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slicers/slicer1.xml" ContentType="application/vnd.ms-excel.slicer+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tables/table1.xml" ContentType="application/vnd.openxmlformats-officedocument.spreadsheetml.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5.xml" ContentType="application/vnd.openxmlformats-officedocument.drawing+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10.xml" ContentType="application/vnd.openxmlformats-officedocument.spreadsheetml.pivotTable+xml"/>
  <Override PartName="/xl/drawings/drawing6.xml" ContentType="application/vnd.openxmlformats-officedocument.drawing+xml"/>
  <Override PartName="/xl/charts/chartEx2.xml" ContentType="application/vnd.ms-office.chartex+xml"/>
  <Override PartName="/xl/charts/style10.xml" ContentType="application/vnd.ms-office.chartstyle+xml"/>
  <Override PartName="/xl/charts/colors10.xml" ContentType="application/vnd.ms-office.chartcolorstyle+xml"/>
  <Override PartName="/xl/pivotTables/pivotTable11.xml" ContentType="application/vnd.openxmlformats-officedocument.spreadsheetml.pivotTable+xml"/>
  <Override PartName="/xl/tables/table2.xml" ContentType="application/vnd.openxmlformats-officedocument.spreadsheetml.table+xml"/>
  <Override PartName="/xl/drawings/drawing7.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Ex3.xml" ContentType="application/vnd.ms-office.chartex+xml"/>
  <Override PartName="/xl/charts/style12.xml" ContentType="application/vnd.ms-office.chartstyle+xml"/>
  <Override PartName="/xl/charts/colors12.xml" ContentType="application/vnd.ms-office.chartcolorstyle+xml"/>
  <Override PartName="/xl/charts/chartEx4.xml" ContentType="application/vnd.ms-office.chartex+xml"/>
  <Override PartName="/xl/charts/style13.xml" ContentType="application/vnd.ms-office.chartstyle+xml"/>
  <Override PartName="/xl/charts/colors13.xml" ContentType="application/vnd.ms-office.chartcolorstyle+xml"/>
  <Override PartName="/xl/charts/chart10.xml" ContentType="application/vnd.openxmlformats-officedocument.drawingml.chart+xml"/>
  <Override PartName="/xl/charts/style14.xml" ContentType="application/vnd.ms-office.chartstyle+xml"/>
  <Override PartName="/xl/charts/colors14.xml" ContentType="application/vnd.ms-office.chartcolorstyle+xml"/>
  <Override PartName="/xl/charts/chart11.xml" ContentType="application/vnd.openxmlformats-officedocument.drawingml.chart+xml"/>
  <Override PartName="/xl/charts/style15.xml" ContentType="application/vnd.ms-office.chartstyle+xml"/>
  <Override PartName="/xl/charts/colors15.xml" ContentType="application/vnd.ms-office.chartcolorstyle+xml"/>
  <Override PartName="/xl/charts/chart12.xml" ContentType="application/vnd.openxmlformats-officedocument.drawingml.chart+xml"/>
  <Override PartName="/xl/charts/style16.xml" ContentType="application/vnd.ms-office.chartstyle+xml"/>
  <Override PartName="/xl/charts/colors16.xml" ContentType="application/vnd.ms-office.chartcolorstyle+xml"/>
  <Override PartName="/xl/charts/chart13.xml" ContentType="application/vnd.openxmlformats-officedocument.drawingml.chart+xml"/>
  <Override PartName="/xl/charts/style17.xml" ContentType="application/vnd.ms-office.chartstyle+xml"/>
  <Override PartName="/xl/charts/colors17.xml" ContentType="application/vnd.ms-office.chartcolorstyle+xml"/>
  <Override PartName="/xl/charts/chart14.xml" ContentType="application/vnd.openxmlformats-officedocument.drawingml.chart+xml"/>
  <Override PartName="/xl/charts/style18.xml" ContentType="application/vnd.ms-office.chartstyle+xml"/>
  <Override PartName="/xl/charts/colors18.xml" ContentType="application/vnd.ms-office.chartcolorstyle+xml"/>
  <Override PartName="/xl/charts/chart15.xml" ContentType="application/vnd.openxmlformats-officedocument.drawingml.chart+xml"/>
  <Override PartName="/xl/charts/style19.xml" ContentType="application/vnd.ms-office.chartstyle+xml"/>
  <Override PartName="/xl/charts/colors19.xml" ContentType="application/vnd.ms-office.chartcolorstyle+xml"/>
  <Override PartName="/xl/charts/chart16.xml" ContentType="application/vnd.openxmlformats-officedocument.drawingml.chart+xml"/>
  <Override PartName="/xl/charts/style20.xml" ContentType="application/vnd.ms-office.chartstyle+xml"/>
  <Override PartName="/xl/charts/colors20.xml" ContentType="application/vnd.ms-office.chartcolorstyle+xml"/>
  <Override PartName="/xl/persons/person.xml" ContentType="application/vnd.ms-excel.person+xml"/>
  <Override PartName="/xl/calcChain.xml" ContentType="application/vnd.openxmlformats-officedocument.spreadsheetml.calcChain+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mc:AlternateContent xmlns:mc="http://schemas.openxmlformats.org/markup-compatibility/2006">
    <mc:Choice Requires="x15">
      <x15ac:absPath xmlns:x15ac="http://schemas.microsoft.com/office/spreadsheetml/2010/11/ac" url="C:\Users\ashis\OneDrive\Desktop\Projects\Excel dashboard e commerce\"/>
    </mc:Choice>
  </mc:AlternateContent>
  <xr:revisionPtr revIDLastSave="0" documentId="8_{7796F92B-BBC3-41BA-A3CA-B4A842A9AA4B}" xr6:coauthVersionLast="47" xr6:coauthVersionMax="47" xr10:uidLastSave="{00000000-0000-0000-0000-000000000000}"/>
  <bookViews>
    <workbookView xWindow="-110" yWindow="-110" windowWidth="19420" windowHeight="11500" firstSheet="8" activeTab="8" xr2:uid="{00000000-000D-0000-FFFF-FFFF00000000}"/>
  </bookViews>
  <sheets>
    <sheet name="Combo Chart " sheetId="4" state="hidden" r:id="rId1"/>
    <sheet name="Waterfall Chart" sheetId="5" state="hidden" r:id="rId2"/>
    <sheet name="Pie Chart" sheetId="6" state="hidden" r:id="rId3"/>
    <sheet name="Top 5 " sheetId="9" state="hidden" r:id="rId4"/>
    <sheet name="Sheet5" sheetId="11" state="hidden" r:id="rId5"/>
    <sheet name="KPI" sheetId="10" state="hidden" r:id="rId6"/>
    <sheet name="Map" sheetId="15" state="hidden" r:id="rId7"/>
    <sheet name="KPI YOY" sheetId="19" state="hidden" r:id="rId8"/>
    <sheet name="Data" sheetId="1" r:id="rId9"/>
    <sheet name="Final Dashboard" sheetId="20" r:id="rId10"/>
  </sheets>
  <definedNames>
    <definedName name="_xlchart.v1.0" hidden="1">'Waterfall Chart'!$D$4:$D$7</definedName>
    <definedName name="_xlchart.v1.1" hidden="1">'Waterfall Chart'!$E$3</definedName>
    <definedName name="_xlchart.v1.11" hidden="1">'Waterfall Chart'!$D$4:$D$7</definedName>
    <definedName name="_xlchart.v1.12" hidden="1">'Waterfall Chart'!$E$3</definedName>
    <definedName name="_xlchart.v1.13" hidden="1">'Waterfall Chart'!$E$4:$E$7</definedName>
    <definedName name="_xlchart.v1.2" hidden="1">'Waterfall Chart'!$E$4:$E$7</definedName>
    <definedName name="_xlchart.v5.10" hidden="1">Map!$G$4:$G$52</definedName>
    <definedName name="_xlchart.v5.14" hidden="1">Map!$F$3</definedName>
    <definedName name="_xlchart.v5.15" hidden="1">Map!$F$4:$F$52</definedName>
    <definedName name="_xlchart.v5.16" hidden="1">Map!$G$3</definedName>
    <definedName name="_xlchart.v5.17" hidden="1">Map!$G$4:$G$52</definedName>
    <definedName name="_xlchart.v5.18" hidden="1">Map!$F$3</definedName>
    <definedName name="_xlchart.v5.19" hidden="1">Map!$F$4:$F$52</definedName>
    <definedName name="_xlchart.v5.20" hidden="1">Map!$G$3</definedName>
    <definedName name="_xlchart.v5.21" hidden="1">Map!$G$4:$G$52</definedName>
    <definedName name="_xlchart.v5.3" hidden="1">Map!$F$3</definedName>
    <definedName name="_xlchart.v5.4" hidden="1">Map!$F$4:$F$52</definedName>
    <definedName name="_xlchart.v5.5" hidden="1">Map!$G$3</definedName>
    <definedName name="_xlchart.v5.6" hidden="1">Map!$G$4:$G$52</definedName>
    <definedName name="_xlchart.v5.7" hidden="1">Map!$F$3</definedName>
    <definedName name="_xlchart.v5.8" hidden="1">Map!$F$4:$F$52</definedName>
    <definedName name="_xlchart.v5.9" hidden="1">Map!$G$3</definedName>
    <definedName name="Slicer_Region">#N/A</definedName>
    <definedName name="Slicer_Segment">#N/A</definedName>
    <definedName name="Slicer_Ship_Mode">#N/A</definedName>
  </definedNames>
  <calcPr calcId="191029"/>
  <pivotCaches>
    <pivotCache cacheId="3" r:id="rId11"/>
  </pivotCaches>
  <extLst>
    <ext xmlns:x14="http://schemas.microsoft.com/office/spreadsheetml/2009/9/main" uri="{BBE1A952-AA13-448e-AADC-164F8A28A991}">
      <x14:slicerCaches>
        <x14:slicerCache r:id="rId12"/>
        <x14:slicerCache r:id="rId13"/>
        <x14:slicerCache r:id="rId14"/>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1">
      <go:sheetsCustomData xmlns:go="http://customooxmlschemas.google.com/" r:id="rId16" roundtripDataSignature="AMtx7mgYS6wfnPy0iIjdhtUlD2xFm8j14w=="/>
    </ext>
  </extLst>
</workbook>
</file>

<file path=xl/calcChain.xml><?xml version="1.0" encoding="utf-8"?>
<calcChain xmlns="http://schemas.openxmlformats.org/spreadsheetml/2006/main">
  <c r="L8" i="19" l="1"/>
  <c r="K8" i="19"/>
  <c r="J8" i="19"/>
  <c r="F5" i="15"/>
  <c r="F6" i="15"/>
  <c r="F7" i="15"/>
  <c r="F8" i="15"/>
  <c r="F9" i="15"/>
  <c r="F10" i="15"/>
  <c r="F11" i="15"/>
  <c r="F12" i="15"/>
  <c r="F13" i="15"/>
  <c r="F14" i="15"/>
  <c r="F15" i="15"/>
  <c r="F16" i="15"/>
  <c r="F17" i="15"/>
  <c r="F18" i="15"/>
  <c r="F19" i="15"/>
  <c r="F20" i="15"/>
  <c r="F21" i="15"/>
  <c r="F22" i="15"/>
  <c r="F23" i="15"/>
  <c r="F24" i="15"/>
  <c r="F25" i="15"/>
  <c r="F26" i="15"/>
  <c r="F27" i="15"/>
  <c r="F28" i="15"/>
  <c r="F29" i="15"/>
  <c r="F30" i="15"/>
  <c r="F31" i="15"/>
  <c r="F32" i="15"/>
  <c r="F33" i="15"/>
  <c r="F34" i="15"/>
  <c r="F35" i="15"/>
  <c r="F36" i="15"/>
  <c r="F37" i="15"/>
  <c r="F38" i="15"/>
  <c r="F39" i="15"/>
  <c r="F40" i="15"/>
  <c r="F41" i="15"/>
  <c r="F42" i="15"/>
  <c r="F43" i="15"/>
  <c r="F44" i="15"/>
  <c r="F45" i="15"/>
  <c r="F46" i="15"/>
  <c r="F47" i="15"/>
  <c r="F48" i="15"/>
  <c r="F49" i="15"/>
  <c r="F50" i="15"/>
  <c r="F51" i="15"/>
  <c r="F52" i="15"/>
  <c r="F4" i="15"/>
  <c r="D5" i="5"/>
  <c r="D6" i="5"/>
  <c r="D7" i="5"/>
  <c r="D4" i="5"/>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I8" i="19"/>
  <c r="H8" i="19"/>
  <c r="G24" i="15"/>
  <c r="G21" i="15"/>
  <c r="G20" i="15"/>
  <c r="G28" i="15"/>
  <c r="G30" i="15"/>
  <c r="M17" i="10"/>
  <c r="G26" i="15"/>
  <c r="G49" i="15"/>
  <c r="G23" i="15"/>
  <c r="G15" i="15"/>
  <c r="G43" i="15"/>
  <c r="G37" i="15"/>
  <c r="G31" i="15"/>
  <c r="B17" i="10"/>
  <c r="I17" i="10"/>
  <c r="G5" i="15"/>
  <c r="G16" i="15"/>
  <c r="G4" i="15"/>
  <c r="G50" i="15"/>
  <c r="G45" i="15"/>
  <c r="G35" i="15"/>
  <c r="E7" i="5"/>
  <c r="G40" i="15"/>
  <c r="G46" i="15"/>
  <c r="G36" i="15"/>
  <c r="G47" i="15"/>
  <c r="G34" i="15"/>
  <c r="G44" i="15"/>
  <c r="G14" i="15"/>
  <c r="G7" i="15"/>
  <c r="G11" i="15"/>
  <c r="G38" i="15"/>
  <c r="G17" i="15"/>
  <c r="G52" i="15"/>
  <c r="G25" i="15"/>
  <c r="G27" i="15"/>
  <c r="E4" i="5"/>
  <c r="G48" i="15"/>
  <c r="E17" i="10"/>
  <c r="G6" i="15"/>
  <c r="G9" i="15"/>
  <c r="G8" i="15"/>
  <c r="G32" i="15"/>
  <c r="G42" i="15"/>
  <c r="G12" i="15"/>
  <c r="E5" i="5"/>
  <c r="G29" i="15"/>
  <c r="G10" i="15"/>
  <c r="G13" i="15"/>
  <c r="G41" i="15"/>
  <c r="G18" i="15"/>
  <c r="G39" i="15"/>
  <c r="P17" i="10"/>
  <c r="G33" i="15"/>
  <c r="G19" i="15"/>
  <c r="G51" i="15"/>
  <c r="G22" i="15"/>
  <c r="E6" i="5"/>
</calcChain>
</file>

<file path=xl/sharedStrings.xml><?xml version="1.0" encoding="utf-8"?>
<sst xmlns="http://schemas.openxmlformats.org/spreadsheetml/2006/main" count="135150" uniqueCount="10952">
  <si>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</si>
  <si>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</si>
  <si>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</si>
  <si>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</si>
  <si>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</si>
  <si>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</si>
  <si>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</si>
  <si>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</si>
  <si>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</si>
  <si>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</si>
  <si>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</si>
  <si>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</si>
  <si>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</si>
  <si>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</si>
  <si>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</si>
  <si>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</si>
  <si>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</si>
  <si>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</si>
  <si>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</si>
  <si>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</si>
  <si>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</si>
  <si>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</si>
  <si>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</si>
  <si>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</si>
  <si>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</si>
  <si>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</si>
  <si>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</si>
  <si>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</si>
  <si>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</si>
  <si>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</si>
  <si>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</si>
  <si>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</si>
  <si>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</si>
  <si>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</si>
  <si>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</si>
  <si>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</si>
  <si>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</si>
  <si>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</si>
  <si>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</si>
  <si>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</si>
  <si>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</si>
  <si>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</si>
  <si>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</si>
  <si>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</si>
  <si>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</si>
  <si>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</si>
  <si>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</si>
  <si>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</si>
  <si>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</si>
  <si>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</si>
  <si>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</si>
  <si>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</si>
  <si>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</si>
  <si>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</si>
  <si>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</si>
  <si>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</si>
  <si>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</si>
  <si>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</si>
  <si>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</si>
  <si>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</si>
  <si>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</si>
  <si>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</si>
  <si>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</si>
  <si>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</si>
  <si>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</si>
  <si>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</si>
  <si>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</si>
  <si>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</si>
  <si>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</si>
  <si>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</si>
  <si>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</si>
  <si>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</si>
  <si>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</si>
  <si>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</si>
  <si>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</si>
  <si>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</si>
  <si>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</si>
  <si>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</si>
  <si>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</si>
  <si>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</si>
  <si>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</si>
  <si>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</si>
  <si>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</si>
  <si>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</si>
  <si>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</si>
  <si>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</si>
  <si>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</si>
  <si>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</si>
  <si>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</si>
  <si>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</si>
  <si>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</si>
  <si>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</si>
  <si>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</si>
  <si>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</si>
  <si>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</si>
  <si>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</si>
  <si>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</si>
  <si>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</si>
  <si>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</si>
  <si>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</si>
  <si>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</si>
  <si>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</si>
  <si>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</si>
  <si>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</si>
  <si>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</si>
  <si>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</si>
  <si>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</si>
  <si>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</si>
  <si>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</si>
  <si>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</si>
  <si>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</si>
  <si>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</si>
  <si>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</si>
  <si>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</si>
  <si>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</si>
  <si>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</si>
  <si>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</si>
  <si>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</si>
  <si>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</si>
  <si>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</si>
  <si>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</si>
  <si>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</si>
  <si>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</si>
  <si>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</si>
  <si>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</si>
  <si>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</si>
  <si>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</si>
  <si>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</si>
  <si>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</si>
  <si>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</si>
  <si>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</si>
  <si>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</si>
  <si>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</si>
  <si>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</si>
  <si>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</si>
  <si>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</si>
  <si>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</si>
  <si>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</si>
  <si>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</si>
  <si>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</si>
  <si>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</si>
  <si>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</si>
  <si>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</si>
  <si>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</si>
  <si>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</si>
  <si>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</si>
  <si>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</si>
  <si>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</si>
  <si>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</si>
  <si>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</si>
  <si>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</si>
  <si>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</si>
  <si>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</si>
  <si>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</si>
  <si>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</si>
  <si>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</si>
  <si>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</si>
  <si>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</si>
  <si>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</si>
  <si>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</si>
  <si>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</si>
  <si>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</si>
  <si>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</si>
  <si>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</si>
  <si>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</si>
  <si>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</si>
  <si>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</si>
  <si>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</si>
  <si>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</si>
  <si>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</si>
  <si>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</si>
  <si>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</si>
  <si>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</si>
  <si>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</si>
  <si>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</si>
  <si>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</si>
  <si>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</si>
  <si>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</si>
  <si>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</si>
  <si>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</si>
  <si>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</si>
  <si>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</si>
  <si>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</si>
  <si>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</si>
  <si>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</si>
  <si>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</si>
  <si>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</si>
  <si>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</si>
  <si>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</si>
  <si>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</si>
  <si>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</si>
  <si>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</si>
  <si>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</si>
  <si>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</si>
  <si>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</si>
  <si>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</si>
  <si>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</si>
  <si>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</si>
  <si>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</si>
  <si>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</si>
  <si>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</si>
  <si>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</si>
  <si>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</si>
  <si>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</si>
  <si>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</si>
  <si>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</si>
  <si>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</si>
  <si>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</si>
  <si>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</si>
  <si>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</si>
  <si>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</si>
  <si>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</si>
  <si>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</si>
  <si>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</si>
  <si>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</si>
  <si>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</si>
  <si>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</si>
  <si>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</si>
  <si>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</si>
  <si>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</si>
  <si>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</si>
  <si>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</si>
  <si>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</si>
  <si>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</si>
  <si>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</si>
  <si>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</si>
  <si>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</si>
  <si>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</si>
  <si>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</si>
  <si>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</si>
  <si>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</si>
  <si>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</si>
  <si>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</si>
  <si>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</si>
  <si>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</si>
  <si>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</si>
  <si>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</si>
  <si>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</si>
  <si>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</si>
  <si>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</si>
  <si>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</si>
  <si>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</si>
  <si>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</si>
  <si>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</si>
  <si>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</si>
  <si>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</si>
  <si>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</si>
  <si>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</si>
  <si>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</si>
  <si>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</si>
  <si>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</si>
  <si>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</si>
  <si>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</si>
  <si>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</si>
  <si>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</si>
  <si>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</si>
  <si>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</si>
  <si>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</si>
  <si>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</si>
  <si>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</si>
  <si>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</si>
  <si>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</si>
  <si>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</si>
  <si>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</si>
  <si>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</si>
  <si>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</si>
  <si>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</si>
  <si>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</si>
  <si>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</si>
  <si>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</si>
  <si>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</si>
  <si>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</si>
  <si>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</si>
  <si>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</si>
  <si>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</si>
  <si>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</si>
  <si>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</si>
  <si>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</si>
  <si>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</si>
  <si>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</si>
  <si>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</si>
  <si>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</si>
  <si>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</si>
  <si>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</si>
  <si>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</si>
  <si>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</si>
  <si>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</si>
  <si>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</si>
  <si>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</si>
  <si>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</si>
  <si>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</si>
  <si>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</si>
  <si>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</si>
  <si>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</si>
  <si>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</si>
  <si>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</si>
  <si>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</si>
  <si>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</si>
  <si>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</si>
  <si>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</si>
  <si>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</si>
  <si>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</si>
  <si>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</si>
  <si>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</si>
  <si>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</si>
  <si>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</si>
  <si>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</si>
  <si>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</si>
  <si>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</si>
  <si>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</si>
  <si>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</si>
  <si>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</si>
  <si>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</si>
  <si>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</si>
  <si>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</si>
  <si>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</si>
  <si>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</si>
  <si>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</si>
  <si>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</si>
  <si>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</si>
  <si>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</si>
  <si>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</si>
  <si>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</si>
  <si>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</si>
  <si>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</si>
  <si>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</si>
  <si>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</si>
  <si>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</si>
  <si>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</si>
  <si>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</si>
  <si>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</si>
  <si>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</si>
  <si>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</si>
  <si>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</si>
  <si>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</si>
  <si>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</si>
  <si>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</si>
  <si>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</si>
  <si>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</si>
  <si>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</si>
  <si>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</si>
  <si>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</si>
  <si>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</si>
  <si>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</si>
  <si>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</si>
  <si>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</si>
  <si>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</si>
  <si>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</si>
  <si>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</si>
  <si>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</si>
  <si>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</si>
  <si>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</si>
  <si>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</si>
  <si>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</si>
  <si>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</si>
  <si>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</si>
  <si>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</si>
  <si>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</si>
  <si>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</si>
  <si>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</si>
  <si>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</si>
  <si>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</si>
  <si>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</si>
  <si>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</si>
  <si>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</si>
  <si>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</si>
  <si>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</si>
  <si>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</si>
  <si>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</si>
  <si>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</si>
  <si>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</si>
  <si>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</si>
  <si>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</si>
  <si>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</si>
  <si>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</si>
  <si>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</si>
  <si>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</si>
  <si>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</si>
  <si>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</si>
  <si>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</si>
  <si>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</si>
  <si>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</si>
  <si>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</si>
  <si>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</si>
  <si>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</si>
  <si>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</si>
  <si>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</si>
  <si>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</si>
  <si>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</si>
  <si>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</si>
  <si>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</si>
  <si>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</si>
  <si>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</si>
  <si>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</si>
  <si>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</si>
  <si>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</si>
  <si>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</si>
  <si>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</si>
  <si>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</si>
  <si>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</si>
  <si>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</si>
  <si>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</si>
  <si>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</si>
  <si>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</si>
  <si>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</si>
  <si>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</si>
  <si>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</si>
  <si>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</si>
  <si>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</si>
  <si>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</si>
  <si>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</si>
  <si>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</si>
  <si>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</si>
  <si>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</si>
  <si>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</si>
  <si>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</si>
  <si>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</si>
  <si>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</si>
  <si>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</si>
  <si>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</si>
  <si>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</si>
  <si>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</si>
  <si>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</si>
  <si>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</si>
  <si>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</si>
  <si>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</si>
  <si>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</si>
  <si>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</si>
  <si>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</si>
  <si>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</si>
  <si>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</si>
  <si>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</si>
  <si>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</si>
  <si>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</si>
  <si>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</si>
  <si>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</si>
  <si>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</si>
  <si>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</si>
  <si>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</si>
  <si>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</si>
  <si>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</si>
  <si>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</si>
  <si>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</si>
  <si>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</si>
  <si>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</si>
  <si>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</si>
  <si>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</si>
  <si>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</si>
  <si>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</si>
  <si>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</si>
  <si>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</si>
  <si>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</si>
  <si>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</si>
  <si>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</si>
  <si>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</si>
  <si>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</si>
  <si>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</si>
  <si>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</si>
  <si>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</si>
  <si>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</si>
  <si>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</si>
  <si>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</si>
  <si>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</si>
  <si>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</si>
  <si>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</si>
  <si>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</si>
  <si>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</si>
  <si>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</si>
  <si>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</si>
  <si>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</si>
  <si>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</si>
  <si>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</si>
  <si>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</si>
  <si>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</si>
  <si>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</si>
  <si>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</si>
  <si>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</si>
  <si>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</si>
  <si>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</si>
  <si>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</si>
  <si>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</si>
  <si>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</si>
  <si>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</si>
  <si>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</si>
  <si>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</si>
  <si>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</si>
  <si>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</si>
  <si>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</si>
  <si>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</si>
  <si>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</si>
  <si>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</si>
  <si>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</si>
  <si>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</si>
  <si>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</si>
  <si>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</si>
  <si>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</si>
  <si>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</si>
  <si>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</si>
  <si>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</si>
  <si>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</si>
  <si>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</si>
  <si>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</si>
  <si>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</si>
  <si>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</si>
  <si>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</si>
  <si>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</si>
  <si>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</si>
  <si>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</si>
  <si>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</si>
  <si>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</si>
  <si>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</si>
  <si>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</si>
  <si>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</si>
  <si>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</si>
  <si>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</si>
  <si>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</si>
  <si>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</si>
  <si>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</si>
  <si>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</si>
  <si>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</si>
  <si>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</si>
  <si>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</si>
  <si>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</si>
  <si>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</si>
  <si>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</si>
  <si>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</si>
  <si>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</si>
  <si>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</si>
  <si>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</si>
  <si>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</si>
  <si>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</si>
  <si>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</si>
  <si>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</si>
  <si>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</si>
  <si>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</si>
  <si>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</si>
  <si>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</si>
  <si>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</si>
  <si>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</si>
  <si>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</si>
  <si>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</si>
  <si>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</si>
  <si>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</si>
  <si>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</si>
  <si>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</si>
  <si>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</si>
  <si>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</si>
  <si>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</si>
  <si>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</si>
  <si>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</si>
  <si>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</si>
  <si>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</si>
  <si>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</si>
  <si>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</si>
  <si>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</si>
  <si>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</si>
  <si>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</si>
  <si>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</si>
  <si>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</si>
  <si>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</si>
  <si>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</si>
  <si>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</si>
  <si>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</si>
  <si>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</si>
  <si>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</si>
  <si>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</si>
  <si>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</si>
  <si>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</si>
  <si>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</si>
  <si>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</si>
  <si>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</si>
  <si>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</si>
  <si>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</si>
  <si>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</si>
  <si>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</si>
  <si>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</si>
  <si>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</si>
  <si>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</si>
  <si>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</si>
  <si>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</si>
  <si>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</si>
  <si>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</si>
  <si>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</si>
  <si>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</si>
  <si>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</si>
  <si>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</si>
  <si>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</si>
  <si>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</si>
  <si>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</si>
  <si>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</si>
  <si>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</si>
  <si>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</si>
  <si>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</si>
  <si>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</si>
  <si>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</si>
  <si>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</si>
  <si>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</si>
  <si>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</si>
  <si>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</si>
  <si>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</si>
  <si>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</si>
  <si>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</si>
  <si>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</si>
  <si>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</si>
  <si>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</si>
  <si>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</si>
  <si>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</si>
  <si>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</si>
  <si>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</si>
  <si>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</si>
  <si>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</si>
  <si>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</si>
  <si>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</si>
  <si>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</si>
  <si>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</si>
  <si>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</si>
  <si>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</si>
  <si>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</si>
  <si>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</si>
  <si>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</si>
  <si>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</si>
  <si>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</si>
  <si>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</si>
  <si>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</si>
  <si>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</si>
  <si>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</si>
  <si>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</si>
  <si>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</si>
  <si>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</si>
  <si>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</si>
  <si>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</si>
  <si>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</si>
  <si>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</si>
  <si>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</si>
  <si>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</si>
  <si>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</si>
  <si>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</si>
  <si>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</si>
  <si>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</si>
  <si>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</si>
  <si>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</si>
  <si>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</si>
  <si>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</si>
  <si>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</si>
  <si>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</si>
  <si>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</si>
  <si>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</si>
  <si>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</si>
  <si>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</si>
  <si>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</si>
  <si>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</si>
  <si>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</si>
  <si>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</si>
  <si>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</si>
  <si>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</si>
  <si>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</si>
  <si>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</si>
  <si>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</si>
  <si>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</si>
  <si>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</si>
  <si>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</si>
  <si>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</si>
  <si>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</si>
  <si>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</si>
  <si>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</si>
  <si>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</si>
  <si>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</si>
  <si>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</si>
  <si>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</si>
  <si>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</si>
  <si>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</si>
  <si>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</si>
  <si>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</si>
  <si>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</si>
  <si>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</si>
  <si>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</si>
  <si>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</si>
  <si>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</si>
  <si>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</si>
  <si>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</si>
  <si>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</si>
  <si>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</si>
  <si>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</si>
  <si>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</si>
  <si>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</si>
  <si>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</si>
  <si>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</si>
  <si>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</si>
  <si>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</si>
  <si>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</si>
  <si>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</si>
  <si>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</si>
  <si>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</si>
  <si>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</si>
  <si>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</si>
  <si>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</si>
  <si>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</si>
  <si>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</si>
  <si>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</si>
  <si>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</si>
  <si>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</si>
  <si>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</si>
  <si>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</si>
  <si>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</si>
  <si>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</si>
  <si>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</si>
  <si>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</si>
  <si>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</si>
  <si>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</si>
  <si>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</si>
  <si>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</si>
  <si>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</si>
  <si>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</si>
  <si>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</si>
  <si>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</si>
  <si>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</si>
  <si>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</si>
  <si>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</si>
  <si>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</si>
  <si>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</si>
  <si>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</si>
  <si>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</si>
  <si>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</si>
  <si>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</si>
  <si>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</si>
  <si>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</si>
  <si>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</si>
  <si>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</si>
  <si>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</si>
  <si>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</si>
  <si>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</si>
  <si>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</si>
  <si>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</si>
  <si>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</si>
  <si>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</si>
  <si>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</si>
  <si>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</si>
  <si>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</si>
  <si>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</si>
  <si>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</si>
  <si>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</si>
  <si>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</si>
  <si>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</si>
  <si>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</si>
  <si>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</si>
  <si>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</si>
  <si>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</si>
  <si>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</si>
  <si>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</si>
  <si>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</si>
  <si>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</si>
  <si>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</si>
  <si>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</si>
  <si>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</si>
  <si>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</si>
  <si>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</si>
  <si>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</si>
  <si>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</si>
  <si>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</si>
  <si>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</si>
  <si>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</si>
  <si>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</si>
  <si>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</si>
  <si>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</si>
  <si>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</si>
  <si>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</si>
  <si>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</si>
  <si>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</si>
  <si>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</si>
  <si>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</si>
  <si>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</si>
  <si>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</si>
  <si>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</si>
  <si>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</si>
  <si>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</si>
  <si>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</si>
  <si>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</si>
  <si>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</si>
  <si>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</si>
  <si>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</si>
  <si>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</si>
  <si>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</si>
  <si>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</si>
  <si>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</si>
  <si>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</si>
  <si>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</si>
  <si>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</si>
  <si>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</si>
  <si>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</si>
  <si>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</si>
  <si>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</si>
  <si>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</si>
  <si>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</si>
  <si>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</si>
  <si>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</si>
  <si>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</si>
  <si>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</si>
  <si>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</si>
  <si>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</si>
  <si>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</si>
  <si>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</si>
  <si>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</si>
  <si>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</si>
  <si>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</si>
  <si>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</si>
  <si>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</si>
  <si>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</si>
  <si>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</si>
  <si>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</si>
  <si>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</si>
  <si>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</si>
  <si>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</si>
  <si>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</si>
  <si>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</si>
  <si>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</si>
  <si>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</si>
  <si>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</si>
  <si>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</si>
  <si>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</si>
  <si>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</si>
  <si>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</si>
  <si>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</si>
  <si>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</si>
  <si>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</si>
  <si>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</si>
  <si>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</si>
  <si>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</si>
  <si>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</si>
  <si>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</si>
  <si>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</si>
  <si>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</si>
  <si>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</si>
  <si>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</si>
  <si>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</si>
  <si>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</si>
  <si>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</si>
  <si>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</si>
  <si>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</si>
  <si>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</si>
  <si>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</si>
  <si>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</si>
  <si>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</si>
  <si>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</si>
  <si>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</si>
  <si>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</si>
  <si>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</si>
  <si>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</si>
  <si>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</si>
  <si>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</si>
  <si>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</si>
  <si>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</si>
  <si>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</si>
  <si>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</si>
  <si>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</si>
  <si>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</si>
  <si>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</si>
  <si>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</si>
  <si>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</si>
  <si>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</si>
  <si>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</si>
  <si>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</si>
  <si>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</si>
  <si>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</si>
  <si>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</si>
  <si>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</si>
  <si>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</si>
  <si>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</si>
  <si>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</si>
  <si>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</si>
  <si>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</si>
  <si>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</si>
  <si>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</si>
  <si>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</si>
  <si>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</si>
  <si>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</si>
  <si>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</si>
  <si>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</si>
  <si>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</si>
  <si>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</si>
  <si>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</si>
  <si>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</si>
  <si>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</si>
  <si>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</si>
  <si>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</si>
  <si>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</si>
  <si>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</si>
  <si>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</si>
  <si>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</si>
  <si>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</si>
  <si>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</si>
  <si>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</si>
  <si>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</si>
  <si>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</si>
  <si>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</si>
  <si>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</si>
  <si>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</si>
  <si>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</si>
  <si>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</si>
  <si>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</si>
  <si>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</si>
  <si>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</si>
  <si>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</si>
  <si>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</si>
  <si>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</si>
  <si>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</si>
  <si>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</si>
  <si>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</si>
  <si>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</si>
  <si>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</si>
  <si>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</si>
  <si>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</si>
  <si>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</si>
  <si>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</si>
  <si>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</si>
  <si>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</si>
  <si>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</si>
  <si>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</si>
  <si>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</si>
  <si>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</si>
  <si>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</si>
  <si>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</si>
  <si>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</si>
  <si>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</si>
  <si>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</si>
  <si>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</si>
  <si>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</si>
  <si>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</si>
  <si>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</si>
  <si>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</si>
  <si>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</si>
  <si>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</si>
  <si>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</si>
  <si>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</si>
  <si>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</si>
  <si>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</si>
  <si>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</si>
  <si>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</si>
  <si>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</si>
  <si>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</si>
  <si>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</si>
  <si>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</si>
  <si>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</si>
  <si>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</si>
  <si>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</si>
  <si>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</si>
  <si>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</si>
  <si>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</si>
  <si>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</si>
  <si>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</si>
  <si>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</si>
  <si>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</si>
  <si>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</si>
  <si>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</si>
  <si>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</si>
  <si>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</si>
  <si>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</si>
  <si>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</si>
  <si>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</si>
  <si>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</si>
  <si>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</si>
  <si>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</si>
  <si>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</si>
  <si>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</si>
  <si>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</si>
  <si>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</si>
  <si>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</si>
  <si>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</si>
  <si>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</si>
  <si>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</si>
  <si>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</si>
  <si>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</si>
  <si>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</si>
  <si>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</si>
  <si>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</si>
  <si>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</si>
  <si>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</si>
  <si>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</si>
  <si>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</si>
  <si>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</si>
  <si>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</si>
  <si>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</si>
  <si>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</si>
  <si>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</si>
  <si>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</si>
  <si>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</si>
  <si>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</si>
  <si>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</si>
  <si>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</si>
  <si>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</si>
  <si>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</si>
  <si>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</si>
  <si>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</si>
  <si>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</si>
  <si>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</si>
  <si>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</si>
  <si>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</si>
  <si>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</si>
  <si>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</si>
  <si>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</si>
  <si>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</si>
  <si>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</si>
  <si>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</si>
  <si>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</si>
  <si>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</si>
  <si>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</si>
  <si>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</si>
  <si>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</si>
  <si>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</si>
  <si>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</si>
  <si>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</si>
  <si>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</si>
  <si>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</si>
  <si>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</si>
  <si>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</si>
  <si>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</si>
  <si>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</si>
  <si>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</si>
  <si>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</si>
  <si>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</si>
  <si>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</si>
  <si>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</si>
  <si>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</si>
  <si>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</si>
  <si>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</si>
  <si>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</si>
  <si>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</si>
  <si>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</si>
  <si>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</si>
  <si>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</si>
  <si>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</si>
  <si>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</si>
  <si>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</si>
  <si>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</si>
  <si>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</si>
  <si>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</si>
  <si>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</si>
  <si>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</si>
  <si>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</si>
  <si>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</si>
  <si>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</si>
  <si>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</si>
  <si>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</si>
  <si>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</si>
  <si>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</si>
  <si>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</si>
  <si>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</si>
  <si>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</si>
  <si>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</si>
  <si>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</si>
  <si>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</si>
  <si>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</si>
  <si>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</si>
  <si>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</si>
  <si>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</si>
  <si>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</si>
  <si>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</si>
  <si>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</si>
  <si>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</si>
  <si>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</si>
  <si>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</si>
  <si>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</si>
  <si>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</si>
  <si>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</si>
  <si>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</si>
  <si>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</si>
  <si>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</si>
  <si>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</si>
  <si>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</si>
  <si>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</si>
  <si>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</si>
  <si>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</si>
  <si>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</si>
  <si>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</si>
  <si>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</si>
  <si>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</si>
  <si>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</si>
  <si>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</si>
  <si>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</si>
  <si>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</si>
  <si>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</si>
  <si>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</si>
  <si>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</si>
  <si>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</si>
  <si>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</si>
  <si>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</si>
  <si>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</si>
  <si>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</si>
  <si>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</si>
  <si>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</si>
  <si>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</si>
  <si>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</si>
  <si>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</si>
  <si>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</si>
  <si>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</si>
  <si>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</si>
  <si>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</si>
  <si>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</si>
  <si>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</si>
  <si>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</si>
  <si>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</si>
  <si>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</si>
  <si>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</si>
  <si>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</si>
  <si>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</si>
  <si>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</si>
  <si>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</si>
  <si>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</si>
  <si>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</si>
  <si>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</si>
  <si>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</si>
  <si>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</si>
  <si>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</si>
  <si>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</si>
  <si>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</si>
  <si>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</si>
  <si>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</si>
  <si>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</si>
  <si>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</si>
  <si>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</si>
  <si>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</si>
  <si>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</si>
  <si>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</si>
  <si>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</si>
  <si>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</si>
  <si>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</si>
  <si>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</si>
  <si>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</si>
  <si>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</si>
  <si>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</si>
  <si>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</si>
  <si>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</si>
  <si>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</si>
  <si>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</si>
  <si>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</si>
  <si>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</si>
  <si>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</si>
  <si>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</si>
  <si>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</si>
  <si>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</si>
  <si>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</si>
  <si>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</si>
  <si>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</si>
  <si>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</si>
  <si>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</si>
  <si>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</si>
  <si>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</si>
  <si>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</si>
  <si>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</si>
  <si>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</si>
  <si>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</si>
  <si>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</si>
  <si>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</si>
  <si>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</si>
  <si>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</si>
  <si>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</si>
  <si>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</si>
  <si>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</si>
  <si>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</si>
  <si>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</si>
  <si>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</si>
  <si>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</si>
  <si>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</si>
  <si>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</si>
  <si>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</si>
  <si>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</si>
  <si>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</si>
  <si>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</si>
  <si>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</si>
  <si>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</si>
  <si>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</si>
  <si>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</si>
  <si>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</si>
  <si>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</si>
  <si>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</si>
  <si>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</si>
  <si>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</si>
  <si>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</si>
  <si>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</si>
  <si>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</si>
  <si>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</si>
  <si>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</si>
  <si>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</si>
  <si>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</si>
  <si>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</si>
  <si>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</si>
  <si>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</si>
  <si>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</si>
  <si>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</si>
  <si>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</si>
  <si>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</si>
  <si>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</si>
  <si>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</si>
  <si>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</si>
  <si>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</si>
  <si>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</si>
  <si>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</si>
  <si>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</si>
  <si>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</si>
  <si>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</si>
  <si>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</si>
  <si>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</si>
  <si>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</si>
  <si>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</si>
  <si>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</si>
  <si>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</si>
  <si>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</si>
  <si>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</si>
  <si>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</si>
  <si>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</si>
  <si>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</si>
  <si>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</si>
  <si>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</si>
  <si>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</si>
  <si>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</si>
  <si>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</si>
  <si>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</si>
  <si>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</si>
  <si>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</si>
  <si>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</si>
  <si>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</si>
  <si>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</si>
  <si>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</si>
  <si>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</si>
  <si>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</si>
  <si>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</si>
  <si>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</si>
  <si>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</si>
  <si>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</si>
  <si>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</si>
  <si>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</si>
  <si>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</si>
  <si>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</si>
  <si>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</si>
  <si>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</si>
  <si>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</si>
  <si>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</si>
  <si>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</si>
  <si>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</si>
  <si>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</si>
  <si>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</si>
  <si>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</si>
  <si>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</si>
  <si>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</si>
  <si>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</si>
  <si>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</si>
  <si>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</si>
  <si>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</si>
  <si>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</si>
  <si>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</si>
  <si>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</si>
  <si>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</si>
  <si>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</si>
  <si>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</si>
  <si>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</si>
  <si>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</si>
  <si>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</si>
  <si>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</si>
  <si>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</si>
  <si>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</si>
  <si>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</si>
  <si>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</si>
  <si>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</si>
  <si>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</si>
  <si>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</si>
  <si>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</si>
  <si>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</si>
  <si>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</si>
  <si>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</si>
  <si>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</si>
  <si>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</si>
  <si>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</si>
  <si>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</si>
  <si>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</si>
  <si>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</si>
  <si>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</si>
  <si>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</si>
  <si>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</si>
  <si>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</si>
  <si>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</si>
  <si>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</si>
  <si>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</si>
  <si>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</si>
  <si>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</si>
  <si>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</si>
  <si>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</si>
  <si>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</si>
  <si>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</si>
  <si>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</si>
  <si>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</si>
  <si>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</si>
  <si>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</si>
  <si>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</si>
  <si>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</si>
  <si>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</si>
  <si>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</si>
  <si>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</si>
  <si>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</si>
  <si>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</si>
  <si>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</si>
  <si>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</si>
  <si>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</si>
  <si>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</si>
  <si>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</si>
  <si>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</si>
  <si>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</si>
  <si>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</si>
  <si>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</si>
  <si>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</si>
  <si>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</si>
  <si>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</si>
  <si>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</si>
  <si>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</si>
  <si>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</si>
  <si>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</si>
  <si>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</si>
  <si>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</si>
  <si>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</si>
  <si>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</si>
  <si>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</si>
  <si>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</si>
  <si>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</si>
  <si>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</si>
  <si>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</si>
  <si>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</si>
  <si>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</si>
  <si>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</si>
  <si>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</si>
  <si>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</si>
  <si>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</si>
  <si>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</si>
  <si>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</si>
  <si>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</si>
  <si>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</si>
  <si>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</si>
  <si>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</si>
  <si>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</si>
  <si>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</si>
  <si>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</si>
  <si>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</si>
  <si>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</si>
  <si>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</si>
  <si>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</si>
  <si>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</si>
  <si>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</si>
  <si>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</si>
  <si>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</si>
  <si>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</si>
  <si>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</si>
  <si>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</si>
  <si>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</si>
  <si>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</si>
  <si>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</si>
  <si>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</si>
  <si>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</si>
  <si>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</si>
  <si>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</si>
  <si>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</si>
  <si>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</si>
  <si>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</si>
  <si>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</si>
  <si>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</si>
  <si>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</si>
  <si>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</si>
  <si>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</si>
  <si>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</si>
  <si>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</si>
  <si>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</si>
  <si>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</si>
  <si>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</si>
  <si>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</si>
  <si>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</si>
  <si>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</si>
  <si>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</si>
  <si>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</si>
  <si>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</si>
  <si>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</si>
  <si>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</si>
  <si>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</si>
  <si>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</si>
  <si>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</si>
  <si>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</si>
  <si>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</si>
  <si>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</si>
  <si>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</si>
  <si>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</si>
  <si>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</si>
  <si>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</si>
  <si>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</si>
  <si>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</si>
  <si>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</si>
  <si>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</si>
  <si>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</si>
  <si>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</si>
  <si>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</si>
  <si>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</si>
  <si>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</si>
  <si>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</si>
  <si>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</si>
  <si>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</si>
  <si>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</si>
  <si>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</si>
  <si>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</si>
  <si>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</si>
  <si>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</si>
  <si>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</si>
  <si>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</si>
  <si>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</si>
  <si>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</si>
  <si>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</si>
  <si>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</si>
  <si>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</si>
  <si>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</si>
  <si>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</si>
  <si>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</si>
  <si>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</si>
  <si>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</si>
  <si>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</si>
  <si>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</si>
  <si>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</si>
  <si>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</si>
  <si>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</si>
  <si>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</si>
  <si>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</si>
  <si>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</si>
  <si>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</si>
  <si>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</si>
  <si>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</si>
  <si>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</si>
  <si>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</si>
  <si>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</si>
  <si>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</si>
  <si>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</si>
  <si>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</si>
  <si>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</si>
  <si>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</si>
  <si>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</si>
  <si>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</si>
  <si>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</si>
  <si>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</si>
  <si>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</si>
  <si>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</si>
  <si>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</si>
  <si>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</si>
  <si>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</si>
  <si>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</si>
  <si>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</si>
  <si>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</si>
  <si>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</si>
  <si>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</si>
  <si>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</si>
  <si>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</si>
  <si>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</si>
  <si>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</si>
  <si>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</si>
  <si>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</si>
  <si>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</si>
  <si>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</si>
  <si>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</si>
  <si>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</si>
  <si>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</si>
  <si>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</si>
  <si>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</si>
  <si>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</si>
  <si>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</si>
  <si>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</si>
  <si>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</si>
  <si>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</si>
  <si>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</si>
  <si>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</si>
  <si>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</si>
  <si>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</si>
  <si>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</si>
  <si>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</si>
  <si>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</si>
  <si>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</si>
  <si>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</si>
  <si>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</si>
  <si>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</si>
  <si>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</si>
  <si>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</si>
  <si>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</si>
  <si>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</si>
  <si>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</si>
  <si>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</si>
  <si>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</si>
  <si>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</si>
  <si>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</si>
  <si>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</si>
  <si>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</si>
  <si>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</si>
  <si>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</si>
  <si>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</si>
  <si>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</si>
  <si>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</si>
  <si>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</si>
  <si>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</si>
  <si>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</si>
  <si>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</si>
  <si>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</si>
  <si>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</si>
  <si>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</si>
  <si>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</si>
  <si>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</si>
  <si>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</si>
  <si>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</si>
  <si>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</si>
  <si>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</si>
  <si>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</si>
  <si>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</si>
  <si>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</si>
  <si>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</si>
  <si>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</si>
  <si>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</si>
  <si>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</si>
  <si>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</si>
  <si>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</si>
  <si>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</si>
  <si>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</si>
  <si>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</si>
  <si>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</si>
  <si>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</si>
  <si>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</si>
  <si>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</si>
  <si>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</si>
  <si>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</si>
  <si>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</si>
  <si>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</si>
  <si>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</si>
  <si>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</si>
  <si>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</si>
  <si>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</si>
  <si>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</si>
  <si>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</si>
  <si>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</si>
  <si>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</si>
  <si>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</si>
  <si>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</si>
  <si>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</si>
  <si>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</si>
  <si>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</si>
  <si>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</si>
  <si>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</si>
  <si>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</si>
  <si>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</si>
  <si>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</si>
  <si>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</si>
  <si>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</si>
  <si>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</si>
  <si>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</si>
  <si>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</si>
  <si>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</si>
  <si>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</si>
  <si>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</si>
  <si>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</si>
  <si>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</si>
  <si>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</si>
  <si>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</si>
  <si>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</si>
  <si>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</si>
  <si>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</si>
  <si>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</si>
  <si>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</si>
  <si>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</si>
  <si>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</si>
  <si>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</si>
  <si>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</si>
  <si>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</si>
  <si>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</si>
  <si>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</si>
  <si>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</si>
  <si>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</si>
  <si>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</si>
  <si>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</si>
  <si>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</si>
  <si>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</si>
  <si>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</si>
  <si>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</si>
  <si>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</si>
  <si>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</si>
  <si>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</si>
  <si>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</si>
  <si>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</si>
  <si>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</si>
  <si>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</si>
  <si>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</si>
  <si>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</si>
  <si>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</si>
  <si>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</si>
  <si>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</si>
  <si>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</si>
  <si>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</si>
  <si>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</si>
  <si>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</si>
  <si>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</si>
  <si>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</si>
  <si>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</si>
  <si>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</si>
  <si>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</si>
  <si>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</si>
  <si>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</si>
  <si>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</si>
  <si>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</si>
  <si>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</si>
  <si>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</si>
  <si>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</si>
  <si>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</si>
  <si>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</si>
  <si>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</si>
  <si>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</si>
  <si>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</si>
  <si>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</si>
  <si>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</si>
  <si>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</si>
  <si>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</si>
  <si>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</si>
  <si>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</si>
  <si>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</si>
  <si>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</si>
  <si>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</si>
  <si>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</si>
  <si>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</si>
  <si>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</si>
  <si>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</si>
  <si>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</si>
  <si>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</si>
  <si>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</si>
  <si>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</si>
  <si>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</si>
  <si>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</si>
  <si>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</si>
  <si>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</si>
  <si>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</si>
  <si>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</si>
  <si>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</si>
  <si>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</si>
  <si>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</si>
  <si>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</si>
  <si>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</si>
  <si>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</si>
  <si>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</si>
  <si>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</si>
  <si>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</si>
  <si>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</si>
  <si>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</si>
  <si>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</si>
  <si>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</si>
  <si>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</si>
  <si>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</si>
  <si>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</si>
  <si>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</si>
  <si>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</si>
  <si>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</si>
  <si>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</si>
  <si>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</si>
  <si>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</si>
  <si>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</si>
  <si>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</si>
  <si>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</si>
  <si>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</si>
  <si>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</si>
  <si>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</si>
  <si>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</si>
  <si>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</si>
  <si>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</si>
  <si>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</si>
  <si>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</si>
  <si>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</si>
  <si>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</si>
  <si>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</si>
  <si>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</si>
  <si>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</si>
  <si>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</si>
  <si>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</si>
  <si>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</si>
  <si>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</si>
  <si>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</si>
  <si>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</si>
  <si>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</si>
  <si>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</si>
  <si>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</si>
  <si>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</si>
  <si>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</si>
  <si>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</si>
  <si>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</si>
  <si>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</si>
  <si>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</si>
  <si>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</si>
  <si>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</si>
  <si>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</si>
  <si>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</si>
  <si>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</si>
  <si>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</si>
  <si>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</si>
  <si>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</si>
  <si>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</si>
  <si>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</si>
  <si>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</si>
  <si>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</si>
  <si>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</si>
  <si>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</si>
  <si>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</si>
  <si>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</si>
  <si>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</si>
  <si>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</si>
  <si>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</si>
  <si>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</si>
  <si>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</si>
  <si>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</si>
  <si>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</si>
  <si>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</si>
  <si>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</si>
  <si>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</si>
  <si>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</si>
  <si>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</si>
  <si>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</si>
  <si>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</si>
  <si>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</si>
  <si>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</si>
  <si>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</si>
  <si>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</si>
  <si>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</si>
  <si>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</si>
  <si>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</si>
  <si>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</si>
  <si>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</si>
  <si>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</si>
  <si>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</si>
  <si>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</si>
  <si>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</si>
  <si>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</si>
  <si>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</si>
  <si>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</si>
  <si>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</si>
  <si>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</si>
  <si>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</si>
  <si>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</si>
  <si>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</si>
  <si>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</si>
  <si>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</si>
  <si>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</si>
  <si>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</si>
  <si>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</si>
  <si>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</si>
  <si>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</si>
  <si>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</si>
  <si>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</si>
  <si>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</si>
  <si>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</si>
  <si>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</si>
  <si>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</si>
  <si>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</si>
  <si>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</si>
  <si>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</si>
  <si>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</si>
  <si>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</si>
  <si>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</si>
  <si>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</si>
  <si>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</si>
  <si>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</si>
  <si>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</si>
  <si>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</si>
  <si>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</si>
  <si>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</si>
  <si>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</si>
  <si>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</si>
  <si>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</si>
  <si>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</si>
  <si>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</si>
  <si>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</si>
  <si>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</si>
  <si>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</si>
  <si>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</si>
  <si>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</si>
  <si>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</si>
  <si>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</si>
  <si>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</si>
  <si>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</si>
  <si>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</si>
  <si>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</si>
  <si>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</si>
  <si>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</si>
  <si>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</si>
  <si>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</si>
  <si>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</si>
  <si>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</si>
  <si>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</si>
  <si>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</si>
  <si>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</si>
  <si>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</si>
  <si>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</si>
  <si>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</si>
  <si>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</si>
  <si>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</si>
  <si>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</si>
  <si>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</si>
  <si>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</si>
  <si>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</si>
  <si>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</si>
  <si>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</si>
  <si>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</si>
  <si>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</si>
  <si>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</si>
  <si>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</si>
  <si>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</si>
  <si>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</si>
  <si>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</si>
  <si>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</si>
  <si>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</si>
  <si>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</si>
  <si>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</si>
  <si>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</si>
  <si>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</si>
  <si>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</si>
  <si>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</si>
  <si>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</si>
  <si>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</si>
  <si>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</si>
  <si>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</si>
  <si>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</si>
  <si>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</si>
  <si>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</si>
  <si>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</si>
  <si>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</si>
  <si>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</si>
  <si>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</si>
  <si>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</si>
  <si>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</si>
  <si>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</si>
  <si>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</si>
  <si>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</si>
  <si>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</si>
  <si>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</si>
  <si>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</si>
  <si>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</si>
  <si>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</si>
  <si>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</si>
  <si>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</si>
  <si>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</si>
  <si>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</si>
  <si>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</si>
  <si>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</si>
  <si>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</si>
  <si>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</si>
  <si>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</si>
  <si>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</si>
  <si>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</si>
  <si>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</si>
  <si>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</si>
  <si>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</si>
  <si>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</si>
  <si>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</si>
  <si>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</si>
  <si>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</si>
  <si>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</si>
  <si>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</si>
  <si>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</si>
  <si>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</si>
  <si>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</si>
  <si>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</si>
  <si>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</si>
  <si>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</si>
  <si>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</si>
  <si>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</si>
  <si>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</si>
  <si>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</si>
  <si>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</si>
  <si>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</si>
  <si>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</si>
  <si>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</si>
  <si>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</si>
  <si>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</si>
  <si>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</si>
  <si>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</si>
  <si>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</si>
  <si>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</si>
  <si>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</si>
  <si>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</si>
  <si>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</si>
  <si>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</si>
  <si>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</si>
  <si>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</si>
  <si>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</si>
  <si>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</si>
  <si>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</si>
  <si>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</si>
  <si>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</si>
  <si>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</si>
  <si>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</si>
  <si>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</si>
  <si>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</si>
  <si>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</si>
  <si>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</si>
  <si>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</si>
  <si>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</si>
  <si>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</si>
  <si>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</si>
  <si>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</si>
  <si>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</si>
  <si>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</si>
  <si>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</si>
  <si>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</si>
  <si>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</si>
  <si>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</si>
  <si>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</si>
  <si>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</si>
  <si>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</si>
  <si>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</si>
  <si>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</si>
  <si>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</si>
  <si>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</si>
  <si>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</si>
  <si>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</si>
  <si>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</si>
  <si>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</si>
  <si>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</si>
  <si>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</si>
  <si>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</si>
  <si>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</si>
  <si>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</si>
  <si>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</si>
  <si>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</si>
  <si>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</si>
  <si>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</si>
  <si>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</si>
  <si>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</si>
  <si>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</si>
  <si>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</si>
  <si>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</si>
  <si>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</si>
  <si>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</si>
  <si>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</si>
  <si>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</si>
  <si>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</si>
  <si>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</si>
  <si>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</si>
  <si>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</si>
  <si>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</si>
  <si>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</si>
  <si>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</si>
  <si>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</si>
  <si>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</si>
  <si>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</si>
  <si>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</si>
  <si>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</si>
  <si>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</si>
  <si>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</si>
  <si>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</si>
  <si>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</si>
  <si>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</si>
  <si>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</si>
  <si>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</si>
  <si>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</si>
  <si>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</si>
  <si>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</si>
  <si>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</si>
  <si>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</si>
  <si>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</si>
  <si>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</si>
  <si>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</si>
  <si>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</si>
  <si>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</si>
  <si>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</si>
  <si>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</si>
  <si>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</si>
  <si>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</si>
  <si>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</si>
  <si>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</si>
  <si>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</si>
  <si>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</si>
  <si>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</si>
  <si>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</si>
  <si>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</si>
  <si>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</si>
  <si>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</si>
  <si>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</si>
  <si>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</si>
  <si>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</si>
  <si>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</si>
  <si>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</si>
  <si>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</si>
  <si>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</si>
  <si>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</si>
  <si>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</si>
  <si>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</si>
  <si>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</si>
  <si>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</si>
  <si>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</si>
  <si>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</si>
  <si>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</si>
  <si>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</si>
  <si>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</si>
  <si>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</si>
  <si>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</si>
  <si>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</si>
  <si>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</si>
  <si>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</si>
  <si>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</si>
  <si>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</si>
  <si>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</si>
  <si>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</si>
  <si>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</si>
  <si>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</si>
  <si>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</si>
  <si>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</si>
  <si>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</si>
  <si>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</si>
  <si>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</si>
  <si>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</si>
  <si>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</si>
  <si>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</si>
  <si>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</si>
  <si>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</si>
  <si>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</si>
  <si>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</si>
  <si>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</si>
  <si>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</si>
  <si>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</si>
  <si>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</si>
  <si>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</si>
  <si>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</si>
  <si>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</si>
  <si>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</si>
  <si>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</si>
  <si>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</si>
  <si>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</si>
  <si>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</si>
  <si>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</si>
  <si>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</si>
  <si>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</si>
  <si>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</si>
  <si>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</si>
  <si>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</si>
  <si>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</si>
  <si>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</si>
  <si>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</si>
  <si>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</si>
  <si>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</si>
  <si>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</si>
  <si>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</si>
  <si>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</si>
  <si>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</si>
  <si>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</si>
  <si>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</si>
  <si>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</si>
  <si>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</si>
  <si>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</si>
  <si>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</si>
  <si>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</si>
  <si>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</si>
  <si>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</si>
  <si>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</si>
  <si>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</si>
  <si>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</si>
  <si>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</si>
  <si>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</si>
  <si>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</si>
  <si>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</si>
  <si>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</si>
  <si>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</si>
  <si>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</si>
  <si>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</si>
  <si>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</si>
  <si>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</si>
  <si>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</si>
  <si>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</si>
  <si>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</si>
  <si>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</si>
  <si>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</si>
  <si>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</si>
  <si>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</si>
  <si>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</si>
  <si>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</si>
  <si>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</si>
  <si>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</si>
  <si>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</si>
  <si>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</si>
  <si>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</si>
  <si>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</si>
  <si>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</si>
  <si>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</si>
  <si>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</si>
  <si>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</si>
  <si>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</si>
  <si>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</si>
  <si>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</si>
  <si>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</si>
  <si>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</si>
  <si>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</si>
  <si>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</si>
  <si>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</si>
  <si>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</si>
  <si>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</si>
  <si>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</si>
  <si>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</si>
  <si>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</si>
  <si>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</si>
  <si>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</si>
  <si>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</si>
  <si>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</si>
  <si>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</si>
  <si>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</si>
  <si>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</si>
  <si>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</si>
  <si>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</si>
  <si>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</si>
  <si>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</si>
  <si>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</si>
  <si>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</si>
  <si>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</si>
  <si>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</si>
  <si>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</si>
  <si>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</si>
  <si>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</si>
  <si>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</si>
  <si>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</si>
  <si>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</si>
  <si>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</si>
  <si>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</si>
  <si>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</si>
  <si>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</si>
  <si>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</si>
  <si>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</si>
  <si>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</si>
  <si>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</si>
  <si>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</si>
  <si>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</si>
  <si>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</si>
  <si>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</si>
  <si>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</si>
  <si>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</si>
  <si>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</si>
  <si>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</si>
  <si>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</si>
  <si>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</si>
  <si>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</si>
  <si>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</si>
  <si>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</si>
  <si>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</si>
  <si>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</si>
  <si>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</si>
  <si>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</si>
  <si>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</si>
  <si>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</si>
  <si>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</si>
  <si>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</si>
  <si>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</si>
  <si>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</si>
  <si>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</si>
  <si>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</si>
  <si>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</si>
  <si>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</si>
  <si>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</si>
  <si>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</si>
  <si>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</si>
  <si>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</si>
  <si>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</si>
  <si>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</si>
  <si>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</si>
  <si>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</si>
  <si>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</si>
  <si>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</si>
  <si>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</si>
  <si>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</si>
  <si>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</si>
  <si>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</si>
  <si>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</si>
  <si>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</si>
  <si>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</si>
  <si>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</si>
  <si>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</si>
  <si>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</si>
  <si>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</si>
  <si>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</si>
  <si>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</si>
  <si>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</si>
  <si>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</si>
  <si>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</si>
  <si>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</si>
  <si>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</si>
  <si>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</si>
  <si>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</si>
  <si>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</si>
  <si>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</si>
  <si>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</si>
  <si>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</si>
  <si>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</si>
  <si>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</si>
  <si>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</si>
  <si>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</si>
  <si>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</si>
  <si>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</si>
  <si>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</si>
  <si>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</si>
  <si>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</si>
  <si>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</si>
  <si>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</si>
  <si>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</si>
  <si>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</si>
  <si>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</si>
  <si>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</si>
  <si>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</si>
  <si>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</si>
  <si>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</si>
  <si>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</si>
  <si>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</si>
  <si>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</si>
  <si>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</si>
  <si>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</si>
  <si>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</si>
  <si>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</si>
  <si>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</si>
  <si>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</si>
  <si>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</si>
  <si>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</si>
  <si>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</si>
  <si>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</si>
  <si>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</si>
  <si>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</si>
  <si>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</si>
  <si>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</si>
  <si>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</si>
  <si>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</si>
  <si>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</si>
  <si>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</si>
  <si>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</si>
  <si>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</si>
  <si>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</si>
  <si>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</si>
  <si>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</si>
  <si>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</si>
  <si>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</si>
  <si>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</si>
  <si>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</si>
  <si>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</si>
  <si>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</si>
  <si>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</si>
  <si>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</si>
  <si>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</si>
  <si>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</si>
  <si>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</si>
  <si>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</si>
  <si>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</si>
  <si>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</si>
  <si>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</si>
  <si>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</si>
  <si>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</si>
  <si>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</si>
  <si>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</si>
  <si>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</si>
  <si>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</si>
  <si>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</si>
  <si>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</si>
  <si>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</si>
  <si>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</si>
  <si>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</si>
  <si>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</si>
  <si>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</si>
  <si>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</si>
  <si>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</si>
  <si>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</si>
  <si>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</si>
  <si>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</si>
  <si>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</si>
  <si>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</si>
  <si>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</si>
  <si>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</si>
  <si>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</si>
  <si>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</si>
  <si>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</si>
  <si>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</si>
  <si>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</si>
  <si>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</si>
  <si>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</si>
  <si>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</si>
  <si>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</si>
  <si>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</si>
  <si>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</si>
  <si>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</si>
  <si>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</si>
  <si>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</si>
  <si>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</si>
  <si>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</si>
  <si>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</si>
  <si>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</si>
  <si>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</si>
  <si>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</si>
  <si>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</si>
  <si>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</si>
  <si>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</si>
  <si>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</si>
  <si>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</si>
  <si>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</si>
  <si>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</si>
  <si>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</si>
  <si>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</si>
  <si>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</si>
  <si>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</si>
  <si>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</si>
  <si>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</si>
  <si>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</si>
  <si>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</si>
  <si>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</si>
  <si>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</si>
  <si>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</si>
  <si>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</si>
  <si>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</si>
  <si>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</si>
  <si>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</si>
  <si>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</si>
  <si>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</si>
  <si>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</si>
  <si>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</si>
  <si>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</si>
  <si>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</si>
  <si>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</si>
  <si>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</si>
  <si>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</si>
  <si>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</si>
  <si>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</si>
  <si>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</si>
  <si>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</si>
  <si>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</si>
  <si>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</si>
  <si>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</si>
  <si>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</si>
  <si>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</si>
  <si>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</si>
  <si>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</si>
  <si>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</si>
  <si>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</si>
  <si>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</si>
  <si>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</si>
  <si>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</si>
  <si>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</si>
  <si>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</si>
  <si>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</si>
  <si>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</si>
  <si>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</si>
  <si>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</si>
  <si>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</si>
  <si>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</si>
  <si>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</si>
  <si>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</si>
  <si>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</si>
  <si>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</si>
  <si>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</si>
  <si>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</si>
  <si>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</si>
  <si>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</si>
  <si>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</si>
  <si>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</si>
  <si>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</si>
  <si>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</si>
  <si>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</si>
  <si>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</si>
  <si>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</si>
  <si>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</si>
  <si>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</si>
  <si>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</si>
  <si>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</si>
  <si>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</si>
  <si>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</si>
  <si>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</si>
  <si>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</si>
  <si>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</si>
  <si>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</si>
  <si>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</si>
  <si>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</si>
  <si>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</si>
  <si>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</si>
  <si>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</si>
  <si>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</si>
  <si>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</si>
  <si>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</si>
  <si>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</si>
  <si>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</si>
  <si>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</si>
  <si>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</si>
  <si>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</si>
  <si>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</si>
  <si>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</si>
  <si>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</si>
  <si>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</si>
  <si>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</si>
  <si>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</si>
  <si>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</si>
  <si>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</si>
  <si>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</si>
  <si>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</si>
  <si>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</si>
  <si>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</si>
  <si>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</si>
  <si>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</si>
  <si>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</si>
  <si>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</si>
  <si>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</si>
  <si>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</si>
  <si>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</si>
  <si>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</si>
  <si>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</si>
  <si>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</si>
  <si>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</si>
  <si>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</si>
  <si>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</si>
  <si>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</si>
  <si>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</si>
  <si>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</si>
  <si>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</si>
  <si>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</si>
  <si>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</si>
  <si>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</si>
  <si>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</si>
  <si>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</si>
  <si>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</si>
  <si>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</si>
  <si>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</si>
  <si>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</si>
  <si>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</si>
  <si>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</si>
  <si>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</si>
  <si>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</si>
  <si>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</si>
  <si>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</si>
  <si>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</si>
  <si>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</si>
  <si>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</si>
  <si>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</si>
  <si>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</si>
  <si>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</si>
  <si>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</si>
  <si>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</si>
  <si>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</si>
  <si>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</si>
  <si>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</si>
  <si>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</si>
  <si>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</si>
  <si>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</si>
  <si>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</si>
  <si>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</si>
  <si>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</si>
  <si>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</si>
  <si>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</si>
  <si>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</si>
  <si>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</si>
  <si>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</si>
  <si>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</si>
  <si>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</si>
  <si>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</si>
  <si>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</si>
  <si>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</si>
  <si>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</si>
  <si>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</si>
  <si>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</si>
  <si>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</si>
  <si>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</si>
  <si>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</si>
  <si>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</si>
  <si>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</si>
  <si>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</si>
  <si>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</si>
  <si>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</si>
  <si>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</si>
  <si>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</si>
  <si>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</si>
  <si>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</si>
  <si>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</si>
  <si>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</si>
  <si>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</si>
  <si>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</si>
  <si>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</si>
  <si>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</si>
  <si>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</si>
  <si>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</si>
  <si>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</si>
  <si>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</si>
  <si>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</si>
  <si>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</si>
  <si>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</si>
  <si>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</si>
  <si>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</si>
  <si>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</si>
  <si>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</si>
  <si>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</si>
  <si>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</si>
  <si>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</si>
  <si>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</si>
  <si>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</si>
  <si>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</si>
  <si>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</si>
  <si>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</si>
  <si>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</si>
  <si>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</si>
  <si>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</si>
  <si>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</si>
  <si>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</si>
  <si>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</si>
  <si>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</si>
  <si>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</si>
  <si>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</si>
  <si>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</si>
  <si>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</si>
  <si>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</si>
  <si>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</si>
  <si>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</si>
  <si>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</si>
  <si>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</si>
  <si>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</si>
  <si>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</si>
  <si>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</si>
  <si>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</si>
  <si>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</si>
  <si>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</si>
  <si>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</si>
  <si>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</si>
  <si>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</si>
  <si>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</si>
  <si>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</si>
  <si>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</si>
  <si>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</si>
  <si>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</si>
  <si>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</si>
  <si>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</si>
  <si>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</si>
  <si>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</si>
  <si>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</si>
  <si>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</si>
  <si>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</si>
  <si>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</si>
  <si>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</si>
  <si>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</si>
  <si>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</si>
  <si>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</si>
  <si>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</si>
  <si>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</si>
  <si>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</si>
  <si>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</si>
  <si>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</si>
  <si>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</si>
  <si>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</si>
  <si>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</si>
  <si>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</si>
  <si>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</si>
  <si>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</si>
  <si>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</si>
  <si>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</si>
  <si>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</si>
  <si>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</si>
  <si>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</si>
  <si>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</si>
  <si>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</si>
  <si>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</si>
  <si>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</si>
  <si>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</si>
  <si>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</si>
  <si>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</si>
  <si>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</si>
  <si>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</si>
  <si>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</si>
  <si>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</si>
  <si>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</si>
  <si>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</si>
  <si>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</si>
  <si>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</si>
  <si>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</si>
  <si>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</si>
  <si>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</si>
  <si>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</si>
  <si>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</si>
  <si>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</si>
  <si>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</si>
  <si>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</si>
  <si>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</si>
  <si>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</si>
  <si>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</si>
  <si>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</si>
  <si>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</si>
  <si>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</si>
  <si>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</si>
  <si>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</si>
  <si>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</si>
  <si>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</si>
  <si>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</si>
  <si>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</si>
  <si>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</si>
  <si>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</si>
  <si>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</si>
  <si>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</si>
  <si>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</si>
  <si>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</si>
  <si>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</si>
  <si>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</si>
  <si>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</si>
  <si>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</si>
  <si>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</si>
  <si>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</si>
  <si>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</si>
  <si>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</si>
  <si>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</si>
  <si>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</si>
  <si>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</si>
  <si>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</si>
  <si>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</si>
  <si>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</si>
  <si>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</si>
  <si>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</si>
  <si>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</si>
  <si>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</si>
  <si>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</si>
  <si>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</si>
  <si>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</si>
  <si>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</si>
  <si>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</si>
  <si>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</si>
  <si>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</si>
  <si>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</si>
  <si>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</si>
  <si>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</si>
  <si>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</si>
  <si>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</si>
  <si>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</si>
  <si>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</si>
  <si>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</si>
  <si>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</si>
  <si>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</si>
  <si>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</si>
  <si>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</si>
  <si>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</si>
  <si>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</si>
  <si>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</si>
  <si>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</si>
  <si>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</si>
  <si>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</si>
  <si>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</si>
  <si>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</si>
  <si>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</si>
  <si>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</si>
  <si>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</si>
  <si>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</si>
  <si>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</si>
  <si>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</si>
  <si>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</si>
  <si>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</si>
  <si>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</si>
  <si>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</si>
  <si>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</si>
  <si>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</si>
  <si>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</si>
  <si>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</si>
  <si>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</si>
  <si>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</si>
  <si>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</si>
  <si>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</si>
  <si>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</si>
  <si>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</si>
  <si>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</si>
  <si>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</si>
  <si>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</si>
  <si>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</si>
  <si>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</si>
  <si>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</si>
  <si>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</si>
  <si>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</si>
  <si>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</si>
  <si>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</si>
  <si>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</si>
  <si>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</si>
  <si>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</si>
  <si>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</si>
  <si>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</si>
  <si>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</si>
  <si>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</si>
  <si>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</si>
  <si>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</si>
  <si>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</si>
  <si>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</si>
  <si>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</si>
  <si>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</si>
  <si>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</si>
  <si>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</si>
  <si>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</si>
  <si>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</si>
  <si>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</si>
  <si>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</si>
  <si>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</si>
  <si>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</si>
  <si>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</si>
  <si>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</si>
  <si>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</si>
  <si>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</si>
  <si>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</si>
  <si>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</si>
  <si>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</si>
  <si>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</si>
  <si>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</si>
  <si>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</si>
  <si>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</si>
  <si>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</si>
  <si>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</si>
  <si>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</si>
  <si>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</si>
  <si>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</si>
  <si>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</si>
  <si>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</si>
  <si>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</si>
  <si>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</si>
  <si>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</si>
  <si>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</si>
  <si>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</si>
  <si>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</si>
  <si>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</si>
  <si>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</si>
  <si>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</si>
  <si>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</si>
  <si>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</si>
  <si>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</si>
  <si>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</si>
  <si>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</si>
  <si>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</si>
  <si>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</si>
  <si>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</si>
  <si>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</si>
  <si>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</si>
  <si>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</si>
  <si>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</si>
  <si>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</si>
  <si>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</si>
  <si>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</si>
  <si>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</si>
  <si>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</si>
  <si>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</si>
  <si>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</si>
  <si>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</si>
  <si>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</si>
  <si>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</si>
  <si>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</si>
  <si>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</si>
  <si>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</si>
  <si>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</si>
  <si>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</si>
  <si>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</si>
  <si>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</si>
  <si>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</si>
  <si>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</si>
  <si>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</si>
  <si>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</si>
  <si>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</si>
  <si>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</si>
  <si>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</si>
  <si>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</si>
  <si>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</si>
  <si>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</si>
  <si>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</si>
  <si>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</si>
  <si>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</si>
  <si>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</si>
  <si>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</si>
  <si>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</si>
  <si>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</si>
  <si>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</si>
  <si>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</si>
  <si>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</si>
  <si>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</si>
  <si>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</si>
  <si>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</si>
  <si>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</si>
  <si>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</si>
  <si>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</si>
  <si>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</si>
  <si>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</si>
  <si>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</si>
  <si>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</si>
  <si>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</si>
  <si>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</si>
  <si>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</si>
  <si>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</si>
  <si>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</si>
  <si>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</si>
  <si>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</si>
  <si>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</si>
  <si>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</si>
  <si>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</si>
  <si>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</si>
  <si>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</si>
  <si>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</si>
  <si>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</si>
  <si>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</si>
  <si>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</si>
  <si>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</si>
  <si>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</si>
  <si>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</si>
  <si>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</si>
  <si>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</si>
  <si>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</si>
  <si>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</si>
  <si>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</si>
  <si>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</si>
  <si>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</si>
  <si>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</si>
  <si>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</si>
  <si>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</si>
  <si>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</si>
  <si>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</si>
  <si>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</si>
  <si>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</si>
  <si>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</si>
  <si>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</si>
  <si>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</si>
  <si>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</si>
  <si>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</si>
  <si>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</si>
  <si>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</si>
  <si>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</si>
  <si>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</si>
  <si>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</si>
  <si>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</si>
  <si>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</si>
  <si>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</si>
  <si>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</si>
  <si>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</si>
  <si>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</si>
  <si>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</si>
  <si>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</si>
  <si>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</si>
  <si>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</si>
  <si>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</si>
  <si>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</si>
  <si>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</si>
  <si>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</si>
  <si>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</si>
  <si>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</si>
  <si>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</si>
  <si>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</si>
  <si>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</si>
  <si>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</si>
  <si>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</si>
  <si>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</si>
  <si>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</si>
  <si>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</si>
  <si>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</si>
  <si>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</si>
  <si>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</si>
  <si>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</si>
  <si>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</si>
  <si>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</si>
  <si>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</si>
  <si>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</si>
  <si>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</si>
  <si>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</si>
  <si>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</si>
  <si>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</si>
  <si>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</si>
  <si>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</si>
  <si>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</si>
  <si>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</si>
  <si>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</si>
  <si>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</si>
  <si>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</si>
  <si>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</si>
  <si>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</si>
  <si>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</si>
  <si>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</si>
  <si>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</si>
  <si>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</si>
  <si>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</si>
  <si>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</si>
  <si>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</si>
  <si>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</si>
  <si>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</si>
  <si>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</si>
  <si>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</si>
  <si>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</si>
  <si>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</si>
  <si>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</si>
  <si>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</si>
  <si>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</si>
  <si>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</si>
  <si>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</si>
  <si>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</si>
  <si>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</si>
  <si>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</si>
  <si>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</si>
  <si>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</si>
  <si>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</si>
  <si>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</si>
  <si>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</si>
  <si>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</si>
  <si>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</si>
  <si>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</si>
  <si>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</si>
  <si>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</si>
  <si>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</si>
  <si>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</si>
  <si>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</si>
  <si>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</si>
  <si>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</si>
  <si>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</si>
  <si>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</si>
  <si>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</si>
  <si>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</si>
  <si>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</si>
  <si>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</si>
  <si>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</si>
  <si>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</si>
  <si>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</si>
  <si>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</si>
  <si>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</si>
  <si>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</si>
  <si>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</si>
  <si>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</si>
  <si>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</si>
  <si>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</si>
  <si>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</si>
  <si>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</si>
  <si>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</si>
  <si>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</si>
  <si>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</si>
  <si>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</si>
  <si>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</si>
  <si>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</si>
  <si>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</si>
  <si>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</si>
  <si>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</si>
  <si>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</si>
  <si>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</si>
  <si>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</si>
  <si>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</si>
  <si>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</si>
  <si>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</si>
  <si>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</si>
  <si>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</si>
  <si>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</si>
  <si>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</si>
  <si>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</si>
  <si>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</si>
  <si>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</si>
  <si>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</si>
  <si>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</si>
  <si>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</si>
  <si>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</si>
  <si>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</si>
  <si>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</si>
  <si>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</si>
  <si>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</si>
  <si>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</si>
  <si>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</si>
  <si>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</si>
  <si>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</si>
  <si>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</si>
  <si>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</si>
  <si>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</si>
  <si>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</si>
  <si>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</si>
  <si>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</si>
  <si>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</si>
  <si>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</si>
  <si>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</si>
  <si>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</si>
  <si>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</si>
  <si>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</si>
  <si>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</si>
  <si>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</si>
  <si>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</si>
  <si>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</si>
  <si>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</si>
  <si>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</si>
  <si>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</si>
  <si>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</si>
  <si>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</si>
  <si>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</si>
  <si>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</si>
  <si>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</si>
  <si>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</si>
  <si>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</si>
  <si>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</si>
  <si>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</si>
  <si>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</si>
  <si>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</si>
  <si>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</si>
  <si>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</si>
  <si>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</si>
  <si>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</si>
  <si>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</si>
  <si>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</si>
  <si>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</si>
  <si>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</si>
  <si>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</si>
  <si>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</si>
  <si>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</si>
  <si>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</si>
  <si>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</si>
  <si>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</si>
  <si>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</si>
  <si>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</si>
  <si>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</si>
  <si>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</si>
  <si>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</si>
  <si>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</si>
  <si>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</si>
  <si>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</si>
  <si>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</si>
  <si>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</si>
  <si>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</si>
  <si>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</si>
  <si>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</si>
  <si>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</si>
  <si>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</si>
  <si>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</si>
  <si>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</si>
  <si>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</si>
  <si>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</si>
  <si>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</si>
  <si>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</si>
  <si>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</si>
  <si>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</si>
  <si>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</si>
  <si>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</si>
  <si>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</si>
  <si>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</si>
  <si>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</si>
  <si>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</si>
  <si>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</si>
  <si>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</si>
  <si>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</si>
  <si>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</si>
  <si>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</si>
  <si>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</si>
  <si>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</si>
  <si>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</si>
  <si>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</si>
  <si>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</si>
  <si>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</si>
  <si>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</si>
  <si>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</si>
  <si>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</si>
  <si>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</si>
  <si>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</si>
  <si>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</si>
  <si>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</si>
  <si>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</si>
  <si>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</si>
  <si>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</si>
  <si>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</si>
  <si>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</si>
  <si>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</si>
  <si>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</si>
  <si>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</si>
  <si>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</si>
  <si>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</si>
  <si>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</si>
  <si>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</si>
  <si>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</si>
  <si>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</si>
  <si>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</si>
  <si>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</si>
  <si>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</si>
  <si>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</si>
  <si>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</si>
  <si>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</si>
  <si>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</si>
  <si>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</si>
  <si>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</si>
  <si>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</si>
  <si>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</si>
  <si>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</si>
  <si>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</si>
  <si>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</si>
  <si>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</si>
  <si>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</si>
  <si>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</si>
  <si>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</si>
  <si>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</si>
  <si>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</si>
  <si>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</si>
  <si>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</si>
  <si>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</si>
  <si>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</si>
  <si>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</si>
  <si>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</si>
  <si>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</si>
  <si>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</si>
  <si>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</si>
  <si>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</si>
  <si>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</si>
  <si>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</si>
  <si>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</si>
  <si>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</si>
  <si>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</si>
  <si>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</si>
  <si>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</si>
  <si>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</si>
  <si>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</si>
  <si>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</si>
  <si>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</si>
  <si>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</si>
  <si>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</si>
  <si>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</si>
  <si>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</si>
  <si>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</si>
  <si>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</si>
  <si>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</si>
  <si>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</si>
  <si>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</si>
  <si>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</si>
  <si>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</si>
  <si>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</si>
  <si>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</si>
  <si>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</si>
  <si>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</si>
  <si>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</si>
  <si>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</si>
  <si>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</si>
  <si>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</si>
  <si>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</si>
  <si>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</si>
  <si>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</si>
  <si>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</si>
  <si>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</si>
  <si>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</si>
  <si>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</si>
  <si>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</si>
  <si>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</si>
  <si>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</si>
  <si>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</si>
  <si>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</si>
  <si>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</si>
  <si>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</si>
  <si>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</si>
  <si>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</si>
  <si>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</si>
  <si>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</si>
  <si>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</si>
  <si>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</si>
  <si>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</si>
  <si>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</si>
  <si>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</si>
  <si>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</si>
  <si>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</si>
  <si>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</si>
  <si>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</si>
  <si>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</si>
  <si>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</si>
  <si>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</si>
  <si>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</si>
  <si>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</si>
  <si>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</si>
  <si>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</si>
  <si>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</si>
  <si>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</si>
  <si>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</si>
  <si>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</si>
  <si>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</si>
  <si>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</si>
  <si>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</si>
  <si>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</si>
  <si>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</si>
  <si>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</si>
  <si>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</si>
  <si>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</si>
  <si>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</si>
  <si>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</si>
  <si>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</si>
  <si>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</si>
  <si>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</si>
  <si>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</si>
  <si>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</si>
  <si>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</si>
  <si>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</si>
  <si>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</si>
  <si>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</si>
  <si>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</si>
  <si>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</si>
  <si>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</si>
  <si>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</si>
  <si>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</si>
  <si>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</si>
  <si>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</si>
  <si>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</si>
  <si>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</si>
  <si>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</si>
  <si>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</si>
  <si>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</si>
  <si>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</si>
  <si>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</si>
  <si>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</si>
  <si>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</si>
  <si>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</si>
  <si>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</si>
  <si>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</si>
  <si>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</si>
  <si>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</si>
  <si>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</si>
  <si>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</si>
  <si>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</si>
  <si>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</si>
  <si>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</si>
  <si>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</si>
  <si>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</si>
  <si>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</si>
  <si>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</si>
  <si>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</si>
  <si>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</si>
  <si>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</si>
  <si>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</si>
  <si>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</si>
  <si>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</si>
  <si>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</si>
  <si>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</si>
  <si>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</si>
  <si>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</si>
  <si>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</si>
  <si>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</si>
  <si>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</si>
  <si>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</si>
  <si>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</si>
  <si>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</si>
  <si>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</si>
  <si>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</si>
  <si>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</si>
  <si>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</si>
  <si>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</si>
  <si>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</si>
  <si>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</si>
  <si>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</si>
  <si>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</si>
  <si>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</si>
  <si>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</si>
  <si>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</si>
  <si>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</si>
  <si>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</si>
  <si>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</si>
  <si>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</si>
  <si>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</si>
  <si>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</si>
  <si>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</si>
  <si>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</si>
  <si>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</si>
  <si>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</si>
  <si>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</si>
  <si>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</si>
  <si>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</si>
  <si>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</si>
  <si>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</si>
  <si>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</si>
  <si>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</si>
  <si>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</si>
  <si>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</si>
  <si>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</si>
  <si>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</si>
  <si>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</si>
  <si>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</si>
  <si>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</si>
  <si>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</si>
  <si>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</si>
  <si>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</si>
  <si>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</si>
  <si>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</si>
  <si>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</si>
  <si>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</si>
  <si>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</si>
  <si>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</si>
  <si>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</si>
  <si>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</si>
  <si>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</si>
  <si>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</si>
  <si>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</si>
  <si>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</si>
  <si>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</si>
  <si>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</si>
  <si>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</si>
  <si>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</si>
  <si>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</si>
  <si>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</si>
  <si>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</si>
  <si>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</si>
  <si>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</si>
  <si>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</si>
  <si>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</si>
  <si>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</si>
  <si>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</si>
  <si>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</si>
  <si>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</si>
  <si>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</si>
  <si>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</si>
  <si>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</si>
  <si>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</si>
  <si>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</si>
  <si>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</si>
  <si>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</si>
  <si>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</si>
  <si>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</si>
  <si>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</si>
  <si>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</si>
  <si>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</si>
  <si>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</si>
  <si>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</si>
  <si>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</si>
  <si>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</si>
  <si>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</si>
  <si>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</si>
  <si>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</si>
  <si>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</si>
  <si>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</si>
  <si>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</si>
  <si>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</si>
  <si>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</si>
  <si>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</si>
  <si>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</si>
  <si>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</si>
  <si>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</si>
  <si>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</si>
  <si>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</si>
  <si>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</si>
  <si>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</si>
  <si>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</si>
  <si>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</si>
  <si>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</si>
  <si>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</si>
  <si>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</si>
  <si>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</si>
  <si>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</si>
  <si>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</si>
  <si>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</si>
  <si>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</si>
  <si>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</si>
  <si>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</si>
  <si>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</si>
  <si>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</si>
  <si>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</si>
  <si>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</si>
  <si>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</si>
  <si>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</si>
  <si>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</si>
  <si>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</si>
  <si>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</si>
  <si>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</si>
  <si>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</si>
  <si>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</si>
  <si>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</si>
  <si>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</si>
  <si>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</si>
  <si>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</si>
  <si>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</si>
  <si>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</si>
  <si>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</si>
  <si>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</si>
  <si>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</si>
  <si>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</si>
  <si>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</si>
  <si>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</si>
  <si>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</si>
  <si>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</si>
  <si>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</si>
  <si>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</si>
  <si>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</si>
  <si>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</si>
  <si>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</si>
  <si>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</si>
  <si>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</si>
  <si>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</si>
  <si>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</si>
  <si>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</si>
  <si>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</si>
  <si>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</si>
  <si>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</si>
  <si>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</si>
  <si>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</si>
  <si>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</si>
  <si>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</si>
  <si>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</si>
  <si>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</si>
  <si>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</si>
  <si>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</si>
  <si>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</si>
  <si>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</si>
  <si>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</si>
  <si>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</si>
  <si>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</si>
  <si>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</si>
  <si>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</si>
  <si>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</si>
  <si>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</si>
  <si>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</si>
  <si>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</si>
  <si>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</si>
  <si>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</si>
  <si>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</si>
  <si>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</si>
  <si>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</si>
  <si>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</si>
  <si>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</si>
  <si>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</si>
  <si>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</si>
  <si>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</si>
  <si>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</si>
  <si>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</si>
  <si>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</si>
  <si>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</si>
  <si>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</si>
  <si>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</si>
  <si>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</si>
  <si>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</si>
  <si>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</si>
  <si>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</si>
  <si>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</si>
  <si>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</si>
  <si>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</si>
  <si>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</si>
  <si>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</si>
  <si>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</si>
  <si>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</si>
  <si>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</si>
  <si>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</si>
  <si>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</si>
  <si>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</si>
  <si>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</si>
  <si>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</si>
  <si>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</si>
  <si>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</si>
  <si>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</si>
  <si>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</si>
  <si>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</si>
  <si>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</si>
  <si>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</si>
  <si>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</si>
  <si>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</si>
  <si>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</si>
  <si>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</si>
  <si>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</si>
  <si>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</si>
  <si>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</si>
  <si>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</si>
  <si>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</si>
  <si>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</si>
  <si>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</si>
  <si>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</si>
  <si>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</si>
  <si>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</si>
  <si>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</si>
  <si>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</si>
  <si>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</si>
  <si>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</si>
  <si>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</si>
  <si>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</si>
  <si>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</si>
  <si>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</si>
  <si>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</si>
  <si>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</si>
  <si>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</si>
  <si>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</si>
  <si>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</si>
  <si>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</si>
  <si>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</si>
  <si>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</si>
  <si>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</si>
  <si>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</si>
  <si>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</si>
  <si>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</si>
  <si>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</si>
  <si>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</si>
  <si>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</si>
  <si>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</si>
  <si>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</si>
  <si>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</si>
  <si>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</si>
  <si>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</si>
  <si>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</si>
  <si>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</si>
  <si>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</si>
  <si>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</si>
  <si>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</si>
  <si>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</si>
  <si>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</si>
  <si>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</si>
  <si>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</si>
  <si>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</si>
  <si>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</si>
  <si>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</si>
  <si>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</si>
  <si>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</si>
  <si>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</si>
  <si>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</si>
  <si>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</si>
  <si>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</si>
  <si>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</si>
  <si>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</si>
  <si>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</si>
  <si>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</si>
  <si>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</si>
  <si>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</si>
  <si>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</si>
  <si>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</si>
  <si>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</si>
  <si>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</si>
  <si>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</si>
  <si>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</si>
  <si>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</si>
  <si>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</si>
  <si>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</si>
  <si>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</si>
  <si>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</si>
  <si>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</si>
  <si>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</si>
  <si>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</si>
  <si>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</si>
  <si>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</si>
  <si>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</si>
  <si>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</si>
  <si>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</si>
  <si>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</si>
  <si>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</si>
  <si>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</si>
  <si>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</si>
  <si>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</si>
  <si>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</si>
  <si>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</si>
  <si>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</si>
  <si>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</si>
  <si>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</si>
  <si>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</si>
  <si>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</si>
  <si>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</si>
  <si>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</si>
  <si>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</si>
  <si>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</si>
  <si>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</si>
  <si>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</si>
  <si>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</si>
  <si>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</si>
  <si>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</si>
  <si>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</si>
  <si>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</si>
  <si>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</si>
  <si>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</si>
  <si>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</si>
  <si>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</si>
  <si>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</si>
  <si>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</si>
  <si>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</si>
  <si>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</si>
  <si>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</si>
  <si>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</si>
  <si>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</si>
  <si>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</si>
  <si>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</si>
  <si>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</si>
  <si>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</si>
  <si>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</si>
  <si>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</si>
  <si>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</si>
  <si>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</si>
  <si>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</si>
  <si>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</si>
  <si>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</si>
  <si>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</si>
  <si>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</si>
  <si>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</si>
  <si>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</si>
  <si>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</si>
  <si>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</si>
  <si>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</si>
  <si>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</si>
  <si>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</si>
  <si>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</si>
  <si>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</si>
  <si>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</si>
  <si>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</si>
  <si>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</si>
  <si>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</si>
  <si>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</si>
  <si>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</si>
  <si>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</si>
  <si>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</si>
  <si>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</si>
  <si>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</si>
  <si>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</si>
  <si>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</si>
  <si>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</si>
  <si>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</si>
  <si>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</si>
  <si>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</si>
  <si>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</si>
  <si>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</si>
  <si>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</si>
  <si>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</si>
  <si>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</si>
  <si>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</si>
  <si>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</si>
  <si>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</si>
  <si>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</si>
  <si>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</si>
  <si>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</si>
  <si>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</si>
  <si>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</si>
  <si>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</si>
  <si>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</si>
  <si>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</si>
  <si>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</si>
  <si>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</si>
  <si>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</si>
  <si>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</si>
  <si>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</si>
  <si>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</si>
  <si>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</si>
  <si>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</si>
  <si>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</si>
  <si>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</si>
  <si>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</si>
  <si>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</si>
  <si>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</si>
  <si>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</si>
  <si>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</si>
  <si>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</si>
  <si>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</si>
  <si>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</si>
  <si>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</si>
  <si>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</si>
  <si>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</si>
  <si>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</si>
  <si>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</si>
  <si>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</si>
  <si>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</si>
  <si>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</si>
  <si>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</si>
  <si>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</si>
  <si>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</si>
  <si>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</si>
  <si>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</si>
  <si>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</si>
  <si>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</si>
  <si>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</si>
  <si>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</si>
  <si>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</si>
  <si>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</si>
  <si>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</si>
  <si>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</si>
  <si>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</si>
  <si>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</si>
  <si>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</si>
  <si>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</si>
  <si>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</si>
  <si>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</si>
  <si>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</si>
  <si>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</si>
  <si>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</si>
  <si>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</si>
  <si>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</si>
  <si>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</si>
  <si>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</si>
  <si>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</si>
  <si>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</si>
  <si>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</si>
  <si>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</si>
  <si>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</si>
  <si>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</si>
  <si>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</si>
  <si>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</si>
  <si>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</si>
  <si>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</si>
  <si>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</si>
  <si>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</si>
  <si>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</si>
  <si>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</si>
  <si>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</si>
  <si>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</si>
  <si>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</si>
  <si>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</si>
  <si>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</si>
  <si>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</si>
  <si>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</si>
  <si>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</si>
  <si>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</si>
  <si>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</si>
  <si>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</si>
  <si>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</si>
  <si>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</si>
  <si>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</si>
  <si>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</si>
  <si>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</si>
  <si>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</si>
  <si>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</si>
  <si>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</si>
  <si>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</si>
  <si>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</si>
  <si>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</si>
  <si>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</si>
  <si>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</si>
  <si>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</si>
  <si>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</si>
  <si>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</si>
  <si>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</si>
  <si>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</si>
  <si>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</si>
  <si>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</si>
  <si>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</si>
  <si>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</si>
  <si>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</si>
  <si>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</si>
  <si>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</si>
  <si>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</si>
  <si>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</si>
  <si>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</si>
  <si>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</si>
  <si>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</si>
  <si>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</si>
  <si>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</si>
  <si>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</si>
  <si>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</si>
  <si>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</si>
  <si>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</si>
  <si>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</si>
  <si>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</si>
  <si>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</si>
  <si>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</si>
  <si>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</si>
  <si>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</si>
  <si>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</si>
  <si>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</si>
  <si>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</si>
  <si>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</si>
  <si>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</si>
  <si>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</si>
  <si>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</si>
  <si>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</si>
  <si>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</si>
  <si>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</si>
  <si>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</si>
  <si>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</si>
  <si>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</si>
  <si>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</si>
  <si>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</si>
  <si>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</si>
  <si>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</si>
  <si>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</si>
  <si>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</si>
  <si>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</si>
  <si>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</si>
  <si>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</si>
  <si>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</si>
  <si>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</si>
  <si>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</si>
  <si>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</si>
  <si>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</si>
  <si>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</si>
  <si>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</si>
  <si>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</si>
  <si>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</si>
  <si>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</si>
  <si>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</si>
  <si>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</si>
  <si>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</si>
  <si>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</si>
  <si>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</si>
  <si>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</si>
  <si>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</si>
  <si>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</si>
  <si>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</si>
  <si>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</si>
  <si>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</si>
  <si>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</si>
  <si>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</si>
  <si>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</si>
  <si>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</si>
  <si>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</si>
  <si>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</si>
  <si>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</si>
  <si>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</si>
  <si>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</si>
  <si>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</si>
  <si>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</si>
  <si>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</si>
  <si>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</si>
  <si>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</si>
  <si>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</si>
  <si>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</si>
  <si>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</si>
  <si>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</si>
  <si>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</si>
  <si>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</si>
  <si>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</si>
  <si>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</si>
  <si>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</si>
  <si>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</si>
  <si>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</si>
  <si>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</si>
  <si>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</si>
  <si>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</si>
  <si>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</si>
  <si>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</si>
  <si>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</si>
  <si>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</si>
  <si>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</si>
  <si>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</si>
  <si>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</si>
  <si>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</si>
  <si>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</si>
  <si>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</si>
  <si>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</si>
  <si>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</si>
  <si>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</si>
  <si>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</si>
  <si>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</si>
  <si>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</si>
  <si>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</si>
  <si>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</si>
  <si>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</si>
  <si>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</si>
  <si>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</si>
  <si>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</si>
  <si>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</si>
  <si>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</si>
  <si>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</si>
  <si>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</si>
  <si>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</si>
  <si>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</si>
  <si>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</si>
  <si>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</si>
  <si>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</si>
  <si>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</si>
  <si>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</si>
  <si>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</si>
  <si>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</si>
  <si>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</si>
  <si>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</si>
  <si>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</si>
  <si>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</si>
  <si>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</si>
  <si>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</si>
  <si>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</si>
  <si>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</si>
  <si>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</si>
  <si>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</si>
  <si>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</si>
  <si>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</si>
  <si>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</si>
  <si>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</si>
  <si>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</si>
  <si>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</si>
  <si>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</si>
  <si>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</si>
  <si>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</si>
  <si>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</si>
  <si>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</si>
  <si>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</si>
  <si>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</si>
  <si>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</si>
  <si>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</si>
  <si>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</si>
  <si>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</si>
  <si>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</si>
  <si>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</si>
  <si>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</si>
  <si>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</si>
  <si>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</si>
  <si>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</si>
  <si>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</si>
  <si>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</si>
  <si>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</si>
  <si>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</si>
  <si>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</si>
  <si>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</si>
  <si>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</si>
  <si>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</si>
  <si>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</si>
  <si>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</si>
  <si>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</si>
  <si>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</si>
  <si>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</si>
  <si>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</si>
  <si>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</si>
  <si>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</si>
  <si>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</si>
  <si>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</si>
  <si>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</si>
  <si>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</si>
  <si>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</si>
  <si>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</si>
  <si>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</si>
  <si>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</si>
  <si>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</si>
  <si>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</si>
  <si>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</si>
  <si>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</si>
  <si>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</si>
  <si>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</si>
  <si>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</si>
  <si>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</si>
  <si>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</si>
  <si>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</si>
  <si>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</si>
  <si>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</si>
  <si>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</si>
  <si>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</si>
  <si>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</si>
  <si>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</si>
  <si>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</si>
  <si>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</si>
  <si>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</si>
  <si>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</si>
  <si>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</si>
  <si>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</si>
  <si>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</si>
  <si>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</si>
  <si>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</si>
  <si>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</si>
  <si>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</si>
  <si>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</si>
  <si>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</si>
  <si>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</si>
  <si>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</si>
  <si>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</si>
  <si>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</si>
  <si>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</si>
  <si>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</si>
  <si>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</si>
  <si>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</si>
  <si>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</si>
  <si>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</si>
  <si>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</si>
  <si>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</si>
  <si>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</si>
  <si>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</si>
  <si>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</si>
  <si>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</si>
  <si>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</si>
  <si>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</si>
  <si>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</si>
  <si>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</si>
  <si>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</si>
  <si>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</si>
  <si>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</si>
  <si>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</si>
  <si>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</si>
  <si>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</si>
  <si>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</si>
  <si>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</si>
  <si>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</si>
  <si>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</si>
  <si>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</si>
  <si>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</si>
  <si>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</si>
  <si>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</si>
  <si>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</si>
  <si>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</si>
  <si>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</si>
  <si>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</si>
  <si>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</si>
  <si>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</si>
  <si>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</si>
  <si>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</si>
  <si>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</si>
  <si>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</si>
  <si>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</si>
  <si>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</si>
  <si>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</si>
  <si>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</si>
  <si>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</si>
  <si>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</si>
  <si>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</si>
  <si>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</si>
  <si>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</si>
  <si>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</si>
  <si>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</si>
  <si>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</si>
  <si>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</si>
  <si>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</si>
  <si>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</si>
  <si>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</si>
  <si>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</si>
  <si>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</si>
  <si>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</si>
  <si>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</si>
  <si>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</si>
  <si>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</si>
  <si>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</si>
  <si>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</si>
  <si>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</si>
  <si>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</si>
  <si>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</si>
  <si>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</si>
  <si>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</si>
  <si>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</si>
  <si>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</si>
  <si>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</si>
  <si>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</si>
  <si>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</si>
  <si>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</si>
  <si>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</si>
  <si>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</si>
  <si>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</si>
  <si>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</si>
  <si>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</si>
  <si>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</si>
  <si>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</si>
  <si>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</si>
  <si>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</si>
  <si>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</si>
  <si>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</si>
  <si>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</si>
  <si>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</si>
  <si>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</si>
  <si>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</si>
  <si>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</si>
  <si>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</si>
  <si>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</si>
  <si>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</si>
  <si>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</si>
  <si>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</si>
  <si>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</si>
  <si>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</si>
  <si>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</si>
  <si>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</si>
  <si>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</si>
  <si>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</si>
  <si>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</si>
  <si>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</si>
  <si>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</si>
  <si>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</si>
  <si>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</si>
  <si>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</si>
  <si>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</si>
  <si>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</si>
  <si>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</si>
  <si>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</si>
  <si>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</si>
  <si>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</si>
  <si>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</si>
  <si>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</si>
  <si>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</si>
  <si>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</si>
  <si>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</si>
  <si>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</si>
  <si>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</si>
  <si>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</si>
  <si>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</si>
  <si>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</si>
  <si>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</si>
  <si>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</si>
  <si>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</si>
  <si>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</si>
  <si>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</si>
  <si>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</si>
  <si>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</si>
  <si>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</si>
  <si>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</si>
  <si>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</si>
  <si>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</si>
  <si>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</si>
  <si>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</si>
  <si>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</si>
  <si>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</si>
  <si>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</si>
  <si>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</si>
  <si>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</si>
  <si>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</si>
  <si>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</si>
  <si>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</si>
  <si>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</si>
  <si>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</si>
  <si>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</si>
  <si>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</si>
  <si>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</si>
  <si>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</si>
  <si>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</si>
  <si>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</si>
  <si>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</si>
  <si>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</si>
  <si>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</si>
  <si>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</si>
  <si>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</si>
  <si>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</si>
  <si>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</si>
  <si>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</si>
  <si>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</si>
  <si>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</si>
  <si>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</si>
  <si>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</si>
  <si>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</si>
  <si>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</si>
  <si>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</si>
  <si>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</si>
  <si>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</si>
  <si>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</si>
  <si>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</si>
  <si>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</si>
  <si>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</si>
  <si>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</si>
  <si>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</si>
  <si>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</si>
  <si>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</si>
  <si>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</si>
  <si>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</si>
  <si>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</si>
  <si>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</si>
  <si>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</si>
  <si>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</si>
  <si>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</si>
  <si>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</si>
  <si>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</si>
  <si>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</si>
  <si>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</si>
  <si>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</si>
  <si>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</si>
  <si>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</si>
  <si>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</si>
  <si>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</si>
  <si>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</si>
  <si>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</si>
  <si>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</si>
  <si>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</si>
  <si>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</si>
  <si>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</si>
  <si>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</si>
  <si>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</si>
  <si>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</si>
  <si>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</si>
  <si>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</si>
  <si>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</si>
  <si>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</si>
  <si>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</si>
  <si>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</si>
  <si>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</si>
  <si>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</si>
  <si>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</si>
  <si>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</si>
  <si>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</si>
  <si>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</si>
  <si>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</si>
  <si>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</si>
  <si>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</si>
  <si>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</si>
  <si>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</si>
  <si>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</si>
  <si>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</si>
  <si>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</si>
  <si>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</si>
  <si>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</si>
  <si>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</si>
  <si>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</si>
  <si>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</si>
  <si>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</si>
  <si>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</si>
  <si>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</si>
  <si>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</si>
  <si>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</si>
  <si>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</si>
  <si>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</si>
  <si>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</si>
  <si>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</si>
  <si>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</si>
  <si>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</si>
  <si>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</si>
  <si>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</si>
  <si>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</si>
  <si>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</si>
  <si>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</si>
  <si>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</si>
  <si>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</si>
  <si>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</si>
  <si>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</si>
  <si>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</si>
  <si>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</si>
  <si>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</si>
  <si>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</si>
  <si>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</si>
  <si>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</si>
  <si>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</si>
  <si>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</si>
  <si>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</si>
  <si>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</si>
  <si>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</si>
  <si>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</si>
  <si>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</si>
  <si>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</si>
  <si>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</si>
  <si>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</si>
  <si>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</si>
  <si>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</si>
  <si>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</si>
  <si>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</si>
  <si>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</si>
  <si>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</si>
  <si>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</si>
  <si>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</si>
  <si>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</si>
  <si>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</si>
  <si>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</si>
  <si>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</si>
  <si>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</si>
  <si>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</si>
  <si>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</si>
  <si>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</si>
  <si>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</si>
  <si>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</si>
  <si>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</si>
  <si>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</si>
  <si>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</si>
  <si>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</si>
  <si>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</si>
  <si>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</si>
  <si>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</si>
  <si>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</si>
  <si>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</si>
  <si>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</si>
  <si>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</si>
  <si>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</si>
  <si>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</si>
  <si>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</si>
  <si>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</si>
  <si>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</si>
  <si>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</si>
  <si>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</si>
  <si>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</si>
  <si>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</si>
  <si>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</si>
  <si>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</si>
  <si>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</si>
  <si>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</si>
  <si>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</si>
  <si>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</si>
  <si>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</si>
  <si>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</si>
  <si>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</si>
  <si>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</si>
  <si>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</si>
  <si>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</si>
  <si>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</si>
  <si>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</si>
  <si>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</si>
  <si>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</si>
  <si>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</si>
  <si>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</si>
  <si>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</si>
  <si>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</si>
  <si>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</si>
  <si>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</si>
  <si>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</si>
  <si>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</si>
  <si>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</si>
  <si>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</si>
  <si>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</si>
  <si>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</si>
  <si>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</si>
  <si>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</si>
  <si>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</si>
  <si>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</si>
  <si>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</si>
  <si>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</si>
  <si>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</si>
  <si>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</si>
  <si>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</si>
  <si>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</si>
  <si>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</si>
  <si>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</si>
  <si>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</si>
  <si>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</si>
  <si>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</si>
  <si>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</si>
  <si>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</si>
  <si>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</si>
  <si>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</si>
  <si>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</si>
  <si>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</si>
  <si>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</si>
  <si>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</si>
  <si>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</si>
  <si>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</si>
  <si>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</si>
  <si>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</si>
  <si>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</si>
  <si>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</si>
  <si>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</si>
  <si>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</si>
  <si>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</si>
  <si>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</si>
  <si>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</si>
  <si>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</si>
  <si>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</si>
  <si>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</si>
  <si>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</si>
  <si>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</si>
  <si>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</si>
  <si>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</si>
  <si>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</si>
  <si>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</si>
  <si>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</si>
  <si>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</si>
  <si>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</si>
  <si>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</si>
  <si>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</si>
  <si>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</si>
  <si>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</si>
  <si>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</si>
  <si>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</si>
  <si>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</si>
  <si>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</si>
  <si>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</si>
  <si>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</si>
  <si>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</si>
  <si>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</si>
  <si>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</si>
  <si>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</si>
  <si>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</si>
  <si>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</si>
  <si>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</si>
  <si>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</si>
  <si>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</si>
  <si>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</si>
  <si>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</si>
  <si>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</si>
  <si>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</si>
  <si>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</si>
  <si>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</si>
  <si>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</si>
  <si>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</si>
  <si>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</si>
  <si>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</si>
  <si>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</si>
  <si>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</si>
  <si>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</si>
  <si>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</si>
  <si>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</si>
  <si>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</si>
  <si>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</si>
  <si>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</si>
  <si>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</si>
  <si>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</si>
  <si>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</si>
  <si>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</si>
  <si>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</si>
  <si>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</si>
  <si>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</si>
  <si>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</si>
  <si>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</si>
  <si>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</si>
  <si>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</si>
  <si>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</si>
  <si>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</si>
  <si>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</si>
  <si>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</si>
  <si>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</si>
  <si>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</si>
  <si>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</si>
  <si>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</si>
  <si>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</si>
  <si>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</si>
  <si>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</si>
  <si>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</si>
  <si>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</si>
  <si>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</si>
  <si>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</si>
  <si>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</si>
  <si>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</si>
  <si>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</si>
  <si>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</si>
  <si>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</si>
  <si>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</si>
  <si>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</si>
  <si>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</si>
  <si>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</si>
  <si>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</si>
  <si>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</si>
  <si>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</si>
  <si>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</si>
  <si>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</si>
  <si>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</si>
  <si>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</si>
  <si>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</si>
  <si>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</si>
  <si>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</si>
  <si>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</si>
  <si>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</si>
  <si>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</si>
  <si>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</si>
  <si>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</si>
  <si>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</si>
  <si>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</si>
  <si>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</si>
  <si>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</si>
  <si>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</si>
  <si>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</si>
  <si>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</si>
  <si>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</si>
  <si>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</si>
  <si>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</si>
  <si>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</si>
  <si>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</si>
  <si>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</si>
  <si>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</si>
  <si>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</si>
  <si>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</si>
  <si>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</si>
  <si>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</si>
  <si>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</si>
  <si>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</si>
  <si>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</si>
  <si>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</si>
  <si>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</si>
  <si>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</si>
  <si>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</si>
  <si>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</si>
  <si>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</si>
  <si>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</si>
  <si>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</si>
  <si>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</si>
  <si>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</si>
  <si>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</si>
  <si>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</si>
  <si>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</si>
  <si>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</si>
  <si>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</si>
  <si>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</si>
  <si>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</si>
  <si>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</si>
  <si>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</si>
  <si>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</si>
  <si>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</si>
  <si>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</si>
  <si>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</si>
  <si>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</si>
  <si>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</si>
  <si>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</si>
  <si>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</si>
  <si>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</si>
  <si>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</si>
  <si>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</si>
  <si>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</si>
  <si>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</si>
  <si>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</si>
  <si>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</si>
  <si>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</si>
  <si>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</si>
  <si>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</si>
  <si>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</si>
  <si>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</si>
  <si>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</si>
  <si>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</si>
  <si>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</si>
  <si>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</si>
  <si>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</si>
  <si>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</si>
  <si>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</si>
  <si>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</si>
  <si>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</si>
  <si>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</si>
  <si>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</si>
  <si>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</si>
  <si>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</si>
  <si>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</si>
  <si>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</si>
  <si>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</si>
  <si>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</si>
  <si>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</si>
  <si>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</si>
  <si>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</si>
  <si>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</si>
  <si>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</si>
  <si>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</si>
  <si>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</si>
  <si>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</si>
  <si>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</si>
  <si>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</si>
  <si>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</si>
  <si>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</si>
  <si>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</si>
  <si>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</si>
  <si>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</si>
  <si>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</si>
  <si>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</si>
  <si>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</si>
  <si>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</si>
  <si>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</si>
  <si>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</si>
  <si>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</si>
  <si>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</si>
  <si>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</si>
  <si>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</si>
  <si>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</si>
  <si>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</si>
  <si>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</si>
  <si>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</si>
  <si>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</si>
  <si>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</si>
  <si>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</si>
  <si>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</si>
  <si>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</si>
  <si>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</si>
  <si>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</si>
  <si>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</si>
  <si>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</si>
  <si>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</si>
  <si>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</si>
  <si>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</si>
  <si>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</si>
  <si>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</si>
  <si>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</si>
  <si>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</si>
  <si>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</si>
  <si>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</si>
  <si>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</si>
  <si>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</si>
  <si>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</si>
  <si>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</si>
  <si>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</si>
  <si>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</si>
  <si>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</si>
  <si>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</si>
  <si>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</si>
  <si>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</si>
  <si>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</si>
  <si>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</si>
  <si>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</si>
  <si>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</si>
  <si>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</si>
  <si>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</si>
  <si>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</si>
  <si>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</si>
  <si>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</si>
  <si>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</si>
  <si>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</si>
  <si>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</si>
  <si>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</si>
  <si>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</si>
  <si>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</si>
  <si>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</si>
  <si>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</si>
  <si>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</si>
  <si>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</si>
  <si>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</si>
  <si>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</si>
  <si>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</si>
  <si>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</si>
  <si>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</si>
  <si>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</si>
  <si>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</si>
  <si>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</si>
  <si>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</si>
  <si>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</si>
  <si>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</si>
  <si>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</si>
  <si>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</si>
  <si>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</si>
  <si>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</si>
  <si>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</si>
  <si>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</si>
  <si>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</si>
  <si>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</si>
  <si>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</si>
  <si>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</si>
  <si>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</si>
  <si>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</si>
  <si>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</si>
  <si>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</si>
  <si>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</si>
  <si>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</si>
  <si>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</si>
  <si>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</si>
  <si>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</si>
  <si>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</si>
  <si>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</si>
  <si>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</si>
  <si>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</si>
  <si>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</si>
  <si>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</si>
  <si>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</si>
  <si>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</si>
  <si>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</si>
  <si>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</si>
  <si>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</si>
  <si>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</si>
  <si>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</si>
  <si>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</si>
  <si>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</si>
  <si>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</si>
  <si>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</si>
  <si>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</si>
  <si>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</si>
  <si>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</si>
  <si>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</si>
  <si>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</si>
  <si>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</si>
  <si>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</si>
  <si>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</si>
  <si>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</si>
  <si>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</si>
  <si>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</si>
  <si>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</si>
  <si>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</si>
  <si>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</si>
  <si>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</si>
  <si>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</si>
  <si>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</si>
  <si>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</si>
  <si>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</si>
  <si>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</si>
  <si>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</si>
  <si>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</si>
  <si>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</si>
  <si>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</si>
  <si>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</si>
  <si>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</si>
  <si>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</si>
  <si>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</si>
  <si>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</si>
  <si>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</si>
  <si>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</si>
  <si>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</si>
  <si>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</si>
  <si>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</si>
  <si>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</si>
  <si>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</si>
  <si>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</si>
  <si>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</si>
  <si>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</si>
  <si>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</si>
  <si>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</si>
  <si>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</si>
  <si>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</si>
  <si>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</si>
  <si>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</si>
  <si>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</si>
  <si>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</si>
  <si>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</si>
  <si>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</si>
  <si>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</si>
  <si>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</si>
  <si>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</si>
  <si>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</si>
  <si>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</si>
  <si>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</si>
  <si>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</si>
  <si>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</si>
  <si>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</si>
  <si>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</si>
  <si>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</si>
  <si>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</si>
  <si>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</si>
  <si>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</si>
  <si>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</si>
  <si>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</si>
  <si>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</si>
  <si>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</si>
  <si>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</si>
  <si>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</si>
  <si>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</si>
  <si>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</si>
  <si>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</si>
  <si>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</si>
  <si>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</si>
  <si>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</si>
  <si>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</si>
  <si>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</si>
  <si>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</si>
  <si>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</si>
  <si>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</si>
  <si>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</si>
  <si>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</si>
  <si>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</si>
  <si>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</si>
  <si>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</si>
  <si>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</si>
  <si>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</si>
  <si>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</si>
  <si>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</si>
  <si>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</si>
  <si>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</si>
  <si>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</si>
  <si>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</si>
  <si>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</si>
  <si>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</si>
  <si>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</si>
  <si>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</si>
  <si>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</si>
  <si>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</si>
  <si>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</si>
  <si>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</si>
  <si>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</si>
  <si>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</si>
  <si>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</si>
  <si>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</si>
  <si>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</si>
  <si>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</si>
  <si>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</si>
  <si>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</si>
  <si>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</si>
  <si>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</si>
  <si>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</si>
  <si>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</si>
  <si>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</si>
  <si>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</si>
  <si>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</si>
  <si>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</si>
  <si>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</si>
  <si>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</si>
  <si>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</si>
  <si>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</si>
  <si>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</si>
  <si>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</si>
  <si>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</si>
  <si>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</si>
  <si>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</si>
  <si>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</si>
  <si>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</si>
  <si>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</si>
  <si>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</si>
  <si>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</si>
  <si>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</si>
  <si>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</si>
  <si>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</si>
  <si>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</si>
  <si>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</si>
  <si>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</si>
  <si>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</si>
  <si>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</si>
  <si>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</si>
  <si>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</si>
  <si>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</si>
  <si>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</si>
  <si>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</si>
  <si>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</si>
  <si>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</si>
  <si>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</si>
  <si>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</si>
  <si>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</si>
  <si>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</si>
  <si>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</si>
  <si>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</si>
  <si>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</si>
  <si>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</si>
  <si>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</si>
  <si>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</si>
  <si>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</si>
  <si>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</si>
  <si>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</si>
  <si>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</si>
  <si>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</si>
  <si>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</si>
  <si>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</si>
  <si>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</si>
  <si>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</si>
  <si>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</si>
  <si>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</si>
  <si>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</si>
  <si>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</si>
  <si>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</si>
  <si>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</si>
  <si>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</si>
  <si>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</si>
  <si>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</si>
  <si>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</si>
  <si>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</si>
  <si>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</si>
  <si>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</si>
  <si>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</si>
  <si>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</si>
  <si>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</si>
  <si>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</si>
  <si>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</si>
  <si>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</si>
  <si>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</si>
  <si>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</si>
  <si>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</si>
  <si>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</si>
  <si>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</si>
  <si>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</si>
  <si>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</si>
  <si>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</si>
  <si>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</si>
  <si>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</si>
  <si>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</si>
  <si>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</si>
  <si>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</si>
  <si>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</si>
  <si>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</si>
  <si>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</si>
  <si>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</si>
  <si>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</si>
  <si>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</si>
  <si>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</si>
  <si>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</si>
  <si>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</si>
  <si>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</si>
  <si>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</si>
  <si>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</si>
  <si>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</si>
  <si>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</si>
  <si>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</si>
  <si>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</si>
  <si>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</si>
  <si>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</si>
  <si>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</si>
  <si>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</si>
  <si>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</si>
  <si>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</si>
  <si>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</si>
  <si>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</si>
  <si>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</si>
  <si>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</si>
  <si>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</si>
  <si>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</si>
  <si>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</si>
  <si>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</si>
  <si>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</si>
  <si>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</si>
  <si>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</si>
  <si>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</si>
  <si>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</si>
  <si>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</si>
  <si>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</si>
  <si>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</si>
  <si>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</si>
  <si>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</si>
  <si>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</si>
  <si>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</si>
  <si>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</si>
  <si>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</si>
  <si>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</si>
  <si>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</si>
  <si>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</si>
  <si>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</si>
  <si>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</si>
  <si>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</si>
  <si>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</si>
  <si>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</si>
  <si>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</si>
  <si>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</si>
  <si>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</si>
  <si>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</si>
  <si>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</si>
  <si>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</si>
  <si>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</si>
  <si>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</si>
  <si>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</si>
  <si>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</si>
  <si>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</si>
  <si>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</si>
  <si>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</si>
  <si>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</si>
  <si>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</si>
  <si>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</si>
  <si>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</si>
  <si>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</si>
  <si>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</si>
  <si>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</si>
  <si>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</si>
  <si>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</si>
  <si>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</si>
  <si>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</si>
  <si>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</si>
  <si>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</si>
  <si>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</si>
  <si>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</si>
  <si>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</si>
  <si>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</si>
  <si>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</si>
  <si>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</si>
  <si>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</si>
  <si>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</si>
  <si>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</si>
  <si>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</si>
  <si>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</si>
  <si>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</si>
  <si>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</si>
  <si>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</si>
  <si>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</si>
  <si>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</si>
  <si>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</si>
  <si>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</si>
  <si>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</si>
  <si>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</si>
  <si>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</si>
  <si>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</si>
  <si>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</si>
  <si>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</si>
  <si>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</si>
  <si>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</si>
  <si>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</si>
  <si>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</si>
  <si>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</si>
  <si>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</si>
  <si>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</si>
  <si>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</si>
  <si>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</si>
  <si>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</si>
  <si>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</si>
  <si>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</si>
  <si>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</si>
  <si>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</si>
  <si>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</si>
  <si>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</si>
  <si>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</si>
  <si>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</si>
  <si>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</si>
  <si>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</si>
  <si>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</si>
  <si>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</si>
  <si>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</si>
  <si>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</si>
  <si>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</si>
  <si>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</si>
  <si>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</si>
  <si>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</si>
  <si>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</si>
  <si>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</si>
  <si>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</si>
  <si>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</si>
  <si>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</si>
  <si>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</si>
  <si>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</si>
  <si>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</si>
  <si>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</si>
  <si>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</si>
  <si>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</si>
  <si>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</si>
  <si>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</si>
  <si>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</si>
  <si>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</si>
  <si>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</si>
  <si>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</si>
  <si>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</si>
  <si>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</si>
  <si>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</si>
  <si>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</si>
  <si>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</si>
  <si>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</si>
  <si>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</si>
  <si>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</si>
  <si>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</si>
  <si>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</si>
  <si>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</si>
  <si>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</si>
  <si>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</si>
  <si>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</si>
  <si>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</si>
  <si>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</si>
  <si>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</si>
  <si>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</si>
  <si>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</si>
  <si>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</si>
  <si>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</si>
  <si>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</si>
  <si>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</si>
  <si>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</si>
  <si>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</si>
  <si>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</si>
  <si>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</si>
  <si>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</si>
  <si>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</si>
  <si>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</si>
  <si>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</si>
  <si>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</si>
  <si>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</si>
  <si>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</si>
  <si>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</si>
  <si>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</si>
  <si>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</si>
  <si>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</si>
  <si>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</si>
  <si>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</si>
  <si>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</si>
  <si>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</si>
  <si>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</si>
  <si>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</si>
  <si>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</si>
  <si>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</si>
  <si>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</si>
  <si>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</si>
  <si>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</si>
  <si>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</si>
  <si>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</si>
  <si>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</si>
  <si>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</si>
  <si>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</si>
  <si>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</si>
  <si>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</si>
  <si>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</si>
  <si>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</si>
  <si>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</si>
  <si>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</si>
  <si>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</si>
  <si>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</si>
  <si>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</si>
  <si>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</si>
  <si>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</si>
  <si>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</si>
  <si>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</si>
  <si>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</si>
  <si>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</si>
  <si>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</si>
  <si>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</si>
  <si>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</si>
  <si>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</si>
  <si>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</si>
  <si>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</si>
  <si>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</si>
  <si>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</si>
  <si>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</si>
  <si>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</si>
  <si>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</si>
  <si>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</si>
  <si>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</si>
  <si>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</si>
  <si>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</si>
  <si>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</si>
  <si>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</si>
  <si>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</si>
  <si>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</si>
  <si>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</si>
  <si>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</si>
  <si>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</si>
  <si>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</si>
  <si>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</si>
  <si>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</si>
  <si>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</si>
  <si>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</si>
  <si>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</si>
  <si>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</si>
  <si>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</si>
  <si>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</si>
  <si>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</si>
  <si>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</si>
  <si>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</si>
  <si>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</si>
  <si>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</si>
  <si>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</si>
  <si>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</si>
  <si>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</si>
  <si>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</si>
  <si>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</si>
  <si>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</si>
  <si>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</si>
  <si>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</si>
  <si>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</si>
  <si>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</si>
  <si>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</si>
  <si>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</si>
  <si>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</si>
  <si>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</si>
  <si>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</si>
  <si>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</si>
  <si>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</si>
  <si>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</si>
  <si>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</si>
  <si>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</si>
  <si>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</si>
  <si>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</si>
  <si>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</si>
  <si>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</si>
  <si>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</si>
  <si>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</si>
  <si>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</si>
  <si>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</si>
  <si>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</si>
  <si>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</si>
  <si>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</si>
  <si>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</si>
  <si>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</si>
  <si>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</si>
  <si>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</si>
  <si>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</si>
  <si>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</si>
  <si>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</si>
  <si>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</si>
  <si>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</si>
  <si>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</si>
  <si>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</si>
  <si>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</si>
  <si>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</si>
  <si>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</si>
  <si>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</si>
  <si>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</si>
  <si>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</si>
  <si>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</si>
  <si>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</si>
  <si>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</si>
  <si>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</si>
  <si>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</si>
  <si>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</si>
  <si>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</si>
  <si>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</si>
  <si>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</si>
  <si>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</si>
  <si>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</si>
  <si>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</si>
  <si>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</si>
  <si>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</si>
  <si>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</si>
  <si>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</si>
  <si>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</si>
  <si>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</si>
  <si>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</si>
  <si>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</si>
  <si>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</si>
  <si>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</si>
  <si>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</si>
  <si>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</si>
  <si>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</si>
  <si>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</si>
  <si>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</si>
  <si>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</si>
  <si>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</si>
  <si>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</si>
  <si>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</si>
  <si>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</si>
  <si>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</si>
  <si>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</si>
  <si>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</si>
  <si>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</si>
  <si>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</si>
  <si>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</si>
  <si>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</si>
  <si>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</si>
  <si>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</si>
  <si>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</si>
  <si>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</si>
  <si>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</si>
  <si>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</si>
  <si>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</si>
  <si>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</si>
  <si>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</si>
  <si>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</si>
  <si>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</si>
  <si>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</si>
  <si>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</si>
  <si>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</si>
  <si>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</si>
  <si>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</si>
  <si>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</si>
  <si>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</si>
  <si>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</si>
  <si>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</si>
  <si>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</si>
  <si>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</si>
  <si>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</si>
  <si>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</si>
  <si>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</si>
  <si>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</si>
  <si>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</si>
  <si>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</si>
  <si>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</si>
  <si>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</si>
  <si>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</si>
  <si>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</si>
  <si>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</si>
  <si>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</si>
  <si>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</si>
  <si>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</si>
  <si>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</si>
  <si>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</si>
  <si>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</si>
  <si>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</si>
  <si>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</si>
  <si>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</si>
  <si>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</si>
  <si>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</si>
  <si>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</si>
  <si>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</si>
  <si>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</si>
  <si>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</si>
  <si>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</si>
  <si>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</si>
  <si>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</si>
  <si>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</si>
  <si>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</si>
  <si>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</si>
  <si>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</si>
  <si>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</si>
  <si>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</si>
  <si>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</si>
  <si>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</si>
  <si>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</si>
  <si>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</si>
  <si>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</si>
  <si>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</si>
  <si>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</si>
  <si>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</si>
  <si>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</si>
  <si>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</si>
  <si>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</si>
  <si>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</si>
  <si>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</si>
  <si>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</si>
  <si>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</si>
  <si>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</si>
  <si>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</si>
  <si>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</si>
  <si>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</si>
  <si>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</si>
  <si>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</si>
  <si>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</si>
  <si>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</si>
  <si>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</si>
  <si>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</si>
  <si>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</si>
  <si>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</si>
  <si>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</si>
  <si>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</si>
  <si>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</si>
  <si>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</si>
  <si>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</si>
  <si>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</si>
  <si>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</si>
  <si>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</si>
  <si>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</si>
  <si>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</si>
  <si>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</si>
  <si>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</si>
  <si>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</si>
  <si>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</si>
  <si>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</si>
  <si>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</si>
  <si>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</si>
  <si>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</si>
  <si>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</si>
  <si>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</si>
  <si>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</si>
  <si>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</si>
  <si>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</si>
  <si>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</si>
  <si>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</si>
  <si>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</si>
  <si>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</si>
  <si>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</si>
  <si>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</si>
  <si>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</si>
  <si>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</si>
  <si>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</si>
  <si>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</si>
  <si>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</si>
  <si>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</si>
  <si>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</si>
  <si>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</si>
  <si>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</si>
  <si>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</si>
  <si>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</si>
  <si>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</si>
  <si>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</si>
  <si>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</si>
  <si>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</si>
  <si>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</si>
  <si>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</si>
  <si>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</si>
  <si>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</si>
  <si>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</si>
  <si>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</si>
  <si>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</si>
  <si>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</si>
  <si>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</si>
  <si>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</si>
  <si>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</si>
  <si>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</si>
  <si>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</si>
  <si>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</si>
  <si>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</si>
  <si>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</si>
  <si>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</si>
  <si>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</si>
  <si>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</si>
  <si>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</si>
  <si>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</si>
  <si>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</si>
  <si>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</si>
  <si>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</si>
  <si>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</si>
  <si>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</si>
  <si>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</si>
  <si>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</si>
  <si>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</si>
  <si>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</si>
  <si>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</si>
  <si>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</si>
  <si>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</si>
  <si>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</si>
  <si>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</si>
  <si>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</si>
  <si>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</si>
  <si>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</si>
  <si>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</si>
  <si>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</si>
  <si>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</si>
  <si>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</si>
  <si>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</si>
  <si>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</si>
  <si>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</si>
  <si>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</si>
  <si>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</si>
  <si>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</si>
  <si>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</si>
  <si>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</si>
  <si>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</si>
  <si>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</si>
  <si>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</si>
  <si>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</si>
  <si>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</si>
  <si>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</si>
  <si>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</si>
  <si>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</si>
  <si>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</si>
  <si>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</si>
  <si>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</si>
  <si>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</si>
  <si>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</si>
  <si>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</si>
  <si>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</si>
  <si>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</si>
  <si>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</si>
  <si>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</si>
  <si>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</si>
  <si>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</si>
  <si>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</si>
  <si>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</si>
  <si>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</si>
  <si>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</si>
  <si>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</si>
  <si>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</si>
  <si>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</si>
  <si>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</si>
  <si>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</si>
  <si>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</si>
  <si>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</si>
  <si>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</si>
  <si>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</si>
  <si>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</si>
  <si>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</si>
  <si>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</si>
  <si>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</si>
  <si>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</si>
  <si>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</si>
  <si>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</si>
  <si>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</si>
  <si>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</si>
  <si>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</si>
  <si>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</si>
  <si>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</si>
  <si>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</si>
  <si>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</si>
  <si>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</si>
  <si>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</si>
  <si>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</si>
  <si>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</si>
  <si>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</si>
  <si>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</si>
  <si>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</si>
  <si>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</si>
  <si>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</si>
  <si>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</si>
  <si>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</si>
  <si>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</si>
  <si>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</si>
  <si>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</si>
  <si>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</si>
  <si>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</si>
  <si>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</si>
  <si>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</si>
  <si>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</si>
  <si>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</si>
  <si>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</si>
  <si>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</si>
  <si>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</si>
  <si>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</si>
  <si>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</si>
  <si>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</si>
  <si>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</si>
  <si>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</si>
  <si>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</si>
  <si>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</si>
  <si>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</si>
  <si>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</si>
  <si>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</si>
  <si>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</si>
  <si>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</si>
  <si>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</si>
  <si>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</si>
  <si>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</si>
  <si>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</si>
  <si>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</si>
  <si>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</si>
  <si>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</si>
  <si>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</si>
  <si>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</si>
  <si>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</si>
  <si>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</si>
  <si>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</si>
  <si>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</si>
  <si>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</si>
  <si>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</si>
  <si>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</si>
  <si>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</si>
  <si>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</si>
  <si>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</si>
  <si>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</si>
  <si>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</si>
  <si>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</si>
  <si>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</si>
  <si>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</si>
  <si>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</si>
  <si>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</si>
  <si>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</si>
  <si>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</si>
  <si>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</si>
  <si>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</si>
  <si>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</si>
  <si>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</si>
  <si>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</si>
  <si>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</si>
  <si>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</si>
  <si>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</si>
  <si>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</si>
  <si>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</si>
  <si>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</si>
  <si>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</si>
  <si>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</si>
  <si>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</si>
  <si>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</si>
  <si>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</si>
  <si>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</si>
  <si>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</si>
  <si>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</si>
  <si>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</si>
  <si>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</si>
  <si>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</si>
  <si>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</si>
  <si>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</si>
  <si>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</si>
  <si>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</si>
  <si>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</si>
  <si>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</si>
  <si>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</si>
  <si>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</si>
  <si>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</si>
  <si>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</si>
  <si>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</si>
  <si>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</si>
  <si>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</si>
  <si>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</si>
  <si>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</si>
  <si>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</si>
  <si>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</si>
  <si>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</si>
  <si>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</si>
  <si>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</si>
  <si>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</si>
  <si>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</si>
  <si>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</si>
  <si>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</si>
  <si>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</si>
  <si>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</si>
  <si>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</si>
  <si>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</si>
  <si>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</si>
  <si>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</si>
  <si>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</si>
  <si>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</si>
  <si>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</si>
  <si>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</si>
  <si>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</si>
  <si>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</si>
  <si>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</si>
  <si>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</si>
  <si>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</si>
  <si>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</si>
  <si>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</si>
  <si>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</si>
  <si>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</si>
  <si>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</si>
  <si>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</si>
  <si>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</si>
  <si>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</si>
  <si>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</si>
  <si>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</si>
  <si>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</si>
  <si>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</si>
  <si>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</si>
  <si>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</si>
  <si>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</si>
  <si>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</si>
  <si>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</si>
  <si>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</si>
  <si>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</si>
  <si>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</si>
  <si>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</si>
  <si>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</si>
  <si>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</si>
  <si>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</si>
  <si>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</si>
  <si>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</si>
  <si>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</si>
  <si>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</si>
  <si>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</si>
  <si>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</si>
  <si>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</si>
  <si>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</si>
  <si>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</si>
  <si>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</si>
  <si>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</si>
  <si>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</si>
  <si>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</si>
  <si>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</si>
  <si>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</si>
  <si>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</si>
  <si>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</si>
  <si>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</si>
  <si>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</si>
  <si>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</si>
  <si>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</si>
  <si>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</si>
  <si>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</si>
  <si>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</si>
  <si>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</si>
  <si>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</si>
  <si>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</si>
  <si>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</si>
  <si>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</si>
  <si>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</si>
  <si>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</si>
  <si>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</si>
  <si>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</si>
  <si>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</si>
  <si>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</si>
  <si>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</si>
  <si>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</si>
  <si>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</si>
  <si>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</si>
  <si>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</si>
  <si>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</si>
  <si>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</si>
  <si>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</si>
  <si>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</si>
  <si>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</si>
  <si>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</si>
  <si>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</si>
  <si>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</si>
  <si>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</si>
  <si>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</si>
  <si>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</si>
  <si>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</si>
  <si>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</si>
  <si>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</si>
  <si>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</si>
  <si>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</si>
  <si>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</si>
  <si>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</si>
  <si>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</si>
  <si>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</si>
  <si>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</si>
  <si>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</si>
  <si>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</si>
  <si>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</si>
  <si>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</si>
  <si>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</si>
  <si>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</si>
  <si>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</si>
  <si>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</si>
  <si>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</si>
  <si>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</si>
  <si>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</si>
  <si>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</si>
  <si>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</si>
  <si>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</si>
  <si>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</si>
  <si>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</si>
  <si>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</si>
  <si>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</si>
  <si>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</si>
  <si>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</si>
  <si>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</si>
  <si>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</si>
  <si>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</si>
  <si>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</si>
  <si>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</si>
  <si>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</si>
  <si>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</si>
  <si>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</si>
  <si>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</si>
  <si>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</si>
  <si>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</si>
  <si>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</si>
  <si>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</si>
  <si>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</si>
  <si>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</si>
  <si>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</si>
  <si>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</si>
  <si>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</si>
  <si>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</si>
  <si>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</si>
  <si>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</si>
  <si>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</si>
  <si>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</si>
  <si>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</si>
  <si>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</si>
  <si>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</si>
  <si>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</si>
  <si>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</si>
  <si>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</si>
  <si>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</si>
  <si>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</si>
  <si>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</si>
  <si>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</si>
  <si>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</si>
  <si>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</si>
  <si>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</si>
  <si>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</si>
  <si>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</si>
  <si>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</si>
  <si>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</si>
  <si>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</si>
  <si>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</si>
  <si>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</si>
  <si>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</si>
  <si>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</si>
  <si>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</si>
  <si>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</si>
  <si>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</si>
  <si>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</si>
  <si>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</si>
  <si>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</si>
  <si>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</si>
  <si>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</si>
  <si>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</si>
  <si>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</si>
  <si>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</si>
  <si>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</si>
  <si>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</si>
  <si>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</si>
  <si>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</si>
  <si>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</si>
  <si>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</si>
  <si>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</si>
  <si>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</si>
  <si>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</si>
  <si>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</si>
  <si>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</si>
  <si>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</si>
  <si>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</si>
  <si>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</si>
  <si>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</si>
  <si>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</si>
  <si>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</si>
  <si>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</si>
  <si>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</si>
  <si>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</si>
  <si>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</si>
  <si>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</si>
  <si>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</si>
  <si>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</si>
  <si>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</si>
  <si>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</si>
  <si>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</si>
  <si>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</si>
  <si>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</si>
  <si>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</si>
  <si>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</si>
  <si>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</si>
  <si>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</si>
  <si>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</si>
  <si>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</si>
  <si>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</si>
  <si>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</si>
  <si>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</si>
  <si>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</si>
  <si>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</si>
  <si>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</si>
  <si>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</si>
  <si>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</si>
  <si>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</si>
  <si>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</si>
  <si>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</si>
  <si>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</si>
  <si>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</si>
  <si>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</si>
  <si>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</si>
  <si>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</si>
  <si>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</si>
  <si>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</si>
  <si>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</si>
  <si>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</si>
  <si>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</si>
  <si>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</si>
  <si>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</si>
  <si>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</si>
  <si>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</si>
  <si>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</si>
  <si>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</si>
  <si>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</si>
  <si>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</si>
  <si>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</si>
  <si>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</si>
  <si>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</si>
  <si>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</si>
  <si>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</si>
  <si>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</si>
  <si>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</si>
  <si>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</si>
  <si>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</si>
  <si>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</si>
  <si>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</si>
  <si>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</si>
  <si>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</si>
  <si>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</si>
  <si>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</si>
  <si>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</si>
  <si>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</si>
  <si>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</si>
  <si>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</si>
  <si>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</si>
  <si>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</si>
  <si>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</si>
  <si>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</si>
  <si>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</si>
  <si>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</si>
  <si>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</si>
  <si>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</si>
  <si>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</si>
  <si>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</si>
  <si>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</si>
  <si>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</si>
  <si>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</si>
  <si>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</si>
  <si>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</si>
  <si>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</si>
  <si>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</si>
  <si>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</si>
  <si>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</si>
  <si>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</si>
  <si>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</si>
  <si>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</si>
  <si>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</si>
  <si>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</si>
  <si>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</si>
  <si>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</si>
  <si>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</si>
  <si>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</si>
  <si>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</si>
  <si>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</si>
  <si>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</si>
  <si>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</si>
  <si>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</si>
  <si>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</si>
  <si>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</si>
  <si>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</si>
  <si>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</si>
  <si>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</si>
  <si>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</si>
  <si>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</si>
  <si>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</si>
  <si>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</si>
  <si>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</si>
  <si>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</si>
  <si>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</si>
  <si>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</si>
  <si>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</si>
  <si>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</si>
  <si>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</si>
  <si>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</si>
  <si>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</si>
  <si>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</si>
  <si>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</si>
  <si>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</si>
  <si>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</si>
  <si>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</si>
  <si>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</si>
  <si>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</si>
  <si>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</si>
  <si>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</si>
  <si>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</si>
  <si>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</si>
  <si>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</si>
  <si>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</si>
  <si>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</si>
  <si>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</si>
  <si>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</si>
  <si>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</si>
  <si>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</si>
  <si>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</si>
  <si>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</si>
  <si>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</si>
  <si>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</si>
  <si>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</si>
  <si>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</si>
  <si>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</si>
  <si>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</si>
  <si>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</si>
  <si>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</si>
  <si>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</si>
  <si>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</si>
  <si>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</si>
  <si>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</si>
  <si>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</si>
  <si>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</si>
  <si>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</si>
  <si>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</si>
  <si>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</si>
  <si>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</si>
  <si>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</si>
  <si>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</si>
  <si>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</si>
  <si>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</si>
  <si>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</si>
  <si>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</si>
  <si>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</si>
  <si>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</si>
  <si>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</si>
  <si>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</si>
  <si>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</si>
  <si>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</si>
  <si>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</si>
  <si>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</si>
  <si>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</si>
  <si>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</si>
  <si>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</si>
  <si>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</si>
  <si>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</si>
  <si>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</si>
  <si>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</si>
  <si>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</si>
  <si>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</si>
  <si>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</si>
  <si>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</si>
  <si>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</si>
  <si>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</si>
  <si>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</si>
  <si>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</si>
  <si>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</si>
  <si>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</si>
  <si>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</si>
  <si>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</si>
  <si>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</si>
  <si>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</si>
  <si>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</si>
  <si>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</si>
  <si>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</si>
  <si>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</si>
  <si>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</si>
  <si>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</si>
  <si>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</si>
  <si>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</si>
  <si>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</si>
  <si>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</si>
  <si>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</si>
  <si>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</si>
  <si>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</si>
  <si>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</si>
  <si>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</si>
  <si>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</si>
  <si>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</si>
  <si>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</si>
  <si>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</si>
  <si>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</si>
  <si>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</si>
  <si>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</si>
  <si>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</si>
  <si>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</si>
  <si>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</si>
  <si>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</si>
  <si>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</si>
  <si>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</si>
  <si>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</si>
  <si>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</si>
  <si>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</si>
  <si>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</si>
  <si>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</si>
  <si>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</si>
  <si>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</si>
  <si>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</si>
  <si>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</si>
  <si>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</si>
  <si>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</si>
  <si>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</si>
  <si>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</si>
  <si>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</si>
  <si>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</si>
  <si>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</si>
  <si>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</si>
  <si>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</si>
  <si>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</si>
  <si>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</si>
  <si>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</si>
  <si>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</si>
  <si>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</si>
  <si>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</si>
  <si>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</si>
  <si>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</si>
  <si>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</si>
  <si>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</si>
  <si>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</si>
  <si>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</si>
  <si>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</si>
  <si>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</si>
  <si>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</si>
  <si>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</si>
  <si>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</si>
  <si>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</si>
  <si>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</si>
  <si>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</si>
  <si>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</si>
  <si>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</si>
  <si>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</si>
  <si>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</si>
  <si>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</si>
  <si>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</si>
  <si>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</si>
  <si>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</si>
  <si>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</si>
  <si>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</si>
  <si>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</si>
  <si>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</si>
  <si>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</si>
  <si>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</si>
  <si>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</si>
  <si>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</si>
  <si>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</si>
  <si>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</si>
  <si>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</si>
  <si>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</si>
  <si>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</si>
  <si>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</si>
  <si>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</si>
  <si>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</si>
  <si>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</si>
  <si>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</si>
  <si>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</si>
  <si>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</si>
  <si>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</si>
  <si>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</si>
  <si>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</si>
  <si>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</si>
  <si>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</si>
  <si>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</si>
  <si>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</si>
  <si>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</si>
  <si>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</si>
  <si>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</si>
  <si>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</si>
  <si>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</si>
  <si>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</si>
  <si>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</si>
  <si>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</si>
  <si>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</si>
  <si>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</si>
  <si>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</si>
  <si>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</si>
  <si>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</si>
  <si>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</si>
  <si>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</si>
  <si>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</si>
  <si>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</si>
  <si>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</si>
  <si>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</si>
  <si>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</si>
  <si>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</si>
  <si>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</si>
  <si>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</si>
  <si>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</si>
  <si>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</si>
  <si>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</si>
  <si>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</si>
  <si>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</si>
  <si>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</si>
  <si>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</si>
  <si>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</si>
  <si>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</si>
  <si>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</si>
  <si>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</si>
  <si>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</si>
  <si>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</si>
  <si>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</si>
  <si>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</si>
  <si>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</si>
  <si>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</si>
  <si>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</si>
  <si>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</si>
  <si>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</si>
  <si>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</si>
  <si>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</si>
  <si>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</si>
  <si>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</si>
  <si>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</si>
  <si>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</si>
  <si>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</si>
  <si>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</si>
  <si>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</si>
  <si>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</si>
  <si>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</si>
  <si>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</si>
  <si>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</si>
  <si>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</si>
  <si>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</si>
  <si>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</si>
  <si>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</si>
  <si>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</si>
  <si>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</si>
  <si>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</si>
  <si>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</si>
  <si>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</si>
  <si>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</si>
  <si>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</si>
  <si>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</si>
  <si>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</si>
  <si>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</si>
  <si>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</si>
  <si>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</si>
  <si>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</si>
  <si>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</si>
  <si>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</si>
  <si>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</si>
  <si>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</si>
  <si>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</si>
  <si>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</si>
  <si>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</si>
  <si>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</si>
  <si>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</si>
  <si>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</si>
  <si>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</si>
  <si>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</si>
  <si>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</si>
  <si>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</si>
  <si>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</si>
  <si>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</si>
  <si>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</si>
  <si>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</si>
  <si>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</si>
  <si>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</si>
  <si>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</si>
  <si>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</si>
  <si>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</si>
  <si>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</si>
  <si>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</si>
  <si>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</si>
  <si>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</si>
  <si>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</si>
  <si>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</si>
  <si>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</si>
  <si>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</si>
  <si>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</si>
  <si>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</si>
  <si>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</si>
  <si>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</si>
  <si>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</si>
  <si>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</si>
  <si>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</si>
  <si>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</si>
  <si>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</si>
  <si>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</si>
  <si>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</si>
  <si>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</si>
  <si>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</si>
  <si>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</si>
  <si>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</si>
  <si>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</si>
  <si>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</si>
  <si>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</si>
  <si>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</si>
  <si>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</si>
  <si>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</si>
  <si>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</si>
  <si>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</si>
  <si>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</si>
  <si>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</si>
  <si>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</si>
  <si>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</si>
  <si>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</si>
  <si>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</si>
  <si>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</si>
  <si>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</si>
  <si>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</si>
  <si>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</si>
  <si>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</si>
  <si>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</si>
  <si>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</si>
  <si>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</si>
  <si>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</si>
  <si>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</si>
  <si>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</si>
  <si>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</si>
  <si>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</si>
  <si>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</si>
  <si>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</si>
  <si>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</si>
  <si>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</si>
  <si>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</si>
  <si>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</si>
  <si>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</si>
  <si>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</si>
  <si>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</si>
  <si>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</si>
  <si>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</si>
  <si>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</si>
  <si>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</si>
  <si>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</si>
  <si>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</si>
  <si>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</si>
  <si>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</si>
  <si>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</si>
  <si>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</si>
  <si>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</si>
  <si>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</si>
  <si>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</si>
  <si>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</si>
  <si>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</si>
  <si>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</si>
  <si>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</si>
  <si>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</si>
  <si>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</si>
  <si>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</si>
  <si>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</si>
  <si>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</si>
  <si>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</si>
  <si>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</si>
  <si>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</si>
  <si>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</si>
  <si>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</si>
  <si>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</si>
  <si>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</si>
  <si>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</si>
  <si>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</si>
  <si>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</si>
  <si>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</si>
  <si>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</si>
  <si>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</si>
  <si>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</si>
  <si>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</si>
  <si>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</si>
  <si>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</si>
  <si>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</si>
  <si>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</si>
  <si>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</si>
  <si>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</si>
  <si>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</si>
  <si>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</si>
  <si>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</si>
  <si>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</si>
  <si>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</si>
  <si>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</si>
  <si>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</si>
  <si>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</si>
  <si>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</si>
  <si>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</si>
  <si>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</si>
  <si>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</si>
  <si>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</si>
  <si>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</si>
  <si>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</si>
  <si>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</si>
  <si>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</si>
  <si>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</si>
  <si>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</si>
  <si>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</si>
  <si>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</si>
  <si>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</si>
  <si>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</si>
  <si>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</si>
  <si>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</si>
  <si>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</si>
  <si>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</si>
  <si>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</si>
  <si>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</si>
  <si>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</si>
  <si>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</si>
  <si>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</si>
  <si>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</si>
  <si>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</si>
  <si>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</si>
  <si>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</si>
  <si>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</si>
  <si>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</si>
  <si>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</si>
  <si>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</si>
  <si>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</si>
  <si>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</si>
  <si>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</si>
  <si>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</si>
  <si>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</si>
  <si>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</si>
  <si>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</si>
  <si>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</si>
  <si>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</si>
  <si>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</si>
  <si>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</si>
  <si>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</si>
  <si>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</si>
  <si>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</si>
  <si>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</si>
  <si>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</si>
  <si>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</si>
  <si>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</si>
  <si>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</si>
  <si>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</si>
  <si>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</si>
  <si>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</si>
  <si>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</si>
  <si>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</si>
  <si>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</si>
  <si>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</si>
  <si>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</si>
  <si>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</si>
  <si>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</si>
  <si>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</si>
  <si>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</si>
  <si>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</si>
  <si>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</si>
  <si>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</si>
  <si>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</si>
  <si>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</si>
  <si>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</si>
  <si>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</si>
  <si>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</si>
  <si>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</si>
  <si>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</si>
  <si>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</si>
  <si>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</si>
  <si>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</si>
  <si>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</si>
  <si>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</si>
  <si>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</si>
  <si>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</si>
  <si>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</si>
  <si>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</si>
  <si>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</si>
  <si>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</si>
  <si>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</si>
  <si>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</si>
  <si>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</si>
  <si>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</si>
  <si>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</si>
  <si>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</si>
  <si>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</si>
  <si>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</si>
  <si>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</si>
  <si>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</si>
  <si>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</si>
  <si>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</si>
  <si>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</si>
  <si>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</si>
  <si>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</si>
  <si>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</si>
  <si>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</si>
  <si>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</si>
  <si>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</si>
  <si>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</si>
  <si>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</si>
  <si>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</si>
  <si>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</si>
  <si>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</si>
  <si>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</si>
  <si>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</si>
  <si>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</si>
  <si>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</si>
  <si>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</si>
  <si>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</si>
  <si>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</si>
  <si>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</si>
  <si>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</si>
  <si>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</si>
  <si>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</si>
  <si>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</si>
  <si>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</si>
  <si>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</si>
  <si>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</si>
  <si>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</si>
  <si>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</si>
  <si>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</si>
  <si>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</si>
  <si>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</si>
  <si>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</si>
  <si>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</si>
  <si>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</si>
  <si>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</si>
  <si>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</si>
  <si>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</si>
  <si>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</si>
  <si>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</si>
  <si>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</si>
  <si>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</si>
  <si>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</si>
  <si>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</si>
  <si>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</si>
  <si>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</si>
  <si>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</si>
  <si>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</si>
  <si>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</si>
  <si>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</si>
  <si>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</si>
  <si>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</si>
  <si>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</si>
  <si>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</si>
  <si>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</si>
  <si>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</si>
  <si>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</si>
  <si>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</si>
  <si>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</si>
  <si>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</si>
  <si>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</si>
  <si>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</si>
  <si>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</si>
  <si>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</si>
  <si>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</si>
  <si>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</si>
  <si>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</si>
  <si>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</si>
  <si>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</si>
  <si>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</si>
  <si>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</si>
  <si>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</si>
  <si>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</si>
  <si>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</si>
  <si>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</si>
  <si>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</si>
  <si>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</si>
  <si>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</si>
  <si>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</si>
  <si>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</si>
  <si>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</si>
  <si>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</si>
  <si>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</si>
  <si>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</si>
  <si>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</si>
  <si>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</si>
  <si>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</si>
  <si>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</si>
  <si>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</si>
  <si>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</si>
  <si>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</si>
  <si>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</si>
  <si>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</si>
  <si>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</si>
  <si>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</si>
  <si>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</si>
  <si>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</si>
  <si>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</si>
  <si>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</si>
  <si>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</si>
  <si>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</si>
  <si>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</si>
  <si>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</si>
  <si>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</si>
  <si>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</si>
  <si>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</si>
  <si>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</si>
  <si>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</si>
  <si>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</si>
  <si>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</si>
  <si>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</si>
  <si>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</si>
  <si>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</si>
  <si>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</si>
  <si>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</si>
  <si>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</si>
  <si>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</si>
  <si>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</si>
  <si>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</si>
  <si>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</si>
  <si>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</si>
  <si>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</si>
  <si>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</si>
  <si>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</si>
  <si>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</si>
  <si>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</si>
  <si>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</si>
  <si>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</si>
  <si>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</si>
  <si>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</si>
  <si>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</si>
  <si>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</si>
  <si>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</si>
  <si>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</si>
  <si>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</si>
  <si>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</si>
  <si>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</si>
  <si>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</si>
  <si>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</si>
  <si>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</si>
  <si>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</si>
  <si>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</si>
  <si>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</si>
  <si>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</si>
  <si>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</si>
  <si>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</si>
  <si>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</si>
  <si>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</si>
  <si>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</si>
  <si>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</si>
  <si>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</si>
  <si>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</si>
  <si>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</si>
  <si>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</si>
  <si>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</si>
  <si>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</si>
  <si>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</si>
  <si>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</si>
  <si>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</si>
  <si>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</si>
  <si>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</si>
  <si>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</si>
  <si>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</si>
  <si>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</si>
  <si>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</si>
  <si>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</si>
  <si>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</si>
  <si>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</si>
  <si>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</si>
  <si>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</si>
  <si>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</si>
  <si>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</si>
  <si>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</si>
  <si>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</si>
  <si>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</si>
  <si>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</si>
  <si>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</si>
  <si>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</si>
  <si>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</si>
  <si>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</si>
  <si>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</si>
  <si>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</si>
  <si>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</si>
  <si>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</si>
  <si>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</si>
  <si>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</si>
  <si>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</si>
  <si>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</si>
  <si>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</si>
  <si>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</si>
  <si>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</si>
  <si>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</si>
  <si>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</si>
  <si>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</si>
  <si>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</si>
  <si>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</si>
  <si>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</si>
  <si>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</si>
  <si>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</si>
  <si>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</si>
  <si>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</si>
  <si>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</si>
  <si>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</si>
  <si>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</si>
  <si>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</si>
  <si>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</si>
  <si>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</si>
  <si>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</si>
  <si>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</si>
  <si>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</si>
  <si>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</si>
  <si>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</si>
  <si>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</si>
  <si>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</si>
  <si>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</si>
  <si>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</si>
  <si>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</si>
  <si>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</si>
  <si>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</si>
  <si>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</si>
  <si>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</si>
  <si>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</si>
  <si>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</si>
  <si>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</si>
  <si>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</si>
  <si>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</si>
  <si>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</si>
  <si>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</si>
  <si>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</si>
  <si>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</si>
  <si>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</si>
  <si>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</si>
  <si>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</si>
  <si>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</si>
  <si>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</si>
  <si>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</si>
  <si>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</si>
  <si>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</si>
  <si>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</si>
  <si>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</si>
  <si>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</si>
  <si>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</si>
  <si>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</si>
  <si>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</si>
  <si>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</si>
  <si>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</si>
  <si>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</si>
  <si>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</si>
  <si>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</si>
  <si>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</si>
  <si>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</si>
  <si>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</si>
  <si>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</si>
  <si>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</si>
  <si>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</si>
  <si>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</si>
  <si>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</si>
  <si>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</si>
  <si>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</si>
  <si>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</si>
  <si>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</si>
  <si>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</si>
  <si>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</si>
  <si>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</si>
  <si>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</si>
  <si>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</si>
  <si>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</si>
  <si>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</si>
  <si>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</si>
  <si>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</si>
  <si>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</si>
  <si>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</si>
  <si>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</si>
  <si>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</si>
  <si>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</si>
  <si>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</si>
  <si>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</si>
  <si>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</si>
  <si>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</si>
  <si>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</si>
  <si>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</si>
  <si>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</si>
  <si>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</si>
  <si>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</si>
  <si>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</si>
  <si>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</si>
  <si>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</si>
  <si>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</si>
  <si>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</si>
  <si>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</si>
  <si>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</si>
  <si>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</si>
  <si>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</si>
  <si>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</si>
  <si>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</si>
  <si>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</si>
  <si>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</si>
  <si>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</si>
  <si>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</si>
  <si>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</si>
  <si>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</si>
  <si>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</si>
  <si>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</si>
  <si>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</si>
  <si>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</si>
  <si>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</si>
  <si>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</si>
  <si>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</si>
  <si>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</si>
  <si>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</si>
  <si>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</si>
  <si>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</si>
  <si>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</si>
  <si>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</si>
  <si>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</si>
  <si>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</si>
  <si>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</si>
  <si>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</si>
  <si>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</si>
  <si>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</si>
  <si>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</si>
  <si>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</si>
  <si>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</si>
  <si>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</si>
  <si>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</si>
  <si>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</si>
  <si>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</si>
  <si>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</si>
  <si>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</si>
  <si>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</si>
  <si>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</si>
  <si>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</si>
  <si>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</si>
  <si>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</si>
  <si>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</si>
  <si>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</si>
  <si>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</si>
  <si>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</si>
  <si>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</si>
  <si>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</si>
  <si>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</si>
  <si>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</si>
  <si>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</si>
  <si>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</si>
  <si>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</si>
  <si>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</si>
  <si>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</si>
  <si>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</si>
  <si>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</si>
  <si>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</si>
  <si>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</si>
  <si>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</si>
  <si>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</si>
  <si>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</si>
  <si>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</si>
  <si>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</si>
  <si>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</si>
  <si>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</si>
  <si>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</si>
  <si>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</si>
  <si>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</si>
  <si>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</si>
  <si>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</si>
  <si>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</si>
  <si>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</si>
  <si>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</si>
  <si>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</si>
  <si>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</si>
  <si>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</si>
  <si>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</si>
  <si>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</si>
  <si>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</si>
  <si>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</si>
  <si>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</si>
  <si>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</si>
  <si>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</si>
  <si>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</si>
  <si>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</si>
  <si>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</si>
  <si>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</si>
  <si>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</si>
  <si>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</si>
  <si>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</si>
  <si>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</si>
  <si>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</si>
  <si>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</si>
  <si>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</si>
  <si>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</si>
  <si>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</si>
  <si>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</si>
  <si>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</si>
  <si>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</si>
  <si>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</si>
  <si>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</si>
  <si>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</si>
  <si>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</si>
  <si>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</si>
  <si>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</si>
  <si>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</si>
  <si>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</si>
  <si>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</si>
  <si>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</si>
  <si>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</si>
  <si>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</si>
  <si>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</si>
  <si>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</si>
  <si>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</si>
  <si>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</si>
  <si>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</si>
  <si>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</si>
  <si>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</si>
  <si>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</si>
  <si>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</si>
  <si>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</si>
  <si>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</si>
  <si>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</si>
  <si>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</si>
  <si>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</si>
  <si>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</si>
  <si>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</si>
  <si>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</si>
  <si>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</si>
  <si>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</si>
  <si>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</si>
  <si>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</si>
  <si>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</si>
  <si>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</si>
  <si>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</si>
  <si>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</si>
  <si>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</si>
  <si>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</si>
  <si>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</si>
  <si>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</si>
  <si>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</si>
  <si>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</si>
  <si>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</si>
  <si>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</si>
  <si>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</si>
  <si>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</si>
  <si>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</si>
  <si>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</si>
  <si>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</si>
  <si>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</si>
  <si>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</si>
  <si>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</si>
  <si>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</si>
  <si>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</si>
  <si>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</si>
  <si>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</si>
  <si>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</si>
  <si>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</si>
  <si>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</si>
  <si>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</si>
  <si>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</si>
  <si>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</si>
  <si>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</si>
  <si>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</si>
  <si>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</si>
  <si>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</si>
  <si>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</si>
  <si>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</si>
  <si>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</si>
  <si>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</si>
  <si>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</si>
  <si>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</si>
  <si>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</si>
  <si>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</si>
  <si>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</si>
  <si>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</si>
  <si>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</si>
  <si>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</si>
  <si>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</si>
  <si>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</si>
  <si>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</si>
  <si>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</si>
  <si>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</si>
  <si>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</si>
  <si>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</si>
  <si>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</si>
  <si>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</si>
  <si>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</si>
  <si>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</si>
  <si>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</si>
  <si>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</si>
  <si>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</si>
  <si>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</si>
  <si>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</si>
  <si>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</si>
  <si>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</si>
  <si>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</si>
  <si>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</si>
  <si>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</si>
  <si>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</si>
  <si>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</si>
  <si>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</si>
  <si>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</si>
  <si>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</si>
  <si>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</si>
  <si>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</si>
  <si>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</si>
  <si>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</si>
  <si>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</si>
  <si>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</si>
  <si>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</si>
  <si>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</si>
  <si>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</si>
  <si>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</si>
  <si>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</si>
  <si>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</si>
  <si>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</si>
  <si>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</si>
  <si>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</si>
  <si>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</si>
  <si>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</si>
  <si>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</si>
  <si>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</si>
  <si>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</si>
  <si>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</si>
  <si>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</si>
  <si>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</si>
  <si>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</si>
  <si>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</si>
  <si>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</si>
  <si>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</si>
  <si>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</si>
  <si>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</si>
  <si>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</si>
  <si>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</si>
  <si>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</si>
  <si>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</si>
  <si>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</si>
  <si>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</si>
  <si>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</si>
  <si>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</si>
  <si>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</si>
  <si>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</si>
  <si>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</si>
  <si>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</si>
  <si>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</si>
  <si>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</si>
  <si>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</si>
  <si>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</si>
  <si>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</si>
  <si>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</si>
  <si>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</si>
  <si>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</si>
  <si>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</si>
  <si>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</si>
  <si>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</si>
  <si>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</si>
  <si>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</si>
  <si>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</si>
  <si>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</si>
  <si>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</si>
  <si>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</si>
  <si>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</si>
  <si>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</si>
  <si>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</si>
  <si>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</si>
  <si>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</si>
  <si>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</si>
  <si>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</si>
  <si>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</si>
  <si>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</si>
  <si>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</si>
  <si>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</si>
  <si>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</si>
  <si>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</si>
  <si>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</si>
  <si>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</si>
  <si>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</si>
  <si>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</si>
  <si>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</si>
  <si>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</si>
  <si>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</si>
  <si>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</si>
  <si>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</si>
  <si>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</si>
  <si>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</si>
  <si>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</si>
  <si>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</si>
  <si>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</si>
  <si>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</si>
  <si>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</si>
  <si>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</si>
  <si>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</si>
  <si>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</si>
  <si>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</si>
  <si>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</si>
  <si>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</si>
  <si>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</si>
  <si>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</si>
  <si>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</si>
  <si>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</si>
  <si>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</si>
  <si>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</si>
  <si>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</si>
  <si>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</si>
  <si>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</si>
  <si>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</si>
  <si>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</si>
  <si>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</si>
  <si>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</si>
  <si>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</si>
  <si>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</si>
  <si>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</si>
  <si>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</si>
  <si>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</si>
  <si>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</si>
  <si>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</si>
  <si>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</si>
  <si>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</si>
  <si>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</si>
  <si>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</si>
  <si>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</si>
  <si>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</si>
  <si>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</si>
  <si>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</si>
  <si>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</si>
  <si>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</si>
  <si>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</si>
  <si>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</si>
  <si>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</si>
  <si>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</si>
  <si>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</si>
  <si>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</si>
  <si>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</si>
  <si>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</si>
  <si>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</si>
  <si>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</si>
  <si>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</si>
  <si>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</si>
  <si>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</si>
  <si>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</si>
  <si>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</si>
  <si>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</si>
  <si>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</si>
  <si>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</si>
  <si>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</si>
  <si>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</si>
  <si>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</si>
  <si>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</si>
  <si>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</si>
  <si>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</si>
  <si>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</si>
  <si>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</si>
  <si>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</si>
  <si>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</si>
  <si>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</si>
  <si>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</si>
  <si>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</si>
  <si>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</si>
  <si>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</si>
  <si>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</si>
  <si>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</si>
  <si>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</si>
  <si>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</si>
  <si>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</si>
  <si>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</si>
  <si>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</si>
  <si>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</si>
  <si>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</si>
  <si>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</si>
  <si>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</si>
  <si>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</si>
  <si>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</si>
  <si>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</si>
  <si>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</si>
  <si>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</si>
  <si>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</si>
  <si>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</si>
  <si>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</si>
  <si>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</si>
  <si>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</si>
  <si>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</si>
  <si>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</si>
  <si>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</si>
  <si>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</si>
  <si>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</si>
  <si>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</si>
  <si>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</si>
  <si>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</si>
  <si>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</si>
  <si>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</si>
  <si>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</si>
  <si>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</si>
  <si>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</si>
  <si>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</si>
  <si>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</si>
  <si>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</si>
  <si>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</si>
  <si>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</si>
  <si>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</si>
  <si>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</si>
  <si>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</si>
  <si>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</si>
  <si>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</si>
  <si>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</si>
  <si>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</si>
  <si>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</si>
  <si>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</si>
  <si>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</si>
  <si>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</si>
  <si>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</si>
  <si>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</si>
  <si>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</si>
  <si>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</si>
  <si>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</si>
  <si>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</si>
  <si>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</si>
  <si>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</si>
  <si>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</si>
  <si>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</si>
  <si>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</si>
  <si>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</si>
  <si>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</si>
  <si>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</si>
  <si>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</si>
  <si>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</si>
  <si>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</si>
  <si>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</si>
  <si>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</si>
  <si>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</si>
  <si>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</si>
  <si>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</si>
  <si>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</si>
  <si>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</si>
  <si>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</si>
  <si>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</si>
  <si>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</si>
  <si>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</si>
  <si>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</si>
  <si>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</si>
  <si>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</si>
  <si>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</si>
  <si>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</si>
  <si>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</si>
  <si>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</si>
  <si>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</si>
  <si>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</si>
  <si>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</si>
  <si>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</si>
  <si>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</si>
  <si>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</si>
  <si>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</si>
  <si>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</si>
  <si>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</si>
  <si>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</si>
  <si>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</si>
  <si>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</si>
  <si>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</si>
  <si>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</si>
  <si>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</si>
  <si>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</si>
  <si>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</si>
  <si>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</si>
  <si>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</si>
  <si>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</si>
  <si>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</si>
  <si>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</si>
  <si>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</si>
  <si>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</si>
  <si>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</si>
  <si>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</si>
  <si>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</si>
  <si>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</si>
  <si>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</si>
  <si>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</si>
  <si>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</si>
  <si>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</si>
  <si>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</si>
  <si>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</si>
  <si>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</si>
  <si>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</si>
  <si>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</si>
  <si>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</si>
  <si>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</si>
  <si>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</si>
  <si>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</si>
  <si>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</si>
  <si>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</si>
  <si>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</si>
  <si>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</si>
  <si>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</si>
  <si>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</si>
  <si>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</si>
  <si>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</si>
  <si>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</si>
  <si>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</si>
  <si>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</si>
  <si>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</si>
  <si>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</si>
  <si>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</si>
  <si>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</si>
  <si>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</si>
  <si>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</si>
  <si>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</si>
  <si>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</si>
  <si>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</si>
  <si>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</si>
  <si>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</si>
  <si>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</si>
  <si>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</si>
  <si>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</si>
  <si>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</si>
  <si>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</si>
  <si>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</si>
  <si>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</si>
  <si>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</si>
  <si>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</si>
  <si>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</si>
  <si>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</si>
  <si>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</si>
  <si>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</si>
  <si>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</si>
  <si>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</si>
  <si>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</si>
  <si>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</si>
  <si>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</si>
  <si>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</si>
  <si>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</si>
  <si>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</si>
  <si>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</si>
  <si>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</si>
  <si>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</si>
  <si>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</si>
  <si>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</si>
  <si>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</si>
  <si>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</si>
  <si>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</si>
  <si>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</si>
  <si>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</si>
  <si>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</si>
  <si>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</si>
  <si>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</si>
  <si>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</si>
  <si>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</si>
  <si>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</si>
  <si>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</si>
  <si>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</si>
  <si>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</si>
  <si>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</si>
  <si>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</si>
  <si>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</si>
  <si>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</si>
  <si>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</si>
  <si>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</si>
  <si>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</si>
  <si>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</si>
  <si>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</si>
  <si>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</si>
  <si>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</si>
  <si>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</si>
  <si>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</si>
  <si>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</si>
  <si>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</si>
  <si>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</si>
  <si>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</si>
  <si>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</si>
  <si>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</si>
  <si>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</si>
  <si>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</si>
  <si>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</si>
  <si>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</si>
  <si>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</si>
  <si>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</si>
  <si>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</si>
  <si>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</si>
  <si>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</si>
  <si>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</si>
  <si>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</si>
  <si>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</si>
  <si>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</si>
  <si>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</si>
  <si>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</si>
  <si>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</si>
  <si>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</si>
  <si>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</si>
  <si>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</si>
  <si>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</si>
  <si>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</si>
  <si>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</si>
  <si>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</si>
  <si>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</si>
  <si>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</si>
  <si>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</si>
  <si>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</si>
  <si>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</si>
  <si>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</si>
  <si>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</si>
  <si>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</si>
  <si>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</si>
  <si>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</si>
  <si>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</si>
  <si>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</si>
  <si>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</si>
  <si>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</si>
  <si>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</si>
  <si>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</si>
  <si>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</si>
  <si>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</si>
  <si>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</si>
  <si>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</si>
  <si>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</si>
  <si>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</si>
  <si>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</si>
  <si>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</si>
  <si>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</si>
  <si>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</si>
  <si>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</si>
  <si>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</si>
  <si>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</si>
  <si>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</si>
  <si>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</si>
  <si>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</si>
  <si>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</si>
  <si>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</si>
  <si>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</si>
  <si>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</si>
  <si>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</si>
  <si>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</si>
  <si>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</si>
  <si>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</si>
  <si>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</si>
  <si>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</si>
  <si>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</si>
  <si>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</si>
  <si>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</si>
  <si>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</si>
  <si>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</si>
  <si>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</si>
  <si>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</si>
  <si>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</si>
  <si>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</si>
  <si>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</si>
  <si>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</si>
  <si>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</si>
  <si>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</si>
  <si>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</si>
  <si>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</si>
  <si>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</si>
  <si>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</si>
  <si>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</si>
  <si>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</si>
  <si>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</si>
  <si>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</si>
  <si>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</si>
  <si>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</si>
  <si>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</si>
  <si>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</si>
  <si>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</si>
  <si>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</si>
  <si>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</si>
  <si>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</si>
  <si>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</si>
  <si>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</si>
  <si>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</si>
  <si>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</si>
  <si>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</si>
  <si>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</si>
  <si>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</si>
  <si>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</si>
  <si>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</si>
  <si>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</si>
  <si>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</si>
  <si>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</si>
  <si>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</si>
  <si>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</si>
  <si>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</si>
  <si>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</si>
  <si>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</si>
  <si>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</si>
  <si>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</si>
  <si>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</si>
  <si>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</si>
  <si>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</si>
  <si>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</si>
  <si>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</si>
  <si>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</si>
  <si>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</si>
  <si>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</si>
  <si>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</si>
  <si>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</si>
  <si>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</si>
  <si>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</si>
  <si>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</si>
  <si>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</si>
  <si>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</si>
  <si>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</si>
  <si>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</si>
  <si>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</si>
  <si>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</si>
  <si>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</si>
  <si>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</si>
  <si>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</si>
  <si>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</si>
  <si>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</si>
  <si>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</si>
  <si>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</si>
  <si>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</si>
  <si>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</si>
  <si>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</si>
  <si>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</si>
  <si>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</si>
  <si>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</si>
  <si>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</si>
  <si>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</si>
  <si>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</si>
  <si>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</si>
  <si>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</si>
  <si>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</si>
  <si>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</si>
  <si>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</si>
  <si>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</si>
  <si>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</si>
  <si>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</si>
  <si>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</si>
  <si>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</si>
  <si>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</si>
  <si>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</si>
  <si>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</si>
  <si>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</si>
  <si>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</si>
  <si>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</si>
  <si>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</si>
  <si>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</si>
  <si>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</si>
  <si>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</si>
  <si>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</si>
  <si>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</si>
  <si>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</si>
  <si>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</si>
  <si>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</si>
  <si>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</si>
  <si>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</si>
  <si>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</si>
  <si>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</si>
  <si>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</si>
  <si>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</si>
  <si>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</si>
  <si>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</si>
  <si>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</si>
  <si>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</si>
  <si>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</si>
  <si>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</si>
  <si>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</si>
  <si>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</si>
  <si>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</si>
  <si>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</si>
  <si>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</si>
  <si>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</si>
  <si>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</si>
  <si>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</si>
  <si>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</si>
  <si>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</si>
  <si>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</si>
  <si>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</si>
  <si>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</si>
  <si>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</si>
  <si>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</si>
  <si>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</si>
  <si>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</si>
  <si>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</si>
  <si>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</si>
  <si>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</si>
  <si>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</si>
  <si>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</si>
  <si>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</si>
  <si>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</si>
  <si>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</si>
  <si>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</si>
  <si>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</si>
  <si>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</si>
  <si>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</si>
  <si>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</si>
  <si>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</si>
  <si>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</si>
  <si>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</si>
  <si>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</si>
  <si>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</si>
  <si>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</si>
  <si>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</si>
  <si>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</si>
  <si>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</si>
  <si>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</si>
  <si>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</si>
  <si>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</si>
  <si>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</si>
  <si>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</si>
  <si>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</si>
  <si>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</si>
  <si>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</si>
  <si>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</si>
  <si>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</si>
  <si>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</si>
  <si>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</si>
  <si>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</si>
  <si>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</si>
  <si>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</si>
  <si>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</si>
  <si>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</si>
  <si>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</si>
  <si>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</si>
  <si>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</si>
  <si>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</si>
  <si>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</si>
  <si>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</si>
  <si>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</si>
  <si>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</si>
  <si>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</si>
  <si>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</si>
  <si>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</si>
  <si>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</si>
  <si>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</si>
  <si>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</si>
  <si>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</si>
  <si>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</si>
  <si>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</si>
  <si>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</si>
  <si>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</si>
  <si>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</si>
  <si>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</si>
  <si>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</si>
  <si>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</si>
  <si>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</si>
  <si>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</si>
  <si>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</si>
  <si>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</si>
  <si>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</si>
  <si>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</si>
  <si>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</si>
  <si>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</si>
  <si>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</si>
  <si>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</si>
  <si>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</si>
  <si>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</si>
  <si>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</si>
  <si>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</si>
  <si>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</si>
  <si>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</si>
  <si>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</si>
  <si>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</si>
  <si>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</si>
  <si>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</si>
  <si>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</si>
  <si>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</si>
  <si>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</si>
  <si>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</si>
  <si>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</si>
  <si>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</si>
  <si>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</si>
  <si>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</si>
  <si>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</si>
  <si>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</si>
  <si>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</si>
  <si>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</si>
  <si>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</si>
  <si>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</si>
  <si>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</si>
  <si>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</si>
  <si>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</si>
  <si>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</si>
  <si>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</si>
  <si>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</si>
  <si>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</si>
  <si>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</si>
  <si>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</si>
  <si>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</si>
  <si>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</si>
  <si>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</si>
  <si>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</si>
  <si>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</si>
  <si>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</si>
  <si>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</si>
  <si>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</si>
  <si>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</si>
  <si>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</si>
  <si>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</si>
  <si>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</si>
  <si>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</si>
  <si>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</si>
  <si>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</si>
  <si>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</si>
  <si>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</si>
  <si>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</si>
  <si>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</si>
  <si>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</si>
  <si>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</si>
  <si>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</si>
  <si>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</si>
  <si>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</si>
  <si>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</si>
  <si>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</si>
  <si>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</si>
  <si>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</si>
  <si>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</si>
  <si>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</si>
  <si>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</si>
  <si>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</si>
  <si>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</si>
  <si>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</si>
  <si>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</si>
  <si>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</si>
  <si>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</si>
  <si>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</si>
  <si>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</si>
  <si>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</si>
  <si>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</si>
  <si>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</si>
  <si>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</si>
  <si>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</si>
  <si>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</si>
  <si>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</si>
  <si>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</si>
  <si>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</si>
  <si>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</si>
  <si>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</si>
  <si>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</si>
  <si>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</si>
  <si>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</si>
  <si>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</si>
  <si>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</si>
  <si>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</si>
  <si>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</si>
  <si>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</si>
  <si>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</si>
  <si>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</si>
  <si>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</si>
  <si>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</si>
  <si>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</si>
  <si>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</si>
  <si>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</si>
  <si>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</si>
  <si>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</si>
  <si>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</si>
  <si>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</si>
  <si>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</si>
  <si>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</si>
  <si>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</si>
  <si>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</si>
  <si>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</si>
  <si>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</si>
  <si>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</si>
  <si>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</si>
  <si>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</si>
  <si>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</si>
  <si>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</si>
  <si>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</si>
  <si>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</si>
  <si>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</si>
  <si>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</si>
  <si>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</si>
  <si>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</si>
  <si>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</si>
  <si>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</si>
  <si>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</si>
  <si>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</si>
  <si>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</si>
  <si>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</si>
  <si>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</si>
  <si>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</si>
  <si>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</si>
  <si>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</si>
  <si>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</si>
  <si>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</si>
  <si>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</si>
  <si>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</si>
  <si>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</si>
  <si>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</si>
  <si>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</si>
  <si>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</si>
  <si>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</si>
  <si>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</si>
  <si>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</si>
  <si>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</si>
  <si>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</si>
  <si>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</si>
  <si>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</si>
  <si>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</si>
  <si>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</si>
  <si>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</si>
  <si>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</si>
  <si>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</si>
  <si>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</si>
  <si>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</si>
  <si>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</si>
  <si>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</si>
  <si>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</si>
  <si>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</si>
  <si>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</si>
  <si>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</si>
  <si>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</si>
  <si>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</si>
  <si>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</si>
  <si>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</si>
  <si>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</si>
  <si>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</si>
  <si>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</si>
  <si>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</si>
  <si>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</si>
  <si>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</si>
  <si>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</si>
  <si>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</si>
  <si>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</si>
  <si>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</si>
  <si>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</si>
  <si>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</si>
  <si>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</si>
  <si>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</si>
  <si>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</si>
  <si>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</si>
  <si>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</si>
  <si>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</si>
  <si>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</si>
  <si>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</si>
  <si>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</si>
  <si>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</si>
  <si>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</si>
  <si>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</si>
  <si>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</si>
  <si>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</si>
  <si>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</si>
  <si>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</si>
  <si>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</si>
  <si>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</si>
  <si>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</si>
  <si>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</si>
  <si>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</si>
  <si>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</si>
  <si>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</si>
  <si>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</si>
  <si>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</si>
  <si>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</si>
  <si>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</si>
  <si>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</si>
  <si>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</si>
  <si>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</si>
  <si>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</si>
  <si>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</si>
  <si>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</si>
  <si>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</si>
  <si>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</si>
  <si>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</si>
  <si>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</si>
  <si>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</si>
  <si>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</si>
  <si>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</si>
  <si>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</si>
  <si>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</si>
  <si>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</si>
  <si>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</si>
  <si>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</si>
  <si>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</si>
  <si>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</si>
  <si>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</si>
  <si>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</si>
  <si>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</si>
  <si>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</si>
  <si>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</si>
  <si>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</si>
  <si>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</si>
  <si>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</si>
  <si>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</si>
  <si>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</si>
  <si>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</si>
  <si>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</si>
  <si>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</si>
  <si>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</si>
  <si>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</si>
  <si>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</si>
  <si>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</si>
  <si>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</si>
  <si>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</si>
  <si>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</si>
  <si>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</si>
  <si>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</si>
  <si>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</si>
  <si>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</si>
  <si>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</si>
  <si>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</si>
  <si>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</si>
  <si>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</si>
  <si>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</si>
  <si>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</si>
  <si>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</si>
  <si>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</si>
  <si>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</si>
  <si>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</si>
  <si>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</si>
  <si>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</si>
  <si>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</si>
  <si>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</si>
  <si>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</si>
  <si>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</si>
  <si>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</si>
  <si>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</si>
  <si>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</si>
  <si>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</si>
  <si>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</si>
  <si>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</si>
  <si>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</si>
  <si>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</si>
  <si>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</si>
  <si>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</si>
  <si>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</si>
  <si>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</si>
  <si>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</si>
  <si>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</si>
  <si>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</si>
  <si>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</si>
  <si>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</si>
  <si>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</si>
  <si>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</si>
  <si>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</si>
  <si>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</si>
  <si>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</si>
  <si>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</si>
  <si>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</si>
  <si>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</si>
  <si>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</si>
  <si>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</si>
  <si>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</si>
  <si>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</si>
  <si>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</si>
  <si>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</si>
  <si>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</si>
  <si>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</si>
  <si>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</si>
  <si>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</si>
  <si>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</si>
  <si>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</si>
  <si>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</si>
  <si>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</si>
  <si>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</si>
  <si>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</si>
  <si>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</si>
  <si>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</si>
  <si>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</si>
  <si>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</si>
  <si>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</si>
  <si>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</si>
  <si>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</si>
  <si>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</si>
  <si>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</si>
  <si>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</si>
  <si>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</si>
  <si>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</si>
  <si>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</si>
  <si>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</si>
  <si>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</si>
  <si>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</si>
  <si>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</si>
  <si>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</si>
  <si>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</si>
  <si>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</si>
  <si>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</si>
  <si>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</si>
  <si>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</si>
  <si>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</si>
  <si>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</si>
  <si>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</si>
  <si>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</si>
  <si>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</si>
  <si>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</si>
  <si>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</si>
  <si>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</si>
  <si>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</si>
  <si>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</si>
  <si>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</si>
  <si>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</si>
  <si>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</si>
  <si>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</si>
  <si>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</si>
  <si>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</si>
  <si>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</si>
  <si>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</si>
  <si>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</si>
  <si>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</si>
  <si>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</si>
  <si>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</si>
  <si>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</si>
  <si>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</si>
  <si>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</si>
  <si>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</si>
  <si>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</si>
  <si>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</si>
  <si>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</si>
  <si>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</si>
  <si>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</si>
  <si>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</si>
  <si>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</si>
  <si>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</si>
  <si>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</si>
  <si>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</si>
  <si>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</si>
  <si>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</si>
  <si>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</si>
  <si>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</si>
  <si>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</si>
  <si>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</si>
  <si>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</si>
  <si>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</si>
  <si>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</si>
  <si>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</si>
  <si>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</si>
  <si>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</si>
  <si>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</si>
  <si>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</si>
  <si>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</si>
  <si>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</si>
  <si>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</si>
  <si>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</si>
  <si>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</si>
  <si>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</si>
  <si>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</si>
  <si>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</si>
  <si>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</si>
  <si>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</si>
  <si>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</si>
  <si>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</si>
  <si>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</si>
  <si>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</si>
  <si>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</si>
  <si>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</si>
  <si>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</si>
  <si>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</si>
  <si>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</si>
  <si>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</si>
  <si>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</si>
  <si>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</si>
  <si>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</si>
  <si>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</si>
  <si>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</si>
  <si>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</si>
  <si>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</si>
  <si>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</si>
  <si>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</si>
  <si>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</si>
  <si>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</si>
  <si>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</si>
  <si>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</si>
  <si>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</si>
  <si>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</si>
  <si>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</si>
  <si>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</si>
  <si>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</si>
  <si>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</si>
  <si>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</si>
  <si>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</si>
  <si>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</si>
  <si>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</si>
  <si>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</si>
  <si>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</si>
  <si>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</si>
  <si>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</si>
  <si>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</si>
  <si>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</si>
  <si>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</si>
  <si>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</si>
  <si>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</si>
  <si>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</si>
  <si>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</si>
  <si>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</si>
  <si>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</si>
  <si>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</si>
  <si>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</si>
  <si>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</si>
  <si>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</si>
  <si>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</si>
  <si>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</si>
  <si>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</si>
  <si>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</si>
  <si>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</si>
  <si>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</si>
  <si>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</si>
  <si>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</si>
  <si>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</si>
  <si>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</si>
  <si>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</si>
  <si>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</si>
  <si>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</si>
  <si>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</si>
  <si>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</si>
  <si>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</si>
  <si>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</si>
  <si>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</si>
  <si>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</si>
  <si>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</si>
  <si>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</si>
  <si>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</si>
  <si>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</si>
  <si>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</si>
  <si>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</si>
  <si>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</si>
  <si>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</si>
  <si>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</si>
  <si>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</si>
  <si>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</si>
  <si>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</si>
  <si>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</si>
  <si>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</si>
  <si>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</si>
  <si>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</si>
  <si>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</si>
  <si>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</si>
  <si>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</si>
  <si>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</si>
  <si>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</si>
  <si>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</si>
  <si>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</si>
  <si>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</si>
  <si>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</si>
  <si>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</si>
  <si>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</si>
  <si>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</si>
  <si>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</si>
  <si>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</si>
  <si>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</si>
  <si>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</si>
  <si>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</si>
  <si>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</si>
  <si>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</si>
  <si>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</si>
  <si>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</si>
  <si>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</si>
  <si>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</si>
  <si>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</si>
  <si>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</si>
  <si>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</si>
  <si>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</si>
  <si>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</si>
  <si>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</si>
  <si>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</si>
  <si>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</si>
  <si>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</si>
  <si>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</si>
  <si>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</si>
  <si>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</si>
  <si>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</si>
  <si>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</si>
  <si>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</si>
  <si>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</si>
  <si>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</si>
  <si>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</si>
  <si>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</si>
  <si>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</si>
  <si>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</si>
  <si>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</si>
  <si>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</si>
  <si>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</si>
  <si>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</si>
  <si>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</si>
  <si>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</si>
  <si>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</si>
  <si>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</si>
  <si>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</si>
  <si>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</si>
  <si>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</si>
  <si>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</si>
  <si>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</si>
  <si>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</si>
  <si>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</si>
  <si>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</si>
  <si>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</si>
  <si>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</si>
  <si>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</si>
  <si>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</si>
  <si>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</si>
  <si>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</si>
  <si>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</si>
  <si>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</si>
  <si>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</si>
  <si>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</si>
  <si>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</si>
  <si>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</si>
  <si>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</si>
  <si>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</si>
  <si>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</si>
  <si>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</si>
  <si>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</si>
  <si>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</si>
  <si>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</si>
  <si>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</si>
  <si>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</si>
  <si>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</si>
  <si>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</si>
  <si>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</si>
  <si>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</si>
  <si>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</si>
  <si>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</si>
  <si>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</si>
  <si>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</si>
  <si>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</si>
  <si>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</si>
  <si>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</si>
  <si>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</si>
  <si>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</si>
  <si>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</si>
  <si>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</si>
  <si>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</si>
  <si>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</si>
  <si>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</si>
  <si>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</si>
  <si>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</si>
  <si>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</si>
  <si>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</si>
  <si>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</si>
  <si>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</si>
  <si>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</si>
  <si>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</si>
  <si>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</si>
  <si>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</si>
  <si>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</si>
  <si>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</si>
  <si>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</si>
  <si>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</si>
  <si>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</si>
  <si>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</si>
  <si>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</si>
  <si>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</si>
  <si>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</si>
  <si>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</si>
  <si>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</si>
  <si>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</si>
  <si>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</si>
  <si>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</si>
  <si>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</si>
  <si>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</si>
  <si>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</si>
  <si>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</si>
  <si>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</si>
  <si>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</si>
  <si>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</si>
  <si>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</si>
  <si>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</si>
  <si>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</si>
  <si>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</si>
  <si>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</si>
  <si>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</si>
  <si>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</si>
  <si>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</si>
  <si>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</si>
  <si>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</si>
  <si>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</si>
  <si>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</si>
  <si>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</si>
  <si>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</si>
  <si>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</si>
  <si>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</si>
  <si>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</si>
  <si>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</si>
  <si>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</si>
  <si>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</si>
  <si>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</si>
  <si>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</si>
  <si>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</si>
  <si>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</si>
  <si>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</si>
  <si>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</si>
  <si>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</si>
  <si>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</si>
  <si>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</si>
  <si>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</si>
  <si>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</si>
  <si>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</si>
  <si>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</si>
  <si>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</si>
  <si>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</si>
  <si>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</si>
  <si>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</si>
  <si>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</si>
  <si>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</si>
  <si>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</si>
  <si>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</si>
  <si>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</si>
  <si>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</si>
  <si>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</si>
  <si>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</si>
  <si>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</si>
  <si>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</si>
  <si>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</si>
  <si>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</si>
  <si>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</si>
  <si>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</si>
  <si>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</si>
  <si>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</si>
  <si>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</si>
  <si>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</si>
  <si>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</si>
  <si>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</si>
  <si>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</si>
  <si>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</si>
  <si>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</si>
  <si>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</si>
  <si>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</si>
  <si>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</si>
  <si>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</si>
  <si>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</si>
  <si>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</si>
  <si>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</si>
  <si>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</si>
  <si>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</si>
  <si>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</si>
  <si>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</si>
  <si>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</si>
  <si>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</si>
  <si>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</si>
  <si>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</si>
  <si>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</si>
  <si>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</si>
  <si>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</si>
  <si>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</si>
  <si>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</si>
  <si>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</si>
  <si>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</si>
  <si>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</si>
  <si>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</si>
  <si>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</si>
  <si>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</si>
  <si>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</si>
  <si>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</si>
  <si>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</si>
  <si>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</si>
  <si>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</si>
  <si>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</si>
  <si>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</si>
  <si>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</si>
  <si>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</si>
  <si>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</si>
  <si>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</si>
  <si>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</si>
  <si>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</si>
  <si>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</si>
  <si>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</si>
  <si>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</si>
  <si>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</si>
  <si>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</si>
  <si>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</si>
  <si>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</si>
  <si>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</si>
  <si>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</si>
  <si>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</si>
  <si>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</si>
  <si>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</si>
  <si>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</si>
  <si>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</si>
  <si>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</si>
  <si>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</si>
  <si>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</si>
  <si>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</si>
  <si>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</si>
  <si>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</si>
  <si>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</si>
  <si>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</si>
  <si>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</si>
  <si>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</si>
  <si>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</si>
  <si>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</si>
  <si>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</si>
  <si>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</si>
  <si>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</si>
  <si>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</si>
  <si>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</si>
  <si>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</si>
  <si>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</si>
  <si>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</si>
  <si>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</si>
  <si>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</si>
  <si>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</si>
  <si>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</si>
  <si>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</si>
  <si>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</si>
  <si>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</si>
  <si>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</si>
  <si>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</si>
  <si>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</si>
  <si>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</si>
  <si>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</si>
  <si>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</si>
  <si>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</si>
  <si>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</si>
  <si>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</si>
  <si>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</si>
  <si>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</si>
  <si>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</si>
  <si>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</si>
  <si>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</si>
  <si>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</si>
  <si>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</si>
  <si>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</si>
  <si>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</si>
  <si>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</si>
  <si>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</si>
  <si>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</si>
  <si>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</si>
  <si>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</si>
  <si>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</si>
  <si>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</si>
  <si>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</si>
  <si>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</si>
  <si>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</si>
  <si>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</si>
  <si>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</si>
  <si>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</si>
  <si>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</si>
  <si>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</si>
  <si>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</si>
  <si>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</si>
  <si>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</si>
  <si>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</si>
  <si>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</si>
  <si>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</si>
  <si>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</si>
  <si>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</si>
  <si>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</si>
  <si>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</si>
  <si>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</si>
  <si>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</si>
  <si>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</si>
  <si>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</si>
  <si>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</si>
  <si>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</si>
  <si>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</si>
  <si>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</si>
  <si>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</si>
  <si>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</si>
  <si>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</si>
  <si>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</si>
  <si>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</si>
  <si>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</si>
  <si>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</si>
  <si>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</si>
  <si>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</si>
  <si>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</si>
  <si>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</si>
  <si>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</si>
  <si>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</si>
  <si>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</si>
  <si>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</si>
  <si>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</si>
  <si>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</si>
  <si>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</si>
  <si>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</si>
  <si>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</si>
  <si>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</si>
  <si>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</si>
  <si>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</si>
  <si>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</si>
  <si>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</si>
  <si>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</si>
  <si>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</si>
  <si>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</si>
  <si>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</si>
  <si>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</si>
  <si>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</si>
  <si>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</si>
  <si>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</si>
  <si>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</si>
  <si>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</si>
  <si>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</si>
  <si>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</si>
  <si>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</si>
  <si>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</si>
  <si>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</si>
  <si>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</si>
  <si>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</si>
  <si>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</si>
  <si>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</si>
  <si>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</si>
  <si>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</si>
  <si>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</si>
  <si>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</si>
  <si>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</si>
  <si>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</si>
  <si>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</si>
  <si>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</si>
  <si>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</si>
  <si>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</si>
  <si>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</si>
  <si>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</si>
  <si>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</si>
  <si>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</si>
  <si>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</si>
  <si>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</si>
  <si>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</si>
  <si>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</si>
  <si>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</si>
  <si>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</si>
  <si>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</si>
  <si>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</si>
  <si>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</si>
  <si>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</si>
  <si>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</si>
  <si>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</si>
  <si>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</si>
  <si>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</si>
  <si>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</si>
  <si>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</si>
  <si>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</si>
  <si>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</si>
  <si>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</si>
  <si>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</si>
  <si>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</si>
  <si>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</si>
  <si>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</si>
  <si>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</si>
  <si>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</si>
  <si>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</si>
  <si>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</si>
  <si>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</si>
  <si>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</si>
  <si>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</si>
  <si>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</si>
  <si>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</si>
  <si>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</si>
  <si>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</si>
  <si>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</si>
  <si>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</si>
  <si>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</si>
  <si>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</si>
  <si>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</si>
  <si>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</si>
  <si>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</si>
  <si>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</si>
  <si>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</si>
  <si>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</si>
  <si>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</si>
  <si>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</si>
  <si>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</si>
  <si>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</si>
  <si>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</si>
  <si>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</si>
  <si>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</si>
  <si>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</si>
  <si>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</si>
  <si>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</si>
  <si>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</si>
  <si>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</si>
  <si>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</si>
  <si>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</si>
  <si>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</si>
  <si>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</si>
  <si>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</si>
  <si>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</si>
  <si>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</si>
  <si>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</si>
  <si>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</si>
  <si>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</si>
  <si>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</si>
  <si>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</si>
  <si>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</si>
  <si>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</si>
  <si>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</si>
  <si>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</si>
  <si>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</si>
  <si>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</si>
  <si>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</si>
  <si>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</si>
  <si>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</si>
  <si>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</si>
  <si>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</si>
  <si>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</si>
  <si>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</si>
  <si>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</si>
  <si>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</si>
  <si>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</si>
  <si>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</si>
  <si>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</si>
  <si>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</si>
  <si>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</si>
  <si>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</si>
  <si>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</si>
  <si>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</si>
  <si>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</si>
  <si>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</si>
  <si>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</si>
  <si>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</si>
  <si>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</si>
  <si>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</si>
  <si>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</si>
  <si>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</si>
  <si>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</si>
  <si>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</si>
  <si>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</si>
  <si>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</si>
  <si>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</si>
  <si>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</si>
  <si>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</si>
  <si>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</si>
  <si>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</si>
  <si>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</si>
  <si>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</si>
  <si>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</si>
  <si>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</si>
  <si>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</si>
  <si>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</si>
  <si>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</si>
  <si>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</si>
  <si>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</si>
  <si>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</si>
  <si>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</si>
  <si>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</si>
  <si>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</si>
  <si>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</si>
  <si>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</si>
  <si>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</si>
  <si>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</si>
  <si>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</si>
  <si>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</si>
  <si>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</si>
  <si>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</si>
  <si>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</si>
  <si>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</si>
  <si>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</si>
  <si>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</si>
  <si>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</si>
  <si>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</si>
  <si>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</si>
  <si>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</si>
  <si>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</si>
  <si>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</si>
  <si>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</si>
  <si>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</si>
  <si>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</si>
  <si>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</si>
  <si>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</si>
  <si>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</si>
  <si>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</si>
  <si>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</si>
  <si>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</si>
  <si>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</si>
  <si>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</si>
  <si>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</si>
  <si>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</si>
  <si>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</si>
  <si>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</si>
  <si>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</si>
  <si>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</si>
  <si>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</si>
  <si>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</si>
  <si>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</si>
  <si>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</si>
  <si>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</si>
  <si>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</si>
  <si>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</si>
  <si>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</si>
  <si>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</si>
  <si>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</si>
  <si>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</si>
  <si>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</si>
  <si>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</si>
  <si>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</si>
  <si>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</si>
  <si>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</si>
  <si>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</si>
  <si>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</si>
  <si>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</si>
  <si>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</si>
  <si>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</si>
  <si>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</si>
  <si>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</si>
  <si>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</si>
  <si>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</si>
  <si>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</si>
  <si>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</si>
  <si>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</si>
  <si>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</si>
  <si>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</si>
  <si>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</si>
  <si>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</si>
  <si>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</si>
  <si>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</si>
  <si>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</si>
  <si>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</si>
  <si>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</si>
  <si>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</si>
  <si>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</si>
  <si>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</si>
  <si>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</si>
  <si>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</si>
  <si>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</si>
  <si>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</si>
  <si>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</si>
  <si>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</si>
  <si>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</si>
  <si>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</si>
  <si>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</si>
  <si>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</si>
  <si>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</si>
  <si>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</si>
  <si>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</si>
  <si>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</si>
  <si>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</si>
  <si>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</si>
  <si>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</si>
  <si>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</si>
  <si>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</si>
  <si>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</si>
  <si>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</si>
  <si>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</si>
  <si>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</si>
  <si>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</si>
  <si>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</si>
  <si>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</si>
  <si>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</si>
  <si>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</si>
  <si>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</si>
  <si>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</si>
  <si>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</si>
  <si>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</si>
  <si>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</si>
  <si>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</si>
  <si>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</si>
  <si>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</si>
  <si>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</si>
  <si>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</si>
  <si>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</si>
  <si>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</si>
  <si>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</si>
  <si>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</si>
  <si>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</si>
  <si>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</si>
  <si>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</si>
  <si>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</si>
  <si>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</si>
  <si>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</si>
  <si>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</si>
  <si>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</si>
  <si>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</si>
  <si>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</si>
  <si>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</si>
  <si>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</si>
  <si>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</si>
  <si>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</si>
  <si>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</si>
  <si>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</si>
  <si>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</si>
  <si>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</si>
  <si>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</si>
  <si>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</si>
  <si>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</si>
  <si>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</si>
  <si>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</si>
  <si>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</si>
  <si>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</si>
  <si>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</si>
  <si>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</si>
  <si>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</si>
  <si>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</si>
  <si>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</si>
  <si>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</si>
  <si>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</si>
  <si>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</si>
  <si>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</si>
  <si>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</si>
  <si>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</si>
  <si>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</si>
  <si>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</si>
  <si>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</si>
  <si>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</si>
  <si>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</si>
  <si>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</si>
  <si>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</si>
  <si>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</si>
  <si>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</si>
  <si>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</si>
  <si>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</si>
  <si>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</si>
  <si>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</si>
  <si>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</si>
  <si>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</si>
  <si>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</si>
  <si>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</si>
  <si>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</si>
  <si>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</si>
  <si>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</si>
  <si>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</si>
  <si>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</si>
  <si>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</si>
  <si>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</si>
  <si>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</si>
  <si>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</si>
  <si>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</si>
  <si>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</si>
  <si>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</si>
  <si>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</si>
  <si>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</si>
  <si>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</si>
  <si>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</si>
  <si>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</si>
  <si>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</si>
  <si>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</si>
  <si>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</si>
  <si>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</si>
  <si>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</si>
  <si>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</si>
  <si>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</si>
  <si>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</si>
  <si>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</si>
  <si>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</si>
  <si>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</si>
  <si>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</si>
  <si>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</si>
  <si>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</si>
  <si>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</si>
  <si>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</si>
  <si>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</si>
  <si>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</si>
  <si>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</si>
  <si>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</si>
  <si>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</si>
  <si>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</si>
  <si>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</si>
  <si>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</si>
  <si>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</si>
  <si>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</si>
  <si>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</si>
  <si>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</si>
  <si>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</si>
  <si>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</si>
  <si>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</si>
  <si>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</si>
  <si>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</si>
  <si>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</si>
  <si>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</si>
  <si>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</si>
  <si>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</si>
  <si>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</si>
  <si>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</si>
  <si>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</si>
  <si>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</si>
  <si>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</si>
  <si>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</si>
  <si>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</si>
  <si>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</si>
  <si>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</si>
  <si>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</si>
  <si>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</si>
  <si>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</si>
  <si>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</si>
  <si>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</si>
  <si>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</si>
  <si>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</si>
  <si>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</si>
  <si>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</si>
  <si>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</si>
  <si>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</si>
  <si>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</si>
  <si>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</si>
  <si>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</si>
  <si>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</si>
  <si>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</si>
  <si>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</si>
  <si>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</si>
  <si>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</si>
  <si>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</si>
  <si>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</si>
  <si>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</si>
  <si>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</si>
  <si>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</si>
  <si>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</si>
  <si>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</si>
  <si>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</si>
  <si>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</si>
  <si>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</si>
  <si>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</si>
  <si>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</si>
  <si>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</si>
  <si>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</si>
  <si>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</si>
  <si>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</si>
  <si>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</si>
  <si>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</si>
  <si>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</si>
  <si>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</si>
  <si>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</si>
  <si>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</si>
  <si>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</si>
  <si>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</si>
  <si>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</si>
  <si>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</si>
  <si>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</si>
  <si>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</si>
  <si>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</si>
  <si>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</si>
  <si>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</si>
  <si>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</si>
  <si>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</si>
  <si>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</si>
  <si>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</si>
  <si>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</si>
  <si>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</si>
  <si>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</si>
  <si>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</si>
  <si>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</si>
  <si>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</si>
  <si>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</si>
  <si>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</si>
  <si>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</si>
  <si>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</si>
  <si>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</si>
  <si>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</si>
  <si>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</si>
  <si>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</si>
  <si>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</si>
  <si>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</si>
  <si>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</si>
  <si>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</si>
  <si>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</si>
  <si>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</si>
  <si>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</si>
  <si>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</si>
  <si>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</si>
  <si>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</si>
  <si>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</si>
  <si>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</si>
  <si>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</si>
  <si>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</si>
  <si>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</si>
  <si>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</si>
  <si>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</si>
  <si>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</si>
  <si>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</si>
  <si>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</si>
  <si>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</si>
  <si>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</si>
  <si>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</si>
  <si>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</si>
  <si>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</si>
  <si>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</si>
  <si>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</si>
  <si>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</si>
  <si>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</si>
  <si>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</si>
  <si>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</si>
  <si>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</si>
  <si>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</si>
  <si>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</si>
  <si>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</si>
  <si>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</si>
  <si>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</si>
  <si>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</si>
  <si>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</si>
  <si>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</si>
  <si>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</si>
  <si>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</si>
  <si>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</si>
  <si>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</si>
  <si>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</si>
  <si>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</si>
  <si>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</si>
  <si>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</si>
  <si>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</si>
  <si>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</si>
  <si>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</si>
  <si>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</si>
  <si>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</si>
  <si>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</si>
  <si>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</si>
  <si>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</si>
  <si>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</si>
  <si>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</si>
  <si>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</si>
  <si>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</si>
  <si>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</si>
  <si>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</si>
  <si>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</si>
  <si>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</si>
  <si>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</si>
  <si>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</si>
  <si>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</si>
  <si>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</si>
  <si>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</si>
  <si>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</si>
  <si>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</si>
  <si>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</si>
  <si>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</si>
  <si>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</si>
  <si>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</si>
  <si>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</si>
  <si>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</si>
  <si>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</si>
  <si>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</si>
  <si>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</si>
  <si>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</si>
  <si>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</si>
  <si>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</si>
  <si>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</si>
  <si>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</si>
  <si>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</si>
  <si>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</si>
  <si>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</si>
  <si>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</si>
  <si>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</si>
  <si>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</si>
  <si>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</si>
  <si>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</si>
  <si>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</si>
  <si>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</si>
  <si>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</si>
  <si>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</si>
  <si>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</si>
  <si>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</si>
  <si>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</si>
  <si>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</si>
  <si>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</si>
  <si>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</si>
  <si>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</si>
  <si>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</si>
  <si>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</si>
  <si>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</si>
  <si>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</si>
  <si>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</si>
  <si>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</si>
  <si>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</si>
  <si>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</si>
  <si>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</si>
  <si>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</si>
  <si>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</si>
  <si>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</si>
  <si>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</si>
  <si>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</si>
  <si>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</si>
  <si>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</si>
  <si>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</si>
  <si>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</si>
  <si>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</si>
  <si>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</si>
  <si>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</si>
  <si>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</si>
  <si>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</si>
  <si>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</si>
  <si>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</si>
  <si>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</si>
  <si>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</si>
  <si>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</si>
  <si>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</si>
  <si>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</si>
  <si>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</si>
  <si>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</si>
  <si>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</si>
  <si>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</si>
  <si>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</si>
  <si>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</si>
  <si>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</si>
  <si>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</si>
  <si>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</si>
  <si>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</si>
  <si>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</si>
  <si>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</si>
  <si>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</si>
  <si>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</si>
  <si>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</si>
  <si>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</si>
  <si>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</si>
  <si>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</si>
  <si>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</si>
  <si>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</si>
  <si>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</si>
  <si>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</si>
  <si>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</si>
  <si>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</si>
  <si>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</si>
  <si>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</si>
  <si>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</si>
  <si>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</si>
  <si>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</si>
  <si>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</si>
  <si>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</si>
  <si>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</si>
  <si>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</si>
  <si>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</si>
  <si>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</si>
  <si>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</si>
  <si>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</si>
  <si>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</si>
  <si>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</si>
  <si>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</si>
  <si>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</si>
  <si>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</si>
  <si>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</si>
  <si>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</si>
  <si>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</si>
  <si>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</si>
  <si>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</si>
  <si>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</si>
  <si>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</si>
  <si>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</si>
  <si>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</si>
  <si>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</si>
  <si>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</si>
  <si>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</si>
  <si>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</si>
  <si>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</si>
  <si>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</si>
  <si>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</si>
  <si>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</si>
  <si>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</si>
  <si>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</si>
  <si>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</si>
  <si>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</si>
  <si>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</si>
  <si>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</si>
  <si>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</si>
  <si>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</si>
  <si>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</si>
  <si>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</si>
  <si>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</si>
  <si>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</si>
  <si>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</si>
  <si>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</si>
  <si>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</si>
  <si>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</si>
  <si>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</si>
  <si>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</si>
  <si>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</si>
  <si>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</si>
  <si>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</si>
  <si>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</si>
  <si>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</si>
  <si>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</si>
  <si>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</si>
  <si>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</si>
  <si>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</si>
  <si>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</si>
  <si>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</si>
  <si>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</si>
  <si>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</si>
  <si>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</si>
  <si>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</si>
  <si>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</si>
  <si>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</si>
  <si>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</si>
  <si>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</si>
  <si>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</si>
  <si>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</si>
  <si>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</si>
  <si>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</si>
  <si>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</si>
  <si>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</si>
  <si>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</si>
  <si>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</si>
  <si>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</si>
  <si>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</si>
  <si>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</si>
  <si>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</si>
  <si>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</si>
  <si>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</si>
  <si>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</si>
  <si>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</si>
  <si>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</si>
  <si>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</si>
  <si>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</si>
  <si>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</si>
  <si>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</si>
  <si>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</si>
  <si>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</si>
  <si>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</si>
  <si>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</si>
  <si>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</si>
  <si>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</si>
  <si>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</si>
  <si>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</si>
  <si>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</si>
  <si>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</si>
  <si>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</si>
  <si>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</si>
  <si>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</si>
  <si>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</si>
  <si>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</si>
  <si>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</si>
  <si>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</si>
  <si>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</si>
  <si>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</si>
  <si>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</si>
  <si>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</si>
  <si>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</si>
  <si>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</si>
  <si>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</si>
  <si>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</si>
  <si>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</si>
  <si>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</si>
  <si>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</si>
  <si>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</si>
  <si>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</si>
  <si>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</si>
  <si>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</si>
  <si>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</si>
  <si>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</si>
  <si>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</si>
  <si>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</si>
  <si>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</si>
  <si>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</si>
  <si>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</si>
  <si>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</si>
  <si>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</si>
  <si>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</si>
  <si>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</si>
  <si>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</si>
  <si>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</si>
  <si>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</si>
  <si>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</si>
  <si>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</si>
  <si>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</si>
  <si>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</si>
  <si>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</si>
  <si>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</si>
  <si>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</si>
  <si>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</si>
  <si>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</si>
  <si>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</si>
  <si>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</si>
  <si>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</si>
  <si>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</si>
  <si>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</si>
  <si>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</si>
  <si>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</si>
  <si>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</si>
  <si>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</si>
  <si>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</si>
  <si>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</si>
  <si>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</si>
  <si>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</si>
  <si>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</si>
  <si>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</si>
  <si>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</si>
  <si>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</si>
  <si>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</si>
  <si>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</si>
  <si>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</si>
  <si>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</si>
  <si>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</si>
  <si>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</si>
  <si>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</si>
  <si>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</si>
  <si>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</si>
  <si>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</si>
  <si>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</si>
  <si>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</si>
  <si>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</si>
  <si>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</si>
  <si>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</si>
  <si>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</si>
  <si>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</si>
  <si>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</si>
  <si>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</si>
  <si>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</si>
  <si>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</si>
  <si>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</si>
  <si>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</si>
  <si>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</si>
  <si>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</si>
  <si>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</si>
  <si>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</si>
  <si>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</si>
  <si>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</si>
  <si>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</si>
  <si>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</si>
  <si>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</si>
  <si>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</si>
  <si>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</si>
  <si>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</si>
  <si>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</si>
  <si>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</si>
  <si>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</si>
  <si>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</si>
  <si>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</si>
  <si>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</si>
  <si>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</si>
  <si>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</si>
  <si>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</si>
  <si>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</si>
  <si>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</si>
  <si>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</si>
  <si>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</si>
  <si>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</si>
  <si>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</si>
  <si>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</si>
  <si>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</si>
  <si>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</si>
  <si>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</si>
  <si>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</si>
  <si>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</si>
  <si>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</si>
  <si>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</si>
  <si>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</si>
  <si>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</si>
  <si>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</si>
  <si>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</si>
  <si>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</si>
  <si>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</si>
  <si>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</si>
  <si>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</si>
  <si>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</si>
  <si>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</si>
  <si>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</si>
  <si>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</si>
  <si>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</si>
  <si>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</si>
  <si>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</si>
  <si>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</si>
  <si>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</si>
  <si>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</si>
  <si>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</si>
  <si>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</si>
  <si>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</si>
  <si>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</si>
  <si>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</si>
  <si>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</si>
  <si>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</si>
  <si>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</si>
  <si>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</si>
  <si>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</si>
  <si>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</si>
  <si>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</si>
  <si>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</si>
  <si>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</si>
  <si>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</si>
  <si>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</si>
  <si>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</si>
  <si>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</si>
  <si>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</si>
  <si>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</si>
  <si>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</si>
  <si>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</si>
  <si>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</si>
  <si>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</si>
  <si>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</si>
  <si>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</si>
  <si>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</si>
  <si>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</si>
  <si>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</si>
  <si>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</si>
  <si>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</si>
  <si>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</si>
  <si>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</si>
  <si>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</si>
  <si>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</si>
  <si>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</si>
  <si>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</si>
  <si>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</si>
  <si>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</si>
  <si>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</si>
  <si>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</si>
  <si>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</si>
  <si>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</si>
  <si>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</si>
  <si>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</si>
  <si>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</si>
  <si>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</si>
  <si>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</si>
  <si>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</si>
  <si>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</si>
  <si>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</si>
  <si>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</si>
  <si>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</si>
  <si>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</si>
  <si>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</si>
  <si>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</si>
  <si>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</si>
  <si>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</si>
  <si>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</si>
  <si>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</si>
  <si>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</si>
  <si>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</si>
  <si>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</si>
  <si>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</si>
  <si>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</si>
  <si>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</si>
  <si>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</si>
  <si>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</si>
  <si>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</si>
  <si>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</si>
  <si>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</si>
  <si>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</si>
  <si>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</si>
  <si>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</si>
  <si>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</si>
  <si>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</si>
  <si>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</si>
  <si>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</si>
  <si>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</si>
  <si>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</si>
  <si>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</si>
  <si>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</si>
  <si>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</si>
  <si>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</si>
  <si>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</si>
  <si>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</si>
  <si>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</si>
  <si>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</si>
  <si>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</si>
  <si>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</si>
  <si>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</si>
  <si>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</si>
  <si>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</si>
  <si>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</si>
  <si>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</si>
  <si>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</si>
  <si>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</si>
  <si>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</si>
  <si>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</si>
  <si>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</si>
  <si>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</si>
  <si>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</si>
  <si>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</si>
  <si>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</si>
  <si>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</si>
  <si>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</si>
  <si>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</si>
  <si>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</si>
  <si>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</si>
  <si>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</si>
  <si>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</si>
  <si>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</si>
  <si>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</si>
  <si>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</si>
  <si>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</si>
  <si>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</si>
  <si>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</si>
  <si>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</si>
  <si>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</si>
  <si>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</si>
  <si>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</si>
  <si>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</si>
  <si>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</si>
  <si>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</si>
  <si>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</si>
  <si>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</si>
  <si>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</si>
  <si>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</si>
  <si>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</si>
  <si>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</si>
  <si>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</si>
  <si>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</si>
  <si>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</si>
  <si>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</si>
  <si>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</si>
  <si>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</si>
  <si>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</si>
  <si>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</si>
  <si>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</si>
  <si>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</si>
  <si>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</si>
  <si>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</si>
  <si>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</si>
  <si>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</si>
  <si>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</si>
  <si>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</si>
  <si>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</si>
  <si>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</si>
  <si>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</si>
  <si>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</si>
  <si>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</si>
  <si>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</si>
  <si>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</si>
  <si>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</si>
  <si>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</si>
  <si>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</si>
  <si>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</si>
  <si>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</si>
  <si>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</si>
  <si>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</si>
  <si>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</si>
  <si>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</si>
  <si>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</si>
  <si>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</si>
  <si>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</si>
  <si>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</si>
  <si>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</si>
  <si>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</si>
  <si>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</si>
  <si>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</si>
  <si>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</si>
  <si>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</si>
  <si>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</si>
  <si>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</si>
  <si>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</si>
  <si>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</si>
  <si>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</si>
  <si>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</si>
  <si>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</si>
  <si>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</si>
  <si>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</si>
  <si>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</si>
  <si>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</si>
  <si>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</si>
  <si>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</si>
  <si>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</si>
  <si>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</si>
  <si>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</si>
  <si>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</si>
  <si>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</si>
  <si>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</si>
  <si>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</si>
  <si>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</si>
  <si>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</si>
  <si>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</si>
  <si>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</si>
  <si>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</si>
  <si>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</si>
  <si>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</si>
  <si>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</si>
  <si>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</si>
  <si>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</si>
  <si>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</si>
  <si>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</si>
  <si>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</si>
  <si>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</si>
  <si>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</si>
  <si>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</si>
  <si>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</si>
  <si>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</si>
  <si>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</si>
  <si>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</si>
  <si>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</si>
  <si>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</si>
  <si>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</si>
  <si>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</si>
  <si>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</si>
  <si>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</si>
  <si>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</si>
  <si>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</si>
  <si>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</si>
  <si>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</si>
  <si>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</si>
  <si>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</si>
  <si>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</si>
  <si>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</si>
  <si>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</si>
  <si>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</si>
  <si>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</si>
  <si>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</si>
  <si>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</si>
  <si>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</si>
  <si>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</si>
  <si>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</si>
  <si>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</si>
  <si>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</si>
  <si>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</si>
  <si>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</si>
  <si>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</si>
  <si>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</si>
  <si>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</si>
  <si>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</si>
  <si>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</si>
  <si>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</si>
  <si>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</si>
  <si>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</si>
  <si>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</si>
  <si>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</si>
  <si>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</si>
  <si>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</si>
  <si>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</si>
  <si>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</si>
  <si>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</si>
  <si>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</si>
  <si>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</si>
  <si>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</si>
  <si>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</si>
  <si>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</si>
  <si>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</si>
  <si>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</si>
  <si>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</si>
  <si>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</si>
  <si>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</si>
  <si>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</si>
  <si>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</si>
  <si>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</si>
  <si>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</si>
  <si>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</si>
  <si>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</si>
  <si>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</si>
  <si>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</si>
  <si>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</si>
  <si>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</si>
  <si>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</si>
  <si>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</si>
  <si>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</si>
  <si>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</si>
  <si>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</si>
  <si>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</si>
  <si>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</si>
  <si>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</si>
  <si>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</si>
  <si>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</si>
  <si>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</si>
  <si>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</si>
  <si>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</si>
  <si>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</si>
  <si>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</si>
  <si>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</si>
  <si>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</si>
  <si>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</si>
  <si>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</si>
  <si>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</si>
  <si>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</si>
  <si>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</si>
  <si>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</si>
  <si>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</si>
  <si>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</si>
  <si>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</si>
  <si>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</si>
  <si>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</si>
  <si>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</si>
  <si>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</si>
  <si>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</si>
  <si>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</si>
  <si>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</si>
  <si>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</si>
  <si>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</si>
  <si>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</si>
  <si>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</si>
  <si>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</si>
  <si>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</si>
  <si>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</si>
  <si>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</si>
  <si>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</si>
  <si>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</si>
  <si>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</si>
  <si>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</si>
  <si>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</si>
  <si>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</si>
  <si>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</si>
  <si>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</si>
  <si>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</si>
  <si>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</si>
  <si>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</si>
  <si>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</si>
  <si>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</si>
  <si>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</si>
  <si>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</si>
  <si>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</si>
  <si>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</si>
  <si>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</si>
  <si>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</si>
  <si>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</si>
  <si>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</si>
  <si>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</si>
  <si>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</si>
  <si>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</si>
  <si>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</si>
  <si>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</si>
  <si>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</si>
  <si>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</si>
  <si>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</si>
  <si>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</si>
  <si>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</si>
  <si>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</si>
  <si>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</si>
  <si>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</si>
  <si>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</si>
  <si>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</si>
  <si>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</si>
  <si>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</si>
  <si>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</si>
  <si>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</si>
  <si>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</si>
  <si>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</si>
  <si>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</si>
  <si>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</si>
  <si>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</si>
  <si>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</si>
  <si>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</si>
  <si>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</si>
  <si>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</si>
  <si>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</si>
  <si>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</si>
  <si>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</si>
  <si>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</si>
  <si>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</si>
  <si>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</si>
  <si>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</si>
  <si>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</si>
  <si>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</si>
  <si>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</si>
  <si>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</si>
  <si>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</si>
  <si>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</si>
  <si>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</si>
  <si>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</si>
  <si>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</si>
  <si>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</si>
  <si>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</si>
  <si>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</si>
  <si>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</si>
  <si>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</si>
  <si>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</si>
  <si>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</si>
  <si>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</si>
  <si>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</si>
  <si>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</si>
  <si>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</si>
  <si>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</si>
  <si>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</si>
  <si>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</si>
  <si>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</si>
  <si>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</si>
  <si>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</si>
  <si>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</si>
  <si>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</si>
  <si>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</si>
  <si>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</si>
  <si>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</si>
  <si>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</si>
  <si>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</si>
  <si>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</si>
  <si>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</si>
  <si>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</si>
  <si>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</si>
  <si>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</si>
  <si>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</si>
  <si>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</si>
  <si>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</si>
  <si>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</si>
  <si>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</si>
  <si>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</si>
  <si>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</si>
  <si>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</si>
  <si>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</si>
  <si>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</si>
  <si>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</si>
  <si>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</si>
  <si>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</si>
  <si>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</si>
  <si>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</si>
  <si>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</si>
  <si>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</si>
  <si>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</si>
  <si>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</si>
  <si>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</si>
  <si>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</si>
  <si>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</si>
  <si>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</si>
  <si>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</si>
  <si>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</si>
  <si>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</si>
  <si>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</si>
  <si>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</si>
  <si>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</si>
  <si>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</si>
  <si>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</si>
  <si>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</si>
  <si>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</si>
  <si>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</si>
  <si>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</si>
  <si>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</si>
  <si>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</si>
  <si>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</si>
  <si>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</si>
  <si>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</si>
  <si>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</si>
  <si>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</si>
  <si>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</si>
  <si>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</si>
  <si>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</si>
  <si>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</si>
  <si>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</si>
  <si>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</si>
  <si>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</si>
  <si>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</si>
  <si>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</si>
  <si>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</si>
  <si>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</si>
  <si>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</si>
  <si>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</si>
  <si>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</si>
  <si>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</si>
  <si>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</si>
  <si>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</si>
  <si>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</si>
  <si>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</si>
  <si>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</si>
  <si>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</si>
  <si>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</si>
  <si>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</si>
  <si>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</si>
  <si>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</si>
  <si>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</si>
  <si>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</si>
  <si>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</si>
  <si>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</si>
  <si>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</si>
  <si>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</si>
  <si>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</si>
  <si>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</si>
  <si>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</si>
  <si>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</si>
  <si>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</si>
  <si>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</si>
  <si>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</si>
  <si>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</si>
  <si>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</si>
  <si>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</si>
  <si>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</si>
  <si>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</si>
  <si>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</si>
  <si>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</si>
  <si>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</si>
  <si>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</si>
  <si>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</si>
  <si>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</si>
  <si>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</si>
  <si>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</si>
  <si>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</si>
  <si>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</si>
  <si>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</si>
  <si>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</si>
  <si>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</si>
  <si>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</si>
  <si>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</si>
  <si>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</si>
  <si>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</si>
  <si>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</si>
  <si>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</si>
  <si>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</si>
  <si>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</si>
  <si>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</si>
  <si>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</si>
  <si>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</si>
  <si>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</si>
  <si>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</si>
  <si>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</si>
  <si>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</si>
  <si>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</si>
  <si>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</si>
  <si>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</si>
  <si>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</si>
  <si>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</si>
  <si>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</si>
  <si>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</si>
  <si>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</si>
  <si>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</si>
  <si>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</si>
  <si>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</si>
  <si>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</si>
  <si>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</si>
  <si>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</si>
  <si>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</si>
  <si>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</si>
  <si>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</si>
  <si>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</si>
  <si>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</si>
  <si>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</si>
  <si>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</si>
  <si>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</si>
  <si>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</si>
  <si>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</si>
  <si>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</si>
  <si>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</si>
  <si>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</si>
  <si>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</si>
  <si>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</si>
  <si>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</si>
  <si>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</si>
  <si>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</si>
  <si>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</si>
  <si>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</si>
  <si>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</si>
  <si>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</si>
  <si>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</si>
  <si>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</si>
  <si>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</si>
  <si>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</si>
  <si>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</si>
  <si>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</si>
  <si>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</si>
  <si>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</si>
  <si>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</si>
  <si>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</si>
  <si>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</si>
  <si>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</si>
  <si>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</si>
  <si>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</si>
  <si>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</si>
  <si>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</si>
  <si>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</si>
  <si>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</si>
  <si>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</si>
  <si>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</si>
  <si>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</si>
  <si>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</si>
  <si>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</si>
  <si>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</si>
  <si>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</si>
  <si>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</si>
  <si>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</si>
  <si>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</si>
  <si>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</si>
  <si>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</si>
  <si>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</si>
  <si>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</si>
  <si>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</si>
  <si>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</si>
  <si>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</si>
  <si>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</si>
  <si>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</si>
  <si>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</si>
  <si>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</si>
  <si>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</si>
  <si>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</si>
  <si>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</si>
  <si>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</si>
  <si>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</si>
  <si>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</si>
  <si>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</si>
  <si>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</si>
  <si>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</si>
  <si>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</si>
  <si>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</si>
  <si>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</si>
  <si>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</si>
  <si>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</si>
  <si>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</si>
  <si>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</si>
  <si>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</si>
  <si>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</si>
  <si>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</si>
  <si>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</si>
  <si>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</si>
  <si>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</si>
  <si>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</si>
  <si>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</si>
  <si>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</si>
  <si>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</si>
  <si>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</si>
  <si>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</si>
  <si>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</si>
  <si>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</si>
  <si>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</si>
  <si>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</si>
  <si>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</si>
  <si>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</si>
  <si>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</si>
  <si>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</si>
  <si>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</si>
  <si>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</si>
  <si>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</si>
  <si>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</si>
  <si>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</si>
  <si>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</si>
  <si>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</si>
  <si>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</si>
  <si>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</si>
  <si>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</si>
  <si>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</si>
  <si>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</si>
  <si>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</si>
  <si>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</si>
  <si>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</si>
  <si>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</si>
  <si>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</si>
  <si>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</si>
  <si>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</si>
  <si>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</si>
  <si>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</si>
  <si>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</si>
  <si>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</si>
  <si>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</si>
  <si>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</si>
  <si>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</si>
  <si>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</si>
  <si>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</si>
  <si>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</si>
  <si>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</si>
  <si>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</si>
  <si>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</si>
  <si>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</si>
  <si>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</si>
  <si>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</si>
  <si>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</si>
  <si>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</si>
  <si>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</si>
  <si>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</si>
  <si>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</si>
  <si>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</si>
  <si>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</si>
  <si>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</si>
  <si>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</si>
  <si>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</si>
  <si>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</si>
  <si>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</si>
  <si>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</si>
  <si>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</si>
  <si>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</si>
  <si>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</si>
  <si>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</si>
  <si>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</si>
  <si>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</si>
  <si>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</si>
  <si>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</si>
  <si>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</si>
  <si>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</si>
  <si>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</si>
  <si>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</si>
  <si>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</si>
  <si>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</si>
  <si>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</si>
  <si>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</si>
  <si>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</si>
  <si>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</si>
  <si>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</si>
  <si>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</si>
  <si>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</si>
  <si>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</si>
  <si>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</si>
  <si>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</si>
  <si>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</si>
  <si>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</si>
  <si>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</si>
  <si>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</si>
  <si>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</si>
  <si>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</si>
  <si>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</si>
  <si>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</si>
  <si>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</si>
  <si>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</si>
  <si>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</si>
  <si>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</si>
  <si>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</si>
  <si>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</si>
  <si>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</si>
  <si>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</si>
  <si>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</si>
  <si>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</si>
  <si>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</si>
  <si>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</si>
  <si>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</si>
  <si>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</si>
  <si>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</si>
  <si>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</si>
  <si>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</si>
  <si>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</si>
  <si>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</si>
  <si>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</si>
  <si>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</si>
  <si>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</si>
  <si>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</si>
  <si>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</si>
  <si>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</si>
  <si>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</si>
  <si>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</si>
  <si>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</si>
  <si>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</si>
  <si>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</si>
  <si>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</si>
  <si>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</si>
  <si>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</si>
  <si>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</si>
  <si>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</si>
  <si>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</si>
  <si>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</si>
  <si>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</si>
  <si>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</si>
  <si>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</si>
  <si>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</si>
  <si>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</si>
  <si>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</si>
  <si>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</si>
  <si>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</si>
  <si>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</si>
  <si>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</si>
  <si>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</si>
  <si>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</si>
  <si>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</si>
  <si>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</si>
  <si>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</si>
  <si>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</si>
  <si>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</si>
  <si>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</si>
  <si>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</si>
  <si>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</si>
  <si>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</si>
  <si>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</si>
  <si>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</si>
  <si>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</si>
  <si>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</si>
  <si>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</si>
  <si>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</si>
  <si>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</si>
  <si>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</si>
  <si>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</si>
  <si>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</si>
  <si>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</si>
  <si>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</si>
  <si>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</si>
  <si>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</si>
  <si>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</si>
  <si>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</si>
  <si>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</si>
  <si>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</si>
  <si>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</si>
  <si>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</si>
  <si>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</si>
  <si>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</si>
  <si>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</si>
  <si>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</si>
  <si>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</si>
  <si>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</si>
  <si>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</si>
  <si>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</si>
  <si>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</si>
  <si>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</si>
  <si>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</si>
  <si>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</si>
  <si>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</si>
  <si>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</si>
  <si>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</si>
  <si>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</si>
  <si>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</si>
  <si>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</si>
  <si>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</si>
  <si>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</si>
  <si>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</si>
  <si>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</si>
  <si>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</si>
  <si>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</si>
  <si>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</si>
  <si>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</si>
  <si>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</si>
  <si>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</si>
  <si>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</si>
  <si>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</si>
  <si>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</si>
  <si>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</si>
  <si>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</si>
  <si>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</si>
  <si>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</si>
  <si>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</si>
  <si>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</si>
  <si>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</si>
  <si>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</si>
  <si>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</si>
  <si>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</si>
  <si>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</si>
  <si>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</si>
  <si>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</si>
  <si>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</si>
  <si>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</si>
  <si>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</si>
  <si>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</si>
  <si>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</si>
  <si>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</si>
  <si>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</si>
  <si>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</si>
  <si>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</si>
  <si>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</si>
  <si>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</si>
  <si>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</si>
  <si>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</si>
  <si>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</si>
  <si>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</si>
  <si>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</si>
  <si>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</si>
  <si>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</si>
  <si>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</si>
  <si>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</si>
  <si>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</si>
  <si>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</si>
  <si>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</si>
  <si>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</si>
  <si>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</si>
  <si>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</si>
  <si>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</si>
  <si>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</si>
  <si>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</si>
  <si>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</si>
  <si>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</si>
  <si>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</si>
  <si>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</si>
  <si>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</si>
  <si>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</si>
  <si>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</si>
  <si>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</si>
  <si>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</si>
  <si>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</si>
  <si>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</si>
  <si>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</si>
  <si>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</si>
  <si>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</si>
  <si>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</si>
  <si>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</si>
  <si>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</si>
  <si>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</si>
  <si>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</si>
  <si>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</si>
  <si>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</si>
  <si>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</si>
  <si>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</si>
  <si>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</si>
  <si>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</si>
  <si>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</si>
  <si>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</si>
  <si>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</si>
  <si>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</si>
  <si>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</si>
  <si>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</si>
  <si>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</si>
  <si>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</si>
  <si>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</si>
  <si>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</si>
  <si>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</si>
  <si>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</si>
  <si>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</si>
  <si>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</si>
  <si>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</si>
  <si>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</si>
  <si>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</si>
  <si>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</si>
  <si>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</si>
  <si>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</si>
  <si>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</si>
  <si>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</si>
  <si>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</si>
  <si>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</si>
  <si>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</si>
  <si>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</si>
  <si>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</si>
  <si>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</si>
  <si>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</si>
  <si>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</si>
  <si>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</si>
  <si>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</si>
  <si>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</si>
  <si>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</si>
  <si>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</si>
  <si>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</si>
  <si>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</si>
  <si>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</si>
  <si>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</si>
  <si>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</si>
  <si>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</si>
  <si>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</si>
  <si>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</si>
  <si>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</si>
  <si>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</si>
  <si>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</si>
  <si>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</si>
  <si>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</si>
  <si>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</si>
  <si>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</si>
  <si>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</si>
  <si>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</si>
  <si>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</si>
  <si>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</si>
  <si>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</si>
  <si>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</si>
  <si>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</si>
  <si>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</si>
  <si>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</si>
  <si>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</si>
  <si>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</si>
  <si>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</si>
  <si>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</si>
  <si>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</si>
  <si>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</si>
  <si>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</si>
  <si>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</si>
  <si>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</si>
  <si>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</si>
  <si>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</si>
  <si>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</si>
  <si>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</si>
  <si>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</si>
  <si>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</si>
  <si>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</si>
  <si>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</si>
  <si>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</si>
  <si>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</si>
  <si>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</si>
  <si>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</si>
  <si>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</si>
  <si>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</si>
  <si>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</si>
  <si>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</si>
  <si>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</si>
  <si>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</si>
  <si>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</si>
  <si>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</si>
  <si>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</si>
  <si>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</si>
  <si>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</si>
  <si>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</si>
  <si>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</si>
  <si>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</si>
  <si>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</si>
  <si>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</si>
  <si>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</si>
  <si>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</si>
  <si>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</si>
  <si>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</si>
  <si>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</si>
  <si>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</si>
  <si>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</si>
  <si>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</si>
  <si>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</si>
  <si>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</si>
  <si>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</si>
  <si>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</si>
  <si>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</si>
  <si>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</si>
  <si>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</si>
  <si>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</si>
  <si>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</si>
  <si>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</si>
  <si>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</si>
  <si>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</si>
  <si>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</si>
  <si>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</si>
  <si>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</si>
  <si>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</si>
  <si>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</si>
  <si>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</si>
  <si>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</si>
  <si>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</si>
  <si>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</si>
  <si>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</si>
  <si>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</si>
  <si>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</si>
  <si>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</si>
  <si>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</si>
  <si>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</si>
  <si>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</si>
  <si>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</si>
  <si>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</si>
  <si>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</si>
  <si>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</si>
  <si>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</si>
  <si>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</si>
  <si>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</si>
  <si>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</si>
  <si>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</si>
  <si>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</si>
  <si>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</si>
  <si>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</si>
  <si>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</si>
  <si>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</si>
  <si>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</si>
  <si>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</si>
  <si>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</si>
  <si>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</si>
  <si>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</si>
  <si>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</si>
  <si>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</si>
  <si>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</si>
  <si>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</si>
  <si>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</si>
  <si>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</si>
  <si>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</si>
  <si>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</si>
  <si>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</si>
  <si>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</si>
  <si>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</si>
  <si>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</si>
  <si>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</si>
  <si>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</si>
  <si>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</si>
  <si>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</si>
  <si>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</si>
  <si>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</si>
  <si>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</si>
  <si>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</si>
  <si>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</si>
  <si>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</si>
  <si>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</si>
  <si>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</si>
  <si>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</si>
  <si>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</si>
  <si>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</si>
  <si>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</si>
  <si>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</si>
  <si>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</si>
  <si>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</si>
  <si>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</si>
  <si>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</si>
  <si>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</si>
  <si>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</si>
  <si>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</si>
  <si>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</si>
  <si>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</si>
  <si>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</si>
  <si>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</si>
  <si>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</si>
  <si>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</si>
  <si>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</si>
  <si>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</si>
  <si>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</si>
  <si>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</si>
  <si>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</si>
  <si>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</si>
  <si>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</si>
  <si>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</si>
  <si>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</si>
  <si>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</si>
  <si>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</si>
  <si>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</si>
  <si>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</si>
  <si>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</si>
  <si>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</si>
  <si>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</si>
  <si>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</si>
  <si>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</si>
  <si>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</si>
  <si>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</si>
  <si>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</si>
  <si>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</si>
  <si>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</si>
  <si>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</si>
  <si>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</si>
  <si>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</si>
  <si>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</si>
  <si>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</si>
  <si>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</si>
  <si>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</si>
  <si>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</si>
  <si>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</si>
  <si>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</si>
  <si>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</si>
  <si>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</si>
  <si>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</si>
  <si>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</si>
  <si>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</si>
  <si>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</si>
  <si>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</si>
  <si>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</si>
  <si>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</si>
  <si>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</si>
  <si>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</si>
  <si>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</si>
  <si>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</si>
  <si>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</si>
  <si>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</si>
  <si>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</si>
  <si>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</si>
  <si>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</si>
  <si>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</si>
  <si>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</si>
  <si>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</si>
  <si>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</si>
  <si>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</si>
  <si>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</si>
  <si>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</si>
  <si>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</si>
  <si>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</si>
  <si>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</si>
  <si>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</si>
  <si>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</si>
  <si>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</si>
  <si>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</si>
  <si>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</si>
  <si>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</si>
  <si>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</si>
  <si>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</si>
  <si>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</si>
  <si>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</si>
  <si>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</si>
  <si>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</si>
  <si>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</si>
  <si>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</si>
  <si>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</si>
  <si>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</si>
  <si>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</si>
  <si>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</si>
  <si>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</si>
  <si>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</si>
  <si>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</si>
  <si>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</si>
  <si>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</si>
  <si>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</si>
  <si>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</si>
  <si>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</si>
  <si>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</si>
  <si>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</si>
  <si>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</si>
  <si>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</si>
  <si>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</si>
  <si>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</si>
  <si>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</si>
  <si>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</si>
  <si>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</si>
  <si>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</si>
  <si>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</si>
  <si>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</si>
  <si>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</si>
  <si>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</si>
  <si>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</si>
  <si>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</si>
  <si>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</si>
  <si>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</si>
  <si>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</si>
  <si>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</si>
  <si>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</si>
  <si>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</si>
  <si>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</si>
  <si>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</si>
  <si>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</si>
  <si>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</si>
  <si>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</si>
  <si>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</si>
  <si>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</si>
  <si>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</si>
  <si>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</si>
  <si>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</si>
  <si>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</si>
  <si>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</si>
  <si>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</si>
  <si>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</si>
  <si>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</si>
  <si>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</si>
  <si>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</si>
  <si>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</si>
  <si>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</si>
  <si>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</si>
  <si>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</si>
  <si>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</si>
  <si>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</si>
  <si>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</si>
  <si>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</si>
  <si>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</si>
  <si>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</si>
  <si>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</si>
  <si>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</si>
  <si>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</si>
  <si>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</si>
  <si>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</si>
  <si>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</si>
  <si>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</si>
  <si>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</si>
  <si>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</si>
  <si>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</si>
  <si>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</si>
  <si>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</si>
  <si>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</si>
  <si>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</si>
  <si>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</si>
  <si>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</si>
  <si>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</si>
  <si>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</si>
  <si>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</si>
  <si>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</si>
  <si>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</si>
  <si>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</si>
  <si>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</si>
  <si>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</si>
  <si>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</si>
  <si>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</si>
  <si>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</si>
  <si>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</si>
  <si>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</si>
  <si>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</si>
  <si>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</si>
  <si>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</si>
  <si>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</si>
  <si>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</si>
  <si>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</si>
  <si>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</si>
  <si>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</si>
  <si>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</si>
  <si>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</si>
  <si>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</si>
  <si>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</si>
  <si>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</si>
  <si>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</si>
  <si>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</si>
  <si>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</si>
  <si>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</si>
  <si>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</si>
  <si>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</si>
  <si>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</si>
  <si>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</si>
  <si>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</si>
  <si>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</si>
  <si>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</si>
  <si>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</si>
  <si>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</si>
  <si>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</si>
  <si>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</si>
  <si>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</si>
  <si>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</si>
  <si>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</si>
  <si>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</si>
  <si>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</si>
  <si>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</si>
  <si>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</si>
  <si>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</si>
  <si>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</si>
  <si>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</si>
  <si>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</si>
  <si>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</si>
  <si>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</si>
  <si>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</si>
  <si>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</si>
  <si>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</si>
  <si>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</si>
  <si>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</si>
  <si>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</si>
  <si>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</si>
  <si>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</si>
  <si>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</si>
  <si>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</si>
  <si>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</si>
  <si>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</si>
  <si>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</si>
  <si>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</si>
  <si>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</si>
  <si>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</si>
  <si>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</si>
  <si>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</si>
  <si>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</si>
  <si>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</si>
  <si>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</si>
  <si>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</si>
  <si>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</si>
  <si>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</si>
  <si>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</si>
  <si>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</si>
  <si>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</si>
  <si>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</si>
  <si>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</si>
  <si>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</si>
  <si>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</si>
  <si>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</si>
  <si>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</si>
  <si>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</si>
  <si>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</si>
  <si>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</si>
  <si>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</si>
  <si>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</si>
  <si>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</si>
  <si>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</si>
  <si>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</si>
  <si>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</si>
  <si>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</si>
  <si>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</si>
  <si>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</si>
  <si>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</si>
  <si>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</si>
  <si>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</si>
  <si>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</si>
  <si>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</si>
  <si>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</si>
  <si>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</si>
  <si>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</si>
  <si>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</si>
  <si>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</si>
  <si>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</si>
  <si>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</si>
  <si>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</si>
  <si>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</si>
  <si>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</si>
  <si>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</si>
  <si>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</si>
  <si>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</si>
  <si>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</si>
  <si>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</si>
  <si>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</si>
  <si>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</si>
  <si>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</si>
  <si>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</si>
  <si>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</si>
  <si>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</si>
  <si>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</si>
  <si>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</si>
  <si>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</si>
  <si>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</si>
  <si>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</si>
  <si>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</si>
  <si>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</si>
  <si>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</si>
  <si>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</si>
  <si>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</si>
  <si>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</si>
  <si>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</si>
  <si>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</si>
  <si>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</si>
  <si>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</si>
  <si>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</si>
  <si>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</si>
  <si>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</si>
  <si>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</si>
  <si>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</si>
  <si>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</si>
  <si>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</si>
  <si>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</si>
  <si>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</si>
  <si>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</si>
  <si>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</si>
  <si>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</si>
  <si>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</si>
  <si>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</si>
  <si>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</si>
  <si>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</si>
  <si>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</si>
  <si>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</si>
  <si>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</si>
  <si>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</si>
  <si>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</si>
  <si>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</si>
  <si>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</si>
  <si>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</si>
  <si>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</si>
  <si>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</si>
  <si>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</si>
  <si>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</si>
  <si>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</si>
  <si>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</si>
  <si>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</si>
  <si>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</si>
  <si>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</si>
  <si>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</si>
  <si>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</si>
  <si>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</si>
  <si>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</si>
  <si>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</si>
  <si>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</si>
  <si>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</si>
  <si>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</si>
  <si>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</si>
  <si>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</si>
  <si>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</si>
  <si>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</si>
  <si>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</si>
  <si>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</si>
  <si>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</si>
  <si>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</si>
  <si>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</si>
  <si>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</si>
  <si>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</si>
  <si>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</si>
  <si>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</si>
  <si>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</si>
  <si>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</si>
  <si>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</si>
  <si>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</si>
  <si>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</si>
  <si>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</si>
  <si>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</si>
  <si>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</si>
  <si>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</si>
  <si>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</si>
  <si>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</si>
  <si>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</si>
  <si>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</si>
  <si>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</si>
  <si>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</si>
  <si>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</si>
  <si>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</si>
  <si>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</si>
  <si>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</si>
  <si>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</si>
  <si>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</si>
  <si>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</si>
  <si>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</si>
  <si>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</si>
  <si>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</si>
  <si>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</si>
  <si>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</si>
  <si>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</si>
  <si>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</si>
  <si>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</si>
  <si>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</si>
  <si>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</si>
  <si>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</si>
  <si>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</si>
  <si>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</si>
  <si>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</si>
  <si>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</si>
  <si>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</si>
  <si>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</si>
  <si>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</si>
  <si>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</si>
  <si>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</si>
  <si>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</si>
  <si>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</si>
  <si>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</si>
  <si>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</si>
  <si>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</si>
  <si>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</si>
  <si>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</si>
  <si>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</si>
  <si>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</si>
  <si>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</si>
  <si>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</si>
  <si>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</si>
  <si>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</si>
  <si>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</si>
  <si>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</si>
  <si>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</si>
  <si>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</si>
  <si>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</si>
  <si>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</si>
  <si>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</si>
  <si>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</si>
  <si>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</si>
  <si>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</si>
  <si>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</si>
  <si>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</si>
  <si>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</si>
  <si>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</si>
  <si>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</si>
  <si>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</si>
  <si>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</si>
  <si>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</si>
  <si>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</si>
  <si>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</si>
  <si>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</si>
  <si>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</si>
  <si>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</si>
  <si>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</si>
  <si>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</si>
  <si>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</si>
  <si>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</si>
  <si>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</si>
  <si>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</si>
  <si>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</si>
  <si>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</si>
  <si>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</si>
  <si>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</si>
  <si>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</si>
  <si>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</si>
  <si>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</si>
  <si>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</si>
  <si>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</si>
  <si>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</si>
  <si>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</si>
  <si>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</si>
  <si>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</si>
  <si>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</si>
  <si>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</si>
  <si>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</si>
  <si>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</si>
  <si>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</si>
  <si>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</si>
  <si>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</si>
  <si>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</si>
  <si>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</si>
  <si>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</si>
  <si>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</si>
  <si>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</si>
  <si>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</si>
  <si>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</si>
  <si>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</si>
  <si>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</si>
  <si>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</si>
  <si>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</si>
  <si>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</si>
  <si>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</si>
  <si>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</si>
  <si>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</si>
  <si>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</si>
  <si>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</si>
  <si>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</si>
  <si>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</si>
  <si>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</si>
  <si>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</si>
  <si>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</si>
  <si>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</si>
  <si>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</si>
  <si>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</si>
  <si>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</si>
  <si>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</si>
  <si>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</si>
  <si>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</si>
  <si>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</si>
  <si>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</si>
  <si>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</si>
  <si>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</si>
  <si>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</si>
  <si>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</si>
  <si>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</si>
  <si>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</si>
  <si>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</si>
  <si>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</si>
  <si>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</si>
  <si>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</si>
  <si>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</si>
  <si>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</si>
  <si>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</si>
  <si>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</si>
  <si>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</si>
  <si>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</si>
  <si>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</si>
  <si>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</si>
  <si>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</si>
  <si>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</si>
  <si>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</si>
  <si>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</si>
  <si>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</si>
  <si>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</si>
  <si>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</si>
  <si>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</si>
  <si>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</si>
  <si>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</si>
  <si>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</si>
  <si>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</si>
  <si>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</si>
  <si>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</si>
  <si>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</si>
  <si>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</si>
  <si>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</si>
  <si>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</si>
  <si>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</si>
  <si>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</si>
  <si>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</si>
  <si>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</si>
  <si>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</si>
  <si>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</si>
  <si>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</si>
  <si>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</si>
  <si>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</si>
  <si>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</si>
  <si>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</si>
  <si>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</si>
  <si>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</si>
  <si>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</si>
  <si>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</si>
  <si>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</si>
  <si>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</si>
  <si>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</si>
  <si>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</si>
  <si>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</si>
  <si>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</si>
  <si>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</si>
  <si>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</si>
  <si>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</si>
  <si>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</si>
  <si>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</si>
  <si>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</si>
  <si>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</si>
  <si>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</si>
  <si>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</si>
  <si>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</si>
  <si>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</si>
  <si>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</si>
  <si>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</si>
  <si>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</si>
  <si>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</si>
  <si>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</si>
  <si>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</si>
  <si>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</si>
  <si>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</si>
  <si>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</si>
  <si>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</si>
  <si>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</si>
  <si>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</si>
  <si>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</si>
  <si>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</si>
  <si>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</si>
  <si>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</si>
  <si>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</si>
  <si>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</si>
  <si>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</si>
  <si>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</si>
  <si>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</si>
  <si>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</si>
  <si>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</si>
  <si>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</si>
  <si>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</si>
  <si>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</si>
  <si>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</si>
  <si>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</si>
  <si>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</si>
  <si>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</si>
  <si>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</si>
  <si>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</si>
  <si>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</si>
  <si>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</si>
  <si>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</si>
  <si>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</si>
  <si>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</si>
  <si>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</si>
  <si>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</si>
  <si>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</si>
  <si>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</si>
  <si>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</si>
  <si>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</si>
  <si>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</si>
  <si>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</si>
  <si>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</si>
  <si>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</si>
  <si>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</si>
  <si>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</si>
  <si>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</si>
  <si>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</si>
  <si>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</si>
  <si>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</si>
  <si>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</si>
  <si>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</si>
  <si>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</si>
  <si>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</si>
  <si>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</si>
  <si>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</si>
  <si>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</si>
  <si>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</si>
  <si>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</si>
  <si>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</si>
  <si>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</si>
  <si>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</si>
  <si>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</si>
  <si>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</si>
  <si>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</si>
  <si>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</si>
  <si>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</si>
  <si>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</si>
  <si>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</si>
  <si>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</si>
  <si>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</si>
  <si>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</si>
  <si>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</si>
  <si>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</si>
  <si>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</si>
  <si>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</si>
  <si>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</si>
  <si>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</si>
  <si>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</si>
  <si>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</si>
  <si>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</si>
  <si>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</si>
  <si>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</si>
  <si>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</si>
  <si>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</si>
  <si>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</si>
  <si>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</si>
  <si>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</si>
  <si>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</si>
  <si>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</si>
  <si>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</si>
  <si>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</si>
  <si>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</si>
  <si>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</si>
  <si>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</si>
  <si>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</si>
  <si>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</si>
  <si>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</si>
  <si>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</si>
  <si>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</si>
  <si>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</si>
  <si>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</si>
  <si>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</si>
  <si>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</si>
  <si>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</si>
  <si>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</si>
  <si>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</si>
  <si>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</si>
  <si>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</si>
  <si>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</si>
  <si>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</si>
  <si>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</si>
  <si>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</si>
  <si>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</si>
  <si>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</si>
  <si>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</si>
  <si>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</si>
  <si>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</si>
  <si>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</si>
  <si>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</si>
  <si>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</si>
  <si>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</si>
  <si>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</si>
  <si>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</si>
  <si>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</si>
  <si>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</si>
  <si>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</si>
  <si>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</si>
  <si>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</si>
  <si>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</si>
  <si>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</si>
  <si>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</si>
  <si>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</si>
  <si>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</si>
  <si>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</si>
  <si>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</si>
  <si>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</si>
  <si>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</si>
  <si>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</si>
  <si>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</si>
  <si>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</si>
  <si>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</si>
  <si>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</si>
  <si>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</si>
  <si>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</si>
  <si>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</si>
  <si>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</si>
  <si>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</si>
  <si>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</si>
  <si>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</si>
  <si>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</si>
  <si>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</si>
  <si>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</si>
  <si>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</si>
  <si>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</si>
  <si>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</si>
  <si>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</si>
  <si>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</si>
  <si>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</si>
  <si>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</si>
  <si>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</si>
  <si>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</si>
  <si>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</si>
  <si>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</si>
  <si>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</si>
  <si>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</si>
  <si>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</si>
  <si>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</si>
  <si>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</si>
  <si>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</si>
  <si>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</si>
  <si>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</si>
  <si>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</si>
  <si>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</si>
  <si>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</si>
  <si>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</si>
  <si>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</si>
  <si>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</si>
  <si>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</si>
  <si>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</si>
  <si>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</si>
  <si>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</si>
  <si>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</si>
  <si>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</si>
  <si>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</si>
  <si>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</si>
  <si>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</si>
  <si>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</si>
  <si>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</si>
  <si>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</si>
  <si>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</si>
  <si>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</si>
  <si>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</si>
  <si>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</si>
  <si>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</si>
  <si>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</si>
  <si>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</si>
  <si>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</si>
  <si>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</si>
  <si>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</si>
  <si>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</si>
  <si>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</si>
  <si>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</si>
  <si>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</si>
  <si>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</si>
  <si>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</si>
  <si>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</si>
  <si>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</si>
  <si>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</si>
  <si>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</si>
  <si>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</si>
  <si>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</si>
  <si>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</si>
  <si>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</si>
  <si>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</si>
  <si>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</si>
  <si>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</si>
  <si>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</si>
  <si>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</si>
  <si>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</si>
  <si>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</si>
  <si>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</si>
  <si>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</si>
  <si>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</si>
  <si>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</si>
  <si>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</si>
  <si>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</si>
  <si>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</si>
  <si>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</si>
  <si>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</si>
  <si>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</si>
  <si>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</si>
  <si>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</si>
  <si>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</si>
  <si>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</si>
  <si>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</si>
  <si>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</si>
  <si>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</si>
  <si>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</si>
  <si>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</si>
  <si>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</si>
  <si>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</si>
  <si>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</si>
  <si>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</si>
  <si>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</si>
  <si>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</si>
  <si>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</si>
  <si>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</si>
  <si>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</si>
  <si>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</si>
  <si>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</si>
  <si>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</si>
  <si>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</si>
  <si>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</si>
  <si>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</si>
  <si>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</si>
  <si>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</si>
  <si>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</si>
  <si>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</si>
  <si>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</si>
  <si>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</si>
  <si>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</si>
  <si>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</si>
  <si>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</si>
  <si>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</si>
  <si>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</si>
  <si>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Row Labels</t>
  </si>
  <si>
    <t>Grand Total</t>
  </si>
  <si>
    <t>Jan</t>
  </si>
  <si>
    <t>Mar</t>
  </si>
  <si>
    <t>May</t>
  </si>
  <si>
    <t>Jun</t>
  </si>
  <si>
    <t>Jul</t>
  </si>
  <si>
    <t>Sep</t>
  </si>
  <si>
    <t>Oct</t>
  </si>
  <si>
    <t>Nov</t>
  </si>
  <si>
    <t>Dec</t>
  </si>
  <si>
    <t>Sum of Sales</t>
  </si>
  <si>
    <t>Sum of Profit</t>
  </si>
  <si>
    <t xml:space="preserve"> </t>
  </si>
  <si>
    <t>Sum of Quantity</t>
  </si>
  <si>
    <t>Count of Order ID</t>
  </si>
  <si>
    <t>Sum of Profit Margin</t>
  </si>
  <si>
    <t>Feb</t>
  </si>
  <si>
    <t>Apr</t>
  </si>
  <si>
    <t>Aug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</si>
</sst>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4" formatCode="_-&quot;$&quot;* #,##0.00_-;\-&quot;$&quot;* #,##0.00_-;_-&quot;$&quot;* &quot;-&quot;??_-;_-@_-"/>
    <numFmt numFmtId="164" formatCode="[Green]\▲0.00%;[Red]\ \▼0.00%"/>
    <numFmt numFmtId="165" formatCode="&quot;$&quot;\ 0.00,&quot;K&quot;"/>
    <numFmt numFmtId="166" formatCode="_-[$$-1009]* #,##0.00_-;\-[$$-1009]* #,##0.00_-;_-[$$-1009]* &quot;-&quot;??_-;_-@_-"/>
    <numFmt numFmtId="167" formatCode="&quot;#&quot;\ 0"/>
  </numFmts>
  <fonts count="7">
    <font>
      <sz val="11"/>
      <color theme="1"/>
      <name val="Calibri"/>
      <scheme val="minor"/>
    </font>
    <font>
      <sz val="11"/>
      <color theme="1"/>
      <name val="Calibri"/>
      <family val="2"/>
      <scheme val="minor"/>
    </font>
    <font>
      <sz val="11"/>
      <color theme="1"/>
      <name val="Calibri"/>
      <family val="2"/>
      <scheme val="minor"/>
    </font>
    <font>
      <sz val="12"/>
      <color rgb="FF000000"/>
      <name val="Calibri"/>
    </font>
    <font>
      <sz val="11"/>
      <color theme="1"/>
      <name val="Calibri"/>
      <scheme val="minor"/>
    </font>
    <font>
      <sz val="11"/>
      <color theme="1"/>
      <name val="Calibri"/>
    </font>
    <font>
      <b/>
      <sz val="11"/>
      <color theme="1"/>
      <name val="Leto"/>
    </font>
  </fonts>
  <fills count="2">
    <fill>
      <patternFill patternType="none"/>
    </fill>
    <fill>
      <patternFill patternType="gray125"/>
    </fill>
  </fills>
  <borders count="15">
    <border>
      <left/>
      <right/>
      <top/>
      <bottom/>
      <diagonal/>
    </border>
    <border>
      <left style="thin">
        <color rgb="FFABABAB"/>
      </left>
      <right/>
      <top style="thin">
        <color rgb="FFABABAB"/>
      </top>
      <bottom/>
      <diagonal/>
    </border>
    <border>
      <left style="thin">
        <color rgb="FFABABAB"/>
      </left>
      <right/>
      <top style="thin">
        <color indexed="65"/>
      </top>
      <bottom/>
      <diagonal/>
    </border>
    <border>
      <left style="thin">
        <color rgb="FFABABAB"/>
      </left>
      <right style="thin">
        <color rgb="FFABABAB"/>
      </right>
      <top style="thin">
        <color rgb="FFABABAB"/>
      </top>
      <bottom/>
      <diagonal/>
    </border>
    <border>
      <left style="thin">
        <color rgb="FFABABAB"/>
      </left>
      <right style="thin">
        <color rgb="FFABABAB"/>
      </right>
      <top style="thin">
        <color indexed="65"/>
      </top>
      <bottom/>
      <diagonal/>
    </border>
    <border>
      <left style="thin">
        <color rgb="FFABABAB"/>
      </left>
      <right style="thin">
        <color rgb="FFABABAB"/>
      </right>
      <top style="thin">
        <color rgb="FFABABAB"/>
      </top>
      <bottom style="thin">
        <color rgb="FFABABAB"/>
      </bottom>
      <diagonal/>
    </border>
    <border>
      <left style="thin">
        <color rgb="FFABABAB"/>
      </left>
      <right/>
      <top style="thin">
        <color rgb="FFABABAB"/>
      </top>
      <bottom style="thin">
        <color rgb="FFABABAB"/>
      </bottom>
      <diagonal/>
    </border>
    <border>
      <left/>
      <right style="thin">
        <color rgb="FFABABAB"/>
      </right>
      <top style="thin">
        <color rgb="FFABABAB"/>
      </top>
      <bottom/>
      <diagonal/>
    </border>
    <border>
      <left/>
      <right style="thin">
        <color rgb="FFABABAB"/>
      </right>
      <top style="thin">
        <color rgb="FFABABAB"/>
      </top>
      <bottom style="thin">
        <color rgb="FFABABAB"/>
      </bottom>
      <diagonal/>
    </border>
    <border>
      <left/>
      <right style="thin">
        <color rgb="FFABABAB"/>
      </right>
      <top style="thin">
        <color indexed="65"/>
      </top>
      <bottom/>
      <diagonal/>
    </border>
    <border>
      <left/>
      <right/>
      <top style="thin">
        <color rgb="FFABABAB"/>
      </top>
      <bottom/>
      <diagonal/>
    </border>
    <border>
      <left/>
      <right/>
      <top style="thin">
        <color indexed="65"/>
      </top>
      <bottom/>
      <diagonal/>
    </border>
    <border>
      <left style="thin">
        <color rgb="FFABABAB"/>
      </left>
      <right/>
      <top style="thin">
        <color indexed="65"/>
      </top>
      <bottom style="thin">
        <color rgb="FFABABAB"/>
      </bottom>
      <diagonal/>
    </border>
    <border>
      <left/>
      <right/>
      <top style="thin">
        <color indexed="65"/>
      </top>
      <bottom style="thin">
        <color rgb="FFABABAB"/>
      </bottom>
      <diagonal/>
    </border>
    <border>
      <left/>
      <right style="thin">
        <color rgb="FFABABAB"/>
      </right>
      <top style="thin">
        <color indexed="65"/>
      </top>
      <bottom style="thin">
        <color rgb="FFABABAB"/>
      </bottom>
      <diagonal/>
    </border>
  </borders>
  <cellStyleXfs count="3">
    <xf numFmtId="0" fontId="0" fillId="0" borderId="0"/>
    <xf numFmtId="44" fontId="4" fillId="0" borderId="0" applyFont="0" applyFill="0" applyBorder="0" applyAlignment="0" applyProtection="0"/>
    <xf numFmtId="9" fontId="4" fillId="0" borderId="0" applyFont="0" applyFill="0" applyBorder="0" applyAlignment="0" applyProtection="0"/>
  </cellStyleXfs>
  <cellXfs count="42">
    <xf numFmtId="0" fontId="0" fillId="0" borderId="0" xfId="0"/>
    <xf numFmtId="0" fontId="3" fillId="0" borderId="0" xfId="0" applyFont="1"/>
    <xf numFmtId="0" fontId="4" fillId="0" borderId="0" xfId="0" applyFont="1"/>
    <xf numFmtId="14" fontId="5" fillId="0" borderId="0" xfId="0" applyNumberFormat="1" applyFont="1"/>
    <xf numFmtId="0" fontId="0" fillId="0" borderId="1" xfId="0" applyBorder="1"/>
    <xf numFmtId="0" fontId="0" fillId="0" borderId="1" xfId="0" pivotButton="1" applyBorder="1"/>
    <xf numFmtId="0" fontId="0" fillId="0" borderId="3" xfId="0" applyBorder="1"/>
    <xf numFmtId="0" fontId="0" fillId="0" borderId="1" xfId="0" applyBorder="1" applyAlignment="1">
      <alignment horizontal="left"/>
    </xf>
    <xf numFmtId="0" fontId="0" fillId="0" borderId="6" xfId="0" applyBorder="1" applyAlignment="1">
      <alignment horizontal="left"/>
    </xf>
    <xf numFmtId="0" fontId="0" fillId="0" borderId="7" xfId="0" applyBorder="1"/>
    <xf numFmtId="165" fontId="0" fillId="0" borderId="1" xfId="0" applyNumberFormat="1" applyBorder="1"/>
    <xf numFmtId="165" fontId="0" fillId="0" borderId="7" xfId="0" applyNumberFormat="1" applyBorder="1"/>
    <xf numFmtId="165" fontId="0" fillId="0" borderId="6" xfId="0" applyNumberFormat="1" applyBorder="1"/>
    <xf numFmtId="165" fontId="0" fillId="0" borderId="8" xfId="0" applyNumberFormat="1" applyBorder="1"/>
    <xf numFmtId="0" fontId="0" fillId="0" borderId="2" xfId="0" applyBorder="1" applyAlignment="1">
      <alignment horizontal="left"/>
    </xf>
    <xf numFmtId="0" fontId="2" fillId="0" borderId="0" xfId="0" applyFont="1"/>
    <xf numFmtId="165" fontId="0" fillId="0" borderId="0" xfId="0" applyNumberFormat="1"/>
    <xf numFmtId="10" fontId="0" fillId="0" borderId="3" xfId="0" applyNumberFormat="1" applyBorder="1"/>
    <xf numFmtId="10" fontId="0" fillId="0" borderId="4" xfId="0" applyNumberFormat="1" applyBorder="1"/>
    <xf numFmtId="10" fontId="0" fillId="0" borderId="5" xfId="0" applyNumberFormat="1" applyBorder="1"/>
    <xf numFmtId="0" fontId="1" fillId="0" borderId="0" xfId="0" applyFont="1"/>
    <xf numFmtId="14" fontId="0" fillId="0" borderId="0" xfId="0" applyNumberFormat="1"/>
    <xf numFmtId="44" fontId="0" fillId="0" borderId="0" xfId="1" applyFont="1"/>
    <xf numFmtId="166" fontId="0" fillId="0" borderId="0" xfId="1" applyNumberFormat="1" applyFont="1"/>
    <xf numFmtId="167" fontId="0" fillId="0" borderId="0" xfId="0" applyNumberFormat="1"/>
    <xf numFmtId="10" fontId="0" fillId="0" borderId="0" xfId="2" applyNumberFormat="1" applyFont="1"/>
    <xf numFmtId="0" fontId="0" fillId="0" borderId="10" xfId="0" applyBorder="1"/>
    <xf numFmtId="164" fontId="0" fillId="0" borderId="0" xfId="0" applyNumberFormat="1"/>
    <xf numFmtId="0" fontId="0" fillId="0" borderId="12" xfId="0" applyBorder="1" applyAlignment="1">
      <alignment horizontal="left"/>
    </xf>
    <xf numFmtId="0" fontId="0" fillId="0" borderId="3" xfId="0" applyNumberFormat="1" applyBorder="1"/>
    <xf numFmtId="0" fontId="0" fillId="0" borderId="4" xfId="0" applyNumberFormat="1" applyBorder="1"/>
    <xf numFmtId="0" fontId="0" fillId="0" borderId="5" xfId="0" applyNumberFormat="1" applyBorder="1"/>
    <xf numFmtId="0" fontId="0" fillId="0" borderId="1" xfId="0" applyNumberFormat="1" applyBorder="1"/>
    <xf numFmtId="0" fontId="0" fillId="0" borderId="7" xfId="0" applyNumberFormat="1" applyBorder="1"/>
    <xf numFmtId="0" fontId="0" fillId="0" borderId="10" xfId="0" applyNumberFormat="1" applyBorder="1"/>
    <xf numFmtId="0" fontId="0" fillId="0" borderId="12" xfId="0" applyNumberFormat="1" applyBorder="1"/>
    <xf numFmtId="0" fontId="0" fillId="0" borderId="13" xfId="0" applyNumberFormat="1" applyBorder="1"/>
    <xf numFmtId="0" fontId="0" fillId="0" borderId="14" xfId="0" applyNumberFormat="1" applyBorder="1"/>
    <xf numFmtId="0" fontId="0" fillId="0" borderId="2" xfId="0" applyNumberFormat="1" applyBorder="1"/>
    <xf numFmtId="0" fontId="0" fillId="0" borderId="9" xfId="0" applyNumberFormat="1" applyBorder="1"/>
    <xf numFmtId="0" fontId="0" fillId="0" borderId="11" xfId="0" applyNumberFormat="1" applyBorder="1"/>
    <xf numFmtId="164" fontId="6" fillId="0" borderId="0" xfId="0" applyNumberFormat="1" applyFont="1" applyAlignment="1">
      <alignment horizontal="center"/>
    </xf>
  </cellXfs>
  <cellStyles count="3">
    <cellStyle name="Currency" xfId="1" builtinId="4"/>
    <cellStyle name="Normal" xfId="0" builtinId="0"/>
    <cellStyle name="Percent" xfId="2" builtinId="5"/>
  </cellStyles>
  <dxfs count="8">
    <dxf>
      <numFmt numFmtId="165" formatCode="&quot;$&quot;\ 0.00,&quot;K&quot;"/>
    </dxf>
    <dxf>
      <font>
        <b/>
        <color theme="1"/>
      </font>
      <border>
        <bottom style="thin">
          <color theme="4"/>
        </bottom>
        <vertical/>
        <horizontal/>
      </border>
    </dxf>
    <dxf>
      <font>
        <b/>
        <i val="0"/>
        <sz val="12"/>
        <color theme="1"/>
      </font>
      <fill>
        <patternFill patternType="solid">
          <fgColor auto="1"/>
          <bgColor theme="0" tint="-0.24994659260841701"/>
        </patternFill>
      </fill>
      <border diagonalUp="0" diagonalDown="0">
        <left/>
        <right/>
        <top/>
        <bottom/>
        <vertical/>
        <horizontal/>
      </border>
    </dxf>
    <dxf>
      <numFmt numFmtId="19" formatCode="yyyy/mm/dd"/>
    </dxf>
    <dxf>
      <numFmt numFmtId="19" formatCode="yyyy/mm/dd"/>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2">
    <tableStyle name="ab" pivot="0" table="0" count="10" xr9:uid="{8E1F9305-E613-4155-A10B-B4E725087F7C}">
      <tableStyleElement type="wholeTable" dxfId="2"/>
      <tableStyleElement type="headerRow" dxfId="1"/>
    </tableStyle>
    <tableStyle name="Data-style" pivot="0" count="3" xr9:uid="{00000000-0011-0000-FFFF-FFFF00000000}">
      <tableStyleElement type="headerRow" dxfId="7"/>
      <tableStyleElement type="firstRowStripe" dxfId="6"/>
      <tableStyleElement type="secondRowStripe" dxfId="5"/>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0" tint="-0.499984740745262"/>
              <bgColor theme="4" tint="0.79995117038483843"/>
            </patternFill>
          </fill>
          <border>
            <left style="thin">
              <color rgb="FFCCCCCC"/>
            </left>
            <right style="thin">
              <color rgb="FFCCCCCC"/>
            </right>
            <top style="thin">
              <color rgb="FFCCCCCC"/>
            </top>
            <bottom style="thin">
              <color rgb="FFCCCCCC"/>
            </bottom>
            <vertical/>
            <horizontal/>
          </border>
        </dxf>
        <dxf>
          <font>
            <color theme="2"/>
            <name val="Calibri"/>
            <family val="2"/>
            <scheme val="major"/>
          </font>
          <fill>
            <patternFill patternType="solid">
              <fgColor auto="1"/>
              <bgColor theme="1"/>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ab">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18"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theme" Target="theme/theme1.xml"/><Relationship Id="rId2" Type="http://schemas.openxmlformats.org/officeDocument/2006/relationships/worksheet" Target="worksheets/sheet2.xml"/><Relationship Id="rId16" Type="http://customschemas.google.com/relationships/workbookmetadata" Target="metadata"/><Relationship Id="rId20" Type="http://schemas.microsoft.com/office/2017/10/relationships/person" Target="persons/perso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1.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2.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4.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5.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Ex3.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4.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Analysis_v2.xlsx]Combo Chart !PivotTable2</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 '!$C$3</c:f>
              <c:strCache>
                <c:ptCount val="1"/>
                <c:pt idx="0">
                  <c:v>Sum of Profit</c:v>
                </c:pt>
              </c:strCache>
            </c:strRef>
          </c:tx>
          <c:spPr>
            <a:solidFill>
              <a:schemeClr val="accent2"/>
            </a:solidFill>
            <a:ln>
              <a:noFill/>
            </a:ln>
            <a:effectLst/>
          </c:spPr>
          <c:cat>
            <c:strRef>
              <c:f>'Combo Chart '!$A$4:$A$16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 '!$C$4:$C$16</c:f>
              <c:numCache>
                <c:formatCode>"$"\ 0.00,"K"</c:formatCode>
                <c:ptCount val="12"/>
                <c:pt idx="0">
                  <c:v>74.009600000000006</c:v>
                </c:pt>
                <c:pt idx="1">
                  <c:v>262.19139999999999</c:v>
                </c:pt>
                <c:pt idx="2">
                  <c:v>5.9038999999999753</c:v>
                </c:pt>
                <c:pt idx="3">
                  <c:v>872.85929999999973</c:v>
                </c:pt>
                <c:pt idx="4">
                  <c:v>-57.17100000000007</c:v>
                </c:pt>
                <c:pt idx="5">
                  <c:v>278.72390000000001</c:v>
                </c:pt>
                <c:pt idx="6">
                  <c:v>199.14439999999999</c:v>
                </c:pt>
                <c:pt idx="7">
                  <c:v>314.83329999999989</c:v>
                </c:pt>
                <c:pt idx="8">
                  <c:v>457.66990000000004</c:v>
                </c:pt>
                <c:pt idx="9">
                  <c:v>535.98880000000008</c:v>
                </c:pt>
                <c:pt idx="10">
                  <c:v>297.68079999999986</c:v>
                </c:pt>
                <c:pt idx="11">
                  <c:v>634.15479999999991</c:v>
                </c:pt>
              </c:numCache>
            </c:numRef>
          </c:val>
          <c:extLst>
            <c:ext xmlns:c16="http://schemas.microsoft.com/office/drawing/2014/chart" uri="{C3380CC4-5D6E-409C-BE32-E72D297353CC}">
              <c16:uniqueId val="{00000001-FE7F-4E67-B239-6203EBED0782}"/>
            </c:ext>
          </c:extLst>
        </c:ser>
        <c:dLbls>
          <c:showLegendKey val="0"/>
          <c:showVal val="0"/>
          <c:showCatName val="0"/>
          <c:showSerName val="0"/>
          <c:showPercent val="0"/>
          <c:showBubbleSize val="0"/>
        </c:dLbls>
        <c:axId val="445766960"/>
        <c:axId val="670333248"/>
      </c:areaChart>
      <c:barChart>
        <c:barDir val="col"/>
        <c:grouping val="clustered"/>
        <c:varyColors val="0"/>
        <c:ser>
          <c:idx val="0"/>
          <c:order val="0"/>
          <c:tx>
            <c:strRef>
              <c:f>'Combo Chart '!$B$3</c:f>
              <c:strCache>
                <c:ptCount val="1"/>
                <c:pt idx="0">
                  <c:v>Sum of Sales</c:v>
                </c:pt>
              </c:strCache>
            </c:strRef>
          </c:tx>
          <c:spPr>
            <a:solidFill>
              <a:schemeClr val="accent1"/>
            </a:solidFill>
            <a:ln>
              <a:noFill/>
            </a:ln>
            <a:effectLst/>
          </c:spPr>
          <c:invertIfNegative val="0"/>
          <c:cat>
            <c:strRef>
              <c:f>'Combo Chart '!$A$4:$A$16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 '!$B$4:$B$16</c:f>
              <c:numCache>
                <c:formatCode>"$"\ 0.00,"K"</c:formatCode>
                <c:ptCount val="12"/>
                <c:pt idx="0">
                  <c:v>179.61399999999998</c:v>
                </c:pt>
                <c:pt idx="1">
                  <c:v>1726.0100000000002</c:v>
                </c:pt>
                <c:pt idx="2">
                  <c:v>257.00799999999998</c:v>
                </c:pt>
                <c:pt idx="3">
                  <c:v>4059.2899999999991</c:v>
                </c:pt>
                <c:pt idx="4">
                  <c:v>1121.4479999999999</c:v>
                </c:pt>
                <c:pt idx="5">
                  <c:v>1585.7140000000002</c:v>
                </c:pt>
                <c:pt idx="6">
                  <c:v>589.44400000000007</c:v>
                </c:pt>
                <c:pt idx="7">
                  <c:v>1588.8180000000002</c:v>
                </c:pt>
                <c:pt idx="8">
                  <c:v>1124.038</c:v>
                </c:pt>
                <c:pt idx="9">
                  <c:v>2123.7159999999999</c:v>
                </c:pt>
                <c:pt idx="10">
                  <c:v>2029.8310000000001</c:v>
                </c:pt>
                <c:pt idx="11">
                  <c:v>4417.2419999999993</c:v>
                </c:pt>
              </c:numCache>
            </c:numRef>
          </c:val>
          <c:extLst>
            <c:ext xmlns:c16="http://schemas.microsoft.com/office/drawing/2014/chart" uri="{C3380CC4-5D6E-409C-BE32-E72D297353CC}">
              <c16:uniqueId val="{00000000-FE7F-4E67-B239-6203EBED0782}"/>
            </c:ext>
          </c:extLst>
        </c:ser>
        <c:dLbls>
          <c:showLegendKey val="0"/>
          <c:showVal val="0"/>
          <c:showCatName val="0"/>
          <c:showSerName val="0"/>
          <c:showPercent val="0"/>
          <c:showBubbleSize val="0"/>
        </c:dLbls>
        <c:gapWidth val="219"/>
        <c:overlap val="-27"/>
        <c:axId val="445766480"/>
        <c:axId val="670334240"/>
      </c:barChart>
      <c:catAx>
        <c:axId val="4457664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0334240"/>
        <c:crosses val="autoZero"/>
        <c:auto val="1"/>
        <c:lblAlgn val="ctr"/>
        <c:lblOffset val="100"/>
        <c:noMultiLvlLbl val="0"/>
      </c:catAx>
      <c:valAx>
        <c:axId val="670334240"/>
        <c:scaling>
          <c:orientation val="minMax"/>
        </c:scaling>
        <c:delete val="0"/>
        <c:axPos val="l"/>
        <c:majorGridlines>
          <c:spPr>
            <a:ln w="9525" cap="flat" cmpd="sng" algn="ctr">
              <a:solidFill>
                <a:schemeClr val="tx1">
                  <a:lumMod val="15000"/>
                  <a:lumOff val="85000"/>
                </a:schemeClr>
              </a:solidFill>
              <a:round/>
            </a:ln>
            <a:effectLst/>
          </c:spPr>
        </c:majorGridlines>
        <c:numFmt formatCode="&quot;$&quot;\ 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5766480"/>
        <c:crosses val="autoZero"/>
        <c:crossBetween val="between"/>
      </c:valAx>
      <c:valAx>
        <c:axId val="670333248"/>
        <c:scaling>
          <c:orientation val="minMax"/>
        </c:scaling>
        <c:delete val="0"/>
        <c:axPos val="r"/>
        <c:numFmt formatCode="&quot;$&quot;\ 0.0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5766960"/>
        <c:crosses val="max"/>
        <c:crossBetween val="between"/>
      </c:valAx>
      <c:catAx>
        <c:axId val="445766960"/>
        <c:scaling>
          <c:orientation val="minMax"/>
        </c:scaling>
        <c:delete val="1"/>
        <c:axPos val="b"/>
        <c:numFmt formatCode="General" sourceLinked="1"/>
        <c:majorTickMark val="out"/>
        <c:minorTickMark val="none"/>
        <c:tickLblPos val="nextTo"/>
        <c:crossAx val="670333248"/>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Analysis_v2.xlsx]Pie Chart!PivotTable4</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'Pie Chart'!$B$3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BDB-47A8-A5BD-31CF2196D18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5BDB-47A8-A5BD-31CF2196D188}"/>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5BDB-47A8-A5BD-31CF2196D188}"/>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0.40640773442274514</c:v>
                </c:pt>
                <c:pt idx="1">
                  <c:v>0.41398761562073344</c:v>
                </c:pt>
                <c:pt idx="2">
                  <c:v>0.17960464995652137</c:v>
                </c:pt>
              </c:numCache>
            </c:numRef>
          </c:val>
          <c:extLst>
            <c:ext xmlns:c16="http://schemas.microsoft.com/office/drawing/2014/chart" uri="{C3380CC4-5D6E-409C-BE32-E72D297353CC}">
              <c16:uniqueId val="{00000000-544E-40C2-AD38-83877B0395D8}"/>
            </c:ext>
          </c:extLst>
        </c:ser>
        <c:dLbls>
          <c:showLegendKey val="0"/>
          <c:showVal val="1"/>
          <c:showCatName val="0"/>
          <c:showSerName val="0"/>
          <c:showPercent val="0"/>
          <c:showBubbleSize val="0"/>
          <c:showLeaderLines val="1"/>
        </c:dLbls>
        <c:firstSliceAng val="0"/>
        <c:holeSize val="5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Analysis_v2.xlsx]Top 5 !PivotTable2</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 '!$B$3</c:f>
              <c:strCache>
                <c:ptCount val="1"/>
                <c:pt idx="0">
                  <c:v>Total</c:v>
                </c:pt>
              </c:strCache>
            </c:strRef>
          </c:tx>
          <c:spPr>
            <a:solidFill>
              <a:schemeClr val="accent1"/>
            </a:solidFill>
            <a:ln>
              <a:noFill/>
            </a:ln>
            <a:effectLst/>
          </c:spPr>
          <c:invertIfNegative val="0"/>
          <c:cat>
            <c:strRef>
              <c:f>'Top 5 '!$A$4:$A$9</c:f>
              <c:strCache>
                <c:ptCount val="5"/>
                <c:pt idx="0">
                  <c:v>Furnishings</c:v>
                </c:pt>
                <c:pt idx="1">
                  <c:v>Tables</c:v>
                </c:pt>
                <c:pt idx="2">
                  <c:v>Storage</c:v>
                </c:pt>
                <c:pt idx="3">
                  <c:v>Accessories</c:v>
                </c:pt>
                <c:pt idx="4">
                  <c:v>Bookcases</c:v>
                </c:pt>
              </c:strCache>
            </c:strRef>
          </c:cat>
          <c:val>
            <c:numRef>
              <c:f>'Top 5 '!$B$4:$B$9</c:f>
              <c:numCache>
                <c:formatCode>General</c:formatCode>
                <c:ptCount val="5"/>
                <c:pt idx="0">
                  <c:v>3025.7620000000002</c:v>
                </c:pt>
                <c:pt idx="1">
                  <c:v>2932</c:v>
                </c:pt>
                <c:pt idx="2">
                  <c:v>2704.1219999999998</c:v>
                </c:pt>
                <c:pt idx="3">
                  <c:v>1885.2220000000002</c:v>
                </c:pt>
                <c:pt idx="4">
                  <c:v>1794.442</c:v>
                </c:pt>
              </c:numCache>
            </c:numRef>
          </c:val>
          <c:extLst>
            <c:ext xmlns:c16="http://schemas.microsoft.com/office/drawing/2014/chart" uri="{C3380CC4-5D6E-409C-BE32-E72D297353CC}">
              <c16:uniqueId val="{00000000-ACE4-460A-9052-C15FE474DDCE}"/>
            </c:ext>
          </c:extLst>
        </c:ser>
        <c:dLbls>
          <c:showLegendKey val="0"/>
          <c:showVal val="0"/>
          <c:showCatName val="0"/>
          <c:showSerName val="0"/>
          <c:showPercent val="0"/>
          <c:showBubbleSize val="0"/>
        </c:dLbls>
        <c:gapWidth val="182"/>
        <c:axId val="1696168751"/>
        <c:axId val="1681132319"/>
      </c:barChart>
      <c:catAx>
        <c:axId val="1696168751"/>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1132319"/>
        <c:crosses val="autoZero"/>
        <c:auto val="1"/>
        <c:lblAlgn val="ctr"/>
        <c:lblOffset val="100"/>
        <c:noMultiLvlLbl val="0"/>
      </c:catAx>
      <c:valAx>
        <c:axId val="1681132319"/>
        <c:scaling>
          <c:orientation val="minMax"/>
        </c:scaling>
        <c:delete val="0"/>
        <c:axPos val="t"/>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sz="1600" b="1" i="0" u="none" strike="noStrike" kern="1200" baseline="0">
                <a:solidFill>
                  <a:schemeClr val="lt1"/>
                </a:solidFill>
                <a:latin typeface="+mn-lt"/>
                <a:ea typeface="+mn-ea"/>
                <a:cs typeface="+mn-cs"/>
              </a:defRPr>
            </a:pPr>
            <a:endParaRPr lang="en-US"/>
          </a:p>
        </c:txPr>
        <c:crossAx val="1696168751"/>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Analysis_v2.xlsx]KPI!PivotTable3</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179.61399999999998</c:v>
                </c:pt>
                <c:pt idx="1">
                  <c:v>1726.0100000000002</c:v>
                </c:pt>
                <c:pt idx="2">
                  <c:v>257.00799999999998</c:v>
                </c:pt>
                <c:pt idx="3">
                  <c:v>4059.2899999999991</c:v>
                </c:pt>
                <c:pt idx="4">
                  <c:v>1121.4479999999999</c:v>
                </c:pt>
                <c:pt idx="5">
                  <c:v>1585.7140000000002</c:v>
                </c:pt>
                <c:pt idx="6">
                  <c:v>589.44400000000007</c:v>
                </c:pt>
                <c:pt idx="7">
                  <c:v>1588.8180000000002</c:v>
                </c:pt>
                <c:pt idx="8">
                  <c:v>1124.038</c:v>
                </c:pt>
                <c:pt idx="9">
                  <c:v>2123.7159999999999</c:v>
                </c:pt>
                <c:pt idx="10">
                  <c:v>2029.8310000000001</c:v>
                </c:pt>
                <c:pt idx="11">
                  <c:v>4417.2419999999993</c:v>
                </c:pt>
              </c:numCache>
            </c:numRef>
          </c:val>
          <c:smooth val="0"/>
          <c:extLst>
            <c:ext xmlns:c16="http://schemas.microsoft.com/office/drawing/2014/chart" uri="{C3380CC4-5D6E-409C-BE32-E72D297353CC}">
              <c16:uniqueId val="{00000000-F6E2-4C05-ACC3-52E3FCCFE3C6}"/>
            </c:ext>
          </c:extLst>
        </c:ser>
        <c:dLbls>
          <c:showLegendKey val="0"/>
          <c:showVal val="0"/>
          <c:showCatName val="0"/>
          <c:showSerName val="0"/>
          <c:showPercent val="0"/>
          <c:showBubbleSize val="0"/>
        </c:dLbls>
        <c:smooth val="0"/>
        <c:axId val="1700171663"/>
        <c:axId val="1689458063"/>
      </c:lineChart>
      <c:catAx>
        <c:axId val="1700171663"/>
        <c:scaling>
          <c:orientation val="minMax"/>
        </c:scaling>
        <c:delete val="1"/>
        <c:axPos val="b"/>
        <c:numFmt formatCode="General" sourceLinked="1"/>
        <c:majorTickMark val="none"/>
        <c:minorTickMark val="none"/>
        <c:tickLblPos val="nextTo"/>
        <c:crossAx val="1689458063"/>
        <c:crosses val="autoZero"/>
        <c:auto val="1"/>
        <c:lblAlgn val="ctr"/>
        <c:lblOffset val="100"/>
        <c:noMultiLvlLbl val="0"/>
      </c:catAx>
      <c:valAx>
        <c:axId val="1689458063"/>
        <c:scaling>
          <c:orientation val="minMax"/>
        </c:scaling>
        <c:delete val="1"/>
        <c:axPos val="l"/>
        <c:numFmt formatCode="General" sourceLinked="1"/>
        <c:majorTickMark val="none"/>
        <c:minorTickMark val="none"/>
        <c:tickLblPos val="nextTo"/>
        <c:crossAx val="17001716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Analysis_v2.xlsx]KPI!PivotTable5</c:name>
    <c:fmtId val="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28575" cap="rnd">
              <a:solidFill>
                <a:schemeClr val="accent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74.009600000000006</c:v>
                </c:pt>
                <c:pt idx="1">
                  <c:v>262.19139999999999</c:v>
                </c:pt>
                <c:pt idx="2">
                  <c:v>5.9038999999999753</c:v>
                </c:pt>
                <c:pt idx="3">
                  <c:v>872.85929999999973</c:v>
                </c:pt>
                <c:pt idx="4">
                  <c:v>-57.17100000000007</c:v>
                </c:pt>
                <c:pt idx="5">
                  <c:v>278.72390000000001</c:v>
                </c:pt>
                <c:pt idx="6">
                  <c:v>199.14439999999999</c:v>
                </c:pt>
                <c:pt idx="7">
                  <c:v>314.83329999999989</c:v>
                </c:pt>
                <c:pt idx="8">
                  <c:v>457.66990000000004</c:v>
                </c:pt>
                <c:pt idx="9">
                  <c:v>535.98880000000008</c:v>
                </c:pt>
                <c:pt idx="10">
                  <c:v>297.68079999999986</c:v>
                </c:pt>
                <c:pt idx="11">
                  <c:v>634.15479999999991</c:v>
                </c:pt>
              </c:numCache>
            </c:numRef>
          </c:val>
          <c:smooth val="0"/>
          <c:extLst>
            <c:ext xmlns:c16="http://schemas.microsoft.com/office/drawing/2014/chart" uri="{C3380CC4-5D6E-409C-BE32-E72D297353CC}">
              <c16:uniqueId val="{00000000-6A6C-4615-9B3B-4C7373475020}"/>
            </c:ext>
          </c:extLst>
        </c:ser>
        <c:dLbls>
          <c:showLegendKey val="0"/>
          <c:showVal val="0"/>
          <c:showCatName val="0"/>
          <c:showSerName val="0"/>
          <c:showPercent val="0"/>
          <c:showBubbleSize val="0"/>
        </c:dLbls>
        <c:smooth val="0"/>
        <c:axId val="1256482495"/>
        <c:axId val="1689420863"/>
      </c:lineChart>
      <c:catAx>
        <c:axId val="1256482495"/>
        <c:scaling>
          <c:orientation val="minMax"/>
        </c:scaling>
        <c:delete val="1"/>
        <c:axPos val="b"/>
        <c:numFmt formatCode="General" sourceLinked="1"/>
        <c:majorTickMark val="none"/>
        <c:minorTickMark val="none"/>
        <c:tickLblPos val="nextTo"/>
        <c:crossAx val="1689420863"/>
        <c:crosses val="autoZero"/>
        <c:auto val="1"/>
        <c:lblAlgn val="ctr"/>
        <c:lblOffset val="100"/>
        <c:noMultiLvlLbl val="0"/>
      </c:catAx>
      <c:valAx>
        <c:axId val="1689420863"/>
        <c:scaling>
          <c:orientation val="minMax"/>
        </c:scaling>
        <c:delete val="1"/>
        <c:axPos val="l"/>
        <c:numFmt formatCode="General" sourceLinked="1"/>
        <c:majorTickMark val="none"/>
        <c:minorTickMark val="none"/>
        <c:tickLblPos val="nextTo"/>
        <c:crossAx val="1256482495"/>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Analysis_v2.xlsx]KPI!PivotTable6</c:name>
    <c:fmtId val="6"/>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KPI!$I$3</c:f>
              <c:strCache>
                <c:ptCount val="1"/>
                <c:pt idx="0">
                  <c:v>Total</c:v>
                </c:pt>
              </c:strCache>
            </c:strRef>
          </c:tx>
          <c:spPr>
            <a:ln w="28575" cap="rnd">
              <a:solidFill>
                <a:schemeClr val="accent1"/>
              </a:solidFill>
              <a:round/>
            </a:ln>
            <a:effectLst/>
          </c:spPr>
          <c:marker>
            <c:symbol val="none"/>
          </c:marker>
          <c:cat>
            <c:strRef>
              <c:f>KPI!$H$4:$H$16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KPI!$I$4:$I$16</c:f>
              <c:numCache>
                <c:formatCode>General</c:formatCode>
                <c:ptCount val="12"/>
                <c:pt idx="0">
                  <c:v>11</c:v>
                </c:pt>
                <c:pt idx="1">
                  <c:v>13</c:v>
                </c:pt>
                <c:pt idx="2">
                  <c:v>19</c:v>
                </c:pt>
                <c:pt idx="3">
                  <c:v>50</c:v>
                </c:pt>
                <c:pt idx="4">
                  <c:v>33</c:v>
                </c:pt>
                <c:pt idx="5">
                  <c:v>48</c:v>
                </c:pt>
                <c:pt idx="6">
                  <c:v>16</c:v>
                </c:pt>
                <c:pt idx="7">
                  <c:v>60</c:v>
                </c:pt>
                <c:pt idx="8">
                  <c:v>25</c:v>
                </c:pt>
                <c:pt idx="9">
                  <c:v>30</c:v>
                </c:pt>
                <c:pt idx="10">
                  <c:v>49</c:v>
                </c:pt>
                <c:pt idx="11">
                  <c:v>53</c:v>
                </c:pt>
              </c:numCache>
            </c:numRef>
          </c:val>
          <c:smooth val="0"/>
          <c:extLst>
            <c:ext xmlns:c16="http://schemas.microsoft.com/office/drawing/2014/chart" uri="{C3380CC4-5D6E-409C-BE32-E72D297353CC}">
              <c16:uniqueId val="{00000000-223C-4794-88CA-400932619759}"/>
            </c:ext>
          </c:extLst>
        </c:ser>
        <c:dLbls>
          <c:showLegendKey val="0"/>
          <c:showVal val="0"/>
          <c:showCatName val="0"/>
          <c:showSerName val="0"/>
          <c:showPercent val="0"/>
          <c:showBubbleSize val="0"/>
        </c:dLbls>
        <c:smooth val="0"/>
        <c:axId val="1769625631"/>
        <c:axId val="1689470959"/>
      </c:lineChart>
      <c:catAx>
        <c:axId val="1769625631"/>
        <c:scaling>
          <c:orientation val="minMax"/>
        </c:scaling>
        <c:delete val="1"/>
        <c:axPos val="b"/>
        <c:numFmt formatCode="General" sourceLinked="1"/>
        <c:majorTickMark val="none"/>
        <c:minorTickMark val="none"/>
        <c:tickLblPos val="nextTo"/>
        <c:crossAx val="1689470959"/>
        <c:crosses val="autoZero"/>
        <c:auto val="1"/>
        <c:lblAlgn val="ctr"/>
        <c:lblOffset val="100"/>
        <c:noMultiLvlLbl val="0"/>
      </c:catAx>
      <c:valAx>
        <c:axId val="1689470959"/>
        <c:scaling>
          <c:orientation val="minMax"/>
        </c:scaling>
        <c:delete val="1"/>
        <c:axPos val="l"/>
        <c:numFmt formatCode="General" sourceLinked="1"/>
        <c:majorTickMark val="none"/>
        <c:minorTickMark val="none"/>
        <c:tickLblPos val="nextTo"/>
        <c:crossAx val="17696256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Analysis_v2.xlsx]KPI!PivotTable7</c:name>
    <c:fmtId val="6"/>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KPI!$M$3</c:f>
              <c:strCache>
                <c:ptCount val="1"/>
                <c:pt idx="0">
                  <c:v>Total</c:v>
                </c:pt>
              </c:strCache>
            </c:strRef>
          </c:tx>
          <c:spPr>
            <a:ln w="28575" cap="rnd">
              <a:solidFill>
                <a:schemeClr val="accent1"/>
              </a:solidFill>
              <a:round/>
            </a:ln>
            <a:effectLst/>
          </c:spPr>
          <c:marker>
            <c:symbol val="none"/>
          </c:marker>
          <c:cat>
            <c:strRef>
              <c:f>KPI!$L$4:$L$16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KPI!$M$4:$M$16</c:f>
              <c:numCache>
                <c:formatCode>General</c:formatCode>
                <c:ptCount val="12"/>
                <c:pt idx="0">
                  <c:v>3</c:v>
                </c:pt>
                <c:pt idx="1">
                  <c:v>3</c:v>
                </c:pt>
                <c:pt idx="2">
                  <c:v>5</c:v>
                </c:pt>
                <c:pt idx="3">
                  <c:v>13</c:v>
                </c:pt>
                <c:pt idx="4">
                  <c:v>12</c:v>
                </c:pt>
                <c:pt idx="5">
                  <c:v>16</c:v>
                </c:pt>
                <c:pt idx="6">
                  <c:v>5</c:v>
                </c:pt>
                <c:pt idx="7">
                  <c:v>11</c:v>
                </c:pt>
                <c:pt idx="8">
                  <c:v>7</c:v>
                </c:pt>
                <c:pt idx="9">
                  <c:v>7</c:v>
                </c:pt>
                <c:pt idx="10">
                  <c:v>14</c:v>
                </c:pt>
                <c:pt idx="11">
                  <c:v>16</c:v>
                </c:pt>
              </c:numCache>
            </c:numRef>
          </c:val>
          <c:smooth val="0"/>
          <c:extLst>
            <c:ext xmlns:c16="http://schemas.microsoft.com/office/drawing/2014/chart" uri="{C3380CC4-5D6E-409C-BE32-E72D297353CC}">
              <c16:uniqueId val="{00000000-699A-46FD-AC30-E4B6C75C32AD}"/>
            </c:ext>
          </c:extLst>
        </c:ser>
        <c:dLbls>
          <c:showLegendKey val="0"/>
          <c:showVal val="0"/>
          <c:showCatName val="0"/>
          <c:showSerName val="0"/>
          <c:showPercent val="0"/>
          <c:showBubbleSize val="0"/>
        </c:dLbls>
        <c:smooth val="0"/>
        <c:axId val="1825503071"/>
        <c:axId val="1756429599"/>
      </c:lineChart>
      <c:catAx>
        <c:axId val="1825503071"/>
        <c:scaling>
          <c:orientation val="minMax"/>
        </c:scaling>
        <c:delete val="1"/>
        <c:axPos val="b"/>
        <c:numFmt formatCode="General" sourceLinked="1"/>
        <c:majorTickMark val="none"/>
        <c:minorTickMark val="none"/>
        <c:tickLblPos val="nextTo"/>
        <c:crossAx val="1756429599"/>
        <c:crosses val="autoZero"/>
        <c:auto val="1"/>
        <c:lblAlgn val="ctr"/>
        <c:lblOffset val="100"/>
        <c:noMultiLvlLbl val="0"/>
      </c:catAx>
      <c:valAx>
        <c:axId val="1756429599"/>
        <c:scaling>
          <c:orientation val="minMax"/>
        </c:scaling>
        <c:delete val="1"/>
        <c:axPos val="l"/>
        <c:numFmt formatCode="General" sourceLinked="1"/>
        <c:majorTickMark val="none"/>
        <c:minorTickMark val="none"/>
        <c:tickLblPos val="nextTo"/>
        <c:crossAx val="18255030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Analysis_v2.xlsx]KPI!PivotTable8</c:name>
    <c:fmtId val="8"/>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KPI!$P$3</c:f>
              <c:strCache>
                <c:ptCount val="1"/>
                <c:pt idx="0">
                  <c:v>Total</c:v>
                </c:pt>
              </c:strCache>
            </c:strRef>
          </c:tx>
          <c:spPr>
            <a:ln w="28575" cap="rnd">
              <a:solidFill>
                <a:schemeClr val="accent1"/>
              </a:solidFill>
              <a:round/>
            </a:ln>
            <a:effectLst/>
          </c:spPr>
          <c:marker>
            <c:symbol val="none"/>
          </c:marker>
          <c:cat>
            <c:strRef>
              <c:f>KPI!$O$4:$O$16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KPI!$P$4:$P$16</c:f>
              <c:numCache>
                <c:formatCode>General</c:formatCode>
                <c:ptCount val="12"/>
                <c:pt idx="0">
                  <c:v>0.41204805861458471</c:v>
                </c:pt>
                <c:pt idx="1">
                  <c:v>0.15190607238660261</c:v>
                </c:pt>
                <c:pt idx="2">
                  <c:v>2.2971658469775166E-2</c:v>
                </c:pt>
                <c:pt idx="3">
                  <c:v>0.21502757871450426</c:v>
                </c:pt>
                <c:pt idx="4">
                  <c:v>-5.0979626340231628E-2</c:v>
                </c:pt>
                <c:pt idx="5">
                  <c:v>0.1757718604994343</c:v>
                </c:pt>
                <c:pt idx="6">
                  <c:v>0.33785126322432657</c:v>
                </c:pt>
                <c:pt idx="7">
                  <c:v>0.19815567295939487</c:v>
                </c:pt>
                <c:pt idx="8">
                  <c:v>0.40716586094064439</c:v>
                </c:pt>
                <c:pt idx="9">
                  <c:v>0.25238252195679656</c:v>
                </c:pt>
                <c:pt idx="10">
                  <c:v>0.14665299721996553</c:v>
                </c:pt>
                <c:pt idx="11">
                  <c:v>0.14356351768818643</c:v>
                </c:pt>
              </c:numCache>
            </c:numRef>
          </c:val>
          <c:smooth val="0"/>
          <c:extLst>
            <c:ext xmlns:c16="http://schemas.microsoft.com/office/drawing/2014/chart" uri="{C3380CC4-5D6E-409C-BE32-E72D297353CC}">
              <c16:uniqueId val="{00000000-7CE6-4743-8C1C-0ADD07C96BEB}"/>
            </c:ext>
          </c:extLst>
        </c:ser>
        <c:dLbls>
          <c:showLegendKey val="0"/>
          <c:showVal val="0"/>
          <c:showCatName val="0"/>
          <c:showSerName val="0"/>
          <c:showPercent val="0"/>
          <c:showBubbleSize val="0"/>
        </c:dLbls>
        <c:smooth val="0"/>
        <c:axId val="1705974351"/>
        <c:axId val="1300421647"/>
      </c:lineChart>
      <c:catAx>
        <c:axId val="1705974351"/>
        <c:scaling>
          <c:orientation val="minMax"/>
        </c:scaling>
        <c:delete val="1"/>
        <c:axPos val="b"/>
        <c:numFmt formatCode="General" sourceLinked="1"/>
        <c:majorTickMark val="none"/>
        <c:minorTickMark val="none"/>
        <c:tickLblPos val="nextTo"/>
        <c:crossAx val="1300421647"/>
        <c:crosses val="autoZero"/>
        <c:auto val="1"/>
        <c:lblAlgn val="ctr"/>
        <c:lblOffset val="100"/>
        <c:noMultiLvlLbl val="0"/>
      </c:catAx>
      <c:valAx>
        <c:axId val="1300421647"/>
        <c:scaling>
          <c:orientation val="minMax"/>
        </c:scaling>
        <c:delete val="1"/>
        <c:axPos val="l"/>
        <c:numFmt formatCode="General" sourceLinked="1"/>
        <c:majorTickMark val="none"/>
        <c:minorTickMark val="none"/>
        <c:tickLblPos val="nextTo"/>
        <c:crossAx val="17059743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Analysis_v2.xlsx]Top 5 !PivotTable2</c:name>
    <c:fmtId val="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numFmt formatCode="&quot;$&quot;0.00,\k"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numFmt formatCode="&quot;$&quot;0.00,\k"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numFmt formatCode="&quot;$&quot;0.00,\k"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numFmt formatCode="&quot;$&quot;0.00,\k"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numFmt formatCode="&quot;$&quot;0.00,\k"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 '!$B$3</c:f>
              <c:strCache>
                <c:ptCount val="1"/>
                <c:pt idx="0">
                  <c:v>Total</c:v>
                </c:pt>
              </c:strCache>
            </c:strRef>
          </c:tx>
          <c:spPr>
            <a:solidFill>
              <a:schemeClr val="accent1"/>
            </a:solidFill>
            <a:ln>
              <a:noFill/>
            </a:ln>
            <a:effectLst/>
          </c:spPr>
          <c:invertIfNegative val="0"/>
          <c:dLbls>
            <c:numFmt formatCode="&quot;$&quot;0.00,\k"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2"/>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 '!$A$4:$A$9</c:f>
              <c:strCache>
                <c:ptCount val="5"/>
                <c:pt idx="0">
                  <c:v>Furnishings</c:v>
                </c:pt>
                <c:pt idx="1">
                  <c:v>Tables</c:v>
                </c:pt>
                <c:pt idx="2">
                  <c:v>Storage</c:v>
                </c:pt>
                <c:pt idx="3">
                  <c:v>Accessories</c:v>
                </c:pt>
                <c:pt idx="4">
                  <c:v>Bookcases</c:v>
                </c:pt>
              </c:strCache>
            </c:strRef>
          </c:cat>
          <c:val>
            <c:numRef>
              <c:f>'Top 5 '!$B$4:$B$9</c:f>
              <c:numCache>
                <c:formatCode>General</c:formatCode>
                <c:ptCount val="5"/>
                <c:pt idx="0">
                  <c:v>3025.7620000000002</c:v>
                </c:pt>
                <c:pt idx="1">
                  <c:v>2932</c:v>
                </c:pt>
                <c:pt idx="2">
                  <c:v>2704.1219999999998</c:v>
                </c:pt>
                <c:pt idx="3">
                  <c:v>1885.2220000000002</c:v>
                </c:pt>
                <c:pt idx="4">
                  <c:v>1794.442</c:v>
                </c:pt>
              </c:numCache>
            </c:numRef>
          </c:val>
          <c:extLst>
            <c:ext xmlns:c16="http://schemas.microsoft.com/office/drawing/2014/chart" uri="{C3380CC4-5D6E-409C-BE32-E72D297353CC}">
              <c16:uniqueId val="{00000000-2A52-49E9-B132-C300CC1503E8}"/>
            </c:ext>
          </c:extLst>
        </c:ser>
        <c:dLbls>
          <c:showLegendKey val="0"/>
          <c:showVal val="0"/>
          <c:showCatName val="0"/>
          <c:showSerName val="0"/>
          <c:showPercent val="0"/>
          <c:showBubbleSize val="0"/>
        </c:dLbls>
        <c:gapWidth val="78"/>
        <c:axId val="1696168751"/>
        <c:axId val="1681132319"/>
      </c:barChart>
      <c:catAx>
        <c:axId val="1696168751"/>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chemeClr val="bg2"/>
                </a:solidFill>
                <a:latin typeface="+mn-lt"/>
                <a:ea typeface="+mn-ea"/>
                <a:cs typeface="+mn-cs"/>
              </a:defRPr>
            </a:pPr>
            <a:endParaRPr lang="en-US"/>
          </a:p>
        </c:txPr>
        <c:crossAx val="1681132319"/>
        <c:crosses val="autoZero"/>
        <c:auto val="1"/>
        <c:lblAlgn val="ctr"/>
        <c:lblOffset val="100"/>
        <c:noMultiLvlLbl val="0"/>
      </c:catAx>
      <c:valAx>
        <c:axId val="1681132319"/>
        <c:scaling>
          <c:orientation val="minMax"/>
        </c:scaling>
        <c:delete val="1"/>
        <c:axPos val="t"/>
        <c:numFmt formatCode="General" sourceLinked="1"/>
        <c:majorTickMark val="none"/>
        <c:minorTickMark val="none"/>
        <c:tickLblPos val="nextTo"/>
        <c:crossAx val="1696168751"/>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Analysis_v2.xlsx]Pie Chart!PivotTable4</c:name>
    <c:fmtId val="7"/>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dLbl>
          <c:idx val="0"/>
          <c:layout>
            <c:manualLayout>
              <c:x val="0.13023251998314742"/>
              <c:y val="-1.044387281829968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dLbl>
          <c:idx val="0"/>
          <c:layout>
            <c:manualLayout>
              <c:x val="0.15627902397977697"/>
              <c:y val="1.044387281829954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w="19050">
            <a:solidFill>
              <a:schemeClr val="lt1"/>
            </a:solidFill>
          </a:ln>
          <a:effectLst/>
        </c:spPr>
        <c:dLbl>
          <c:idx val="0"/>
          <c:layout>
            <c:manualLayout>
              <c:x val="-0.11162787427126922"/>
              <c:y val="-3.133161845489896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w="19050">
            <a:solidFill>
              <a:schemeClr val="lt1"/>
            </a:solidFill>
          </a:ln>
          <a:effectLst/>
        </c:spPr>
        <c:dLbl>
          <c:idx val="0"/>
          <c:layout>
            <c:manualLayout>
              <c:x val="0.13023251998314742"/>
              <c:y val="-1.044387281829968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w="19050">
            <a:solidFill>
              <a:schemeClr val="lt1"/>
            </a:solidFill>
          </a:ln>
          <a:effectLst/>
        </c:spPr>
        <c:dLbl>
          <c:idx val="0"/>
          <c:layout>
            <c:manualLayout>
              <c:x val="0.15627902397977697"/>
              <c:y val="1.044387281829954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w="19050">
            <a:solidFill>
              <a:schemeClr val="lt1"/>
            </a:solidFill>
          </a:ln>
          <a:effectLst/>
        </c:spPr>
        <c:dLbl>
          <c:idx val="0"/>
          <c:layout>
            <c:manualLayout>
              <c:x val="-0.11162787427126922"/>
              <c:y val="-3.133161845489896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w="19050">
            <a:solidFill>
              <a:schemeClr val="lt1"/>
            </a:solidFill>
          </a:ln>
          <a:effectLst/>
        </c:spPr>
        <c:dLbl>
          <c:idx val="0"/>
          <c:layout>
            <c:manualLayout>
              <c:x val="0.13023251998314742"/>
              <c:y val="-1.044387281829968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w="19050">
            <a:solidFill>
              <a:schemeClr val="lt1"/>
            </a:solidFill>
          </a:ln>
          <a:effectLst/>
        </c:spPr>
        <c:dLbl>
          <c:idx val="0"/>
          <c:layout>
            <c:manualLayout>
              <c:x val="0.15627902397977697"/>
              <c:y val="1.044387281829954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w="19050">
            <a:solidFill>
              <a:schemeClr val="lt1"/>
            </a:solidFill>
          </a:ln>
          <a:effectLst/>
        </c:spPr>
        <c:dLbl>
          <c:idx val="0"/>
          <c:layout>
            <c:manualLayout>
              <c:x val="-0.11162787427126922"/>
              <c:y val="-3.133161845489896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1"/>
          </a:solidFill>
          <a:ln w="19050">
            <a:solidFill>
              <a:schemeClr val="lt1"/>
            </a:solidFill>
          </a:ln>
          <a:effectLst/>
        </c:spPr>
        <c:dLbl>
          <c:idx val="0"/>
          <c:layout>
            <c:manualLayout>
              <c:x val="0.13023251998314742"/>
              <c:y val="-1.044387281829968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1"/>
          </a:solidFill>
          <a:ln w="19050">
            <a:solidFill>
              <a:schemeClr val="lt1"/>
            </a:solidFill>
          </a:ln>
          <a:effectLst/>
        </c:spPr>
        <c:dLbl>
          <c:idx val="0"/>
          <c:layout>
            <c:manualLayout>
              <c:x val="0.15627902397977697"/>
              <c:y val="1.044387281829954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1"/>
          </a:solidFill>
          <a:ln w="19050">
            <a:solidFill>
              <a:schemeClr val="lt1"/>
            </a:solidFill>
          </a:ln>
          <a:effectLst/>
        </c:spPr>
        <c:dLbl>
          <c:idx val="0"/>
          <c:layout>
            <c:manualLayout>
              <c:x val="-0.11162787427126922"/>
              <c:y val="-3.133161845489896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1"/>
          </a:solidFill>
          <a:ln w="19050">
            <a:solidFill>
              <a:schemeClr val="lt1"/>
            </a:solidFill>
          </a:ln>
          <a:effectLst/>
        </c:spPr>
        <c:dLbl>
          <c:idx val="0"/>
          <c:layout>
            <c:manualLayout>
              <c:x val="0.13023251998314742"/>
              <c:y val="-1.0443872818299687E-2"/>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accent1"/>
          </a:solidFill>
          <a:ln w="19050">
            <a:solidFill>
              <a:schemeClr val="lt1"/>
            </a:solidFill>
          </a:ln>
          <a:effectLst/>
        </c:spPr>
        <c:dLbl>
          <c:idx val="0"/>
          <c:layout>
            <c:manualLayout>
              <c:x val="0.15627902397977697"/>
              <c:y val="1.0443872818299543E-2"/>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7"/>
        <c:spPr>
          <a:solidFill>
            <a:schemeClr val="accent1"/>
          </a:solidFill>
          <a:ln w="19050">
            <a:solidFill>
              <a:schemeClr val="lt1"/>
            </a:solidFill>
          </a:ln>
          <a:effectLst/>
        </c:spPr>
        <c:dLbl>
          <c:idx val="0"/>
          <c:layout>
            <c:manualLayout>
              <c:x val="-0.11162787427126922"/>
              <c:y val="-3.1331618454898964E-2"/>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771727290082765"/>
          <c:y val="8.2028367466307484E-2"/>
          <c:w val="0.3705279666485547"/>
          <c:h val="0.86362263558305941"/>
        </c:manualLayout>
      </c:layout>
      <c:doughnutChart>
        <c:varyColors val="1"/>
        <c:ser>
          <c:idx val="0"/>
          <c:order val="0"/>
          <c:tx>
            <c:strRef>
              <c:f>'Pie Chart'!$B$3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6AA-450A-9DC4-8EA1D89A1F4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46AA-450A-9DC4-8EA1D89A1F44}"/>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46AA-450A-9DC4-8EA1D89A1F44}"/>
              </c:ext>
            </c:extLst>
          </c:dPt>
          <c:dLbls>
            <c:dLbl>
              <c:idx val="0"/>
              <c:layout>
                <c:manualLayout>
                  <c:x val="0.13023251998314742"/>
                  <c:y val="-1.044387281829968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46AA-450A-9DC4-8EA1D89A1F44}"/>
                </c:ext>
              </c:extLst>
            </c:dLbl>
            <c:dLbl>
              <c:idx val="1"/>
              <c:layout>
                <c:manualLayout>
                  <c:x val="0.15627902397977697"/>
                  <c:y val="1.044387281829954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46AA-450A-9DC4-8EA1D89A1F44}"/>
                </c:ext>
              </c:extLst>
            </c:dLbl>
            <c:dLbl>
              <c:idx val="2"/>
              <c:layout>
                <c:manualLayout>
                  <c:x val="-0.11162787427126922"/>
                  <c:y val="-3.133161845489896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46AA-450A-9DC4-8EA1D89A1F44}"/>
                </c:ext>
              </c:extLst>
            </c:dLbl>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2"/>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0.40640773442274514</c:v>
                </c:pt>
                <c:pt idx="1">
                  <c:v>0.41398761562073344</c:v>
                </c:pt>
                <c:pt idx="2">
                  <c:v>0.17960464995652137</c:v>
                </c:pt>
              </c:numCache>
            </c:numRef>
          </c:val>
          <c:extLst>
            <c:ext xmlns:c16="http://schemas.microsoft.com/office/drawing/2014/chart" uri="{C3380CC4-5D6E-409C-BE32-E72D297353CC}">
              <c16:uniqueId val="{00000006-46AA-450A-9DC4-8EA1D89A1F44}"/>
            </c:ext>
          </c:extLst>
        </c:ser>
        <c:dLbls>
          <c:showLegendKey val="0"/>
          <c:showVal val="1"/>
          <c:showCatName val="0"/>
          <c:showSerName val="0"/>
          <c:showPercent val="0"/>
          <c:showBubbleSize val="0"/>
          <c:showLeaderLines val="1"/>
        </c:dLbls>
        <c:firstSliceAng val="0"/>
        <c:holeSize val="55"/>
      </c:doughnutChart>
      <c:spPr>
        <a:noFill/>
        <a:ln>
          <a:noFill/>
        </a:ln>
        <a:effectLst/>
      </c:spPr>
    </c:plotArea>
    <c:legend>
      <c:legendPos val="t"/>
      <c:layout>
        <c:manualLayout>
          <c:xMode val="edge"/>
          <c:yMode val="edge"/>
          <c:x val="0.72520993667129963"/>
          <c:y val="0.24253791070560268"/>
          <c:w val="0.27030777178171256"/>
          <c:h val="0.45822850820631"/>
        </c:manualLayout>
      </c:layout>
      <c:overlay val="0"/>
      <c:spPr>
        <a:noFill/>
        <a:ln>
          <a:noFill/>
        </a:ln>
        <a:effectLst/>
      </c:spPr>
      <c:txPr>
        <a:bodyPr rot="0" spcFirstLastPara="1" vertOverflow="ellipsis" vert="horz" wrap="square" anchor="ctr" anchorCtr="1"/>
        <a:lstStyle/>
        <a:p>
          <a:pPr>
            <a:defRPr sz="1100" b="1" i="0" u="none" strike="noStrike" kern="1200" baseline="0">
              <a:solidFill>
                <a:schemeClr val="bg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Analysis_v2.xlsx]Combo Chart !PivotTable2</c:name>
    <c:fmtId val="9"/>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8155843960620613"/>
          <c:y val="0.18667436597372902"/>
          <c:w val="0.65300433387045653"/>
          <c:h val="0.54993350598446145"/>
        </c:manualLayout>
      </c:layout>
      <c:areaChart>
        <c:grouping val="standard"/>
        <c:varyColors val="0"/>
        <c:ser>
          <c:idx val="1"/>
          <c:order val="1"/>
          <c:tx>
            <c:strRef>
              <c:f>'Combo Chart '!$C$3</c:f>
              <c:strCache>
                <c:ptCount val="1"/>
                <c:pt idx="0">
                  <c:v>Sum of Profit</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cat>
            <c:strRef>
              <c:f>'Combo Chart '!$A$4:$A$16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 '!$C$4:$C$16</c:f>
              <c:numCache>
                <c:formatCode>"$"\ 0.00,"K"</c:formatCode>
                <c:ptCount val="12"/>
                <c:pt idx="0">
                  <c:v>74.009600000000006</c:v>
                </c:pt>
                <c:pt idx="1">
                  <c:v>262.19139999999999</c:v>
                </c:pt>
                <c:pt idx="2">
                  <c:v>5.9038999999999753</c:v>
                </c:pt>
                <c:pt idx="3">
                  <c:v>872.85929999999973</c:v>
                </c:pt>
                <c:pt idx="4">
                  <c:v>-57.17100000000007</c:v>
                </c:pt>
                <c:pt idx="5">
                  <c:v>278.72390000000001</c:v>
                </c:pt>
                <c:pt idx="6">
                  <c:v>199.14439999999999</c:v>
                </c:pt>
                <c:pt idx="7">
                  <c:v>314.83329999999989</c:v>
                </c:pt>
                <c:pt idx="8">
                  <c:v>457.66990000000004</c:v>
                </c:pt>
                <c:pt idx="9">
                  <c:v>535.98880000000008</c:v>
                </c:pt>
                <c:pt idx="10">
                  <c:v>297.68079999999986</c:v>
                </c:pt>
                <c:pt idx="11">
                  <c:v>634.15479999999991</c:v>
                </c:pt>
              </c:numCache>
            </c:numRef>
          </c:val>
          <c:extLst>
            <c:ext xmlns:c16="http://schemas.microsoft.com/office/drawing/2014/chart" uri="{C3380CC4-5D6E-409C-BE32-E72D297353CC}">
              <c16:uniqueId val="{00000000-C73E-48B4-9E80-89CEA16FE97F}"/>
            </c:ext>
          </c:extLst>
        </c:ser>
        <c:dLbls>
          <c:showLegendKey val="0"/>
          <c:showVal val="0"/>
          <c:showCatName val="0"/>
          <c:showSerName val="0"/>
          <c:showPercent val="0"/>
          <c:showBubbleSize val="0"/>
        </c:dLbls>
        <c:axId val="445766960"/>
        <c:axId val="670333248"/>
      </c:areaChart>
      <c:barChart>
        <c:barDir val="col"/>
        <c:grouping val="clustered"/>
        <c:varyColors val="0"/>
        <c:ser>
          <c:idx val="0"/>
          <c:order val="0"/>
          <c:tx>
            <c:strRef>
              <c:f>'Combo Chart '!$B$3</c:f>
              <c:strCache>
                <c:ptCount val="1"/>
                <c:pt idx="0">
                  <c:v>Sum of Sales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'Combo Chart '!$A$4:$A$16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 '!$B$4:$B$16</c:f>
              <c:numCache>
                <c:formatCode>"$"\ 0.00,"K"</c:formatCode>
                <c:ptCount val="12"/>
                <c:pt idx="0">
                  <c:v>179.61399999999998</c:v>
                </c:pt>
                <c:pt idx="1">
                  <c:v>1726.0100000000002</c:v>
                </c:pt>
                <c:pt idx="2">
                  <c:v>257.00799999999998</c:v>
                </c:pt>
                <c:pt idx="3">
                  <c:v>4059.2899999999991</c:v>
                </c:pt>
                <c:pt idx="4">
                  <c:v>1121.4479999999999</c:v>
                </c:pt>
                <c:pt idx="5">
                  <c:v>1585.7140000000002</c:v>
                </c:pt>
                <c:pt idx="6">
                  <c:v>589.44400000000007</c:v>
                </c:pt>
                <c:pt idx="7">
                  <c:v>1588.8180000000002</c:v>
                </c:pt>
                <c:pt idx="8">
                  <c:v>1124.038</c:v>
                </c:pt>
                <c:pt idx="9">
                  <c:v>2123.7159999999999</c:v>
                </c:pt>
                <c:pt idx="10">
                  <c:v>2029.8310000000001</c:v>
                </c:pt>
                <c:pt idx="11">
                  <c:v>4417.2419999999993</c:v>
                </c:pt>
              </c:numCache>
            </c:numRef>
          </c:val>
          <c:extLst>
            <c:ext xmlns:c16="http://schemas.microsoft.com/office/drawing/2014/chart" uri="{C3380CC4-5D6E-409C-BE32-E72D297353CC}">
              <c16:uniqueId val="{00000001-C73E-48B4-9E80-89CEA16FE97F}"/>
            </c:ext>
          </c:extLst>
        </c:ser>
        <c:dLbls>
          <c:showLegendKey val="0"/>
          <c:showVal val="0"/>
          <c:showCatName val="0"/>
          <c:showSerName val="0"/>
          <c:showPercent val="0"/>
          <c:showBubbleSize val="0"/>
        </c:dLbls>
        <c:gapWidth val="155"/>
        <c:overlap val="-15"/>
        <c:axId val="445766480"/>
        <c:axId val="670334240"/>
      </c:barChart>
      <c:catAx>
        <c:axId val="445766480"/>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1200" b="0" i="0" u="none" strike="noStrike" kern="1200" baseline="0">
                <a:solidFill>
                  <a:schemeClr val="lt1">
                    <a:lumMod val="85000"/>
                  </a:schemeClr>
                </a:solidFill>
                <a:latin typeface="+mn-lt"/>
                <a:ea typeface="+mn-ea"/>
                <a:cs typeface="+mn-cs"/>
              </a:defRPr>
            </a:pPr>
            <a:endParaRPr lang="en-US"/>
          </a:p>
        </c:txPr>
        <c:crossAx val="670334240"/>
        <c:crosses val="autoZero"/>
        <c:auto val="1"/>
        <c:lblAlgn val="ctr"/>
        <c:lblOffset val="100"/>
        <c:noMultiLvlLbl val="0"/>
      </c:catAx>
      <c:valAx>
        <c:axId val="670334240"/>
        <c:scaling>
          <c:orientation val="minMax"/>
        </c:scaling>
        <c:delete val="0"/>
        <c:axPos val="l"/>
        <c:title>
          <c:tx>
            <c:rich>
              <a:bodyPr rot="-5400000" spcFirstLastPara="1" vertOverflow="ellipsis" vert="horz" wrap="square" anchor="ctr" anchorCtr="1"/>
              <a:lstStyle/>
              <a:p>
                <a:pPr>
                  <a:defRPr sz="1200" b="1" i="0" u="none" strike="noStrike" kern="1200" cap="all" baseline="0">
                    <a:solidFill>
                      <a:schemeClr val="lt1">
                        <a:lumMod val="85000"/>
                      </a:schemeClr>
                    </a:solidFill>
                    <a:latin typeface="+mn-lt"/>
                    <a:ea typeface="+mn-ea"/>
                    <a:cs typeface="+mn-cs"/>
                  </a:defRPr>
                </a:pPr>
                <a:r>
                  <a:rPr lang="en-US" sz="1200"/>
                  <a:t>sALES</a:t>
                </a:r>
              </a:p>
            </c:rich>
          </c:tx>
          <c:layout>
            <c:manualLayout>
              <c:xMode val="edge"/>
              <c:yMode val="edge"/>
              <c:x val="2.6812929244384016E-2"/>
              <c:y val="0.32224400185270957"/>
            </c:manualLayout>
          </c:layout>
          <c:overlay val="0"/>
          <c:spPr>
            <a:noFill/>
            <a:ln>
              <a:noFill/>
            </a:ln>
            <a:effectLst/>
          </c:spPr>
          <c:txPr>
            <a:bodyPr rot="-5400000" spcFirstLastPara="1" vertOverflow="ellipsis" vert="horz" wrap="square" anchor="ctr" anchorCtr="1"/>
            <a:lstStyle/>
            <a:p>
              <a:pPr>
                <a:defRPr sz="1200" b="1" i="0" u="none" strike="noStrike" kern="1200" cap="all" baseline="0">
                  <a:solidFill>
                    <a:schemeClr val="lt1">
                      <a:lumMod val="85000"/>
                    </a:schemeClr>
                  </a:solidFill>
                  <a:latin typeface="+mn-lt"/>
                  <a:ea typeface="+mn-ea"/>
                  <a:cs typeface="+mn-cs"/>
                </a:defRPr>
              </a:pPr>
              <a:endParaRPr lang="en-US"/>
            </a:p>
          </c:txPr>
        </c:title>
        <c:numFmt formatCode="&quot;$&quot;\ 0,&quot;K&quot;" sourceLinked="0"/>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lt1">
                    <a:lumMod val="85000"/>
                  </a:schemeClr>
                </a:solidFill>
                <a:latin typeface="+mn-lt"/>
                <a:ea typeface="+mn-ea"/>
                <a:cs typeface="+mn-cs"/>
              </a:defRPr>
            </a:pPr>
            <a:endParaRPr lang="en-US"/>
          </a:p>
        </c:txPr>
        <c:crossAx val="445766480"/>
        <c:crosses val="autoZero"/>
        <c:crossBetween val="between"/>
      </c:valAx>
      <c:valAx>
        <c:axId val="670333248"/>
        <c:scaling>
          <c:orientation val="minMax"/>
        </c:scaling>
        <c:delete val="0"/>
        <c:axPos val="r"/>
        <c:title>
          <c:tx>
            <c:rich>
              <a:bodyPr rot="-5400000" spcFirstLastPara="1" vertOverflow="ellipsis" vert="horz" wrap="square" anchor="ctr" anchorCtr="1"/>
              <a:lstStyle/>
              <a:p>
                <a:pPr>
                  <a:defRPr sz="1200" b="1" i="0" u="none" strike="noStrike" kern="1200" cap="all" baseline="0">
                    <a:solidFill>
                      <a:schemeClr val="lt1">
                        <a:lumMod val="85000"/>
                      </a:schemeClr>
                    </a:solidFill>
                    <a:latin typeface="+mn-lt"/>
                    <a:ea typeface="+mn-ea"/>
                    <a:cs typeface="+mn-cs"/>
                  </a:defRPr>
                </a:pPr>
                <a:r>
                  <a:rPr lang="en-US" sz="1200"/>
                  <a:t>PROFIT</a:t>
                </a:r>
              </a:p>
            </c:rich>
          </c:tx>
          <c:overlay val="0"/>
          <c:spPr>
            <a:noFill/>
            <a:ln>
              <a:noFill/>
            </a:ln>
            <a:effectLst/>
          </c:spPr>
          <c:txPr>
            <a:bodyPr rot="-5400000" spcFirstLastPara="1" vertOverflow="ellipsis" vert="horz" wrap="square" anchor="ctr" anchorCtr="1"/>
            <a:lstStyle/>
            <a:p>
              <a:pPr>
                <a:defRPr sz="1200" b="1" i="0" u="none" strike="noStrike" kern="1200" cap="all" baseline="0">
                  <a:solidFill>
                    <a:schemeClr val="lt1">
                      <a:lumMod val="85000"/>
                    </a:schemeClr>
                  </a:solidFill>
                  <a:latin typeface="+mn-lt"/>
                  <a:ea typeface="+mn-ea"/>
                  <a:cs typeface="+mn-cs"/>
                </a:defRPr>
              </a:pPr>
              <a:endParaRPr lang="en-US"/>
            </a:p>
          </c:txPr>
        </c:title>
        <c:numFmt formatCode="&quot;$&quot;\ 0,&quot;K&quot;" sourceLinked="0"/>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lt1">
                    <a:lumMod val="85000"/>
                  </a:schemeClr>
                </a:solidFill>
                <a:latin typeface="+mn-lt"/>
                <a:ea typeface="+mn-ea"/>
                <a:cs typeface="+mn-cs"/>
              </a:defRPr>
            </a:pPr>
            <a:endParaRPr lang="en-US"/>
          </a:p>
        </c:txPr>
        <c:crossAx val="445766960"/>
        <c:crosses val="max"/>
        <c:crossBetween val="between"/>
      </c:valAx>
      <c:catAx>
        <c:axId val="445766960"/>
        <c:scaling>
          <c:orientation val="minMax"/>
        </c:scaling>
        <c:delete val="1"/>
        <c:axPos val="b"/>
        <c:numFmt formatCode="General" sourceLinked="1"/>
        <c:majorTickMark val="none"/>
        <c:minorTickMark val="none"/>
        <c:tickLblPos val="nextTo"/>
        <c:crossAx val="670333248"/>
        <c:crosses val="autoZero"/>
        <c:auto val="1"/>
        <c:lblAlgn val="ctr"/>
        <c:lblOffset val="100"/>
        <c:noMultiLvlLbl val="0"/>
      </c:catAx>
      <c:spPr>
        <a:noFill/>
        <a:ln>
          <a:noFill/>
        </a:ln>
        <a:effectLst>
          <a:outerShdw blurRad="50800" dist="50800" dir="5400000" algn="ctr" rotWithShape="0">
            <a:srgbClr val="000000">
              <a:alpha val="24000"/>
            </a:srgbClr>
          </a:outerShdw>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Analysis_v2.xlsx]KPI!PivotTable7</c:name>
    <c:fmtId val="1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9137957718141577E-2"/>
          <c:y val="7.0339379196823981E-2"/>
          <c:w val="0.90172408456371689"/>
          <c:h val="0.7749139865701633"/>
        </c:manualLayout>
      </c:layout>
      <c:lineChart>
        <c:grouping val="standard"/>
        <c:varyColors val="0"/>
        <c:ser>
          <c:idx val="0"/>
          <c:order val="0"/>
          <c:tx>
            <c:strRef>
              <c:f>KPI!$M$3</c:f>
              <c:strCache>
                <c:ptCount val="1"/>
                <c:pt idx="0">
                  <c:v>Total</c:v>
                </c:pt>
              </c:strCache>
            </c:strRef>
          </c:tx>
          <c:spPr>
            <a:ln w="28575" cap="rnd">
              <a:solidFill>
                <a:schemeClr val="accent1"/>
              </a:solidFill>
              <a:round/>
            </a:ln>
            <a:effectLst/>
          </c:spPr>
          <c:marker>
            <c:symbol val="none"/>
          </c:marker>
          <c:cat>
            <c:strRef>
              <c:f>KPI!$L$4:$L$16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KPI!$M$4:$M$16</c:f>
              <c:numCache>
                <c:formatCode>General</c:formatCode>
                <c:ptCount val="12"/>
                <c:pt idx="0">
                  <c:v>3</c:v>
                </c:pt>
                <c:pt idx="1">
                  <c:v>3</c:v>
                </c:pt>
                <c:pt idx="2">
                  <c:v>5</c:v>
                </c:pt>
                <c:pt idx="3">
                  <c:v>13</c:v>
                </c:pt>
                <c:pt idx="4">
                  <c:v>12</c:v>
                </c:pt>
                <c:pt idx="5">
                  <c:v>16</c:v>
                </c:pt>
                <c:pt idx="6">
                  <c:v>5</c:v>
                </c:pt>
                <c:pt idx="7">
                  <c:v>11</c:v>
                </c:pt>
                <c:pt idx="8">
                  <c:v>7</c:v>
                </c:pt>
                <c:pt idx="9">
                  <c:v>7</c:v>
                </c:pt>
                <c:pt idx="10">
                  <c:v>14</c:v>
                </c:pt>
                <c:pt idx="11">
                  <c:v>16</c:v>
                </c:pt>
              </c:numCache>
            </c:numRef>
          </c:val>
          <c:smooth val="0"/>
          <c:extLst>
            <c:ext xmlns:c16="http://schemas.microsoft.com/office/drawing/2014/chart" uri="{C3380CC4-5D6E-409C-BE32-E72D297353CC}">
              <c16:uniqueId val="{00000000-CFDB-4374-BE24-687816C87441}"/>
            </c:ext>
          </c:extLst>
        </c:ser>
        <c:dLbls>
          <c:showLegendKey val="0"/>
          <c:showVal val="0"/>
          <c:showCatName val="0"/>
          <c:showSerName val="0"/>
          <c:showPercent val="0"/>
          <c:showBubbleSize val="0"/>
        </c:dLbls>
        <c:smooth val="0"/>
        <c:axId val="1825503071"/>
        <c:axId val="1756429599"/>
      </c:lineChart>
      <c:catAx>
        <c:axId val="1825503071"/>
        <c:scaling>
          <c:orientation val="minMax"/>
        </c:scaling>
        <c:delete val="1"/>
        <c:axPos val="b"/>
        <c:numFmt formatCode="General" sourceLinked="1"/>
        <c:majorTickMark val="none"/>
        <c:minorTickMark val="none"/>
        <c:tickLblPos val="nextTo"/>
        <c:crossAx val="1756429599"/>
        <c:crosses val="autoZero"/>
        <c:auto val="1"/>
        <c:lblAlgn val="ctr"/>
        <c:lblOffset val="100"/>
        <c:noMultiLvlLbl val="0"/>
      </c:catAx>
      <c:valAx>
        <c:axId val="1756429599"/>
        <c:scaling>
          <c:orientation val="minMax"/>
        </c:scaling>
        <c:delete val="1"/>
        <c:axPos val="l"/>
        <c:numFmt formatCode="General" sourceLinked="1"/>
        <c:majorTickMark val="none"/>
        <c:minorTickMark val="none"/>
        <c:tickLblPos val="nextTo"/>
        <c:crossAx val="18255030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solidFill>
    <a:ln w="9525" cap="flat" cmpd="sng" algn="ctr">
      <a:noFill/>
      <a:round/>
    </a:ln>
    <a:effectLst/>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Analysis_v2.xlsx]KPI!PivotTable8</c:name>
    <c:fmtId val="16"/>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KPI!$P$3</c:f>
              <c:strCache>
                <c:ptCount val="1"/>
                <c:pt idx="0">
                  <c:v>Total</c:v>
                </c:pt>
              </c:strCache>
            </c:strRef>
          </c:tx>
          <c:spPr>
            <a:ln w="28575" cap="rnd">
              <a:solidFill>
                <a:schemeClr val="accent1"/>
              </a:solidFill>
              <a:round/>
            </a:ln>
            <a:effectLst/>
          </c:spPr>
          <c:marker>
            <c:symbol val="none"/>
          </c:marker>
          <c:cat>
            <c:strRef>
              <c:f>KPI!$O$4:$O$16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KPI!$P$4:$P$16</c:f>
              <c:numCache>
                <c:formatCode>General</c:formatCode>
                <c:ptCount val="12"/>
                <c:pt idx="0">
                  <c:v>0.41204805861458471</c:v>
                </c:pt>
                <c:pt idx="1">
                  <c:v>0.15190607238660261</c:v>
                </c:pt>
                <c:pt idx="2">
                  <c:v>2.2971658469775166E-2</c:v>
                </c:pt>
                <c:pt idx="3">
                  <c:v>0.21502757871450426</c:v>
                </c:pt>
                <c:pt idx="4">
                  <c:v>-5.0979626340231628E-2</c:v>
                </c:pt>
                <c:pt idx="5">
                  <c:v>0.1757718604994343</c:v>
                </c:pt>
                <c:pt idx="6">
                  <c:v>0.33785126322432657</c:v>
                </c:pt>
                <c:pt idx="7">
                  <c:v>0.19815567295939487</c:v>
                </c:pt>
                <c:pt idx="8">
                  <c:v>0.40716586094064439</c:v>
                </c:pt>
                <c:pt idx="9">
                  <c:v>0.25238252195679656</c:v>
                </c:pt>
                <c:pt idx="10">
                  <c:v>0.14665299721996553</c:v>
                </c:pt>
                <c:pt idx="11">
                  <c:v>0.14356351768818643</c:v>
                </c:pt>
              </c:numCache>
            </c:numRef>
          </c:val>
          <c:smooth val="0"/>
          <c:extLst>
            <c:ext xmlns:c16="http://schemas.microsoft.com/office/drawing/2014/chart" uri="{C3380CC4-5D6E-409C-BE32-E72D297353CC}">
              <c16:uniqueId val="{00000000-C7D6-4F1A-8D6C-0DC2B56C23A3}"/>
            </c:ext>
          </c:extLst>
        </c:ser>
        <c:dLbls>
          <c:showLegendKey val="0"/>
          <c:showVal val="0"/>
          <c:showCatName val="0"/>
          <c:showSerName val="0"/>
          <c:showPercent val="0"/>
          <c:showBubbleSize val="0"/>
        </c:dLbls>
        <c:smooth val="0"/>
        <c:axId val="1705974351"/>
        <c:axId val="1300421647"/>
      </c:lineChart>
      <c:catAx>
        <c:axId val="1705974351"/>
        <c:scaling>
          <c:orientation val="minMax"/>
        </c:scaling>
        <c:delete val="1"/>
        <c:axPos val="b"/>
        <c:numFmt formatCode="General" sourceLinked="1"/>
        <c:majorTickMark val="none"/>
        <c:minorTickMark val="none"/>
        <c:tickLblPos val="nextTo"/>
        <c:crossAx val="1300421647"/>
        <c:crosses val="autoZero"/>
        <c:auto val="1"/>
        <c:lblAlgn val="ctr"/>
        <c:lblOffset val="100"/>
        <c:noMultiLvlLbl val="0"/>
      </c:catAx>
      <c:valAx>
        <c:axId val="1300421647"/>
        <c:scaling>
          <c:orientation val="minMax"/>
        </c:scaling>
        <c:delete val="1"/>
        <c:axPos val="l"/>
        <c:numFmt formatCode="General" sourceLinked="1"/>
        <c:majorTickMark val="none"/>
        <c:minorTickMark val="none"/>
        <c:tickLblPos val="nextTo"/>
        <c:crossAx val="17059743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solidFill>
    <a:ln w="9525" cap="flat" cmpd="sng" algn="ctr">
      <a:noFill/>
      <a:round/>
    </a:ln>
    <a:effectLst/>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Analysis_v2.xlsx]KPI!PivotTable6</c:name>
    <c:fmtId val="1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KPI!$I$3</c:f>
              <c:strCache>
                <c:ptCount val="1"/>
                <c:pt idx="0">
                  <c:v>Total</c:v>
                </c:pt>
              </c:strCache>
            </c:strRef>
          </c:tx>
          <c:spPr>
            <a:ln w="28575" cap="rnd">
              <a:solidFill>
                <a:schemeClr val="accent1"/>
              </a:solidFill>
              <a:round/>
            </a:ln>
            <a:effectLst/>
          </c:spPr>
          <c:marker>
            <c:symbol val="none"/>
          </c:marker>
          <c:cat>
            <c:strRef>
              <c:f>KPI!$H$4:$H$16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KPI!$I$4:$I$16</c:f>
              <c:numCache>
                <c:formatCode>General</c:formatCode>
                <c:ptCount val="12"/>
                <c:pt idx="0">
                  <c:v>11</c:v>
                </c:pt>
                <c:pt idx="1">
                  <c:v>13</c:v>
                </c:pt>
                <c:pt idx="2">
                  <c:v>19</c:v>
                </c:pt>
                <c:pt idx="3">
                  <c:v>50</c:v>
                </c:pt>
                <c:pt idx="4">
                  <c:v>33</c:v>
                </c:pt>
                <c:pt idx="5">
                  <c:v>48</c:v>
                </c:pt>
                <c:pt idx="6">
                  <c:v>16</c:v>
                </c:pt>
                <c:pt idx="7">
                  <c:v>60</c:v>
                </c:pt>
                <c:pt idx="8">
                  <c:v>25</c:v>
                </c:pt>
                <c:pt idx="9">
                  <c:v>30</c:v>
                </c:pt>
                <c:pt idx="10">
                  <c:v>49</c:v>
                </c:pt>
                <c:pt idx="11">
                  <c:v>53</c:v>
                </c:pt>
              </c:numCache>
            </c:numRef>
          </c:val>
          <c:smooth val="0"/>
          <c:extLst>
            <c:ext xmlns:c16="http://schemas.microsoft.com/office/drawing/2014/chart" uri="{C3380CC4-5D6E-409C-BE32-E72D297353CC}">
              <c16:uniqueId val="{00000000-F2C3-46AF-A591-569985EBFCB9}"/>
            </c:ext>
          </c:extLst>
        </c:ser>
        <c:dLbls>
          <c:showLegendKey val="0"/>
          <c:showVal val="0"/>
          <c:showCatName val="0"/>
          <c:showSerName val="0"/>
          <c:showPercent val="0"/>
          <c:showBubbleSize val="0"/>
        </c:dLbls>
        <c:smooth val="0"/>
        <c:axId val="1769625631"/>
        <c:axId val="1689470959"/>
      </c:lineChart>
      <c:catAx>
        <c:axId val="1769625631"/>
        <c:scaling>
          <c:orientation val="minMax"/>
        </c:scaling>
        <c:delete val="1"/>
        <c:axPos val="b"/>
        <c:numFmt formatCode="General" sourceLinked="1"/>
        <c:majorTickMark val="none"/>
        <c:minorTickMark val="none"/>
        <c:tickLblPos val="nextTo"/>
        <c:crossAx val="1689470959"/>
        <c:crosses val="autoZero"/>
        <c:auto val="1"/>
        <c:lblAlgn val="ctr"/>
        <c:lblOffset val="100"/>
        <c:noMultiLvlLbl val="0"/>
      </c:catAx>
      <c:valAx>
        <c:axId val="1689470959"/>
        <c:scaling>
          <c:orientation val="minMax"/>
        </c:scaling>
        <c:delete val="1"/>
        <c:axPos val="l"/>
        <c:numFmt formatCode="General" sourceLinked="1"/>
        <c:majorTickMark val="none"/>
        <c:minorTickMark val="none"/>
        <c:tickLblPos val="nextTo"/>
        <c:crossAx val="17696256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Analysis_v2.xlsx]KPI!PivotTable5</c:name>
    <c:fmtId val="21"/>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28575" cap="rnd">
              <a:solidFill>
                <a:schemeClr val="accent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74.009600000000006</c:v>
                </c:pt>
                <c:pt idx="1">
                  <c:v>262.19139999999999</c:v>
                </c:pt>
                <c:pt idx="2">
                  <c:v>5.9038999999999753</c:v>
                </c:pt>
                <c:pt idx="3">
                  <c:v>872.85929999999973</c:v>
                </c:pt>
                <c:pt idx="4">
                  <c:v>-57.17100000000007</c:v>
                </c:pt>
                <c:pt idx="5">
                  <c:v>278.72390000000001</c:v>
                </c:pt>
                <c:pt idx="6">
                  <c:v>199.14439999999999</c:v>
                </c:pt>
                <c:pt idx="7">
                  <c:v>314.83329999999989</c:v>
                </c:pt>
                <c:pt idx="8">
                  <c:v>457.66990000000004</c:v>
                </c:pt>
                <c:pt idx="9">
                  <c:v>535.98880000000008</c:v>
                </c:pt>
                <c:pt idx="10">
                  <c:v>297.68079999999986</c:v>
                </c:pt>
                <c:pt idx="11">
                  <c:v>634.15479999999991</c:v>
                </c:pt>
              </c:numCache>
            </c:numRef>
          </c:val>
          <c:smooth val="0"/>
          <c:extLst>
            <c:ext xmlns:c16="http://schemas.microsoft.com/office/drawing/2014/chart" uri="{C3380CC4-5D6E-409C-BE32-E72D297353CC}">
              <c16:uniqueId val="{00000000-072B-4157-9175-7B52EF74C0F5}"/>
            </c:ext>
          </c:extLst>
        </c:ser>
        <c:dLbls>
          <c:showLegendKey val="0"/>
          <c:showVal val="0"/>
          <c:showCatName val="0"/>
          <c:showSerName val="0"/>
          <c:showPercent val="0"/>
          <c:showBubbleSize val="0"/>
        </c:dLbls>
        <c:smooth val="0"/>
        <c:axId val="1256482495"/>
        <c:axId val="1689420863"/>
      </c:lineChart>
      <c:catAx>
        <c:axId val="1256482495"/>
        <c:scaling>
          <c:orientation val="minMax"/>
        </c:scaling>
        <c:delete val="1"/>
        <c:axPos val="b"/>
        <c:numFmt formatCode="General" sourceLinked="1"/>
        <c:majorTickMark val="none"/>
        <c:minorTickMark val="none"/>
        <c:tickLblPos val="nextTo"/>
        <c:crossAx val="1689420863"/>
        <c:crosses val="autoZero"/>
        <c:auto val="1"/>
        <c:lblAlgn val="ctr"/>
        <c:lblOffset val="100"/>
        <c:noMultiLvlLbl val="0"/>
      </c:catAx>
      <c:valAx>
        <c:axId val="1689420863"/>
        <c:scaling>
          <c:orientation val="minMax"/>
        </c:scaling>
        <c:delete val="1"/>
        <c:axPos val="l"/>
        <c:numFmt formatCode="General" sourceLinked="1"/>
        <c:majorTickMark val="none"/>
        <c:minorTickMark val="none"/>
        <c:tickLblPos val="nextTo"/>
        <c:crossAx val="1256482495"/>
        <c:crosses val="autoZero"/>
        <c:crossBetween val="between"/>
      </c:valAx>
      <c:spPr>
        <a:solidFill>
          <a:schemeClr val="tx2"/>
        </a:solidFill>
        <a:ln w="25400">
          <a:solidFill>
            <a:schemeClr val="tx1"/>
          </a:solid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Analysis_v2.xlsx]KPI!PivotTable3</c:name>
    <c:fmtId val="8"/>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179.61399999999998</c:v>
                </c:pt>
                <c:pt idx="1">
                  <c:v>1726.0100000000002</c:v>
                </c:pt>
                <c:pt idx="2">
                  <c:v>257.00799999999998</c:v>
                </c:pt>
                <c:pt idx="3">
                  <c:v>4059.2899999999991</c:v>
                </c:pt>
                <c:pt idx="4">
                  <c:v>1121.4479999999999</c:v>
                </c:pt>
                <c:pt idx="5">
                  <c:v>1585.7140000000002</c:v>
                </c:pt>
                <c:pt idx="6">
                  <c:v>589.44400000000007</c:v>
                </c:pt>
                <c:pt idx="7">
                  <c:v>1588.8180000000002</c:v>
                </c:pt>
                <c:pt idx="8">
                  <c:v>1124.038</c:v>
                </c:pt>
                <c:pt idx="9">
                  <c:v>2123.7159999999999</c:v>
                </c:pt>
                <c:pt idx="10">
                  <c:v>2029.8310000000001</c:v>
                </c:pt>
                <c:pt idx="11">
                  <c:v>4417.2419999999993</c:v>
                </c:pt>
              </c:numCache>
            </c:numRef>
          </c:val>
          <c:smooth val="0"/>
          <c:extLst>
            <c:ext xmlns:c16="http://schemas.microsoft.com/office/drawing/2014/chart" uri="{C3380CC4-5D6E-409C-BE32-E72D297353CC}">
              <c16:uniqueId val="{00000000-7330-4210-A5AD-A7D93F13CA37}"/>
            </c:ext>
          </c:extLst>
        </c:ser>
        <c:dLbls>
          <c:showLegendKey val="0"/>
          <c:showVal val="0"/>
          <c:showCatName val="0"/>
          <c:showSerName val="0"/>
          <c:showPercent val="0"/>
          <c:showBubbleSize val="0"/>
        </c:dLbls>
        <c:smooth val="0"/>
        <c:axId val="1700171663"/>
        <c:axId val="1689458063"/>
      </c:lineChart>
      <c:catAx>
        <c:axId val="1700171663"/>
        <c:scaling>
          <c:orientation val="minMax"/>
        </c:scaling>
        <c:delete val="1"/>
        <c:axPos val="b"/>
        <c:numFmt formatCode="General" sourceLinked="1"/>
        <c:majorTickMark val="none"/>
        <c:minorTickMark val="none"/>
        <c:tickLblPos val="nextTo"/>
        <c:crossAx val="1689458063"/>
        <c:crosses val="autoZero"/>
        <c:auto val="1"/>
        <c:lblAlgn val="ctr"/>
        <c:lblOffset val="100"/>
        <c:noMultiLvlLbl val="0"/>
      </c:catAx>
      <c:valAx>
        <c:axId val="1689458063"/>
        <c:scaling>
          <c:orientation val="minMax"/>
        </c:scaling>
        <c:delete val="1"/>
        <c:axPos val="l"/>
        <c:numFmt formatCode="General" sourceLinked="1"/>
        <c:majorTickMark val="none"/>
        <c:minorTickMark val="none"/>
        <c:tickLblPos val="nextTo"/>
        <c:crossAx val="17001716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title pos="t" align="ctr" overlay="0"/>
    <cx:plotArea>
      <cx:plotAreaRegion>
        <cx:series layoutId="waterfall" uniqueId="{E22C1537-5106-4084-8E2A-F0FCAC1AA2B7}">
          <cx:tx>
            <cx:txData>
              <cx:f>_xlchart.v1.1</cx:f>
              <cx:v>Profit</cx:v>
            </cx:txData>
          </cx:tx>
          <cx:dataLabels pos="outEnd">
            <cx:visibility seriesName="0" categoryName="0" value="1"/>
          </cx:dataLabels>
          <cx:dataId val="0"/>
          <cx:layoutPr>
            <cx:subtotals>
              <cx:idx val="3"/>
            </cx:subtotals>
          </cx:layoutPr>
        </cx:series>
      </cx:plotAreaRegion>
      <cx:axis id="0">
        <cx:catScaling gapWidth="0.5"/>
        <cx:tickLabels/>
      </cx:axis>
      <cx:axis id="1">
        <cx:valScaling/>
        <cx:majorGridlines/>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f>_xlchart.v5.5</cx:nf>
      </cx:numDim>
    </cx:data>
  </cx:chartData>
  <cx:chart>
    <cx:plotArea>
      <cx:plotAreaRegion>
        <cx:series layoutId="regionMap" uniqueId="{80E5AE86-7E6A-4619-9913-15B00688C6A8}">
          <cx:tx>
            <cx:txData>
              <cx:f>_xlchart.v5.5</cx:f>
              <cx:v>Sales</cx:v>
            </cx:txData>
          </cx:tx>
          <cx:dataId val="0"/>
          <cx:layoutPr>
            <cx:geography cultureLanguage="en-US" cultureRegion="CA" attribution="Powered by Bing">
              <cx:geoCache provider="{E9337A44-BEBE-4D9F-B70C-5C5E7DAFC167}">
                <cx:binary>1Hxpb9y4svZfCfL5VUbcRPHgzgWO1Kt78RYnjr8Iju0RqY3at19/S2zHbff4THKBuS8wwYBhLWRL
KrJY9RQz//XQ/+shebovP/RpklX/euh//yjrOv/Xb79VD/Ipva8+peqh1JX+o/70oNPf9B9/qIen
3x7L+05l4W/YRvS3B3lf1k/9x//+L5gtfNJb/XBfK51dNk/lcPVUNUld/YXsXdGH+8dUZTNV1aV6
qNHvH/+d3H+/T+8/fnjKalUPn4f86fePb5Q+fvjtdKo//eyHBJ6sbh5hLMGfuONQ7NjCNn/Ixw+J
zsJnseU6n1xqE4JtLA5/fvz2/j6F8b/wQOZx7h8fy6eqghcyf78a+Obpgb/9+OFBN1k9fbQQvt/v
H28yVT89friu7+un6uMHVWn/oODr6RVurs07//b2s//3f50w4CuccF5Z5vST/Uz0J8Msn3QZqr/X
MA51sevy5w/PTwxDPlFKCae2+2K4w6I4GOYXHuh9w7wMPDHM8t//SMPsdVnLD/59qROV/Z32YZ8Y
EYQzYh/2xYl9uPiEXEYRR8/2wW83zq8/1/tmOh1/Yq29/4+01r/L+D6r7mGX/20Ojn5yhXBtgtjB
Tu7bfSTwJ0oEYow924n9+O1nB/cLT/S+hY7vcmKbf1/9I21j//gw/+nU+T90r4tEl+rxb9y+2P3E
BGMIE/F2PbiwHlxOKHbJu371F57k/eXwMvBkNSz+mQfeTlXV9F+eq5+ti7cH88+iEWy73H3eq+LU
OOKTwxxsU4wPxnF+/PZhs/7iQ71voDeDT4y0gxjjHxiVbMCLNg/x8OMr/aed+7+wEP/EMCeYOid+
1GWfsMu5Talz8LP0x48eTPMrj/K+XY4jT4yy+faPNMpWN6pS939rMGJ/Ei6ybZeRt95MIDj9kIux
+xylnFjll57lfbO8Gnpil+0/M1K81s3/TaRIPgmbCIoRWGj6c2Ij1wYbQRiPEDrsnBOn9uvP9b6h
TsefWOva/0fuos9PWQYJ5dPTDzfzN/g2BrkuZFvg294NFSEXJpRgRn/kyich/S890vs2ejX0xDyf
9/9I83xRkA5nf2tCDCcPwsKe9sp724i7nxzBHQz77CBHP1bG4QD6lSd63zjHkSe2+fLPdHTL8j57
/PBZ1/fJj0/0nzbP3xjS/3X49Drde6P5v8WzxCdmE8ZtBl70NZAlxCcbubB7f5yE4IVf4yUnINN/
fp7318jJ8Dev8P8JwfrPtnoJuWf39f3cIIevAK6/lprXBTjzZOib/PzN2/74rOvH3z9iCvHGCx45
TfHzb/4y7um+qn//aDnOJ8Hh/OSCCoxcDvl59zRJEIdUTVAuHM6wwMKBZCGb0J7fP3L0iTDKiUOw
izCMqKazHYa4nwQsAThnEeZIcMxf4NoLnQyhzl4+xjP9IWvSC62yugKsFMHb5Ae96SnhnIDZbeEg
grkjCKB1IH+4vwJMGNTR/0tQVGaoi9lTQfSOZTa56YsEz3I5iiVqHXzT0QLP0rEUSyO1XQsdpLjM
yEGaJPGz9L2xZiqj/N5YJO5VqOUsbPNiYxo3SYrcO9KiH4oNn5oTXhSO+Q9Fq9o6Wd2vQjqW22OT
5OI1qWhqbXS8EoUgX8M8SbfEEaFvTWQxZPa86yRfYqegXzGvH+Os7s7DfvSQlHPNy2gRj91wx/LC
z2okvrZhv2AiquvAs/lIZ0kwBpthKIKN6Tm5CDZZEDqld6TjAJGzto28eLDDOeXB4NUlicKZ241o
0yeIFwtEXbQxtHSac0sH9vc8VtFqiGi2jUapt8nUyKDnfmLn1D8RGNI0jir1Ns5jq/JMN1+JsIu3
Rpb0vTUPZR/Nw3BoFz0Z3X1Ule0izAN3L6fe2Pe9VwqmZzla6opUX4RdWBd1ouNlbEnt9Xmr9+3U
BFYMDS8Gj+VZ59V1Fza5R1MnneVFKJakrvcorMd9mFv0GmlVzXEbhIuyL9m1DPNuF+bVTZGmwcyW
Nmuv4jiqznrpc4dVV42d1FfwHu0qU0odeEYw7RVPqChcG9IZcXj1V4PMRAlrV6TUet31RBceU82w
6dz4dWN4Oeb9K4HhtTS/eba5S/ZD1K4o6pLzkih5HQQWW1bUQX5JHXndVwPy2q7qZxHu6mUR12SD
EG7Oct61KxcVas/6yJln7qivcO8Sn1mx/BonPPO6XrSbPCvsmcZ94kddFX0xveSlV3WWOvCOPUh7
8SpKpDNHSal8xDO2FDJopG/oLmvZMkxFuGrR0MzaURaeVXXymvdxthrLtliFve1e5VVbeq2VRo+y
7+Z1IdO7OhjQTFJL7ViNg21IYjoL6iFY6IYyL82DEHkARzEPFr1e5AnWezlIvbd5qffD1BS8Y14v
ynxhBKU7SAT7BiSWrJnnFvkDb/pdESR3OEo76eeisM4mMsvaVvqaj9YZafQdbE94oReyzGh5WY1r
RMZ0M7KaFB6NKdpEWRKHszrW9Zx0Y3lgHuRRhb47eSpXPGVqrqXl+E1rRe6SWQ9Wnfa7mAdkn/bC
dyOejF/apEs8u1Chm3luWCceYvnghSweLsTI+kOT0RmMUK85Ye96uijHZUBBtU96v6d4WCY8VJc6
0NjDQ5k+qC5c9VHTf2VVuedZsYwnP2Ia8HrBhk1+xJCpcSZHGgx4HoyZ8niJom3donQnS8pncNyM
t2Fgb50KO49Sjdd0ZOpr6opubrMg2uqxTHdKiGfVNhu3EU3111dH4TunC0IQkbw5XYQtMBXMocJx
4MCyp9Pn1enCUaoa6Uj3KXZUslYijhIPC5WfWbmjz+oYA226p/Sp6iv6T93TsdUwxr5V93ROyWjf
NEV4VbChP0+Vim505wdplfqBHoJ5MpnZNMgZKfiwNN5mSX3gp1hL4hmpO43orTKYG73jsJcRRz7D
Y0g8M+Lnv1Fk5a7Iuux6cMvYq1rdXSpcltvAkdGMOXV+H8btWdiT8EsqLLWmbpAuwtLN79tNrcL4
vkp1tYAarrtykrj6YlnpOo1irxvr6z4cswvLqdlVKptdOPDmdmBMrkYops4Rr5vbrC1SLy0reZ6y
KlyVIUc+KlHqiXKQd21QDX5q2/22zdzhOo2LCz7xK7eXczsdg3WhWPZ1bGzf8BsR8cVQR3gZpLG8
Q/V5N/T8Nhgya9U2JZ0bdtjSdR3l6iYUbr2p6RjPgi5UdwRHs5+sPheS2berj3MyAX3EJRDhwFJ8
u/rGiLiVYzvqMUIxiZUPR1dkx+MdtUfH7wYMMUMekKtmdOEo18OdnQjHt8K62o7VQK5kaH0dYMMu
UKej2ZAE8bYkdrxN8/K5Z3iWm17E2RiuTvhGt2+cvvKM3lEcOcVFSUr44u9MZ3h2FS1z2VxyRvW8
b5pua9cp28alG81TPYa3tROd82lzs4BdFA61vxpVLOmzajviV6qaJ/xRW+QiylP01QkGPUc5krNS
1iGVnkWtMc8u3KZbw5ZcdBGNQm/q2QmNQy9s5HPvrfRUz+rVoo81jHirp90KneGyob6bCXtrDePr
RuRoHRGnXJ/wj7pxkNtbQzpMb+s+DVYqHobGO6ocxxoe09k57pJ+ZYYaoeGfDkuFfWXFuJv1Ol4E
YzJ8hsMz8pGLyltnqJWnarf7Hub1boxDGXpRXHtKWY3yUpV7NRPlFVJp6Vssu0FRH51jaeObF2oU
IblRqrjBbRqdo4maZIbCcFIdNX9p3Dj9wsssx98L4RcM9SI7/t4kO1IvT8ayhK/jXDVehJTcuXlI
/Z5hPUs5DXeGZ3rHJjaCMKG+g/pnvfeUZR8Eq7/eyVPi+3ojQ+5EpjQJYwZ3OFzCTzZy3gyaw+p1
H60wQczyGCrw3KQUGi2TBlufDRHHq47l1udcOfpaDfdtyjdBFYU7xykhnngh88CGeCLqgoNUKF5e
inCY2eCp2FjgLaFJuKpyG2/Z1CMTz/QM7yjVeWAtj3qm16nuCmWj2nZcQPRKcb+oi7I6j8fwuTEC
3Yge0okfPKMygnv2jSBnSc+8choHdd/naYy2URTxILy//sYciv2n35hQF3JAB1ExJZZvnWUvlYVl
SaxHFdnX9Vi6ly6Pol0VB61vvCaEXQ9NRtxLCC/Vrnjhu8CvXvjtqDpfF3iYwrSHnivxSt/wScgf
kuBeleJK1MnYeOBA0TZ48QyH3sSzx6qYR8qhnpCVDYqT4zBi05gdbXpGESIQ6jmEwoyGeZjcRUHm
F6O0Z5aGxKNI4tzLWpFtiinxSDWxl9ImamZIO3OTyxpFB0pPGiQIc0/1qd4odjfWie8GA9skRV2d
d7jL/VrF6UMBJooCp79LIRWZHzUc9hiws6p1nTUnJPZq5MDCO9I5+UnE5fzZihySQ7h1IyiDmgmf
dtKrgCtkrbLsXpJHltWhXymFts1L41QKvqKh65pCdJiHc1Kr6uzIKjLYXolqyXxUjO4tFdN9XCVe
RGS1o0ND93hqDF9FNJmLAVH/RGCkvUggs8VqXjfCqtd6VDzZ27qNZgqnt0Wv0JppVp1XfVOdk6k3
8TV1htVBN45ofE6beNPSFt+MWIsLztWm7HJyQ+LBvZhkhe2+klUTRWn3WetkmGtsFeuqy6ON6UXd
8NxLXnpH6bEXdjzaxLgql3+9w9w/eTGG4T4U3NKYCsCYkZMdVjvKjoY4C6Damc0Q4o72mrGAnMWG
xMVBbroxZMEC5LEyGmd6hCjZM+ITxciVnPsHdaPUT3MYzaO6mdKQZko3Z+cJJulCRfWwV5Tk2KuD
pNnnG8MZOzLsY8PmeRQsws7uvQS2IPaOcsCxGo/zJF6OSA37g/h5FgR5tVeWKZvrcJ6XblNDDtmU
WxTpIp2ZrmkqKwk2aTg3hN3RcvtK+ag2TBIJYPrGSuZQxIfpDOvQDRoFjpWTYBFUid5VWTYscohi
PA5oxM7wTMMg1+o903U7vs3toVw7spbPvKOiFPXzDIYncibO/noBIPKnFUDgYoBDnQnBneppcB/l
9e6UXAZJNNjlY1xnY0XnPBeLUg7WLnGLi9zq27WhDiyOgtErs2aYhcQVfnKgJ20jj2I1nHW8XA+Z
a+1IKlm7HIR+NY0RGF0FNYdZrbvaC/Iy8iM9Wt8Yzq50XqLQA4RsqDn8HZKLHmfFXRfkoZ/UmX1t
y7GfZ9oKdkVuR2ussmLtOpLsYoia5qiLymuSZpE/VDK8m2aUMbenGWkQxlcukeWSWjnx6q5IH6Ao
siz6brhVbRrMR4t3ZyhxggujkZROt0+iKPJq468m/9TTxt5y47S6Ysg9RsJk0bxIjooaN8mMhG3m
Zx2pLkWvvaTo5TUthLzGXYNnSrjVwvBeNOq+iGeoD66KCUBgo8wWOAjUrJpIw1MJTxeFgOCfG8gh
fKEzSNUvjaLhWSKKZiOKqksjOM6VGuQiw9RDlVWf0ULOi9rN9k3YAyAy9ThO9T5nGdugIpyf8I2G
EU4jjepxEJtGltPIl2mNhuEbNaz6w7SGdTL87bSV0D8J2hA9Sf6hgCFsKDZO+T8sUOKerPZQjBET
eW19j6t4XgN2QTyrdIsZ0k0/M2fE8SxxW9Hv3TvDUFkOquZMGVJSzOJxfNY3PDNyVGO/bx9gIU2z
TqfUYa638x9+VEX8Dw4uL+7T6jKdmpZfSZsWF4fIbwr/IAU/ckI3jS/yaEsb7PfghS7jOmHXwmrD
WUU1XYaBYNfZ6EQbp8CFZ6Q96tn1NIAGsAwMCxBXGNCNXlJV2dJEqJaImxmcEHplyDAtmhlOkF7Z
E5gugx9Sg7wfpQZ5N1J7Uj4Zi2I7u9Fpl67HvP8jGHB6IW2ZHRorbB/HPEZrwzLCxk3adYTLP1JU
ZReJjcdZLzCBN0l11iwiEs7aKaqJ2ir2Bzyw82Kwmw2vWD5nVRDeVdzyy0CS23EMZmFY6GXQN3IG
vkVetwWR1yju5yKsrXPD6lWvIcjK5axjEbi4psNzUTfZQlqq9RnS4rygwj3nUy9nYegBmpKsj4I+
FnRXWKNv1I58M0lTZ+0rAWCFo0dsC4INFdBx05YFoBsxxORRri9sy3moB97fDq3OFhyxYenk+XAb
NPrcadzuKpbyJ/uAQw3nTWANqBhcKbIpQxzKNsQ5wcCaLnBLuxj7730JSL/tZb2VeQ7t2Q7itEvN
0iD3eU3/IK0UmzGy22uAbatVzNPON6Rp2vyzk43FlSGwgnVDOQ8WhpQoY7swYpeGaoKsvW5V8Eec
FM0Gt1a+B2yVHnCuYbDmuuusjcGwDlhV4gq5kG0S+0c9YlAs0QTzQrCZlZyZICwVkO/EeWLPTNyl
35JiEOms5vkCyl5sRxJ9bcB90+RxehG2Zb43VAAmmCeEO/NDNSAqnaO+RgPxWwhQz2jUk5nppU7v
fi6GcttNOI3h0yGmZ6IO3M+1m5/ySWfDaRip0u+QHQY/ieQQm6piEDJCdc1UzThCDqcOsR3hUkIB
33x7kLsFruqhcvT3aujcWRYE5bpOm33UD/Hg9Znsd6Eu+53p6Tir1k5Z7SHXqNiZUZ7ItAuiwRPk
KrETvhNapatcCHlWW12649HozHmW9tcQRwmvVCq952m/iZu8gvM1cT3exviRD0PkZTbbY8AEdwDi
Z4BwuQPUleBAKkbbdT0nGbKLjMee4OOySQPsyRbH6gnDP1mYZYNM/XEKtI6NI1W1dafmyGuz3LNR
H3pw1R/NBZzu9ZVunXUWlKsU9+QriaSeDTlla5ZY5GvtuNsAi/yqSYbuKqqDDbjA+EvOzzkf4y08
Srw1PdO4YzlUXtTWG10laGV4pWihQoRDe3lI6aDw9DnJq2B5TAJN3ngkTdJncsIXXcMyGo6VzwPW
1usqD4fNsRnbfNikSbpK0xqvCAnzwjtKDzSXULBygnHNoo6ej043a7K02JGJMqwaTp2NXfc7Q4GP
eea32laLIbI7/8gzKlDDuUPNUC07wHjL7xGxs3lX986aZA6kX/kQfktJRnzALoeNHtLsKyqjA18H
gV4PMormgMzJb0RXgEU5SJzTNHMuEa1vnInPIHlfxKIPlpnFMygiDXLsvKDo0bBp+865zohWN7Ve
GOCJVsgQBj+i0pWTxBDJpBa2r9RCtSgiIed/HRsTG0raJ1sKfCPHDnfxdPVhupz5OjbuSZflIhvJ
91TCfpn+0cjWNJY7RotiSGrvyKOyHloPAxB+0MmSxN7CzmMvo4zuCWn0mT1kXpLCK/GivpbWOJxF
rQBgdGoGZvuUQiRyZDmqsr2hwNmqwJoe1CRx4oVjV65veKSL0YwVoljYwu39vK/SNeoL8blwLHvu
kBwquhOZj7RcxbUrIeoEMhoyqAfqvPYM2bgMnbc23RkqlqP+HLLDQMNJnXYVRBG/CIV6iOw026QO
gM4N7QPPlMCGKf484dkTL36rd+RZDCrXh1rbybiGuMOGdTj2Riv81sRp/KVqW2uOsIQjZQiDnTPa
7Sxhsf3NHsO1jRrn8a1qzOH0oZMqK9p2pvq+W7ql5FB5aeXenZrCBjjXtqUvVSL3DitS2zNSQ3du
v4dYn66tEie2Z3iiZXJfWnHtEzlk81fjCgvzZeLCPYBCyuScjPXdyIX9JXIgTKMpADeGLPOOLnks
s7khK5yoOXG7YHlQTgLp46QtN4YMreKWM9mcO2GJvsi48l3CnpqggWIiI+x6YIXa5Q66NaeYYUFt
bgPpjTrnWvBtGNMrOmioc5p4HKWj7eUIEMFjoH6Myo0UFwALnoTrVmDrdY+UeybGALxP3QzRWaHo
WvZ26kXYhZL7UG3I1IRpXkHBEHqjjjV4OzE7skzPqBkNQ5rGrnm1CQJULaHqrrwobNwlDjiZa63U
raP14KlxGHdxFwZfxHAueatu7YAFmzHIMt+QWKR0xh07XRtS19mmzVBwFZXRt6By7mM08FnoBP2Z
kDq9qWWyKZN2uDN8NfExtd/lc8DUz5RFRs+UQ3tHxHNDmpqoqYYawbFseuQ1Y73KR3ttVTbZBbbU
Czj8bCh6A3lsxAsZ2Cz1WEHV0khDSH2Hg3ZZ4Gg3qnWQF2QXiaiYhz3N5mQk7q6HLMwLu674Bnnj
6CvpBJsW8OWbvAlgs6viG40tuoxwUi+q0c6/FZjuFJzs1y6V4jB8nNROhqeNNTN8CJXonKloqwrX
enX9geg88qKUkzNz/QEiAXRejQjsAJcmhozXPhshSnSbMD7nzY3qA+56gEFBcgDFxlmvrHLeRlDA
MjzmIKhg8BvR6DdqGbuNO8h8PJlb4pIOVyOAe9pHIrNmMSZqwUgjr21RBJOwmO4+BK1z/tcnBGIT
PvY66MIAWMEVKcdGhDnwT19OsE2eWlnRZm1+lwe09VOIvzZ2q7LSIwpBe+g7AWOblue2j6VDfWZE
BwUjOjQly5dRpxIPip/Fsk2z5FBOyCfShbU5NylXoJ18qa0qmZuEzGn1szRqU30pYKua+wvmPoPp
NVVzU/JGrY/841WI7ofQ6Js7EUc1YXc30VhdaZx5Yxarmzjq57xNx1uMEthTKrUA4SiHW9GNvScA
493HojuoWSNvd2lvYd8EPBBd2IuAIXWojxneMRI6QduPyifh1Al5nBnOKXVA2I+T4r7d1iRyz0Vf
701dMlXdJbLi7istWTGnUVJvhRWLrRUOcm5ZUXpbkXIP/8pguG8MQJyFdXgVwFnqobwuzimD2LfD
9hmc2sMtqVi6qoYSqj4TadQwXGXa5qjNPB0MBcDafXpxXMvhkN60eW+fHRYzcfJ+RVLIcY2Kaepp
4UtH3zSdts+O/KOumfOwaSymD/NFelB+NcrShyQ1vgIkGs36iol5Llh0ZRqcqrsxpcPGUEGH3Isg
vjWEGSN5gNekFhVcloEx783TZ7H9kxCLTbcGTzYQgdvHTMAlIzKB0CdZS9zHVRpInd/VEqdngELL
XUJFuOurIfVjSD5mrGJZNTPM98RGUOfsW1XRfGMSzVqcN07YXhkiLstqhgNXLg1p9Q3a2UF/dUhy
49h+KjQPt23pstWAmPKDvmfdLBJNOCNFrmddOTirImq+Kkh95lpJuMAzjuKc0Q5xQMvJVzej0Znh
ORNcEA0W1ImCYmmocaDNdNcO7jZ1bQ4eUOuKelkg6KUrx7l5qBQD8mDHjpybbDnQjbyEQrbv6LC7
NholTaAMlyV6bciCO+5ZNwE9hkQkoV4Rq26Z0DHb5rSf1RAt7Z18GPZjUQOqjqTdzcPGqn3pNpkz
M6LKsu9E7tLVIMLRD8NQrvSQtbOw79GV5FU7GwHcuQrjoZ31Uy+aeDpw8c4yYTuPkYAzUkEpPZEX
TGIom0xNNVUJDR+SvgtDjcqeQx1bbFwn5hej1X4zrqPS4bhocytdorILN00dOWuZBZd10lc7c2Wt
xlm8lqIMoJAGLt00VhpcxjGvdoY6apgrb2bUyxxGQ4X94BHY8d7RLxpnh1Eld3XweMI2JG+x3AFU
ZYijyzT+0ciC5vHoLE2voLu2cktnPx1WuRvFWwIV1zPIG+EyTMS6nY00XJZxkx7wPqngo7LoSyNp
66V1oe+LtL4QCQ3+cOrvbTY4cAsC5XMNNwgfqxrdZY7IvoWxE/oZ4N1nOYaEGluE7wYc8V3Ea75T
rNLrDMWXbpyRcSYnnhFk7rUjIQZsbWtKwPsw8rMWh8sjNNdnyUKLdger4NINJX146SRhdOBEPzqT
qEb83JJtvHHsxN1ZsmpGrysBWmyYVUIqAkyB4AbnrKiDfJF1XF2qiLGz3O6VJ5vaTvyKsnBm2bFY
mOAAvE95GQ3nieUuC7jEtj36Pw5fYwHxXuofXF9bXdXSteYcwTXLTsXJZ9C/RQFtvjfKSb0WAdbP
qKjOuJ2TeVFCCYGnlWc0dIPUrC7LeJc2Dd87Ac39uOB4bbkaDl1XsE0OmeumnBpDHpuysJcdSeT6
yGqcuFuSoVTjF1RWzRLKO3MA3+QeQzXyoocq64VrRQ6kVCNftpxagafdqF3IwrF9I6aTouplBJlH
CIXMIlq6KhEeaYlYRkk5nqE0y7ZJXKNFg0pYPPA/MfArFvCvBWcP/ciypzwmHhdwjc8bw2FlFWX/
PbbgLgVuqmA2ACjuua0ur7UlPYGxc5lUbnGto0bN7SaOF0ZIVM3PA0ssjNCwQpRZXg2A5NqQlp10
GxYySPC7uM4Bp0lukogku7HIs1nO4D7uoqjsdK5SKP7JBEqJNnWgYmi6hmmaeBIfejZm2sszKDUe
dQwJ7tZZurS3zuJAYu71tFRnUkW3ve7FeVCk4rydegVWlm/H+TA3gi7W/SooQ8uD7IX7caDArbj9
cIsxFE56/jVvcbAJ+7zyM4B4ipRG45cxs21YuDi6Mk1o3TRBEVxYADpf1SzrN2go745yUlJ33uU9
nhketqt7V/cRBAocLpgtk0FBXTDM72uWOjPhYL1Vnc33CA2dDyslfXhHIw9ttOhyeksgPbsKAf8k
kGTcGCpi4StqkkGkASXnSVMja36kJtngOPFTCiDuJtFNdNHAnbnDfisSAP17QEIP4bq5eJxV7Sag
cGEvyNP9UCPrC3MrvyzH9nNgVe2VjbJ1kmjrC81Yvy3+h7IvW5IUV7b9IpkhRvFKEPOQmZFj1QtW
2d2FAAkxiPHrz0KR3VGndts+977I8EESGREgyX0tT0fQaFi88moItnnNq7Wxipy3MW8roIsrAEHM
0LYS4pHq7pfDQT/0atsk+dcd5Kkjtzot8qgtmHMaZ/vayWAW+GYyse59ZProwNqraZAuu4yV8tY6
aR88A6poWuSDeaYRvF+wGjelmDy17W1k0pI0xxLmE5zN7KJ8rJy+BBSWDA853xvNXX135dSTj8Yg
JB0XVysg4bavwI3YZcqy14iRtxHQpeKvFuAyqpK/AskyZAi0fvVECMg+7ebTWFF6DEg0ditsEkl8
A5qI7BD6c/9qpUFz6FP2i94dnfysZvUpU+lcsfisLOGELybSoliyCrOhuhopT4IP2ifJLS5jIwi6
6rtaHYyxT3UYI+0stkbMHF9v8yywYzOaPzXTIbBJEHksaTc9VTlCmiFShUnjnSwXmZUmoH40JJp/
4tl76mmRvroOFrDKls7GylR9npYMF07T27Yh2Z+BcGSEV3D3nMwp2XZ8mnZAyPRXMbMuMi55gWgL
UCDfxUDwjfQc4DVb9v9HDNz9l81kYAWoDeK4WDAc+ttpzAGuM6VhJb5nWRH5fd09Uoe010LbxaFq
izoCokZfja4KWoqXvui2RjSG2Ql+7zUSuptUqMmz5/dROa/YGMoicrv7BVLr8smxUnuNaBQywoGj
26NpEunVG+VZP2ZC2mOZBmMV2YHdHq2lMS5GdEuNfuby3vmXPmaccWpA3P6HFfSoTGrgV6INNbn9
m/6WMrADrENg/wAHDX75f3xebWO1fJDO8M3uS7mRKc0jZ9lP0KUxVxUXWNYzS1+bLMj3Rpctm4qh
9mBAHqDdBsTJI6Psioydpe0Ep6IPcARSKQ6jPn347aq3hX3Tjf9c/f/7DXaz0V46b02e0gMgOOIu
AmvmWGzE1M2Lo0lMGrFwx/wX0Vjvzve+WvUs+s35LqZtg4kESVbWSIMTU0o9sKnYySW5bxrE652V
DB1niwAsfxZzWD74gbNybav+bIqJRMAo6yfwNOxdVeAQyZlb4FzgOFE+9v6fRRK1+Lb/9IuORFKM
+aGieCX7VVtFbBTlRzrhlU/4SLdGLMfghaigfCptJOOAHLugwo78yIRqd5x0oBoYMZ/nyB+S6Tzk
/fTmlH/lci4/BlGWR8dlyy8bQ4NpkMWKWe3BWCeXrEJeNgCMWiOOE7gDM5gls3Rj7uAmuuGLYj2K
doVlfW177yJT7q09L8/2HeCRcTMGHlIaVfKY5QtGtqizTzwc3zKmnGfHyp29n1G+ab28+c6CT6ID
/vlbx6Sj7//H7x804//9xvCA3TSVoFCICzWfGPs9wm9ZdamCjLdAbCJ1143SXskhIwdr8NKPTIbA
niORzYIGsC8X+1ajT/Mu2CC0QzckK/lHaCkRAVfgXwAdmV5lI1bGrVReeUx5ON5EvAi6uM0Ha++z
LF/pUVeH2Ro+lezyn7K6hJ7bpFEJwEvQJeyblG21spGMv7oJQnTSquuTFn1woG09bHXjzo+qpmls
T9R+X8bpdZL9nOevcWyCHaUfkbSqwHHiPtZllfeXxJnPLC0UDm0Uupq5HeAeaXeeyWszdN3FeBm1
Eaeunndub/0weqMyRtNMfY1Qovb81W0Go2yXIVs69lFXlunW6H6ZjAV6i1hxe/xFJ/H2OWmrjr2h
Dr5uykzllZ21tUUjbzd60xkf4jUq7j3Rx0b52103Q4+IMQBP27JN631qtY+OGINyk7s0Ww1MIPtU
YN95yiu7P9YFTaqo7kh/NLJiKl3plGZr5kxrgUCxAlqzmFZDyLJd4Gv5HHQ8OM9u8uC7HNKi6gQg
cq22vH0WevLZGlP3SFz58+4xeNbPusyDNehJWJ6WnrYvg70GUyYyY4TLQAIxo87vvLPxcEVd7Gps
KrGJgtHowHNatyXhj7eZZDht5DTNiLDCI8zqfZLPgOI326wtxqvR2i0r1zSkwfo2gkrqJwdYrvug
AZ3x5GdutTWjunOVXDKRHpiHjMhKBzpfhVUy7ZBoN510mrinUct3425U44zPUbN+ifziThK81w6E
YtEzomnqFCRH4dsn0ytlKdk1Fb4Tc1dG59jloQwsdjH+mZs1W4APOXbRGHIak+9LevHEQEB4aOol
Cegin7E0zjwiMk2dcK19j5fgxmA3ngXyybi0c+BgpVoi4bat1nbu6m3YbyavFT/ApBKbcXbBZSF2
9SbmZEfBTvjhNkkb+1rZR2foxyvp+09aJ8WPtByARQPd8sLSsHiwkxmHu8VQ+uPPvg7IU5aoAoQN
LWIzQe/JI9BEH5Pqp0sgSLcPsHaszSQieVFV6Hwb9Si2ohrCbQvw2QdQcCug8pKNLdp8gziYeyX6
OOT1XK+6MccOWXn5ngLa9kwmfGTVUCKPM2ZWDS4Rgq40LZ+MlfpZH/sZSbdG5CR0T60S329DNfgN
14CQXVjYWc+2NWWbxJ7V2ohgAlkPeebtbr565CKq6awAb3T+MKMFVUC2oTt4KyzC9Nkmo3uVyCAu
t3XTIMu/kjUvbrfKiC4PiMxbkbO4OGLGayLE+dbBbmzM2r/vuXK7OE9mvjX30SnLBf69/LrnwWcP
uhPl7Z6XnwPYex7YI8uQwqvnhzkIdkYys5j7du1huN3Xf7tn02lsyX/cc1o0FrgVij/octwMpPC2
XRPuqwJg8jXpKv9ACOA7kbmcBKhFq06DspwF3g4gLVgYUQo/GkFXN5loJC9yjwFgN6fovowxWLrc
JBl7LxxefQ1mla3mJ2O+aXF8tSJkQZOSFDFiSPbkFM95WyM00NRj3Fi5eAYwUjzX8p3h9/RkHLrA
dtYWU83aiJVV2Fd0No6mixQTiwc+lBujawGpRPx6BUbItFe9WH11w7gt10Xsd7XcZnYvnq3U0w8T
9bd3D1lPHf7MTu3MWEh4hYjlIeC0qqsKuVrcsOnapGMQARve7o2uHK3hNLn5t7meuz1zahFTi+Vb
V4/ewSpKeU7Hpl2lY5yUiEcUqnmdrVJGglfTX3zeiDJof05i/mOwpP3G1BDEeZOUF9DB2B7Y1mBL
bZ0+jQmfluCX/I6t8bFcOiEMssUbwf6Rew6wqHqWVzPzOCnvkOdAQYCOva2Y32wLew6OOud/OYNd
r7lHrF3vM++MrUy6cauUrkmZePFU1OHKShh7Je26dt0WCPaB/mCpdVGy0mk0Wo+cjfiQ87He8MxW
f5Iu/aO2ev/DH61i5Q5T8tymKUG0ubAemDN/zZ2WdnX4bd6sS9lT4s3hKuB8eOsyBDZsmvw231Bn
AY9UW23CqaIbHwe3TaMR7E5EIsBAoEHsTT39QToaJb3dfgvbMtjwZhp3VqHUG0q8HGq5jNqEdAWG
cHd2xp4+lFnhRbeeC26N19NzEtLqELhFvzYdZLkF94t9d20uNlQP7X6BoL3Mof9o7MAtlquG1sOF
Izx4CQgCfbeOYfo0Uzd4wWOn96PFi01tN8n3pNncOjqsX9vdjLOv1c3PA28+bjciZy8iSFg8FNPQ
n+2gpiu13Ho2kIPKuvJtZnza2QxhRam77hvCR5FxIE7DwMugcqG31teQgXZmpmq9Vkctdg2PaTp0
J7+3RGwMxGs3Id6a7x3OpVtWNdOWFyN5Vy6++WXOqlZ1PHMmTmk6508+6UHwXj5obPkRKMK27+oT
1h0T2ji3IZtc4oFr+Tc9++l2nKtm5w9sepuVvTc9C+l42KlKCdADCR/KIrejGUvSqyfL13oayihj
tdyptNA3NoOhNHhal1HCfbm70xxoGjyTkdn7ZTVtSO5dq6VhAnu72skRW1oW1wwoh2vF/uCgDt4W
1Epm8xapXmdlOhmvXvDnCdvJs5H8sQsPI1uCYkrZW2xz6SEQfRSIir8Kl5CnIq2ONOnT9zFQ+HAK
6UeZnaXvTUPHbWch3WKsvkxFTNypR9AG1n5wf4qKWRcjLSPaA0tfy2XEfkZJhsXJqzHvLBsPORIg
OYq1y3p2QiaKnTqvx+60r0d7NwTdg70YmoSROv7FTMZqh5e+D/xqDlwPLSTQY5799+XEEbvV8/hn
Sr8Pbprvkq6XK0+FTgHoAdeg5LTOtgYKE7TfVGztHsz81lPyOjcWBzTeevhyLgnAFWMn45tsl84Y
2XWt90BrYLC2fE59K38SWSiug+elR4+Hf3W+gM3umFzbusXPzEyEdPgfXaUpwoEA+WRdBsyi8vN3
kRJ/LUmIqNgi1kPi4VdQVCcjjo69y8DfuboqWSDESDhMZfGecsTHncrql4108c48xraNlXxZczEW
4KYl095Yeyv44SrePJiuJF3PjjW+NSia8QjgyKuZR5ZufTA3JZfxQeX595syVtnQ200RUozYLBQ1
MhUL02rhYJlYnxHLIZuiBCeZW/zP6BhfeFnM0LiMZ0oSMCsWJxSoXJhY/wx0czJjZouTJ+WSrkjX
0zyuOhnmz6kn51fAwNYIdndXI1mDwhYt856MxKizB6O7uEmAyZ2cVA2PxpYgESkmxR6MBNzgM+Ci
6iYljvPejQG9GFuZyk/KvewSzPP8aiXAG7fCRf2JZXpmNSLCs5GcjJXKtInKcNKn2ySdGqOMCnY0
1hLrPALfbnO8WX0vwTMlggPwFtarjwwB+NNn7TfFHpww9TL7QY66GRaNjZgKS59Zk3wEwPnhV1wX
UTol1tUYLY2plNOGh7Il6mUserUp87Fd2GXqZUgceQJHGcx/01fHQcHEi3FF9qKIEKTGxn1x5d3Q
rx3wPTfGGraIXQIXK5qhvQjH5bEoJI1BJW4vXq1QsaJbLnPO+ggA2mRzU9YcRK+obuljLsHgttNy
Qr2TZQyrTiOJEAgYlnskXeZtWSTlMw0HeakzfrEIJWrViBkHNuoEe2P1UC78mEyI4yayVs9GhwD2
dw/J2ZNRZeGQ7MxBCAleDDDRdtfaqsXbF6OPtPI3CZ+72Iimh426EkVvXY2Gcuz1Jk+A1LtMwKdi
eOz66eZuPIYxwM+u8oqdERnX/TlX/XUOxu9l0uuTUWuEdCL8QPuDEdO2dg8JVpjIiKYZGvvF0UKc
zUzhLNodEoN6dfewvHgcZIwfingc3NFaO1bXr/GmqTelVkFsOvZILVyHv25/bYuMXDwB8bQxo4DI
bj8UIt/aAL09G3evnMuVbc321+2z1MUZyHsHvyBFpmj2N2CJr0yuy2S9CmDhAMBgh7vKXBUjOPs2
Kl4Y6aYaehKF1Thued195dTaInOAXJr61ZgiQVyNwVq4aXeDEt0zh0nLrlZWJl+gC9mC6DCO5Zef
E3bDpguCbh3yKouHIqVn6gl99gou42IU/I9kb5hCd7vl9v/VbvpjaZY4/Am1kT1AZnWmXCS33Tky
4Na7aOjYd9EAXNXirH0Lzgsh+241fduOqbgB2mbPxip8aB36s+bO9OEzzjekafytV2Ebhl3beWpE
eNXYhRqvJA9ep4ECFSaHcAMoI/rY9LXvMv2EKlH1k3DEGxfF9FHlKdsEFZhgHZbOD44PC5HDiAeW
AmAMmZR6yaQI0sgTx7GlKDKkge4u2ZJBKUZexyPvx/U0KOBgg7B8TIid7z3k9c43XV2y4eyPGgCN
sOHdvhoba20DIbPtfYvhQ8tBQJlda8vKnsU66Z1XYy0ClEGpmB0JoP82I6rHrCoyqCSitrLOvAjX
tNHTo7M0k8ymRyAKPye7KQ5GMnrW2V9djc40lk9GIMazAOmlogfFFpzcCZCHF6/o2qXmTLsZFtEl
NNj7eZqtjFW5ObKQjQvqG4xGVQFeGjoWfTJSUvE+CicQdvM2/XU0ZPyytPGfTPqBFOfOLgFRWnIW
A8pb7cNEW7/kLPyUlCtwmREQ+iePERZn3XQ2UuXycu/oT6MVGdE0945O6SHvjk7DMlOWzF8zmQ65
LJOdQvF8cSmxTygHJLCImwY7QkobVaMG/z+usMMHtSJ5my2N6BEiaYhSuNbVB0t5qHvvZKRuJN6R
U+eHkUwTuHRa5VbpbB050Gvfs/TaI566dDbDJJkmy9OdxWD8zHK1jKi5551AFOFXn288IsoTMshv
tvmT8sn2Y5f7bG0tH59p8qY5CschZyOBFSFP40DfjNSg3tGpUWzeChBgTlnK6a0BUv3rysvCbquL
+pvxELT+0htxEmLluVV+ButZR6YG1wyQfRQKElyGWoQP1mKQS3Eu5SZuhDrpwYWrAUnrkX71yPPw
51zZuz7xxL7HP5e4OnR2n9xim8x2e5Vlp68BXu3g/SOMYhyMbhhrMMzc6qtTCxb5UxBuyuDse+PK
L+zs5OnSvZhmCEeQo+c83fTNhJteDJwVqCMzLRa3p+vRQUjN+BkrGdqXvkzwbXvFeC5DH2WFfHYc
fJRCQs13PMzGYOTFSpL0D+al/RPnoFyV4WA/369SMvG4WnQkhdUtwl+td79ReSck2j75AllFcHaM
Bnz9l5Bm9rWuwiejb0CYR9isrXYAkdTfOI5Jcqz8t77Dhgd5Ohy5F/29e1n1KejZQfGobeRtZnDz
3nGQYNgi4apZdObK6IzV+A19w3+3olDRV1/VJM0qHLi9JbOTnoHNBGiNN+NhAgbBqO56c6V8nZ47
5rbb0CvmF1ckZ1LV45/LRQH4tLng9ZcmaBwWhXnak+cE30SXd/xAGvooEpwhMvPNmcs2nGuAjKYB
ARJ8p/7SGIMz28Ac/d2D4S+9+FKC8I5ye82OBcDk2GrU24HV9AVfJdkOIi1jI4rW0ycPYZvIiO1Y
4JiGnULaZHa3coi9GYY8fzLGkKgmqvHkHYl26IsZuMlrBFYXkfsYOCwRa08Q4X2xZ9DjPdD1Km6P
F8NyNORHCxCg3o2IqFC7y3XerTyfj20hK2B5hftO/BLRWqBsdzqpnfemar9NniMeU8Q/X/6lE6GT
FZfK9s9lFxOAOgvslUAI7HFB3DgzF8McY8Xyd77jextJ7HI7yUQiPg5MhRGd1sXJall8jah1WK9m
yeunaRIusG4hWRnQp2V1Cql3T6KiwdS/U3ouXXf6MF68QvKsqcLxI2QTIuiLl9MT42U6/5uXQ2oa
l9TniIYU/bsLYvUyQqW7r2mN+Nu08GrFoDY1GWg82TZwHP80ubNViKkAIva3WlKs4xE4bwB5eNXJ
GECTKC9tp7qTVfUowiTxLGOdec208Hdyqr1N4VreRw8opWib7DMPgKBCCRp2yoPAfhh7N4hQpy/7
XHomTV68ohrFV0+K9LXpaRxAGf/qWdvSufVUlPHPWiAlqvQuS/L6xwJT8RL+E1A+RF+q3n/12rBd
q37Izk1NimNDRnsDOLZ6RqQFua2gRyEQnO1Mr0JN3zo+Z+8awfi49AZ+4W5SHaiH+F0SABmWtyBV
pFLUnxm4cojdZz+LBMgAUrUfcxbWce6hApXqgn7PGvUNm34Z16OLWBSIjKtUT+w7Npy7bOqyn9Sj
pyJv7G+lpAuTxMuAeUnsHWOFv1MORZIoQyzQs4fxm+urcxhibaUk+dZhQejw/zUuSU3VSx9kyaqa
CrGjoVIvFlJVO6wW86pyefUyTIP1oAG2wyOrXoyHN7JdOk/i0aj8JmxXOWN8b/znFFX1aklFbKwI
4qPU4Rg8mamMivExRtm87slImjthVGRWejBjZ1lDNr7KvdiIfopCnH1afTe+o5LNRWaeFTFQHoCt
yuQLQleXXpTqu5MBbuaCxHtoGKvf6Fxu2paq71OC2mb4FeNHUZXWR2V9GndCWbYdGTb2RmR0Eyg9
fFNOV+9QUBIAlWXQqRexdnP5XjbS3iub12szaE+8g8LDCBqqDte54+6rRhXXQrnBKnNLbCCCvi9W
qk+wFNZYqxFNvlZaiQc+9WtE5YdiBR5Nt2P9QJAgXeT/x863oZbZ/nUAmvY6yrXaI+CBkKgeVrnd
h685LdtzRysvMvoSkMC4Sgfn5taU4y9umolf3XxslvYoRdScp8zBfiNCEvHPrNBh1Aa0O3V6dt+B
wEdkoM3eLCvkD75f82heXqLYH/TbMC9R4WAR/drzogKBgpMRE+e1T339xoFqu4wyRdG3ZbDe96IA
5O+iyvvIl1P3R9s2sWWXCE5g+3/MUQ/2O/6VUr7UKbSulR+gYGehyTEJwbJqEJPbOFlFAOikDfBn
Rf7d67uLbfrPBYu6IWv+rEqA/8ZAD6+j02TrKglRfqCauj3JMqCIklY/yIl0cVXw5A0Jor9k3vOf
qbXzbAf3UVP7lQk2fgTLs0cq5TzmeU23jut3B81nfm770ltnKGb6Yi0vCqQxx0/itxtSIybmpmG/
Kxwr2U0EvHjd2s5SkZjtqhpBCCNODt6AqCyR30RiJ87ODtviJg4pnlJZEhFbKndfhTUiW+6UJdZX
iNrLR4i+ujkHSFfvaj+vb1a/SfUOxUnxmS7OXAXY5wmub9bKR/YExTq7W18nGeUucQGeMiNLTxe7
jlnAeS/3HIZVtkspmW5WsXCg055aN+ss8mSLFDsQYMtETYBESFY7zs0Kfri3RZUt7ybyzHK2lvb9
m4i1jW7nrmW3vuU4zFvbS8Kblfb2iNqdtRuJqd23rNI7QLBeqR5Ro7XuZXs2Db7er6vcQYW4eTz9
7mHcOEdxMyTyxNaIbdVaq5J7IlZjEj5I1wageNYr0VfJAxgXAGtxJDc3dcrnm9L4mSZV+WeQeXRv
JNPDJwlCv3LY5Ev/u2suEIsCehHHl2Wae6Nt68UuxXAw3Y2+nTNyZBzlk8DjB8Bp6ZDkZRjXTYKK
qsvAVOLlA4CPukgvbY/3yRKls2NN1GOBA/kv0wwFFlWg9vO18b1PFtjFHlDM6nTXdymRBz8hb2bm
+9hZabMVAmP0NkbwnAS0Qky76G4NydzuxEOOKrsVqiT8rRaCezoysl1Z90sPqTSFhRcFNIiMLcBC
TrdL46orQSKu2/Bm+S/DaZGBspcitbBMOS3j+GmHU5GR3YmwVVqGqNmSM+zNihk8Ihru6xS/ciP6
XhHg3MTVGQSS9K0B2dHoKerS7uvGwjZ2mOYP2moU2WpZd+ZV575KRAOMvpDhuJ85+Pq3wVG7GjmS
bIgQA8GGFgz7k2kqnYenZmmMqDVQe1aCsj1GN9Q1ktTI8YNtjmKiiEz9jbUvRBt3oTMfsQi7iI0t
Bj8J+jUCX1hXDADfYO+NhYLabrzvmPz7UGFCv7qZDre+TeodUNpjFNgbtdtpsskJkAbBXInaPGgm
NyvPw9KYK6PLkDCK08BCkYH/beBYkn/plhPUIrAqdfhNbwYxXZEmTzYNtsu3Gf9tMtOXNiFwotYS
mUPoVwBgtrEW8r6pi3SvnHQrpyTwPyL2fmqtG1OK6e4zOKm1skIybO02yCMPRJxnYjfpPqik2A48
FW9ZUjw5oFD9MbdJjp+F/tUj5Pr/8EhIreNp1qj5GdryFHYawSudlifbClCUNXf3d1Ugch8I339c
7j0au+h2KNB8ZssgRn9zDiYriHtZWyuv6/TjVGGFBvgSsUbETkKk+5pgp1AGKqonTz/elFUJtr0N
CqfRqcXQNiD/4oxtxWaYm4EGwKWCu7y+19EayWSthEi61V13K8Bl5N+rdP1e2esXu/FvW1RM/W24
3wcy8n+v6WWKf5kSX3jqsLCbLqysx1W/QWkogHiQcRkjlDtAYYiJSmR2VG0d6xzFyh0O0Vi6pLW7
OMW/sow8fMsbo/Qb30FYZHLyuGiyqHKG9loDlxqhnFuwZ2GBcMnQFE82+zA2o6nDJEfphrBc3XW+
l7lRVooFPOM1Vw6swFVdjbtpALnGth3/Tes2h9G53MpXRcDbna3YsKPSAgZGSrAeskGcW8Q+dryb
3utE0QG/XYbWWIwPWOZ61dLeienibQwBKCgb1TsTktLCPiiv6NuXROZy7dUWGAMsfUYV6PEblQWO
aZ7UyEPXzWYUoBdOZTsdprrwt9g4po8omNmgkJlL3wocnaMBHL8/nRzlW0JvSCOB8qnB6ITALLk0
KkTWvZAESbzeacRlCCyxt0SR78my77JUrdbOOI0vVYuaMJkPECZlxf42EmpIIriS6D/7Do+fkOUl
mWWsHF0dHc9GHjeYRIXs0N+yuTIN/uGZ2rmtc3HrND37/zQIraVncCjISWbM3lqs/WaMd/1vvvNY
8wXb9q9j3LvygvUHLe21GfuuN1d33Vyx7JSx57vm7nrXmZsp5rNNGIh1y80aL1D+sm3tlwGSD157
ZjxUEQlSZzMy2a5RKE/Fs3wKA+09E6XZS1Xaj1UwFQ/4Z1Pspe3oHM2BFsd+kOHLnHRtjLhLgM8A
Vrcd/I2D7T+oSBDDaQr34MuJlRkp7xt6Djn/YYweWGTXBI8L9tynpvCqvZxS0G0K0yaZBKum6IFl
MLK5lPgRHYBo1UdvHMNXmQTf8VAOqPsOye7osyyt4eEmcReBLTY+3iQ/2MlZWU9GCgtESHzhXksn
eLdsNa/loOcH04AejBLyiWMBogBdWbtfhgaISpQ8ZmytLa/zI2EstOFRitqDu/sIdZEDepbybYnC
j6e7vhuqcF06QF+GQ13GwB+6a42aOI8aoJtHVwX4jwRuYKNsdQVoydI4iIqcpUSiKsFpBLtS6Don
3TrNjMLui2R888y1o8bPip3f5f1j18V+TsaTlU1DLBHZ+sxjnJ39z6bTXWwVEgVZSRVcph5pNWOo
PbyZnNb61g+egwSy/iuU4LFNrVYHmfT4Rw6/XOYeILhI67bzKk9tVB2nfrXGASXZLyUjNLgUj77X
VC+ogKSQMStRyqd0qxeJDc62aX0dG6sMRu/cDPINwWihVx24d6zLWpTKR3Z2yPgcecGAakVpKLeq
R8XdqOxK69CiiN+tKcrhV/GTzL5clZSkR0SF0qO5SmbFfxGN4TedWHpUrMxVZLrQWa/xbvF2DfJQ
I+fIeEwSteK41Rz7NMufqNf0Ea/b+rPt/ZdwtJyXohtd1Jdyk42o+uQdVc8RFqiaz3qWHcBak76g
vohzHpHtXIHbVj6MGbfaLTir07oEyuvRH4ZkT1sUenZbO3m0lwanpvoyOG5c5wj3r4GBxSa9HS7G
aNywRP+F8HV+MGOYBpVkAQJPN0hTAZfG3fmtmetN6jrTd6eqhnWHRPp+DLp8m/VAhCdL+Y/cybOL
qnm6QjEyH5EIiHcDX0TpakCfnAnQi396ENQXORMAN4O6RCGPsg0+nDQZcOppgiM4d9X70H36ixoV
X/19twQHkSWoIyCY0x21JDkxPZBThRI9pxbI6/WQol6JMRidsXoUx1ww7OADOGy9ClG5hIAa9xDq
/6HsvJYbV7Yt+0WIgDevAC0okRJlSlUviNpl4F3C59ffAWjf1okT3Q/9gmAmQIoiiTRrzTUmCnHX
MdN/1KW4d20Lphhp16mTAMaLtlI+IK8G2wXQZvLd0Obmw/bMqEKqEw9MEIpa3UtNJb/7qbXxeou6
Ttjmt8y29BsRyekQl0r5H33bWZElbbCGMw6Lt4z5PmdnNC6zyw+T524HSxT61atft4ZRM0D4JaK/
81w7vx2xDPmedXexN3u33H09q12fHxvN6HdL5By3E9tbidA++GSgU3/DQQFRQa3ZJe9L0+e3sQE6
SUKfgLOQy9FpO2e/XeZGpAjwEmDeXc/+fz8L+G37Ngydrxj6+IQTzPiEP8j4BILn7JFJevjqH9KK
RLGULttBLttO5IUKbpLS1O1JWz//73Ja+mkNcTnGDXAGEfbJtb+plvpRFrX5N/OOIMmcP0rcJUhD
3Obd6RR7N3ro64w46c9d5Y4nlFnGzWq6f5/NJ/qBevivEQ9/eLn4EZJdNvnu+tBpy+QxsYQbpFGR
YwtD39eJfpxv+FqoKzUQMXDnPm7Yn43pQ43LMVapCtpaW//atV3lySQ6fiZ+9apG8LdCOppFj56V
8o5IOHnZDpTPKLsMOO9hayIXJSIQtcuxzahRpJr9odP65WbJcnwdyLoHLkrA83YyxaLnIBPIOttZ
1SnmS1kZa9KCp4pySO4LOq7t5NZFpQVSW3O5bS0rIsYQdQ8R25sKw6GpDDfawIigdAeXn1jEiir4
ohJA6+Mj29rzek3XUm8vI7PyVcedzwLS1YvrQo7UFd09sOSVL4oKtsv15rdlbW1dqq6/V21dPG7X
d/xkj0B6mHXWK1xkRM9jYhLA58U8iimEvkMppgfJrKdXG1TOVM6MPk3xvKg2q0czfSQvpe54Q9Oz
tHD4AH7KuPk8i7FBXKkDVCwXcInK+IHc+iMGIf+UhzaDzbMDUahYFrKtRekcTaLrBxfnqINZF4gE
GgWRvq0ECenJE+nYs+KI9NmLGNyxJ5h+uAS6zV5dQDSZxq5mK3vdHikWcqO20bWDbvO1ZsDlAmFQ
P1yQ1if+xCxNKJbIGVPypEZ1MHWRuXNrnShuvirJT878vHjrisgDAhfz9/0KqW5o6EIGb3oaXdws
K0Luf6pDRf5rBZTdG9WIz2A0v3tj/DPJYu8YpZoHjV8htsV2mFky5Vck36x0KY72Knhwu/mciYb/
1bN3bnpF3m75S9kkT5R4eYdkeNIpL6aQW3sdDO0HbiOur6II25lDRLSTIkuBOUygLgh/8B4Kxom7
hyhBlexk32XYjAzqk+epGLmQJ/R1Cc4fdU2/R/TsKGEDtmtHpgMLqIF5WS2yy4xs0U/q/nEgHI+n
Qfo7tyoNwaDR7+Naaw+wTUt/MhGYwowK9CZF6JR+1+xB/uzb4RhZ6bmT1s1ohHrx4ND7TE7j3ktF
5QNP/hsNP0VVpgF73z/ZrPFZdN8r7F8yr/o2lohJ9GY4GFQd66jV/Ek0ta8r3+IqDywq43322I+i
TsyflJLZTX4w+GQqT5CXcbo/KsuEnWW+Uw3QhkiO2Z2IVPVNytEOqqJMgS6rAoGV9UNPdYngmzWl
l9ZgzMflO2yrfVMxwS7l2J3bJr+mNspqGZO3s/LuIOaaUs5o/KlMVfU6RH9bLyeQKLo3hego6wR5
bWCNBBSuwbCbCyYP6exUTb+ix+Q/kW12guW7IJGc/hRZLK7aYky7sXgdxlF7M5xwREEZKFHyqlEX
sqtBa4EotdeIp3muRXU15RzWEE3vMi+vE/zpvUaJzF7mfBkkescj3igiTOOz1/Z7R2/Mc1QLg8qX
6RkegWDx2bfH1E4afxyHJ6QfO1MsEypkM9RqV/FVeIso7YYXR9YkLJda7oB/iDDJprMY0OaqWA0A
Kw4yZVBP00SNWW1WCF/RdUW1R7Y/dd7imrL3rB/csBytgeHcvrqObO+OuU+G1j72A/XJVaoCkpmD
pHLtk5TUMZhwWWAnVFrIttwNJgoT0QdDraZizWz7BRWHGmYQ8UNWEam+b5cWgntuzwJOKw9b6t4K
/z/OSV2lo6rt8Yha81w3BLpQR3Lp9iradvrzBeJKALLX/XKW05FijyqchClw84JyMoOsDhMv1Q/W
oN5UvWlDhOSSOyx1xa1gf7zrQNodB335wyRmUyYjvecOg7FAYWXgM/vFoa0fcqWKg6hx9m5SuL/v
1Tx8z1w2cIvTpn6l/wMi8AXLKl8np3eODaAJTjb+ajq+nsSTT41pp6HaIC0lAw+lJUA2691Egb9L
7x5QvyavVSrbfTEgRBbDn9LJCWEA0IAZ1jR7qaTubRTRuZTumvP3k2hJL5oxvFUW0MOsab73VQHs
Iur48koNzUM0Pqp2MpLCJ1GtdfVLl44/YmH2h8JK7WNuk1BppuEQjaIKeL/5pSzno5fygZRN6fl6
aY2Pbc2HpRXJazmR19dbti5Rcsyz8iAJKJ/spHsoy1ocsFF7m6BXJVlUhtIluVbEXkNGMz/0dfQg
GvGyYOe2V7XxqYm0j1R3CNV04qKy3wgGOY57KhetUNGBTyRabp6LRJ12om//Jlpd+yboPFX81THq
AfKQzUHbFTsvip/7ytBOWRmKeLB2ovVrp3tRi+S9NdUUSunM1tctr6lj49lmTACtY7SpwivPlMQX
u9zNP3rhASTJ3SVwuocGlyzXXmw/8Srdd8rGPdSke64DkkURd/21oqb5IsvmEM2soai7UX1PgZBF
TD8DUWp9GHVMRRYhp1uieqepCHoi9GGtLH8wW9QxYftuTeU9t4zpDFcBEX5CupjJeQ4WCzlfjZNI
QBgaD5iKn7+zVqQXZXvJpp4x2J3Ngx3Zuj8o87QDtPBeFM2MdhV0+eJ6u6wZC3/KKU5NpuyyHcbE
yi5kRy9FKewQCVSJjHd8cXMKLIgsQeFU/KEXfzPDerem5ZfQe3JgqfmAGPvSUIUIrBW8pA0B24jE
tw7UMITX4tVNB+sKBynCLqEQpybuyqdyQYcHUeQ5ofDbHMpiX7Ko2+kUZu1ARmHbpU1oaUt8y7Su
3Lf6iqip3fwkSjd+yBKybN1kpBfpldY5YqUGyyPXwmwyqNBMK3mps3w6VXO24GtiG0cMDpfHMS1j
FrOUtSKPaQ/jNOlIqjtt32RQhMo+TvcxdlUDZT1mYpNMXQbr7jUsiavWqE4pVAjoC4UX9LlK3txE
Em8lifVqG94UTHjNvXXdaVTsNKiqzH3rSdoHwrGGd5Glig9VMflmLKPlZyjqv8mWnZPWjvWH0pIT
9fJ+PjeWae0oee38nuHyY7ao9Empa/mgrLhHnIz2AZ0qPM0BNjUT2OD3lGp9zPYwwExI1I86tQZY
DAg4Y6tE31zL6YN4Ohu2vB0/NC+CDYRK6sOzOmKL0hUfcc0QMUdF+0EJ2exroymeYsUI04UVEjaF
HgEJJ9ptzSyR+rVSqCKa0w/Z5yvoBkuSeIn7Q2vOTLKmGaY2e+IoNsdr36fTteN/vcyuOCA4Y6/M
BLRrvJJSy8KxHllrE1HynhQplNc+5yObzGC0eZdNlOXBkM+T3yhaDjbeWKOgAyLNRCD7jTt+IbOp
BTaS8YOqKt0BV6uf7liQYu4A67YqcGZVLocxi3uA5I0dtIRIQfkYxa21JsdfktzY54SAfQNjAb3O
vWeYOdNBNtcxb5fT0GXRVfK/QNt5QLP4VqRR8kQgFQAXmwiWG4p60+JBcNvLJ9tcmLBrARxFBSo+
JuuiOmInq47ZEFDM0B8M1wriAS8BUzXymz0N9dmTmhtqqTR2UyN/1EN96EUtj203saJovHfEwbtB
TBmFL9z/kUTxu7Ruwr9iow1xJ4pGUGtDmY7yNPajgkArrpYLQz7FWFlGyVASUbKCf+MT3JKrvg7d
cUHgyi4HsUJ+d0ojLCbuhMIHAgJBNURWMHil46tlTSKS6aHH9+U+NR5Bdas8dIPR+FNNUKP2YneX
17Htd2SW913a2DtM3sYQtqH9mCXgH5pcolvoCJdpJgNqxRIabGj2UBktIl3jYVF6az9auJZQ29Hi
M+RYvLObMs7tSVvya6J00aXnVvWduPllOnIILLKMp1E1HtI0I4S8ONoed9L6WMdJEZjZW2dr7VO8
zLpPRO0HozcZ5ilZQvCV4zJidNPFyg30wHCd7VnxK9L1j2ArgKLiujl4qhemPfV8NWGevBdPRLsR
NwwIf2rhmafKaqKjo2lwGABm+A3l76qWXylvPPCTmK99R7YxR5UYxpFbBWXpPhYqq8BYKfzRVWH+
ddHesJfF13ol7L36LUls56HqlT9i5ouaLc14NJu22ndL/rsz0O8IXBd2+fBUDyJ7KMZp9pVsAV/k
Tbeeed+h9BxYol2GpWpG+wUfxl0yUik9RFFYTU0JtUv5Y87mdIHbbxznJg3SYbaCLuF3MjRg8sBu
UQJqEBhd5vrsLuNEkU7dPkCku6qCLZWBVMQAEaUrGSw/qgv3SWlfxOzNIR6EwtfE2B0pst2nMwxQ
t03kqbSKDmll89p39bMCODNwB9KOTtd915JCDwyhmdxhBTefB3F6mKmSg7Lrxu3VXmOiA6ik/bTq
lyidX4DNjEHjpUlIjZJK9kr+6DoDrRzLgh03BfYcC6OynOdkZw/e9yKqTL93RmId/WGaC3GZOxum
az9fZ0SGFQPsoXDjdwdM8n729CbIAGLKObbZDI98QLhxHmzsJfeJU7zX5TzvWkJm+0KgKC9S1IS1
El9lqTcP1ZzKfRcxRZU2VCwn8oqDko1O0JcZdLwoPRKDK8JcVmdb1e0La3zMaa3+ZIKyMzRNOTbc
SFQRPRUIOKYyS5479rOxRaIZwwnmfOpK+rZjx6oCh3R0dnaNEc/HsrG1XYbAxk/cwLGyG0a3Fsub
DnAoCsmd5eTPqZdcsGoR+97rQaOZpXrABNQ6SUf1qPhtsUzBctbXx7w8gJ7ay8GuDymZZz9W+OSi
Rd13jit8ypWLA5YQjCRREu/7rP+urXzBduimF60kLARflFJKPfFVz4uC3rCJPUXZvCt08cJX5a6Y
v5+EPwssEZpdvBg7p0AjExOUQ63viP1UiGw365g/GqDL3lPiM9S5BgraQETtvQhGlhSH1oJo2kKC
QB1e9/e2oITLIBHokfMXMwr6YjYXX2UlbQ5asY4//4BZmC5JVjwrUSuDUdWix6QzvtsmeXg5NmE2
5MkZSrzpmwpyrppsRuNcHHaZlJ5eRkPdaZJweNtqKuNeROlchE4p78IejinEsMJHut/6kW2pRxVu
XTi2lvg8WBIVhFmX4w6GwHPk5fJAjeYcYMRbspBV2KnPZYYQwGvPWjYN4TwlY7g9+jrEtjmEOF4S
sRm4M2eHcDv69uNSFe6RL7cJjUJtQpt416GXONHOuQyTlokhK9m0edQlBduruT3JgKGYjy0JRtP1
LkQvXJ9Q/zXRPBHmbfUu3JIASmVO4iRTXI6YqH/obrGEwEaWcDKGaj/iVuPXtlYCEbYqnw/BPI9K
MRJeOM6LrEJmkYpN0BztraF+t1NUAT3ek7w+oZbOgt9s1oGS1tjQLG4UbgeWr6xD0/xqEXY/RIoq
QjlgrFNM1lEwHIYCqh+sBZalfivqV0wKf3V9NXx+Vtuj7WNKpaWxUomk6xN4TI4RoDt2tOwztkfu
2pzZcfB970RTzbxpDvYcTaEdv1HU1DDQ7bWhNthdkJX1nAy0TVxpQae2+bnvJQl3ucNN/FlTvGxf
zfxjJN8srVlJEKzguy6KAgap9Q20AOW6a64wXCQZ5/MlgmylRqC4i/Y0de1Ks41cH6zN1FOXqLBY
QwY7G+H2DoB5kBd25BtpuyZkYlipOutDUPYN29/IwLsRESWoEMq/X+vKY2s1mcRrOlcLETroYUKN
edA41LG1/7iy+Ie4i8snG838cnXLZXdMu9JHH2+8BGgO31Wjz3Uo1sPW3A4mMA9+5v+v01GD0+3X
1Zj/dYcFy2UXJbTWTEE72t/ZnAwAGgvd3tuKCWCkyk94s3okdbggbvpQQjH0cbH1hSfQZyZOi+SO
w4ji77D8TiJ4UQAONaV/wNIrPRdKmfr2bWig0g/p+FxFzUPOOBBWpVEERVP+XErsHBRYYz5gRiWU
+q0rPVxFpOLunVxA9LMT0glxJu/g/yrGblnihBo/O2TFovIldcY3obrGcVzDBKplleEce/4shH5Z
NLmjhN+bnJdBcA97o4tesqxfva0M0iGEGFNIOU5npbZzbh34qcmSAqVxlI5VE3FGD3hDOxYhzG71
hJUMyyqKsS58NGdYMIrlS7LOvjIj0nIN3c+92HyZLb9qmjz0avmbL9sJFkSrZ3OCVuXqWb9LSZHp
U+9dp0QaR4LKDVVjQcYWYmeJrr6pJUWNI9uoICngag9FXN+sjIxzXeMXOFRHCu0lDE1EaGOdRr4x
J1qgdqSOZf6B6l9cogqSbARbY9cpsn3IAWcYGjy/hmH24MzCPRc9tRuewk5ZWrL/NefJ0ZH9cUQs
8+I4SX3kFqhOEXH097rCPr7KlJ/DCs00XW1EMZoUV0Vl39N5474p0uRnjJcukaSgdmbz+wgr1I5S
50+ZEE9jXtArxb4VEcuXKs5aX6jLqTU7+x8i8y6xAMYoR+2HE8GSO6lBalyGlkIroiW7Ou7ys66Q
03RKU56GyJNHSepgh0rT2Eml7/YsH3d1M2VHtV3jHQBAu4pIa58M9hWhP2DMZLzj6vBsZHX6PcKn
mUpwkgn6S96o9Vq8AhDTsOW9m9Tvfad9VFPfXqKRgkmy/eRh6pKS58yDAzRVuzin8jfJ8pLi1nxh
kNr3S1lc2rKBkrlG7xakvpMh2pM3CuVNXbJ94hmEVKnY20VDsYfDGr+hFPwn6V35aApsQw0Vu8Nl
BNfrDiXKRqtOD4WY3e+C+LXwXLT1XbRcCHzGUJHBKY1kkE/GQoS6YkPVeZMROLmj3dgBGGfRpN2x
o/bsJTV7qt7JhP8R6sm0vOy3WPjBEGIxnr26aCCmlObJw/Ln2cDhPOiVpPpVNH/ACqTkSNPGl8L2
XlAb48OXOhQMt7JiQZ3LGyGG34ven+WS9C9T17vPA2CLtELPvIxMC0UqGI62/HfBmw23nHdOLq3w
v9qfp7crt86tvR22y7+e/dX3f32J7bQto22cj/RSOeNO4VD9kTKrfD6sJ41F9NreHm3zzZiqXLS1
/+Ph1/mvy7e+7fBffdvrbH2L1lc7Q21mn71dUfhIghsm1fWh6rCEIZz6v73GaLIgWM8XCpLdvb6e
39qfT/08JgtpQMVSDnGetOF2aNZpdjKxlfS3ttkt/9tWEo9V5Iin+qLHd0tTuR3c0ggQEcX3ra8p
bUb3zJyOW992UKlNV9MpevjsKu38KWYY+3pSP3ne2dSR+Xw9qeqkIL/Dhv8/+jIF0q42quevPnac
2GrZxq02C22fuk18tJoYprXSWle1MdVrhFEpU9/c/xSu9l4iRH7RVWUOZZSUe7tK7Od6kWyf4sWH
MF5/T1FcHDOjyU8kRqhapjpxAjWn6d64G0VBLCWqHu167B7gPh9d5tiLsGeWSDIvzlSOHXO2/JdK
ON0RuMtbJQpn9fZQ9wrbLoaV2H6c+jljha8+5nMfAkMpL97E2rNlc3NCRSUh64HKXJQSflwtfyaO
EQd80N4LAf3Hqhfqd3hr1S6Z7GqvSg0SazKwxRyawK7zGSvUtjqaoibTowJk0nQK5Vh67/JxVN9a
Z0Iw2udrNQWRpKK00MObsfGRNb+NbujYKSNoHGLrXU5msyupnbsXKZCCZq7/IZaPhdDaJWJ9uHrQ
+rfWdqBQOD50lH7vtuu3vn7Q3zxrFA9ba0xrSYZpfuz7xUOn1ie7usyne5VEFWWw6bRXcJa4b31p
zWIXcdR1a3lD217StvwDhubfC+RsOeAwRjQo62tsh1L/m05W8ry9jNfI9KxiYet/XTAOzbq8F8V5
62u5bx96Jbp6+L7WCy4RVO8+abLEKhui4sFx4zU8wbC99cEnfi4rMqhbl1WPErZw/Wsb17eudJJL
oDaaftya2dLVd6i1/75ClR8UHaHSpnndRK7IQZ+yJnNOWcf4CrLlf0W3n5d0mN6YWvTtq/+/ryPE
j4eCauiH7fW+Lhy19GUmG8fOBm81CE71I8hA82zMKz+nxSd069sOY63Wj/16iDMFo1Z9kYf/OvF1
sZZLB2Sr+vTVtT3C971+/Opzs/KP6glWPyL1fFd0IGh1UsbJnP776KvPVnpEBMILtysUMkyfl1Vx
W5wUHTFMr0eg8xszWukt/VtMIGgfsWY4bE0tAX7OnoS6a8fqsBaMVpHPGitcL06npDxlCRjhrTkl
Q3OeU3QmoJrYeyX2m+EV6Nuw4/1smiTVT3qHcr+fBvttrsR0wr6v3W0Xw4/PT71oll1sUis/9rYT
RoJFiZ0TnVMVLQGSVtivzlixBfOS961llVr+suYJtlbqRvYrXmtQkvryeeuqh5jVRNnIh62JYsoM
8tn63sJ52OkzHkpWiimRMqTK3vI891VjaXRSKxZ1W7MG9QJ/jUXOdrHBcPFEBcNlOxmh6Hj9pvOz
HoNpMbivmuZJXV8071nu9p5XPWwXtgBdg2gZPG4su/C3vomZZ5/A0z947O+9tBkpomGKm7eJbZub
XN2JCHeu26t+pFwkMGxdnpyiO+CPU6D9jNNjBS3kNZ6em0aUB09p80MxrdzLyX4hSGCR/NWGfY0q
603JR6JThfoNJxdm96Uq3yxtXljnM8p5jl2wFjeci0wpd3bW5qjgxDF40TvY3eINiTB+JYN53Fpt
M4lXxzgzOqZ7W7ZHB1UQoGLdo3wr105zFSVv3Uwkq2hJSVFGo580kLpBQk5gjfI5wYjSZZ8W5nAg
jLXGxlyW8zADB6OCvVrGJ0/f2WsVqq2O4nk76MXJMJWbUYlvg66kkPnb5cabBsNRz8SrC/YuikFZ
ZEbyOIjthlJDHYYg1Kz6Z1+NT1HUqq9ZDGkSxY0vTC96KYlr5S1rdVVp+XwWDXXRetgeJesaw67N
x7iKi88ubY7SUDHGe9YVvxrbNU6dYVAqbsGHW1jiXsq2/GDt3f1yzeQ6zqX2R8BvyL3OYrN06xbp
syCvyGH3PXIJC1c9HfpUvOqvQbf6satZb2bWnVOEvL+0EjCc8lR4lnXX7foiNLU61Bpx2krJqj0C
loakd/qNRR8mNIBpg6T3Ej+isuvJBCBPIMBOf4nkpxpL++h12qrOr1wI88QIKxz3MKx1CdqqKGPx
LcD+capepyFbqwuLJNyaeEA+knrRHqi8t5+iYSEPNUwttRrG/JQKc60vy7oDquDs1LUwQiylOhlj
XgVZYYsTQT+xN9eycnbmxp2lP39ekoMkQbFDBLXPFBL9JLWwCNf7lOCN7Zv686T091gyAhkMtYc4
0mtIuBWqLzwW3nSn727w/p8tdmtvo3S1577TD9s54KLeZcBO15/t3wOD85uZON4Lrla+bevW22gZ
y4uE6r+dmwHBEWtWg62lwlu8tyOR+/V5uGnKe6VX+60FB765d15+SKLGwt2uVZ6J7x+3c4Nnqc8O
ToafrcZsn/tJnk01V8Fa6Ke8LeS1XA+9OuHQ2euEa2g1QzceRlexYRnp9nXWNYc971L6RHRgBmyd
WM7Y18xijlmW8lLq2FWok8bZaOnl3kwxQP1sb6e2AwlMs6vH69b4fKmy7YC4dzVh1HJKTtMIFpvB
uMZnwBIJBUOQw7Zmvf4BkgA2z15lz2QtkBPRnHudq6WryjPM8NfP5nZGE80YplZ+LYvxw6yz+lwS
8bqOY/vvAQKms29yuw3+68SkevOjzlv5urY3HM2AqKy1PgJy0CLrq6Q9waBZzwAGYBx5M3J3PiQj
xZRaocY37iSKBOxRLg8p8qqtb7vOXZr4tjXd1nyi4o4ow/r8r37ZduCLhK3AZYwFS7lI2yVLlFBx
yqHK+gqBMSWWU9GQRF77UpPRExBQjJzD7l9Lq3proja5bi3PW6JVWlmx2eXk1GfKUZnsjI10Nbyq
dqU/2o3zDcVIj+iFK7COQORp4hpDIxHkmEqRy4etqfVIOSjGK7DC4WyzVNk5mjyUw2sTjGd5k1P6
+Ye3LttaglQUMU46XGCVEyHWCSbK1kwn3KBscw1Eb3/LtpqQWgwbSxouLnTHehKU4G6t7f31sX4q
7FI8be+9XHVes5UpONpwfbsKixYdu5Ot2SSq5KdZrQY363uzSzBIGSCotbW9WhqNT0VDiJfEMqk1
S6vUQGk7EdokCwgkLy1jtQkCW7XJDMW2Vrw5M2N0FsfOTwTEF8GjhAqTJ4yc5F/iFu8LkdDvDQzr
gKR88lLBdfOxVK39kf3KFQVHcWpqOwp7QyZY0ynpiTxkdaqBeN70MnsvwLP9xsoXf71kfnfc5ndV
1rZfm/kcak1q39wM9Q2xn/T3mUR8RwSfjYEWu9m1mKsMJU4cX0iRHrNZvtqyMnxwnMg3msJ+7OVQ
S79sNX7e3KljUd62g4INwY1oqIGg6qcD4TEYcyrQ3aklnxa3I4IrpOfU0KkwNgeqWLx+viCWl2fR
tf80XaFgalwur9bQ8rObn7RI6O+2TH5V0sUDMX8clyY6JHbypx3K/JbiJLDXCkc5UKavvjdWprFo
7Q+aq9tviX0kJVZ8M6ScDoaSZntXKS6x4v1iua6G2Hf8MdP6n2FOTNI7rXPSUIySZXP3WQNobBZZ
AYGJ4gcvMfIfE0kirBxcpEgtyUqHGztvZ2+nJ6SXWoQA97o+EpHPSPnhedFX2UvRQycmS6B9a2Xs
nSyPzCfC92LfJuAxTQex0oQWvuvG6MH64VL1fZ0q7W6AO6cQvcWmqYJYXxMRs8BdEniZifeqrM2F
Y9zm+Yfes0h6rnvbPS3lAP5wRqAsAuKMyklTyKtR09QeqJ3XwYNERvgLqYd6LYiA7eAr2bvKrnwD
WuWZ6RHEph1/b0tXvEidSZsu/eaQuEfc7SRETDko5pw8zF72a6mU9HGeYOdK2fyVlME0ve79iIe4
CyzcFJ5J3mrg5q0kjK2KqHzauLu4Uo13lJ//YHHd/DWhYJIL+pMOA/bgTkKwvm6AQ0z94KtA6vDN
jae7WmvpU4tKZWtth9bCdYbCeYJj6xXbIWp0lC6ztzqHTHcwKhqyv+yENmKf2RMLHs1UXxZSq3tP
J9e9NS1Aitcy8x631oi68GUyKMae7fFh6zKoPjg6qd3uOjfXXrzR6FF5IiBaW1sXJnwA3/oiD7cn
rLPP2WBmZu2SnmotWmmfzfCyREhazbR53lp1qcX7wo2qw9ac2dmQr+7xGuNST9eGl1QpUAg44/LZ
py+edh69ykbJyyXbgUXJgVujfNqeELvKss9b7NC2k6yqcVnRyT6sr6ash3ki8KdQNHDeriDUPYVR
DQXq6yVxgQqBr+af7xlvujpIveVlyQh3LJamv3SRA1tOJGFRJsx0dZ/9tXsbrjRrp7uT2Pdi+t14
0nglphkshjXfmSeM12ZufiU5oIntHCFaNQBO6Z1QjJqvttaj5xq9ab9dWxl6HLY4agbb2Ukl06N2
qXWMzCfm+wYxjFjK0EtYQVCKlt63A3CUet/mUb3P/0+fvqSlH7ce8G5bT+9LPKPyijzY3+axSFLj
xa0H4yWXCoM+mpbz1swUbzhrEnnIdok22cYLE9jilOnn9VVHGnmG0nqy16e3sTggd48AolPb1iqD
c98OedYx2nXTfHbizLn3sNGvc6ZQZo6xGirImOroUhLnWZ9BRDB5hiXHnibqqwDVb7fnA5r3CJv/
fT0x/K1LJdpT2Y8wSl+UO7V0+kHRuuGzufX1ptgJjflsa6lxVx9li8Dus6lHPEuWxwjhxm3rwguL
dN6QqQG+9vHL1rfIKNQqboytJXplPPWWqLmCP7odRnu5NYhDHj+7qII8T6z/fcOp0ifH5TbvYWfZ
i2765HbJFBtTfN8Onpoc1dqQ1601R9jn/A9j59VcKQ6u619EFTncrpzt5dTuvqE6knPm1+8HMTN4
+8yc2jeUEiwbhJA+vSEo7X2mxkG0HqspClwW1krUZgFf+dhQCZ1VUbhbyjQn+u3IMh+9Nq/uSgC3
7LfV7Iy+kp/EgX6EgkfLbvVS5urda4ljxAVFH/mp9dzwUirm+9IgYp2C8kZV7Zcye0PYv58vWrUd
ghXICK2N3hwuGGk91hiv3PgGJjiaJ6cWEsRJ5EzspbBumiqc2H9Sar0+figTpxlV9qOsXW+j5EUC
yCe17uJgl0QJLQgBMNQpy2UJkC57MWW3ieCoPpehmz+7UU54zQmDvShLgpRYZQjE3E+zfD0ULl7M
QeIeRWNds795GSrFmg78J5fNehszzOK8F5TP5Zg/1QQKr+i94sQVIXKr+5ORCHRQvB66s9XoLTeA
Sh/41IaNVJBSilk+y0MZPlShfRSVoggTHIXgfeUclaHLb4Pen83Sx3Zl7LTXSu/yk9OXDaigwUuu
pZdv03wryV2+qSqr3CgYpwA8wgFIn7xe2sm4JWzd6JLo8tYwiy+V5mbw4duLm7dXo/VQbPfZk4KX
8MNtwp3hI3gQGax0MmYATq4Uhz7AbtlOQbCVR7n1YE5IPphuuVU3NXOQdcXsI3W+VaGarEZQwmuc
XiGSunzNxW4f+BjY9ToYdFnqTiAmXpXSCvYeHwQC3DKQdEDKbaue5RGtOSyoNDYXYCfZ0j7u1TfW
XQw2oBc2uSbfkiY+DpIlXYomhx7bdvYxaSHAadprWHUhyz+bdTJoz6T17ecxMZTTwI428Y6aYKKW
rZJ0qOFMreRea9CkIVoPnajaOHkbreqRbySL4avc3hW/ch4nEb4BEoM5FDq8R0+76BV+p1KHXHAW
vKHp+sKO0CaolXyXmbV9bhNcwAgEkFwOQ4cCvKkVZ0TLvoCw6I+uXLe73PLdFUgN99amv7iMf0Ju
RVuh+9ytLYyZdkMmKZeEuWpi9PJdi7lyVyQjNm3yMzYs6jaRxm0WqXDy8KmplK48lY1bbmXd7jaV
hfllbJfjRq7VL16PfwCIqWbr4dhbyGN+N4B/3AtVf5XCoDgkqDVekEkEV8I3ZRtXVn3Js4woidrB
3xrdtVcM7QUgwaEpEWSsy2idlvneSXrnmGpDgT83gCiz1X0scuFGlG1zMIoJEeg1ylbvcDEHIPwD
qabvjHLJQWeXfM3datfA4Zo16mxE8Og3ZiUB14vq+qxwRCcBuBZaEqzYG42vvWbCtpF/FJE6wKvT
y3MH0OAoTQEPrbqLGbUyTauZotCNGvZB8KYs0GJFMiLoavlVTb63pnSLY3i+iKOs4/AOevnPaGvF
if03mS9hVKK5Jp+GrFCedBgeOt2e7V6z7CLwN1ax1lI/uDRp4Z28nhlGovD+Dn62ht6ZI7fXTb03
xyqPqQeaFFbwOuAPsNUiYqhmUZZ73xx+2JN9fG/jLk4osPYJhc5ghwqCW9ma1tFrfRwhPMg0Crqc
SlZOkZIvEAHSdRcGv6okPxFG1g98y9sIxAryVuWOG/qnjLGI6QnDs/uAKUddGI8ERtRVCLps44bV
M35rcMzsSuMl1rKjXzIOhpKO519brfOGmECZPqJpKl/aIFAu9XSw9MFgqx5qR7ryVc/d6g1IPV9R
WaFIVsPYa1RbL4rsNaCsXZB5vyR2HlBiCFAUIpTxszW6/K1G1pyP9qFJXXxPbDhNqsceiNxDT3WY
Hl+9CiDPeGdFUq/Z9yxy/Vb2cbKSiUHGoezz85YxQag3A+Tih94hwF6qzcCusPeEsAqfz7oAoeSi
FJ2jLHXpQV5iJQ02i2AsgHEZDo9eE7weY29nOpP6bNH+8mw3QaBMA95oqzEgBj0FeOju/dFCbx/C
/KpRoDLVvztIgwGw323lAOcrTYuos7XC50teIzSdbeWsAaHcSBiwKLKEfCR6MZ7nsrGQ289DMTz1
vlldCDUm67EZEEVL6gfYy09EmquVgZ780Rlw8QtU1zhOVrCS2zonKXLtkzHhdHCr/V7ZziUPGGb1
SmIYi4viMKKwVCv+tw4g6r5omm94H2hwgk1vK+XRcO3wKrpYBI+ziUDsxepzbNln8A8Ds+ze5Q52
33pW7UQ3POBLIc5xWoNZVQaJIgkLAhW1p7PrlhuHwi6ylRFhPQd0PQMU5xiAbvgY7CAzn6yUTSk1
Q3ML6djn3GhsojyZsonCcJ8Ptb5vy8J5j50XuEyNXLs/R7PcwHnnW+pMEBnpZ6C169RIvJPae/1a
LeRqw0rdObQAz/YGOFBwJ2xJSS6LtwbCvYUlYOPK+oYZ4NXB4Pcx7tAossghJhNta917SRPJPC+H
osusOWsy8z+aJRSxcjRuhsvc0ekMcIx2AtCzcJyd67nO2ndQX1MY+tYsmVeq7PEqurp2HsuQbVNm
H7/iVN2muOme5BH5JoSi7tiX/jYmhyioOhcs0EVnZHXGh3g6TOI5etpjJ6yX9b1r6+FWh9PITc7J
vfpeBkx1izLe554l++vY4jGCCTtKNeuPpo2ZeRjBWxSr6Bzq2aOh9eauTwPW39PBta+j08BDq5Vw
WzX32Kqik8/y4BS7VrDRMggAsLGDs2Hqd9XTYG84PT0KC/cOxBXxvXDbSeV9VF2Ca8Rg6P8InCnJ
QWDAzGlHGqowsETdmLyuQGD+c5Aa9oswLz9kDnYZmo+klpuD1OgTpybMgl+Dhez5tBEgjVhsuyep
wHALjkSzjRw41l4LGmvwuoEVp8u5hEYuCEof6ajZudKHR9kfe6gdrrnpUaVZD1MWmYJh3eo8LD22
AZpZfgyvpEF6clRAFzl6dgaRcegGGCnAlW6N3tylGv8nHJ6jjdoUOAAKzJw/EfgN8GdbqxtSOAWj
fetjRWEq2CQPDltzp7Aq3kbgRq94bYA2zL77mLu/yileME79y85cOreIElhTqKAcVVY6MR3Kcmzl
Kg4DnzAAVo60cUVrNMA9JpXiKAH2dEEKDGWqn8RlslF5CUovPSZhzpDdN9amNELgIWwpAILLxnWG
YlpgZbgTS+YaMzz92ilQekuAAlIDsCqq+D0kR9xrSID1EI3+m48UHOKju8Fz841lYTQ5Iec2ALQ3
kcLTRf83llDfKv+wrqnPdZfsy77kMwkqMLIidy/jLUvYEapgebT8r1maa1+QkEeRs39SI884xJ30
NBIEmOit8r7QJ+OB8JvcaIfQ6X126zdOODqYzRu3kK20dawiX1rLKcJ/Gohx82zr6nBR4vCll1ml
+oWHjKIPZXgyaSpcdG2iit8DCvQ2K0B4SdnsTDa8wXLl5iwcEQ9/ms5SnoHt2khjSwMLAZ1xWplw
9WncVpssNp1HWADWgzy8jCD4HjXACGbq4XcbRl9yJgbIVwZAK3M2U0V2jNWEOV+eANCUpH3U2D7z
Jy0G/mJsUq/R1tiLtwfYEdlLo5fVoYctshZZFW9r8MalsfIrqcJct+D/qRtzo+ber8GUhn0WxuMZ
4Y/HdgTsrWOq/eAh5fLgVUrJzjBSmFZrxVujNIt9Dg1c82BnSBEScwl/3sTUsDukgi2fTcbMW1lj
n2xZRT9oxDkYxTdJ8tD4gMXwtHrBtKw+JhNmJp9wdT4Ii6NuPQQTbrTUBvkIMMKfkKTiMKjBmyRp
7jb8p0iUi+bJ9NqVp9zjvjo1dLpVksUcBdCzUkFOK2XhbdzdIGtMDP2XsAIp4D73lRfvPOi8Zq3B
Ler6Z4TKUTfE827W1RAYIYEbSnQWDHZooeQ9aW+IisaNIUn2Pwa78k7gsoxxy2SVv0QkxRttFHDJ
DiIZjUSQYGHx73VlBtrXrlUUhHJpP0yQQuayAIda4NZehdeDu4okZYojUOqBxdqyq/LVktJNhMfr
ffiltx0o5unGVdMVRWrBJ5pKJI9bAVUUhf2YDMlBtMRSkzuDLCLe7KKuni4iUri5DyvTSuKN+Csj
tKbZgEX4bHL123uVvBcKI5azhuTeHcFw/mym59frgXVIUaMWe8DiEIn7L5IhS2S2tDC+E9kkKfZ+
Lqn4z0x/Uwru08M74yB+UvwZjvfgB0WHOElbbJ08/yXOi3sPjvn0GOcnLAoFXgrX+5DVJaTRpazP
1WaP1AqeTIA+Zuyv6A3Qbtmh7oe438pq+V3ggcWhA0bdlPDriKciOZIUnYkZUWHFjPF2tRWb3jPO
y5e9by3Mxa1T+TxREwnRXR1Vz+LZm5H90BH32Y2lxrBu4CJ+JBw37ZRlp9hi+VfjLAxo8u+HBnZY
BUJdeRvxuMTTECnsOdnWFUnRCwxfddlXblZO1qYnfB0d0GciOR0gItA3pH2hsIpCXzAaASIAc45Z
0YzbD0lxtoUjBUhkW0tPc3KMW9BQZnAQv9dXFTHqahPW0ZexV0/izs13CWrpKjPiYSPutbgrUZ2x
/q8VxFcmDIB4JuIMkRJlc3cQeXHQYhxDqsYHoonoY9c8iQc/d01xa5beIGpKIp+rAgz7RtwK8Ueq
bcn9qb1MXRNBZ5ZrFD/qyTYEucv5/uqp1Y4Ar7RdwmyAXvesFGkN09bfpSNE51odntRp6BCf7SQ0
rf3ojSCBcd1bydA5UcKt0BMyojT7f374w98gktheQXZXfXVuOT891GRSkCaauhFDgPi+N8iNH0wA
Wf1TDJd3vrkznOLDW/MBVPH5Dmps42UBrMmxwr47VcZtaPvfpCaRt8sdZhA8qZYNpXsZXOT2McHE
cif+ltYtHmJzlHdoNLbjukr8S92pEjCPaRyaXmtxpkj9Z5nT5CPCAX60ET2hDeMdUxiWLlNHUHuk
nXQ41kv3mRqYxUgDXV13SLAdRA/uG6M7DKnBsqTYplaH8ZE9gSv/83fNLD66PlhhJ9WAK0yAlKXv
jeHVVicAo5aZ5SRvw/A2DcuiJ4nsUpYR/ZlGJEMdra1rFR2YlfjR8iTGSNFeHJa39UMXnZOifiyc
7uBU+lr0hPkUbAX20ltdsUEgxkIW7NUehe7j8oYvfVmUiaw39UK5bXcVIL29bwU7UaeLzi5aLOd/
7oIiL56aSM3niPyc/FQvsp/K5m6bF3i9z0MPtnJs8Mf60YMrt4qBx2QxILfWBOE8fThUB6Kpp7JQ
HdQdPhTs0zMvEE+8M1WMQa2HdKzvFnMD1ocXlYjFKGerGupECiilK5uzMWFVxz6/p53d7HR9ZCpR
qfJG9jJiNy0CMys2eHeCWTCkk12kPnblxgvyByspPjx48auiH8yv05IXhUs3WfqKaJJ1cX1osR8U
nVEcymm4Fik1gr6kh3CexN0XF8nAMw5gVuh2rQutfi3eEljtlIrkh9LO1t5TAxElsW4ZHEfbQqr7
agouhc8Na0IpPhIHhxoSTviGPlJfgxa4OzImW3GPxUE89nCaniCUyxp5iH+kg3pyQi3ZyWN/jvQc
gTKnOYhBRmHUruHs5qjnbvzMm78AWv0LUn5yFBcUT16kGOnriQ1jBt2vsXMesZezZ8yyG5nPLp5n
u1T0iGUwkBXZOnLe8vepda9s2gHi/XIX88RiJI2mz0xiJ8bGNaALCVIJvIB3cMkaM3EH+VHRhL01
KCcauii9YmxnHTMx2QKvW+wH2zoOAHPYz91Dj0SjODDXCY5h8+xqXkUFipex56Yq8yAMl/pWapG2
E9cXf5drBv2xVh9GLa13sq7dxVNdHq1IpU3zM9SGYNVnGUr/UMj/WqAtA4ckvv0iP0/sWJ7mONKw
fADjv1USM4WdX6fdFUF2/QA0rTgJ1k4XNMWJvvAn95Nkfr7iSSxjzPJg+ED/jqFn6oNTbgwI0shi
YPkdyhkvgc0IvkEhcJtzy8STEd3ak4k9GsCD3QzfkH8Gc9FgGdGXJzl36Gm8X27CUitSosn//1LM
1XrYS1fxPomZgvhjRHaeiy95kZoLxwDbDya0CDOIia7UmAcZj0XRRPzsPOUSSRw2edXmJPvaf8Hq
5w+l+Ds/zDLmc/PUXgMLuLAhiD0GH3oxf2VzhNC1eE3GDDmYtTfo39BaIZ7st9Ehq3xf3ormc9Kd
vqABYBC8w+d5nOipYka3HJayYUzYclBQilSAiU2TMPHvLIcZJSnyH+ay81+fjz1MnGufoevWkq6A
p+9MdqnGNXq9GZtQP2zxh+jlSbVV+ShutpjUidRy75cyNoLQvPYggCyNxa8v2eVckVoe41KxXO/T
uUH62iDUwRjGmCkGTiTcwBaJvHjzuOMRy/ipfv7jx1zJVoHUyR+mkeIRzj1v/O5BtD+K7hqosgVo
enoGftMguSF6yr8nxdnzUAUopzrYebz5TAXxYIosS7hPnBBB8BC1S8WyBhQV4rC0E9nO/dkpZXqc
//qpJ89kj+Wdmeczc2cWpY6aNuyf/PPeidTcSiQ/58VJ81U/tPr8A5/PkhQ2NmrzRRmRmhXjyjJ7
EOf+W9nSRNTO82yRXA7ieSxZkRLn/edVPyxnRGvR8NNP/VvZp6t++iVvGvAxmisbH0bf9Irj4cxe
RTHOa1XxwosDoRTImdCIWLxPYbblsJSNCZ6g0O9oU9QaybmRGG7FxZemH2pE0tU9EEJswc89Wrws
yxv/6aVaXqDlRRNly2nijP8s+3Tav11+fl3HdCL3ZyFov35j49DGtHaaC4sP13KYV7JL/kOs4t+a
fyqb1xPTZedfENf51Gb+hS5yLorU/ZEbx1+LoUGsQUVq+UaLMWTJitQyIVsafyr7lBXt3BbBgPan
UiKJEGUmRD5eTvbemd6KLjwnRanIj4SyWVYnRbJTnex5Gd4BU0EbX/LSONHIRV6M/MyFPCJKRmLY
c+jI9Yx6XIvhgeg/kqwVysB/0dXmQcOUiSGI0SXLR0iYiL9txJMUh2W4FVnRFSyx6F/aLN1gKfvU
hZbL9F4VE7KwYXp18qhvGkuNx7VY/0YADAgXRf2LV3fBbn7jxU1ZDvOwuuTF7frPrKhYXl2R9Qik
/DV8i/ynK4iyMYnATigRr9Ey2M8T67lePJ/lzAqvEhZvydEgMKJNEZIPK8elmThXHMTEYMmK1Kd2
YhBdyj7846Lm0ymdU0jbUbuCCnwsoVLgGiBaECnXFJAc04crxxGvfhZDl5tESXIQdyaP2jQ5jLK1
qhLLOIgnvDzR+d3/EMz8MFVYmoqUePhB1hLRmxvNQa7UQvRECwNkUlS0srvRydmOQc1FGW7iFZ3j
lKIH9KMaVu/iRf4rqlXK3hbrbLZOKjYH0zQ5RkgEwxKHtCYOZcVu5WrJu4YnoX/mG6t80h22RgMD
MgbkJfJhqIq311X3LDjbBhsAgYx2jbir4rmUCVQmtche8hCeieCTq9MDHmtEd+o5nvnp9oub+uER
zUvX+a6LNYtIzq95wObk6OjDVtxl8bPLQfwBS1bc2E9l86pO1Hwmcy4tRfXyL6m+r65NrPVW2Bhi
Feel7luThf1eQwhwq8KYJQv1DAHS7IjPJLWGyt6ZZiHTM9U6DjBPNYrwbiq950BJ9sp0DTkqk2vu
lfVKtBqbpD9IY65v5DYBpNd12aoKeNXFwUlsfW06ADwVMEWXOLJ3cuAb6RbJIAyXWdlviUqCGh6s
Y6V61QOcLPaaEY2FeJ5YuBeF8iV2+5cJ0f7kQUp5gn9TblCN61HlICvKEgSPkojtibJHBSI0i/gp
dCyUBfXmOoRoIVjAFnYqe/t7x3DHx7iofsJ3PLS6kr/1qY6rVux+S3Om5CU+8CfXk0GKJ9VL64zG
d4doPTu7rseGg1KjjtN1K68qyy/lCKaXJXn+qsqxuUZRB3hVgGyXnE22ADqh5DE1CvSbZBkpo5BN
pioHx40RY3HrpxpCSZgJdDgK+JGyrzIzv41DVNxEShySLLPQPUtThIUJwhtZ6G3yAvkhd+i+6mye
7Wt5kvJL5ELDjgQljs0UAF7ZLiu3MAtRvZYhfGouRqIyCoabOsnABDl1x3q4yuwTSA221xyC7TWq
X0M7BI/ddIDoEjy6cvQNWU3pKIryBJNudBdR5coQPtMMdmss77FCDftRZif0MZYUZT30vccKgorQ
dIBWxSb3MsVSFA/Z1dB1zU2JGudhnA5lAmzPpG/BrqbFUuGrSbxWcgtXtI7dGX3AbK7vVXRh3N9D
FIy3OQeaA+Vfiz63nF8EhvOAykywLvx6he6ptrUUQ98MQ5Wi8QaYPtMU/WRaQJ2BtSob1VSjeoUV
PDIYOIDnjp9fCqh2l2o6LFn65z7KiKF2SBuZcNNy9ZSOeqytFV1TTuKQDd7fhVlbSOvBgeXu+DHB
ZkQNXloXwKht9u3XqEvfNbbSwYVD9+fd0uEzg0wErZAVqMS042+2O7/4aaR+HaoItAKCOC9enwC7
RgfrYVTYSzaGyDgXdtqe1DasD3EcZjcegQLlv5afql6icyWxfpW19qVENehqB9FDZxYV1FepfApb
No4sxB63Iisq2Ap9RX493Zb9qsW4YzVMzUMlxpQvBMs1nccONkWWBO2WMWPz4WQj/WbFo34Wlyor
XblZjn+AHIZTZ4Is2o4PTrFZ/oLai/74/hjN1y21sX6omnqbysjarF0sllsvecaocCRon1WslU39
DNGieoJ73t4IHR9FDqPd+gnTOshQSY9Y09RClFla/vmkyH6RbfS4cA0EqA3th4jFlJRg0F3QT2sv
ZUdYOY9ROxEVFkoWR2QwI9Bs3ApVl+o9YpvKWmTF7UliefpUWWDCpvtj9j1Al2Ka6IV7s/8z/ztx
lLp7MyvhnE33D8FpEHnJ4OBPT5/pOx3lFJEUh8IbYbgvedHb+hoJyQ+FolrUNJA7Nt0DwBkQeB46
18Tqv6MfyqCklu9l6fmH1uw8NN794lue70R92PnlLlZRbSpGySJgLdm4hRMPPFZe4F2a6dBF6J7Y
mrv/UNG2MXYyb55rhlsoDOE57xM8DKeDSIkynVV2BikARbVQCSr8Bv+joThlbr2c3fSYA/5fTont
DnyFrOw/X6ZuMkRu7/0tl4kGrj/9daK1+JEhy9XqEtcTj4JtR92oYcCiSHkNpkOKwMRVZAfXRbEw
cDvI63JIcH2qzmWUy1dLI5HCQe/Mh69hH5mTQ5uoip8XDp4YgySdrDcDKD7KUqL206kiK364RnX0
YCEEPp8qfu3DGYmqb5scgMbniumvGvIQsuN9zMz3GHtSkEujHZ/roYjPdh8AOFFQ3mwS9hlldiu2
UeYrz3LudxdbLX+kviI/d2YmP6t+eWsYYG/sTcN0QXSQr1+rof9llbV6NoGWvNkJl2IzJ7/GqBm8
BYX0BT6y9yAq9dy7ulloPoo6kMLbGELdUzq17Mu3qFP0F8UNslclOoomfHOSZ7mqoF/e/DIeLq2n
xNd+OiDup3YrPSpJmtW4YswGjTdlRRuIpmzkuPZvOepwL7WJXcJcit8Sp0RHW9HqtchqbdUdNFxT
N7luoIi/Mo2mfcL0Cukio1e3AYTKt6rFFkGGr7ef+JVvQMHyjZm4+qHHMvMxN/sXIDTNVyP/PtqV
/cWQ7PqU5AHSSabafK1GgBSyZaSPiOigpeu3fzzLrL8C2VI3Y4iLuFm5LwrgMzRs6w68J6nQr7cj
1rDwhf8ughb5V+WnMtWwQMUm4yXvnHKLX1uOwpyVvSSSYZ6quBnQ3G6zFxXG9BPW7ytRKQFjewGB
8QUmr3wVRaZbsb9gd/leZHvUJI6KM0RrkS1DW38c2aUTOXHFppOvMlpvKozoszeM4BIyw9fOJVox
0KJLFxU2M70SdA+bDVg8ZD2Rlt0WbmedRE1bu85WVzqDfofbyegy8iAYE7y1ctGu4fgEJ5G1AtkE
phC0Z5E1MSLCB1J1LyI7SsN3m2/+TeSGNnlkvE4ftRB8j9t7Bz/opHuc1PI1cKER+y52VV1aPAL0
2SI70d5zp36Nwlo+A1bo7qpa86qEqMoXkX0RDUQ5uoi7XCqTmygSBx2Vo8CEwFA2KoarGe6xiend
RfMQOtpjqt+rKtvZjV1gWFhukTHPz+ZgZeeggSw3iQXnZ0nmUDWFjcysPGxCBxct1QyqB1+xsAIf
jBcUwuKvslE4W3Qz84PIwtEBUq9mb7neI0mptWAJpmZKO7grNP1A1aQ97spyDVC8iL+Cok720PGt
ncrex1fT0M6pLRnPup9Y1zwyAFhMzepB/j2AljzyaVOuTOsU3IhI2dNhVGJ3TQSvAr/7d9nSRKQM
qf5dtKqy/7fz1RoATGOGD2U/VrdeKoBLZzbSd6C6dL5Ev1PZfdX7znyrrB59oFTNLomvmSgbFzGI
uG780hb2XTTttfhSBprzXlapvLHL0LjGuYMBS1miloIu7Ct0pJ8S4lfbMFvbwIYucs5LZffh90YB
IGZodvXg6I13kkwr2gexLz+jqlKuxOWt8V3Onepnw74RMCI9RIdx0A7EbHNUd3Pj7phojvO6Wwhb
KukqSsoMZVw0qi45Y+rFzP1N66rhqUSc/K+KuY2ozpdSeCSAn5Hx38ijJ4cbUe+De7yIq4WWTaFZ
QCcsLP04Z0W16ihRv+PVDuaWnqLeDT0y9rLZwd1eLmFY+tkEXn6yfEPaxkqmYkvVWQcDvO8Rr5vq
omi6tTOjZHgc8HHZtLVcvfI2ykB/bOsbc+c72jzSn8p5sbuIKWmfGbv7s1ln+k84iYhF6ozz9D5e
2iSyIKl447YsivIWqnV50LWiOwV2beDu6+bYEjQW+liAVRn4YGaqObJYbut+Db3+NQp06bcE0nL+
oSRVkIrLjF9D3H33Jcl6V8wqQe1YGZ99E21wpijeAxRqe59MouKy5MbnNg6NPeGA+MGGCgTGuTKI
nzGQme7of2UA/gb5UPqlevggg05ihs0kPPJs/XeCMrLatC8e1hxV/dQ2YJbRKa5enJo1YdMWygO4
jQZ4Dg5L8K6sDcE11z2oqoYHVW9NkgZynJxHpUnOImVZJVuASCBcmwhZF/xrnhSrc17S2HlXhlC6
6q3jcA+Q7y39uDyJbKOhPJdaYXNUwxZhKoV52bHJgbplle28ehDSV0Xny9e2yN3XoBy/qoan3kRu
nBDglmo8iKaOYp0DxXAfRc5vvX0d5/GTnqnuqzuyl5gZ1XOuWdaru+/dxPoa8qnc171c7626875l
6r7sSvNbDiILy5yiPHRel71jc7dujcB+Yh15weQhu5WuhHi+B3mjaX1lNZdNFUHGjjPOuhOTpd8j
djTwEiG8pgXab2F3aCCm5lte87o0qLRS2xRmY+w6LAVvzXSgYwybCm/kjciKCjZss1s14raFZfUZ
sBO/7DUF6AYMR1fE7rKbNh1MpHjPtqRdU6sYn4gCvDd5MHwbggnoUcPnQAcKyb1YfQ/HbvjWl4Gx
7qfyYCr/3+1tJJeW9q7tch3gaevKsxF8+/v6S/l/Xf9/txe/qxYdzG1H3+qpEa47Fuz3vBvKu2rp
6t6cypDLKO+iImXxO5eJJghFVvd8Kvt0Ll9O5KwkZx+qfBPFwZjYlk5RyTt6RvJXmYx9tJPqu6WZ
qOxDx1mVJXwDL3+QktqAMAnnq1fKzttavOubFh2bTdIr2YM49DrPK2vf1JVSFVvVj+SLV0DEY5AS
GRTa5Us9HUTW1CRI93M+KTYtyzW0Hv+uFeVLVpwhytC2O6cBgLalaL7Sko8Z9Mbefsi5Xd9b7D9Q
JHO+RvCZ6FR5enRcuKRqbz0NZut81xCgI1rodA+GbWM4GqG3ksVywO4rbGKIx8cql3aa6oxfUGTo
9g1XFYKnb9CyjuI3/AQ4X1vUxhUnbOfmNgobXdO1Ma94ULlrr+BGDFwHNG2nVnV/Uksfze5/HHZm
cx3DzyDnsvgSFeLQotW9tQFZwURvraMe6zniOrV7T6xIuiMQ3WzUg4ONWDSOaLpoaMcgQm7pK6Yg
8GLCvtxLRdLuWfwhi6/9KfT6GxIj3ZcgxAk+aur2Iaha5SCHdXJ0+1i/+Z6KJ4aUj2+xH/8BdJj8
4WQfO/iTpOuoY2H9e8dPZq/1jXcrsqq6Z9NBk5ke+hlyiVMDTZ2oSBWQDaPOb0oMLx7JZHnbOVlz
E+1FMwyetphGDhigIU4TTZ7sQObxkm2ju4dYxxZfyvgR0SEMIgyM0bRG7nf4oJU3w2uifQG15hol
kCq0Xh8vlg2yGHa8ebaSLjhmSBmfHT0wjoQ9spMzjN0pKfr+KMlBfk60DGMftw0uUeUi8dRZ9iXK
B7xeS4IkQRO5u7CuZRwY5HJnO1kP0RXRZQSg2kf2J/JtHFrN3UXtCd1gsIOMOKCBirZ9HhusfjB3
7l8CA3nkRl+1jU9Qysvk14o96LXfy9pbb9toeaN7+gXvmXZVBEN/dfGhQoI6jTfF4AcoYaEfx7cJ
wocbjz+iyt66+JG9s3tdoWsTTFz7MXgGS/onMOXxhxRpPwj8Qi83PALlnq3ukpqPs9vp+3a6gh3i
3wEOLMfioWdBZQ6IdAIx+ZGBS1Qb/bsD1oAlYNKd0UbtH8vIUic1/hHRtfLqGEODFDJvACuj/JBU
CkIyiPf1txC1Fibl/SHVpeDFlRzrZimwaYURvK+3UO4Mtzu0cTe86yZrJ0XxXuyMN0UZ0gzZALl/
DwAAbr28aw/iLDWMjqXWKafUUroNscTsBCMoZKk6IYMNB0MOt17NRfqAIKJoIlIfCs2pRhR+rlma
94nQJ+QHluuIsqKw4aGxgbdOcAy8GXmNlWMtNW8NBpan3pUT5Cu4JQl628QtO5geUxZFO2c71Bk+
l1NW1QdIS7qRHUXWjUtlBTsxXGHyAEnOtFgUTAc19fF7yvUhP/dOVOBgQUocljYiJcpwGqd1pQJR
6lLQWP+H80YEo3II6v/r2iL74actfASOzIRWH8qWU8Tv90E+npL4vRp8/4Ux111loWUcVRduRZtq
z7JjuXut86X1mPKYLScLH80iO4icOEnXnOe6SZyrYUgHpIvGm9NUUArrtP7S9lax0jrL+1570guE
IueXrii71GY4QAd87SmpGtAAUd4mCf8QzHhAHST8UQRlyGenqt8nu/t1ZDT5lTj3WUbE/QpRoLim
SuHvkDMdV5EuF9elQtQywfqrnY4lT1Zba7l5AyKDc/N0BXGKaLhkW7O3VlZXsmf5z498urTUR/CF
VPctBqOKYOb0I8sFRDbu5AObX+FpY3eSdWn+h63z6G6Ui7btL2IMwiF1ASVLlu1ydofhsqvIGQ7h
178Jvu/W17gdDSVbMibss/dac00RAUREh5L4osgYC4lu3wtIjve5tZ59tQqFgYidn+dw+hKplDtH
m1bBra0SXJKqoP5/Hq7PkdQ93ibrzfYcEkxtRy4aU5D11X8vbO/bnmtatdiLkVSA7WFvGeUuAQsT
DOlMe79pfycYF9xKbd+1aMb+Juv5xa5ZtLdzFz6WSykDpGLyQR9SaJj2VNw5BlCVFIjb7WzK8Vih
qoXgmKDZJ7bqZOYuTJD1LD7aanItc7XZF6x171VYu3QM6F7nZqvQWK+KZ75d7NPzdl4zCwKKuQjx
QaboW9jl1ldthjcqjcwIEg6+pqzNKKWfq7q3wPfRZGCgMfydZvcSlmX1ZXTppyLoUnO2RECPasg0
JWlYAtSCCdKzWIrxOWzHDqY5C4jt1cmO63NcYAXcXi2J8LyEcum87dU0jwsyL2HKba/OvZVfW0V8
ZOtvYuJR3uVt87i9lgqHnhOgJWry5K7uVeWakiTE/chckrvt3najFtH7oqvN6d9T2z3SUOMgJcfn
56f+varahX1IGUR523N2F4ObdDp8p8BB/X/v+/c56ljcdqKybsJF571LSioVTqTHKXNrRkQhwxMt
186uM2hnFR8VnvVEO+QLqJjthe1mcqAG+cr6nlZR5mb/72e0UPmqlxqy3f/+mv+8xbRTPGTbL//3
2yQxHb605zr4+b3by2Ge8hH/eediKYpPHJYIDMvFCLb+emVssQjiYP3PD24v/Hzk9gXjQg33rhAv
P88Z2zf49+Gzm7ELhvagnrq4D/7Pv+nfu//n92rfRQS34ec7rFthu/efL7t+uZ/vtL3y86FDXdyl
gF2xih/M3lHP1fq27Q2haGnzbHe3V7abedv8213hDKAbxt8uE6FbZRj3VBvEqU3dbZcljd8SYBEl
WM2irvw0q26GoYemUaonKw6Xg+0Of5DlzkEOWFFNvqSeER0pLPIoXPhg7jic4rz/bovQ3VMznR0Q
pkmjJ4FmzSvK1v2yFCKy08FTWk7kgGYFOHzHpcfYkW7ltNkL68wjJrxn0UnXkxx2cD3mpzZsEBcP
z1o08cuw+UHEzq5S7S52iv+yQfVEQ2eX092qhP4ZV+NFYeo5V0QiziAY6nXgVykMHTL8vkd8xCxT
3eycKNpD22fKvZqy5K3JM7pvwrOgFiFebn1qnCQ2qTy7/XlOI8TFW6qxOP37qYhOXlC0IJfITVXu
txfwoH32C46rppdYOZfHrnnscjHejxRCvd3CQi9Zko8LkhHgZSlfJHpWakJWSMgh9qAZbMgO/eRN
WE2Fi97QzK9Sm0gAW2/mPHxoR3z8RXW2o9FE9c9NRbfYx2M27fUK1tj2XAmB4bCQskbD9P8/NywU
EiBN9UNDil7lmOFdsd6Ao3Bru7nvLXBNeQ8XZ6KGuV/WmyQ36qMz27O3PeQMYtyn0CgwDHU/T/17
vrPEa2L2xs32lKM0OlyyaSEutKt223PbjaGHOmMimI3bW/7zAsQ8Y+5+Pnh72tQr5rtzVZ62D96e
C+PRs9zeCPq5ZWK9fsntxSRTy7NpASBcnzJpq19tWwnGKE4fqnpXYQi+7zUteWBm/ndKmvA0asYt
IPL8MhFWdb/dOAusf7BW5v7fc/ksS0LcIPNnqpIqWBpDg8zr4SYzM/OeZr/587NDYu2WKiT9KO47
vywdFm1hTsbQYtbO4ecxCUnNvq1y4aPz5fW4NvXzWjynnXO3uFQHcmmYFTWDuHfdTLkzk3O0PjCS
9H9uJrN9H+ha3swiX5eF+H1I/0OY8e99UwblKF849W6/yFYri+yK5J7Au+FaV3Pws0ctdRKhNe49
qMjdXdUW0YOgSfagp9VjHUbTeXvbdkNJpnvEAtXH7eH2Xg3KemA2KMe3n9qew1GRY0nIblnDTb6r
Ru59XhruPVzu5cYwho8obKGErM/rdiFJkkq9MHVw/m9vg4B5YnIf327voPK7VxPNOCcL+181J/1R
iVzrHrOofU+CWLPTYocsg2mx77cXtB64p1oznNkebi8ATBHXJqdgJHlDgRwb94ySDcOXCeffTJqX
f++N6Z0SZtbZh1xv0r0zo5gAZxk/1LghAuJZsp1hQ0bz7b4J94ZrQA6H3/IA6jl5EH2HN9TI6B9M
9EMdIydUaM0y2W6oXRbSskjz1JeJaqOOiMNTCAsJV1JfCHj4f+6tD+HrvZY9WX5ka7jo79ZolZBw
6JvtHnHNBfPrm351CQ2rhHG7t92Mm1ByvWFRi3ByexJ07XBwdSbeUwrwpZqf4h/h1arzVim72zdV
X2iz9KxiV+PDvxtqZKwO2+Nicz1IUbyK1Xg0rE6adv0KZBPhPLI2/5HZAHaDBklTAO7uzXajN/20
EHDUrvyN/72r5+5XkukwMLoS7OP2spQLDtHtbgp2BuR/ljLmAJzP0A7K3s8Wc2YiSDI4I6ljMULc
tuLPy8BezmtX5gD7hLgDHGbYF8ROmQ0Fi93wZx7EdwgtIq+aw0T8V2BqjxG5jjfVIN9sNus5IQ5s
32viI56Fu5tWVW3Gr6ncM2ecYrf9vf+29nZv+w8ww4p3ImJbKaSkndVBD9osEseeoLYby6jqk8Ui
IWvS1lPU4TAK6znnrzbNCYc+pg6V/zC7gNZSkzsA6RfFDNIWE/NqSitXxbW9/rO2ewXQhl0DFoTr
rtRuOsgWUWMx6DJqSHxZPl3+s2GwKLPdLLcDoWhrvqIUIf1+Gm5NbH6JIlZ2hnmpxna66WJr/Lkx
RDLdhPq65Yr5o9D05gbLb3Pjlg3Q8e1u6bhS2213t+jV7d52k9lhg9rJhYaxauerNY6lNhoMOhQd
/+eOVbt2eUoKQACrR3T9M7eb7Q/+93AoDMgyGrmZ4ephWlaN4rY5qs1zut3tFxpeZWHPwb//zLaf
/nu43XO1kXgrDLycvCs4gdwYq+zv3405iPgwCPOcrdr7bT/YbpL14ciIY78k3WV7qg5Nwh0ih2pk
izWQW6KBpUj+v7KqfuVa15I+apR4wFbX2M9de9DHUwbkC5M823TlQzSCGIPtZnuYJlCItUT521JS
jmeCIXtv6WxJKoqSTmfbqQKDmK6+mmYvKojWjcmnDlSnYRWjq+GB3s+3m09PWr2CdalHyI2tCJzD
Sj8zOt/phcQ3mt0WVRN7MMoYlC51fLHQwtxG4eAzb++8cS6uhcYlonQbM3ChrJ7Vpvc5ZdSM0Oks
1s1wAjewLm0X9QH3vX5cRhKELIdMWvu1b/tyLxjCoGIfJFksXbRPeoIoSQJXZMF8BJlgwAWXk0Z6
J3TN8mdtVnah0hMLI/U97H/wdMuzIfJTWdf074gkSjrx3owNmYVzvge/lOxMjH5VP1ziqFU9Lo44
k+OqCjoMGfFwAfyKniRlpKuojF6jlKYKXiofKFuyH5s1I7o3UOHSomA47S+1PpJv7HRBDaKic+g1
yulvZ7NhHOkSlcLPL9K9RHOW+gkBW2GZqnBNiShNNNrVUgV8a5B/PhOa2ci/aYgjW0VJ5U+L6RxC
WDdK3R97PWYjwKFLhMWWFjFe8W4U6GLGF9dZW5cEQVKPdd82l+713KJpsGNs61RmB0OZMQIr6P2H
UTlQUSw+88cPiud458z492vFymATIdNxFmpPgTfHAY+GfJM/PCrd+Zg5DxMIpCMTT/WCmJb0DIcE
BrXkH13j0sUzP0QAg53IUcnaGgTMKVxPsfK3D8mWaafbdQ/SU6u/zePlj8mLftlxoWxYZCt2eK30
4aspoCPpHKK+NkrCmuaReWNsk5ijpiKgIXqpso4EXAufGA7uIKedYAhM4Uum5r7Vr0gRWMvepPev
IdeLAMqrRy4z+aAFIxyHz7IaN4EJsUgfVc4M0cu8HRplX0Rd+DBDXF8a53edk6oXqdHnLJV977AQ
HDUZrAWgtIz4jFZub7rxtwKH1asmsom1aXlzGxoWNCA15Y9NRCJcIyM5GRqdPDdVHyAuOL4x50EY
y6dZc/YE4SIfiZFiKUJl2soKScm+skYb9kszDcEc5/VecV5ipSw9My3CXZuX9GdkuTctpbosMb9w
7OkMJpp2F01pD5pyPg3qJyv/2HdnW+6G9rHLiGptyeuin7+z3Ppd6yV4FgBJjkHocS9fUOQawI7S
2CfFs/CoBjV/gb/quQSmev08FV5qx0dTKKonQXZZqXgBJNYIRJJgvnLqo0YNypT0FQdiqKoNR82I
TF6bXyNXfoZR0wJ1qr7T5W3RM+BrefyFOLcIOv2ZCMVniV6SqQu01PHsgkxdZxv9NDgBvbZpHmxa
ZoiArVD/S/sGhIn1no7mtZoY2ufuRei8rdDGW0Ol+uecnu4kqcN93V3CZSBAtpwPxPNapMuW8XH+
TXI2/eqnrBw+tIFAebWf70VK5T8sK663ohFINDqDPsEZugQyOaAZBmwYsU/4bTUABEs/JRvJa2tC
gRVDOdUTRVYstMbvD2x7NchtGv5ECpyNet8WZvhAtmG/Y7ST+lNjP1tTERjlwIlAAUOb529k3OeB
5jLw7to+8bqueEUvismxZw09ZQl5Sag3rZYg4TUnFmX0tOuU/AWY/wPoNMfrXqUFga5JMnz348lJ
9O9Kyb6LRP/qGoOwwBYyv8oaig73oRyHee8UDAsSDS27k6MjiufoTaMLOhXA/sa5elTT5tqsjapy
Xgexf4zOJnph5AvHSGU7KTy4d+1uUqzV7lzfyTj1ksqiW7IKdZtoOlUaF4UCjZAFvA/WC2dNK/JT
7dQWyZ2NEMOr8+paZNXfwrBPTWN9dgkLr0ncx05eBELNjwhV6AeFPXktY4iv3hlvetLMIlDVQYMC
fTcYKUSeUWaBpZBGryv97ClmOQWhoXw5kI3iUCJET4ydIFRK723rME/tEzFvjKELcaALcDAXOplx
+VxO6l6Q6r13Ygv9MJqVxGQ3U6o3V63SG+lHsbMyxH5JI4Y2nr/MS58H8GfAhS9f1WS96tX8IC1f
L6xmb0XT7QKaM7Mgz3XkT2qWdVuBsXaqDs5gpTNRE90pC0Nk2tZhTJTASci6f5+T+sON8ierHi6T
haZRHV/iPj92aHCyiX0i7bs9SDbQNPISAw5E0AYYrc3NIKtZgSttYLQcn1DlzfzYdNVIE3eGGQcf
GmgA2RWR+TH30wfZ1IVn58pz5wCy6RP9vSuyrxGcntFM7/jL/iDbRRdrHBaZnAZRPM3YyP1crX7V
A/DyBA6TzFBUsz0eBSFih4oxAJo/g95RtxwYQAJT607RMDyQaUSGoEN/fOztP53oQFNwhSVjm6j3
UoD8BaDsKWIk8lItwTblF70vHzLQPJ62jOZOuO5hstzTe9EB6IM2dKoms4e3nyGWn5FHxORoksZ+
JhSjuuIbRsJng03XOSLrkM4OXeHe/FKL/pKp49vAl2Lp95ogwoD0mb+4rXLmzPeIuKz2hsFm00dX
jWT6ytQPfToepyrcd8duLPcdm4WTBCt/ZoeTx2wvof4fQQHb9TWhS3XsyVNTO4LFJveSVbA+ByNj
nlLux4Sjd3TCP3lOhHKGPq2c2ldr6C+6298PTu6T5/BQ99GHWbBuxEJGdMOYv9t46uGTVtJnNEPK
gyD6c2HfYCIANr6kbGi1kYpm2jmGisB4OAjWGSeX1XJVXIkebakDEpVeFYfL8Gr1NJWX3Jk8ODx3
eTp1XmNDBFQFgiOjiJ4qK/9T91PrFX0+Bo07kBiJ6bCN1ZNU3V+2QRE5x5Czy0iejY4qux7Cj6Hn
uFsGfW8B87Y7eWvQvYOckgUg7iwlZxrahKBE0U6B3H2FQYjQKaKFZtA7bKXBRrbZjESeLJzQtSIY
dNvF8O84nkzHIigeuwJGlMwUda8bMBu6NvlFAHwfwrbnAkcl+eB+q9MwXDRAZKzGzKMT9k+KmMFu
usOH6CGNz0qC7mX4aDt3H0mQol1CRrGbuUFOi6BlwJEjjA9KVeHgoQhrROo3ER2BQVULOtbZsVik
cyJk8tVOgPdwBR9k/a311MbzyOFZwddJk4tQKhLmRhiKKbtLk/zSOP0EuJNQNZHfsyTNJUqqv4SM
xp7QBsZKxnPYOQSVlL81yHXO0uKS0EgECxOHfM7ydoias0WxGPXlVboMDckXAXV1i4HohVr7xWFo
4ZvRmhWhT1+zyQogc+R0dVwuNdYcZM6wJgxyNbcIkEo7OKrNa6Y3HB2jb7WLemfKYqIYzzNPONRg
Vo5uI0r+SvrZ/dmsVkKWOcF7m8Znsxp3mm5OFFaEZiQ2bAdruFfGqT4lSnZvRBTkZNKWulkeDDpT
TbOMFLSxPGDSNjqrCGgIPVtx9Bu+FezUDM1erDUcAew0yl+afp9JlZ1Cy5hIBu6ZVl6LGowZiHvh
5ahtj4sZtUEHEdMdUz9dzNt2cNGmDn9M5Yao5UtCMGtJExrgI9q7rN5hZbxPpRB7tWzegSzcDOUC
8blaEc0fjSC4enI1zPpV/FwLm0oIDZRDk8Br1Ii6s0rATCJBL50DoiWTaEh79FMLc4814woxP9MB
BKQcZzLbLX0vjPlJV61Lk3IExmzhTBAqwVTyj2mHMsh7iMPFLtasQ2JNH8t0g3LmOUeR6pEL0uwK
je1ElPgVJwaykYX1uoVXqZ/XFrz5qkDmW7VtPvSQN707K9reIvDIc03lUVRiLwHcriepyoODihVq
RkB9WOlypH9knNgU4ww68F3Gxm/dUuZ9qEtgyVhIIRqyPM1z8HZUhKbL3l8peAcoTIhNjPGvUOP3
SQwjKTP+GlZfetZEu9+EmsR5kxaiCV5QVx8SR9WhytlBRsqpp7jsJbapf9Jw+UOGcn2WGVNrncH9
TFRRpmu/APYVAVIZDJSGFqhZZa4/sEvoEQe6zmDfyQ7ChEurTdPR1qRDHZDWPqi5DnpK/5ZqDTjq
/qwk7G1VK7wur5/TvMSOZN0AxgyWivp57F1SfWlSeFYeH0YSx6F2LlcLCXstvmfN/aqLJQ0QstXs
psODXY7vdjd+QRI9LvPsW7r2UU2JCS15BNGL+SKcWhM+yVj6zEHUWjzKzH4YOgdbRlrcSmdggNKo
DLLd99TsSbQvjKew/zUIFVQ3DFESxEjcUe0wmOLyNjfFRWgWh27Uk+fEHKNV7buaVYesyjGIE/We
wJFnXZKK6Q7lPornX3FoSrSA9gMDFQJc0hBm8/LmuL8cS0Ekoq8svqKf/L5PKbApMMHXRUGqV8EM
xZaYc0+2A/OG+KDU5W2ZP4PNcxl2hkf2Sb+tY2M3pRorManxVj0pd4puGb5z00UAO2n6oV0gG9wd
0JyU9m5s1Dclzxm1DPohnGDuTSFheDkYtMYe/Ej2X3GD9N40TtQXXZlTYIy2Z1JVsvoa79TsRCVt
Qh3OSalKXF+rpMXHkIeQu4ofos0tG0PzHSf9nu34LWZOOc9D4SsSNmDq6vPJnl8rkeS7UD/kgoF0
iQ8VD2q0s8iBqcTwlpXR2qFm5R+m/Ndcq/W5IDAraTU6reTVKYcUE+lsZc/TxNXbJNV7X4+UHNLq
GRN2jIdjQqJd24Wh/F2HZGRkcX3to3hvECSyd+fpXGf671zBsBunkN9X3lDTf6FIemYgXu0VNCpe
wxG/cxWbtaHLoTSO3bWc9y4U4Hmm3Y6eqwnCLILOVmELbHAi5Ey10g7vXx7SC0mS7yrML6qtADVP
a5KFQpPRU9IdYwAbHqIl22sr/Xs0wE7lz5pllyRuaR+2phztZaJ/4qLmMervqgJ1Cq/7G97MJxX1
uG/0+LqAHIbsm2U+abBQCJa7NibC9X7iasqhiOGw/EQSg/Rb/iXf8hq6RCwnnKM0gs4Lab+42nSe
W2AkcObIkjfaO9mKz5J/FkiUhyRz9YOyRi7H9XzJTRXqe1IO+yRhnaZS+9f1+MIxigwEUf16OrR2
bTQf+Dmm4EME+DY+ESv0nGm6EpCAdXjBSBp6YxOiHvp2p9fGMV7pbT/ZxUC1iTDVXFCcEV2NdeKc
Zy7LVE5RoUHBy7GJyJZeb9Mir3lXLf2j0dBSFWgmaNj+qth4XjkaD0qe0TIUxptkbqlFowxI/1l5
Km50iU3xFC3WUcsp0EVEKB9nJyoASHusYR0ddmszGAiNIQnTsLp34+ih/sOJN2TyM+KsnGL5kAtW
alaLnyYdiUUR6lvcEtQw6xV5UOMTANJ8j4brPrXlhbECRj8lv4o86gMWgZdxJbfOxqP2GZXOpz10
L53KjpmZL2RfPOpWGYiInEIigKGAEyQ733QtRwu2LhTix85Q34be/K3Ykr4ySrfOILsuVWnGpFz/
7SUxcEzIUzNcswYOOCcAZHArvFl7D9fFq6NElwVSIUjtS6ZbC4277qtupn1jKy85kcSeHRujP1YU
3qqJmiFkb6GKGcrKxSouVM8U+U0V9r9LgYUiHhaglMif2uHRzsXZKKzO15WBmqpEfq8CqJ5SRQnE
ms87uNoOKzhR9Gn1FRfxEXDFTZvEezUzv2OnpU/VMgUkSZUoxeSgz/U1swgUbZv8VEsiUwe13qEK
/8y0DrmoTkK3mezSjMFz2qN/C0vAweaOr3Ae4js7KREJj5dS0eA7WVrsYXoMR+NX2GOhCMO/S6k8
6UQJTVYVPynZB8zE0lx0X4lU1Fijfp1hjwVGr33ZQ3/S3eSxGpms4wD87sN1Y8f5x6zJ16zEV03a
AvSrir85Ga9zNt5WKfK8MPqkhPgkWDX27EruzXr+GOrVl6dyIVcKF0XgUsEe11HbUZuvncrpwBQv
DoyZ1qya6ATA63QT4g/XJJEi68pLkROnVJm/CmcUTNCV9yUaL2oDQtotb3VO4cJ2Dn1VOX4xArkr
+10yJm9J3gr/b2PWX6aR/w7rGq2lXj0U0Bp7u+DkYrWkLZk9eLzzUo67kPx4VE54tbX6jM/oUVck
4nScv7gsjvMIljAmGzRNVZp6QynZG9GcL8IIVGaqMLgivCDl6Kt+v0wpSYlJtl8i+4yD8tMSzUe+
LHcSzhdjNeuWI+TVyqC1KUPglhUaTCc66G3q2+OA4FghLSpdrpiXbqDWLofGNHYmeAOuPxp5lLnv
6BxdclHlkUwHKPrIwCdnALLOH1Ub7q/Jpnlj00/xDCo69uLy1shfBpEFBKjet3H/FktG4OsuuMxE
TCEsUfeRxY6Cf+K65OGBjvhbaPdXOrd3IaB8Vgn40PJG25FCdM5F8djH+nsxWYKFXkxZi5/KcaE8
iZ4LY5k8blKBSKUpQ/O4PrIaeyRU+63u0y9Wv0+4QPsT2HwylZcwwPfyZtaXtg7fKQ/QY8SUKCGN
+ovCIKfVCFsZZjPbOYV+RGVEWy+dDUqGJiIfUrlUdq1cWWu+TgW93WWw9+Rll0FlWiNr+sndFwso
mkXk2bFsb8tKYUDAL9g5mfLFuteb8UKIJHSO06LgmyxAVhKSFU1OdCOTkUUj5ARm+4pfpyaxxbN5
mLtCu1FyJlgNTgQmETYLNSdWsWdoh3l2mxP2uMRrZzKYJs0ofilzBzTezrrD9vDnOTD0Kcdll4eB
jYUDEH+tc63qCRu3i4osgzX9aXpzRAKMmwALy55mv3HnU2VjScfk9GHRR9YE+lPbGJQjf89+0ShU
BxHS6QNiz9LmZcnb7iCp0NuRa5hsaUAm/SP5wp9Dn6/OLq4+izKehCbdgx3+tcns9Odc+0RHxrWm
Q+6WqiIi5zh/VwaAqpVBaW+N2p+wdDhoqLCLMPxtpGLwaRE5AdgA4RpAnNWSv8nitOQ0N8m4lmyx
co5tNHyh/RW7+pfskG/PnITDITxBYgaQTseqd/VXNwP6be7rWblt1o9L1gmMYSGfGiHfu84L/Dyw
hyXJEkvpyzm9LKr1q6jv6lRIL83HxzJi+pw7zqmtBS1N+y7TcZPbznc7mUD8o+Z+NvOHdB0duEpB
23Bqz0KNRr9rDY4IlxR4XGU35GOUQRM1EzP8PqC4HjmsjVMpBYE6Jqu3oxHFAtgEyg7Vgkig2TVM
1MywITRG7S4167s2lW9TsQYtTqk8hEbxd0yW7raHtBHR3lZNVspG5HKBnQ3mA4axc2P1LZntWzf6
q3cGM9mWPDSHBWedOCWnx/SxGF9CI4Eu5LBGiyMj8rBYe1MPy2GqJt9xU9bOtjl6zFQPaaJqr5nL
2Rp2LKtbWixTQT6UlpzFQPfFkuLKGvvJUovXrnDyndKKBKFF9AZjBAu7ox9wM6k+Qg9Og6vo0CZ2
iM4hTarBX9ueO6ljVtf5H+vrtHVRCIY0s+xAkCk/pZ8NZmF71bE+F5z8xUirMpQMV0CoYHFn4j72
E2s4hdwlp8wdP7MsDUeTfNJygICqAfJFVjWyKhpWZv2dpQ3sl3I85jN9Zi033ZMuTn3RD94cMZjq
FppPtp19DjT5uNpUilcieujyKj5FqVwLaP3dxOLi0a2MwJ1M7b1aFAxWdPN3tY6ewo+GDouvZQq1
a3/p6Fkik21vIqyBA8XIQ2ixV5YVzc5BxXcirxJ/nY9Gpd65pQklfWbsYa2JNUNDxy9ZhpF5GTsM
ZITs0MZQKijvvKnNhoeGzPSgI95oBfKf6cvfRmbj5wN9mwmihjbS1qSWqk+pbCB+cEWIGxH6zZCo
t/2o7gtqSm+2cU4nC4nlQr1za2EchDo0ewiRp6VJbc/Kyl2sE9iyRFwcokh055F+e+YgcE+z6cUq
EZmq/TNTM/7/5YL0h45smHTpTV7RVmfdCqc2tYhekXtYDFAkmjK59Dbz06alaV8bk4IpFh5k7ha7
pTe4GI/dG4ieXWmu9WeFNW6RJzPjTJon1UtpLcbR1ivUzKKab0S3zoRa5DTEb6Dhs7OWujYnTxzv
xk7E7BbKKDBgdzQCOdBYZlnmS5G3hW9rZeiDXCnRcuJ6rVOfyLYSANR6SN7lEx+RzRzCRt6avhBi
zVNoLqZIX3uLbRtqvXVMkwwBE4c9Np+X1uIvbkw+Ej8RnZjI4rTGSMZy5KvpmgiLs+IC6nM6R9WD
SguFPar0Qv4ruzjrwH13Lcs9Plur5z1BI5KpM1WWzaxnZzl15aeRPAoW7sQLF0SsDqI8MCw2YMTs
XXlbxYS34JX9VC3R/yr0cCfT+dUYcV1KWz53IV5PZEDtoSSIhlN0fzclC29S/gpSgmjrRL9rwxoC
2xluImaoNA5dHTBKNNM2t+pv+M1sojm9l+qgED7t4ICRDrEbJcaEpkZPq9Oh0wkbGUjYLNmTzRDc
GgcSrv/6Vsw9p5up1E+ASqqFssJknxO19j1F5qeq/5XT8g16hnALQOFmc790lgoZJ6QPHX4C3+Kn
hW7t1RwHBSND6DUdJhP6HsooryMzZosUnzSWuy5W3t1WOLtBawlcS7LqlsmfvcsXh3Q8wUyHsZev
alQ6rHMw91Kxsq49APYRPkyMLOCyfUqNcL6xQpXZBksfUSLJsaNq2iuw4NEhP/ZKru5b5x7GBYWh
Or/ISTsunUpXeGqfe8lExBp7X4/Kzp9GV6NQzBe+fXQbd/17bjEiM/7qMrl3WO2zCOaqKOWE1Ijl
wDAxgI5dhZr92OIbv4vII1EqwqwJdwrGTvluK/luROR65eFtNqCtFMP36NDQr1Na8Kgrn3qaAuS9
uXB/S4vmh/EsQ5aHKfSGHQadT2V1r8X2fJ5soguKNH1QRA0935zZ5Za68iqkKIEmWfPZKxO/q8s/
qjH+7qVKxWKNR41zz2GFbo9V/hvtBumV0E+Z97Iy1u32F39Ryl4Vp7RfzPwQg8BFbBhkSnosVAKd
29C4bzo3vak69m2jCSI2sjfXLvJAhuBa45q7uB/Ha+3sDNSzgTMJ0jaGz3mu7rjCplTBhidq7HNt
VaIDqfdzuhp2e9YdhLYhkF/q7xSTFUuF9FFX3dCPG1qvcWUm3KNxkkfVcFdaOHOVL3rt44cSHZm+
qqCdxFV2jNmWqfyy7ZXNIlgatR3COsl/RVOXQ+Qu3V2y3ph03wqUtDfbU1beEGVE56HOLP7abo2g
CadjgfwRTa7OuZRgdUdxofi3cg7qhvNwWGtP6ZCk7AfqawdeItB03fYj4+hYlhmIxX2NkljgcqOn
XXXFuGtDFjLFiA8i9dqpak7N1D1Ju14OemokO9nm1wnJGLNjpnNGmzcHDh6CjZ0hgyM8MatlEkcJ
xzkWlz6YCrrDO6PthqusnV95yQYtl9wraq299m5fk+G9d7joOzVMlp7xBtSxuzacafLTZuzj6fc4
aFDEbcby6aC9GBbKwrr7qBtILji6KIWKndvadwUTsaBeROdTtO5CrIOSESvMnDVoY/yTtnMQWrIn
vvAma4dpD/gb5WJ4dZfoNrJYq7As22d6Hfv/j6/zWm6bSdf1rUzN8UZt5LBqzT5gFoNIKlo+QVmW
jBwaGbj6/aDl3/LvWWtOUOhIiiIb3d/3hl5JiMdo/V7Df4BNzvDOkot4lONeNKO6ijYhDGMHT+lI
/tPkuRSgIF0p448B/+DYN7TbyDK6VZNnwUZJcUYQmvvDscBoZs3T0HT+wkQGeemM6tKpR9ZnY3oz
B3dXGdhkxz8cmy/olKXfxQC3VnUa9n4KJkb5GBx6o3ysEsAUDV8uvX6Ax3HwKhA+gR+u/ahCxaPV
F45nfp8ZJ2zEUSepPd1Y+rpz1EFep+Rf1l1g33hAfvYQFR+12WY8KBWy7QUfgGO+1SlkS3hEBcHX
zeC7iNrEKX7J5Kl1B48itED2djGeO4PsgWX6L+EFBAqrytLvp3WrA93vqtPYJukWWMbN2Pln7EKg
vhCLSLQBqI7DnME4Pme59V5Nw8k02zO7VGSLw0Pi04NvpwIgqN4kZsu3e96dkUc523Fosp2tMyIn
xk5YzY024IOeDffKOGmnFiyQDg54U0S7rGKL23jGu54Y7SK362elaCbiXAkPAz43HWamAPRUueGh
IZdGzO2bbjbNUcMsNg7dcaM0jbeqp2LpmSHfluiaosywDFjri2qLrNINmEke5Ymqw+8vv6Y2dmL+
YOA4rbwHVvstMZPXpgonvv36thf8X8wI80L81jf2VH8NDIKQcTzT6WMyaAYeT3rhBksTiTIiDGRs
LT7mruo2AJ9YYfdxEz/y/79zXquy8lYB8QLCtAT9a09dKD3HKit4H+rhrtad9zJtnt2xvicL4S/1
WEEn38E4y0NRSvgcB0xtRu+QR1VwDbZNINlYHriLNpsER36VrLPjGweE0l41v3eXIgcnNmez8gZ6
Pie1dIXtzk032Ig/7Edj3Dr8gvKg2GYs3L6tfDHa6AfiZjmRZzFsCxVYG/T3sHrPnfoZnymi0Xlx
FuZG83lysqajruztMrND/Th/1RMXbPqwbt0ISJ1qlvgywDstZ/sZZQRg52tvjv5OQtNdh5N3GoCk
rXINaQSg15FQwfR64X6wJm0RR+GpLBRcK43saMNWS3KRbZvRUtfA5ix2F/2yze2t1g8BamOlwIJF
3OlMjMIaP//E3FccSgMYnbg7hhCvPdGwwm/HMn4PCzGLTjU3Rq7wd+PKadpEcdjecgibPdDG/kmb
Qu9AZGM51HiPu1akrQcnfwjL6mK0GEEgU83biFZ9BtbVJVoO39s62QlHIUG6fBmNKsZVRnJEU+8K
/BvRv6EkYzWQxBgwdwI5tRWNUq778txMqnbIs27T50qwEgmbsrLeFbnGvpWYcJRH/PeGfO2G0ynK
WID8UORrtWz2gYtxe6BiuwDiSPOUeu2lCnTl7ks6VOuqq9kCNMFF0dj093nxFpDQEzFmlF6gRCtl
1L/ZjTibarPLvHRcNxr73bRJbOJBBmShFEUWv780gfFamofAYNXEJ9AhHfbDA+NQmBY09857xyPl
G8EvU7hPZFC2AzZwcFoOBofSMGAbMQT6GcLKOezVc9S3oD20mzJIs41GeMDO7MugezOUh+1oKTBS
HMG6lpX+XA/RAwhLtqPoUFlNB1Ejt2/zybj3jfjOZE3ZuE67Tapp65Xa3udJDll02RYkyLCmXMcx
0UgcO+OoWuhiMFbAKCm5AZudElxMnRE1h8sdFeF27LSN0zTsSgg2engWLEolPZpD9ebH3VtSk6uI
p4Um7lLRtvxooPz5xRc9tN+iwXpvuwK9fn1lqGm5RfyefNmIsILg1G6Hr4RkSdiXeUXwTDkbxfQQ
Ws5T7Aw7VTduRMhWVWn0I/I70D1MMDotD0SrdtvF8YdmKmuhljwwkIboPHNjCZ6wav9a5cgGJq+m
YeLDltwQ1L3aDpG4tCmeJ99bVeNkbsNGe/TwYRXCewnbGREfhUelB0gB0A4XiGw4Whm+p4VOgDtz
H1VU3Fq/OCN41IG86u5FRyymCSDDFo59gjiGoZ1f3mUQGRbeNB7z1ltFk4WLEl3ImBwNdFJIs7ob
y63uDCv7VtV4lSmqg9Y+gDS1e/BMwsuGB63Acu/7RmPDZq1YcslAo5EADNd8TDDohG6CvJhlVN9y
tV0poFQFrqFDpJ9tzcEzFN3AmJh7W/q7+ZFHXuB5yhNrYYY53HSoPr6wrsKob61qcJfkGjl2Y1q3
UIRxSVu7XudgenoX5OPQHPSWbHBAOqVSvqPkgNUjsdVFX6EgCS5Vd/jX9uTL01TjXOrcEIJnbYy0
kufatG219ilTCYGhijQz0rcKxO7as9mUsFHsYavMaUD0pCJkJ9RgJDjA7tevvwpX27SVeWwdBz2U
EmfIhDUbQQunIKDZNqe+NJuTVkTtiQDERFqvV3bAR/pFrZTDTVab5V1sKskdx+r5XlYUNfxHdIp4
bNo+WpB+GGjLylLr7c9mOipDt8bWUJxlFXAA8hCW+fI5SdwHMeu4O6ytqS7viMOIO+Bi96WKeIes
MrB3vRWeuvvoMPdKMTDd8G7D1edEBNJh6fe6ciP7AbYeroPAvn6eVV7gluxCCJWkrXlnsq6262YJ
ws5CxuWvujRylxqiPmfZA+2uEbRLTEDbSvqzOXQ/L5ztrq6Z9/s/6k32Bkjp9CS0/uqvCRsVC/NI
nlS//axOsVa7DUAYyUllfVqMWE+F1oWzyKbUhX+J8fR8ED7AqaLsm70s2l6RzB5w0zoa4vbBq4L0
oAtiiXnQtzw5GveKB8IyhX7TLHNnOPUqi68cOlZevQwA693IYpx68RZig7n6mDjw+yNehQTN5pet
UlTnEu2jq3wp1yufybqYJ/lKfYRl4+S7AQEJuvetyHYcp5WlLEYwT0+9pz9mQuF9qOrZEFp9L+fR
GEkooxJHOZGVA+oTuedvZGsTW8sRTC+smrS4youVimqTVPy0kMoKw2VrF2hd9Fm9lM0gmosrLxjt
KjyYWcXnPlk0haCuSGp9zpPU48B5IN8SpNA3TWNEZ0Ls4aboh/RCCn5GDpTlFYk6Z1UEUXeXIKm5
qlFVuB8rYS992DcP7L2qZdDb6VND9I3fndU/hxN6dk5qOV/ywcoXqdIWX82qfMdUFrpklT+7XZx9
H8oc2mBsvOUTQPbULX40AzuKjJwKGY5i2aklC8ekXvyBHc2iOhKtApKboUJj2jHwA6yJ2e509J6K
bUgu5J1ExMFoJvGWVs7VAeH/GvXxi5uH1TeVMwG7t9p70cndLpI4HTdRGWCN4mniipk8upqpwxI0
Gy7LuiApoVROCpufToirbNACzWGR8Mu1LMqGKiI4FAepwnaHqT76lcGwtoGYrWSxmScoHN1dd4OL
ot6v18DruQA+TR7N6kURLqfKUTeKoaFCPPeR83vkBLeDsLqPtyob8tpvt3lNTkt2kfMPigrOvwvJ
9xcCPBuM9N3UJdhFkgI94xaU7VphxViCluGJn5mybpQhvkfEIFpWmtV8zVLlVrfKPiBHfJ1cP/wh
MusbAG/vubd1FwvkBtps76REVTxxUPLCODh67244vHb8/jOdvLjRfen97otVIOUSWmvYA/yDpmS6
5k5pvwy2XiyDoJ/uPC0qNp6dIbeT1d0edL+7xbXZP2NrWq8MkahPIApjBJPCi1CTu3zS9VujzBBa
MOye1AS5wDYJxS1fHBJFQZHcJhydtgZaC6ckMdNtK1BJSXMSXFnSj6fEMpqtkYMqyE2S/62pZSet
HfUtyjbBSfN0e8sPxTkmCUSAggWXX9k+B3SyLaH27wwrDq/sRtjSaY79PUj36ErYbw3n8EXdBOOd
7BpZk0JU5q+uQ1f/0dWA5nyn4vG97RqL1bdN7kFPxUe8z7a9j7YpasuEM2QdAc9tJ8o+XPfYha7K
SiXr5/fXTK9xVo79aa1HU3+VF+xlnaWBnMRGFrW5n9bBxA2M0tqWLG0Yd8fEslH1CW70SAwf48KY
oLKr+9WeJPjbhJsfQlVE+sH6X5rSQ/YGnhKnQXdX4KICxrKHDAwv4WqgKrwCtDOsZV1fuP6V3T0Y
fRQ3yQnRT9Y5vbHqR+SZZKkP/ewWibKdLMmJ4Kd5uxj3PODMzCEvlmn5GDfzG/qsA89Zkcq19Zv2
Vz/yHysdabuzrCo9N0fSrdoVFRbqQ5o2K1XvQVcQQGk2Smzyv8MOMlzDRoSPqUwJsSy9Pjs8FgAC
zJXEJpPlR7kWFQJ8xHE/esoiwvmEmubL5xSyobCC5myTUkdz2kUGpq/Pmj+qOxm4z5WUN8EX83+p
DCxb3SkaIX45UHaUF9kAD5V08Dx4mkrg44ln3wTzAVSElXHbEf85B5kA1oJq4FeihjVJHqu46CVC
FdYEH6doSTgaTv6e64V3jQKIN54gni7rM8e7R+5Dvffm7a4Q0GKUsKV/XhyKElUoa8Rt2h9zsZb1
bciJqG/LZ7I4DuJEA/aqManLzMJyVgt75VA7fJsW8rYZcS7Nhw4pc0s5yKoqTmiV5Y9bWfvZ3nkQ
19JM+fFHvSz+UWfprnaTiWTdu8RQ8b0aD6E+/ryoan2NWv7WyQQvnoWO9UWLIR+oZVJ+JWn3Zpml
/U1x8qdG05ob0zbMravF4drLDFQ/0IB/MguN9BkMj1x3WU8DDV2mKo2ecbzE1JgFE1SGsq6N8eCi
suWPsbECFc76lw+3oxDZ+1gi6tnW+pfAqlUQpIXLib1X9v3zTtc6ZEVVUvcLtTeCnZ/lHK0bqF2u
nn0rPe0Ff3LlDsHs4pDryAxGzgQgYWg3IivT504liTYqqbZRoHB9tf0lE2Tr9rmrgnKviSrdqBDE
boo2yJ7ccbwhGJl/03qjgPXk+4cs7OI73wx+yJebdJf/oBiKs1Nk3a0fkGUY5gHz+wBBSU4rBhuY
24G5RU7yNUaS9CQvRj60J2G2wGstF4kDhVO6ACB5MvTIHBayD1zO+RaYNhw48/Cz+GsK2T0ry+cs
S4vd59SpASzYVLpm3QqoAcMw3aDb4t3KUp5AQHM6ZO9lMa5AsQBPvend+tYhIdjc1ERAQIep0bIQ
SvU8duRV49wUL85E3joa0vpbkWbPwDz671g0n1r2o+91Z0PJygMc7ItpUbjQBBYKB/k5HO0F8Fuy
AYSMG5gz3T6DJ97AU57F5QpHoDCna+Uiwlp6K4ufDUmqZPggg7PsCHefoyelw0bcQJD66Nqh8DZ1
CcS3H+z6JjTavSzJi+xizf1kUczsIrMPiJc1zjUaVOUmd+F1ZbDUOaV3iCjokK9W0dws+1SKry7T
lJhoZVn04bH6nSO9sv8YomvpstID6/zRmf/TrYazhFVZzhXCEJP8eo2P8b2fVXyzeI0aSMFhKJt+
s2zAYd8FSZbf+fORI1IrsDq/6ty6bVYJITCgO0jCwVzRL5Xqukehx9URLsszZ2LrQYVWhd6YfSlr
B0nZGDy5wxfxKBstVO1X4EDKnVqCE2w6o9zmDnjXtDGCx8gvnHXZIY6gxwM8KuidmOd0UN2GzH6Y
UlA2XhEo7xvya/573rElNarGesiYaw1ANjkOlhGuyjiFQARS4J5o5npgrothGdb9VPkETh2dEyYk
O87miLobZhMvZKtjkOkcG8c/kp5HYDSK0tuytqtbB8QaKfQqehVOtq/y2HqqjNKBUxEgBzJl0XOp
EECYOzh/H0kutSao7oav4EU+RtqsWMtyrPULuSUi7o5IH/oUhhICntE19n10o7SmIEWSOtt+tPVD
zDMCOEzWktGOiyPrW7MdM9W5Nfl81k6SGNcixf4uUhXnYZgli9DjXQhhutu69adxkc0eDK0zaidS
nSmBS1S35qocBP+pnC8f/ZrKLPC2UH6OkC3NOOKQ3Js+FoSQ28lxr0Ektne20Yb3pY1mRYTQ21oW
5YUOpmO3d+zsZxYQwkOfHWQdHTSTcCARkP7G91oTZ9ouONh5Wp36sM/WSZY2T3oUf5f/as34EVl9
+BbzXSWYPmJ0MY9xkSo6mPOY1CGmUMVm/TQZc/qg99/N/GNM7qXaQnezn2OEDS4lSfMDlCrvoDWj
dyDlSX6r10lIiDgPNgnPhgo3bJpy2fTnLZtgY6W00SYdRNZiUmDC48NVd1Hz16PyjI/6GCDCsLBU
l2s+V3xemjTCABjU68MEkXbdDjiu19FgHItcT9aRFSvPkOTPPd/CNyvqLmbdG8/wFnLS4vW/dfWz
9iy3rmY4XEov+tn1j1nNScVjvRAJYcRvepUbj6pflQ9B91sh6r5pna1/tGjeby1/jim9st/WlQ8I
ZRIdzuK1OvCMhfFPQlQ11/I20RAEiOZL6cUoTLpnFd2uQ5XM5zV5m6NBq+Cp+vdaWUYZvtpPBiFr
b1T2uRUcoIyY25RU8Z6svLKX9RDfCZ7KSi0bXHSR594k/bx8IXu1ttZaO9mhlrXyVl6Ea5Erc9p4
UaKc8bO/bBm14GvrVeFhZJ2/BPw0dulAYE7LRH7xcy2/yDt2oU8NydT9Z/3gB9rONUjcy6F/7wva
9GffBu3eBRoHLbLDbnCSFwuhT75Hmbl2RIZ2SdPC/Za3n33qkXTHn31ks61aiLV0GMtEwAyDBwXx
90OeNyrx6flWV0B8yTt5qQOeXcCTwsVnXae7ozh9lhN7SjZxho6ZHAzFEaWmP+YhXEmSpq5tliuX
HNlvc7Bxcpb5OKjga0q4Wsj1dV50QcggvwRqmF9EOjpwxH1j5Y169nvDrukQ8PusLQ3DWZFpNVZy
oLwgrZxf6l0195QVdQ8+zGbLsYWnkeE08zyRbjxhhiAWsgiVqdjWBkpLsqibUEYVuJpHWYzsaMUD
Un8oPV2/JJn5IKv7CO3WxsRDLh7z8bnWSPVyhHBuZKtiqWecNKcrRtnmfZ1PH1N7qdke+rgt0VNi
EBmPcY2uEOfR+W1pKWqChaUYtz2+Ss+6jzPJv79bc363bMPCDZmk4fnz3copE95tViPQLGDpb6US
esbjYtMUAbjoWSz9Qx191lP/LIo6hInmAaGRrbJhGlJWdllO1fwl1dJ8J0tjJg4slVB8Um3txex1
oQVG0QVtt2FVE89eD7UzAmUKs6WPUMFtwVYI6yTfIv1QIZ8le38MdIwQ7LRwZ1+P6GIpdXQBbxZw
tOivCf4XRwTkD60yuM+qzsuP3gDryPMuokse67k69+DZVAnp9KZN3OehMeIlgfjoKFsbO8YTY0ye
Ag30dGNisTP0ivtcQRrb5FU8bOQoXe8JR7ZxfOspqfc0xUf5kq7SqUeUXskAzi/lxzGJ3CpXtrI4
JuPLhO8sGlZ1+VAH/lq+pNeQG9MmnK/bLtWfTFhjSeSemtQg46GqkIsxsjrhlO2cemGRe4k12wcX
at6PY2oiN/SreVDAMHwOmaZpZBFFYt/i0WpYsE7C7j4I2+4eoyVChyngUD+giOQNBjL9+O2zh9b6
j31spCfZH9eTemt0EC1lsZonnLO481xyTF9l1hJNEW/rGda2acfqPOTw7dkAALWvFH6tKiKZrWEH
b+G1DbviDQ+nDJxgMHsNmLBtp8aF6N/Hj5Zdv3qGkr8lvg78xRZfDN0S6wZlwiPRSPtUTprAA8lz
vsaKWMmuwiXPp/eqezeleMONasSTxKr6u6n0uoV8PRuSYtrZ4ptfAlVUxMBmTEmsQw2pcl1EtvsM
cOAkuzax/tK5KhxE3dZ4U0R05N9Q+L1YOpyj/vobEs5QH39DkbGnkn9DBWvoMcrFK/DdbuOLxNyk
ajLtAAdkKx1hj0dZ7KokX+mhqj+aTf2zdfIC47eimuhiR9Io28B2Jk9iKPGTik/6Sh3V6hYwfH8j
tKTeIZuMjqgSpSsH3bwv49g9A4E2f7j1oU6V6b0RLBOIkMcQyhk9eX51WxPPLFoEF3oj/9ZnItyi
l5Uhf5f25ZHIHJZR890fxRaRZ2yGzWbJOYDeQvQj7AhsoP0ms29TzVj7gxIdSRu5y5S461rWC1cH
CwTROT8aVrEumh7LiKBlhOFFGL94g/sxQX9jOCauWtpsr+c46tE0wYLOJREHoHiKavxo7KpQW1dV
hyLB3CC7yFav04sDCQRU9GMSVCiBbdIqsE4m8c2TPV9kMUx7+zBhLilLsl720DLyRyR9HJSp8xjq
+zy2L/A4Cq1sE+J6s5QC7DBdH0uE/u+jAMBkrYGzkELozlQ/2p6b3JNODz/qy9RZtppef0VtA7Z5
94baOM8w4C/XoDT9XYB00NYN0/w+6UlyNIravRm9ukQAuv2motq0QsZRu0U6FQe0No02g1Dqp0rV
HoMq6ZHUwShrzL1nK8ZDJdac5NiWoscDxBhR7R+DC2cMyNh5cIVW3h8NvbGv1nwxdXCLVnEd48ie
FcXaExDMA/w/sJaVmVQ3+sS24rN/W9fRRm04ssk6OawLQeGPUZttZVE2qFH1jmy9tf/s5oCkcuoi
O0PetK+p8Ouz2ynLzw4oy7A1i8fvn9PUhiO2zQSpTw6SDW0bDaskDX0oF0wk67QmHzC7jrIbWewK
397kUQkaQsUbxwusZ5cj3aH3AAHIYj2O4RqlGnUni05SPDakuy6Qqfx7GOqbummt53IMILB5d9oQ
mydSF0jwB+oPYFjqNq5KjjSyTl6iKK+PcK6gLdNXnQpj409VedN0+QtYYKjnnq+vNNWN7/oxty6m
/toSW4A4g13FDTJmUF7nxqIqkjvVjNSVSnZoLes+GvzyxRh17SBLSClaFy9/ld1lTWRp6g2b1t/n
idNCBRXRKOvK6TqIpE39EsCh+piDwwVwbTG9QH5xl5VHZjom9a/NC1CE3uv9Z8n3P0pyrRpQufhs
6/5W+jVOLnK/espx5Jz6e70nVz0vgL96frze3DYL7vwP47whAP0Y9DdBPyYnmI3JyUr8uzYbux1y
LMnps17efdSJgYRZD7KB7p/VecVKv5Dleuq+pwHAfPwZTn5mFSd5Jy+1GNFU0dMWA7G/GnxNjYbf
yqYT7Qo1yPZxjw/lxzSfM3S1Mq61eNbum+eXFzkXm4Ju8c9//N//99/fh/8K3otLkY5Bkf8DtuKl
QE+r/tc/be2f/yg/qm/e/vVPB3SjZ3umqxuqConU0mzav3+7i/KA3tr/ydUm9OOh9L6rsW7ZXwd/
gK8wH726VSUa9dEC1/04QkDjXh7WiIt5w1m3E5jiQC9e/HnLHM7b6GzeUEMze/AI/e0TudfO9a7j
AQO8VnaRFzcT7jKvwPuKhRL1HhsVTALSTRAn5m01WcbHJZu0W5OldU9umM8atSTzFlR+uVW0oF18
9pMN5Nww0CwiJJPLiKCole9E7vYnK8+Gk7wzft3NPVBOydnGgTsNOZqcfF27aaK2uJYRUFrfHH8r
ebl6Y4XeuPnPn7zl/fnJO6Zh26brWYbr6Ibr/v2Tj6wRHF8QOW8VNq4nW8+K275V01vcLeZ72Ns1
+Y25RqytEWcyYBsD0iHz5Wd1XHnIBoraPykkN1eZqVoI3gz11YucCgkF6gbftoCTql0Iq++vctlW
30VatbjPhE8CuP45Ihv+pOpPadK0jwakqbsELLesddsmPmk+FENZTDWSKoOhIJ4/j7HgHqyDtK4g
77fWE1iLdDk5eXqQrXmR/Db/UP42v2KoN31bQbT0NVxPfb9BrKPuTkSf//MHrdvq3z5p0zEc2+az
tHVLV3XTNf74jpM4RECLhOATxpbZ9GRqrrmpw5jcf5Cu2q71D4pt+IewE9cQFsRWlmR9k7UOEodz
qyzH5CTBxpbGru9NnhhITS1ywA7wDcBAEVac6hujs4Y7IezyAkdiibbJeCeryOJ1m05BZFQWZYOp
e/d21epHWeU4fXesMXCSJXkZfK2ESB2rG5J63jrW/WDDJsHZFkTSwH2XxnPhzspYKsdHi5/I8wD/
VXGz8THqMNwUscP5pIM7vDWxtQD46LgE/DkMlGHKYUCeFaKm2JpmdQhaFBGsLMi28ZwpJCj68wL8
DtxkCs77swF+LrmqeYQzj5Cd89J+1Qzf5kFZEnnoglYc1Flzv/l1V8kWWcZixnUhyTvk67FHlR2V
Qb1FQOsi/T+SMQ9P8u7zIusQRJk48RxldeGDHf7s2uBudID1CxKc7DziAa7yhOzkV5P461mW2uaM
JYb7CIkiu6pOeEZRXsH9KBwOKo9PsDWt8qSNbbSFc7Cue83u7gQbtbsJkOi15h+CuYt1j5etdS9C
rB3hNIiDrMtKb1s02bj1cU8+KL7SAuwfu4OX6m65+CzLu88+7txbFoPEvg29ZK2jS4tptEK4IgTc
ug/98vFzkZV3ZtiCxCswnvhYagOv/q2fVRAchRU2bdFqMc8aCx4SKo2+NuaivKgN4fncLK8Fken9
WFmRs2g6jAwqwNF/dIsFwlUqqiLdnTr55iGpq/AsLwgEJbfueJGFCR6Uv3LN8Klo9ekmn/rMXMgW
J3LDlUYmEedfhnp8mQ4uCwuQ+PiO8ztpEfLCslTix3UMkuhRluQlSz2xgT8kZgh9fCcvZglmqy3h
+CZdeMqr8a32O+MRNS9XluRSHivTb6Xwr1KNpvIjRsa/tXU+roQ87bJVUNrTHmaDupd3TT9MH3ey
Lpl6COZ9ypGoTcXesVx05QrNV9e200IM+riHvpRsM8Q94Eh3+o0rSJRB1Ec1CsGfrVBG/7btswlL
Ay+4g2Qdrcw8bB5zi6e+31fxy9BF77GrxN+tXOPrPECvgYWB5GY0or8Gr89Jggw4RYocpFDcVzus
fyAz5H7JvQLtwVLLHguUQFc+vIr1f15QwYT8fUF1DQNtFH1eVFlMaZ4X3N82DYnth3kvaucRiV11
IbcFfdmSywOivpc7hkFBxYBYQrqXmwnZmkX1z1ZVQ65Itn6Ola3o9dzAyS6v/9P4zwGh3gQcISt9
POQCIcC8geGXOWZwijWAxvLObvHWQXOzwz9bDBqZ1NgDdaVH9VKJ2v6xJPeyRH65fzRjNKracaUo
+tk0o/J5cqNpj5GkCjGMoo/+8doNgFfLoh047O1EI05ToxXPllUsATICCrHI7QRNaO8Mt8aRuNPt
Rwird8ZYZd/HBrc1t4nqe6QBrV0dwEgKmth5BEJ/Fyl2swus0NzBa92rdZG/WAoqfWzStJNpIFIK
M9Zae4XdPRFre3Jq3X771TWbbQBlV7hk2kdXF2WJoi+VldXozskkrTitUI6DJF20B0DZ88qPxutJ
1+PsZDS9+6pn053Nj/IVZuW7Ew72C4iYduFl/vTsZzUGRrbdPcIih0Tl6e19GkOLE201XFUFLh4y
ieY5z4lY9E4V3hLQV7dDazZHuzedna4M3t5zSTkZSoHBRN+rOOJhizLaiJB6URFt26F0biFTKxwq
x+mCFFWwLgqshfK4SIHNuc1DTfxxSca6f2LhMkDJD9qXyEEVqS57BXzC9IW/pPrOBuBEJtZ5t3qs
PNoi3Ae+ySa058/pyNCcx2IU17wUr9CmNGw8TBV+sib2pFHnmGhPRIL6bGgchEizfjOQ630JA2sH
3zB86NszVl8J564x3nGGn674ZcA4qrvkuyngIKJO/T4KkGat3ZZkENNgoxNjPcCdJsAeWNkaj48A
c1j7qfem9l1J4k3bQgO1i1jfjZh7IUOStHdZ4Rsbo1W7gxOPCQtiUAIuDUtExuBupjCuXi0xbbSS
0ynaTwhTgZIlUKo4HxdZhF8EELGyQlzlaNAcjcijvFWzmFvZ6ePWm4cDccsPSfTbNLKzGzXIYmLm
fqMr2PcOPQEkf5ZmaJHQhRXgZg9YZcCyVcz83Qhf+imcvuc8mEn25+pVF1O+AyXj7kwl0C8KShez
1I54rYOK+Bdjctf90epq8VhmZrJp+eodLKPsT4qWOyu4fMOq8CuVx2KckcQe7iWUSRKyjHmXIuur
drr/rPqsryftXpY+UFBpVH/M8b/WyUnkKwxd+iUzyGDakWutHNUIHtpO1LdNBjVQicMHWWVbzb5O
tPGMnn744HpVtrJQs9vKxthys70ZQ2uXReiA4r6wt6ajxvWyBrcLYP3WSCdAPo3SoKGAQj76LV+A
caCOqKHz0LnD+CWA80ZSw6vPAt35e70NfuvWjh0AK+/ZSJxxVxJ1xRqjhaEg3IoE9PjzIotZMvL/
4/SzGm3buPhageZYtFctHwKSrIJ++dVQveZnHWa8cLaQnYFbywB2GeXhPz9PdP3vRyHTNS2XEyjn
S4sfp0bM4e/PE8HZbCriHLXVJjQEcS5jLPf95G7t1tKvYj6TTegrem7zszS3fZbmNtmzmR/rw996
/vs42ZMUnPH46xV+jYsSpdr2VT4tkC4rEWBqsWezvaNad9ZpcO0Rdztq5GVMy3GrECdZ/NFQ2ymn
gLGKpifXzdQVOFgQfZZ/gvMY3/EDRyWn8neyJC9mDfGehaJaalZIXKdr3BZqgDsCPUXq1nZc3Gta
7+yMkb+PjPj6/1k7r+bGdS2N/iJWMYdXK2dZzv3C6sicM3/9LEI+LV+fMOfWzEOzCGCDlN0WCeyw
viANnZPoEmcSKnbzxhshDP0eUAzSKah9I83OqRYkKqmIFrBgJZiChnMkoaZhpcaDTwLKjvVDBCZP
/VaOXfwYKPbPkUrGp1IBsjRQ5LNV3Mg4UiPtz9XYqzZ51jkQhb2NpdXGBWRH/hDl6SpKzOzFTLtw
bzTonYgmOakqTy2gKmWf5i/DqAYz9DLNLG+OUpzi0SYuM6dm3uRr3hkZLEgUmir9GFcSKea4J6gP
UrpsNYzjV0Ol2HiIyNvxjMB+anL1IoQ0k9aclFnD8gH9bXNN5IOX658tYlCpUD0VciS6XFmOyJzs
2GonhxAYyAJ4X/LMu+yHiNir6ltTN9WZ7EZLX7sWCF9Vzw0qB2Lj3MWZsg3LwKKKvTJeZaoc/d5I
visSCRvCgk8vb5uB5BHLtADi5dR/+EnEEjzPh9eOTTauYcvYqXkQvA7aLJDsbueKZYrrN94ePbx9
L3sFvF0SlWupmqC7YBqjoVN/eYp+7GQr+lZC2ILJ7rgvNoWYMxal0ePQBsochXr5HAdOvUwdqT0Y
fjKs+1pWtwNawzu3N7J1ZpMyRrZjvAxLL7jnf6yZt9pA9qeXmNWSNfh40IphnGdqpm08WRpeIfvO
rLx3nhrXLQ89IRsQ1PTrLrRUze8xmx5cfUFV5W8zOSqo7pqeYHiZuVoNVE2YRRHs3sj5xas9etH5
FSraWL55cRcvYtP293WIim6sRO7Mixv1G7Cm2JPN74EMRHxER+Jkeo66reoy4MOqxQvCfcfEjMzv
SRz/TKWufLSKIv/flr6G9mnpqxuOoumqAuMbloeif3pU1X2kWBBchyfZSBySSp5treHBm1LmZLST
qmQcFW9JEOZ3plQ3pxZk1n2vKi+iPxojCmuA5OUlPLW8jzZiIyKaQWV8bIpRM6t3RZDfO6Md710l
6JZ+2VOXgeNq1uPteNOSkVTEnJIex97khlX8qsz8K7Vo9otkK8RzOyXZUHr8q64reSfJVTrPGwhM
vpVeKt1RH8qp38dxR322NnxpoUFSLdTJeNjFjp6QMsqWEDFmYr8vtv+wxPtDQInnxkRrtCboK1No
Z2jhyopbVpYGCcMH1IrKVZtThbK2OoSAa7dF4yjFc4f6YrcXbdfLur3XG82ydgEkfRoQJmZuMkUY
1pRNLhK7x9tunoFHVfdlqpf3DZX3+6lLCtvq3qc4cZ/BkZznsiofbKumklKeNkOyPOn/Bf2PGl3h
gMy0X5ZdXELXll4TQsWzKCyV82hNSU7Qhba36eSAvU/nN3edbhqe/qukbGHUBu8EWqdbWwEKnbAJ
CKhDf34ty4DSM9LSVhIy3a++Zb41LrpJQYFmpYPckegenNRexxGyk2JSOrD709XS3cPorl+CbK1r
bvLqkC27G0y/BGFBs5eGB2nMTyJglJbu0QqN4tEDoLLrFCqeRb+XeidXqYpHDUJ36lCBSSHbUq9r
luCs5PfV0H083PqodO4WelZqd8LkNiCajY1WR44AwDztKuJDahLfO1SULFhuyLwoJ0A0epgo38IY
QYMz2Sboaew0vqBrLWyag1+SZi97LWU/IXTRIQn7C3AQd5bbafUEisa96xWleZV9kBkJ8Juvqltd
aj/PqMColgM4aoqvCHgZHphMDcX3JvLAlkJn3oEQqr83XvCgtWMa/oLjx3J1ikj0VbSlHCK6l6dW
ZgdUmZvRvRhLaIkxbYos/B7Tpsjqn+c5UYm6eZeqiHWSsAdYjlqVzPHX+pTON7nZt1nuI5wpcv1A
B5NTGee1e8dfZPOACtCGZbz3y+LEd7PgDV8Ihb8IJR5jJ9a2ska0NwlV68EuCbpNVTo/ASLz7cdL
rADAGtVUutgKCRlAVoJt77n20StYbxZqPLxlhbcLECE7VHKkrSw8eXc4Pr1fJFYnk/4tKg1vGcJh
L1YT5fPCbsaTZuXDetTUfKO5ZLFFUkztd0iUMPYrZaeVSnCgqCleyIgIvCA8SeUEn2kcGiokdP/r
EFkKO8PBh1Df86QpSLX0yla7t/wIkChk229W94UlM7gKFJHQXATAARqhz7udhXJNl/o9hRQM4Op7
P9OVob+rDbJk5cEwz21Xv5W507+2JBsvrVTH1+iVw2ut6HNQJc4jAumAW+wsmMm1Hrw2Gax8jT+P
tWg6Y0kCrtddIK/WlABED2hwB3yntHid1ITuhRXOOzyfkv89NbrmqBOIWEY55KF8WrGZYxxdRthL
pF0FKlE/+sQBSNgcIGl3Ei1y+6mLgtlqZ1SvxFFvbFPPclZ6XvFkkCniIWeneSTDxryjLLP7Unv5
fchfh0dl6oLakMy/g5C5G7TW+1YjpI7qU6A/yePxujBAfIEH9bML2PElr5Vx3SQpuIGp6TgwlyTg
cLvrKD9Wl3rm8Z/X6eaf3n2mpuEgRpbXUhxZtT750RV4FOZgFtIjCU7QPF1Up4ZibE9yl0Tbqisn
uSU/e3QRDeMxllg/cgTYvJov8c12MFRgBFTUFAbm5DRREOzHd3mmmTfzREZ3Vlw6lkCIXG2nSxvg
95DYq9UZKHcrpnQYamYcx7saj+9PwpPbvsmiL3XV6jMSl9MzcWh1nbHvWAMVJT/LntygkPm+JEO4
81iUi0nQXSO8oKaMUJF/jSPmRhI8UkN2J+KPPvKdjxHSliLiKMZ+t2Affx6b5tVOZc3/+T9A+/NG
iVoBzeDNZWr80+XJMffB8Yb7xtXNvLceNVUCXNwMUf4SG7BZ/DFadQWcZdJOxhxQJ6dlI1W7ejpc
R1KESWeis4srODDjYM+8xOgRtBgPKnGqXZ6k5k6clb/P/qrZdQbUubFGTKTm27TRm0kLJWvtBwpr
WXTabbNTpMLaU3oOscdU9KcgAbk57YJ+Jjl0vsz4ISYlUsAkC/wsYID3SUhc87X0be3JinOW+vFJ
BQjyo+m6ha1WfEsK9E0JYqc/A4h1FmVSr0CDyYjWZONC8pWxyKLAPNRU0q7HPJI3kRz5B2MwsqU+
UiPh+Pqzj27WIgYhtMdFhxrW5ISRkrF7TBP4+jJazT/h24S1zh9IhleXyAzcB3CsCyRm3ifhCA+u
k9i2Fr8nDUrm/rRKyKUl+XXXSTBTyv20bbreyVWl7lF2EaiH1RavWh06FtXLfvA81t5XxbCVfadF
4XbMQ4fFLl7GymUtW/W9txY+yIJA9Z1RDM7VB5kgjDHtN59yRBY6OZLBWSjwottfVdwOX8i56Jcl
/pS1bYTW1F1oYXb29OgVTph7JAJYbqpKfUnr3j2KLnEQTSeJlzjew/2nfr1S1VmTdOUiHS5RQ6mK
r4/lnghIuRdnt4Poi7w2X0fpnieU3bJvkx9SYMxQ/l1jr0xZwJbZIuBhpyaKQ8SfxejQyMa+dB68
sq82ahJpL9HoLAnSmQ8yarT3pd89xGpPEIzyy7VC+iJJpqq2kJo+WGZ5ma47/O9z8a1V7CFdOwPC
oaIpRhOT6hplWBl5/cuYtmYIWwNjlUKTLppSqBwKqvIubvZDGyxpXyFbcxALXF9Zoo5eHK5rXtVG
swDvvNrOcU6znAGxvOggVBMp8Z/Ekoxdpgd7yvf3eegnD8YYfuwHFrzvUyN5mOwN9KHfdHUfD5p9
SGo5fYoa9NjEJwqSfMPS3553WiuvzdHgPyDxqUOqa7L+Ij97kmow0pPtkDb5JsE/POsitXkYej9f
5bYWLkWg0I0SjXxUHQkIfmUvaXjOZWWYIrSP13X7WOTafNQQM2BtbG0Tt5EQjKrZXoZ18WrU0dmb
fJ1tmG9NGDJvXUQpIdUEwalA02wDvaJaBZ6jX+I0hh2US+OPGux8VP1KXdl4S7MLzmA4bL9PqEr6
1PNxiFSClJqZDzZpUVtvECWfRciBlNkpRkRimggqpBUhIzUApCtG23JTF9nwzQaRPLBXd/nvnJH8
VB9jGJz7hkzTRQyM+q1JShJNQd4mGen0jkJObcwiacP/MLlgpCs8JXX7KCzQiWHDGsRPdQ6BqbHT
ANZzU1yayfkmLCxoWrnRDoecZ9oczaDqVE6HTjY7JL0SZW4rPhV8kRnSaZkaiD8rfEr64KipcXEW
Lx9o7uz3iSeLv9tp7NaiSOVD6/c80Kzt//LycWTrz+9/yzQ0Ij8KgTrFsdT/fPtopMtCBu6Hx9FB
KlFBJTdIem/mOHo7J/vZ3CVDBYpmOvMalw2QrsbBPKxc6a4jA3rZpK6xRSmjmCv4JnYFuCWi5/Jj
ZEVg/nhUraheCJemiwTzrSgyHL3qhEoHvMacHAR5rHYmT9ZnMlueUzsCHzG1ZA+WXxo+RlTFnRUz
dbc8t8HbpZbxNpAuaiVGcp87lXSMxrafigqhGzsS/KGov/frtvqW+M0PA+zTW4lnDW2IdngJ4eeg
MxCfo8HrjhngTopH7OxYovK+DpWu2pTsTkH4SouhKdqHXpXHfRwg3DQiVzAUqToLEXVYmg5RhZx3
3Q8HVKHG724dKSH6HW79bYCUdkn0hBJJ3SPhQ3HKrwrf9lTNrRd90AHv6ma6Mou8uffN/BCTcPMW
J7BPpriSXHf+bOgy/2yFxX0n+eGm7wNz56aGcT3w+vTyr3AaWGd6vEKzLGh/dSrvWyI0QeG8+qSl
LmpNLneUOdYnQmK8SptgWFAlh7hr5OqnkqcTeRqFvURuguCD7fhQA5rIutguvAGlGb8qHtUl2SQw
51qQlVlcLDPZfoFe2H6z7SC7K7qyWoRjE64oQlJmPAG6F8ckp7/U/fa7Zwyr0is6/67RHttUd34Z
rXTPTnpdE52fD5aD1kikzupagbuR+PaKujJnl0FaWpu2hHh3hrogVTJjDKRfJu8deAh8sTbQzGXm
NuzA0/qk5jZ+tHQIvjVRd7YJtv4k5ITPxnJmsLtQMQE3tSXVeOu0hn/EIAE6nLU+zPuxJaUJbd1J
f1ccigLKjxRpl3bqiiSphDRHeZEoU+pEdVOXv/Z2fkZENH9ss/JRKZ34pNuK/JRJynPmKdZRDfMK
Yfjy3IV6us8h9bGF+xnKTbqXA+8Cs3XYeFaCKnUZZPpewvfsLEYEoN46E68xylflUjSlwTzZOdtD
U227Y2MiuuyhzPamS+Ek0dD4O9VpDkrd2BvSQxRU4B157zucFb72I8p9b0V+23u/GIxwYuKumUxE
2/GrL5IFjK91hyciI+mpiMMnVifVcaCqDsn4TtnC92yfZZsntSnHyQonyQ/eu919Yrfaoe+ttRHr
PgXjZolDT/fvxSDCHt1921vWNh+jb8QYsegUY9g4QQSvULQDFUEuytRi8F4wKXM8y88sY5qFZjm8
1qamqZlwGxyl2aTemC8DJx9mXV1JGaE4Ld1dT0kQZpvEigtxuqkXWdNLbKvSzKfEuvOdbVoN52II
jZOd1Ct2n0g7aT/Q8mKFF9bfOt1oz2ONaiN1COWyDN7Gku9hyE5naMLqV6c/UDPcPVWR7+wLd4Sv
CFRw3kdIjzQhj/RAaty13AXJXc7X+YweTH5OpzNLV84JD/2d6BKDLTDAVUcR70w0SW5KjpJSfiM3
a5dNxYxlJLebjppAsIE0rcAb8bxFX0MpNR+DZuguCUSzeGrlGdp5gddSvi73EmxkDpmVvp/FkYbs
nG9+vXXdzG62jpYXhDa4+++ZFqz5IYh/Qa6wt31RhRu7cZ0d/stkHeiKd+iCoFr5pRYdCSWCPs21
4jTapUU5tExxSuedHd7M6yzJkl1qj/XW5+u/boLM3mvZgHTDgKpDjzQ6aL1AvsCOg7mid/JjHt/D
6CLrwB4TeBZhuG71styEnlOfyCkGRebE5ZvqpgcZIeSfUI83jZJWX8ISFQ7T0hLIX2wMSaSS123e
RDNEoeOFghd1o6Blvu4MaXplkLNvg/D7SsbjQpVL86edJw8Ka4hZhVPx3CHG20FA/6Vr5dHnWfjm
tXzCzo+yM7z6Zl0O9dHmq7SKVLtbIYY3nGXLxrdg+uqLbFTo2yThr9Q8yOApAFr45tkk9vxm+eC2
ilapLiN4hWUBB2pvQ6RGrIE0eU+qzsB0GiQqiQQU8J0B4sU/ZdAG0K5Yk5hQc5YtILjdOGrGgZo1
Ze47nfKqQ6zAB2ITqHQUHtnLSqaqIfCNkWp3udjiprQuadX9VMjB+UaFf8KOuDLvk6oJd1oAR8hO
2uGYONP2xTC+hUruPTrUJa4RVm1WpscSSQmG+2ZIve8OaXJQKpPhMiTUG8QxpIkybZsX3BMESLAI
poWzXWTJPWgDCo36ai1bXryxRmgEykiBKf+X0WqQa/Pk6NQfBF3hUalIFuKgBgCr8o5KwsBxHw1d
r84WRX5RHlKXALqpmOALfR0fgrFQV0SQ64VI7gIVmc3NLig2IvWrCafkjNauj2K0aijAsQz9UZbb
9CK7qOnmcIqNso1nmt52m6ZBRnK0lfTNia2fRF36c+GE+jnT/B/B9Mw1kP/IWwllVxU/LKVy5qYN
2mHVt1F68dTOwV/ZVN9NB5QpJIGfiNH8LOTAeipkfQRsEr3ZAzIQ2SQ1nkyHQaEETw35Q4Xqp6Kz
rsDpGEsrX/iTALkwdBwTzkCoO3e3vlyCDVgaPFimqwiz2OjNs3299vVisamsPLIa2m58AcmA4GqW
p2SU4gDE9cX6udXivRM6X6xIcw6Bxv7arx5GDdlGdVT3Y+Xs9KR0t5ZjU76bR9psRHuN1JO6Xztx
pUJGj4dTPh2CdTok6ZLNcbDO2SnMSfBVX0xwc1rZ97+Iz41U3LJQYbddSjGSOLWTLTp83zwukYYH
sM+DWpeM+57nyFoepHAeF6byZIaetXYjZBL4k+f7qsSv5MzE89GuWHDJiLeMLtkjiWZYyxDJrnmH
SjJFuwOCrUXTtHeE5B4MiqLXou92UCr7D5PKVvGrQR0B7VlBPK6qF7tC/zW19OC5LdHnbRNDO0eO
zxaVXAhytlehNo77XmtT8ntib92pRYdWCyCwUmMLiIfqISHOdFdQH78RfVD9zbt2hHZC8t8Z2Kv1
k1jUHGZ57Xr2xdNYJQeq/FWWpGFL5um41SUWglCeeLoPk2uikDoWgtErtW3xWyf7KgkEJAkCYbBx
gPtb2VLbXTNq5izq7XJhQow3/ICApJdA2897xKsRImW/JkvQVkcYeL7jXgaru3imd3AM0wMmFEo4
WKJmBVwqu8eflt2zlgYLp9TSfDRZNXm1Vz7BJw0PaKqxyIvr8inKM/voRPojfz9Uzw8zQMHp2W68
6GQ1OHuG9NyGdnI9FOzi5kVLAHiYrMRASKrzsc6/i4bp+/Iis7poqlQfz5HnAoNX6n7V+Np4vvbJ
hrlSY5vci8lEDLBb0E+GtBc9eQd1RzYQ+6ilhjQJxyr2TRO/n8VaHi2ylrgraerVxLfC5nrKk4i/
q1hulzFvwkNpoCwAsBMgkOK4B3Hgz8DZNLV1giA3HozS5AWQhPcQLMHXZzwWBRlBGXsAwfxmNsaE
RhB9tZ1t1Yiqriy0VfT9KoRKYpMofI8snwy8Nyuob9Jd7SwPgzHTIMLd+3zq1WAN8Vpia1mo3ni2
4UHiQjiRwTpvDVnnNU3mppOrgDdDHWm1Njr47Y9Bywi0NlQtODaO2zyIrG3lVqzFpjMKxCr096bT
26G2jkR5h2XbBPUCtykhityy7zopfnMjP/piSDj5IbfVzzzvlVkdut4DuSjBAgyhezJl/iiC6Cub
KwLwDWBJtTF4tUxNcYBmRlat4eAduBNDam+ZqKPPpS5Wz1p1CfTKC2eyGcu4k6xT6IRwqGVk3JDj
Q5MkHRXAU/mIP0CPjBieoaTdi0PhKywLfLNZAl9/7yvrhnKCXi02fVzqV7tOAR/c44oCUeIscxBc
YBoUfQttcbxz3CF7VHyzunQVCg99kj3qaBk7kSzdTwt1t6mUF42M1T0OAvfaNPIEcvLQhctEzUPq
8NteWuSZD21cjmNisdl3gNrZLkyp4ua7FrBj1vt7g4IhFLDicWU4rr2LSunZD6ny6dAe0JuyegRb
WT5mZCPl8OKOuSeVj46GbGeL3hhPWJo2ceCV0uKacWv3CEy1O7Q56adpaP5QxjF88ZKw3AQyTNXC
8SJEaAj36F0VrMVopPcAbn09J3uFUVcy5nhcJMg+unzh/UEaC9291ab72Af6Z7LR3FnSSMJga2hr
Q6solnRl88kgzrlOSGBCYDoznxJcCWsy8eU5fn1Gwauu8ozXuxRZBi4Wv0SsQIkXYq7qtN4qV/Jm
cZ3bkHTG2x4/32TMCq+COU9mvBhF3DxY6pQqXpukafHCovp7KYzTLia+2aOGIoxlDw2EEqDs6jq3
7xFeIaC9EsZaW6uQLG33OhqbFQB9xEMRTOMzywGan0VLSEj8CNEIrZkIa7SC/Lw2LKc9td5gLeHj
5Xs72pF9EjwiT9wqcvcoKVb7mJT9s08h6iHT035dtDqZ+1rfnRBh2UBbcHaWJgXmta9WvgKMy4/X
rpbqkKNOsNmFWoIAFDtmEs39LRX43UlcIy2p52T/HKzstJ8lqASyxAssoBxhvPO8XrkkSv89xTn1
Nc999Y4sD+OUuEa4Dnp7W9djcm6M6KmRI+/FdFLqeXSE50IKql7KCKwqvvZhKUZJHgAPWMTOVoxm
evmQVFl79gJbe26+VkXirVWfarK8g1RNGT+imFIBvDkkyAnxZhy2Tg46BV0U649TAH/DVodmoM4+
GHw41RMFTPaA+8AzLu7Qec8mPx4BWdJ4e8d71vhru3fjbCtaktHppxCSmmiFY5odEWb6LlolP/Re
swIEZXrITGNZNDu7J0YnrhrWI9V4ZKbMQ6QKT4Mrvx90aWNJnXe6dbPgz7ex6z0Jo1s/JfjKwh+I
FH8ayLxQhgNNtcDNWJjgj2CvY9oopf1xO7dlw2iUivIURdYy6OrhzR5Ndz7WJDUPSiofZBV3F7nT
cztkj+wPpQ+z2M+O4lDESLOJM9hHNl/vlHe4Vb73oYX3x2iWwKdpKSgRxrcBYRxPo10jeR9G4xzQ
BNI/FV4JfK/Xq1YV2OEKGlLYwEjHwTKMKUTT4P1A2XW6jaeDOLsN3OxuA5/s/oXJ7fIjCfERHFJu
fJsnmjeb253+hcmnS93m/u2n/Nu73T7BzeTT5SsomO8f/2/vdLvMzeTTZW4m/93v428v8893EtPE
70Nph2LZ+MFFdN0+xq35t7f4W5PbwKdf+X9/qduP8elSf/VJP5n81d0+9f0/ftK/vdQ/f1LbI2dI
c7UMvtMk8hFMX0Nx+If2hyFCUcxCfOl91rWNZlx2vcq1fZ3wYdpf3kF0ikt9nPX3n+h215uNTNx5
RCX0Pz/P/8/92cyw9e70kNX57Y7Xa3/+PXzs/b/+3Nc7/ul3UlMDYRQdskq/f9rbp/rUd2t+/qB/
O0UMfPjot0uIkXi66ac+MfAv+v6FyX9/KXLqG5AdkNH0cKiOTe9bi5KMeHQaaCJUVB17Pa3I3KFJ
jhYAxMJ255JdZQjsAuyjZMphRTkNC8N+8MiJI3kF1kRdbtWs7vW5GPYQlkIp9UDOLxV0oqsdnXhX
OKwCczVXUeUEAqQTVEKOp5gRZiD1Euf0zsDhuut60FZ3YMiJh6Nl8n5q9GOElNjUKw6q9T7x1nWd
PVm4wPClWVnFX5HakjaAoo1ZmiTRipgU/ig5yS5kZa71Iq2Pmm2mFwnvy95w6rMYE1YF31wYuGU/
VyYLYaYCiLjzcbZshQk8P5ZIKUtTrioM4jwjh0sPlbvbhf7l3cFYni1DdXGi/sWdncHbt6r7zUs1
PHBTXfZIJhZ5YFNNtmijVObP+th5H74N6L9NTF3CJOsxASN9nSbmioOwc35fxUB9b5npFO+iy0sC
YhkSBRCn4oCX0AopnWHodrgaRbaNIHc9rD7MIfP0D/MPvZRkowbWazIybpWfstfUzSMK1IDwprO4
iu/aFmDlp34WRMGc9Sl/Q58m9LW/byNvebuGsBCHnO3tXYN2zurWJ8782GrXlEH+/NQvLpJX9q7M
R3MrBkWXFXfLRB4m9ktnkDNJnNCYDloJJMssnWu/GBT94ux2IL3O3Inm2AYptUTTVWyCKW4Zvs8V
0yrUM+eBViJHkyT9khQACIbhqDp3JjraZ+bhJIF+J/FXSwo1bjuzX4ZOVp87T67PpZJbW6u1H0XX
rb8ex0fIMTZ7DUzFISEdeWnqHgqV00zRd72HuNKtU9zHtrzheh8xIOfjK+CXCgAjZbrizB/8+/d6
3U+luya59vnddex6Lmp2RfWuXw9kO9Rzp0C6mBjuVq41LQb4VSTVViqQCkeIXZLL/zivUTKSZ8Lc
rcu239WKat5RBQ8EM9Tea6cjqUEyVJ7KqG8HLa/6pYE3X3R9MPlceS3GvdCmHPuDqSa5nZguCrEL
Bz6w2wRf8N7lJBlTKF3Ftrnzp6QICOjylySTEJgoKHH4beGbioLgSocc2OZT0k+UkHy+FJ3W6Gd7
6l8NHCBz5Brfc4MqAyac6RE5mnx7fFMuAVHU3c37ZylZsjbjur0TffkI1pMtRXypiYZd7Ui16ND/
rKu5UeXVPTrTyTKoy3DuGyG0AzIFU9JBkGbpXKe8z7uhBBROnzL1NRR1+7MKH+21LYY/XaeXwxMg
Sm/TmlW3b6l93jvdRFsR7dD1tZ2tou2B7N38OoDziXyA3mq++VodELhX25ksefn8doUmDd+v9akP
1SVt56rHT92mHEgrSUWA5PfL48N75fq2oZponOFDUD68YcSL5R/eSNeXTOcG8swj6QnR5tqauRIR
0wQOMUyGDNGaMiK8wiH+fTaQbl/d3dpiuO2i64xP/aLJDrpdkfn/WnWNDflWZ7+LPBq62nogHW6H
1K3em7pX3zWkiezFoOi/zm2pxpl5YzkubtPwqrvzNi+UmS4YGQi8QB4lO32u6loQkASswJe2qjdt
aBJvW6cWethhysY0qIpNOMYF6vKxLV86A9+BDLlxJmzKyTASpQrDxPdsiLrt1P4oumwf1jyL0U5y
Z5UiJzMHHsrd2FvjmteccqKYVT2JM/TQ5uqI3setXzX4FiSqsRJdjkxS7Z3S58YKue6OEj/m3w64
9fhJyPqeB5IzRQam4UBH+EX5fTfRV0237DN0vae73T6AXwIXQlT3ercP/WmMJh/iJFSwqpsxDooV
fmpg3U2CIrAEf14FWeM3SffNBp02KynqP6Ms9m4baNb4ybazXtG3B/zoH01PIQTQVLJPXnuFOyn1
1hqk8u46XJgBHkkyHd77Mgqrsr6Il2LGdbK4Dkx3nHqFD/BvulaZkUc5F1c0e38tTD5Pma5NaW2w
EzPEKJTpeaxaVm8CI54g4xUSD/zXmT9MpPhyJSq++mYI18Oo4lNRRtW2V310eahzeRS2Yd9+tpXb
0SBMQ+qDpEJvtBReSaJmoFJbiWKYiOZUUCAjSXUdFdUGYtSySXQQo2Ju1hCHlB0NWbCZy3VmOnFy
5LZsleJhHQ98Qf7UrSlGCxAk19Eky3dBqZPQVCmrkBQPmC4A3QGVUMEznd0Gbn3+NEoGh7JCyw11
yclOHLraeh+gduPHSIRv7DqCqLcJ4hafriRuMUyKsGJAGN/uHU8fiuyr6lCQ1qRZOgoXA+l4gdmH
b9RBOfUgv3n8AggWBvqCBHzlrTAUkqzy4WHIOurzpCgmEu4pb1YqWwQ/ZffgxaN8UQL+YKfp4qpp
nZabHn/vv7uqi3iP0kuSZaH/mWyMzkb92G2pzCY/Cy0kqd0HauC9gCjbeAXe/toOx8esyGZ9rUjP
1M9lRxWGIxKcWFG0yNrZRIJDjDqw9/hRuKQYFZekKq/bi9FAlz9cMkUPU9zJrrMfhBRQn3bRzNVV
q7nIUlRvGts3lwkO+2dpDI7iPXyziEn83OSBZSz9ygCsp7cSmCrwSMVKrJNHVGJ2OmLkn9bKFFWy
Ah9lWdsZ4fvoe58YCaryw8jQ8/q5uy7VCfisEZtAsgbWAnJcUHT0aouEldQdfzcJinoHcRhTa0Nx
dH4wJYdctd7O1pViBxdxcEjwyCNy8UQLtoUK873eaa1eIWs8JP0qabqWhywTRr7/FwsY86wOAmWV
hdQIzYZa3uZ1Yx2EyaC63dG0x9Vtggo8ds0TlKp6MYFSZiQJjSK42lzvO0anPMv860U0paxO/kDg
U3wKizT8tVO4xp2wFQeypuM5uU3dUp8uP0p2Puv1yHuQ4rkcyu1D1lTdA2Lf6izoDH8t+noybvdk
Rf2AI909iK4i00EFJfLBmro6stNR3zFZRU7NnE0filuvYkyY61ClZ05CyU4tu/p2SNw32CHdzkH3
ZDe4PVno4lQceLxLUr27GXy2Avf/PlXYiKab1V5xJ9oyf7kL1UBlXEy82SRZOCA1/Xu2GDbK4f1i
10uIdp5Yj3JXeqtPJmYl80b1nCffKPWt0zj61m6lgNzBUeZUHG5tMS4sxbAVQ4y8Woq2ebO8DglT
AhIDCstwRoSRuIY4u93SHD1Jm/3l3YQle1T/zofTtUK4rD9ZphTNIe9HC9FsHZ++VutPrT0iLQaD
YvlpwO1iMKVhvPncn/VbP08UdJRLpILFRXr7QR3y7uipXk1yUmItHXaW98ivl3duOXYb0RSHqLHB
/LXhXrQKRDLuG6Ofp5Hvn7Kp5eied09h5m1KAYXj0MCfdgdQoDOnqaEMOMlXhfLvYAbjZeQrosLY
FNOnG/e63y2rICFPqShnpPd096Ul+w8UApBX6T6IAyrvNRlEhruNpz67IlF1HEGDiVGi9c0p9dRt
oTvvE9SWFAZ0P/iS00UpWrKwxjZfCntyb9N9m1m/bvaUBpLeZVb3wqBoi2Hmtf6wFs2xzhuS0f6H
tvNajhtZuvUTIQLe3LajbVpJ1OgGIc1o4L3H05+vsjlsiqO9//9EnHODQGVmFVpUN4DKXLmWm2xl
qPm59VTWX4osf70aZM8Isueud2UhggjqprJI2viKVM9MQI7UkH/uNCTgj2JLkFqZ2cr/M7avLBrl
jmII1SSJkqEcrMRNwdFUCNQr79lxHkK1ax9iB32Z9otl+PVxRgrxka5iik1zjq4ewMddP3XrgSp8
/BwitPmoJ/4GouriX16Zaw/BRmJzy4+eZT7N/R/nS0Rs8//14Qpv1xfneQ1AwQfq8t194CT0B8Rw
eGUwzIYbl+ado6/1ezozIogEnOnPtk+j61RhrDcSPbgJEpKxNT/Iobda+1iH3d5s++WhdGnyKNIQ
hk/1L8yW8Y+wc9rb08injNZpqHFk8ud488qnK37jzUmJvZs7qLlIj8TPJZzmyKfDC9QOaEK2Wd1e
AxeEWwoA7NMcIy+vCv7KUulpcO3O5d/iOgUpWZ+88ZP9eU6E8vVmGaPXdcSh5/8/1zlfe/6fP88w
rsifOzCUNbkDYX9nXoxQOF71ocX7Vj6O1u3SsAyvXrl1m7tWej3TAlwqh5gm8Z5iJLyhKWdv9AG9
JGqKRMraMtTmVQciEEH41GfNshejuE9XlPCZJqQ9zVdoNfkJ8qtyH60XcD6b2raWy2Ht97qNEN6W
pIZ9naACBnSbe34f8ci7lXEg93fxk8tZ/H3d9P3l63tNOCdXZPm0O34g0b0/5D7k8T1MnG82XTnc
pKUzpzVP9hLmHft0WlTr19F06iuZL7NkgsHXZ8c3BVoUNV8c01j4t665aHDPz/RzwGcMVqK5Xd/o
jT8MxSG2ZXVQuV1prf2fY2XhPIm+ey6MaK37XMPUvJUzG9DK6axUtjrXnGc5+1/E+Z6PeDTMkrGf
7z9wY8nQBMarlQmA2TfOLLG38Ri949HKgRbkUONn8FgfDS+qX+g13th2AcZ5ti0AzOmzpcyoP2Ro
eZASlaHT0HoPR5IGgHmtXkyDJDxZIO8oXt7oT2ugu2c/pF78HNGs9MIh42eLNmgQkNRDj0i/qGrv
qQvd9urdEAGtqxHpPnAaXXDyRpCVPaau7dwGqzM/INjw6CzWcAMJ2vIQ2hy6REv2epOYO2+suXnN
qZvdIghymiCz5OBb+WmqjGT+7GTp3gNKs6v9BgnOdlguKiOxHmsarfYDKvXcGR10T5Qt1CC4riu3
O4WIY2EBpGKC8ro2l59DhKo0qWHrUW/Laz2N9aMx9D6CQi8LvWKPvXItQ68dDXe+7C0vSLbcQpfr
TDP/PkXaNGuBTrerrVzz/GHyaAAQAiymBsN+I/a8D5T85tpdnJY6fxhxywdMvfz0Qc7LVS9GkHlX
ZYqWbKJ2jCIV5ifaeAnUn76ts/iYGI1lBXcr+0UJB/NN5GIiZ6M2mOclzo6z7bz2qpZZ+Z2iajJ/
IYX2QkOl9qmvFuRDB7u+7Is2R1YCzjKAj3/+GjAn/kPYRqRlhApo0emTsSDyEjJAPXatndsU74e2
GkqweCX4PBTvh7mVCzy9B2O9FfbmIgMPhD77V/CtRngdGX1N7wINnXlbQ/MsnM7kdq2jRHczikWt
Nd1U/d955djXMRRPN3SS8l/VaDUEO9pUQZarrL5FUYmUkHgXFSJncmg7mqROno9jFNCta3f8s0Zb
mb5oFSfLyZgk0kArNKS6S+RWmygbC9qgOVirEWuXc0PCfuU5sh0dWHP/znO7QKytrEl9JkVx04GI
2iIXAne/mtT5ebBPhiHh3ar0NPvY1IigQ5FMB6BinFVDWKOW+yAOh3jrKYl05XX0sX1cez0/0oD3
wq6z+joUSo25SsKXYQCOZIzV8hI2ibOBd7t8Cb3c31RVFHwZ4g6xDIee3cGio4myQXBteErFWDE2
2GkanoaGUD3U8M6JV4ZnrwT/b+fmeZRsvYktea+6P60BeIzVohiUJIF3dBXbCeUzUOwLNcObKWr2
YpuBXK5IdCi3mlKMFZzzagWbhq59YJjt3m+1+hL6FH+f0bb7h5mlXzpaDB71sTHvodXPN2JHS9ze
FWi6XQUK1Ev7M69mxtdwbfpr/gDdDrhW9gfdbd2mi4LwDizg+lRr/aPYI7No0Mq1HRJjXCTp+sNg
Ayfq4dl8Sb5ZcTr/Na0oylfc1h7Hul8vkzhqLnW7iJ7YDoKhd0tksb+ZPfwnEgm92fLoptDCvL5Z
wzdJ51O5xDsoLHJ6oHKyRq3SORQjrQb5flm8/Agaz7svG4jwtcjhafZ2FpWkSsWWvJ2dvaezdK6O
Qwk5VhK5jzFvr1d8F607OdDEbt85aahfuLlVKU2b9w4ZImz5WNeFfyWx54jYInfmOmBOEVF7gtyv
fDbaPN2HOrD/qqNxLNXqeuuMXv5nP6fb1V7mbxHKcPu1RQHiHNGpEsl/jRCeqBzFzCKJl292pNHw
UUK1eQG7TcGvSNPj+1DtQLo48HaODieYG/cxmVjZnHhqoyH+EFVz0IHOTQBn6IB6DQ7xBrnPjwYd
qkWrW5pC1J7m3TS1NjXg+aZrj32SFX+aIwlfqwnqpwVgIjJ3mnmY11r7QgbrFGHR9LMpFoiH3JSW
qJL6sGFp3RMs1d8pPRs3MOv2T/AoLncREuhWycfe6tVSHaC4nnYSKwfE1L9DYQeHvJreDMlKTyVE
7GxKH9hcbscVBS4AcfauX7z5a9+Rh6sssiNr1y+fkUnbSQs09Khsh4fY3kmXs296xsZ3XVi84RVH
S3nUnpNwWfaRr1UunTLQ4sohdnX9WnPUAax5wV2EU7C1tklLwfCj4N5IpUB5JFz1tP+nU+TiIXmh
HZa+12aZHxN1v4bsy6GGgzgut9yuL3+uYV8iwBctELhyWMHd3qyoEuT+4l2KybIi/rYfQsrUmm/y
JbY3Kywcu/Pcc5ycRVl3kb4t9SEs8++1wCgQYYJyxUx3feHsUJQtH5w6Z6NpZ+j2mQiZdGbCTlPP
aZwf9PXKsdsfU10EB3PU163QiGdz0T2KrQ/GdXvmF/+PNl3NpcOP1tRzjKyVt920HZbZ2Enh8UwQ
fSpbvqtjxkPpHsJp+ixVy5P7xB397/NTedO2LJqEZcmhGtzDWA2f/WQH+eXGMef8OC3jGO8zjVZP
+Mk/DjPVZYyoQnGbj/2FjN5Ce3Ufk5vZm11WlJHYJeItXuyIZ3b3b/FySQkNvrkNBEy1Yq2WQ1WH
7r4b2xX1r39scqb4M49mFUBjKzGODy8h/fqv83p/oilIIqesiY7zlHl7ZNXex5xX7CFeu6Aa9Zc7
Nu510zh3p7+HDGG9oi2aP8D5X0SV7RQmJl90bN+mnobi+WAj4/s9jBC6MlDT2Xc9dzZhF6g76y8A
9eN9BLQYDKuxEQ6CLmoKRFrgCZUomeRFI+wLisr835P6Lju+lkqMxEBi3C5pd6uz5dja6OZustqd
EUxgHK3U+ceFUqLYNGV7H0jX9Z67ldJYwCNucsIGlUXyb2CvLYiH0p82lbcrrVysBzms/ejtvAnF
qbOtpb2OEqIebYoSvbkCUerdtK7BvRzIVoORaMl5l3MIg6NRBfexm1l37fxNAt6Zh9E4QGdbbMV2
XoOcHLinzvNOa4jDLY3gaEa8aqpLDW/XAwWUH9bVhlb/VwfvHH9Seh0RzeVziLMJ+BnU9sCXLzAv
YVCCEkbRqkFq2D5aZkWftWffdyUka406qAAxSYAcUu+9SULVRMDKzmnir2udl/91raXqvwZJalz7
ZrzxXKd7kkNqVPZFZIQDClu8LG77ClIkcw3sq0HP+6dxLIKHsYhVjmrNt1M02RehTvRpTOKKWnxp
vEZ7tOM8VGxlPkafryczdLW+2BZ7Dh5m1pfRUBsvSRG/iHjpPPG612RWfCVDad0JVg9pTNgepYen
SAMUc4wbGUhQDDM9vYz2pwTVtlOjD9HhRTaCmmodmsG2gw9Y2uj45cgMmUsH8uulzkupS3kkcY8S
htxa/Bi29PmpNXQ6r24nLlMEqrKFVi+yQTEgC3D6DzEavO2aLzdikkMNq9OFt2YmZI6EnSTyUuJ0
Z1huMs1rrpvZTr3mYFSjeylbiUwecXIqBzgcw12PitJGtilik22JnJ1t5xkfbLKATdVvo/vVsI9p
AAUyBC3YO9IwmkW9q1bPUWJQdGK0u74ShlVLu3ccE4rMMTaLg0b/5KFVBdI1q4sDbQbZoVHV1LN3
icw/ZwMEDSW9ZEufkrf/AJOXoXhrSo4n7xkNL3B6qrTxae4Hx2kp5c1WvslBwMMuoIuorpwv6GwP
VHlh9PdHw/kSDua3ENale3EOvbmBJM/81BRt8LSY8YWY48I3j9ZEH+5sJu6XudK7qxKx6Z14najT
9lGQUkdTFwi95vUCpyVn78MFKCa+u0Did/4BKlNQr7S59LcOuu4MSbvIsHAA9C2Guc2z8VpbSv92
CJdk1zkJ2rM0cqwm/KeDo9mHyaxcSC2q7POstY8SAIDSg+wisu7PM1cajX40BpvgILS/5mvhHHon
4mvlwFqPtCX8MAlfu1GBXc4HsZUzWd40KC/O9iBpp0MDUJI8V0Lzza9TZagJmFLNpU+3ejd3eUoT
vkzOELX1ZlD6FHJwq4FElZy2KRCsXh3ObrEta4Rm8EQiSBwflzitg/LgdiYLvbPM1kU265/DNIzd
9VgDXXozRaCRbq0Zor3dP6e0HI5r9y6m6pP5IuuDH6L/AleyeWy1gwyghkYcxlWiMWJviguxi0XO
RDgGPRnzyLvN2RwZVg6nHUXWXxZ9t97Z/suiEUpeY9klvrc16ZxSewrZgDih717Mc/bttEVRdjn7
sP+gUfjr6K7gaVUE+DLzkKQz2WI1PMd6arUmTr6ddkDiPe1nxmbaAXDyb1KraEjplO1zl9PAp2sr
zShF48Ej3HifFpfOdAhr/s762v9scP8kh2eEt2vatjemBRAyGz3rmb/5tIm1Xv9L6++R3A5/qjlO
Y77OCQ0tvEUvsr1ZswplpmnZLkXFrpiM9ree+/NmhMTlvu1G6Dz0iN1XXKzfOg/uB/gil23eweXo
TQsC6VmZ3gM9nq9cf9EuTDTNHn0jaNj50IdlBdAtq8svyfQwj5359cMko2812Fbt6rFv4T3wF9O7
sqdgKVCd4AWS/qDWO2ROaX3J2vkuX/z8z8zK6KTk7e0Jfs2WHlMiYk23vrTTeCf5s99FvK3xHyNo
YkPDiS7gnT9kn+GlQJ1WwSCGvU5164uzdC0NYPEnAVRUse5ez3BsnWAORW0B9ZyL4WDNsFcN8O1e
1FY5Illnm9eChEjL5LSozO93sugCWlIWFQwFjZ3eadHBQPspRbQEaDGvKbo3ocPalLdoG7ADQZbo
NKSHvnsU3lgDE7kTGFaUSezK1KZ6eStLvK0jptSB9zjVDP7M0Pe7gB5pvILkI7pdXTO77xy/2w5x
XP45qH16HwTfFiSOdzkbrVOE0+vjJgakE4C0O7hdSgPVWz4VOoDuvqpzA4enbRbJn56NDjzYm9HQ
2LrIbIo2zcaE80E9kCN3V80r6bWlKO4RwDXos4bvbWjSGUDVvx2tq7GXUI6IjNppRjYGfIuVI0pr
+9a04CE+zqSqiqrTu+fX/M5kecVhpkB9O9cGDGDjon/vs5c0SuEgGmN9mwQLOorgm25pYD8HlGOy
b3MNPJ+W+hdLPxwcvfdu3CV0vB3pkuxQQqQIyshITu5EM72bhH8P9ENZdshpvbvKTZrY5V8GzHpv
gf5/GWaYPs52uHH2dp7FL7+Jd5XdTIIKZGMHF1kFvUeetfxKVU5SxroftRvKxs6leiZsg9qYN7Zb
9CgaNtZLR+Wl7UlCkhy4i9uh3gjL5uJnUFpp8B3K0Hbt/z6pMWzAeeVyJElVQX+rDho8lcAL0c/o
139sypHGtosizATsSXf3C+zGteE3tynag4+xOpSzs+/qCnZ3NZIDgH876XjpVJagGPT7gVqxjOBw
hI8DZN9RD6Obsymd2+JmGvU/xCQHdwiqK183+9PMLmnjq7J1fiLRM9zA/YmM0TBn440TVcMWInSH
GtNUk29XRvFIpJydwmVsR8XPMtd18DLZfMuWydg36zhtBGtpTHTf8F6OR8YSI2dygCUN3oLs9myG
vhcAZz0MrxParqZ/dtXvM9NDykjrA497smbylxvacL80kb9LM2v51I0xeVQneDR1sFzxXMMe6hra
jTjXSddpqKyaC/H6vtNcFmEcbsXr86g5uov3nc7i5ZMDF/QzcgBV27bDtmq1+2aCW0wiK4fu7GZB
Nk7WMVt+Op0zLXvxmt2A9jb9rrBh8onAcaQPqVlfy7ISARISwj6teZJRUkJEyZazuZXVyFkNkNg3
CzRabnWb2KgFO8bINmyNzc8hzawUPBJoopJJv5z4Il9Z0Oge6crm1txG9acGcoyNPjXJj4o/WkjC
J0IuqNvpUTpfDlEJ4EKlTtlOI4GZxA2seAwLs4qtDWiG7MhDCb6W2qbZRrO9XdqnxjYPi18CYw8R
gLApDnrZJJtYleA0VYILVWkuJwcUjHN/JyZxuh0ENnpgTyhfEiEOd4DISeaL7byI4QxgdIvhTux6
p01I0qCZRb++cdsOTXlZx+FjuGo21F9CaRUVJkRWBhypa5j+WfAsh1xFeeIu4BQtmOzgtiXAJ2WE
u5lwOT2FQl1Z7oeBslTQhrsgeImrfrk/pwAWzaYtIEy0S0kciCPp7HkPiXK74wZrPYgjNztq3pXx
AkFGfu1VVcmNLzAv7GII7uoeXYPCSRBUCNd1q7de+tJPfrXx1iL83vjN3TSRkN/M67eaDR9/1aqn
g2RsfmZ28cWZsvLboPFfS//y8pn9QIGyYd49DmNFQsB2UN+O5/VyibzhutGD6SahQPbxytVsv7+y
o66sxfVdvVTkWaocLXqouc5XHofsS1oX+jYt7fF+TcoDJGawca+2dmFXi/bdmvieB0NmPkMH4u+h
+A9u6fkfr6mjGxfWlOoPGYRmW69r6q9ON7wo0Dbz/4baiErnmn3XDE1/iUYv25n86B+iPNQu6N9O
r5Ms7Y5zj0S2E6zVJy8OIYyObeMHQhqvH8PgY2hhFP0YLJKAHz7Gsgb/+hiJ7Ve/fIyWF5ujxXvy
dpj5PTcT8hUUIYpPUMFWj1bPbUWN7EDnAJavRIf8Tky8bXW7oLOGCxnK9HgFqyTD3ppP0+nr9rqt
mkpjAD3mkCJ7q53sRit2nsPKKB7ZagFM6J1n9ASc5zFSSRhEkG7E1kaRQv0qritIjp9BGBWPbvg6
HUkw6omJQzbBHvTbobdfD506y4C/u9oIulSN3GRcya3kFolT5YGcB9UeZGF1WCp3IthgG2QXKIGs
t7DBoqmn/ynmDunBa4kSnRqJKtdlua0b/ZH3lnCb1DV8mMtkt7ejYlCRg9mPI+/HkEEn0D9enR1I
IxCtv0Uvc4vic3jZV+ycLfJnV1K8yzO4r2CY8CFDBWctXjivgyup9BXmOmyRINjQIx/uT8CBdYrj
DVqx/gVa9K21o8+nujOUEU0F/0L3aIJf1EHOxGvC4rbplbfpwc4MU19dlZCE3a+x9ckUllo1Wlz9
k1DYik+Nzj4Vqb9F/jpv/meV2motGsmAhYWTs+yzHg4leQU8vQ2KcU5qdELUy6KUyuVwirZ7iy5f
KuznQ7AgIbvUvP1OsXuZ2poFSCFZvgHs2tV5kL0sSVvT6odduGmzJIDJoslPdn9RDGN+uHxT9nO8
Ydo/eX2buIeRe5kVY7sc+sykW2QaEtJt2M7eSMUVXr8CdpDdYpkX8V1k8ODq+4lOC1XmCYIw2s1W
YV5LdcerHhCe714+RE1eqmqL1zm7/0eN/zS04Clc+Iln7/wypsDZqD2+1c2PzcJ/qZQ1RpM9m5TX
ECz1HnNbt55h2dlrPG/QTHGGWy1nvyZKNWZu8DpnxjQRKR0bZF9KoOlxdyPeHj3qBdqKpyiKbVlD
zCPSordxwRqypEUeDDxSVmyKuMpQsELnvl6aBvodgEqNlcTPFcT9kLX423WGfXbbWCOahmHoHRrb
ffVmbKtlqph+N19FiNOjwW7voElD70Dr9bX6pyBkr34RXmU3t/xTuhNnue7E7a14V1UZFy/VcYJV
3fzslbkyjD3z/dzfBctvjbtadjvdlIk3b0s30D5p0fKvs2U2X23T29mHOC2NtM3ctfNFV2bWTTz7
kO6oLy04iKelnpdnZ+ytm3pYkJ5WX84Wum+L3cs7u3yZw3/ipxQu0HWsJlff165HgggSk5u1i82b
xexd9HJTayO2s+N3Q3IJSBXLvLPbKld318coE39wGGr9nCfurvctJL40I76XQ1Hln+hf9UA8/mOS
M3jdgi2c8vm+Er1MMdZpB22K60OB9mt0EgN2z90fZ7O1RMn5CoVXvV7Bc8BuKda4YGsiqL6XGedg
Vyueo6m40jRYNuleSjdNMaeHHpVPtOR886pf9eZOV6VaLS6CG30AYqAqvTxpu6eOnBMyCw26rSpC
HEVnXxn0kJ0m0V487DrEzRZjDe+QI+03Wh7Uf/Q15UjHLOKbIhzrF/TITvZ2QaUIQSJ732Rt80fN
u6phVNWTVYawFRULSGNlH9V0OqCi8/QGydXnyB2+IHJR7dDey54nnXSLnIltUrZF2eTs/02cVpFe
KHWoy+c5NraBtUK3r+5ozsU6Lv1X24yXm0UHsyzWLC+M7TxxR6ljC/2K/bBCgh0gwqNBkHdou9S4
EKGL1bPuHKPSn7Jizh6SzvxLzBLlJ75+Udr28lVF6YF3YRXgYSrNfuZdk25mh5sA9XjnWWxVHO9m
mhwfLQd9ktSBCtYDdX0hETLBXkh3KgHYZ7GpCaMLe+spD+CbUQKIL9vD2h2/AJdur8KxNfexSn15
2J3eeW+v2BZ9U/G/s09rjvpsE27iOR7usnLyD5k5VvuqjIvP0Bhal+hSBts47IvPU9zStOxF3kYL
GKZrSFJC6RxJsGHB5zMW0504szpdnzJIyCJenSZ0tnZFVJmfzGFKHievny7HzPV10nBuf13zsMw3
kxGFV7Z1YThdN/4lDq2C7uqmMOf++hSObB96M4hQgZ5qYGFZ6/nOTqrhpd+5sz296FrXIzg156iZ
MIzqQTFMasjAqiGqpDXiCrSyyLCYUTCLnOmZynTw6A/uUcz8dWEoigC511nLkj4qaAVCMJfi9Yzl
G1Lk/SHL2d+dH7dkR/Jlk5AhQQvg3WNYnrbnh28471VT77sA8cWiwIJzRebl9KyWiSY56AQypFsb
dnf2kMZ0GFWVrRjm/ilZw0M/xNG9mAbdR+84bv8Sn5jOk862Xyf189rcGMP0l8T/305KpAAoVxk6
nzypN98HaQTUo+4mq/mxtNGNlvK2+VyGffWpzMK/DfXW1XhtsvF5mTxCJ2idhu6vQ/Geg8lYdcfz
cMroODPyqNkF2lVoq87i2fLXB0aR9BmPvx1ZXlluptxtnoCEmFuniM1H3zSWA7LS7S1EcOP11CGW
E3h+d09+2dppACY+rw1CGkvVtD/8Jr7qDPC2mwo4NyQFCIUW1g+Ud+KvrumZ24xy22nJUVO0j175
uuS0AlgaJud1SVrKbyO+u0nfTV+1yhyhZuRsoQdvg87B9LXsuKacTcr227jKWqGJDSAs3c59ER9E
GywkrXJ0PSguGoiT9zJshxahcBQ5RSlMNMPqwvSOb3aRFnNJYPAwzlLeBY9+iWzwhhM75PmzQarj
dPLe9V9idAA/1+OaWIdosIZdvHrhVRIEy1cPOethquovnVGlxxyG6M2MrsdXCUtQeryCIxidTdvb
1OYYXKaZGV7ENCvuaEy298lU839d5+uws6oc3Q8ZL709QCti2/sZUSF0Qd11b+neBVimv0Jnia6E
tx7QVX8vZ2/2s0nsq2Oc4i0FExGTo85m7DxVoyuxi0mc/6P9w/p8x999nl/Xl88ZCKLjbe3JdA4B
XW0HQ3NRC387jBDZLuZwP5QZvO/N5FO6KNMfreWF2R5sO/mfdoBkRE04xVhritBL6qEKk3KX/vdS
Z8vbcqfpKZS+7lygEK7UEOzKUd+irt4Ghp8fxCbaCQPMp3dTrm+s0YQXm0epZUfGFaVR/YQbm/zc
3jidPxw9WOY/J431+gBO69ewE4xMhQV9NRxhDXE/Z/+Erf38r9V+DZPpVRjx/+by7bdWNsYoMN33
tYMmvdV4j0mX2I+gPSf6h/miV/pt3sNsIZGdbfWXrmv5cCWabEpUfLsmUB3GLVy3ErNojrtpO9B0
JjWWU4y6AuzLzrsr6LtTeD6F6y20EQ8SLcvOAfct61Qc0rv5evZArdihVlzm6GB+0WtKEqEXRkcZ
QvV30RZ98qyhSPdcLNZuUT2uWW6ZR7/uqo0M19WwLiFj1k/efI4BwsxleSleWTJGcOMoQ7XkksPJ
J0uW0OvkQ9QfnSiEFkULSFbEW1PyJurQtQUwceTgbiWXMkT1iiZeEh1kaGTxdGPqaBaNTVx+iqgb
Pdv5KZUiAW0D5fN5etc1+jbwhr3RW6gURmnwODe0qpnRUvxZTyO0E14P0HgYYX/4d8Tk9zftzKP+
QwTIKdLiquTxmzU89u+7ObHQh+edpTD3IHFIqbiWzXFVtPtjqh2ESP9kO/kh1Ydkv2lhgXVKzbhw
GpuqhAmrKeW05taTISWT01AQNoKpiSfnZDpjat4mCVpHot5MMpLQt4km7Qi3cUQrdWpW90Oe3SA/
6D0DDfaePdP8QhtXe4Qk1kOyvPH35LfnvTh7TwuOCymrXjnFVJb5XeXlJqy0zM4SJ93TUt8eZLqv
dwY70fbHabaahJTGBfD+5EFMuj/yUgXx84V8gnn0h5sYPeCNeGUNkxpcqZvjo5imWqODaPKyS/kI
qGs3147p6gBA/vlEMPug+qU9iaXXC1Sf1h9hmoxXkoDrIMi9WJuhPiXwpsTq73jQPopTvmRUYxF9
T+NH+YLFWU/bx6/Tu6Kud7FrQt9cZv5VwnMA7K5/1QdN8ckx0/JTwXuSNWfzfdRYfMcd0946Ztxd
ihOE9HppQZSwlQlv07lfFZC4Lt7ed6v0zrKeBTRh8hDaAeldYd+B7z5rKCq305z8gAb3uzug7wPR
SHBVxKgxenlufGOi+GXiUmv+zkkBzZQ7TU/NK0dB8A2tWS4pixsKetE9Uhd2NmHd5gcf1oIJGaSv
Q5ZYsJ3mVDBUZbFXUi7KDrLWfGf/NZ6a4dEM2ni4onV5BsKagVRQmb8POcDaS+qtlVDQODveJQtb
yQR6E6yaZcI9fBwruDSm8BEVr/DRNaiy8HocXIzI2D7CEUDO36X1a/KDW4kww9R4mIfv6+I46TYP
YlfRh/8MvclNt45iB27VkhIra8iSTtOi2aeu0IwmydsB9e5wpOlN7ey4L7nI+EX9lQxbU9/FsMJ+
Tth58Nry7zB5VIwOCtpB0f82rFGrCZD5LUztY06riV0uqg12d76orDaMMCqP2QRwAmGyi37Nsht0
wfKbwtDsiwUUwn08VcDYK8N/HkJS143pVH+YSfxHEk/1zyZF7y7z5nhjzUCg27j6OQTNH4sWl38U
TZkijZN5z4vJj7nW4vwegYrXqzTG/P4qrp2ke+pgLfTH3xpLf2WNQWl6ugGzJRwx78xoQ55oZX5n
k0mKgsOPDCQ2An+fk3t7RiSmunaoziDM49jPYou6r/1kj0+TweMgcJAdble4sM7xSF8Baex03lJb
o308HV7GfkW0tLIfnGV2ry31suqC3TgY2ZJSxl67e4rts7P5YDyJx4vRUpHp3r6eO9//q8r0Wx2W
k/OJ5xonS/DPyS8xVRosX5K++SbvyPK2LC/Ky4jYfBfqV2KfAv8+tnywD/n6xxAhO3BO70oaWNlt
E7Fz240O0nmwTF/qCKUKpCKMXUKdEcm5dL2zwk7fSoATfMn6xt7GJc3qbRfl227Vo8OaOPadBuL2
dDACM74NOns/FiHpLXFIyITc0rbkR3YQ20j/3053kghhuqG7HyfoQnonmw9V2fH3ayqNBGS3XPPS
uHyFPddDotLRrgc1NM1DE8zeSw15zY3jo94XK+1oo1i97dBB4b96WgkTVv2zXiztmzrxs/r1xIAf
N+sQBHEMqoulkRtfGr/vd/HQ2feTgbZA1ibFNQUDGB3CNdjXJqoIqRGW27yGfCdSQnWlOht80N4A
eRjrBkW/dNaN/X+OkUA5pClsJ7GKPi8mZ3HxvSz7gO2WdStbzrGK1wdTW29FhixLzeVB+WSHKb7W
5NuiNqdvvv82Dz4UWO5n+1uLLMMG4qP4ObZC/7D4YGwmaAyPZhok+6HpjC+VNnwvqjn8aSbw4PFW
9yd0z9ZmVpM0859JgG/nIw09Kcyamv5lnefTJGRVT5PaioQWcBMtHLObpHG0bb5O6ZacU3YThTMk
7eLpw3R5PRXXmukkUJxivbZmCmilaqusNBrBEwPhdbTAktsghEFDK7r2SbPTelvVXfxtKaZ7z6HX
azNO38fO73/SMvV37Dv+Fy+34GH2Z/s+8/QM3acuvuYvWx+zxTL3ne17z2bavSRhdLGq+pEcpmoJ
wNbE9I3LOLcoF2fOfG1IBepdzJs79uPlWka9juJ8vwTrhUCCqhmd8rElo3dCCCn4EJQsv7d1LgwU
IkotwRI3v80V1JGsJ3H/cT24vaKjn/W38G/QnqJ72u6cYRlt/RMs6WBuVJKmtAEFVo4LVZlCR6uD
TArRdtqfbWsa3Bnat4Zt93XiBzW7ZF2b+RtGu9Nwngr3fpmKlM7dJCBdAHFSog7igMku3FhOGV+8
i+Ztedcu+Xg8BzueIvbO6ud3YQi5J/vZKVq4wF8giAmOXVU71qYnH3AVWOFLbZrh3dKxb9kBvz+4
FuRjpxB6rtZNmoQad5el2IEnQtTgfH+azbyG4HovN6Ze7PYy2Hdl3he7SQWLJ8ypwG30DoBg2p2C
P9z8ZPXCtAzIFmlLV2yHrqJHjMySvkw51YX48OwS42SkNqg+sBlqimjgvYuLR6OKdxLoJAbtQVbt
WVemPZ1spxWspb5s/w9rX7YcKc9s+0REMAtua55d5bHtG6LdA7MYhYCnP0uJP+Ov//7Pjh2xbwiU
SokquwApc+VakGmzo0Ve5pCbMAz7GqdjtXPiNttzyxnuRghBQiMuqV57yD0yLdR+ebLauYXJ3lqW
90salLtJtZOZAeYRXwx3FqacBuW6e6Yngs3bHWJE7jQoAK7t6ifD2oRC3yJXFQKuqlSgQ9lXSwSt
/LNlSwO4GrW1B9dGBPorlB6AkPHDD7smMJc0ZQW8OUI+i8/BehHLLfTRIG+MdM4dMMP9XZ7K6my6
UKhvzNyF+A54VPS4Hg6Fr9+o5SoTnYG3JNsJV5UnqKE0CXVwLUw3egn4HQtq/jGLn2XtyhSIpMaG
F8RrbmOj2acmCAnnSyG3hE8DBM2OZuuHZBckSXNpQKqw9jwZr+mOKtRtpcf8QZeleaJWHfjtmVcC
vH/oo4Nf6XLtAnGxTgr/w4bK1VtQaN50L6Kqlp/L0bojf7oVQR7frMNIVut5Ihk0VwuyxWeaB8Fh
0G8MLEGQCZQqpeK/MtL4dyMTdnU6iHc3AVjryd64DlsatWEe65D3T2YSbdvBM14zaUDJmtfDltxS
pNAzAxv7euzMw3+bdjS1cuFK0HDRtHkg+cEiWGCtCWuHqsFgnTtjuyEWMmomiK1/aUaqSZRlel0F
67k3kAhK6Px3iNfCUwdNoUOT4ltS044QLS9cD4UIqjdxFEdkVAKXqJp6Auxho2j6qYmUQXxOyzad
muEg9XNYar+mmZDxuCQh/06tsHGcS9fqz2wcx6eWN+2dBh0x6osMK7rWmX+hvh7IxWs9WOAMwBXB
qFHdsMDaBSBYeYq1UQOmaNhQX96Zxr0LwkAaJxxRPwxtvKS+cgzjRzf/XeKXt5UJsO4i4N2DzHkK
Wq6sO7qK3AmwYWuXmHYJLR3wRU0uqKapLMe5USvhmQkMYGxsqNkZfXHhqX+hFg3iWKAvECDojtSk
KZknbixNHgdFe5J1dXqvqagtLyN7iwVGB7mbqNz3qN2/kAuSMtEFGhT7eUCbN/oWhQBAUKhJ6CDy
uJkmCfOq21uALi/AMOEjlV26i6TygWYubVtbmJoTQWSr8Ve2GINrmRXBFdWS2S6GvNFCJ5/KRJkd
L8WFeulAzsOB+6F7nZzSGg+XGr+Bad7UB1OS7qThbh40X4uryxgJKGz9lDsrFFwBQ+KHunl08Mf5
XAvkMgZam9pf3v59PGRrwRAEL1t9m4is27moFnoII+dnlIz5D677yByw4ikHXdrfHNKaPflDUU4O
ePF2u3LApkvNkGGzdM/AI7OIXWjacyMszyzTrBez2YxBHr+UVV9d+jgETluZBZfRNgVwfINklPUy
D/poYrWeIJI1jsVxejP2po97JI4KlPdBHunLQQQAvEXdAJVfdNTq3UpnkHlnF2x4Yqv3V2TxTRPr
nLQotkHGoYbn2D5kXbNm7TRm8tTkWArGbdj+LBCr0kzb/t0gjVWyIXl1WgQ1MuCzsdMW2B5i+X0w
yhrFdmp4ALGbafjo6fUTUh7dOsmw2q8VFsJV+IimtvG6ZOJCLaaDTWFs02ZpDAbwHapXePKjNwxR
Ll85BRBTaujneN/r+Ub3wWAag8IasQAUwneqRiWzQKuCG+QBeXsPXFHYC3TM1N+EfKT+ANxuK9Py
xyMNzNTAlopbxv6xyuLhwFRZRdV6/OKoM2qGboD7NOhOxgitbbBwgJ+xKuSJ3Mhj1MJi2wqQxe4B
PhJLz8krZDwHbaoNCLKkWMSGLq9G55UXYF80oFmROnVlWeD3WSpx0n9GWGHq30AICA7zzP7BGq85
0stJ1LF/gQzato3wpl/WZthtwKRXr+alnhrgyqw9kkmCpm+jexZA0giPNonbvwVZuQfxjvbLcIwT
hEvH1wbMAkuGev878GZpO0fo3Q7lpUBtqkHMQd1iolf7sY+KuzGw+SIdeHTOVFVqGgMeLSEJNLU+
7U7j8GaVy/zALXApziQzgIVC10cTDOyqOj9QR4af17rIbOT4zQBKrkIfzhUY0l7E71Ia4iU0+xAc
uWBF8yvfemnA/7VJDNlvyAmsrR9jTLeyX4wfdpjtZMXjm6is6MHMLQDjMx30VXUSP2RNUZ/wxHml
zjGKyjMoqs+8d7OTNaTZCsq4EFhUTV/gDbigUzoEWoJHmOoZ+hQ9DMKdSqjHXZOxc94Bictu9sCq
Swb86KLtfP1bVPfaqqhMvqdmiowF1DHlU2qoLRhwtosIzDDfgqTqga3QvT2LvOSIqlN3ieXQQqRN
8zzmYXTWtcEHgS5gABCSbVda4YWHQjWVW6Pc9LCKzohXQhMtrJEMAwprBSqb6EDNTzdDzQawGLjR
CFQw1u+o7ADDVll8913E1FXEPNFrCaSV8C69z4sTKuLc1acHUhIoAUikXLrKI2hBKU8e0CQqvofV
xxzkoUFxDlxE4EjGA0m/b5FMW48VakD6ojLuUUpv3GeNv6kRpbwjjzxOLCAO/H6B6BR4dlnijgs8
bYY9OdsWCrOboQbmCkNpRK3mRDiyXtuFHPNl6WqbvnNeTWhq7VPQMS1axQzjjEF5pCZEaqwnRzQf
zbAf4k2MUuVVXzXuruQQDKO9uotvvWsKGa9oI0+91KTd+uxstzI4IqiTLCir1dotqIIT3m3i2tMA
Us7FobEt76gDtTVlx9IAlFw9Mqw0gOyUOquHPt4OwABNM80D/pwTkSKoEq7SCMseMwPQLcq79Oqn
eKP1I7tVAYcJGIJjb3pvs6lLXEgi2Llchm0mkiWL8maVaG26mdplOCrO8tjaT20jwMu3KviFpihy
N70OvcD+UA0G3m6aP0OJLUjq+kMWH/NQpiesdj4Oo5cA7PNnOypKMK/XR7LTiDbwLdCo6kQ1Y12Y
ApuPXQDBYIZaSivQzAXZHNWBf3+x5ABFrWcaEDpDGB1pVCDtojh/GJ3BeewbwGSG+E6Acu6RLJY2
7kEfIa6NMnWWXi2SUrAjeXBkJFZ1AyW0WqtdrKhQKtlU4JCioRGkZA8oxvIX1ERJrHH5H67ErEpc
Y0BcamThfZE5qJQeq/zYqkPcW2iLIcqBGRrzI51Rd2GLHuTEVg/exs8xIblTP3mWYwk+nz9PqV+r
u2oNKa14a2dhuiLd8H2uqsNK/E5WZq3LswAA/+xkWbrKdNM69m7xqwlScTKk+DiEiS1OZHM98Os5
dnakzlF5CLA1II726UI9PSroQOkMXrVcu81pqrFj0VEfqtfms7LcRpqBTJSmooPWgqJSeVGLXGng
GLXTwCmj9c9c8/T/novsn1ec5zL/uSLNbHJuHVGLjccnHkZVispbQvB6n01sd8ynpMVjZe7FcuJr
k3qREI8ysz7bjibPvdkEe7zaDq2ZALFDtunUA0BlnxjGgWx04G6JemZ1QJkBSEpfohY7CPB2NWx4
0gC/9xLtpWyr4p1b3ouHH8I7qKCnE+BJp5N/delBz54hlXFQ3VyN/B+m+D/3gQQYqrzA3712hOOc
qt61F0T0kEdZtKmhUzuxQ1gMyi5lqTuXFl/52fQe49G0Xv42KPDMemKH+M9BfVJaL6FlxyfJUXwp
cq2/0qGNWQatzOVsGRGIu7qxWpCnkRJ91RWbJS+NrRFjj+pKY/gyNBNLLaiKYJqyM8DVofcqKKGu
oGJ61yqIjG0agAiWbDYylIu6ZRzUoLxcd2Ai3QesyZ4HbdzyygSoVdl1K/VnuwyLDzsDY9u+Ar7u
2Smwh/y0z/7/thcV6tcoezUlvlT2CpSX0GQepmRZBdrak/Drxzl/lnVmte0cr1/O+TOJFCaisLG3
mZNiwg5fs9Duj2Sa7NGyCFBRRjm3UQvSU2SVj/OlBR4426qKhuU8TR10X6emjsHIpqlpIh1Uzlfh
msvRQIVg444IDGaApFyy0nWXWt3kqAPog8vUgyfUsEddy1OubORXmwEUFIEg2dIM01ia4HMWCXYf
FDSpST8PWJ5OM82mec4qTrd437AjdQIHdp84mTh1KONf9TnDilstZKaVB1585WAjNatMHnimd0U2
gKpLNWm54vAQuTYZpEeyuR4IDgAKv6POyU3N6yIVvplt3Pw9T6sN3tdpaZCvIZiVyCbFPgrLIJq2
A6M1ddKh/Zw2aLBVGEqsqvpWc/Zli5UdrWe8EDgIatJ6hpqu10kUIiE1MTepF7VsuF/Skxdi19Oh
gngb9ON3v8WWKGR6dwKhONZ41GbKSGd0iAMOidi03tLQACzreG2oIdSeZwgKEPxbXX3/h32a+ctF
hsyPF8zjcoMQR7fvWfhg2p3+xiDE6gdO/CMXSbes+8S7QAK4PYHGA+WEQ+F/N6ozOThQJV4WDJzy
VV+WZw4dkRV1uFsLGlPvUHauVm4l47MfhfklGoE9QGor/uGaj11pjN8tFKWvoGPL1bI52CJFjNhD
A+FOvHOHt1y3m0WcWuGVc9e+UAe2AKitUB0aSuymjlID/3Jgoo6irw7MiAbQFikIVN/Ie7LJ1gHK
buiG+wqRwY0VavIuyCLzzqj1W6MWtQlSSdSSrRZtNDDmQxEYBS0hY+YBUZU9FbXMhS7UhLqzcwD5
+dRJ/mSnw4DU0sGJ3d2fdjUt2KG1Q2G0uy/+n/Uz6ahFRxTkTJ1/DEf1LvLHupw+3lxvQ26ARPLj
WGbbeVoTmPpz4sllpTX92XWR0OmByb/rAryuUWgW3zepD9hvAcWGvvb50rCN8oU1Ncr4ZJ29eR5Q
AFLyH34K8iTuit/C5qs0zRn0Q++RDEqwS8maZelbwW+kzgDjztL3Pv6JGr3qyRZiWEd4NJ4qnRdH
A9nVzejZWFSCfGAR5l77wzLDpTZm+W9wcD8LZ7BffK1HcB+R94ur6foeqqjalmFPdku41y1lqxtv
g93tpWtkv3U2HsTgV28AbUKgC+yHTDSLSHbjg27yZBvYVXqoWJPe2V4Urgy/k29A0m+HMs1+6UP0
TWTJ8NzJfsDu0+An3xD2CXd2sWYdK16YQDhQuVrtuI+ZFx2rOnaWZZgIUGA7zTH2jPGhbYwH8HQ4
b9BohppTYLcn6IeV96Bpeyc7vgyiMl0lzxy0dbe6iQCkjr2V5qO4DgSY4UXLeXyujAibfcvq3mtn
7SYx/wFwDWSylIPZuMMWNZTROjFTfkXxC78WAQq8EHAoEa938qsB7TVvUeb4xGN2RybUcGnITEvf
iha9VuxCrU02UoE+8K/WbqaXxQuEjeXBUu+9qSNAtcAYFFdqRW5QnHMzOs+DsgJv/SGKQeL5ORFH
wniFmynZaAQRwYL6Y2LyYZHRLHKv/kFkb6Pi4yxTMRzbfMEdRfk2Eb9NR/Khw5d22YfjsQHWVRje
ARI2C8cFi0eRWZcJszBCGgPBgWRDGIeQm80ZBRrP1EkmNzLOptV9+DdAuCNNFjpHrfacZWgDk28X
9bcito17E0Gz01/sXcW/2hOz/eZkzYd/BQDQktgr8Lv55geJed+HqKaaIlk86JrFxO+KJMiJueAG
JUwClarl4F9o6xbcE4F9xR+meOogybRrUcK9aQfL+DbiwRsKFr3jFQb6lCbVToNwxjuoVHsgykBB
shqJnG7x1KuRTYHAUOiW00hycAIUgdFIC4iKO5FAdJz9M5KuqTNAFGmkE3n6twbgI3LASg+1F+E6
D2v7HgjxZIN/hn+SaQy+YYhX76zGKpEXiCyohQsdetQW6FUtM/0B6aLNULIxRE1itAZHl/EjsVFZ
CMRs8uyMulz5pjTvChlq227s2oNbtcMJeXaIj7Oiuq/wmEd5XsdfsYx4DFKAexfR/ShqMIaVrFSq
IvZro+l8+bfPNgrrPz5bWOpfPlusaRDZVbVfVLoV9U2+bKyoPUzFWaoJQH97oLKvxtTuUUfS7EuZ
pnKByCoo5Chc59WsWlsxGAMmo4u07drrI22BNDbHrrVlmx5iZsuoD/BXJ2NTxHhHh85pVCpevTpw
obNNE0LsnJX91uoZP2iAhJylK/ozndFBJAUYygLXXc0dVRW8x40eLPKa9RsrCa29x8ro3htUSdsA
ql8gT04o8SxfyGOwLRP5TesJ1T9yCT328NDjUWLNaf0vMf7plJxGOFEKgCWxs5F9hG0/2OgGBHcd
5qEGJcjWlYIVN1bTLowWyMAOsKBH1wFE2k7Hb+QW6KA5dcoSEbgOe404bttLq9y6ELV8avjf3Hrc
+VsOKCJkrJh4qvN8i1Ju5PVw521MJxq3uWrKrFwm0A15SXmlH1LThey4NuqvutP/GhLfuyLR3N+B
TRsV68rfMnx32QiGzJWaNhd8S/5Dwj6mLRA33o05KttBrQ2G3Y0HzNgS2cV4T1tbapZ6kuynja/q
RcVG/KWJWGa8TyodmegK1aUeAVfD2OkWhtE5a5/7+skhtCteEp27QXnG9eOKUKc5hi3iNNloticU
mYBeIgdR9QkCnYG5CUsUlReslxvqp4PG4u+JW5rbnpsCNSw4xDzszkVTFSjlzxwwyHhuvyBjXDQf
PpYrxLJsGmR/lTd1CBb24L+E0kJaInkLrXVxFjIAmBD6UiCVg0SjTIHmR+oep1h5tRswvrULD6HJ
fkHGWvXQmQekzL6o2N1sLw0T1B9Tr7BWRgmgYY+VgYPX+LGhGw23UHRuUxv3HJ1G3kNpZQkUzhA3
pwNyVJlESPefdgt+IQ5ef7J8GUntMY0NaJYvaa55DISEEIpXBzNn1truMze7gB6s3ejgAr+URmCd
dfFkKLgXHchMZ2MkraWbDHwdY6XCsAcJvNMY5ktySck2+LyGfk9kr+cZ6lh/wu4kAk2fJ/hCgyrZ
wVcHOgtTp+VgUnBhxH7OX5O1HWsb8F3l5TAbSufNsCMfMtlO8c9omnJukw81iyJ37OXc4xqsWBku
BCVriYSR5PHHIUE0ska9PNpZ71UgHAp/TbaMesjdqVmx6XLtN0UgvwQp0ziGyk8E8vQWaPYT9o5f
o5l/BDdpsOeET1qsPQMFbZ1NDfyA0ooGKMUPybkaMg7uJaHdUIRmLqs2MhHjycIFGCP5zz5M1wAp
cmA/YgjXOEH0SyTVexG67bd6QN5ecyP9HgseD9yTjY7/Y5Hu8dLqwIJTo5qfpWsXL1fcDw7H3yKR
w2k61SyhHYwaayqeVqgkUj10cCWQWQNo8XrsBtvYRNEe6DBeAby8QayzfvDG0j+hWLBekl0TIF8s
6qi6SwNrvPpOj/WLGhCBKwAZo8I52qgvfvQKyOlKnT+FxVgvejDynegwSC0/6eow26gppGiWTmZu
ihGAcMmbc+OGxZMPFOx94wVL3awj4FpWtcuzJ6dviydEXgFvLMU9OYZFdgFKyrujVp3UP3teDdMk
0KsDrWoW4T5UcxZqQ4sHkdxTMxudcQUskL2lZuuVSA8iwL2h5hAHDXZjtbey1EXBFRrvkd2wltSL
TLx2qArQW1Cv53bxuW2xQqVevTfrO4QMbtSJpWu8KJ1B3+WaZo1gW05rFGTUhxaLA4SS8jQ447cV
nOlMk+U38GXLnWkUzrgwq6BDAH4AE7yRY2OYQ5lZndEhhCrAIYhxmJt/85uH0QhyoWFz838/1XzJ
P6b64xPM1/jDjzpYI8W+Mx6CCCLLGlRCigWdzgcQfzirwir7BYQSsuPcwWJQ0ldF/s8Qas/dnppx
btLZnxfIWmQkDQaWw///NFH1+cHoKvRJJuN8VTK6dWUXC9c2bqOIsXdTH2IeQs3JhU5pSFkmL1De
rPaaFRfXFtKQDlJBJ64YO+lQDg5QIFpQLgfT+rBJOkvSjQZRo/Og7gBgo0WzqUWKWonPsTSiSICW
65l5nu2jjtrtMcOTiK46dwyg15GuTC/ci7AyF1HnrtMy9pfTFT8nRpQKhdvg8JZ07Uxw7JIrI1lN
U9HgSLxmTEZ301SZMMp1FGvV5OJr/sUCCdEWDBPi4ApdHKYzlnUfZ3+xkUvv2SzDjY1xdOCfZ7PN
VdPMs1LHbKvAErpMbNzxoHfz78uOgZsqApM6NQMn9e+FCQltmZp3kfKoIK+2i1qnW1JnZXv+fYF4
S15J/TwNkgJKgSjiQeQLEFEuGn7nWdYFNCnVz3J0Lpqrlz9twS4RwwmHxQuS5sTiDNxMvh7sWd0/
ESCdYOihwqIjEjDZZxN5kD2vxjtUmS/0ARuCzEmuINCzb0mcsAseSGtq0UEbweacWe3PbghTZPpa
IPJKv2qWnhuAxYDl4bHObLWfr9zX9vMsTYwPG511me2+RtGQLfQiZ69Tb7jVDf8hFSK9OY6T3sB7
7Z6adjySCeIQ6a0FEP8uwLMMqnl9uCS3rrtFIGO6khcd2rrZpVYhz9Tq4yS91bx4KRgHk4aamUx9
A84KVzPD/WzrCqteeomebsmFOjKRo+iiQBEP2WjOqIKcaNja6Wq+asiEtU17MFDP84VWZu6Z0QOv
ZXj4wEkxekfbbW80jL4ScBEVZE7LL7MbFWh4k+kjzF8hxY5Sgv3rMpt4UF97n0Wn+ZMJFsQLAzSJ
qEnFH4x8G7cOFprmsi/fqjIDwEhN0FWRCx38ERwgjdEY07eiSVnnQ3Qvz8Vyvqzecm+nVcCtz9+0
qzvtoHvy2/yHQ4AUvP8i28+frueOf1eErzTX9D/0+1JFXYe7qTmW9gEMG1IV08g9MyGSoBV5/z1p
2kczy9PHBJKNB6brQOgqO/TsLK1oLyPW4QB/es2mBZXR3stL+0mA6I6cdNc0lq2r1+fYcrSV5hT5
QkCA76HrjWfZDvwsVcst/XEDrAiYkyvfeKjdvr56IL1qvdR4IFNngNorzMP4SLa+C8tdHhf6chrg
mOFDb2wCIQwwcQKih3V1l+xpcnDipgdERYwFNWmAjx+L5hr9jUzdiFBi1nf1liZHtUl+Siz+izrp
42qxcUQKN7ybrt5aEmiz2F3TZB5L5UW3ywv508FPku9FyowTtXosD7cBMzvQieALjVof3oBUWVEn
mQpIZC7sOugP1EzH0tqxGME6cqGPIFEZp48PZNAYNF78atR39AFA66EfQtFjK4k9lYxf9NjqbqPN
xLUc5c9A+v43SLsPaygCDruwRzMS2gqkW8BoJr5/KuscCnyooP4GnkIblLh5eyy7GNA18zaZOyjw
iaoCXwhiNMuPHTco1HYTTm/G5qdIfRw7Xi6+APWspIGYuGHda/jYZRi8UP461Pm7aETxWCLJthMN
JH4QpfUflQOltrEGfLebNw1BzvfEAQAylfbv1Mru2mwwX0XSDtADNfnNteJu61VmfwgqN0WcItXB
Gmj3j+kAZVwOgc4fajg0Su3fMYazHMFg/ESDTWBl+GlkOkoSVB157GlgtjBSFJ9lUf8MjQpwOcM+
u0lVfZ75DGlEBNQmNxe19+SG6oiP2QblNs8WJz8CIjqA5PEAmm+Ud2iLfPiZswjoUt98gexwBVCi
ke+avk2fq84+sdKI3lHPky1LwKMvgpn6uTAGpNasIX7/HCkziFHQyMINAdu2LH2lJQkSRCHPnumM
h246ncm/2P7mF+qGjudmmX3Js2muNRzBDLb7ktWbcmzO8KA5o7un9NrUy5AlWztahTKTzxwdOdMs
WdXsyN4n2YKPSOxeyq4sty7oB17MvJz4rNzMM9ap5dV7oJAgzpsVE58V1tKwJy0ItE1fe1b+HuJk
qFIDTMEhAXGzlOZaYeeXkeuDB7uK0v/SlstELIJYBEc/hewIoDJpcclHBwkXQ66oA3nC4hJDQ9Ba
JWO/AoYqOM5uweBEmyHM2LK3Uc0pAdQ4irzrHiNp8jVYyvrN1BxBxGa7NT6SybpHIY0RBK7ZiTrp
IBkIw1DUdaMWzdanxsdstiE/ZgstLdx0greIeHlmuiDOLMgPnaRn1BdqNXrW7BI/r5fUpAOCvCDm
DJuLXfkAbCqPBgRiS1tJiZDtL3NMHmrAv+f421WsCtqvZQfuyWiwywctNY7EzRBAnXSXotZq3aub
Ahp9sYpFy7sKot0PthyPOsRf13g4smPUhNGy9Ub71KSF9ayDLn2irRO8OICFslyFQM19I7cgq+yT
oYdbzyw6FNW773THNA2EKyrELG6trrfHNuy8lR6m8bvIz0Vl+W9dCtrVsR3jg55n/EENpP46LaCh
YwIuZMWpu08zzOM2pvszRMAnilr5jmypXHa2H11TzzAg5jqCZdQqRogopx++DhRZBOQY+cpA8rQD
Qy+4P2x91dOZha2q5MJDuABnU686s6LvTttDxd1DmZA6gBRThNsGgN6t09pIygo8iVosI8Dvz8at
j+fMrWJIrSu+tOmfEbXDqnERdKX/ZRZ1yQ3KckqD6+r4uvOWgWsXYoryzRx7fSnSREJLL5S71u20
nY5M551ESfgSebnxter7E3Fo+xzsnXEh3/Qqgxwk6i80meSPHKX3KN3GWViXkA3FI/lRS8SHbe6l
M67rzVryGsxANh6UKNHID/SRAzfLTm5Vf58+sfoqbgmyL/LII7GDYkHy5OflqSg0/zEB4dMBTxR1
F8rhTdkzHW8LM4rsg8tAlfJv+4hExqIwmmqHx19/xoK/P4+OK6EPbRfb1CzjRaX3ECGgHhbF46Kt
nGhbyAG6Zhp0EDxfBbVUc7axNBt2wLbVt04dGhDrI3sBGzWpY7YVDWs2VWB2S0K5Ed4Ne+Abs91g
T/i22a6xZNzqwA4vMqJpnZWtfKu+IbfWrLnA0yPUDPOOp462jtVZ6A4fZ2T7Wy+ApaDPAVZym+DX
c/CQOtg0Iyuf6pr/tBBl/BlXzQaBOPlm5EG6An5quAjPQ2TPKJoNz5i7NPmoLQIvN04eMSJQoJja
DiJyWOeEBzLRgakoMp0hTQEt13KEEC3Aq5uECVQrq4I7AnGRDQQA0L+x3DMCOcXFV49fLsxXE8py
u8R28EgutT7d27qGt0SVQgO9a0IbYjpG8jPAXeGZrvO99KNkZThOfvFT3TtGY9Gse8EFar1RLw41
z592k/8eiq599KK43QZBke/D3IFSmpqMPEYLiutx43xHaD9ZBWzkK6Z7ww4UgoRRp4PPebUOmGOu
qSlRvHfvfjjYlrN18xxw8aF9GHmA0v40zvfIaaDAEAoPNyiDfNgqdtaCZM8jd/03zYrAwqtWdY4q
Fc94pK8AWZTaA6Jr+CvIOCxXVPufInW1Q67XxCuM1TcQKda3CMGYyUZN6gC6vd1ZS42BAKGzO/MJ
ZeDdwTZLxU3tIXxYQxpibrogUMTf1TonVgiEtOf6y1QxjEOq9dlt6vCBOW126oY0WBKjt/uPXRRW
diosJc+ECPwaXL4ZRAnLBW5b4x18GwKYfzO7MuEO4HrBPyJz4u5B92oQDqlH7RB9+HYRGI0tU0T3
kQHyahEgkYW94fhm61Dm6cXwArmYDzsBMcCROdnJf+RJsA61ETUGbZvubBlHGyQ5kNfzRjwXkSsH
uw2KQtIs2xlp3n4jj6iN7W0Ccb4FFlv5cqKebzW93/61TcTzyJehSsbx/J3pghouchuon9GfVNRf
m9SLiL/c09+/iuV/9P4xdnbu1FSVp4ntGI4HOSDpCin06tgjArDhtWE9cEDCIHPMx59FcFf2Mvhl
jdVvy/G8J5EZ2FmGfXACCryexoi81NZ8QKUS3W/6YNfbRIsKxJ7UGkioBY9Uh8wfraWuf59rpue6
6hJkEvu8griPjcpr6eYNBIoH8VGJPftBkwFr8y5/svVGx+9U1uCmya1N5gBcHKdVeUYRPF8D9lQ9
18z4QaWNmvsDj6305zxGj8dopQXOq3Dxz6SqNSCMq83c9Ju+2kAeOdpkLAxPzoDSK6d/IfR7UXSQ
pouC4eLZnjyZAhuZuAqM7006OVj9g94bC2QLKiBEcEsUWGEiLGyXJ5KhyVXTUU3qtTrUdlIv9orm
E/X+bWzqRshc5BwEqhq/YJmAdSUEaM2q946V0LHUVHZZuyAMGNrXSniF9VukzLuHHu0KDLdhfotC
VcAg4hOYuh37B0cN8Qq0GvadVkL1b9BY+hRmRb2GktR4RslXdnDL1N2OZWFdraR0lp3jRq+dye/z
rLB/o7Af+EZf/Iyqf4azSAC+0aUmiPzxrgA/go9QjJ+fnLYLgB7on+n2J7tpc3fLynpSH/IHM7+i
tvvIOYSRZkGivIzarSMikOGOECSaO4zShuCHdgWDDZioSqD2EVxZVE4sj9Rsh+KjSaWHeDt87R3+
3aTeREd52H8dW4zA6FQ8X4Ha9uQ0jO99tcACGhGKbF6VR2dq00G5BMXI90nK4pOBxSfxGSRC/gqc
Irq6srfv9TG9EBmCxaW1BWw02ZDXkI+/UKUXXrG2nbzIbA4WvPoMXmrl+jkX+CsmL96U7kZ4jbVG
hBIA4b7WX2IL3HC4r4MbjxrwcePhf0aNDHJQQRch6CKt8wioOMQRG+u+LZp2WRi8/5b41vfOZ+kv
s2oxXOWhnKzCVklPf7o+hFb70NEhyBbing4bcKPIAWmS/8fYeS1HjmRp+lXa6nrRAy3GpuYCIjQ1
k5nkDYypHFrrp98PYHUzM6u2esuywgIOByKIANyPn/OLQYmvQkV6zaRQfwsoh1TJL2USvW5h2rZA
sGG5urY2pKctWHN07kHI8FWwqXltul79FGZXUsNUsSp/be3d1EPtWNv10fbeu27t2HRmTAxO7SLY
u+whzeQfLezFC8WOPuchNGgLLbbrJIvGaxsCNVCDLvqcYA1gyGhvqFYc7n8+MlXi5bbItY8Fkc0V
EkzFFVFvccUKJDkYk/Rka3F81pJ4J9S8fsiyZLg1UwtAy4gz6ETOxWtCWT5se6XB6C5C2C9ve+XZ
/NpC/jgTHLFqMXUJy0syZFvf7QXhup0xFtLNthXXjun/9o//+t//+TL9t/hW3gIjFWXxj6LPb8u4
6NrffzPl3/5RvTUfv/7+m+7Ymm0YOhoWhoP6iGna7P/yek8RnN7K/4k69MZwI1If9LZsHzrVx4Ag
/5oUoYCbJmpSt45+0JxVVQEm/X2XztBw+976Sumc8nnxZZD8t3WsGKP0DGNln24R1mgYwwGomZFd
m0uU7+1NVw67VN2N5jrev7kMpnH30zY84usIIMx7mJGkRuJTjckxCEGZaHsRafhj29a5zjNf5h4/
YU8MenZ9MYp8utLWlynpml3JoIci07/2Zk3/CTH9/GAMMhG7kZsNeCR7eOuyHbt13k6Am4Ls/v2l
19U/X3rT1E3uLMOgBm3qP1965PFKaWwt86Eb4/lAEViAmlKWINel+rlJKZqs4cS4wIOubb253XqY
cJ6gasvAxP66V1OE0imP7B/OM8qrzIY29ZgVSyfDaKPnLG5UP9HS8crCEvNcV+hkzNSmnhZEn7m8
5te1K/rTYLzXrnKI04jI5sv2mCnNfNNHiXbSdZUxF0qD9R/uS0f79eLoMllfro4ONMQ0TOPnizPa
aW0DnS8e3oJ0szLg5Zf6ExWK8g5H2eEOqv6HbTiM20LabUPetrn2Aq5V3M0VXsVq5LySA+4D08gL
VNMYmKKixazBMLpPat9cWWuMyKR4XyRy+dGQKiyDqpGuc6mfW+s2ksrmFqD9joK98VCuavo12rbI
HaTheWtDMizddxX6j9ve7YAmnnbGqstP1gzX2ibW4e1puUdyKjkuVoFqf1hAeZxCNDO0MW28NoRF
GHUPeNcbD7/01ZXb1lSPNs4dv4T2m8Oc2hvOad252c8tg4CdNJL0IPyVL4oef2tGJ3/s1hcyhVVj
JAiAsZHH5uAOUA9PuVMVj2qvNDtJWcpg27sdPY7Z29El4r03b/lGvVLlQNW79Adx+aGz1lFZ6Xbb
jlqVo/9wR+jOT3eEIcu2wj8Dx2wLGrKlrY/TDyMVI4s6IyUjHgymKOzj5Ol6VJBX3niGcf2kOK36
ugVhujRMF2GE07UUOYRoUoMVZJJebRawby6xm3nsmz3s9rZxqqpyu9XtLQYEiPdOnWAuk9bn7aBt
x7b5/2x7O5mQ03DftjYom1mzs4M1LspZ1m3lvL3Tp1Sr3SKeQVtRKJIPup0c33f/qc9bg970+/8w
9vw87K8XEwEoU5dN21ERonPMny9mGjWykuVyeG9N7UwpNndcBf7CrRpLDqDvXAmGzCmeS9kItlh3
69E0ESy9UR9RuEV4ljJiZcM9HqpDS51hHWebdXT94QWS0dXQY95Gh60Zjw+STkpEOk0shdekCvKu
qpzfKU4au1uyZdsh59IfO6jOxGQJkHWX9L7wkqpCyyZ0sjsTnMvfXxXH+tMtpumWbFiKiuSurGu/
XBUiKl0UXWbey9jlXmmrYQbSJikQNgvdqk0TVZhJ4k/VXWwumf+D9HKJocEml7y1oZ8HMdZGSn6T
Vg6tGRzcZHZ+2yQSWtx5621QwNJAngMrZHE2VsRgIvZWX1kf33u1Jug0S8a6cVxTQ1WYIIoRS+Kw
bfZr22jDUIpm7U9tW79qTTW9dV77bW1zaxNq69Jzs8p7u5ZY9AeGYXxFVJGg1GXWx21PXOOxFTbY
cG17f+jt6G2LQa7uXKJeXW+B+YXbqdolarscCgOgytoul5PJGEFSEdUUVvwI9tuA8Q3bHVpnelBX
AkkFEZnSLSuldWvdN844KGUdaTkswiJRIDo/KuERc+/quu9iZOaXLjzbufUpK/rufmsqmbr8jBrG
btvcdigZFCpZef37e0Q1/vToOPhtOArmAo6hswpf9/8wDs2OzHQ3a/V9FClr1rn4mLRN/LkYAR2G
kynfUvmJgecBAEZfL/pcoYhBfT98rigr7fBNRSXDMuPHn490mkFmATNfnFyK4biixWKOSUNOCrna
bdOOlyCq+uVhiCxURUSxi1djvaqUyitkYoGarpusMLqDba0qN+tm3iA+WtvGdNg2IRr9ccptEyvk
IAZqFtgad/nGCIpDtQ3ixex+oF7DFicyapo34hCJquWY6VDd3qjXRo6QBE5gyhv1Gre58ibUjB+o
15WY2qAf8/7tI7bPmSHmgPtWU+tZVa3+zlQdcZMO8F8nSDzPWq/iFC7L+QWEgvWoiPoYRpXyjKpI
t2NMDfdbtyRB/7yi1jV2NningRXE1m7q3ev7aTWxkAFeD99OW/WlIBVfXdpeX8CNYt0410P0iOa6
Dj6HbF1jtce5pSIArcDyUL+IvxI+FW6+1OGHdFhUP5Sm7KYAG3roy0E9bmcyOiqA72ca5VzcO9UE
ORmfrCGcPBXTOJLTcJPt9WVrN5puDlpD6z3FXP5o23Zs/SaO0mRZezuHHe8xsWpvbEEGpdD7/AUB
+NPmDNkl3dmYFucZEKPpJdYcwZ/APtXqGuUwxSTsFVXT+AZ2/mLH7akNiw+QGdIbmeHwbmZhhOcF
BtdGOTxS5xLY2YnyscyXFpuAathvm2ad9cd2ADi+bWLCrN22rbxLeq28I8Ou+KWcWfdqXWY3cm3t
lXmy7remKQ47P1TDZaetbapetzh3vHUPx6y4VqviuCVrMQ1C3TAzj1vCKNoqZGtbN1lgowcZQjjB
ko1027NUKHdxY5DUK9ujFjb190FNX7VkseG8tqHHMl2/rRWt3etZK4EHWpBrgMW5q+K+vP+r82Tp
ccqrek/CYgjqAUu8Iq7uq5WNAgwSl+SViFJIJaaNbVbwSNG2vRgYB2x9zYVRyo5ravLT/MkuS3+Z
y/lDkkLQsGtTodbCip3oVoegUTKRruKGRlb5EIum09h0DRW4cRjTqzYpa69VZOcOfdJor9lVjONM
OV9Slew8kETrwVQpFJhlZH+GUxVkudC/i945Dx0Vme1w4ADOnS6ieA+gadn9/Uio/TpbEjXosiYz
MZiKojCm/DwQkoaqO3WSBgzjFVKsY0h5aaMMIDd160S9ckAqjIzI1jbgHRV1w+PSmTWGN6jkm1al
3CVDQTww1vmXkrsScJn+8b0HGH5BoTqMD9YqsbLprPSIrLL+GZxgE1XpBeJH2zssHDHG9UTb5m9x
hAb62Ov1Ob3uo0693XbIVEBu//4yKL/GpetlMGTihvU/09xW2D/MB9Y0gfO25f76D0y75axMUh55
GedjRLxIA2jqgl7m+0OfCc3XJ63+dTDYjqgyQP7b0x9V6NlRKUu8v//KuvJLnGMptmLb/HI2g4f+
p5UnTFMFo8E4uX4L6JfQalBCF/ELOeFsTcqjtpPuayeU9/9q3ub4RgFK9edmgW7jW7Os9fELVhvv
vduks3wjrgs0moItzZlbTvxBNdByKbNgjlqEgyl5+EWqRPeSqP94hxGC7o89NI9CKLo/r+/e+xVY
5P2H5fi2fnjPhBjM6SyDdRYWmunoMts/387jvExxsxjpYQ6hehmehinLsGC1bRFokkCy7sdlxFB3
JZyMfXoL6K15eu8RSvpCfUid3FGEuDaqUBniacLKKUJgOmPOgQVaRg+GnNencd27bW4vgkLwbE7i
EukyXlX/Pr4YjRSesKJ8lsfz398D6ppd+PnP5eG1LVRCdNWy4GT9/OdCtchnKlni8Mbh0irvLSND
bt+5UkVB4RINlWZ9SRfRogNO+zAXcNoQqHZTExVH0Q8I88kWaWuhavsZLeeI9QLU3R+23/dvnDC7
+Q938y+pAr47iSvZ0h2LZRQ3tP7LX9LbhY03kSi+UT6DH72OCJuVtdjsr41JuajSgFLdhuJ43z2W
2kVri+L01i9q++k8V6E4RWvtgXqH6cICQ/BvK0BsjcOmCru9hQeJQGzE9X3rVRnmt6GWm+taILY9
T7kWDHi3vnb8zswVr9ACox3yh/2xz3X70QiV221/3kakCRu1um6X0LxukL3z2sFeXsM2feTuKR7J
8f1ywmzGBZ7BUV9dNzLUPxasMQcL4CBJx6ttS6zOmn+0D7d9b09na6hYAAxaEwWjpWt+uPpuvh/a
6cXboaqk49++ONGhTEoT4aE6vnb6eLqXw/pxnhTl2TJW20u7W/8WIX2yrAC+HiSkjFjDYbh52zTn
+LpAW+xBQ20Rwo2RwxHh6L8663p4owER3m7y//opvdlu6c4vZTU3sYi6Xzb/lyCFf/+zHvPvPj8f
8b9X8ZeGMO9797e99t/K69f8W/trp5/OzKf/8e381+71p42gYHEy3/Xfmvn+W9tn3b/StGvP/9+d
//i2nQWS67fff3v9mscFhAbSR1+63/7YtaZ1VcWQSY/8OxG8fsIfu9c/4fffrmLUafhXVfFfHPft
te1+/02y7X+yCGZmZ1RUTMsxmfnGb9suR/mnydpHI2382z/QN+2i33/TjH8yAZKZge8mq466rq4h
VG675H8qlmMpeFbp5Bssw/7tX3/8Hznqt1/tr3PWqqqsY/GPgxfZOcdZvxmKdOtg/UsuKEbu0Uir
Nj1mA1RDZ+xeet28dvLO8WBxhSdbUbHlGWDNTamNd3NxRL4p9Ywukg/ckpi7VTC7MdxLG607O85y
48D9xPayes2w6fOE0n+b8hDxK7GUpzTHuG8U4/ehVItLO1cwOJLSs0SK+Q1pQ1cjYSTmlbTeBxEB
kZZ8QkkAEyuV+A8tcJ88c7YfI4DUnfa9UbNlNxnirI95djZuezEvgVy1L3lNgnrqawt7KfhilF+j
/ouItBW+pD+YxYReQQxIWRNR6odLtsMzZznkQ7ef+irdOzJ5LnAZ0mFTWE3SYfIWqaDWE+WeI4XZ
dQrH8nbCThX9jaHdx1hHuguAlxNqX1+kRnFOet5pj9BV4kNXh88RdY1rpxyiawxBYr9TZGzCpnC+
JNYyBojky5CS8qOeI60SkIFVA9IbUtA6leY6lpAP6YTVWxNbfLm6BbynRRi59amLsCJOAGl+NTto
/hnpcMUg2RzKtNrnVHNvs2h5IA+IamSSpg+2/HkayuMQFcO3Jkm8pQ2fRx3YR+4sE3yxsN/jx6X4
9ejXcbxAAW8t5l5yDampPhWhjZSfMj8qVTHvnRboXwQqC6oiuiPhEALsH8427uq3i8UPWsHL2pdT
Wh6xc8YNQFoXDTUEJ06s2fhiktFZlR0QIqf33EXXqOM55ym+B/F8tqHknyQ8FVyZEyZ5bXg2KUN/
hMzmzw7qflolOYe5SU+hg2ANWQYJOrFymjMQrpYtxG7s4i9DZCTnbn2Ro/GPlzaK0x82t71bv63L
X21uO7CmkvcT/jPbFmZShpcPU+k1Sd+X7i+fsZ2v2vZsbxc4hLtakBD7+Wvoid2hR9h/rLU2P71/
i/evAtYMFFRXa/5723u/94/d2rZNPcX725ZjWAvrh73v2DYFUNfybc8P3++tp7Q8GWaGKrxIZ7Sm
/t3xh7fvX2Jpq4CSP5MuawovsrHg2V5aRe38bLGRKh5n+TIKVNL0IUdvek67k+EYKcoa02ORX8x0
SH94kWY9vSDzR5tUl54gLPSdtW0adWWnhXurHp+3Y7bW3l5mV7PVJRiEfjLG9mMjg0KtVQiJvpaA
Yp2HSyTVV/FUFkHkcCspZEMvYTdKl+2dFuV2sIRwvVl+dQjQsHB0xuXYJOoYwBxDuQhAvKwczHzR
Lo5ta9BpeXGMWL3oXkGoVvlMUB8NS9b22361U8kVtMMlhJF4LkDUu4DsgYRWo07B0tQRtuFdlxFB
4CJ/7yBT1mr8wBI31qLiPQS9BQKMzDV8bwMCEGi9DKVt7TE34ZfGiWw/SzELGkfzXOWFecZwIoPh
kJY7fb3u6Edi1ZhUdoN2kFs4yS5MoDtUrbF4S2bLl63X9oK/ifK2qdlRsoe5/gl8Ucngmb2OeIzv
tdxJXfSIihPk54NqO8a5Vfkf68VDTgq6U4S2Q6rySxqGKeS7JN8VslKBq0ifiqozqcSP+JvUToH1
GsY9aE6OrraU04X82nSZk8jeO3n5mBfzdEEfHIAjCVC3UhonMNYeanOLVod2zhnpT9C2r6PbeNRN
ICc4q8hDacClWPVVigjnN15WxiXCx5GHiBR2A5rkU4ynXmBxwiFuUteM05KK5oupydllCffyqAu3
aY1mR5F4uUg4al7ksFkubZKnx6UKT9FC09a+jKJ2qTWgYrF2S9Y7f3v3udZPmmOXlzk7jpINqklA
pdZqfoLCGQHfUB6+KXR5QAYoNz3ZblCIxQJtGJrsEjp8E7FIyWFQWRp0D4PeIOWV6+hfLsoR0f6D
XnYm2DIn1YKCdLQL1tjYV5rxtN1YjSZNqPBnudvg8XkFRy6/Wkgyua2OfuO2qaO+upv1sHEHec6v
OqfBrpO6pYv2k2e2IQq6ibjLRH7bEHYFpWWHfpmCC00FMAbgKtmxx03Um6QWFYNSKPgIwK/XtOxj
LBUZRffkRkVC46BmdnGaDFSnXFzly9M0L8VJXxtnYIGeaMZhhwirTO5BA2iQrH3GtitP27u3xvft
7UCKisihbPt/6b5tqvw8O0frb7aPttQOz7k4JoO3nvr9gB9O/fa2yLMPMOSjXfn+TbbP2z5+yXO+
XjPCCxRmXHs/fIkf+jdFi5OKKIQHNL9bcRNtQ9adF1vioX3fTNXkT23b3n6A4K3rUZbZexXk6Ap1
MHeFsK61vg4kUlpBGSY8cObnuhCfuxC3RJa/n83FelGmZrjqk6Tz0yHO9snyCZhCMHFdj9lk8gBB
GvZ0x1D9KdH3uqqAJggBVlSTyRFq6UkdQgsoEVQ4EGXzMa+UjyjOHE1ob3G7QDhSbDyMyRYZiGlg
XXqIivm+QxEWL20QpEKKADsFSk8qLjW02K9KeMxgsEBumsi2C5B3uo3QS6csyTHPjItBEhOTNLe1
kAhAos9J2pEgza6PGSl7WR9wAOo4PSViF/fDKjCE+mksktKXsL3b5VaQN7l8Zam1A8m7fVTQvCvC
j9HQT7hEm3i/ldrsj3o9BeliXydls0vxN8O3VHpB939w+9gABDnZh5V64LeGkvtlu8S+PcQoLeZM
tQyELkkqpIBKZeBnPyL00ruAc51jySvWZ0tMjhegcAeMSh6NGHfG6RjFJNqw/8kAkSG9r2H8RSCp
HSOD1L4uyxOUJPI05VJnrt12k4tFC+7U7fgxU4jAwsyYvFSz7iR+B+CuaOZbRYy4tJC589vUxUud
izBmrxUKI+ls7HtBJTHVvsZAoHa5/ABpKvGFXqE4q8l7NW8/AXAN8UDQB8CsKVrCjnMKs7w5Vg3y
u0ibOJ40pI+Virf0RM511y3mC2l+cY7kpt2N3J7EYubtbPSATdPmpXiy+sz0l6zajxI60bncf6K4
lvqYzXweLRmo21T5KUutfUUhR3PaBXvQYvTVUSKomKjMyQDy7bZ6UWXEZpwryx5v0WkJg7B3suNG
ohnTA6nbyssSVAjs7iOL/m9R7xwsxCl8UoKeHPfmEfzjgSumUSgVkyuflWXIrhDmukEmBN3f0WHR
AB2StUeJdFB10ku5+RC1u8jJBWoS3y29UYQb9vJ5Bp86Fq8llil+i6wc1i8QJXIEmhLzIle43FA9
Q1eJK6iZUOULM3WdePBJAjhn+E1HXUU2lxT5y7SgCGiiV9xEKbQ6RGPxnA0PlqOgPt5xg9qVfNNI
wwMqtdYQw2RlgiPDbjSuETr8Uvo6JjsfHHQMglqfDC+hUmnDcdrHGRpaGh1lw0ahI8HHsWDQ8VMx
XdIRwkFiOvsIgSv0S3aKKj4otfUE/phHCl3ZoZG1Qz+qyK+YEAVLCVU660rMBb6r8qlRKV6VSnlj
zXxHAEdtYQhXwYZzl4ukP/TaCBY36JGGhQerw9hHwzwJ5yfH6D7A8HqdTCnD/TMVfm6Swcr66xo4
iit1DCtGDE4QgrJA9CKT/HnGIF6WnA9Tqz0l2Az5A9ThQDR1usdfHYCB6ywIYRCF7Y2CYkuYswZs
hQCcmOKYkZpuHUW2F8vF4lWF5E06JmNNnPBYik9hn8lHnPQ+jXVZB/bYoRlr2Zd+qp7trrgxZFsO
uqyLfGXs1IM5OdLrFGHIVlD4C5dE9XNIdmjUthq8gJyslYObDSTynSEQi8wsKVCjMvbUKpI81eH6
9DPFKi2R9k7WxDtEqdHZsoUagDG/WkOcTCDcjPDrvkB00i271jzFJvqOAnOoSZ4XLNgluA941DPs
p9JqmFhKfjeK+9B07HPZD0GVWdyPkml7w2zI/irG4RbCvpWI5IsJbv30agvscE0JqLPBGCIlakwg
5USEvITyhVqdKvyfj7b8XcWT8hBbOMTMguSkntb87X1yowxdxiKcS6sq+6LFjw4IMlZ2/BpwrwUu
ctVXhIiS7rONW6urT2bqF/H0wop1cq1BSbxiYayyo1JZQ7vwgLgF9e6w5A7WhqsGlw0w260v6SZn
bWXtSulzF1mdATu/hVpNOlKQtp6LoTG8WLdtN19HvHYQJSoOySc8XbogC7OTTfy0iBqfLExXAknv
qKLlWAeC0AuMxrYwwtO/iv4EqSJ8aLnorrjNzQJa2Cxsd6a2E5HCcNUu7g9aAh4AMRlGqjFynWcN
Hk6TRSzTJf1FlZqEomDAAjliaAZKhkqgC2b9exWL3su50C7jqupH63I0UserSIoGhpz4sbE6VhZ5
fqthsuPGMspKCjOgQ00K5CdulEaeHMZi8ErbDqzEuBPUcbSUYkY2NqR/QUBRYHP7uUG0qtVRui5k
vBysC3V/XFxs9ArTKyHfAz6+gr+UURWQIuGKpjvDCPFKWX8WavY0GvwMpoLc7RT7SSZQ0xrMfWGO
w34o7itWnrUBLbpAoNGvsJ8QqY3Uu6J7oxUmwVyYL3reg19dvXuVFr3J6IuaUIrr9XEluMbn0KoL
T26d2B9Kr041b+xNKpmD16PM4jaJbbk6Na3dbQV0OqBu9wD87y4tePykKEIuqGi/Atc7jHGm77vJ
+ALCUb7XsdzJh0PfCud+An3sommEJbix12rlgMEWbFkCC3u+pb5K5J+L16Ln9pLSenDzaKVfLF65
ynVV+o7Ljt+z2uT+UsXfxlp/NjvyJgwiExAYLHaXhO5heM5K8lqZUPkRJevgrFxTJsYCwg3DLsL9
r12Okmtp9jG01ujZio1XrQBRqE0ktlCKeIwKkjbiQ5UvX6OlAgWAPRIAePvTYlbKoYykQ6guN2XJ
7xrhvCdYNnixMb10mIygeodBDmJYXTTdxwCEFVF8MYvFbxLg+RVnlQ6zXLx0tZT6RicxJg7lKU6a
68FO4mMbDQs2E/gs15g4USLHkltOy5eCHE0hp/fzWLxIRpUc4q7y0beEST0jKTgK8cFO8tnbQi41
tXNIzkzQCqhVN1vXvovh1LvYsU9WLfa6Yu8opFxpziDvs1oqd44x7GqTOqQj4p2ThowfcuM5ZRoH
Tbt8LAvYJQOi2doktx7QU+dmtmdQLoZ2HrAWxcrV9PTRAZbZYAA2wdIC1xPeOtmEO9Z3QwNrOuVS
gZhjqu8Qi0qCPI8+9r3Qfb3RH5BCe5qjRtvbEUv4BGWprESgSzsZmjweX9J0QXHYbLjMjW4Qg57V
aSyQaDdyd9brT47FpJob1jepK78JlWEzBDzhIpUF+6PF1jHK1XKXhdelo483c06qQ3JCzyx1Vp+R
HR8xvAC4ZR9skRJG2MniEvCivnWXYPrnxzF1/Mwul9sePEJXj3gY1PbslzCuwIlGHw5YSb6sQPEl
044Q9m5jXJYDOQeXCtqEJbtl7EEL6m7eU8hkngyJr8ODiq3XzaihRl8NXps35kPc69/VHLthPE4M
BrZ5chmKB89JZLQvuGlT5XNE0NSHUxpUVgMLvbZsN2NRunNjfVqueqqqNU//KdZb8g786XMy7cfe
+piGDtG1mg9+v2BPm+Krh4R5Dhb6hPrQFBQQyY+2omGYID4UcDhdY7Ebt3GyyLfM/FmCf9wNKLyb
Uy0HhtM8kww3j2aLZt5OT9UvPZkZHyRMfOw09Wmc63OzzM7KrrA9Q77JEBp1Z6Vg1u3PTtIzKUri
qhPV9dAOs2dJzSr7XeqBVtUX1TYOfRKWrlgcH+9J4Y7ljBpDCrplqG8HNaLao+e+nahMV1P3KIuL
SQH3pLdL77UTUF9V4epje+NZTi/7VLRYvEw21wSHBFKlH9uwxfN4XH8KVjihYV5beDgBPUtuzBxD
6AWR0xSvL/xdzkbeIXbG1yGouuI66a4V3qiRru7Mzv44TzCip7J9qpzxPq30p1rriXg7Z/ALKb3P
lL5yI3Rpggw1MEQcopdsjAYPjtngp0m9L00nJLWxn6fxPk5C+4CF6JVs19Z56RPTdys9T06tvZ9h
jsjU547wpMadhuQXHBLjWCtDco2q/HXWTlOwjhYA51jNaSHyjmT5o904qJ8c7CW8cMyjAGDz9VTI
EzoHKXjlUtiBI6lfK1OyziyCXB2p4ZuqIUqGKujlFcg3TmdF1VlKKR3kIS5GAnvMgdz1RzPqqtOk
2Qu+Z25Bav2rlj30dTqTkhf2HpWF+xgOaDA3FnYWTA5+Jb5h84IDDIh/t+i9PqkmHwqyEdiVzeKr
yeJgVIqCX7HIcbCLD1POpIg8KlHRmsICzEWePGDVA9+RmFjPdUguMC8C4OOHcNVaNRk6whoDpyGC
FaqHN8LSr9LEHlCry41jOI2PKqyExm6Rb52l1fFWerQc0fqmXLKYbo+lyIlde6KjDnWL/LBE8xkt
zs4d9DBnalUvC6YvrtTqWD+1DYx2RC4J80mRCnux9iwrj3onvofygJ9TYfmM5LGrFT3OTBbhhr44
p7pH9Us3GYMH5sLA6VO8C5xuISHTPSZtq57aiEVPnqjKOR+aI7UGyhRYCvvCknAC7HfQYh4VUyuY
wrt7RLdEIIZxdNveJBen5JXLdx3QHvHbkOm9t04DQjs7K54Jggv40SiJgQCoAJOsqh+OMQdoQefB
PFZMgVVSe7MReoOzqF7PbFlnOMmDR/5myWp8rkbxHCcHu0sdJjsd5k1vvHQAW2UJVygFgXc3tqzX
WcB+tDPM/kYLaFgzXyPVQxKmTXRvBlaMNiQsqMViaaOZ7ryMh2EyH5uwkHylt1Bl6GR1ZzD0V3L+
LMREqFLYTyIEAOxYBdkaR6o9rWfxLBfqKe3BKok2ukNs+kj8RvFIlmtvqV80UtZK+9RkdY3nRlte
4UU58xN9QryC1WwjfW5IUijypF1apa4DViRWJXZ2Xlv3UmakPC3GqSvQctHqOSQNoX9D3ORpbjFN
zKMppZykxq6qja9Yc+bQkJKnpb4WSSeumqgob2OUjXYLsXlQNE+FRtagBDQ3WRLqK3q9MzKZ+WMq
4Mblie0jORLuhzF/1ETYB1NHWKrKBRY+5ICXSQ2WdPnKUnAxwJ0XFI2qObuL+MXIcSfM87faSAjd
yeQgJjyLe8e80+vke4od6JAPjw1wzcAyKXkoaHr5PJUJC64h0F7bEEl4hG+QMoUP4y+aiXTBHD9m
rMyOio7Q06KegP5iaIkcrxwme+p/FZE8a9X4iaRRju6n/ERWtHR1vYMcw0NKPtKfWS96Raafxg5t
mdFy08/L0Ky3Gtq+yohwbqmFzi7OsKrvpdjrI30/ScvBhp0KJd+ad07HnelQUt3L1rgbE/1pNIXB
HdqyKouW78uotUEn6Tz4tuzVX0Ix7LVofLAHxFvF9NVY+gmdbOnU2PWncBJ9UJQVKgqaQ/4qdL7n
Paz+qjZeFi1TDkybBfFNO3sUT264LbognwsdchaSKzFOQNgBMzvas3QrU5jFYelz1opLY1eP2iBj
ixO2EwxPhVR0egfi6HFcISIKUCxy9tZHbN0oQuoFfmNKYMmCNfDyWdFLJZjq5hw1jkLExlIRCV5I
x3IRICeVXOaod9FaYqUzljcVtwjPtYO0JcwGssfZp0bTEA2roLYw2bauopK1JccieXXhOIe8r2QE
9MKTsOaj1gAeLGU/EfpXQ7Iem6y/wU/KcMt0ei1wXHCV2a6hX3sWEiBXpCd9Sfxf9s6ru20my6K/
CL2AQijgccCcFGzJkv2CJVk2cs749bMBfd2yZbe95n0eTJMUAwgShap7z9mnTvZK+rGrn6MywEio
61/SJtsUA71XLWzh9WM9PVjDC3PM6KO06DaabXea7PzQ4qlAuOuwKO83XRBtYtNk0Ra2TJ+pgrlN
0tVzV/Tb1E0uyhzzSsB+0cu6pvKS3QiHxnNgKOM6qMjw1hixC1BIV46ea3sz4uMnqv4S+2221ark
hXS2cA+gzFtL06LJ2JKOZTC9dCWDJwLWtnMTBrS1Atefc0W2rqY83aLpuajWWB3yivmh1tu7wvbh
XQ0zCLI9OklImGeQbe3QgLRB4NkqKsf7sUFXSb8+2Y6VDRuyjI5GF62d1KAHldvlLmjZYuiEptsR
kHQ2FHSMHV2VKr02ovo8ZhQPKxnnO0np+Kh3VF9q/YE4LXMDTIr+g1VdhUxfzYT2eAtQv1H6GzhJ
cs8RQ9WgiW+dNuKc2VfVpu2bdl2nyrYk6Ms1dKfZ5Zpz0yTqZ1xXHehf8J1d7px16z4JndFFBsry
KLIHNyNbnvFpl6rZEyury6QexKTY131JdBoqIMqCypemoBbWUSnYjXaqrwDBX4Bt+qvBicrNaFod
ljJVc83sqstewhH4g9kfRM15s9YhX3at4HRifA2tNl0H+Uc9uenbUaVITtwTQqNmUyhoZ5TM8Ejx
GbMVKCtDUT7Y+r6vyXqttDphEogGcCiom6tEv+XBLlOcjB9Uz6Q+0S+hYd1JSfAJapwdQbsE6HYk
ZZdhou7bgNrAcIZxXq+61syhLGm3mT2ezDl0phgQoofJcBF2ma2R8qvI9PKVqoJTVDqm6EMI9jm7
nWLxRG+KZKWDyMdhm1ZQDIkbpQrdmwlFgmdAqP4HxubvMvAoojg0+iMCJbcJC6VNpR1Cm5CVMM3P
uSbcuPGzc9b6KJCV9KBNcbUHXH5D558whChDuxlpzBo8i0IO2Y2Hrow5FjPnog7dA87ABsxKzA6O
W3vTkT1MJT34xExEXwt+1EJVVwHxfIeppqQ6Kl88YBlebXSPcrR2itr1N2EN/Qhmm7Id1XxE4ueH
K6+S7S63A4zwik8ZAc/PjrM45c96eJL8EmhI7NGYdfw+avQOxCWtLAHUmNh5f8zv27lP1Chldmzr
MDuaaU/j8e32cq2a//x23/IUG8J57C7PWW4v1949BnuTv5rMUOVQ4BUAZ4XTKp2iZKvY4uMPL/P6
rr99STvR0V+ONd71ZdOW9+FsSBP67c1fnwnV/NQgOWWW1rOm9Lx9F6M3X73bvtfXyRqNPHvV2f7w
slXVnlgzIVWfd8UP27fcfn3g8klq23wKeq/bLI8JKD2xK+Yd+frE+dnL45Ydt9wXpFmwkplHXs/8
17c9qppatgt14ECVcg/wjWKDQ60yjIovQHCVdaBa+RpxTUXxrsO6lyisXDrOmIMQrCRjTroCM0La
sShmznxL5CQJfPYgnEOkRztLxV3iN1TCxqm9TxjhIoyyhuZ/ZckPtD2PSlwLbb+JrJFhPgWN6NC+
R+KpeC1uobFmNp9l905b7kcdPYs5J7A+dyRqIjBJUd238RVBQ7RMMKPP7vvMtf2zlo2nroy+zi2M
alTmuUJxKfTpKa4zcBKlee6FsXPQkrhMMaS5VTKFyMiB8X7SOD9FkKvrrolWFCjcPvVuVJ0BNZIo
BHSiLFkf4bOdYO1wwGaTc235DJEZPI0JZG8ZOceqDNJNqJM1FVq7ll68myXBZQinDqQPXKoiFae+
SZ+nit2b0+IivHrjqxglHL0mUFdUrh/TrpH8aInRGA6c2PZKYe8opAHLsMYnnVre2CuP6HQUbM/D
GWnOSqdm63Y2vh8zrHZFXPebINC3JkY1ZDmsHJqtZ9c+Aq9oawy1twH/QMvcKD6lifWS9/qw7srx
pccJwwLRYODWUexHPudArW3STTc9Br64yxOmtwUj2brrinidP7QqVdBhwiuobYRQw1WlhCYZl623
ybTIce2KBnoU4uhOHXtXqgWvh+PZC7V1BYp+ZehZsmobRtMuYbnRSk07NP2cA6e0j2UvVFca8V3v
Ma+wimhFs+fzlAiXQpqkHVU9j2u/TZ5HTmobBYnHtskUVwut/iwx4IYGvlNKnOVQ+VsMM3DSp+yK
YQxfGeIFs1GUVZTiS7VK56hO3m1ReyY9MtycQ2196vV8NdiZtSLft8TMs+WvtJkcXDxOmxPW7Xyq
p+Joxs1TOoQ300jX0gDSqg6ttTG1xEDLI+V20TxZs6PpB/XhPxK/H23oYhbs/Szow4Wo64Zt4H1C
jPLOSxB4xpiQEhkeRsBPbtrhQpQxnYVQS/BToe4IDe/OLEqS7tNM0J8JvK3tUxVO21wDVHuoK7Gj
h6KBGfTbk5YqGB+GEcy0TK+BsWxyWWM4U/y/bLj2zg1GA9oSlsrPAR89KdDvjZRTmFXWSI32QCM4
PiiWiVyDcp47SDpn0AQpDUYgtsMkuDajIDyOupP/bRt+s/Oof1i6NkshbWZ57NwfHAghSZUwANPw
gFhjvC5glMZaFByY+WlogwlrzZPe3nqsDpSSKUOrHq1rCBrF5z9/ifrsyX73JSIVNZD4Cpy6v7AE
4nwcjSqWPt4db9wGdmUc2ob2vMog2NfRYzf5+S5PrDvN9ssL0EpcaRRbOgKICq9WLh143DMT+ler
qI9ghvNVwhldC/qN4TNMowjVLvDPTp5hHu2mry+FUotVIemHVwo96Szx8hmQ90REVbcfcrw8Ti7P
y0U4X4M09fjnj/2b364UiK01ia1CtYlM+nn3t2pj42wJ/IOlQfjp6yLfRA72fY3Ah8IUq1fpOIZQ
XOvT3hQFtu+M/n4yMW0fzlnqd3syj4w97qLu4BlBCOQtAFlfeN0umQKxb0VPEHiuvzp4/l8e/Rd5
tIZM+Yfv+Bd19P8kT89PKcbQV7H1rKh+fcq/hdHGv2zHxjzt2ALhCUfcf4TRaKYRSwudn4Kgn4nL
5md9tDSlQ33AsNBT/6SPFoL1CYMJ+ktVd7T/iz5ae2fvmcekRbMtSOScB6Z3TpZIK4RR69BEGgTR
W2GDFNGRqCphn++p8lAqy/Z1iTjDr9OU7rcMV6Soxq/i+5+09z+O6b/dDOlgk2Vr8JuLd5sxaTX5
BBMkwLIgoxpykn1qvPZZ1uqLkxE6XKIygdavbNrYlqtmLvUFJJvvf/jqfnNq0X4zKiEV59widBAn
iNZ/PjxtAzac0+neXq2MYu0lqIZGTREHBaFLJw9UF5h+eGQ+Oo8YKxSmc+BktVTQjMiUXa13GNxC
CG1/2SzDmIfln4dLqTsWUn0N44ou1flr/GHYHuLaLOE3oLKYbTUIUvKdEZXXGoa+cypNfNGDMazz
IKCKM82zB+wTiKGEUbhlTTOwo0eFztCwOPH5x65goasNSXWWknU8KR01gL296aRkXQnkeP+5SOil
rAEDxeuCvtYmg9Gyap1guJ5Kcs0pFD4gniSz16OKoYe4i/2R0oqVq9+U0raOxq3pfyhNWsnOQFCb
RZCHMvXKwdey745Hs9HQa0pSdGLrpt7LMoEEROK7paJjhwnXEGZQv3SDQ8elZyqlttlFjZB755WH
MpFKFpI93ItbilDSx9PbNzsWkPmaTPCTHx80m/Gd9WljwfsqlfJKRi+wKW5IRg5OSZw4SM2pKutl
gpBV9HdUxsjNapnG1M5JVQg9Eoj4E9AjW43GjGvKvW2B78rDODpQvKRzyrI7Hm2DaRZB38nBRhmY
zObYGNxfqaYHpbCgegbOt2b+QrKAFKPwITWJMBsalvqTj3rRilC4oJfifGAc6fE367Cxd32Hc7kc
w29ZylRkkBY6jfK7zKabHMoTNSbI855wh668jT5mSYkyCeBq3c2yktxZV9gtMGGPLhMOir0dkwvf
RKSOKXolKzIWUxIrlDmaqUVkrKDy0CtxM3nVHlY6uhjH/KjplrUTWnToALjs/K6aV3njvC68h4kw
ucpYMv0c/ORYDAj1NHXryRsNvR6pGwqnM53JV+A90JlP1oVGURXB1m0zNFcAK79pxmi4TapHbpVS
haj1oUdk1gXrTH7Wio+hlg6ukxG0HKnPflfoq9hcS5ugi2DuJauDuoNI8202YJgFgsS6dtB0oMZF
15IkW2mjXvCy4dKOWs3sr9VvjJRmcwLMT7PHYDdUVeFGqfV19DVqpZGGBoCGbGIJAxPdSHO4ndXU
RNggf6a5oiV+s9VDX66xx5oX8OtnM6ZHBrqSFDxNVHtKLMe81c11YBktgVVcGIqk7LFcJbq8Pb5d
pMjY12XE4mW5TzHL5zFM5ubc0LA3AxZYtbmt/KI5LnfhbRaoNOfbywVAgHvNEckPD1nuj+fnL894
e+5y39vN5VqFARzkHr3EeXX8WiiALvbge1AfXxfV/1leG2KSG+bcDyLIQA4tC206fXl9enug1kNS
zitJDsB/ahfoO8ioWm6/LuXZpTC0FY2Gy/yur3e+Xi6PCp3YdqlWz5U8yhdva/bl5mS1NojM5ak/
bMmoqsHeQ8PS1IShGWRHvG7h27a9Fite32e5d1w2fnl5udQ4lqtw39lchhDAIShGDIuejhk531od
K05NEiNiT+25j0fdFXTWdr4J/ptlHt4L396iFLsho3XX47PZjMjzq6Hqj8HQ3dFvfklbYibH6JNF
JShLLYJWsu5WltMnQ2+/N0N/LJIc341JidODXLdJxjbd6xO6Qo4LlJkM7K5G2/AKntjeU330I5bY
mGEQuZ2MPkS6hzJOv/ZiFb9I2dwK33bQv7RfElRnskUdDzbTQMWD88EkW3SH7O0Kjat3zrIvoHQu
Q2HH6yYaWWIr4IY9p/jWdOiKMqvaZ3rYrzxRDWg54HpTxvzoZBRt8q4gxd0LjlOQHIxunO6AERN0
W38lbXozhQYWH+REqIjymOG5vCVP2SbksR7WRWC0bqgXjps6kUmTc1Tw+RT+eoSUIoVGRk5Iy6aH
3FuD5cH/m7YuBiE8TSNqojAVDL/TtWJq30qOX7iF11bQ5og99WnbvLCusM5WiJKcvJ9oLYKh3bTN
fNJy8lVrYb6tbDpYdUuj0M0HtdmmMASBlITjOs6H+xGNKS1JUSG0shEnFKd6CMwb8vv2vRi9tTCI
cQvbl6pPvxnT9NwhujSVKvugdBKMFKYdJ+ZU5/dhcZ0laorFtZYrljb5yfjOfM9hhTyik0PT1AUj
DNS4e6oHC5dZRd1fl2G+sSzOo2olTsG8lEG+ONQcYZVJ57ZB69lNGmfSVHNTi4JSObMwPOrbyY2t
4nYWs3quKILvYd4d01I7mVX5otlFDyjc3hTldTkEj6EjKIRKFn+ybI+pbDeyB7hvtU/YvcVJs9GQ
hBD49kqufNRavdp1Bk1mqgxuplnPEOy+WcPAgiqkKTgSYDBXmRu0HyfNIoTcNqaVkU9X0yyTmsza
NYVC4OFAC0FF7umo/AJEqW9rqR+0yNyPpjjDMd4xxdirkwrzQKI3EMG4VX3mmwY5GXuK/ZoQgCu7
YeOPgURDHSs3ObOZQzd8mygLurHnT9sIeAQ+6S9hriLuBkXm+sFtEqZfOcQP0ChvQ9C/G1kQOohq
CqbvvddkEbO56s4yr/Lug23QdB8abFpthHNAPFWAi/QgSzeUpNCM28EjhSegI3a8QqI5bJziOkKI
yzeRnwh8dIF1rWKnRM2oiOQcVv6NGlCpMyfU5fqHMe0eew/1h7SH4RR42CxI/FsJ64aZ3yGG1bua
6NiTJDl37IcPlWakW4uuON+5/t2xY35b4jTkOjoKmeL3gF1vp+qXgYqzGzjFVyOj7t3LksrPTPsu
Q85icfixd4iXdrpOX7dINS8WaZVDVMMfNkt6oYPDMrRV3OGgps1RpPaNLUtgYqi5BoUg5DH+PHj9
BbzBpypmaMLO4pL8UdodzsB+vEGaw44ebfIFaupA3R1JWTAZwsBgmMR6bCvOB+nZjC6U6FYBfcZB
mpyEq7Fem7nYF7J7iNQOF5wfuRE6RQ4OQqnpDhPojo5PD8+UEo/SX/sEZe2ROJ6thpqqqajnLIHm
MnUtypoPgmXwhihXxIJe8aXQkWK30OpoOOPMNPQ7OZ3skKJn6CEmUZO7MbK+2YP6NNIUVrx7BbEk
WXXEgQ0okPOPPhx7mODjGUDiS9anDzkdRRemvHMaAbqsLaIQ0HQ4yZVMEgNHFYZuMPgW7r9sZDU1
/2W57/XPWmIxl7LGTZwXdyUnmT0h6o/Lo7wirTZFOzSrkdP/lcIkZidUfjaNsMHaAsncRnGaXU2Z
M57FYLiwEscrUZibRiiAJMqkRFvspNN6sui2VAVHIzSJtSwd3VVLgNAGPBQPhazcg7sdz7pfSrKU
sg+V4WGKqOVFb4S89BozPYgow1a2UNcpEq2siVOaR7/noil3qBf4hPOWGGozbehip4yqqLDiTgWA
pVNjrqZuXbSmyX767jdTdj3oORdDFWGU6576oOpWInYSvnjYLrE9eJcWUNKFins88X+eSz51k16c
QnwTTh+sFGX4osDsSQRacdCkyHQH+5CqORh5Ss5ZZlwyivmlmNorO0Wep+rFd5JvrmOpD8epQVAm
dICRWaNfaX5H+zdJLs8q4hmekh9Qt9Cz6lqsVxW0UK2+8gf1lkQ59SDTOj0XI305W6l5LhXNYP4S
izSNtn4SeC4sjhyxi0agJSSYFZqVA7KejU8+jKsM1qk1SufQlEV7RYE6u0J40MPyv6qjoNxrY/kc
5v5RNzzcxVEfH51h+uC1/XiFKss4arKEOhB/Dyy20Yl3OpqwjZ3yy4pnYHlvxhetG+cpuPlQZoz7
Zk0oiyjXeSM/2ybfSlIN+EussbsSlXroYhUtajEeAzu7TmJoWRlzYahdmYeTvzQ59yubUhvHdVrn
5ckZg0PW2D3pwlyQUvutt2sU8yo/dGv6lDhj6pr7iGCPtdUwczFkjNjS85orWw+fHX/o96FnY3pE
8099rjigEH2x8+HGdJ4t4FVkNaGS4qKbL5RcjtpquVq32gRVY75X91ubkxQruqA8FkbBDpmvRYGF
Svvt9nKnUVR4BJerwfJ3FvL/PP63d9aGs44RcyO4yvtVE7C3rXosj8u1cDYz/deby0Oq+RnLtbfn
Lk97u7lce3sp2xgZqxJsc8srLy/A+A0B0j54i5lKdarjcu3tQvlv99mwnZg0/uZ5JQN/CPgOeAMa
1beXkiIq1dXbbfJ469e3e32tt7cKhfPvRxrBKfU644D4sVFl9Pr4H/7uG62jbZYXjUkN+2eL3jar
bdsvlT2KDVOlRl3l83vGpclAvVxF5HBAmHyfTCqzAix2wey1wxiRPFjY75rZh9fPjjyYsjUie1x6
kY9fL5ude9ns4StnN1+MrS/A3hcOEqvjxK+6TVqaRyneidkrOLYSXVmTEoow+wfttAZiGdQ1zFRu
dr6WXELaKaxazWHbF7hYtdm/AQBmN+kspRPTExv062aBzaNFvVZpB5sOxVmSTjGp1Uc54l8yoj2q
juRMCT85F8Hcb4ITDsjQWk193R3sSr2OpAPtYzLH6jyyeaCe8OeNuH+aCW9ld7xnIT6du9mouVyz
iezZKrnDmXb+gzZfZLqNDg6Mf12G/zzMnx2cOlKNLSAY3830XYle8TyZn0P8AZcozGN3GlkT1LFa
uoXureGOIMhtSEnQLXHsEs+n7M0F7uFDHaE9j8hcIkYeJ2pyheLgIlipHP2s1E/Cv0lmIyvSA2YO
xsjpZTaDMJoOZ9NP70phSsZlHlH5Sn+OFQR4Y4xtpE4s6kASTK+0EyoMQ/hJiqq4TLadMHejReVg
tA3w85GnVbiEtZV7OzBO6aQSU941e69keYjMMHZzJ0p31hA+YU3Lt00UPlaOFe5m5flZnS3Ay7Xl
Qp8tw46pTisxW5MjM8QI5iowes4dwoV8vTyqIKB2S2UGn/HsAS5n2zFy3n2G7WI9avKrM9uYpVlV
xwyBgTLfaudfCusL6pSG1XGm+vd9gaS0MmBP7foPBZEAwKYwuy4/rOUaCix/G5mC7o8mRiaODVSW
1tqbixm7b+AjR9HD5BiC4BkA0aZ2lvOflr9bfaGThrGvZj9sQEQpNduelmo+HcyCFeWYNydFHSq6
vYpkqmV7Z+CZynm5lvi4T0I9zDZOWlzC9Awrt96HLZFJa3LSkFUl5cPUimNFwutGQOpGXTJb2Wfv
ui4bCCw7xxi07XKvr4zV2tLxyAPNj87yP49cHr5cSPsUWe0d9egYOxGSQ332yxsjZ+Jw/rKClNax
Pe9DWpkTSUFcaACtiOvQSKzEiF8HIA6IGP7nQgln7/5y+/WqokTopGdvf4vJf/lDOz8lj2Z4wQ8P
XK4ur7b8fbkpZ5YA7hTt9W3e/vD2rst9bzfpP+FlmckFb/e9vWkxsw7G9kFf4AfVjGNY/rhcFEAS
xpmW8MP2vb3j8pDlNctly5OZwODNLIblLz0/LmfmNLw9brn2bvPe3Vwe8m4zlvdYHteBkUja8lKR
BEucAm00vLWsCor4Y9zKs90H7TqtmgZFcZjdENto7vVCf8wTQ7mKKpGhxqM8ySw9XMV2YF6cIN72
sp6uyE486erwVa2UYjXFaAagiLZr1FvaMU+EOFN8vPHJ7tozqyexg0iq6KGWeC+oWWxEFX8VzHM3
BIA4DFKsdI3cRv3G0Wlg2XMLkHPz2jL4YqPpyBOJRqG2EXwN09EIhbpL0WBXFm4vo7U/e9moXogK
eQxY1+yobrAc1YcQroMUUGqnxpU100HTiWzQxjf+NPqXycu+pOpoP3TBU9EE26IacIQjvqi6aq9U
3W3WMc42GK1WI4un1WR31SbO4s94GxNWRVN/NkoKSX2rf22N+mvcJsZhrnRsOtIM3WaIrhqj+1x7
9k1q4odGdAGwpT5F2gPrNPOUjMlm4jvaMJ7jHp1VUYrd56fSRtSFr+CjB18Htw6RiEpq0wCgr4kJ
7MS8H4CrVWwnr2bp5BjPJrHlhK30h4xD8IPIYzQgI7CXxq9mHExurou+vh4q7sryBhU99R60kuFu
aq14JWr1GT3Tl0YlRNYYWVhMhr4Ni8cpMv2PaR3vZngwgq/m0vec/nMjuulKEW5lNVwrnXfVjRR0
OJSNY7KfBiNmCaa4bWNVtyr6dIJqik3bKdneS7z+ZE4TKaLXSmPVu0j1jrhTrPNgYyTMczE3etvi
qvkSeZZ97ruxuGuc8Iib2jjkXWS4LbbEFcUvk6BsPHtakVvXRstyKU8N3ID1tEXEYX7QIp/wksZy
u9y69EpPsxhpcVSk+jHJsmGdeAEZGWH/TWTweriA0jUStDQ0PeQeoqVcSXzhzsNKgUy2rd3O9JUD
ExJi4gIFW3Y/btRUbVDRKNqW7KnSpUZGcPcYXLV23x6sLKXK0RLfY7aFIL08+m4ENphNI0dAwi+K
ShtiZVJWwXq1WxhFPVEPirlpk/6ZVZ8bDda0iW1THMrUpo8PM3hpPP1/0/dvTV9NnZF//52JtSXP
JHz5uev7+px/t33Vf0HisWlUmRqqjx+avvJfli6sGUklNLhrcz/431As7V80m+kWW0K1mFPODK1/
oFjC+JcpYA0CYrQkIhLH/L80fX/h+TmWbhqoEEyTpqKuau9UCH4/qJNd5O3ejKnYlWnFsRblwBco
DTZDp60tDKK7MFXicwgWedWCaWXOHsNauQEOGpxE214pTVxj9a76FbOhjKgW4ugTHxlpm9WHRusu
tCztfaVm5c4JCMH7YX//plXLvvixIcqoZtiCdT7qEUQsvzSMS8jfTjcNzQ4gDl2vNoSWTB8WER1F
a4G3ZSoF8n75gg08+ct7vxfyvL65Y4NGl4bBV/KuW13pUadpqdnsUL1t7S7flYkO4ngErCpQF7ee
f11YhULpKlt5aLn/QjH87fvztTm6JfmN/cIepzITFyMugl1q1ze6QXdW6zVImpnlptJX8FgfGLjW
apjWG9tEK/jnfa8Zv9n5Op8eKiQ/S1Kc3nWjO/ylUAlI2IGStoqq7oM/h73oJIy7KmOYq+sNZScb
lh4YRGCRtPromGBLJx0FHn9RKX/ZJb/fIhRF88FFb/KdrKkZUJ/S2Wx2So61XYsGZIqaUZ7/8sHf
6QP44tEma0LatoHF/xeMbe3blF9KGGLwavL1aOOgrKjbfyq8ntiZxj+qfuZdTXW+skWnwSJAkS4r
zqSEpIpzoYNAAVhinSLc37s/b9u8z39QCCybNoNahT4TZCHu/fydmPQA9EBD2V2XLxDY6PgowVd0
JO44evSgEDtbHh7BP7/pr7vdFAJ+n4kqwdAYtX5+Uy8gxtHW85aztGmuMlD7uJGc/C/6h9/tdcQz
jmNLvIvmoiX7Qfyg2rWItDjmowE0WU82H6PKibJLdLKW//yBfrcXf3yrd78jIMZ+6ZsJku4xhP+D
D9Fvo5ciinE3SZwjox6sw2C8/Pld3+ORly/PlrY1J1YwT3o/II9BjKyg54AWkgJIoDTZ3knVUwPE
YDuh0HE75zqIsFgWRX/XSAPnetmhRUAwii8gRkRq6pseQIPSWwILhvTYbrHtLMZdu8XnMw7xuTQH
1e1ap6NOE36vfH3aKZ64eCOswKzyv9dQxfeoIyobrbtPlA5OFxgLuGj95lZrlS8GRvX9Xz75O2HL
/Mn1GYisWagRxS8/W7S5lsgbDtxENPFWG8Jbvcl07ON8KlADtw3osrLvlI3snLsaQY4bGbjis06u
hwFvoJV9TOqmdIFtEBwnSWu0836tj1G99kMcxh0/FjHDB+uKCKeEiqktpz0ddrcs1bU2CVbTwogu
Q/01TAFt+HM2iveIRjcCKNieFRE9/Pkja9qv5y4+8yzjYbAy+ffuUI0cKheTmeBAKWlDte106svo
25DTfa37+ylC0zC1trIiFmnYZyO7QzG/j059pTbhtpgi5eznL1nM/6r6WVDjW1fw6gOPSk6oA+5w
mKNbmDhWemMRyJzIO6f19o76HEHsuk+HpqM3xHlSKXGdCEazpsMhbxA95apNekodXPqtwt+MKL0d
OvvWyYv7pj1rMdX7bIRso8uLaGhVZXjOh1M0+c5Kh2/rhn157Nvu1i+QiHSneIA6S7J4uM6Nj6pq
3ttm8rGKTHPvgM9cWVm7aTob+np2TGL0+hWCCXTDVPlzQbGoNcJPKKttiOFUBraT7d8DmbxpZXdd
WeSUhl2Ez6z/OhYCXxLERvpXJTay1k1kfBT2DRUbK1X2XUHhQTWbVa801zRlT3FNP20o7stQTvjk
E93Nu+RoqPTLIiwj7miSaJl0ygctl3A9na9BZX7NZXVjGndWXpsurMYvQrPujMl4lPAYXLzThxS1
iOtJzJoN3k+36tp7y7e7dWQCCspTOJeMV3iBq+Y6Cca//Kp+HbjwozNrZSg2HOsXYemAuKc1e46j
1mi2RTrs7C5WVlo43HlDZa/9gJIvy5q/jP+/fVeTs66pmnI+Efw8/jsVvw5nijntqp9qvb9t8+R7
W1lXw6TcV0b8EDvW41+OnnciagYMmhacCTQHRKxliHennNp3qIomLXMvA6gyFk/GNjKKlKbeVE+m
7KaNo57UBiVFYU43f37zXw9c20SryfTccVTY3+8OXL81u6jvcj6uzB+LSmyjUSgHY4pROzXiqDZ7
qbxgIU3/spu1WXf488mdNzYsm3muDv/ovWyY8B0lbXr2s9HKK4cjbKOnaQfLYxwOcRY+ASSyVuSL
Ni401KuawRP5QvJkdZ8is9X+tjW/nvXZGltDtmpKTTIl+vlbj0Nl0qzCqXcDIc1rdR42fGgguMQp
jNgjR2Zfa1eUcbB8G/k1xMQ11DfIFkF/l1si2+HpXf/5mxG/+2qYD2smNmsdfsu7n0VZ5sYUdrLe
IXO1V0mibAoLpGYXdp8Kf/ze1b1FKE/uIekSPue95CHV8w+j9NRznWif44Eyzr42GtpiMLziFuCa
xHnh8r2uG9W/0yJxaUJVXjEV6XaIgbzGSy/lFHwPDG/YgODz/rKb30vkl1+6I+W8IkTla76f0/pU
2xUv0OudNCZnl60bv73SpJdu8N1wUtbAvXcRxD5ch1jhkiHeT7VR0qSYD/yU1VqtWk9iYupidRnI
hnrdF7SELad2APfoa9kjlFPNTAWv5emHFtQ4jUzalpiG1wNhCCAuzs4gm72Z84F94+DrnFYHMmsp
+Lp5SKnoz9/i+7CB14+8KHClTlCC/k7m6mmVk452X++6uKYZF+wDNEgyUMb9VGrnrilXvhkYh6DH
4dRSpHHz4HsUAtcImPB3LTJmpueoGcnWWbMA7EGYG5M7daNY9VH+mA5l60bzYrYJrG2TPFNLu6d+
blPx0ebYmXn+Y+lrcmkQeZkdXhmB8tAidtL2ex8jJrKHIByfpjo1wccYBNx7NSoatf7Y59bLn/fG
Mut7f9TP6GoizJa98e4465sEZGc+1ju/1eIVtadqBQOSUB5Ua+sCls2GcQEWPw0TC9TFyhH4G6Q0
76ktXv95W6Bu/zoCMQHnJM0opKGN/vmYt8cOjqrZ1kBMZbfrDayhhogfSJXaWHSLz6QbS7QerYdI
0WdASLTrFHHmtXSKg2NQ82PDCTdV2aVzIbLGr0b4BfaNSZmwsjHHibISzFn8bApeJCyhEWltd3B8
JMxeaYGC7Y07XvYOSmG0nmjfr4IOrZOGGmaT2uH3JEOP50lx3dCmw2VoPaYFJDnbQWqlT96wi1HT
jLp6CARDlD3HS0FKc7aDA6QrVB9owD+hm7q32ohze4FurikfWpDTehmE57DUV0blv9j/S9mZ9baN
rVn0FxHgPLxKFDXLQxw7yQuRxDF5DufDmb++F5UGqm9uoQr9IshKYjsSh2/Ye21D5qd/eW//+60l
nciwbWpgl5HeHx+zY/rYlySXU9/OviewxUk21bH9L9T0//yT/uYiif/IsXGgeHxXff2Q/08j1eaZ
W6rKaPd1Un7IutkWXn3g0vnIhJ8dUk1sYkEQil3aL//8g/+m5GUWBjV3xcW5nv5n/ksTJ33txQ6X
55L55SCJAPaZ12Zd+xODBDAfVrieiVPNLWHfOYkuoArQycfU9dsMRXft+e+20zOOBuq5BYkkkXZH
sYuO559/1b850PFoAp5fXQBM4f54j4AwNCyg9XZfpglWyOZctfL7oOePE8ScQoiP1qv+bZh1L1r+
ONOZ+JkBrHlGc+6fd9Rg0LBQC84uY+hvLDVCrv2h5wmEPB4rzLhDG9bWkRZYB6YMz0Qz4R0vByiK
GeuQyn6cLNWFKdaiSMUUmouYX4Qxnjvt30qg/+7X+CAdbp0en4ut/1l+ib4bnHTgmjT6VRfqtedy
HfSwEuqEUTip/PjnT+Nvj1hapDVEzYH/8mc/Hkh2+v3U7q3yCszwatv8VLN0b1ycrU3O8YtrbcpD
7d8OWAw2f1ZcrsGUlMOVDwSv4X+eKpLooMqw63ZfLN3bONtPhkd3GKeQCNNJIZwpAZjRf2YTkEQ3
6daFchumA9D3MU6KLdoC8uz0IUIieFoWt/6XW+WfVpX1VolpiOYRh5CHn/CPq8Y4986SthlnlGZ/
56oCAs7uZIQ3/krf+CsVVMeD7Ucu8ZG+N3+q7eSuBNnhEF2YkOUf1mqf/OeP68/gzftvRYXMJ0V3
i0ryj9+qS4YYUJwO4K9PJBkmqIe00jnmLQy6CfnFre2CYCtFokcEdCUhheOxNhki9tIvHudiX5qO
+GRN069ephjZjOQpjVvEWOU5QNvL3iu9LVxpLuQ29zBfHfZ+FJq3kvtCII1r5xvlRgRpcF1qbhPl
QAknyE7epW4wvLXNtYR5sBMTE55j23UkODhfFkInj5olvVezSd4xtuyywUj342rWID3K21pqqS8V
HPSGGuCf37C/Ob79ACMXF2MsgURn/Odhlmq+mJ3SZR0JscVahNz1xC3sxrIHn9k7LyLtn1xNfcjx
X4fYfzi/1o+KFCPbC3QPhTe+lf/80aDbGPcrNqEurq6D1Hv7ILQ43puxlW39yjWIUVSnYSjGUx4z
37SsxjmRHfn/76nopRwccus24r/uDHVZL13t25gvxfygbNDFTabr+LRLUjNS4ztOZOM2V+VF2ua/
WYn/ZpDOe4DpzaaJ8Zjl/3GWsyRNZIU6b9+RugkMJ92bfvVD1klyKZLG3JFwynJ7WY5ySKI6bdJ/
OYv/5ioT6Iz8bNdwDRvQwH9+BlRKZRekTsO+eym2hAFZ8Vb67Yq3KHCp6v/6P6YV+ptekppSBwgU
eFhg/+wl/cyuenRC/EwUGD8qFOCg3Tr3cWJoE4lOfcrLIQ+NqQleNAdgUNXH75aXkjgxxSCkpjh4
lNp3okzSXV/M8OeESLfZaCWPPfqV1mjsTVL12rbzUhHmnqV99tnHksgDt09vs4uWTd5ry4ip1eP6
k5nmby28xq1HkOn3bgoii3iPJ+Cs4PMtttKc7bS95SQ+l1097kRdJAcMLtZbZts/BpfV+GhOJWd6
718TlJBbzzbi75mn7SVUFyAfz0xztBc7poz0RucVk4k8Mv6Kr7HIASdXtvZ4DwpfzBhSwmg9sdho
PncfVgVGTkyD++Zbr/1iyF8Dc301mhvVixePDuKpGh3tOqp42BJPQM/tp3HwjLQLGXQyn9Mec/wy
G68teJuU0jP4Erey3FseUUmdadsPZZC/Usn0xDEky20ydaJde+PUdcE3mqDsimlKXnxSVzbcIcvX
aZYvukrQYoxLEAVGN39NqduKuZu+24Snc+0wcXEsmthkej5uZ/TJn6TwfpppvfzUs5Xokn/tCkEE
tmmL6+z14orc+L2eQUWB48nhWBdVvytqAejRJjBSVCtdFiO0CkUGh1Biy3J3grQYL7fa01LVVPV9
/tZpst8b61f3l7x08bdLDIfQ0j1x484ubl1VdaeZMcn9JdwIUMN8c5+XYrzI9QGk6/D72f21OJtA
UqiY6BmQrZnlXBg9upf7s78eRhzRO5QLzsZ3EJTNgoCxwazENR5ncU1sCBdjMjc7PATVOZ10rdoE
wDDPjae+TW5F97LE3UkkuLPuzyDa5oifsFBmQ4LDpFLLA/5Js4obIkd5hc3f/ACn2j74S3aolItW
KXYe/3poQPcJapUbumG0Cm027dHAZYd2RlTgmbX9ecrItum8Yg++YSHRMLbjTUZLdQqG5hV8UBWl
npfscsOJP4GVj4y5hFefVtW5hchmaZTJel1rz11taM/41p+G3OuulSy1R0MxOw5Et48nzQodgq1f
0JM0J0SOwO3XLwtK/Otqs+nb6agGrUDw72XjI2WCGudcgzIq+sc2Cz1dnk30hU9NHhBoTIjpcaib
eGs0bhVJ3ZVPNnKLJwZMw26aBaJzbDOb2h1SJD9iOMcL4IoOy+9rTsrGHl+vh0TIjF9d2UI8Q4ZJ
beXvW3daXmfbYISRDMu11OLlFYrhSbON4KnQlXotvuXrizb8wuPUl5wMtbdvaF8+JwR2fFpNpcoz
ms/NrBpsDoTd1osld26FIWimJX5wW2E93J9Ruo70GhvPb0VkjB01kpxBx2HF8iKvyb5Zue+cPMKY
TwUab45vG71oXN0GELywBTroSUYaFvxfPq8zyg1EWY/8h2SIZGkZn/SizCAiPfag7nYB4J19AFDl
M2lEbqhPvodnkR88iJ48aIP8NW02l/NUt1GL4UaN+C6Z1D91w9B/Syb7y9CPEN/L8sFFu36rWo6T
Cot2qCmwm+0ISc6t03f0rTOWtMRhBqE3UZU4cEvgqdFRd8WnpeifZn9yv0LPK3ftUE9HjXCLL870
6jhe8WqJFSyqMTgu5YCapfG/9umpMWf3G/vfKZrU0h1aLcm+OCDv2vV116LKzesOt9zEZdXyq/az
a2vz1lTmDEpKbGq1yFfMm9+4kOTfSguKJ1oyaVbq0YdL/JpKAnJE8Tr1Y/9k+eKazq813r0XXwXV
g19Mn5NexZ8dsWQ32Wk/71/lthBXsN34n+PKDEkx4dNg9vrETYZgajf+FKwPc2ejC00X+5yzAg1J
UlYH8JJduDBcOtSmMX8OYtcGXltb7NtIXM1tJyOGk+SocSq2TSXbT/2UGtfAFs+KeJFP3fpgTMwP
pso3t2QHrcRoh7EzfNnTuMJrmvVL2XfykyhRB4/6N2wjw77xJ+8wusGXyUKrHI4u56KZcYzY3sFI
MvGj/cUHDdpRG3tuPr79GLse/bgTqrx1yMTDs1KSSwYiuWNNMapmxwXPvTiaj6a/E2m4um4eEr+Z
H+7P8JOtqDp4OOSsRPNksc+b2uxxKmpMpflr0BAbVQxOwGgMD5E+QEKqTSY2XuMtoYut8OQa3HuD
JlgOiPs92P8aHF544bNXnRMjq892Xei7tpXBfsSG0GcO6LfWbJ9MoRM4NtneuTH9+lyQrHxtvYWw
gvVmV9n8aSrxzDJ0XUgJ4wHrzquRBfpeb1WCwQaafWKYRzuOv5NSfYahWuxk86vShp9ubHDPYc7G
f+AcoBfv81RFdNRBWHnTTthdcjb0JAkdADybEpGyOS8HRRuxcUgc04ZgDwTwXWTZc5bFFrvdOUoW
8Qvp6l7BMXO00d6Vrc1vQd03kEJNNsxhMReWr7G8tGn71jVygw/yXQ4Xm/s4Dcx26uyvg3CfdQJM
4Iv3T5TzYTkhSQEzwj1/cJKQTKCthu7X77s3c+4el3HdKq/BcGDzYYP+rGIbJYmHvTx78834YC8O
ukfSUlDfTSa2drzbmfaBLe82m/770kHeK4H0aElM0Uq2xFYBs8HGWG9ZhcLaTKoB1yf6dxzaJ5oh
eTKq5bWf3cfGBaNt5PUxU8vRgo05oIjraZnyejwSngKuClGvVS77Vmi7eTD3WeKGTs7K0Zt/0XE+
1TgywtlTNgBcuJO0eET1tJSsDv+tuqRW1rPz0A3jxa0/Z/DKt650nqWN7rpvsUcZQ0xV4DCvjQs9
bIX/0zfwLQlRYBPMu6cyiJ+h5DShNs3GviU3ZavpxTpk9IBkt5ye/kMuIbotC4T2MiiOXVueCsuF
ZFhqD8SofieSPCJozQh1BSxBWsa3stZvjEqGrQ9QSjdDb6H3JLbjPR2RIVaDeewGji/uScO20RaM
lkr50UyylpnpMkQRAvu9th7RsVqb1snhZKEszM0vZu/f5hbhz+BwqGZFXu/MTLa7Jm1uo6eVkT4Z
KmJVhT8T1nqYVCYHPX1EqWoRtYOJiczlkmCviO6BlGvf+tBKS9/C77OwQgU3IsSf9DagQzYciJeu
u7NNjaDXsksOGTbZDYN/HdFok2wGQaDG7LG0cJerl2JmmtIUXoeV7JuxupiG+NwtyFyd0jkxCfwo
GSUnYPTavvjlS/lhtdgDxgXibU9lQeIBNoKCz9ge2ld3sL41Ro3AAF+e82w/CHIvogSSs4vcNpzw
pxAqr/EG1zoCBkfb1sSMk9JRZW0d6mOfX8nIjhbT/Y6KA8ksoYwRYFnMif3AbddwQ2CS/qaZu4sl
7TyU+vTFMTRt743jg6rxLAo2nxujGc99xX2phsdRmEC/YgBnVqIv2CD6nyU3QFnP4gn6+8MgsQ/2
Ap9o2dTTORvn6Xx/1go9VEnQH6F2Xxnn2PtxSepzjdvoLDzaXOaMjlHXZ1ysGlKQ9ByU+HUa3VO7
QARlWOnMjH0JvatI1NnvE4XKoE0IO3AYwd9f7KXVnOsuuQA2APec9M3Z0BQTxVoH0BhkzRk7GqyT
YqzNfa/3V2/9gY0912cSw7h6GpPDWerjT1YMxivb395/9xQgUGR58ierAXGWK/fXpXfflIL4xEGR
rMX7rIe5jorYaaSNvG+VfSjI34Pwb1WWHcxEEbwYFz+GBJwx0ZQNFK2+Ovfrm5BJlgtBCTlai7X+
nDrejDTV2acs24vJHI8F9kyWQOtfoAk8+VisN5bbkj8W9Ie5RjYyjrGOi9lsz/cH9oKR15rBQaFd
nVrYU6ojsQnRal5u85T9f6P88iwc7U1p8Ri161f3l2jBLyCi5Q6b7llUTXleirQ8+9PyzXcolqwe
YRmDKLTDLpiNKl5gxMn1XYaPSu5SvZRnfr3yuMSc88AmjpJ8R5Hq+RnZc37O1mfGmO4XJ+0OWdl/
8Ye4ivgqPt0fKjzFkV0aryWJYVxOHOjn6x/KHIfK76ejI3eM6bxDU6K7nklhOt+fBemCgRfLTzza
UWsb+ODqYe+pBivroJq3tG7xV96/1PDlnzmkYFhb5DpYKV0eOWIkRcnz/WHWHIHd9y0Hvv37Zb+z
fQx4UoXjUuc4VgCp0GvECAD7HgZMk/0waEx3LDP8k9UPOddxskazYDqlXnttxN7H0cIOTQdS4HNf
MzwOn7yzNMhSuJjqQmQHgw5uZ462B5lXI/EFTkDOxOoKDA/MRqDXMFVqk5McoiYxmipK0l+Lb8Rn
hnxql2fYClV5lG4DVDt2aK4xLM1asGzHDPeJze5Ba+hV80z/OfbauDU6LqyzHrzPZhdNfgqLHxDD
uBIZ4P4CZ2hXLIR/Rzbcn8IYgELBSVye3PurwR2Sicy6PN1f7dd/ADlH7ixU8Rsi7HbLyou4v46f
G5zF/e/p/8uWWP/6/c/u3/7+TB/hUcDo8pHE8Ke/f87vx/s/rVaeRbGSLX6/eP9b9f3XvT/9/fVK
xjBXRsZfv9v0G6GxftPfv4kDYoOUAO/3r/TXX0xXJgd8n7fqzvO8/1TSWQ/tyvBoE5Ag5Ur9uD/L
12d/fXl/dn/tj7+HlCOPQON/vr9+fxjviJG//q23EkgABTzcX1pWOokqqh9tV9Iq+wB2C1K2ceDz
5V8Py4o5IfuLT/v+9A4ItoPJCeGKnrAvKDhmEFOCsYlB1DSXQdfsKxpKN6wxckRZh59rKow4rCfy
G/R1FzjJGc6q3X1MEkrLtPJacLP95EYEPWVluWRAXayV7uIlvfXYrcSXfGW/uEBgcC/nUbFyYdRK
iLFXVsyIwMoEHpOvFBk81KxPAcvAodB6tr1C/+Gv3JmUUQd99qfC+0rFloZqJdQ0d1bNSq3RV36N
C8imBWijHPMJwQqyz5V1EwO9qe70GxcOjg4QJ/AeHfA4FZgcANv5KV7JOXAu6P7j7nMuael6PNdy
wLtWVOKYqsXd64HzCfolNr4FqMQK55mxXATErLVJHG9GhieW0V1yleOc6vV5G6D2s1yQzpkNvmJk
CSxWENBKBBo82EAFkCAgAACDICSamxqEUAlKyMKNS+bNRwf0oFhZQ9w/fw0rfSgFQ4S9kfQqwERy
JRSBlA7jCYUFjd0aejajzxoVFVJHU6oNO6OqAFJZ9depf+j18jnOmnGvMJuFDCODR2+ofgylTHEt
NO910r9oXTPveh24kyincyLT73iqtUJ5fLKrLLEnjlelalc0/d6ryuCcKLQJgtrIKEcN2N0vYo+A
kg+fU+Rbz3ClCgCK8QVqZnA25uOMueM2WRj/gq7eZYEUW9FXxIVh7At7IQxuzzdZv1d2Mu1aWuDI
cJJkkzlVvl0EdOFBH8gsSFRLRJ2+wYgBGr5tuNmrjLGWkd00TSWHNl5+oXHMbp5dVydb+cQSTCBg
nWF8shCeiaJ+0/K6PXsYUdh19FQ7dlNdc1EfnMHWj3MmDoyeXjV+hbPD6GMD0I81IIys3WLndlR5
Mj60Zv2d7nYI2eFU+8QzhwdoHDrJQCRMsJave4ycpGUp4BkWu/W5YaOIW4spJ707IzDCIZgO8Afi
hYZm3gvWRBvJXvYcD0/omAIqE2oDpAZnV7mfB9Mnem+GCUM6I6lcsi+044Kgfium0j5iKa0vpai5
ExU1dTDgGKI12s3CJBFVFAlCEnNLvhCYaEmlLh3zodZHmWUXvsIln6BOH/0vk1HnJ/9HVvXqocGB
Eytimx3z1gMOAC2twRTXq5tuoP4YHIO8rDQl2GgeQGI4LZib3AnCNLO/jTkc79YG5psK6v2eBS5t
BQZC8WZNiEsFlqBQVjROaUWRqhIQrDATIk3LW6Yfog69aiSlcSb6uar7R8fMFTRZZjLMuY49Dh9b
J8WxF7lPcBSezdw3b7nJWjjTSdpOVoteXHFhzvXvqwas1hTFCO8OfR0T/Xz5KFkla5X4qlX1R49f
6YTHXQNUnsAmdZFrFUsdJVDYOI3498HUmTvNSH+mIo6m0iElsxNVmIrAu6bEJKJ/FrBfSuScjmIn
zdzvgs7JD6HJYxhjqhjZJJQcVFXBeuoETnBzfBeimp+4AiKEGfp+o5qpPwnCVqJ5JBZELYV7JEJ1
s3LoMNymD4nbVGdjoACzdPPV1ooY839gHUnAdCiB1oDqIQbJIscwCWT6qZus99i5VjV4A/Y42uBY
6yRYPi7w1q9pZQGkBidrKMxP97NotJrx2Ky2ukTRxAVDUe/A0rnWjCyTQvnarA/jVqZwPL2y806d
F9hkMagL4eHZ9feDybWxs4KPuEkpsFhC7PRgZPVHXDDfzGtSsuKQqThCbsF7gxBiaTybAHhg2/Xn
FuH8mYZyCiGc41UgRYNIp1IwXOdKtVaT5t5RyTEgW4XwS/zktVb6my4Zd6XnHdy51CIlmiPMQrWZ
yu9wBI1tbdWCNXlqhq9Q2dwoR4TFaCsmwoHg3KRSCTJXrtbaDPLUDcaDrffg0xeAPPHA9yq2WhwQ
xRMYJO0tKSkwmOTq3ky2PnFkW93r8jPYdNAFqYhckbQ/x2L4aZJtITKKHRBN9LETwRmlO/+qTOs4
u0TpZLPLLBQOE5bMCyrn/UAF+2gAhpH0MlBgOCLN3kJdo5YvwkzsSIrybenkNY1ZaiRjIffscjQO
N4weIHUPCVOvCOWVml/amKtsnnbOjnXzV4aNYIXTAO2OieF7ItZjcQN1LjEcguAtO5NrVM+ZGfA9
LS6PDw1v35w+UKaOUd3D88INJbdFZnhRKz8z8sZ8hG22tB6CxQ9Q1norLkrkJJKMtzGpyDpBZLEb
i7XH8vOZbAKNAKV+ekzbczcH28rs/IeMCjDJNfWkrPqnyAIOOnvIrkAWv2Qw2fYzw5eIUMLIYWpG
KomfhAIgyU7NtR81mXFNbbqQChj8WI3Z2WOZvsu5aIfkN5IorwZSzokimZnUb/Eqioc24OZiDc/G
QpDOREYEt1iqh6EWxm7+iqWjeB5YIIUyK22g5UT8VIy8ospGwOZ30WVCI34ckux9NJJ6axmuveGc
YMGTWz8gfJl7eyTux2LWdTDUEu86D/gNC7Ujc5n56PQqO7fKgxxVx0etWAjX8acfmhNY56aTwWUK
giQiGINrIjF0e3sCO+yh+wM00+hAmZqt0cfysbHpYePZfDCCavI3Wl/JxyddTMsmY716SBxJ0PNi
6MvGcSfzgHNLPVrx86Cs4lOdJyFcRPMRjUL5CW18FvklhmKj/6r6uH5xJNlmUyq+cro1L53fU9Y7
KXDw+MMcZPFF9ENz1mtt2urrlyjjirBzzQwbeUUmbc6MofGSaJxG40MT+dmvMZUGK9zb8b4Uc5us
IkCmJMB0rLmaHnw8edgbOnoCRklOLOXBxOUeesa4PIDqhyok7eKYl5SQM99oHxBHMzfpN2cajrn0
h6eadIcbO9NbN9XFiyABgBGUgRwt/+icbiB5B/i2XegfWfcgEfFfmvEHA4mWtCVsWl2OtDItg5Ms
ehv/p2XupAC8ZLQ9Zxf5JQlE5rNkmTWigNkTLWWx26LsBCqZc40cWZLQvJRJLLBik1MZU6Y4HLgn
3fwp/H7nzAPMn5y0NRvO0Z4l1zfobDeXIPsbjG6DxNFuOjrtQohTGU0Cs1I2L5FWp+7jIJ09kBL3
yNL2MHTjs2M73W2WSucOYgxRXc3mJim4u8aOd0S7l+4tXQ8ueUMNO5ZfFMA1KiTBbs8gXaU2f3id
bh0DaV0nizGCNVk7d+zVXp/74ZSzb9pYbUoT79uXYkp+Ya1jIOp54y6Ti7vLSxywK5+nA1UEcKfD
Zt27/dZLiLyLY5LIVTfZB9LcvSGGk6dG+UC8FckrhvMkhAOEKC48KG4STGfJRERjBYbQZN65AuK7
Prb9YVF5fETKc4RlZxJplyOr4koxKjeyGFWBKQJdozJn3rgkwqaN4ZwtHAubwkTKnE5FEJW+Iuy0
FfUnIy92rctIuULdsq/dQsJuCgQxUgXXLcbjcM/aOfRYvBl6e+SKNCH9ICGkVUMKeizd6MiqWyf4
ZdjxcBwsJsOt5Wy6WVD0jbIOTbrsbW2TO5v43Eb1wiay1SYcMNPmqOiB9q/953mht0TuGrMkcMQ3
kxEreX7Bt4QghatydkYq08dkwiySQ1PfsmgHcSQ8Jio13R0drTroiLWtqSkv43xCOE3jJwks9VJH
7S0h9ogwUZy70zHOFO7PljCisQyycMweJfl7N9W4W8Qn02eyEWOptDdjYivjkR44NwBcreknIQnj
paxgWzJcu/iA23ZY5CsQ7kB4lf1Gtmq800SsfXPHd5Ki3TdD/oTFFO8CB/6X7Q/+UZULe7gk5qae
pVcipcTWsMvPRTm117jLjOdhfKmJ+6A467VrKv3sVnRcSRjl7zMEJ09F2jMeyoV7HfKbg5/6KfFR
TftF0lLZtt1TTAXzQWCKd9PEzATbQbwK7gJyhcbxWzNeGBwS5/9ic7Q2tFCChLwNZWNwC/Qn1l6X
YtYPiaqyg1qWFzCP8sKKYn5WkPK0RaPX6CXrJ8f+0hCh9HR/YGx3kJn5q64slnc6wae2AsFM7Y4Z
KJlflliC5HLt4dke9FNqpt9GxsRMrQc2NCmqNE8LyOjtIXSVk6ZC1EC8rVb5VFkZLHyvHxkN9+zY
CWjcglu3QiiB/pGKoWYqF6tHk/BehxRMM9jZpTXvPFcv4VYU8mKl7a7L/OVcMijeQVsAZA/oBm7u
wDrHYd0M32cPSnV8ytCNjCwpGzn5F7yj0ylIEG+LevwlmhHiyLTYu6Yup5NDw1oJ0YZD2mCrLRIj
7FMTDrXPWNE4Z3lSfyodEtdQS2FausywT2arTCPl1PHGFA71e5wG206DYSP88jFLLVBxLBiYgM5b
iHdfWL5zFbFLEU1SFqEr4OBb1dwRW+LKyMyJFSMsWBGOzTLIcH6gRdWOTkoUxWSIE3oDdb4/aGoM
tjW5H7u6EsUTAc47F+HNy8AZf5IDWbJZrw+nWfhfyzj5pWHefMwtYIh0TUfEVKA2Y2ukZCxrUsuK
IpxHi1BcZbI5btzkWHTJtFUFqaTeQhgITBfB+J/J3TwTmKWl646fnFVIlJ2M230H1GvXCLJY2+Wa
9xWyd2tUZ7LvapYi5ReMsR2HRCB2UBF+zLZO/Tvn46mjJ95Lw29CSZoJ9DR1KwYxPcRxdZ5nwwzn
wnKikqsQaMZMDwcwlaiH0re51Ujw6cA1W0QsgJWTlEKSdJGaicSDk3wPzI/GG6y3oBrR9bn51wpA
JBLvSX5lrl5vYw6x0XaPNNYuV28Mf2NqNUgGLBWlxfhSGFJdK0oKpxD73u1cgk7i4IgFhunAPutg
AOKxfylT4qhjYJZE+o7UHp3vRiLr+qMk93nTBXpz68964f3yexPxZhM7oenML7ZbrJED/cbXW8QK
hMNvirLkE+06+g4fnUCP4A2pTedshOYmrGuXd9dGhVuxHKd7rEmegxS2r7Ruy34C4TtmENicdRTL
XGFY8JCs0xVlXYYoBxEec63F5NOPAUKrvgwzogeaeNeuSQA4PQ426bH7vDaJXA6Ar9szxLQq7bc1
OtN9Hi+HoazrcKoRvWd1OEIwDfx679qV/THqR/wjEFJB1sbCetQMYyDujTQHPd9lOYMrc2L+48b9
VRXa16mYfiYms5Cih1lSLqSp1ottHCttflgGLyApIVMXo+r8EDVVwUKTJWpjGFFpmWLH/X49dctt
NhUqsqYvsjIpU7xT0xVc7+0G6mrTcKsHwmUHEnAm5ZSYx101ltOhs3DIu7GJ5JKRDLUE+roa8lrF
NreoyL/IZPql6TUmtcz4aVLR89Qzrdy00m+X+VTr2T6LZ++cOJFhECa3aG1JbgzDL9MJuoMWCIJS
KthXsYoLtiF5d6qc7p15uL73rabdYJQedyNLNgKAv7Mmc/dzYjHWgqFYUgXtEhNgrnD1c+FA2pys
Pn5uGC7NE/vaHvfCyqBKafO65yYj7KrPQIPkBJB96srvnmnnJ2Sww6YrZiNs0hrG8trXawzW4OxY
hxl771YTuBYcRuF4buWKJqdyLLy3VAv8bQtzf9/o6RQ29QJKNJ68iKvhmQ9rwteg6E30xnogNO2E
/Q42sa2P1LKIxBXeOdAri71N09a62KhyjsVYPAZeV0H6lUx+WqVunkfNCTrzwkV4AcibBQ+5YA4i
mK0JCQJwarsXKijFwWohlknbo+WbMrTx8rP8THZJp4L9ohfIKaaN31RE4BWNuvXe8mKwKVsnUt7J
MPMCQFI101Pzxo2Qta6pS6haFxsvTbZ0J65wJ3t2M0w34/d+NI2tlJW2bS3Ge+mOtNV0ZzaUb0lF
uG9Odntnl+8tTft+qssY1tSvMmvTCxI7P/Ic+T4666jLTPKDxHLvwMkJTVyEke3HPwC5P8QENDG3
ZZA9m+zJ2hTzb89RHWi6ezTK1CGtjf1LURFwm3S1dm4dSSGLtXC7JKXNdbb4xZ6XJqugfIkXyX17
YFjka5LBQj1Bz/zGDAPgi8jevPE4d8o7ZUZnbA1H8un4DVvRtGh2GPhPwWJ9JzFej4SeZqepdjuE
/IQJiaE/NiVwo0lxKaGOfCrjDwN84pNuE0MqG1/tylrKvZtwZnpk9jJzBGRPt1EH2EYSa72xFsEx
y8evXa7EOenmp7r0gDQ19QVkE+E/APrDnAxiJgnIsEbH4j2mHiDirT/NmU2UOyMaO+v4lEfnUHnj
sHGdCdT9EFgnx9d+5BiJdTytESNH7gfD7J8ni/8eyEryrsumC4vYVmHCyvEBhOTB8pB0MaFNQruJ
rb0HyDuDs5oUfrUZZ6M6+pqb7yVjv2iwv+qzBnpn6gIMrGQve/atYshCXGM2adpTYjgwJUg+3Gom
eU9jrt4sLx5PGPuqPeGP7rZi/TTZLgt9q6lRkdRc9+0uON8fwPe918zWmP2JJmJ4IY7six5jv7Yv
qbJ+UFPqP3NlPzmxnt7SufEjIxVXj5h77q+DsWMkRExhTP+D44wPuI1zek33wLxFvMmgui1jP21y
hmCyXtdjXfLSIWelYMrl/7B3Zj1uK9sV/i955wWLU5FAkgfNc0s9ue0XwiPnqTjz1+ejfHLt0zc5
B8hzYECQ1FJbLVHF2nuv9a2DkWf7KqnTQ6AHap8P9s2cU0ONikVrSirGe0tOGSFYtBSdx9eG7Vqr
3A9+Cqg47M1kOyRWQqiUNrAPMF9imRNfWX82ijp5LmkJbRmXofDozOqSteqZTdW4HyBQJ1Oevubs
kcawMfedp0ADk5rgy4QyrQxrVqTeWnYJDVOCHq6MZ8ZF2BjhQemcRdsBorJW2RjM64RSYMKFIYL4
UAE0OCGZg7REQnE+BO6tDgsQeEOpb8bR+yQRri11B6AvGdzlGutWu0yLZlcZxJiTnmwvyIPcNjHt
twQsAo2GXmyUSU0zFfrZmwTnQVlus4BZzJiQUUlrDHAxHNS68Ch18JfzGfuPl9RPnU3stfAZK77l
dWnQoQlz/0xUwE4fLO+Qspfedykuc6es0TsZ6SUk3W03BFCxbepyLX4cC5mjt4HQ5GEZDGP8EwZU
yG3GnJIR1FDvp9KiVNbOcVGbS1u34pUppnLf5CCzXCxeK1cHvNVQt1WD85byXblmYlRsFeCooqB6
yErtko2q24PVqi9eEIA+KMMUApW2DM1BHOwMmGw1+IAQ0MKFySVsLJK7Uzs6JX7Jx9M1xlblKatV
roO3mhd+t6OalBrk06IxjD3njks0slXUq/JaBPGDadD0naxulWpxR1oHgQsZx+U6KEt9Vybtma58
tVSVcp58h+FEqIynImeP4veIj7qEyVAXiS95XObXSNZr6MHWR5dGyxIrEC8Jf8c6rzLzVe92Tfe9
KRvruTL15urGzXNeo5+iHjaWiRmkr3Yafi8cp/teFPT37JHMM4Ue1tYohaNpPHWaQ0SXMSRnEnW2
kzeUHzkNkkIDimGdOEV4aE1Fd7wd5SUE973xgyIjm7FdBaJK9xqjdD8ynuvIewyziYNIpzofC7Nc
YpAekSxm5qVRnD/8uLEfunLqliEggoJW3kM1X4x6luKWVcPVGnqD/oBuvUyoxqFgvuKT8+YaF6xG
n17H0hx29VD+yMqkWrrE5TkU/QiKrHG49p4ILkrXM8YNj7lP5UvrRh5t+pyks5Nem5phvCS8OFxr
QStXlNb2vqpVhAkAb9tUsu9XaGljNrXo4EjNsxqKOqPX8PEGySdhiwfcydoW22a4MRQiN5b7T1JM
NjvyotlHRR+smkgl68lIHBxUYb2z8Do9Jdn0o+T4jtwuh8jYmjsY3my8+C5Peqc/9APLTywTNKsA
S5dmlBTnTM3CFsttGa1O/jED4x5GU3TC0JhcDHEKFMPtojEzBCTerUmD4qF3CnVIOo46HEP10XV8
/dxZeX0x6nSvV4Sc2hrtZ5w5IFEVG5rGXhqSHZfwAvNlGL1Hmv3NoXPDlYVFYDEWgf+ERvjV6l2y
QpIqOVaOn96Mmi98YXrRSppA5kjmjs9eXND8MzDoDqGRnZjRUmOV3Y6w+3FD1JpxK4a7KZgUjjYF
LjcDt1tdJ8weDnLdFsY6nc8iWkrr1gkilHdom3oGWHYKLTpFT/oYaIV+88JD7WwxW6VfE9pTS2fQ
62vdXYsmTU8p5gIKz0S8IUzEwC1Ugxds6j9QL3b92S8t96MZNwXTH06KgvYPu0Pi4McgAHkZQOIf
yK9llmkdMlF/oiLQj4binOBF5lrHDi77sTg26Mn5VFickrQLr/1gQl5nr2eJkA7JfOEyoAK50d5i
zt9XbBA3YRIzCSPkQNIuKqJYRMduJDG5qfAb1Tb5837Qc9RyETTU26T29Duigbddl4h95ZFK6SOM
c/RqLVkXl5nZTUeHBsYOdHlPSyY79Bq2wNIzg1fiiwHWZ7V/4lPPcTBWNKCtJP+U+mxEgHVEtyxv
jW3NdPSV2TYyvRudPcdKHowMwR00+tKV5WvWztUzdAHVEQ05NWcr0F98Bpo/CrPiFCjtq9PS6etq
nd/qu+aFqdAt6dkMuY0/rkcoUauizS7F1EXsnyjRyZLVzzq9fpDR7VODQJn3NY9Ij6W9U7n4xXpg
upYYTSpasbTZhHZZV57LhPhcsIcQdyqPRTi2/avKnM9u4BTb0OmeDC14UCGC2zbJh63v1BRtPv+N
stKbPbrukTk9WRRxH9MnSf0dMREtfr2xu/W4S3p8B28O6RnbJIluArchgxLDWfCdxOXh73H/bZza
cL61+BQcH5Y8van7RWwLebECSyeixlsFK4150FtqkZ3tpBzwIsn1t0YR3Nll4A3NHnlfW4dym2od
YekR/MvSttuXkIObZm/yipgq3tI+pKSaArkv60AsvN4rv4yMiMZIQG6NQR+UwHIPhjm1FHIO+s6a
Ub2ZmV9dpEIvNS0cdgN2tZSSaHC97IfHcXSKo9b43wfaQY+RH0+bMkeo4N37VTka07wkJeDevnIU
AHZ3/CGlNgwr00TZCVSGoAxLtNuqmV0HUWy+2BOY+MjoTPKCO/OlEvofN52S8x20uHGj0q7d6QWy
8DQfsv3Yj5gFsuDT2JrRS1o+eqVXvHaGHzz2Zo/mIo5vsOe1B8AHWwJun+nqjCcCm6FhC0/ektwP
X8V9FkHu8qHz86WH7/M5TCHYeraknZKMz8mcOonJ7KhSRBiUOSYx71iiAk9Vb5PPCAtzQXmA0t1t
laLn4KFmAyzQepukpYS2EWHns7x8stWwrbPexV+S5hd7xAeZm0xyR6Tm6w6w4IbpLopKuy4uRpH9
oNVA+CgRAlvA7SZxgYqvBJuNxZAx4PdHjWWGne5Sb4ZpQ6wXXX1hj2eHDf+yLPqO/Z0mdp6wmodu
ouQtoTe/jswemtZtH3lhP0alvNWEPIRgtrDf5cjQFqpJ/BOy72bNVJMBq6+chwRFMVkZTdf6xy5g
w5vV7Q8+ThqEQV1zILXmJs+S+VQszCuVrnWlrGyx/NjHTLOHdTMQImN9GO0sea4CTT2zfwsWupaG
W7tkf9Tn1Nj91KApH2iUNaP80Jp6+4LElhJXZuON0Y64TH6xahMZn7Fw2Ewgx0/KacT5fqF1gmEP
Hkj6F9zHmGynKq/butF05LNKD6j1xKNvH6K2TebMVPPoZwNrmqCscaT5PImnxtOMD+JrWhNCMHjB
a6gZwQNEkQ+D45Wr1JYF/rawf2hV3T9k7nTCAet7B5A3gEsJKaCwGNmiThhfGRPn+qauVH0nGhz1
ZOKsbEI9t8vIuLZW+jn20F4OcWl+QCcVIrJ7ajoqktgRwYZwEHUO6/xBWp32QMGACCjs6PFMsTqK
QDvUJZ880JQPziTandVJEIqy+0hlIfYYx8wjLbtgNwwi25BI4C5UOkGLRgdK4ySxnIFSNZRrI/CJ
GsA7h9tMvYZ0xecIss+pZYQvU3slE4CgFd/u11Pdfu/K5nEshbsarKI/Q6o4dIVpA48LXgJQ88c2
a6yFPWrTivMECWiG1f00XP4/0fRviKZAGmfYyv9ONP3wuWZ7QjB1/nuU5R9P+wNqKoTzDw9TPEIW
1zNt28LO2n+vm//4N00Y1j8gW2FDFDPs9A+iqeVBNAXUKX9LuKzJnQv/498s+x9MDYXpmYjnqYt4
df/573/Ki6zf3f5TfuRslP0FULBcrLM4PRhRkzIHz/k9tWFCcthqdevcEt2OVrlKRuzdwb4J9H4Z
tBmEEBNUmYvKofFEsnVAKOe6XmyKXmR8E9xq4ylvF6etftbS5Mdv7+T158v4/dUZf7bc3l8dHBdP
MgSl68Aw/J3N1x6sVFLG3RyCfitMZefU0yowYZq9j1JxKyz/0Ra4QnNg5atxFlhJR1BnBjV6gIzS
OglEvfAZ3IeuHZ/8qfXIaGd/RTM1fGj9CIljDjEE+rxZ+F/+5uX/GYnxx8tngju7xJlrvYcwqKBJ
erAh1u1ejKmpiC/VFFfLRJblksaxQeUVetdQp2XefxwD6r5GGPh/ZEjTw4pOtORoDrv5RSKrc7Vk
DSBNvHilokbR3FWe+dkmMiq177r60ZiF4z7bjMLPqK5papwyLb39zd80v+V/PmDoxBoY3z3X4xh8
/zcZRPkRUp6aNw70fKtqHXmEQkGg98G+NfKWrqewTwnHxwbSjrvzi0o74P0bT4Pl99vIrV7cYayO
kmRJL67EBXoSE9aWcIrEenRS9EMB0hvOAc3fIAPudNV/eel8d2BwiDsC4s9HU07vsw3QeN1E6dJb
mdsWYtvTgIWHEfmMxXFgIhmlST8m565Nh08lMCW339i21u3iSHjrQjVYi4Jp2JhtQSpS0qNUCvG+
8CccNVBX5FFR1ksSNwzIrpzBzHVT9DodNK8GTFKPMBwS7+AXMkXwUrQLxwoJ0nRR9Jj05NdNxlyM
WApSalCqbbCMRlhHymIn5410QevdKoLd5M+GIvBgFbohJs4epcUYXCJKwvP9IolXsnOyre0wB1GJ
fh6HKtrbeE82IkOP5+sW9t5i/OQV9E9dojU7rWjPsUZwK0sFuyXdNzFqCNLf9aZ7uF/rk+6axE2y
1k2tfgSph7iw8hG0ebjsjJXXgwrDqPfsTJSPakgEIjyrWaB/qPZDrSO518pvozN4+yyq3wCDYykd
XOsWCsScWa12/4dD1QEUPXOkgUy/R5shkTTbQYbGTTPaUydn9hf18tafo0dnnDxczQsidXcPKuol
jKAGJewssPYUwZITM3Kloty2HlAwTF+ntBU3WghBQryV6YFUxxZ59uzc+xsg4TumzbxqwPP0WJgl
OFomL+/YBo6my3iwlbhNmIFYuMPHIHEe5kbwynCIrK9yRgqAgWCdSzc/W2FNnmzyVHufdU83MLVE
P1xEcjtMkfSDMg/PJHsJs0LnPWKt3/71u/wOtnV/uaaA+sQA22NZeL9Gd56X01EYxC3z3eqqEzPj
jsknNtonggVbfE05E9LcPRCSc8KTm5zof75Eidvs//qFmDNz4t3Xm3R2XQKW5tX8C1yZyVbDqYlP
qc27J9Rm1kl9SMPYIXWWsYiuta9Z9zEpcusJd+w5MAam3b1hIJ3lrRzrZsOoLb2ovLGQsrbLAPtc
bOzLKoeaWwubCY924sPpF2Ge7+iGSdpu3SM9vuKSV+Oh95mYkDVG1qJE/aVp+XjQ4vQtTgDd/PWf
+j8dIib0V7YUYgbGvGfYGBaJNpXu6zfoR1+tlmiP3tXpgyuT2WlsP4518sMp3JumVTHwtSH9FDvm
WYydw+aTpEcsZsil3EntQ2kcjSaDODjRGZ+8XFtVWh4s/voFO/96IofSgkbm/k/a78mtoowRA5id
cVM1s1Eji7oti/R2ki2ilEY+uGDXF1UK7aGVCaArqTO2U7G1r02DusO+IstBkVUMX206bicRMhq2
3eKTpYtuyQkYAbVrJvvQiB/6yUSIie1u71ofgD65Oz006acVYbnI+R92bW0eQg8jM8Ft6B+QXiw6
IbMTUI7spGPL9oLiKI3hMYEEc2oY3azdWImdRjXEIGeTk1VxofG356zgPsTDBM4pN655Hdg/oDks
EUSLm9bKgxkTGV3E4unel8uQkSyEUVgHqkw0stlw9hnN4JdX61mOczKU2W3++n23/nV7JyVlKm8D
+GecAu/ojnEa+K07euLmeWU6LeXUPY7hVBwniUgJ0/LwqKGJW0bsL04jmiJatePeKUaiETET7DId
LTTu0wO6KVgi2qVtTcooa6iW1B7dHkXmnP4zHsvgpe3QKsFk3JRVi5HbbFFdMO7c5aP1FOSOt+ni
+CHRcufZdbVlmhvHyWyNsztLyivELmhvrM3UJztAxOlTV03m0msITAtbZHacB+dJeblmsuyRN6fa
vzlC32Gh7suYNIHSW5jzpWXr794pbTDazvEtcWNE+sGqgmjhtuFbgn7uWFfCWrkO6Ea/x1LoR1l2
tMdmEbb4vbGMlMfRT2c6+3jOTTmu/vozvPOEfl/XwIaxplE46MSYu+L9K2PYa8Q68V23HgvxMe6T
+urZSMi95AWlgntSkmwiDVudVkZqJZw03/rVBNcDkv7yfvgS5djt7BkkQ9vbPCsXpTfCUP00+vCe
DEbHgc8UkbQkbWM1CfVsPSG9aEOCy01kypZOW+cDbWnWxJ4A1QlE6C6RzWfCxvq98DFRTPhvUpT2
hZUTuJSW27GavEVYMVmxan1p1/PBb+Jq0DusQhmeAQJw20UDcmoDPJB4Yyuxl5Djyo3J5GnFaJUB
kRgvSfI5Tsb2FLXrMmVpZu8Bn7kwXpOMCXTnmqRdlgBMvKBHeuRZwbIOjHppM81fmzR1EDgwbfnr
jwT43p/5UxYIMV3nC2WyquExdt5jziY38SRJ7sGN1N/ikmlTt7E0VGZ2HsploZ1su/oW+UOzIcnK
3YMGOXjMEZ5hzKg90YOoxOUXd5i9MGNrWQtDTgSulhXbRkFwolRuiGl7bDZ2YNWMnb+kdUBtE3dk
JHu9DtIi2iAAT666+Ng0dFcSf3hpOkc/t8U19shC6bRgxRumb8NYfY2QamSozBAd2Hb42HeG84SU
78Bcidi42OjWubUeUC9t3FlkDQu7Pecjf1JnCfaqMT0VD28sZ5z42MZYmYb0UUZpupqgPYSd4+0c
NwDApMpDSRILtrAx3+qq1FfZYBlAKyVTXCcZTj+vGe1tyKyD9NGzBpHvn0RUr/VkSB7sql9nBb5a
U1NyS9LQCrNThXNcz9elO4hdkBiP3tT7t3FpOrS5HLAI4AU+iF6qHZyMwwAIg5GFbyErGjnS0qne
kj+7SCsZPQShi8U1nv2kcS23/FoG+FjlV7BkKMboNeJgGuKVXgDrHtj0Xqr0bVRC7Nt8FjOQlL1G
on3oKm08eaXAFkTQssd+QPn9cGMUHtDSbuPLnHCAQMRz1uaQfZ0Qx+xyFfJ32tZlsKCj27yadJYR
qQczCqslrmOx6sweLaCkN0X8TbEehLvM7O57bPTpEbUt+rJU32IhHFaqRZM3ae3N6jl6+HjhxGTy
m4g1f6vCUTtPfbVkDt9d7pOLrok/1eb0OXdR/MVJ6tzw6iw4Z4h95zpXS/lvKg6nK5OvDXl/0UoJ
DojY0tA118WuonsOGKD+ZhE9tR/kRPZ85+rPqin2Ra1P+KV7Rh1ucWBjLHambQbLtE4uEdaFdVxO
GUOnFFM4HIWSr8puQAt0RomlCn/r5eHJLdrvrihcegl1DDpuRJfqmPXmTrDzx6hGwES3lLn83hVu
djQ8iOW6A5be53wLcWNcTHWfMReqz20koaha7nCTtdOuSqz1HV1xfB7IFd0UWk/mhiX9XsSMhY2P
XPaZQkrB8HZG8C2CaX83pPXpjyLlCwbjzdsJtHAY4c4+W64iqIfzaPoB+k7C/SJjVsRX7MBZkAGG
a6ZzbBjobHvU7/Nd6iHEvfCAeobcQrCE63g2T6uUKKvCtspVaDkcavrwavGsk6brOa0Bzf0waPz9
Hcj92mtQIVj6NW0a/Yrwtb/GeztHHR01vEk1s+VFm5kGvtISbVkYBRdUdYemsOxTFjqfW59QVxt4
f9QMzoNIOwhmBWMV38aBFbgTPHlpgl9Q3teRyOEUYMHgu9oW2Kjfr4YG4L3kyMdJm0wHcwpYa8Pm
u2zi4eLNF7LUc0Y+NIWo7eQRE2ey7Yb025gFwXVq+mavGf6V/LGlVk3Wc5HXZ6X84Bw5JskDHjMp
EapXuMvGkwNZBWjxdIn0raT3AGuFTGgcQ/kXbJPfRl+T22LCdyoarztNJRadiZVSCDUcS/sFECvp
mFOIzsMSSOgmeb3vZYIYKwl+uIsv1SXAFrwLyszfBgRYw3822d91FflhdQzusO6KQy/lkgmpBEc0
fKqc5pBi532yEmvt2w5DfHN6s9G3bLJKAlZoIUZXnSyee+uhjCWjsUo8sE6Fq7aMsR6CakAJ5m9I
98NlmpEcNgeZi27A0ttp38NGmHugPdhJi3BRe631IoRBmjLp2MNsFx4jW6EkoaRDE/vPq1Tv3AZz
kuUHqtnqABypOlAWlT9vGvVAyOv9J25MCIabTBvLi8qDnbuTvp4G1uqft/UQXGxUu0uvdIpDZQx/
XIQDoZWylpuBqM9DW9nqtwvlHfSotPfyHqM6sMqupWt88+e4VctkX+RIv1klthwP0XwhSYU7+KVc
AMrpdpVAiczp7hD2Xbc1jIxUUm1cZ2P3+efdgINDXCrbcnZJq/kiM8GNtQTY0zGx41U6B6FmFkwc
Svod8JIRRrHW1vjkuQgFjDVN56JJw6/4y9XGSVPCVb16XBuFPsvt05fACl6Ug50C5D/bqRyAWeya
8ANGZM9mGHors2O+K3O+LJMiCqOcRrh7LNSZgdJB6w95C2uiq5uCPzL54+LdzQmbyApDgU3qWR2v
ewvlX1fnr4bW52wO/OJwv5hkV/68dr+pRs3adTVoaqKOKSO54FxcHu4379eCHlD94n47JsFTCQ3B
gcwf1CCe4tQK9sTiBoB/4PkxrENLCAFNhYa3Qj4zbQuneAZxGS66oEUznoxXPYKJoLnNUVWFtpbi
u16S7tbHuE7A2lLTdoKMQqdfNBV5IFaADR2lmL5uqh5JXN8z5I+LS+o9N42CbyL9ZE2C++cePPPU
R/aCtXJYtB3aCL8vN9LxNbjJs6UPa0g9ggur04hcwQo+uKRfceiV/kPzNMTQySrS5BzvR4WbNJhW
4n6tgLhAZ7IQyvVryRaHUf2Y7+0i3LsV5/7UEtUuyj/nWrTp3bwF7gfXC3F9i/qxOxlDeq/V06VI
tSfHxuIZkmSP4bpEuSxktxxNIByWy3h5BkrcGQnRTEfA65MfOH3B11b19n5XPJMI7o+7X7vf9+ux
P5/7v/7412+w8SYw59NA3Lz7P8HhQSr/9d+UlR5tPZgsv/1u9Jw8xqgAVohcHrDJcfPXLy/nXZEf
Vt8VAi84rvNfUbA8TUSPN3wijOx+/i/3n/x63v2l3G8mQUlADmmTIhjhxgNfXDAK3twVEAWYXb59
FEhu0XyLY3+rDQRMsk+bEJL6pL47foQHZr6YDEMxvtcRgcUNC/4oNgbKrGWOkh4ZKVI21MuUl7Yk
jcJJ3BU2QyoOy5jJOMbXMI6cPcpP+5BjUTskeDDzRW57+gYt/VPvAjXHvMqP7xctddDBlR7Ygqq0
ll4OtA1OAT/mLGgfxjg+MqqetvfH3e+6X9xvZnZu7TTbXtXzL7nfb8+Qu/u1MiUGuNNjb/XrCezk
5wxVJg9ZObo7Gw117GoNMv1mOtiKk6ev6YiB0glFDF7eXfyGo+jJzmyEK/MagiID4/b9ap5pNR7u
0sWKer/jftE7eqmvcQMWh4I4m0Vbmd7KF5wB7hfYrf+4dr8ZEkrKCcHyksWvx7j/fPSv++7Puz/6
3a8Zgjpde7XL6tPrk7VqmR3PKcB8JRLLdKd5z/4cYKDYGMwA2ABlQ3b4dZFXDknDv26Ptv37j9/d
vD+umZEkv54RjKELnuGfv/Z/egrbAULpRVKtwpZex89HZ1nh/XF1Mgdexa9n1ngctjanHNvCPheC
DfPd6L9f/K+H/fpPcVH9/rLvP3j3uPs07Nd9v/3h95+8e0rvVdp6Ms+eWV4V7dPG+vkmDa00BZm9
89tU+lPdPBEOlh38DJPL7v7OlEmXZ7tJl4t6zpK9f2a/PtH7Ta8xKMCQYnP58/r97l8PvV+7f9BR
AZeTJsv8hK4TcAhznFhbM452nW6w7+8nj/hgaJAVhXg7L3Nq7G1ijecjAFdyXL8N80ri3RcfR1Ed
iaqn8JmpZjmC3aRm83THoNwvVO1iWPt127fJ3NOI012UAhaRnGwqjPlXz780nM+otiEC+hI+OJ+M
hFlNofoG23Z/V++fi2LjuyGY4rmkqtv78w7GmD/gCTpI1Kzvb+C7t/9+328fUXk/TH++67+u+gnu
UCqr9hOUqq9Si5hi2RHWnmLCOdG6JaQ/md8Q+CIL1XpU4fbwCCQKuhLaravublytdjdRXGLJ9/12
OcwzTCvpkzU2gnCNXYa0DjIflwVbSdyGkzozgjgPlVF9sK8awraTm998sBp78n/3yJ7BCRUwNtpQ
fJlEbV2qQn8GHhfhhLy0ia6OSIJvyNwNHLVsmDdRbY8XSybp2mIJ5pzHlAhZxLowKuccteHzpDTJ
FsF6jsnR2jqV+6VgsYLPEOskUnXoKyPO9UPkfaoUMOmi7SU2JNPfozM/pn5Ja8yB1xiin+mMeNoB
Ef8IXgqbAEqSFgnassAO8JBM1QbfTr8kJ3bY5D0FvWaN0OaGT7nWQQ6bzQs66Cb8j53B3sBzNgq5
9NJMpIGNBKOyJ4avEwPgTZ9p3tYP6uCq12sAZXVu4YoMxlcb8Q2WWvkNgfm40evW26Ge6BdS9x6r
PIgeiVWutmUXv3QkZq8ZDsNqJk+YyLPCXcPusj8bHQ0zVMkBcKBo3/NleMCVBNgmTLtNFRWII/UP
9mjZnGJ9DzbJEKx42y/5OPNyVP5Vy/X83JVDzKkx3tEHvbIgVUdrcsI9RpFLHDuYoJ3kZqGtfW47
wgYB6X8ZjFF/VelON+3iWGhSzsaKAvHniHsLd04zgdHw3WDdjwmnwrjyDrVJz4DP4+skzUvnlfYx
8jkP+kMCoTj+kRX0KRMdV5EOQxmhXJAuDhlzoFPWwkN2E2ox83kAGPY5DQD5BUZr7EQRpAAfMHIN
7SlxWBRsUVdXvFotPlqxTWvhnarCJVNMG9hnYzmtiu6hGzHZSTGMj1GodjbCOk3a7c1oBloo5siM
MnMTvBRRzaEWU+hxotNceZksP9iT7e4zHUIhGKbbtrk1bZysWuSyp7QrX4NOir0F1qfCjLRpR3qI
ul26KwWQBek2Eqeh1z61OwJlbpCCMVKHWbvQs7A7IromBQgEYsc4AUkoCecTtgh8gPbedOytd+3Q
TxuuxnJRoiZ32R4Vbv0t84LoEnvilfkNO1gq9I0Q/Zpvd3EZKg6ssc+WZqZysLPyKSxN45R9nhg5
vzbeF6McH8co928isj6ZlTXgEkb2VIzjmRFedkGsNMdk691eFYO+HIv6VQ3KfjKq5JwimjvVRH6D
TfAWQRs651GDKNf2zJE8HQorw/Vn5ObrXo8H8kATtcvr4rU33XJPfbpHFKFvI3M4IYZkfhF1+5K5
iVPk6tiJyVsbRsyr4w1eKJ+8n3ScXmIch8/JAMjGGK5oYQOknTc3A01UOActslNaxUxFRSrZIqXG
MsbwtlWRpW8Z2gxLNpsByMJAP7kh6s0iZX7wE+EGvi238dOgSl6opLFXJtKTYzN5H4bOSE9ESYPA
NdoJnTQ9wlGHqmz6lnlk4zUs88yId4LYmL6US19Ahbaz+G3seeVU+xrMlgZTJn5Jo0v9sybz72OT
v4Wl3PAQEH+Gz9GttzABwT88Ij14ggFFP4GbK9jKJtMWrWEW/8VLJ3HJAfC0YVLvR6l91KmKL4jw
IRCFBhwSJzok6ZSdGLvCBymevaF+xj3sboJS7gp7OsdZ+VZo6uLYKAx1n1mrN3zU8U7jR8UQF3sK
4SzjR2F+16GnC099Fm+Gn09njahrpfalbMVzNH6KpAkapgPGY7TOro27x8aOf9hJrHZDytwEW1GZ
ZuGqo5Z9rplQg+8b1T4bH92o0tcdILCl5eTTU9/RYTRzPgDYgltJ1Zo6sfYC0H0n5clIY+M5NBGS
MQ442ZWBjdNFvpzNLrsRA89xDPT9bCnEq/1hsqp6XQZ1Q2pITm5MUXlrTz7pvaWwwIFMGvDaDXHn
kgtGBThqMtjG9KMWzgBGJcKgrqfamdx6q2kh1oMw2oRm+QAwPVu5kWhP2fSlQCd8c2nXtUb/xFbO
wZdUboe0H99MSO6mmaIbBY8DohjNYxhXB6T+Jf7yPnzRTOhLUqcRNnnIfyanvXXj1wj1+hetdqpV
WU0oGhMOWrqROWU0DHopsTOrLujpASXlbWw4p7lgMMDxMujjC6F27XTrsI4c7vf4Jr5lc8i/I89P
dw6KSQzLMMaG/ORatrabavZQxgRQuAbVdy6LeIvH01hYMWrnIB7aTW/3fC/aLKE1nMQvI35cFWDP
BVgeP9zBN/mUMfEgFHDVD/nDkNnpQUUwlDgmlrVjHNuaEwO0xnpVNuM3Z2ZKFEIsgjH6rOlK7oN8
XrZxGoBXsvh+s6lk66W8TdoMtO7RmrK27mARZlfpNFtA8oW9H1xNrvWuajj1WtoTEUdoy60f+dj2
r8AoD4nuRAhF0uixxpSwqKNgqxfxdA295LMZjsUZuSLpoMypD82NXD+EsRXMGxb6LWMXSnkL2PiY
w/qAWgVz5NgYzh6qWP9Ca4XDV2tIfoZxVJiBdXBJ+mCv1H+mOa9v05gS3q1672zFHuIh3L/ekAwX
1d+C8iP/JfAN3oXNKKa30FHWYtTDcploXc3k3iTMyqJl6vPOLLHvvTQFuW66ZqM7V75cEIj7ARaG
z0TPmJZhb9Qb5Yy05nRmu6UPO0WvEZKyU32zrPSl6y12sLRYPR9z3hj1DvuB4Rl2s/Ff7J3HkuRI
lmV/ZaTXgxIFBxazMc7N3JyFxwbiEeEBQMEUnHz9HFhWi2RliVRK73tjGeYZxAig+vS9e89FXGYl
m74Pr0NF91Pil1tKzXTxh6S73hyREIOA7pKwOBAox/BOvwi33fJBEkLYf5h5ra8BuX6FFZO5gjnT
0zBolJVNdHL9G14S0Id5+lxAklrhB+xWtc7yTwnDVTFOVx1Y+8HnrNw3bn2ddLvGcDG8xZya6SBP
8QuOpHMI6hjT/zhtH67FANyH9H/F5ZBuAbSFWzB6ai3d+qIlTbUaYBLL2nLfhfWbqi7dIX8GAgv3
FoC8+mKYc7dbQ/wytZhGsu+8s3tBhxvdlQ79+Uml7ms0ZdNnBE980cop5/ooqRm7xDtaiVMtlFHi
u3EJn9Ls3t/X4YEtVLyJMv/hKgUjtu4PQQzeb7QmjTZb0J6mMPJPoAGuuoNLb0I9sgYaE+/qhJMG
sJMWITFt5MR9IguKyitId23QYnXWvaepzKtdM7dLBMhLZmuq2KRpieCZnLsotFrawk60wDSPAEKC
Fw8S6Xz4Yfrdi7IMy4pTnnod/DjOHrIxx2iRJL3YNUnpL/vQvHl55t1s3AaBSwcjJSGVkeCOVjZ9
FWv6KP2MwAQWg5pxDMge2nCFqdMYwed2KFvzLtHMLFPbwdenwfYvwCLuGVbxpwcGdinFfpSaoHt8
44QogX6xhVFdvip3dgOLJgVYJBAi+d5NDf54gNWBRT1FL62zobgMVfOhO1EqkBnCxrdT7vALL+J1
GDeqd1irMxcCWeLfUIFeDZ1mi17m+2Qiq6nJ6lWc2e6tlMWH0pNj3CptK3SjXmhkyKGndoiV7nk5
lFUSTUTT7SM9u8tRI3vOa5PVoHm/KXjMo1bVePx9a9qD7t877G1X9E/7quypKjoPC7o3fDo1AxhL
a+NXWyTXzKoPwxBQNjn1tImrMlknjUt3CaLCiKZs2aTOJY+wmnjJd1uN7hdeuU+r+IhNMdwdKa5p
a34USEvnHL130CqEgxhYNgwFQEbmfcAUkDRdTW+PRdKrNeC7epbQZ2en5ATMxoLcsssuaLEO0fx3
ZjhYlsbSKX1AFSnWfC3ImLRN3qGJYHWBeL0nrL8p6VJHfJrVUo5o5xAXZluhoIHrGHzXqG1/0xu/
R1HOhwUYixtXLhzlENMY6h9FH5wpj+qDZzrbR7KJiFEb4KfrkpMbZh+l1es3I/IVnLZSwdYppuvA
N7FQJshanMCLwMSaozdY+OGlj+Cg9okdHArr2SlT66w3OMXggBZnI+qeUgn4oHDisx+k41KhmoJl
pQ4hCJyl63nR9iHPDOMUa6gWpRvW1yX9kpohh41NeLAVaQGgt6u5GE+04fLjQcZvJcwol200i8B6
CpI/+7H+qXsFlHAA/J3X74QHPql1sGvyKYANiKecvzlePa5xZLLkamZq38f9b2SI20gnd5LhC9N+
hjWLwWBcHQNGRSB1xIP2VYI7XCHDAbHB6PjgoB51gky/Y+l+I5T0xJSmuITDdxBNGKRoQt4QRMtV
WLLfPx4SxK7nMhvf+8SFxDz73qbM3mVeyfksJ6zTkiiRUq/BDD1mO443LzX26yb5VlcWUkn8igBG
FNRAdCPrvucM8hg7gZ09gO03zzIo3/7ZGkg1cx8m2rHgh0SL8/s6HD7JebKVf8o5jywkB+dVwmaz
S3wPZH6wYzFoj2WdPJVJosP6dCxIGeNxBODMLmdrZ8vvp2VQGsAxB+1O3uQX5+t6p432D2PIQYJr
ebTro0JfcCY6prb9jQGft/eSyEeQK34VM0jCnWDxCQukZdtGDdMKtVMd3pGo1ohv19pgJQzi9KTV
rs3coi9U0IO3qtRfWn2ZLFI/K/e0gI192fA0UgM8pGIUB80F4VRYSbGucxzOksHHlhNxtci4uYCd
q/SYF4Jg9my6OWmmkaUwLtqK2U1OmCWexgEx0jpHfbWuMSExiDDf7eKXmKiPxqI/NZzG9tTh71wz
9bE27w1djack8S8gJBXLpMjg7ojhNpIr0DSRQ+4r6h6Qc9aT7WvY7yluLJmfgThv8jAzd44IJGs0
5tBJQZqIgjbDbqrEwZCA6bq0pp5H1rUBAd+sait+r+kpnu0Ka6wdEiVMgysG5ufi+RhFskSH2W81
lzpTofrFq7EcrYBbbCzHnVM7qN0qIwCnRoMkbepfKu6C86DCmxF2VwiW/tuA/5GOgtCP7LsEryjg
ojGnRYEw8JDj5ULlYGU7H6Hg2nRTdHJ2i9ktwcmeFkR0JaYk0EBla80EmFuA4tIa426N8qvombGG
NUa7JLDbk58l/s5mULbMG3BwtTDPbp2tp7Yqr33f1zB/4sPEVbocCBPd5Q7j82QebkdBql+0bJfU
RXRSjLwQQuKdZz40HArX72/RJA8O/RkNC09fO69KaWdAlfHGciHgtr7YI+4Yz0D1LPgfIVD3ML1C
qhRLZz6QhKUtL9nUvk9tBKwsMX71HWCyzAfsb7XGK746mp1O/NJVDYPfzr2U4C5IEiHW0UrJhPBD
zuPGc2nPUNQAFYXhY+TMzDZ7ah0qkoaYMiJh8Q/7E64qT/k0K3LYwy7uLyz/LlbzNcVYvZCNA7ec
3sMStQ55qpvHkQHvIdAPYO0I6NzubAwloii8sG7ggONSgUUvi8F5PyO3GkH49KMokbouD6HijMD4
kkm7qnZlhPhyihE7KrN/MSHTMZttTAYGgbEeJF6MJjkEQ1RvyLJcWdiXtrLFzdcSULGsGytmfic+
fSoou6z4jBP1rUsS7dDahrzrJsMQYAJWNRJ2hD/c8zi8APZwuF/x2XZh+INIl44x4z1kubhEWv47
w/0Ik1nuvAQneh1BWR07BJdAf1n3ydiCVR6TpCGltunS+BBCOoPF2BPANV61Mco5N47Bwol0nGz1
qyZzH4oxaChG8CZqpskFbGI0B69gZl9n2LCSZqRMS1pj0xSxzsDJ2nBH5wgluVErZnmBdjXygdFV
Za1DAviOAsq4DTvPS29hM0R7NS+zhE9ac5ia2hZd+ZykrocI/Gwywt+h88YID5nkj/6aqO/Sp6Ku
lD9eR5JxlpWWys2UB++jqhRcGw874czZNPsbu1F80mr326MFk+LiJb7T0HfJh1mkOjNcBEHkJHO7
TXAPjiY04hqP7FarvuIKAMcAL+KWd90vknaPfhr061oKlPrgNZbuYD/bNXmZJeCdvVaOVAeF/9Rh
vt4nquLMag4BXVL1m7f9ZJYxsLbQWNW0TJemTcBEroAmNx1dlH6WcESB+N7oUq68EAKVkTXZKjMH
rp0od65GKw7xaG2GqYq3ChH3yplyaBVRADXbJdGCERxzcFOld0NPX70uvvvDHGYdxsPa6ihAHAFL
WPgFlOXMvgy12x4VQwRxsYpgPNjK/MIymJ/AEpLaJJsVufT1OhYVl5vvAKbNtAH7MDtcTKWymmJQ
UmVLYjNeHQqMDo1jrexzlHTZUSbBtcfW57mF/dmrszFF3skEybnMJO4TW06/EoDSywyEzqKppnIP
pDqg5i6+HmL4YPB+5Mqp3xf0qiAS2F6wFbzJdcQNT0zUuLKNV3sY+t8TnOORExPiOKvbdfoPCq74
2kzApsxqSM+kNt06J6bZWKTmRhbIUxPu5iXd5mUGnPFc9N4Jz3N+p2+LcTh23BXV1Gsj4UowbkY9
ENveCcHRh6VUdSxDPBKtC4WgSgNjIeu0WY9ljeLBGxh9kJPmBAT3iiy5MGGHN90KJts+s30/jF5G
RhJIddGH5LhlZenYK1TF7a4W+mlKlXUmlHI/4FSxxmcMkgogG8Ab2kr28tF6lGE5LbTmZiQDXXpt
TDaARr+BoEhO0tHeCHcJtx6az2OYqGsdz+JFX1sZEL4OObTPQ+/flSvd4+Mh1Uj9iOrsnrqBiXLT
+oo4oyIcRj236LX8c5QXqmSQSokzvCcxaJ0gWud6hL0hT/wXZfnPKTfCMSRp3ann7AA7oRk3pLS4
kggeqNHXVwOinB+IlDV+LTzarhomG9dPf+M5FWtXTWxktTqbSSaODFma/ThVFCRF1BxsNP+wHk9l
2qav8SCTp+qHUZfbPC6SV3ZnHd8sKVxVubWAZjwLlPVrKCSMbHRrPPs6wUATybFDnXqIOKpp++gt
6NWdI4q2g8Yeb6cYhWHE/EN4VbwTv2BjRsey4wiamBpYep4Z4LTHBqjzmCV7sNYukvuqPGCA+x6X
UFX1rOKOmsMleo8ubzxACaOodS0oYHgc6GFFwGESA3KGZcW7UWYFS5Ae7FCIIBcaM3pLmectOxI8
VhxGnJUWlM+iNodtr0ebJjLde+6OW7NBq1d4+oXwte/NNCtoOlXf88Slu9YXyE5beVSF7e1lTqNQ
j4vmWGrRthgMcQUX+cZHoNbWRAk+mvrNjHj7hHVRy+dZtik96ZCTQdSBSUW8RaNbHeD/qGgokOw5
BghC7YfWd84299S0cYsKS3n81kCs2UWEEC6a3OlorJJImCfRMkw7kP1eSBrlAImgSn74RU62hpF9
SlbThYl8BcdPCGGgAS5tmHJj65LVyAH9bQ+YOLReN7/ZHc3hpHlPijQ4pLX2YqoG4nbIugWxLdiW
lQ6W1J+eqqGDbTT8zhnKr7uI0wUtn/HmRIG8DjBNhAuvVaj6UGAZQ5onkNHEU4dGNm/Oba6MdWdz
fjC8hd539hnTkT3jd34Sj5ruC2/Urgz7n31As0vaddVl6AHqBYuJZtAzew6OlBL7em2sA+L7Fhou
zV3n3+l7J8+a9jsdgV8wM+yW1nzU6VVyGuiMnFNBfKUHdmObyDg6OYl5lVZRXH3dzS5p/frHE6Pj
ukCSvdRiBHuOlbtHzUSwquVEeZEWxIfM4ewlNnouEj3sTmZjQ5NriX/vq8ndPQwXGONJzKo5UTIq
KraeQN4oHe9UdjNQDgwC7FP53vZ08oQubgUDqzpqodIO4K5cpVd0oozd46TIW0D1K7WdWzd8v5L1
3rMbBLaOuwVtA7FWjAFndJp3gxxudsiJMwyeqkgfrrwCKnRv3KS9AbIvKIY1mt9twZcFADCHJOeP
gI+m8nPKZLcZWiQcZag7IN6Tj3BeT1wX/EDZwMeqO4k+fRx26Bi1FWWku+uIwORQ/ZTmZg/sp9G2
ZQ/Ur5zHjqpm2+99NHuWIjNwrljBHu+QxJAk1bI50OwC94z/YpE3CWVpXQD5dGg+sQ+Xeo0my83X
MCiPpd3661ohm+s6/Ga8JzSJDQ76loZcOOhvXcGxrOx/0sCE+maN0SboM2+pq8pdWOShLEyjMU8K
0qcSk7xyTlYcBWJ76UU2s4hcFZhFQxquja2/0NAn+jOlx7qz3R6io7TkU8iSFY4johYyr4kF5XeI
2ENXpi87NZdnILeDyTjRXMBoJImfGYvRWwVViy4HC82oR8YLeYLopIEEWAb2GpM2b++pL8dMrL1G
XXzJyaugEbdKtNj5buJRdB0CUVsT+pbeekQ2snhmrgA1wfemlcayUqND8acnq0rG1Q5UCf277Nih
5sNFS4btgDFogYLaPzHEOhRhKW8d/YylM9DqreFjHRRyC2aazkV5DbnwHLhOlWO8B873IXSaN76s
13jm4uQxEGbbbFEXOAPnThFZm8gyXjuz+GGBuL4E3tbI/Jrz8xzjEfjUH052nyIMyUO1ze1WfRiu
BkM9fs6MPl9roDeB98MOLuWysCOYT/Nk7kGVVHrv7Rp95Nsz4pANx9AvhiWP7vjSwvlcjQWc6zFN
x2sRDQi0nP7D9kzepB+sIIDttBk/nlo/NOS427ANVwwlSrZNcEhMMGc6hRMdGyCWC01PgrcMpoQX
4R7JdUI/83IiD7iK6YaEKJjTiYTzejTVljSKtd+QEzZ2/e0lRKxEpAasZgkAjR40YmbJhlyJdetM
Oy8wGZXMzCnQbK9IpYejD/fpODIpGmrbPLR9Up4JUcm2vjf9cM0wPwqI7cfHrwpb5cc+0d/CsgL8
aRbTIbR4ePxqmEycodqI1wDut6vR2HYw2jY2OoFKD8jLNJCNeXGIcrot7j32ISbJfM15B6hmkL5Y
wCPDr5BM+stYhdWydLGxE6diQZ+MhnPF+P5hL8sZrz5P8idCrGtpBc5HzXkl8vUPUnTau0nMyNEl
OJGsWUU4nEaoYzKbCmKagXUxnQ0g30+m/I4s0X4mYGRrjX6HwKwVy+xIlGm70gsDfFfzG9Ltt4jK
f8v4ga4u6nU2ZbJTqW0PjMyov7KYNN3hmyUA8eiRN6x8z+QQmcnPhz5iCEfa031cnicLSD1KadTl
fU4jk+S4rRd1L8QVGictYqWkDfXZ8kIkWr0FaorfemOXC9vmNq6EM+tVmmNnWW9Epd2R54G7kcVP
GU/ZVg800h1sYGqTfSZEBZx2g3vXt9qVjEcOhl53rBgXHf0gO6k2BD2rsPGSjO0uzAbuGRwYoBzm
a4jv/UCZ5Kwaptx0T9kdGndaPHSyXWVcYjWH8szC5ZxITsaBhPGkbUbgNT66Nfpub1NndE/iHnzh
CDHccNVLm3okEnusErkIMJ4znVrCiG+WSQtVsB5omBN4RVuxbwJs6Ylc11nbMdorZqC5k6JPtffy
jAYyeDVrEh9tVvslgCdyFN0HGG78RBpe7oR9CDXNOdPKouw3NPB9wnj1UvcrK9FFsW9uMyYvEATJ
/3A88rolPd3JttkHxmKHsKrf9UgQ8ojGc9ntzF6InZb9wOhSbLuCkCQasgucJfWurp117QAsaqX7
s9/VkJR6QIj3wqiuXtRXKzIj0lXf0v8ELOEs4oRIvyghkyli/7mWXXMGtzch+fpGCBEoAQtQutIV
wXqKEDYi5Q6xi2hiBDC63vlpg+/FccmnDcH8t26Wnoe8/TlInb5kkOzN0YUAxIikdBNA62CuFlaT
9etG2TRUGVdSSRsrx/P1MweUpyrQq4Oyq4/QFKBz6uzWgKI04z48155+G9toolGbBisWwvEQhRjq
RS6YhzF/4vw3ax77C6GuYl9N9f3hJ2gs/QWJZrEnzru6WBbxsFXR7abceWssN+VoDS7dKrRfds9O
kUUJ+S6j72O36bHpMXVaOqlunkhJ+AyrsjnG3TgLSO0/jM//S0T5GyKKQUzGfySiXL76//OBvOHP
PJR//qF/8lBc/R+erRvY00ExACBxIZ/8k4fi+v9wHYGr3fItnf/8GYpi/wMHpIc103F1E6IGaIr/
hqKIf1jQKGwgKzjQaXTa/yMoCm/nT05yGzOoY1oYq01b2MCfnL94QfXO4cAmwmI/Coq6TqTNHe4y
nflo0cMkXk16gE7Xt5ZtGPy2nQQgQ0p80H82Ger/6mf/41VwGwk+Jj4LKOf/iqvoaqFNpafn+zz1
y40CUtT52Xniar7Yk0lke1bBX2IVBD8F01Zbc1L5PQ4q2kY24mBaB9XfmGQNODV//WDwxxqGi0WW
Dulf7cSEuLIKeyLfG6MiLS1FRyPaSV+mqfsrayQWpaHdlUXdbE1zbiWS/traRNSBuUGkrd0DQn/W
NLrbLZQcsttTTEyuPyX0jAy6X4LRALUkecXMFtaegjheYOvT+noH/Ss4aOHw+jcf8r8apB8fsi1c
rrYZ0eL9G/+mRJE9FDVpi8KfBLGbg06hxBJMFtrSVL61MwK6YzWtz52urG3CbAd+qVM06uQN+Utc
uAY5f3BmDeH/Da/kL5bkP14bF7ppOeZ8k8zXu/r5eYc2VP+//9L/L60LWfWeS1AvNMGgd1agtzk7
CmfchsJ3OHcwYRvN8sP2WzxKaJoXRl8iMCTmywyS6ZoBYBN4uf/mM/u3C9PBiCx4VZbjo0n8KwJG
Cii1BvKSnUUWaQMgGV5YtLQJhGbfyU/zWRFYrr+e9FxujRA5SQZRushLhLP2xL7RRX9zYdr/Strh
o3KxajoetAyM+77xVzvuWJOeEwYDG63U4bXIQDs6FSHLDNTOfhpXzyjFEsMMn8o+lS+57qxHe0Dl
YTkQgKqOvMJADZfcKrBvdRp5sENqHUYTgWIxifeKgouIlOo8mem0SBHOLO3EenHGQT85nThYrbUh
PLs6cx6VOGz3A8JBXNJkQMSDtiZF3lx3wfiDXiE1NxKxTV0UqOBcsIaq3ttm8RE1DVLXGp1uKunK
aPWFEAJtUxTVCJJi5Y3j71iWxhqzVrsaXEWUHe2gRdMOYDZ9Qowm3Ba0ifqO+s17+c/fuGHp/3af
uDauM5ZriwsZNNV8TfzpWswzn/TarGl3BmKmRxiOGaIdyH3/aEiTAVwJqjiBinAbguEy5BYpKkme
3yiLbsRIgZ9stGSV61p49Lvqq8rYw8eSD2hsfzGZ5L2TbHJMZkRqFLg/1RwnFcejz+drrGCv9oDi
NPVBLMkywsS7TAej3hakDxx6w7olnvECLRsJQu2KC9ZhcXn8KuEsdGicljMhblFUS5RaBMNdHw9p
5F90Stx9X+gBRxokVnV+52tsL+im4NPOZ2W4q+NTFFyhhbe3vMn07eNQAZRtJt1GVzD95aIfhYaD
upjo9K8cA1YTodaAD4Vd4U3EE4x3ttxEYZHvVS73FoGB58Yngs2wf4ytka8GmjdnI43EZpradM8G
txI03zbc3OSVGVWye4RqOHBp5SkhX+DkeLz6BmLGmZJymRlh+JTJ91EjkoetreaEMY3HvOoQONKl
0cbx4rji5tklgiSF0lo3cv/UR6CjLLtwDyR6cuooFJg7quZVI7JubhkTYEcLgtlNXJ/a2F9KuoQH
DRXKqU7VJoUrysgv+KT/9uqpwmPEx3fkpBEHrsjUV24PVcU0xYfNkepA4wuAYm/bJ8it5I5qlxB7
39rFNg97Y9qjp4+f3IYIyCYzT5EOwJPo7/gJl00EHbi8mOSebkGa6M+0FQNWZm/GxiLQNZzwZGN5
gsqRj5de42oxIAnPUfUng+60tQit8sl3YrkvTMIMWtV8j5swB2+r5xTGbb2kAb/08X4fRhd/gckw
mql5mOEMxb/uIME8WfNDPQpzF/TRBZFMsPF18juYk7HMesNd9jkaQ1uPr4OIwo2kGwuPUMTEyFXp
vovM6VbksbghFSBeUaJqHttPMqrHW8sg5NY12ZufJMepbczdpA/m3RIluewUtY9n8I1ecnhJ9IkL
/zoS0O5gDT6A1d23oe9eHw92CAbZ9+b47vln8Fy8P/5HYvM+CJdHhDL/DBsVAtpJcYwxiun0+M2m
L2KgKhi//YzOD32Yjg5aHT5V80OaTd6s2YgQL/J0LFlMK5OztFUhVpl/ZEFkDpc9xz40LmiWUJAY
xAs9E/fk4rW1xJIFRrs/HoS0DxES5IuYf0fkUcijryA7SjFxNp3b46Ex+EBpdv18PMsqb7rw9rAd
6qzNdafIbY8ghcwPQxd8eJObo6UwOQi2zcBEXQqa5o3FXCXLDtNQqpuf9qS4D34DkQT1Td1MJ03l
B9ma/pseY6vJ+rp/NouOc3v4pvLM3T1yvFu8aosCjdIaISu9X78GhVIDEG2hZyyHoGSUWnLwd371
cUJYPFR/kDr10krtN3R5xAUU4IJ0i9lCW1r0+43hZ1q0/q2CSeUa3z0wwLcOtWU7vtE1OlqIq9wI
Ob0DHDrPw27HvKDCvkoOZ+uneC8kcHrpr7Ua7uOcGmrP8I26J0AQ1dYJO7HPiRbdZ2KhBwjdCXWu
B1rNL2npphle4LCHBtFJoMRCxb8NlraNr+ZZJohS/JysE5VBJAGMnpmqF5k56knY6lGafW9MpvCM
+IxdNpvvqpZ0dNx3NDSYCjMSRPEkLRQHxivDcmj4Iy4CJ8qfYtG/EBaCwjckrWOY88A5rNOKTgms
wN9wTiM4cI9PM0X+t59ymCG2Ye5VQqBfLN/ttm1ugnmGLBWtxXl9mlLPfBm5lqv6myc0Qh8y/5KZ
U3+c8+aXujc8u3PvCFnWQBGxnVJ+SunurIklVgeEfd+tmvBBC8gACmTUsj2LhEPurjX5Pg485P4W
1pbI88qdbkbIP/z8I0wnrIuhdSI80l/nuVlsk5wMxaH3ic/EKlSWSJtqqLxo4o58fzd68j3Z6e6N
+dSwSOherEu4/PRnXRQXEAQ0YA8tpfA2D/J8QfIGvGbPHDcTMqTVEKPA1SJm3hUZRELLK+pVgCjk
MAFwJYFednRThxjl6GDqxyby+pMVrk09ny46eXjgEbX3adqNOIRWPVbgHf2WZGdifcDKlCP7EbP1
g2gnlF6HqR83DF3fCTylXBmCF2EmSwbI9nMSjisLMc2Cy1F7o+/oMSwptn7buavRDqebVz5VtoQZ
glx446pB8c/DkRWNx8YK6XpGnuyjkUQMAgfTq8g8h6jJ6RxLOc8C+z1JDvZBeRkVeMjOOqrCP0Vz
HZBpm6HBgu4QXneY6s5dwpumbSW8IlkxeZM7s1XnMp2hdP5X1Jvk+ATmN4oaGw0cs/fZZFQK2pVa
41/11nQPqGKJBHEyex2mst/hvhvujsWsk6EV27HXlIvJSNwtlN/qRtoimTi5Y30Wtac+Yjd663Cf
HkxMNCQcqHjVIl5aOjo6fgusx6ENDpVT0Zpj8rPw4i4B3e5cyo4JJR1frBvjQquzHaPQm84Eb6v5
K6VUASNcMftyyaV1Je5rzw2gPc4vXmtwZ6jWPxeh0g6ijGlfATZfNm0MrD9LtvSC9U3kv3QdJq+Y
MKq92ZB0RbVMSkAsP8oZDNIQqWvxzjDTNFdLRjWaijg7ouQnalq2waagRi3bzkRPVF7TqsOAAGSi
1hT2BEDw3fBV2Xlx7gtvjgyrfqvJM2EJsoFLW5FRW+51WWqbx9Q9LUwTiTKRPRZf3tLXa+jpIUE3
UeLi3UJpvGqD4d2YmUAR09BtAluJ6UCh7fGTcdOgeW0CxjN5rpdbrqC92RLo50/S5HwLIdLE9RT2
WHyGEDsC6wohA1DpM1pdQaA0XEQNkJrKxlRUo3bvlbFqSJWWzldqxWjZG3hoLiA32o0oLmff+Ogd
WrJiF1HsoeSnV7GYg7tqv0tfWtw4WukR/lCVRwKP3SIyX6pWX3jkv2Z0ot+DCW87TKMXdDkVroQA
+w7iRV6OiUAurzae48nXdhS/K5vmNcg6ea/ajBc3mp9dp03LSScbRtcaephaR7B508FNifl3Uptb
lwg4tqZGXpzapTY1M7nToiFZPZ62bTec2Fn4iDvvGDXsUZ2dDM9thhFTQ0RX9s4ZAEx/VI5NTMro
BGfKVBL8aD5/06PgpvWy+zLdGqSBOHuVGpYG7mGy1HLnaAAqP/p12+IZMDB/6twg/CQG+nhEK09G
3WQma0nHnMyO+f+ox5/ChlN1iLqszI2AfuEJqWBwrlqRKIw+zBocl8hdFPXa2qoMnmrBL0zgwDF7
klBiO/tO708DfR2Hp8evHg9uRK58j5gewR32m0X5aElLyPNGZx0evwVJ3mFgqrcdJv+32xjxqhPj
RbOleYB7ZvzxkAN1XJQdLIO4ozntcvwagT3IlS2K9OpN8Yco5bjRxAVhZfFkleBgHOemgfToi0Dd
RWrYu5IOzkLrRnV//Ky1SQwL4eNsa2VqlNJzItcYVZhDo6UHrOn2eBbohn5wPFI9H0/DnQ1kmKZs
k69KJ4vXjoeynksGDr9jmE/knBdL2PlEGAInXFR0W/YlROzZVjpcRN+cWhGWzyH/BtvGHbAw6DlG
yDvL4uVUlV6ePD951YPeZYSH9tNC2G8JBbg1jPQ7jiVxj+bgn5oXGDQ+AoQeOxk5xmtaU8SgtfPt
4+Vrmso7jhvFyWP9Xdq+XWDL1a567YvDOAlx6FE5Z4vHc1cRjevC+Vh5MHqZPU9HDYT/EnrGuKxp
oh0sLbybrVdtcWl7R7QB/aGjsGv7YWJ+xAM+5jb70/NoRITvhXCFDD5ntszR+Yp1qB6OvnNcUsMW
pf2UqrY7uNxER+pyyIYJM6xM+cgAKkZsUVih4CgvRjCFGyO2v2kCQHjqinxF3bAfcgR+eeyRFxBm
J6NNv+GG+xFgbj5qxNMJH9l0lsWnrhAxX2z4JHp58af4UlUcRxrjhQpvJ/X2MsS8VNTq/N2ZzhKJ
k6lhF/DsHpHvCFgmBVRTGvJdA8aqTxARpIxfnJyjV2XuTWq0jigHRH3kclaZ/9OerE+SMeF6dq8M
FlCiTh+ZcKaVQ972MnwBpxGTlCaLLYmVnAA9piE9TAm97nfSap4oTt6jeYdJ0aOisGOiMVukdoYu
92G6N6roluROgCWECtcg+VdHDcvIidi8dAxPSIr3vVuv6rI7iFp8FszHsj5YB+VIcv1AVYMjUt9L
M0Av2A07BkzJNu3g4KdziEMJSSUWgN6E135ZBGhuHDv5BCmkkFJ47wYc2j0iDZr48GjD1NnTaiOy
B/EyPSUwBiyXjwe0ZA75EDtd+l/1xPuUbb0tydzVPVJeLMt+cuLBRwIG86HQUX1g8EMnIzZ9h+YP
DY62UugOpKPdNZI4CSXs3DWonB+D31LEz+0dButl4r0Jw9fWgePFi7Ie/JUzArSzIYQsijip8HcR
ktBxHCoy/XfAR636YAa9sG9rOoUAHpFPJIFSZTclsnIZlkO2mTvIuZqaXywcV5YhkgFMw4cSTJ5T
3rvlzsyK3709WGTsMEbRB99+C/8/e+ex5LiSbdl/6TmeObRj0IMGQR0MrSewyMhMaDi0+vpe4K3q
LGFdz3reExoZGZeXQYLufs7Ze23HvPVwraqk8+iAOjqsETBNwovNF8er3ps+yU9JRQlsMZTbxB7K
S6NGCV1XyKDd9fRVNp9Jqao3PhIo3eFrUw8JCuL6y+kJIcPksmDlIKzEwVCJuykjDJE1hKI9O6PP
XWWVJg0z14xviXUhGcdobjv0lLu2QyHG8lOi3zun8yC3qHyqnQyrJjB0s9kQJBgfuhzL9iLAtt32
FUm8LU4fpnF0DCHpFj2+M8txXYpyx9gP+uxX8Ktv8FgYFEsvQu/EjRjNKuASxvVX1ryJRnO26q45
A+LPAzvH66xrmGo9u/ssaRwhOkCWY0zAPRud9csWd2auu/cxDepSc8hWOjKJF1+VAJJGOId1TnNv
PqSi/Kw5S+2zQT6IxbksoZFsMlu391KPdT8fPHuXjUO3zZ9HmsoHLUmJ6KnC+k7VyZNrZYG2hMBJ
p3X0atNPgobkbiUcZJkqIuf6xcEFxbf/6E5ZvdMHtwuu+0akGS/ebJtHDgo3KosIMmt59TmyDIg7
4YvC1qqq+dX1TOI9EK34BEDXNKobhZwCvpA+Zg+65rFuTZjNVvGvXi1EeoyMqVvssD3XtG9G9R06
kttMK8ggYkyWZDNn2kSEIWVRfRhbBBdhGUqf3sTY4QvW1DIG6JPNEzpK9s2CFIbQXV6kLeFI0bpe
gLVwt9UTOI/kOkAkq+AlEAI9CUBf3g46ooX4kFHgqSpyA7cXNWWFJiyvf6Ad/pHSjDgtnAFLfzBs
ebo+Lo3BJ9I8PjpJpU7VCqRq1pvrw+uNhVIEqMz/7Z/DFQPx57dHyEu7eYyfJKnMOlaHenA+3Kwm
HAygnbN1NDCjc5kdhrrwUGvzC3SmTosiOxchKCPlJg+62K3x+nAzpIgP5p8IwY4kOkwc1m5CDGnH
K6LCuesrpjV9MhA/WN1kXipPZUHkS14VXzPEAF8zW8ll32ugcO7AM+OOXTS5dbNG83UnHndRlC6P
YQ2X3g2XYqeP0YO7x0NVPCXu8NIIae6HFZMiVjgIU1zUJ41xxgsZmPvKG92nvmGs4g3yTUwFnuVw
Vs+LC/w2IuBwGFEcOtkJ2/hMRl9SBzb6iiBDyR95pJvj6T4R3ycOUaeh9mpR5fDWHDHra3S0oZP7
2qQVOJRgMXmR9TSxcFVVdvLU8pMP22XJhs1vjSWYAAPJL2P+d2PsvNsRKegey2BFobhBa8BujBKU
CnC2gkERcRLndFb6Nf/KTluwsKrE3VPuPa7kQBMlaWoqoUE0xTpQg60hl+wdmFpzDkkmxyVFlGnL
vOwmI+DF1JX2WnmQ213OCMeceJAH8nFI9rWX7nvKYhLCuj3JLNaT68aEZiPaO4S4sl5VGZ7J+9SA
5tG9s6Q+3E5FnOMDsyiUvFU2lcRIBOjx9MlGuZP1MUTxA6YilAHxGAw4vwzWmLs8NHHeRWntN2I+
1Fbr/ChKMkGtDlWzK2ik532MnpqBztDT5KWgdgPQgtnR0EYzcAtrwcboYdssWTrIDDLZWzoSjmlM
qmpM96Ke9rQ42lNb4iHrUNbdRmAe6AcqPdCcXrtxGxCgM+K0VVzxm/zWAwWlc3TWmL8IUlimD/oz
zTYSFTW2+MKbzzYV3Gyq+Klh0L9dH7k147i+6Nzbjhkv+TeLRg52322tuXyOqRE2aU8VHDVQA1I5
qL0lug0JOWkAsE57mKLLDMrpwgSffUhzvhvZzkf7s5w6mCUJer5JQxMijHNl4rF1Pd06jinoQ4KB
3cvYFBeZlskNXlPop2I6M51UR9bMywBm88EgOCqzOBJbJKZes+NSgaoRwXbQ6ZP0a6d/7Fs24zYS
WN7l8rOti+FghZikNZqr5K1CgXQEA9yGdNi0iWLfnZIWjXc2BukIskpbBJT/GaVTP3/EcccRfWz0
22tbyrPx2VWT86iLr9q0ql2pFFtYJ98drOUBNELzlCeQeOeq2vUEqR7CqWHqGS2vhAyWB2Men/i0
AC4j5151HcsOna3lu5LYXs/tjX0WiWWnc4GxRKBpS73NktEdJsIRDZHZvHkdeoiBMVI944IY8u6G
NqeNFPTD7Yu70m6bh3ghk6F0ou6iFa2PMI/D5NhOe3v+gCR765WeuImyDkAkXh3gFe/5IkcEds45
NVJMlvP4FpWauu9rsoninm8giP+NmBjZZLNzB1aadFEDJ+HqA1pobUcuExsLQ8xuUTUitKR/XJyM
Trr9szYBV2BECcZI47CdWvO2JZ6dSr2jMwnKuBtI1RpNiDn4ooNp7L7FOMfnRSObpB0mdRgOak1g
KNTUX+IaeT2Aa3erLZexlvbenBszEBVWnWvnoC0KaHMdQFtS0zGOjeVxyEjwSmStH+aMt8OyrNuk
kO5H8zKzKNthdzeDsjrNQ/YUTQYkkLkyzlmnB05tQcCcPZv41UpdQkIBPKpIzzCcg2Ylu3im8Ixp
6I19L/ZLS/lPq7h6Y7XnFC4wk5hpicj6OGOh6k0ruXU0Zs0cklrHF00o7hIQIfiMuuk+blkOzabT
btJG40mN6H60aQZMzXKRVqgf+rbPdjpFyDZiKgEIlvePg61zjpXsz73yXsbJqwmwasKN3pTmi2vN
AQsP/1EFjANDmzcwUUkNpGDpr8EkAbTKUw2c4SNp0f37MIt34l3hfpZLuY8xLdDJtvR9RVL3ETTJ
vImZz88FozEdsPxeAS/coHBCrj0xA644+KWdhXO7co/epF4tPY1vbBxZCLmIt8ir0ESh3kZchFr2
gE7cRMg9AX01QceJeN8v0WaY3ENC/X9uuxjtmjc7Z8WZMexoHEEJ6vZUuPXFBvRxmmK6prbS1+iL
V1FY/YG16pVRhUbzXNXtblqPFnrDwNeQLf0lg6vPkFWx8WbkyRMAsy27g4YNI8ponIT6fmDrPVmJ
sZwqKxv2VjLf6BwoUHxyk2DQRFXYn8ORE2ElJP5zxlKnxGHYXCX681jkhMyjkQ20+ny1r0QmGJ52
RLgd1uCM+7B6NoG+32lZtrflh7BnPKVa4zwvNP27MftIBLouvHzNjd2HB3fENa4vaQhnkg2A5Pnn
bq7s27rGJT/ILguuUPLVBniOo1xuyiayNsi4yvOkodZaYfMaoLtNLCwT6bfTT0i0k19OWsPViW3r
5IhcHr3utYgUkwM9DTeOm4FMdNjYabca3G3yaDklGTb9kJaF77QsGLzA6VSiUMdO1eq7aYiaQ+6m
s7Uhxw8+PH2hhkjc5lChlAvCwZ7Ao+JnsBP2FzI2IkAZXTXe4sfRd2nOIH4ouxdCZohEGzG5MtFm
xHQVX+PZXDyW5Kx175p6Dfdab67LTs43GB1KdnCnO4YCnNXra2iOUahba9Lbi41OPLLjg0xZ4a9K
7XnWMzwMyHvcRPuVKYpukmidw5hjODO8IRianJ+FJaFuQ3tjpTk2mFaeG2eyt8Sq4tNPCyqFmMiY
xqUC9cyXssnZJi0htpoVpuzcEQTNbkoPYyEu2dTBSSuLszdm8ZFE0+HAugej3NMdmrFFC5QXcALi
WCrkwnvq9eRSdo34CM2lJMHYKbdi0e/JHMTuWfRAe3kjN21CqLfVKO1Uifxz1IHOZqN3rkA2rFNz
99UDEsp5/+QKM3rGHEnDbppJgO+NIE7d3kfks1J/m/0cqnGrxfB3mRt9TCIKFmcllXAkvdWrKLwg
S14T8oatRQPlNHDUg9uu/8jGerckBdMDDqE4OeiE9jDO69mgs7OH32v7Rd16z9j+9l7cbUbOrjdT
Tj9hKIwT5N76rhYKwE2zzTKj+poG8QtM57etSnVYea3PFe1pWgvPSWUmB0KaYXmvYvzrlRGKam9x
5NhWXU5oeVGExxxQzIaLmyu+zV6sBmuWpJ2xb1fJfkllisE79IWJarSmVcYc6nOAwbtBMcnU1ChB
26QIEAt8e3nJPGegdtvR2aLsY9y56ZP2ccgK60jkLV7ciaD5AZrTa+nZv2A28qMceynnTIMYN06t
5WIs++sijNVGss5xprOn7ntElnIB2SL281CrYC6ZbDYpqbQ9/vLL0rqvsVLdc0ky1iU2wd3XD4ig
oycns5Nnr9HpUJcJGtAU+sLsieZkjVUlaAtw9/rYRNb01z3IH83p+jCeLWRWyaqytzu2hCT1jqbl
uQAnViXu9aYsxze9yfCjIsG4EoJ7t2JyL3JRnf66mzHWxl55odn8N1YwKe7qhF8DYt96T2C+W1Nt
aYDzlU/hYILVJeMDFCWDUMikf90vExAzUWOmNhKF/BiuoEVcZX+78a5YRqc+69jrCALpf2YdGfBA
qHiCcUUEdiuS8HpPB2TAGu68pS5Ce7xZ4DT/ujutd5MVmVm7rEZxaxOjU5bVCcprdbpid68P/9zY
bpxsazjaf4mVr09wfcK/nmrFEl7vNRZMcjdSh4ICbNnkWR5u7Wl8vf5jdv3ZVe2cCcVLur6E6+M/
T5hViLMQM77W9EhPyhn5IK6s378erz+MYm2h19ygnRlMonXysiQnkCKf2Z06Xe/9eRjGGgfVCFP6
+ht/fn59+//lZ38e/vk9kzFPhpvi78+cR/hVmQ/2HO35AOM/n+L1sYZhGkQiEBcufsHgMrFORGVa
p3wkz3DT2QWCDBLHx1F6tA6frr+gWT88o62gyE/Y9b0VR3p9XvADXB3Xu+HKMb3+y/UeYniMfmn3
/edH15/LK+50vWk92e7JCAcT+Penu/7GX8+pJhp/FsATeDIswnTwOiT3zt/uXR9e/wELt+ZjO4YQ
Wz15DD+PXRXTwcVssvXgLEEBhznNucg3IjMn0YoLK75ebn8+1jzbDeuX6vpNmpK+Pl1vrmxuy0HB
D5EKrGI0TicS5qeTQXueph4P/9xcf1bEC5UhRI8060IoBnmhttc/JFqprteb2W0IIieOCrmILF+8
dEDqhF4gB71JrDPqz1XXhCvazJod9KgKkjjtPk/MW1m4e9OzUWzJZ032pAqHDjSYcmKLdsCa1z+L
JH7Ry/LRzGjBjtN2ZpSP7zDScKiR69XOew5oxmrTChI90zczFZ7P6BDqpnEHwE1C9c1+SvhnSJHa
F+CMe7Po1skiSDitVG9yNo9DCSyXKNhoD9PpYnG54XpDqAeVw6cL+mrU9l1npNENpO5dTOrDliXi
Jsyc+OTyAn3ojnP7g14cs3IGoz4CsKwK+WR4QjQZftt287YL6f7P8N0dOncx7iFELZlzxCV7CS2r
8c3+Mq3j1b4DEO2kd8L1ztAzwg3duqGrmZH2mIPb/s3Km3s6Zvs+fNFFhE1wlt+V/dY5YBZVt8KM
sm9WaxhzI39PlOxTTaLXqufvZWF6bxV83AxmsYNJH870C2ilL5B9oi3SzeR235KoOZ8sadKLdOYF
YQtFiEiigxUbFAts44mV+7ENMTTpM8vXQnw49IAuUZh81kmdU3rkOglDE/y28iFlcjMU1JZheJ9I
5okRkRxxaYW+W7nVBrZ5DsuMaQ4NGSmNHQSkowXYcdWjLJRueofUQT7lsAF0k3eupRI7hcZwJHMd
Y2qLBY1AXObnmGXgoRnemhtScMSvmnDXDuFD0t2WCvsaSNENWekVNkBZBKAMBmravJVpwPGLQaDD
cNDU9yFiG3+qaxJVsTT6hpFcvMZ8mjtjpTZ2xDws2SMtqgt/e+tXM8HKiKnSnZvw7mH68FMbTFjl
lK98O38DlcCxzfy0ZcDNAf9oRVxcum4cwsVihmHGe6Ks663Tix8UEC1fWUNvAq7tFDxQBGyPBte0
A471NndmSU86+QHWbfbRRAcoJMPtYruY4/Fezq79E8pDYI+ninijTdPxHveNwLlpFIRsENK4bybr
YCHy2uCESHdCqzNcuN30YuRADiaoKVtOyca+JLg2gL9O2GCEU9ki+fJ5wnQJnqo8L16MGqAo7Oel
1NsHpuq7ZS0brj+KMo+g61F/FOWssQvZ2Anr5cMIDftSYLw5uilGlnS1TyyRATHOntxnrY9rJuih
2DFXVLemHT5PqIuPHkWir+qSL6iJ57J0bB25D2mVIX9Ba1Xlg7WSBuO4gnKYKpQ+IScewWXjofFD
14JeCWIeoBW3HZ5B86e3Q4XLro2G5+tNN0F3asVTqm7Ali5PaW3+rFd7m+6E47NrNXT7BVlD6fIr
T2CGG8mY3CcmZsqx2JlVaLBW5d7BdfGJha2WAKsA02SZN4rBrBzs4QyymxlB12vYCR/NDsPzpCe7
OV+Ge9EbT2DBvmNRePwTaAqoZ+WdY3XEgAgIVVLPCG0MG8Q2Sp8C3NjETnnNXlmteatT2Q2q7M4I
v78472S7lDYifb8JD1BpjTdu+lpUqeT0PzZ4dyeugvEZoUfnGwM4Wl3COhkrjoW5uNTkCl1sY7Yu
pYFcEdtxuoN+4/BNhvRBFzun7Q9OLor1G4sY0XrAWqsBeYMcyXWttDdzGpyL2cmbCd3VYVnqJCgK
oIw4JQAzJd2qVi/iLfrwX3NuPKGsiJ862vPQ7osXB7Pe0npPNgEQ0JbfcLqPN6E3V+RAgk9aVTd1
Q1cyUeIUQYgfHP73/1lZrK9Wij/hVgi3JaorzHe4OXRHGP9qtYCQkHqwL6sDuLbsgFO62nYF2QBo
Bl8kosWnqWixQBFBbq/ijsnBw/mfX4Lxb24PXgMLqtBtXTAINFfp8z9Im70w7voUQf+hAHAlw964
cyNWAG2ESMVG9kFmDA5yoaodoPT41gK94BkF0eQVOKOWvHuUcVF8XsWmYtCLu0FGzx3D5SPlqrhd
VaDXbtR/86pXwfW/vHHSFUQvOOjwLVTv//yqcTPkZqom3jjAN9vc1uUxGsJb3VyQvavc2tsD7r1p
IOHHmeM9ZVP2sZgH3cp+JON8E7aW9zVtK13GPxxDvCqaOTR/7F8IVGyL9YsjMN2Y+1bZcHKSZDn9
N68fi8+/vX7PwEUgPYc/4yo4/4d3fW5TPDO6o1jqSo7uJBoGSdfyR9gNQ7ZZHFFllBskT8Nuyd33
K3FDty5p53UArJW1XcP5RvnjikhdHPnurbFs4CM/+Obdp1MFRLRS46YtYnvfpdat1eX9Xzlg/98C
9jxXv/7n//jilAdCAYdn8t39o5tL9+z/6AD7X032VbZf7b//N38zgEnvv0hpsbC0kKxm6CwB/8cA
5ln/5eh4Uh1i1WzcXh4XNglKa/S16fyXLVaPju5hzbq6vP5uADNNvGE6vy35MV4eQ/6/GMAMtDb/
fHnqOk8nSDZxdd22LVol//z14jxlWBXN+COZD3JjFtR6UdHSHLFfc8tNiDpOQL051jdpmm67IcqI
yYrXfLgTqJKeHschcuYn6RQfrZfHkHUkx3GFDAwHxAs2tosqRvR5Sz9t6XY5pzjJgfRcethQ29Qo
hiANUU0NvfsWzSmTHi3dxhxcOLpCHIQbPhPodAlimU47rWBjJDTL3hkGEqyE5mqV6aTL0YUV7Y0o
k2ETF6h9O5dCGykK4wLl/sZG6jy1kJtGvPpGn8Z3uR0e8hYyatnn5FN7s0V/Q9hIxA2fj2XaOILA
F3eO763SM4652IL++zw2VfxSVZyWZS3nAEpB6w+LdVtItdynSaozzIae0T7EDiolTaYMglzcukoB
G1M5M4csPSYqTe4XIj4SUF4bZaTTnb1SK6TadeSpbT3BgmvgR0JIFk4kk6tfpe3+ClFsgexQ796M
+alAgH8eFza1hShBVdINyYfQv9WHdjyq/lR5Ie2tpr20Q42HJTVJgZtfx8J4KrCxA0iI37yFwNSp
I4lyLjjLOWbX7Jbxd5hPdx0RTTkYoqAWmdhbQ8zgaqhIxiGcIesT6+yMK3RLrMhJMvuWlvFpbyBS
t/S3UBHBRTotjfEs3IVRAnLWqXehPVBsaWpnQa7ZA2O7sIzvZA2Z05OnQZnY/tbWKs4D5i7NFOEe
p5YVhBfgCKINH9lAc6Cz+nWD1jvBZRU5KGGXsfxUInukA3R02+oTWBsilgIBRqi5KxbhCg3FKTB7
7a0R1SeP7O2N48RoJVcRhHbwahI923TPAIBGcfmdggnu4+lxpdvJOT3A/iKRxp4+Y7lmUiMcGwuL
jULod2MfHWen0g8di7Jo7J7T5UByuaf/1ABWee029KrnJpckH+UFf5fuftFb/LDkjAIFKQC4WvXl
DjlTyjErAzhWoZ9oGrKzyLgUas4YeIThWaQBxV62NWAJbVyUkVQP1gdi9l+L0dDjUQlQmMraETrt
d2Sy5HBROavBeZ21lJcbfQ30hI8ZskdO2wxW5/fUNA7MFPez0QVjzcbXtZH36DIyNLVf9hKLx3ay
v4eE3TUro0Natj+ZGqPWyOcYA5bx0I5UTPFgbl9VKpkH8qr9XiLzWbEsU+/cNxlYc4Uky2M2gOAa
oVF6Hqyx27CZqyCMvzO97X1ySlk/KjqUhvlppXaKfQxtviIYAeTHxqXdhS0cuVfdkYtaPtI6GvbO
Aktn6JPXuE8DhMrkcPCFjo38tRLWhyKcMm66M0JKnwM+lOPtqMYLfxNIGUxE8jHlG9dJ2FWJcRs2
buobUL831HcAmIaeenFs9kZmBprUjkPuPlhoSq0IY0Hdp4fJqnv8a7pPjkVC2nLxzXE39eeiuK/x
9GznPHmOtHgIUK9cIi9VflHqRlDUHrqxIeuRsY+/NRMVmZZjaOwF5jx9a2pNepKa9dnmMScveOnh
R+1MY4w+xDlRmW9M5osQkuiswDj4DfdX+kZOJkf0iDCH/DMSUp8s4+Qa7k8yGXC1gPJEG53z1ekK
4imseItuMtusUP4izE/0f7st4fPv2drsYg/gMucQ66sBYlayuB/g+B+niXQjvpTjEcKM/xfiUzJT
Ikq+JU+C4d0wETCN4nmuvAQ6uGKEg0/ILxbcWA6za9ayBPFTMn2OjMACjGLU9+4PK7k0dvMzszEi
ROCIkW2UgWrzYkd0l77nU6NGyHdFn96ZGaObOcOA4USckAvGTRD6EO21woPX1JxiviqMrhmbNETf
3eDcYi6fQRPNa6b9P9UE5TcaadpE8t5IyNelIhGBlwE3qXMSsNBQbjXHk+d+jB6NTmlBm2nDDszK
RtiYyLTLLEhBN+n0bpIp2URkuNCWYRQ5O22+n8ChzWq6KcL2ghTR2C4wugNJpbmbzFTbdzMZjp6F
e6siH1uPETnSNox2XV28hjakN8OYNl3cJlSoI116JtKQh1Ero4PDXtrkO6MwtK9Jz43DVCq2WCEF
9JLybgBsmCSuvPHGjswGVYMjmd61PhdArN+1rmyRyJKvoeDsxaJcNnT55MbWGb8m2V2DrYMgFfSR
Vgl+HQ3V3g6bZtM6rHier8i136dzw1ygAcySm/arxCpUwwbZ1kOjBaldkJFllyapCpQMySyZjeMo
RMS7H/MsCsa1l2NE2VeVjC+papbXRR44jcugN5NoY2RbYkAPSEfwWkren66kqHWGg5z7ybem+q4c
lnxre6fIZKQGu4kJFQG+PVkFoTQPTclNVjEpoWgGu+e9Dk78koDTiAjpShxvzwjQ9GU13IDU4aX2
EZ/sgozXgCAIbxpHNold+wF/toMmi3cnH7Zj/VpLthcnBEBTUVyThYcLlkGI7sPdKbMZmxeSRvyo
+K54spXweEgGKmOta4Aqd3RWw/lhLpxPouMAEU3jcUl072yjdpsUrV90MugF+SJDrUGl1ceXkOz2
ZC66m9YeNp1Qh4oOcgACBSFVgHD9XIYu6N3K+k2SElf+vFNx3L5gajxV+GVEjtoK0asKsC4KpPvx
HcCs/KKf21UKVdgTHcC1JEp65wjNBpMWb2jSewexhL+87q2gEto0ZIRuBLHUMa0rktSLo57RiNTc
+d6+6xk2Bplef6IhIdRmZIMeodeiNEA+0lSwPgvMPn2W7A0uuDHswRp61o+GL2KQCwbtmoI2St6B
0+dOsLwjDPokC48Y8lDeK05vRLzNLcAoKzoTfP2JswIwh+FyAhqz51TTwJSuuzYcgvoIa9k7pbyB
bmjhMonaMDCL9n3RTEKALYx1wLP4zeeaqeVOFL9IHUE9O9vgMdtjOOZfVlbAe6nYSUuEJ6xHLFZt
0qYHIOMIxr0Hw/CmjZ1zEkys+W1OzDqA2DURywHMRNQtZbvAj8w3bAYVYhyRL3B59Hq4CWOZBUas
UzrX03FBbLpNuxg5lAqP0l2QUi1wVxePtYtTYO8P8jiZfOrZjIYJoSFBhYUZePTRb6p2SRAz6EXQ
II0IotA79B5WrcIESYBD6yvP4nGTqWaHkoXwgXrausqcg4joA65ILtAcrqdh+c7SPw/TQHuxHcUl
d8nHS90dQRcqsCLjnf5ehTsI745s8YevZy6wVcE8St7qtOWqDU+tllYBzD3dziGRSOemMt2UbAK2
wFkgnFritVdDpICuEzaW2mYCL4HUwrDaaiHm4XGI2MFo/QA4fATXiNmlofHCDBifPDrMdgkwZeFt
6469br7ha5xx16AmSssw39LK4CiBjl8bahdCjDcc8s7eo8ln5M+HuSkmx9tiiMyPDuqVbHnPObuQ
64ouz5ia4YKa/FMv6h99GNVBU0aErPZbYwhbX09luZ8wcDPOnM4z/tDNTMmB0Xj4rbeR60cYmMin
YFGeR9eBOBSvxzaL4yZHzdCaPgY1mrfjb5S7X3Ps7GplXgoDJ02So6qMe/Mdr+6hz+idWSukK09Q
40xyxxFRnmrlbbDDt01a7doREYmhj8R8970IkBE+kuQyBXnRpDvTZeDYksYwVLjiK7jTdmeV22aS
JlUHkP5GDOhE3eyxVSzvtpY+MfHDRNl18woMJsLVgK8kxB28Wo6bChypS7JT7tGLdpgcl0f3p3Sj
rS0wigxayfekCTI5iqOTD2dV/Fxij0SaoXJ9PINnKleBG/HIENRvSN7ZJar95qz0yUmvnNCJKAU+
G9hDYGfC3TZz3267aQgcI9J9ZURQ/R2FdVADy2w49ZaOm9pxWYcFpghB2RK4KFEiuiMYDJxLHyp6
hWP4vTgj6bvsOb1bmtsyZSLRtqR/SC3Qw1z55i6LB3cndRP4dBxz+Mq7O4u0a3sZJEscM61MaeeM
L+CxMQ0SWmyigdPuTcYxovkh/Sxahi2pBlYTzxcTfWeAJ1USSdGPsFl976GfUzJtvJ7BXsflIUcU
GYRCm82Cotb8nZv5E3NuZAv6RcZwlAdvcDapQg2Uibuo3YnE7fZW2BLpDayOobDcjmtgCDE1DH2O
WgZBEyD7a4R6HErsqPYw4NaYspeFKgw8w9kx7tBishUK42SWk4MJB4fGDBw+srVvLJqi4yhbtoO1
bTNIZ4oLeWeRP9VoLcYz7Uc6Au6jFwDNXbHDgWVINhQ7+rbHi7szRHSytuTJBuRAnGSuiCytGVRx
qGU/XwXi0I2aTQYTSyIzBBGYYVIrZLphO/1NG3RFEuxSPfb2KsNaxez3I7GMN12E3RNTH1r3+I7T
6pCDxtmk0Ytb8sllSYgimJK9nKlN6keMhgOjkGFh4Q8dxNmzb4jqSydueOMkmbdzWk5ZJG8EqcUk
M1fZs+cONyhFm4PqrWfNQ01VNcAXYt/qxXOKk66dkF/XfaN2sR6fmd2THwhse+PJ+hU/NZ6omZCQ
KLFJ1bFfMJ3ysRvvHqlMaEga9j2OUbj9QZCW0O/TJCBmY94RGh4MuXOCd9ZcDW70mK2dmenjZlAf
XauFG4XKaWeMn2MSE3zGUpCUUu7T2HiS07TJhVU9W8V+EEayTWiDckS4F610A5S77HlETNhdtvUi
4lpU+l1G8VsqUT/Shrws+Ix89stJ/+1pzWeEGRN7CMxHMuAknRfAlePWIDuQgClwsbYzbzSb73CM
HkznNSIEkXC4I3YUyRYVtfcgUsduzm+MkaygBcuPK8afffnbGD0vUBC7EJP2QICzYWOPI4ZEjeQ8
0Jp4JGFyMILZlQ6CvyJKB79Vt5iSQ/AGox8jUSa4w8TEpmtQ4OVFgFemetO2hUZauS3lY46PAtFf
sik6qkpZkwZGYPl4gCEcKESfnWUvrKn0qMDX7Vwpno2xdo/SXN4Kd6c04t6KlMVFhfolKzrj0HHi
cVJmXcOosY9GkoAOWd0yxsrYUKmbzLy86LZm7Ts566yn4rUavJfG5JsGM5GkwGVnOsb3SDaN76Rc
yxZBKaR++D1yvQvysq1tRJeiKp4HwRKVeHQtBkiRUZE+TXENbRFVES6JPHrKEXJQiwF/r2kNddU8
cjkJ47FckncCTdpHPSaKJS3Hr8Xej21aHYlFeneIRbnQC35KFnIMgejwibKAJXTbu6v4oeez/uvu
9XFa/Mx6WB8A9NNDrS3bqunYdtYb3ZF7oDIW8kYe5VepiF52e6SW9wZq5hkSwpFcIO9E+qm2C3tx
N8AK4EvSH+GV68dwVR3Ys0wIYVjvjrlcTVScuvSElSzrD9diUiIY2eXRhNXVaYeHeMSEW4+/S2Ku
jrHuNGDG4/vWNV77tomCSg4lNBuODsOAH5gV+XvUsNHb/Y8xr441UnpkLnZ5brm3Eb3T0OIYGfYn
GDiKHtubVgOr6aLmG9rbESEzDQsb0brU7S3vdAlmmIg/3cju1q+rj9ln3mpPwo0tX4jx3gzdizYy
16Se7YMkqo6I1mkC6QklnTiYjNYfQ01NHE62V0KWZtffLEX4cU3nYsnilI35pzOOtyoiHlNpcOKz
6NZwzwTIvWA/wK+c9IAa49AvKi5tTN/b2Pvf7J3HcuTKlmV/pX8AZdBiGlowglpOYFQJrdyhHF/f
C8h671bVpLvnbWkGC4okgxGA4/g5e69NJJOufyQGSzvkPp0zxCd9wjcf8sDHu+uBFyF20tDbU5OC
pivSCao8SJGwLqnotMzei9oINl7uX7OWKJ/afKuD4qGpiQyjQPzuEMaipzknVaGvbRdyPuQaEqj7
3OSkn83CNdNnSj1OWv2OdPqLoXroP7Ch6c+GK7PEU1Y38urNJBAnhx6pbSnJ7ntHy/ZV22q0Wfs3
2KdrzwqR/hYFZouhI/9xls9ZO1HG62xRjWA2I4M+z860E642QYJKac3OYWAEVdtqQVvG3UafVUrm
vw/WrFyy5m9ZPgdCQa41Zq2A+EkSH8aixxmhfS9eG3eKbiWn0n75CEPJsyz8r6Sna9LInKisHGX4
cnEsVhlb900WmVlj1LknPG7WqT3NgXioewa6MgDOrLF5s2YZ2DAFxZwoyhf7fFIbabusVPPT0kbU
DwkmAXolxkQjhM+1PSRTNkWxT/aVtY/67KOyISynlPz+7B9aDgU5WTnCsH99bPBG6SnJmctTXA6q
HFFS/b2ezYNNO/1YsTNqrTTYNRHACuRoaZChgSEPz9sJiE2RxEiO4ptmDrvN5tj6r8vFaHl0tJB6
H+xZ7bT8SCOK/vXT599tZQkN0sgvunPDL8k1QKbLX+x4HaLK5XVYPi7jAH2NqR4cq/sKeuLaYton
g+TddTqxJ3U7QX/UYW0dJ5tyiv0YngKeEZuxaDiRVUbUDZG1BJPzJOdnuqwiy4eVsPBYzfsmIuuq
0/LUhZW/NdytuMUQdR+Y3ZoUA/QFjt0eyrDa+h7LLxl7lI1md9/K0N6NToqwaywKckCXcF0tCMod
9KYHJhXlqVf2AVV7j9+9ZU0oArJfMIjRlsJhhGlJ21uuFAO+eTK5k9BGjomRsR/jYRuIbDjpEdqZ
VngorBZx3hLdu/wecNbsZchZZOHIWjy5njw5GqFvmjQP+K5cfU1zUdXwTeq/S3IWQykNSnlt1fIW
QsK2m4BqNCOFOkw5LI+Ww3LG6Yn2Z8LpRPYd6h46KzSYfT0//L1UlutlPpiuYsGsPRxKs3CrqzHF
rJYo7YD/jOVUeps6STvOfMKfSlkiveosCr1kS3bNsVZNzA7D+SWcxDwVuXP16RQQB4rTeDlYnqi2
Tssl73l5f7Lqxuect0ZvTQgkfaMQmZyXs9oQBo5ZyVqxuYKOl4f7DKHlGQlKjbOfXc9yMS6Hxfm2
PIoThH0twj5NlFm+coKEnKYGteVymOZT47tzO+6yi1Fvsex17rNepu1xeR/Mf8cqT3RzfFP71nqH
raCbfDVDoG7Y6k03cnZYOlEqwMtNz4jmvY2TFLdK862LPh+aJN51mqnAQcQvusOWbkTG9fdrhtD2
Tur6eBsr54YkA3zXmr71azZMSD5tiFV0uvLE3S/fUA5kY5huiz6DrxnFcCPd8M9gE4BuERFnCzg1
BPKhmhiiHn4TkLa9xYUGMK0sGKpbB0As8iDphhrob1mgQie+NA49CGcEpj2QmXwzVrhw8v6R3gId
XEGRZM5PWsfdtKk14OkFhcYlHtmWaj0favb0FaiO26PV3bT4QntZHrKpuMDcoX1RGuUlVH+qzoCs
jkF6XNFwW02xyo6JIB8lcvVd2rJ7HogemekepnFhyTQvveg8DAcMFOwsvwFYirer0TAo9/muZYuF
40d7byKIGB3mcq0Cfx6WJEyB8cGhPTr3AIdSvFLFR63o9jh6/kZS6rB1ak4GSNLfiSjuiqyi6wDC
fN811Nj6TQJWfxu7uKccsz53iK9XYBuxTxsyZXsSR8w1FUCBBcr8z8EbcfNg7TQ2ZXhj9p67g7d2
T+NWr1bQ0PMzMhGih6eWGiSCrZtwq0NftiGqxjz5UjMphXhkp+ZWg8x10HWA3dbk538PHtjmdeBQ
nHXe76i8ZBM7xTYJKvQsKkIRjhgMcgGP0BGZfx/984UYdO9pDEuYykxM18sXAHVT/dXoev/5vuWn
LN9sG8mLpL++a7CfnaB5uSezSjGkLw+JItTgqcebnDxC4MgguvmGfw5iAI62fFgK4sArZ07x7C1K
tNE7QZjVV1CnuJPQJz8ReeSfRoBWO/T+BxGqDeYvVhtOzqHRI2Ti7RfNFZsfQMZJMeyDIYzPteKK
CUil5VbA+8LyGFnQXbhxHmtW1UGxbJLcnNOUJ3rSi7LhbKgc+/kwbmRBMQnS4WibrGsA9qqdwyqw
shzj24l1Lm/5Cqr6l+4KUPP2zaoaLi+/3XWVfEqQ3NOmDV6HzA/XAONXvI4H2q3dFUnmD9khKKO8
PF5bA9KYSGzxgICgpId5srL8wxguqRroY9BJ612IcpqZf496g6Js5skJ+R14zLz9dhuM1lMavBGd
Fm0Sx07Xra2euWWTYxG05loNdLoq8ej5DL58N6VzArOrLbxiVdn7Jk6eYj1HXt365Ox1Pl794jWX
KcxwCNil1XGTtU6YOxzknoilWod2W5ne+TI+hXk8T9jip774gIfjs67dWkqbY+mK28rU9A0ZRM9h
O1/s1ZYcpC3rYH00ypHuUEOxMMVktnr5SnhlffVpaxv4P1Zh2J9AnrTnuS07V/1k5PyBfMfwyzu4
TXpnIbPfmB630ilvv7gzDDvfvM218cQc/26syOFI47cG+ssqyJ9aBqecWFwx2C2G8kl4KFbDJIuI
e+cMYKXcB8GIxDUaYRgSP0E26W1Pd7EcBa8RdjhZV3SMgb6JrS7ts8eiiNrRMbGaTrW6FpnJYP9J
tonYYMi4m1gAuYLDrWCDuzablubthBotDN9bgzYlusiqKQiIHXl9kk/IsyuviAEDNde8Ypqj3Wlm
DbmZkXeQ3wNPaWfhaRuWV9cIiAnxjiRo/PReeW3ClJFCn3wi3NiOhJLVYJlcuH4+DrdMWlsyPKJ1
bRASGZCtoqLVHBo4dBu6EZvO7/cGLT/YVSs7qLcQ7G5oBFZsVfXLEPb7bqD8tAg/zoob2ue2OV7z
P5rZHxLJu+qI77HGMEf+XTZEJGlEL8I1Hg33JkSxKaxrBsp7Rf/vcQTuzuYGmOkYpGeluejnEF2t
ph6WFle7cV4eLYfOivBa+6ylRZx+1CBOV4ARyhNxn/EOEcKr6YSQgt28pNMfx0zW41UxLwHMHECX
D5gDfZneE5lOSKY84SgUJ73ksndFMMzFGR9L6QEOrai6B8BEq2zsxnVKh7Eb7IY9HCvvEGXWe0zt
scpbxUpJrWbN+0x6FbyZLd3Sk5gPZjzQlqpx42oAW7dJ5F07Ld0kltmc8OeKkxGwj03c0qehwD58
OXiedy+LSezqltbxahG3K98CKCDHL3fS03VesInx5h0HsBaCADy1n+EjyAkqCEoh9ffyRWCossj/
eiwWtwXsfSo0yHgtCH0aTEWTIj1JSsAnXCtlbEIRssmG9RDCrrLZWqa5Om/8LMNH5bDuCUpesQQH
6z52BpM+GAwsMkhLJrrucIrmQ8GW56R/WHO93U7ao1/yl5TafMtbvkkUDAxit1zHZspLPRv62axJ
8AXzwzGd9eNia8xmDulHr3jX+XMK0hIou+a/eJH9d7w0a7tDlQG80urOY0SxZ3YFrfi5QrWkAhNA
7gpD3X9/XBrOUR+ilrC5gWnvP78en604Mdhj0s3aonMCFJntEzUauqvFd7B8bnm0HDSzuqm49KmP
gvFEqeIdRg+AXj69W+B72LmWL04PboV7gUELjiZTVXoM6ao5T6Dr3nSZ0BLu52Ehthgk0N2JVmB3
ijyL4N2EqHHpGtyN5kM0ccFG2rgv6Q2floMTA7UItfTQLn+hnGaEHyUPnYAUxmSk0cYy0mSHX+s5
xyNibMecdBvcYmJTC511uus1TgBqbfZebDcSN9pKyYrKQz6Zz94MkAGPi+Lw/4v1/k9iPRNW838R
Z24+28//9Vu2SauunwUyv/1vJaLk87+J9f7+n3+p9fT/QBfLMN7TTdR3tgV9+T9x7b7zHy6eBlP3
PNcCyz5Dyv+l1kPT9594dkv/D8vxUGch6PMMxzf/n8R5HmK+/64dDYDG8w9fh2HbpuPO2tL/oh0N
zKr0w8rPD7Kof6uUZvvUcQtr/tDIPWF4xcgL6yopmhtcj3sGHnS94p4zC2qZkgxI55F25OPMLsYM
+VLI/MOnv38YmOetCxzloaA8QaUTY9o17v1Ou+L+tFZRBfGj9q0/Qun1BtDu7+Q2hBlowTm1+mSH
9mfuRdtXTeszuiLkUtGCFjvihEokHCBss5SQYCKatwM9z+2EjWJrwc8szDeGDxQvebqWSFTIX3Lu
ao1SpcucdONaEvu+Io5Hm1iH2oImc8rFRrjsMe8LDZ6e+VOOeObTyUKncYj1OZIxM7Fg2B+GmGGx
FRV9Ork7leqfdh7fhXlIJ1qWpyIoiEhDgpSllFdgfG/7VgKHAS3v0dEHRkA4rOcY+4SJ0SaN48e+
6Lntwz7ygwrAReJ/BwW2CIjawOFCTB7SBpvXOBPP0nlIM9CoTv3ctf1wM2VnArMmCCH9hqUaclSB
R4Rikz0AZux1EHUDQJT4XnPVr51jgY9cqkYL8jqwrnLaJ6OxG1K7RKlQD+AAS5Lv2NfkYNL0owN9
sCkgofBa3enV9AIlOT2FrMZuN8Fijqp+K1pyPwa9ramoaUsIPJ3M0GF6zbl/cJ8JGPZ/gCcSMab9
oV7ftNoJr/zeMmNsnc53MBdTZflaRth4cL5EdGYzDx2U1ta3ij8rnMSd17WvYWHf1NBGE5oCG5cB
DTZIBkTNSNM+6e4ZUQC3KvyHobXfNRJjsPHuLfvGbLsf0vRWWdu9dmF6o8zJXpWef3ClJbELm9tC
2je2RlRXU3PDUGKvqeS3zRXhiDRv4yx7MK36J+wDrLEJ2L8CZ46aDlVVnNpyloVhv4USbkZntv5b
xPHgMmA273x0AH0TRWc3l49OCAxOV9+W86u60NyMMYB7awLZEc2z5JBXPSebb0d+K3kqdn1UKH2h
heWX2q/SHQBEY1cAe9hJB9WmX6mHFMf0jtIsRuUKBDtT3SNdSMzrzYGFpbgfmnNrji3EiPEJI3l+
0Ihvs6RGBz5ywqMThG/MfUCmKmdGpe9ytrArP9Vs+IPjpe9J+EmYZkCPwbvspfnWimzs5kmikflo
krzFmHvFm9mE8IgBGYJq7Th9VSifpN/FxzhuFNLX4QM3WxiVW1Id/XXaQP6O3eoiM/2j1KLgiHP8
OYWyugIOucO7eiLHfLrB7H9TVZy7o+Hi9wXNFpPWsI17QRCJTccEXaOrDYrNj31bZT4ivmFgbkpe
QhgmcMZYpXadJ+97P9EPSCVRjh3bLHJwo1P7dwmTRlrl20Bl7pkUQf7oeiR/Ph12NKjnbXhziIom
PGhMMxzQ5iRqGRpqAwluL0ZOZmcNxEXsAU9WzEsTxF+JRrO3HpvHUfnZLSL9eQiQn4Tn1Pee0ePk
Gi25SdPsPLQOyLoqbHau9wZKkgAK5u25ywA+SIjTcqJv6o5+H1bmyyAS91ANvLBxB+qgiQCacFWQ
T2qj9/NRSO4KCxBEUfmrDiQlE4rZp2DW73nnOTtbs7szSs1RVOZ6Gr/tqUieHBCXkyHSLTJH1LAg
wQ424/kt0ABvLQvvZtCEhZ5D4++BZULA35mopr6pi10x/YSeENvGcIH39AEGgt7jf5spOXPg/Abd
JkcWtaHIXOJlAK/TJN31DaWoZCc/tjO4MZqzcYJxq9cMroPBzdnwk83XlDkmkLi5dYVxkFH5bMk4
xIyN1ZEEsXOl5BHiM9ogTgR7Ch+SAV+b4Y33etNuwCGRgwsv42awJSjuKZn1bWXx0pblJyyWSzra
w63hc0Pxg/C7SDV+PzZgvxTxxYi/yNGV615O9dZ1kCbicHk2Jd4joVk7WSbnjpN/i3on2Qf6kG8L
vb71OQ1Mty+PA9ge0lSMg0M2zibuS3MrHT/AstlB6I1AQoRhixRDB1Qev2u+ad6p1D/FSrd3QY/Q
Mwh8Ysfk+B57XXU1vOilV9RsOHmwc1cKwp4P3s0gF6k1tQdnonsl2HvTVn+IBxjPgSuHN9uUE5pO
76EnrO80tjxVIKTGymJSQGKImI6WTKZnJkd3flOM5zFDQ8QeuIByBQQpnZjEJ/34FtcG3tFYHkxh
JSdV35HZkG9VZhsHrQnl2e14RUx8sNkUyj1jNfKqq6NJqiQraRbgW66ueep8diYQr2LmPqL6fncG
ka7j0tAZgPH+wcGBki7j2zBSSKbprLUOoljpVF/ca9zXybOflfmUt/14RuNYkkAZPPZlhqzOF6/Z
lH/3Vhgg8w+9DecSjt1p5w4b5l1om4LC2Qvd+5FkYK5s131jBM5Guk6vQzBPW04uUbL72ArUStla
dhNhm4UHN51rstgHrX8o+3RE9xoQGEUyhBWMKdysBkwXN2Mo/dnVT6EIILY9sVSbVCLqClELxaEm
tCedCxp1T/ueeh7xr41e7kWVkewy93Yx5Ubcjx1nE0DI3EbE3a29jGl1RzIfOzMIB4Ur4hP+Ackt
6wjtybyMYtgjStyHnFXkOnEP7LU8uSLYOKCRPDZTQJnB7YSEINLIsACu3PeiAmyRVfW7HuTd1ZwP
SKg+kTLsjHCHlafe9GbGZpCLFsggUH5bwHlAYbbWQ5nOmd3tTlTFrJJGOTox9NrnBtFsGpSgyUUT
UPs5gVZ+B4COXe/WymJxSl28R+HEakmmJcoDGb9G4qWL/0iEeAFdTTqv/V54zVOEl+Uhbc9gFxHx
Ca/YY+dAR8BsBhsEk6xB5e2hdqPsFs0Cswv/CLidQm6ksxZSiug6hPE+pemsRu0EmuRi2OyphdeK
c1Z5nzGKT3Sw83uc5TVOpsdE5OcQ7jaoY3c8muwxt57Odsqt81/KoQAjSGMTcsf0PsMQuJ5Sg5vm
ZL4Ks+y3rYU3GypQt2vpY9Ed2QhBu62tnSNuVpoOTf/HRJ9gEHIpy/gNf7Kxhzxrr+p+osaqYDPQ
6dKovno8KZNFTLNNnW2GMI47E5AGyPNvQADRwaqd+mB2Do1PdUiAsTedM1zy4eobrjrrYeHfz6cM
3WrnfuwfgMsX22bKBF7G1tziJZ1pzeoUcLKxq8YNE5jISlSfP3SWi2mb6naHLvcyepT65hjuB6yR
TJQ8ba/mrnfse7takTYiSkwBvrzXvVbeFaaYBe004YzOORST9eRb3VPmIoAXqkZtaEBpt2NvPBi5
5TFUQX6AmiLYGp6AXsBz27tuZa1l58Lf8+qvNqoY1kLEWQ2wOLeOZQIcjbNtXZrmbeB+kLLoIe0z
84NXIPiKUR1HVX2jCvPdsVgJ2oF2ZAqCiguF6HSdBrymuEn3HfMxOv72lik1wjO9OMGtv8WSp296
5X30itTiGjr2RLRnxIy6N3oQOqKz1kGJpjk+asWMrA0esrL/dCt5JMM7XXcqvJBu8AsR6dCg3zWC
L0/A4y1JizfNY4Z5Drjrb4yA00neaUfdqkQdpp7txosIEF9Wn33i4Pdu92NkHRMnuFCb3mq6fQxD
zL3AssZxOIhYR1uJCLLNtItFEdHRRfARmgmUqyoe9m2CohyJlUYjptXafetOL84omXOg5tYtWj06
EhoDPL1tOQ8Wzn2g596X001M3NubUdaPfCP8M2SrtVnf+4X7xJ22JUTjt6fwhk4rX0PJaL2DLwOi
7Jw1w95soTJDUgK13hkXVJpO8zJ/k1ln8CuDw6gY+6bDA6mPN34BX6y0jcfKEDQKibxkVuyskoY7
rRWcIWXfk3V64sz+0+GsJgDdWWf1DmAMk2YiQHq9A6CFG2OydyDxHtsqeh3EfRTUYHGKpza6c1J9
pxmEb0zRGVTcr2vfgTxgoMAvbCx5MCAfIe0/j3ydTEKB6SCHCpId5t/LhppumLwMHvd4mqSg7h6F
0up1b5TYW2Jz6zPuXkE3L5g40pPyw22BCHVdNtBlsorcYWICvGHjquQM/eVYoa/0Y/DNCp04DvsN
W49jZI3tChQPqlU72DvgHiY8+AUdpW+kbonvQ3rMUJOPJgJf432U8m0Q8mbsdqPRfEoBlHjdyezB
g2x9rbV6p5zxWwvUcfI/cAK+4pQJVwiCyi55KDP5Ie3xqlFdJ8V0E8PJt8f4UMvqy1L6XW+aF1dQ
sHRMEFx876anHhFQPrmIHPdaZL4xCLm4yppBy8eifywAPXSUOBT0W79C6D5YxP8a3tYp8yenzw/x
bQ2feTWF9U4rUAMzSKU5Vx7ZkeEF0TQYNRVej6SmB+ek7S4UNLmLO0mzcKzR1gkdhXnrOcC7xuC2
ODnUlF6FfoWd3tmOjGANBGImO2sPfT1fkOZdw6DYhdsVsUR0VXaJFaojYxZKRw8ScvKqbsfHwldP
/lTceDI5uVnH/NDcOZ1zHcr2ZE/1rd6oW2F6BUo+7dD6zbUBOwD9lDFxsnE154bWwGuPdE1zIQIN
DoJd26IJmrx3mX6PfMhTKKWRPp8Qsz+4Wvcms564iGzd9/JXt+yzrZWXwIXeOI1X/tIbm7s02Rwr
3Sg+aG1fUdJdHbv5zcYnYeDm0cFkSJPG4HOry70YKPQmtLu+/1OjIrYs4y5wo2cG/cfESzdBEZyI
vQILaqyo3XYpJpsVSlZCSIo7dLqHyLI3UZn569BW732cLktmmds7JCrvUtMfSDr6RPDmhsWsX/qu
omRLisNjUcmzGqov3XJ2isQu0csn39zHWX5LVNVO98KVDfy6BX7v28l9BfyODeMzz/WP4YT3GM0+
9GYV+OOH1zYvEQvclLlbwtKxprk/bczAbjL9576wYRDLn6DVvqJWnUoP40jIUCIIblIDQ8TwHZm0
YlMExfPJEjnpe5XWn61P8RbjgmwtjInxG2yFUhrAdXSxF8z2xia62FV9rlHgrTEpCNikXPZQ8e4r
C+mhoVAWcsl5jf4KLBN9rjNXwIApPOOtbf3ngtADqQVXAJqnsnbeBsT4rGnYcPprB8Cgzt9p9X8y
ddiEQfbYVfE2BfWo7ApdSFCCmcKpobNHd7pHFoxoFWlwQ2uMcATiMAK5czMUZUUMyoQ41FZBM7F2
pKutzCB8TNP4mAIEjEx16RxObRfBX3c3BozeJp4iKH1SzKSpzcviweubLUNvegiaPGPm8tBOmre+
STVCcwwhcYKhSyUvSVP7qzrvWiwT8Y8wo13T27dJFtps221AzyN8GKqlBnaa4SPQsLvsoWF1LQpC
wJ2AWaI2/hR5+lLHIt1HhCuuMEjRIxnu4WuxumXak+C2iZ66vijB4ES3dpXhvUw1Z7Wqiz1IkZ1Q
8bEy3Gsb3Ndpc585FujXunyXVrXzUjBl7nQ32fbKxGuGUf2BfGlQ/M0uccUrtMP7xgJI7aRwmgpU
AFYu6pWtEiQGw3CItAMdObrsqKk7uhN6SotwrAfUP638MCr3ntEwfA+Q2vlt0Rbo9vS90Q6YfrTb
wkG9bUiGE2yNRsi92bM9VM8Ips8KjW9HBIxCKcRwGz/s9JQWxqNdj2BQ1QW3DrPk0AR3MwOyi5Qt
UeVs1dhtirnQw5Kzr9gG2u6hnXWwKTHTbrWnnbOJsCiY3k1TtG+xtR9HwR7MRus03DEVfYuLWy0p
z6nNHZfdn85EQmGWAZm8RuNv5B1lsn2WnCOWjgvACU9pLN70Pn1i3izsfcQa0Y8AYmmCwnTmsq/k
S0t5LhL54bvRhQKYSmvI1tIBgeXeOyIk9oOfVerqJqZLUSr8n22i3ZvIj7zqBzDjNrWWE98bogOF
E+9KLjaDY//q7GijsPsjTab3Eo/AVG3NQL0iSr7v+es6bhQGzEQTjYze/MIJQnxoMuNzplfRlJfR
mrb5BN6FuCbX9XjdtFpR4oNWIfrKG8eb+f1quuod5f5LYLYfhcyJaXP2ENT2XbVFbfZg1syifJ2e
mqvEpVQ/uR0R7petWj3/xNEE51DAEg+s7iHM2ArbE5LqUJrDXCMyjyb9t+S7Fbso1+6o6K3wNtK8
R4CJ9wbiKT9NPYzboOy1qnpsxeMUkupEBi7DGG6khDSbozxkdpljfdqRaAYoKUIC43QDAFp4thuR
44/GD1FNGJCjLMHa0V1CY8BfVw7Ohg36Y2p/SGe4ZedKwYRO3ffUPUlkXlA+VjJjueqnN0F0OsrJ
eq9HOCjc8hYFxntrMvIZW2IKLSS5Up3G7jdqynkBf8l7195YuWZyyub7wYJSOoI0ZDsx5UzWmrMI
6SsAJDNWgl39xouCje2a1454KKPtq7tK9peKc5kwTDboGfNyL+n9k+2gDyoS/ULXmaquUvjZ3IPH
8HaLC/1QpdRHlu//yduSHhj6aInCfttBWIJh2iCYoTJySrmzUSDdAXikb4d+boURCR0NW/hdBiBx
FTihueoUA+0Rpi87gJUPFybw2Dm3PsME+Qg0l3BnP4q3jowOncucX8bREzuCrym2s10jU3Hselrm
UW6tPRGjSfXj5GIiMVoZjf2UusFdaEAKGmzrzh3sWymYMQaW9tIEpAzJKHqatPHODks8lFCe0Mdj
SB07bRO3cypFnY37PK+iVc4gHR8UqE8ihgwviLeuQZpGNsiXLoPxryuPSIaQhO5yPAruW8J23xDu
Uf6w1Uuo5VahiMhsaR4cEKxrUc+eoq4Xs1JrV0R6vmYayD7ALJmx1wL1ix/sm0byCiVqR5u9va7C
2gs2+BGOIuyt5yr/ZsjwKYar3SEOsr1nUeMlIonjUHq8hUUI8kODRMuKprK9lTjuTeChqXLnGU4U
sBkvMdvSNMjWgMqGY1Sln3EN5Vch1HYMgE7Ih+1jlhsAyIvmaOWNv4nQqLVhpW5S1eGMjzsy0iQc
rjANP5yB8jRKECdrUjj7GHhSh60VZahtrio0l9RQjM8dbIZm7xZnp8oe8y7/JejqUKNO2wUuT08g
cqtz9y4W45/C97ndvRZVxQ6gQtRiPWup/VLFpr5OHO1RzmeyEIxFWh++mTJsBuqVb247Hz1wRBoI
VAPMkx75XJxsAiPdKuT2VHTxhp1qjApygFKGqeNpNKqXWG0j+05MhNjX5W1d+tvM4JR1kP5RrAzv
yvB/Jnvv+sWB0EbcSVqoqP6PU5X/MhDe5MQId0bAK0jMDjqE8qUeMKNqjoJ/YZ/rtvniFnfRB0LU
DZ0dri2AP+CCuVTwKQfr29gHpHNOfv1VmBJBh9ZsaCxzWkTpPgvlA/trQrXa/KXz5tZhTXJBALw7
Miz0R8zDIG4mq1qztkRdJQ4RgTjyGLLrMQpBIBgtb0HBBVxAoxgZOtiath8AW/V2/x5CrI2Zc091
drRd5+hGxnM425xNzThyyyZFqkmueBaMFQPDAwZnyoTxh20Vo6su/3RBD2QVThGIsJgXsvLdCPqj
TyACkKgHXC4/+kDqiiJzJ7W+TKEuaZhRa5Xjtz46KP6HFythU0LgMd2hZ33g7hOIb616RdoVH0Pu
vLJ1iQjkSqYljWycht2OsxG0Mn1ZYGU+uwvwABDdbVzXFnpUU/vyIh2ZWP3gEDZDEwRxzXhlyPXq
0i1cTe74S2rgfULXb/AfmKFsGj2ENzb7EScB0jp/Movu1ggBoKbxfdXlZySr9c3Q6kc6zKiWvQTV
dVCQ8xO16xrFHB5uRiGuONKc/nFb/ONjREDbiBOtJBkBBmrlmhdiAz4j6vu1HTr3Qzbsx77ZRToW
B904ju7wm7vZO3jtN10H6aeJbhsX+WNEvIab/qjyN0ppaJTUjUST3bqec/YK4wLPEziKtrKsCSOv
6q7CIOZdTeqQi/HTsEGaSOUBRk66Ta2ngLB7H6JJvLa9+tPCGQ7rEHwF7XrmMXinBeSBoVdrqKvn
QDfIvqzrXy2BkspMUUzm1a5isHXee4DXJXTz/eTkyBMqzHz6QDGC04Hsgzt4BDjgRPsSNYwU037f
PEcFWhcPK10g4oM7IXLpxuo3L8lCG8u7vlTbxGiZytqog1uDoMCAEGkNgTndXhlvQlT+pC5wWOTU
/3yozerq//G5//Hh//hvy//4+wMSXG2KBEFU/5Si7iMhcsZOn3gJRUN83iIyD2bNecmsgBHz9FDC
llzZs1R40Qsvj/45/F987q/CPKQt4iFp/6vcV/EErcTj3YAnidZ/FtEsh+XDwPPaI5EiQu/69rzo
sfOFl+qPXoSljMAJopnR/y3C+EUTb4+FP22Xh/UCk10eTq1xG9o+zL4FGxsUY3FaDtpMlf37SGKB
wjV3sPKg3es1Pl6nQ+G0qP//PlwE9svHtWrnht2MSyRKiBJOnMZZMdXNuqrlsHxuebR8wfMjjID/
fFnO3+hBhV1zvxjWlT2TUpYv1+WLPfYtE01k3EzQcEjYJjc2fUBhMMvcGaf+V5n7P58rtEY7Bt0X
7v07zGM/OCDroysqkO5+dkMs1nDwrOQLPEp7tbxMUQDE7TYZonJjH1BEsxWl+QbngduxpFdlDr8Z
1El2qRwgyhxzWTXn2lBqExB+pCaWScspw82MuF1nmYEVzoewkNTqJGx1MITO4qr6KxTSeus5GNNL
rp/RQcsecRNkt7yqRudVxwFy6tkEpIAGrl6hAGDIXm0njP/7yD1qefZHR35FCJh9CrpBXcHBP/jp
kJ1MO2zh2keo7JsvgZrq0Jdhxt4ad/RQXkk56mBuNwErqntmylCtaM5vK6c/ek0frkGS8GvMCkph
xptZFUW6I10qpSb1uFX5BG1X0ATcQhZ0Pkz9qA36vTUYkuw8vD8VqpGpco9EeVdH6vDVsxvm+UXH
GBiVrXXtzf/N3pksN45kWfRX2nqPMswOLHrDWZw0UxGxgTEUEuZ5xtf3cSgrFRmVFmXV695QJEWC
ICa6v3fvuYZxHhufs98Y9h7BH5PUgqbgfnhLe05JHkwz81SFCN85sO/CZkAirxneEVEmIyBDQhW/
aS5lFKfQ32q9SU8ZKeRQjo0TJotG8DcihJNqwchWjV3Kv0HFldqtr/1QgeI08uwW8nR2O4Vo0y0L
ofFELhHVxahTAe9g/1paxMcsDbWZgGyn2TkQIj2ryhPdpeFkYdIgrCKhpUK5LZu0YdNpFZFvjS5O
CRXpEzXSGz/MHkAFCUpZ5Xi0kS+q74BllxMttoUN/nyR6ZO/opLXrEZ+mBiqQqoHUsKQUaferxVM
N4N0PGsDDeEMdX4o14Tek0J3juGNpops4Qmn3Q4QTc55OzRLtyAIVIf6eQb5/4XfO3VHme6JAcha
lTuRjhJKExoqKT05XhVkHFlxaRvr+bmPf8//scgfXA0tDlvnMIW7rMDWmvbpi+E6P1p7OuZpydg1
yh9NQqkiszp7AGYixXvGiForw5XUlDe1jZ4QMWOhxDxrEAE5aE/ESGN9MbVLbkgChFt8EzgWqNBR
lS2nh37q2kNKeIupqEerYaSo2f0xpwGzA59RlskeqPkRNDma0XLTBmh4Q0nuFT5OebWzlkQrvJi5
vuvipgYZocMy8kiBCQIDmgvjVKG4D8S+DHhpCQXLHIACptYBCK/XyuDc9yHmtrEf70oNHtVEABOT
WWMgjMVprEvv9SdnjL+SmM0wlYmnatd32ALvVA3a8Y7WNsOSwV17FnDXPpJZw0Zxm4oT5kj0FqvO
1emlxOFjEXqrpKVs1QlIH0YWNwuK3699ySBMpOq3Fhofgm5sGbnRkY92QP/Lzp6Md4u5Hc5XM4Xv
ODx4ZDkvRnI+IssHqsbYQbPvvM4XOAbCDcLH4dDHE9nBafeltY0Hc3qYAg6boPLvMKYkx8hFswH/
Z6nr8aLo8oMSwtkplLOaNgMXQpPqCoGcZae8eAWdVz3I6O3G+Q5zyNXzOJ3irnoAdrbuowfLOnPF
f4IpQ3VYZM8jWCllNI5E4qTr1rLviQVDpB+9mtpd3wUjRXJ6FrlDChmKD4jkuKwxVDEWeMuK3L2p
6JDcKUOA0YioTmYz+kHLN4btF7vJx3lrMc9DA4LAe1LNVdqzGZIRkI5+JC57F9f6TUsjbMjQaNfo
ggnmK5bE3LBDmeQYIcJZI5+QZqjkPIQ9MbEHwSgOwJ+aIdmNyzUFCh2WXfkmfPO7EJ61aOlVqq1B
TTJyH8c6HMi7hqRWZZZ2KCFkBZr+0loUXKx6nwrh34TtYKwILn7RlHPJ+KzIUaCYVfkjKTUu090+
L4J3Da0nIUcEB1bJHQFXRYcbqB19tGJKSCa3p0JHYAKtEICYVPwCB/W0l0PJ2lAPo0XLThdhvrar
VltWg4RGjPU1choq9QVICs9iWubSIfd/OLWdHUSWIVVj8rPwbSO/HSgnLPTR2Ql7KnfMdrOHqi6e
UUx978zoLWp/GKZlbTp99ODy+Tuuu+ZdysZKAV/qmY5cjxk//YDh2SlCXBzuKKidEf1zVa2s3ZSU
lxvbnNZj6ebLphlutQBte2nTfCwJJFjFsWEdrWsAzmpjMaNkd98WvmZ99SztrQymWztM9RtS4Z11
NNTLjA79ogpcdT31JFu5UPkXts6wmaJHMBY+Hc0Wjm3jmavAwA6XB7BEeq8ecNtxdNl+eZ8w9Vwr
OsjazKM/U4kRYnn9qnfZ1leS6Qlw0g1XpGDva9nZkpYBX9UeA4sxsw71Gw6D1y0FovSggTHtJdnb
QJjXoo5GpsNc2Sjp2qfIQqKTe0cgqmfTL1C+uQmVsboy6Z2h/bICUsz06hvxtu7WLqp7yrLuznC0
Wxx1i8oKHkAAhQTV2Do8P/+BnvWOypBz9oXic0QXUC0CmDkIw9KdWzBwcSxQSXmSpyjP+71htO9E
FV7A/HUs295btn5siZq6JO1tYNY//KF7KtEeMFDD6NCrGBwAE6PSvqPK4uAQLak+NwRimqm57Rgb
Lzxf+14piJNTTc4WSvstpwJM9pLo14NO1pPq/lAbNJldq8CUidVXeGJ8BVHszMx0iLtD45gmlCc8
ptQhxBBMlTcx32xZNW61Hh3NOyj+W1YL5HUO8DQaY/oBHFGxiQf6TXGgOOCxVOc0JrA6epNY68kz
gWaH8Q465Uir2FB2qqjble+UBH1lar8XGbWagp0o6pM+i8D97kz1JcELg05H7StvXZbx96QlZc6s
0ZHXJlKubiqSbJPaUbUSDWsPziZCeuCn+z5/GchYOnw8I5+eKjkLCJ4AcU7LTJVoA8RhB7sq+any
i3rYtFX58vEQzcm2MjV4BEDqNkyyaS7Kwd/o07GIsTjJezZF5F0HyW6Uue8QVpBwzndJZxbwSPx0
RUbOJZtEQ+eQl8w3ovNyYDftFx41O7UP0GioyaH2kUYE8l7oMHVpUuNmpJ7KKZjdqMWUHYq6hier
VO4i8yam9g24RS4qdrHWW7CWwqIvLIbp25gGGZctcnK4uB+CTERrdtCx4NsfKnlTEmq/CSzlZX4q
DrBKoSzBVdRYZnzT12l4gxd3bde6u8NDutGFjq9R3nS9RzpgAWRfuKC87FpZicrm6pVFKogA01ok
lEFWyaBTquoiAB/W1mePowdUkGFlvIB4937VEKN0SDpC3tGWkDTEJZDjOv2u+ZXCT1e8a0Pn3FYk
4hbpgFZEeipiNa4PyB2hXlVIBdKQw8dSUeKF/hAeDD8PWcfolWkrxwMq0kPP9ET6icplVEmY6EDB
xBa0p8yxOFBbKA6N2qLoKPStZhiEBU5uXB66Qi1XVBdcKo9tedCH3sEC7x+biNFRi2fsQASZDu0Q
m5EgE51gX/mkILGSQ4oieOhmzNwFUPwML44g6it2TGo78weGVNxKa58PRn7o5EbwBxoGbR2eSh/O
TBWqAPdY94jy02G+14T8trYRg6h6rG4zLw3vq44zTatedSytNzIMJ9FDUN6duGlyddioZX8ITNNd
lAXjGWVqb5uUFQjV4YtOC35VOtWxyGpnMamdLX+2v5U2FbC6tGIUKQznRt0mK9DfTH2bnGhrA19x
Njk6IV+xUEo5VJPsAYSV52Ot7fHs+fThQ8A0G/PefIAmRM+PqK4wsL8ZXX2JUoTQilpv0gLJZTcR
la6DLqKdFr3/vx1iNjX8GzuEbtAR/p0d4vzWXX/8xQ3xx1v+cENomvkP1UDgifkATwPuhz/dEJoO
3vwP+4Op/0MlitMGYWg5qiocCMP/tENY/MuyedYxdWy/mv2f+CE0yxR/9UNgg8CTZUNfMwxC54T1
C8GcH+2hy6rCOAXMS6OustYomOjfUN1BfdDCZ1R6lEepuiiCa9tOGA3iAN1uiVRr0qtnjwvgomMA
Dn3e22YNXQpk4oUCEaixoTg0VQmvV6/Q7GgU3oJuE3h9vW7bGu4r3cxJrXPCSiYyLVGkQJZ8xmXF
ECTiCuhq2Z1Hr3GrOXsAIPWpw4ev53jLp6oYl1BeIoAj055IBmdXRc0jzq0SSbGJWsvX6KWhRKXM
QCpWT1BzRACF2ijqnulkvtHagWahXz1ZRnupmF4znes3sJ/OruPVFErwnhtdT+yCElF0MsvbQDDr
HqFtri1fe2Xy5KM8ywg9Rltz8HSia7gu3SkO0xYNsCtwBefQ2qjOKC/eKyY9ujitVpmuvlDYBeY0
HVwr2eWeX3zN8/ouVMfThFtt1ePPZCzZ71GeM3ytgBIM6nQf9xRBw3bBIVEzPaRY3k/ag+sT7je/
g5hGJO22Oy11JwtXwmrJnYYAvBS17A8OqN4qOsZQhO+sKSy2TZ5iCdhoPdJZ4nUJszbZ2MV722r7
KqcvEzRM+5i6byYj8zau+cNWaGfU0vAbGDaTKdc7EyxvY3Eca+sWW4ScDt2aJckBZTYOK9Pt30Xd
U9JJy53iETgThXS04BsyExCow8NgVckrbpgl9Q1Dlw1kM1ggGfVp5KQQkYHkB70Oisps3WWuAgcz
m01WA+5tnG7ftWm0DQVTA6NRA2lfaUFGandFBZUWe3q0dir3ZCej5BEia0h8WBAd1dI7H8n9KWG6
tpLbJp8i5Una+hMNS35OCnXSd5wHzthufcQfxUroSXJXlOrBYwB8FIQBE/vp1wwu7fbdqjrvVGr5
9ywktZwJE1yqyMVz6wT93ivUF9+smW84mC6y2DtMqgsSomd0rCDx7JgLnw3E9ECFq4OBECOfeuMl
LpwNjstdWFnIBrWSZBXXwCcUpYzSzWmlmXQbzdB/dpG1w0U0OGwbpg9eqp6RK9fboNbTtacN3Yn5
C5rD1t0GoV4hpo2HFQWJZKcaoP16SyUFo2LWnkEJtZlq+X1CsaXzYywa2UseRvVR5ukua+PJSIL2
K7m6jwl6dVVVulXeJdbODQeAMChMOqyylaZg5wjoMvXAhJAc9NMFuRFENIYcV8UIT1oP/zChio2g
iWuI4yHIUJSb2DTUcxW2/daDDrpxQuywAqFrqiPxhy/SwcaIrG3iBcbZSZ1jYOrpTl6ushJ8IwAk
f1K+qol2amRIfNliaxaqd5ycvNtAdbEWgYZjntz6ajnqAeJcpclPoeJAWvLyr7pVwP0toWfBloA6
UscAQ5wGY8BIW5m+aHKLEqbe0bf3bsLCTE5GwiSnzajb+1XdraxG6ejM1kTjdbmc0AVEnlQZ+aJg
ImlkYIGqOvinjMpo9nvepWnM6KlN82VeOggi9RAvQWo72IWUbe3X0x3fsxkNtoQ+Uh3oyGLPo/QY
EMD4cZNE0SnD21ILk9ONXa4AZ1hofdPcusbwBpvFeoTgSzEgataw3rpDS0aTZTUF0hX7G80qc+v4
6YFrf76MTA8PteYyj5CG4vnGkPfaoMZa/Pl4vpcZpL0DsMCE/PH/UVqP58fz/z8ffrxyflLMJuX5
Xz/dnf81WJQ76kG7mxcxv2R+/pcltghh4Qfoz85Vd6h8txrMHhf3A0UAGR/3cZeIarK15OP53vyi
+ebzPbGQnJ/5304t0+Y+//X5ns/n5nfP/xDUDIGSWt5yFAmd5vnJv18DZV6v+QUfHzcv5ae7H2+b
P+XjruFGB073BD/0P1f+p0V/rtjfftePV/7yPef3EBucLwfBtPJzuZ+vQ3v5SIc22/z6UR9f8POr
f75lvvfry+cnf/p280f/tKafb/9450+LnzcByFnwLZ9rWFD3WVk16pBKV2RPX+7r+QZcVE1KptzL
P63E/K/PbVS4IDASC4KSNnz1rQ6eiHzDx6sGE6wyBkb0dTHmuiajK6571inKCVrNYTgzBw2p1QzF
fapooObJt9xH+Hem5ZBJ9M/87Oe/mkpPtranwNrg1Z/Pz/cs+eZ5CZ///VgKE1GW9dMSoT0tosLA
2V8yQUIxE6m4uxGhFJTE5V2lxI348XgMKW+Q4gg74/NJmhukmOUvHy+Z/zG/zwtInR/U/taLQ5fr
gILx1E/dXMOaMnHpDyAKO+6hjDGMjDVhjvO9ygSnZbQkBxJ/Eq10qGyUCEPXG7afp2gxXwoK/UzF
X2f75ofKnfi5itlnjIGlSNaFJ9q9ifqNKzluxGz8lszhf5pkH0zyZpSdxPnGhizwtw8/Xze/jb1R
UG6ljy1EuxuGAghSLW7Il6L0PXyfsVpVBUFg4U6Uu02j/+rRxgRx4K1Cu8ZPIHlfMx/po2MnH5Z0
DUy7yXZjDy+IcPOZZqa6dLJdEdUQnCllzNyt+QbFDGO0PKaIn6adD1MMv/AI08mVEKcZ7DQ/LJqJ
UGDJDxzs4DDf9ORX0P/n1zzvNCWHVku5oE5QGDB0c1affVMxgafpPaofErEw/HnTAq4qNKunhlrk
1Nk8I9zag32HhiI8jMY0yxmBSBbOyk48ZZcMJOdZU3bDfJWgyEyx4L2SQEVdh8EmELRqVeqasRei
NogTVGhS95FKzRDYQ1TpKSNorVrYXflVK+xTxYiEnzN2VTQ8pJo53gTI2fU1zUqLfk7jLfvA9m5U
Y22Nkwa4JNBg8xyECSxDaA5DPxmEOTds53u9ba0qSgMUkGVApt4FlBHUHIIyx9QMzQLA88c91w4Y
ZOXWqZM8kHkfcGSXzY4qQkJoB4ChefvPJK2+cTRQQw9zz5geOVm2mKtlldLYqWXdb+d1mKFeH1y9
XvK95segJRkaMMxrZVDo3L+2Sg+1i+bCHwolZxnXGVmTfzaL53v+GDg4T1Pz3CuZthGW6bLl5fH9
AXlU9ZGEtoCANsmO+zwA53u/PDfCRlkFg0/DRV4NXZEjBPU3NaNAGHJ/gvx+emwL4keZn0npk7y4
EHbxz68j0ZQzn3L+ym4BszglFRHdLwfW/PXmo+5XCJvj4UOEYTnj3OYvPN/7vJmfozmhI04zvszC
gEDGTM7qAKXRKcg7c7KmfHKoABJ3TV2u5rNuPoTme5838zaYH/JrwnA1MnefvW7/T27Z3PqeH46J
+rX3/QQxp3rXhD01R0eCAD/uGubg0rC2zOUoEzX1iqztaD6q5c0vD3P62qnhe9vP9vxnT35UAoY7
sjHv606JBrrcO70xkBPR62+NOhJnaHjNfr4BJV+sB4/9BebX25kmtfS6fS/CGH6wPJ7m7Tfz8+Z7
83OfD5sk29d6BR3UMu0t3aJNF2ccRpOhwxAXFbZEFPtDAfYt6vUyWfiWRogpv3nzFzI5pYk0r1Eb
dTXQYhkDo/l6ssIAonNmwUbRFXRBJpVuKab2BCQVYF37cEScNo16u4plfXQwoqMfRk9935AWXxfJ
WquQr8wr28aOD7JUXtAdCeqStL+PUwEyUpeBnE6mWiahYAlvBaRPf1R289GBqB1vbJA8feolPtCE
8noy73hBetjexLNBXm0lC5GDnBuZyRVdmoGkJUPiI28oyGM0BVpi5XBbMF3xq+b24Z4AoozAtz04
bGcXqsGmC9pLW7jKhtKvvyoTWgoljXDpqLWOYZsM2ynoowP473Yr6uIerXe1NCdBpFCI78+yTEKW
yxadKUCypeJwBelEnq3rSZ9xCQiF6xsj0lsmBL27jKUKpoH8R2lfhZ04P9bgQi/cmJ9aF//APsvU
jm6rU0JKZhg9Y3xmgI9AFbBOWuVioNzN9O6cpJLIX7t3TlRxLlXVU2+jYBQ0a+elmwT88nvrOUTJ
8Ln9hJivVI9phllUYIVLia7XGmLeEcyBTcCbUMnf+boHwBloubIJG+1YaCqdv/m5+b9TBNqgqpun
oOVag/PoGbKvh8PEzw+1+X0ylXGv1752SClRhyxuyFAbYTR/thR0mn6aIXROmgjx21Sv5xXLnKje
0oQ85m5+W1EXIJNcMAp/D2oWGpTdF2q9IAX6Zu35vb7pZPaNJK6iogRWKG8yRaHhV6tvZs256KBk
mGr10fHKcIcdM5cEXnkz32sl/MxztWaP0Nm+Ed2tcIZoDYKiJZcmRAxYJQ1uBvkCzt6b2L6KrsLw
GKGL7FTCp/Ge7bCH0hKS341GBf0VqtSL0uZ3pJY3XYooiYiMhAY2l5lxesnH6uIrzcRkG1/eJICC
Czu+NAE5wGOMBNsQIWq/BmiSAXDMafh1mLdOOspkajOEiDYpWKzSnihrJpvpfr7nzMKkzydd+R+l
Hg+pogbb+XldXmXne58388vsz/fOj+elxmEWbAuNHSg/6KfXzXdV3UY5b9vvH++dn0uJrAkzNV5m
MCvUtF3nSVKuemr2KxNnMXbm6JFkp+nkTlr8MFbetIv6h6hCC2TQGUV4KktoyrgxpOrUR4Bnje53
v09xUIxEvEhILOhhm3SQjqTgqbRhYBcvfpttU0dbU7IwiUMAE03YACJvA7qGX9F9SJPq1Rtqkq4L
91ueQjDOR2pKXleKpVm3/YJCakVdPB72fTcpD5MevGrRFsw/MnQiWYEI9N4tqt8KmTqO4CwOx6uo
wuM05PazTu1rR4mp3Wid1eEIPsz/70k0Qvbco0yCr/1Yau2zPUzD1cQFvAyhwJxLGl3nrMa+JEsu
10DPHzIdUbgvJdRFjTmyQYG7nv9Zo0Mc2vhauzH++ckubiIfzUAVTOd5qWw1DnX4dyeipftbi7ow
nQE+Dkj/1yAy08e+wJFimURapWMBz6ZlXE+K1yLEGPi11AYI4pnV7krE6Zcej9n8JcYG/1Behwa5
GKV2x+yHE4Lx+p1j01qoR9IjPLXy7snY0A7tEIxU1/gqEzWFybXjL6lSTRA5G22LV0PalCg4yrVq
R1JEg8jWDz0s5XuLPJeP1TX9AOdlExp3nT9qx8zAjzgvchTmrkOscBmhjuJbzN1NXDf91zQoPt4Z
5E60brA97mtL4Ejqhm/zR6kJatfU94ZbfUyN02Q3PSJv1oFQoLOTqCVGsyC/qUFebTTST68kC83f
3Sw5nMKqtm9o9rYADaeHeYE9LMhlZznNmfa5fc5zTAPzKlrEZOtqUDMtjJM1CJB4r1nR8LEDVUSh
ATD6yQaQCJDd2+mqsJ4nVCXzUhGaaFJYXhG7YHu382E3LxXHPDnQuf5gqvgrAyfGlCBXP8OLg4Qq
v4SkNGgE8G3GEv15IHL3PvIpsLrkzr5mrQn5L9BfBge3BRNln3Tvarj3Bwxa8ytaP7uxbCX6QgA0
GuexQiDIBem+Viw8dWqav4aDufWscPzShpm7Doxy2geyOoqfaOcaHGjzctIRqyaghK+MtvR15BsO
+Devvhsbh9KmXI6F6CKCJ/A1saiEKcJKGT9kwV0FP4pYBV7hkxDjw/gh1VAU67hI+wMTA+2WMnG6
nD+lQtFQ52PzzR91djcBxAfhpOWt6gXVxzJsZL5pYznfphL9/4DO+5jl1KGTAATr/CktxO0OaOvV
qS1jFSVmc0zHUD1bXk1DQW61gWuAGzlXxPHDKhsUA3xsUJwFOv2PRZCFYtdGcpxfoBZtTcu7Ck9N
I1yJY/U+XiX6RRGN4nvX2im/6bTTY6eZOARB4/ddnbyiOJFfu8011GNmb5wMHFenhM9axVVPyGK+
+lifUnWWraIEJOxV3jEkeXeFzzf5niqHeQnaVBgoPfLmXHSVimwB17Q3Jfq1M1/mF9TjMOIyLc1z
o43F0USxu4L4qyKEY/d0HWVqpah+MCSnFIle+0H4QcFv21Rjbc+6h8mB89ZpdvkDIPwisVvzWhqp
skxCllFyfB5wAzvrLgqVi9L4WEHl0tzgEVyPdfGURFnTzYoPAFHNMwcTyUI0u68OO2t+aUxODT6D
sHwg5qXb5bEHYjnPrQfsY+3HS7Ic/QnF2asp+mhVxGV1hifWH2IL0qPeFeWLmpR389I4e55aMJQX
SitkYXNK7EtIGLd9TvYFBIr6u4Hr15TraDCpXdiNrdwjS9V3DJ6U7WQb0aPwKUlnCHN/pByVqtsp
34ABZSt/lSi1j8ZxMA/AZZB9pZxe5mSe581j686lU6vwgrO53Az+oJEvnVW3A2bTJYFvcmT0Mr9y
anEetp2m3Q/AlHb9SNpE01WHoS3bx17QsZ5fNvrJOjfd8RvwMEQWbWOdetUPcEaj5mk9EXyZ2vg0
fxe3cPG+tcazCIhSmzKn2ceAJ24hGUDXpmzzqnWneQOVzOQW/jRV913dwxcOunErcUCPIelfH5vb
s/2NQ7vqm6dyrXZ0tz8JXcmPnomvyQrr5ouWaod5aVTqriHh4osGVdlBeEm61ZQhv7GBgNzbILgo
vhrmayvVlm6lfI1bw1v1TU4ai6UFZyuKwxWDyOY7JAfUORbnHxqIjtSSWyNV9X1RmsHGQyz7Arf5
NC8raNR3ghWjJ/oL4JZgWO7aiZ9uQXYnv20sowulC9/TSBLBbTXZAa38KfNvwWWqVBFZn/lmfkgA
EQg2lYOJVIpuPb9Nvn9+heF/hBP/Pyrw3/XGVcs0ftcbP13r+voatPVb0/wl3Vf/eOcfLXLb/Yer
2w40QFPYqLA+032FQYSvbRvCEoZu6j/zAmmYyzBw4diObenGTBn8o2Fuav/QDcd16aLTUMfY8R81
zH/pluNE14TqCvhGluloqqv/Qg80RluJ0WHtVLxmucl1uEIRxJG0UeCnIuJU+8VPG+nuI5X7vzIa
w3mYNfX//PfffaIkKhqqQOaE0+yvn0gufGZOg1bs+nXtkeWDIepZtwE/yb6vx2Tm9x8n2/1/jQbX
JI7RNVRT6Kbp/IJH9BuINlURF3BNNmZC34+wuksxxYiYp8t//FGO4egmUjSbb6f/EpPciURziTCE
31/H7zEqfk8J30NjTRLl999/klzpX74Un2Q5JrVhmxy4X7ZhYwdTHVjkneN7cNdEE6ErZ0a2jAd4
Ur//KI1j/l8+C1Sx6QjXQriBPuMvfEm/AJmSB3wrBO76EsTwxSlhlzrAiohvozqqAmNzbjQEvUxU
yo3oxNkA7zvp2en3q+L+3Zog7NDZm5oNe/OvayK61FEaty922DE2auwRrTM+jP5w0ZTxMhTDQw2D
0oOo/vuPnb/hr1sboCcaLyo/rvurokTR4OQLLecQUuKbSG1uiBtBEQsupRkeqhYNZOYfo2y6kLiE
q0IJr1SVNsUI1SI0YbENjo1ZNX76v6wWFBgDBaZp278eBDhdWh2mNzl5Zk1Rgca1Lfi0Bn/4QnWa
H616QpbIE5FHHdlulk2e3I+AnhdItx4dCy381G565hC/X7G/3U2W0Lk8CVXl8vLX3TS1UTuSKFPs
lLasdhR6iedtsTiDzlz0JmeEaJZCb74WOly833+0ho7oXw/Wnz5b/v8nGKrjuGantGQHDpaBgAM/
bwsdGtgGZu9quCBhZVNEw6637e9h+Jzhn/83R8vfXG+4ZH9++19OzT4G2t1lrAESYyndHi72EF2n
HGRPxCXh999XV7V/3dquw1Wc45IkbR3V5l+/ce6llpPmRbrLkdGKUhxogrz36oQnXu00CGbptswA
H4cgR9G4jwEIycTp8Uwau8btCKlSxwNNn/cxGQ+ux7FjKO4eCMemqNVLwVzHjbuzr7YPJh58fKWD
hT6WC5wbRlca9CSmdQNZFhs3y4+Fv2XykMJqZzny9a2NWbszljoRdfloPFIUWhY5uUa1c/Sz6VCi
3FjEMS+yGhyeBrj9iRKfsHBk9xg+POq98oRCivFgmsxtdXtJLtsukdbdwOiW7NHsRJMgJa8CAkk5
Xvt6uAtLc6n4xt7Lh5sceyFRnPZyirO7RqBvVgPCbtO0RQwRxHjTfbS6ICCi6dKUwBTrH3EbXQG8
HWLDNxjYbZDBYFvuO8aD0XtqJe+5Hr3L40mXyFct4zuE2T22gFdHXorlllEpoi8Dvd4UskU06K8K
6l1iv4J3OyAAVYgTvFcPoVP/oA32rketnTTt2rJqvP/DZb54NPZAQnuDk6Yq4KKM6ZVK98Ws2EAU
vi9wUljAOD6QV83Obq+9FG87U7vSI6C/sJhwEHEc9I3bLHONhlkq2C3Swgpwct96XMDk5ves6L2P
kSDlypOFgwcRQPpepTi2q+C9Ef5JNwT5eGTAA3ZAMdQVrzI+A0g3a9Zz6bEm9dKF3Tly3wanMEhp
6y9Bz++EThBcQ4EmKpjRBNptARNU5mHGVGWm+8FwOGCni+t0D6477VLwCUHc8X63dtf3sZR62oV/
dS02QUb4Rxb+KLvhYEKGkB+RTT0ARXmg0duWnxeO5beaYClXSa7GpB7AEpW4S8V5oPAhYvWiQPBQ
TOU9zuOrFqXXTiBUN4ZLWYIgoUdHePG9kev9Yqy0h8ipVqYK9a70rWbp+e09ibAs3KgBj7gcn2jJ
03WSH7uMMBDXCQ6mTf0Q/vtlYo2WWdBsyiJUlnUZXSO07QR0YOf1uzcHuO9CN9hZle2O2zI+52+p
ttbuLEGnsclsSEn1cV57EfP9Bq17kL+7UVnni/CqA4aZyvLap5wjo3l0G7z4GHyzpakbiyRQL/JQ
pggkATv2WWlpdE4SGKSxb0IGqluzhH3pdRdjzhStYKTF0fisMfE7mgPr1qKL4oZCbvxue1VBXIg3
cHwYFMKN6HY+HEvLf4/kiTulHAeVknwxdP9eNKSReIKPni8laAvee3u4uAnnSr7jcoshvr8YAb9T
msK1uPTADijTuPFzD6OHG1ybjnEErQZOTuyQ4/hYT4wJ58tWJ3/qAyAf/cAhVCBrAN6LE7wZL2Sg
5SukDngSpkUXint1opHVivYBZnTwLvKCFj4KKdSb/lpAPRNVfFWgQJRh880KCX3iHOg4XDSyqB2l
aBaqOhBEzE+W2zMEHmj5LfpSMbbzC1x0dCUWnVZ0F0deMxuF1RpsVp34C5bCpyBcT0jTNM61U0pO
72EYmyOOjpwiQiXIsp4o9jL1VlboDk9qy7ZxJ6UFvkh/kFldJfRVZoTDpk+4biPODDdWNZyw5tK7
GfSLncizyyZWW14xCZvG4Fpwpg9VAG5OayRSS3PXAJdXUECSlXeaLN86xki/FgXoBWbvHPBmvy/0
OluqSPsQ693gyJaxx/JnMh+gp6l8rI05knMr3Ea2Al5KAaLb1KdyVGpYwhm+/8J8DEhPWihDQYRp
ET0PPmhaK0O+7UpgAL3vdaRwXiUB28rux4sqi+PzATkPXuw2epc/B2qavFu+vVNUNg2XuKZB8z02
6g+sRI8RwMBO1e57zz2MbSQ1jfnKo0C5/NhFY/NC6NOW3tp+PvhbpvcrB8GH4iyUkAMqi7KrppHs
pyWAQuoxpgaJFNjisA6GLl/nY/vWUtxYW7n9SB7YeNN70Y3mGtkGLpsKWq+wCaLz6o3hV89lyxbx
63ADj/XYuIpYVaX23W5B83gTnErNBRtaN3q5tCNwT/hQjIXhK1s6vgQnDy0YcJ0yk0g5KQv0DbBm
yCxh+i56Th9L4TzE7buCW4CyIZqkZrBY6aCrI0ypHJ71uCo1rKJT5tLGIEMLqgkuKEFzLOQkrMA0
Z4WNk7Zj2O6MbyUlYJ12L5ZC1aWb8GarkA3Sko3UxS1UDqKLWmcoNphceIqLOclP0AdDZIAxRsZ5
3+UJ51A3Ne+ZeamrFuYhh0uTVgLOqn6Ng5GmHRlkFCzLlV45yRIVBb5MoV1541k3wdpmoqd/7NMR
kWMiUx9eXbKg144buSviRmgpGsAWJG0jtwIfIxXzi6D/X/bOZDlyJOvOryL792gBDsAByPRrEXME
5+DMDYyZSWIGHPPw9Po8ssy6u6qt27TXosKYzGIyBsDd773nfAfTaNHB1NNn2bCPATp+gYac1qMP
BYQXlTqMIzr5Uk7cAnHYPy7l+CD0Wu7K28V0EySQ3KLRaL95RBWtLkuQ2xfJKsW/SGAH97JYJ+xt
qnVfJs//yiduW8Ypz97omZulTHF/L8rEWxoMa8wf+NdTTGmdP13XlAc7RxUnCs0OEn5EIlM07rq+
v4584dK6LJ86qZKtR7zORqZ0lhz2xc0yywq34zU5l4A3Ag4GgNnZ5+rJve5LmCflo9YFPxK3zRtF
2oxY/J9zMT5Ynj/+SEFmxpk8RdFMjjzEP2/Xdsb4lFbO9TDYQEgtIrbTMXnz28G8KoJ0vDZ8l1xQ
ctbsKr0SNbiGUCU3UT2ZdHwT4kIF9APa4ig+YlrpwVyz1aTZvjS2ZmK9BDhx4SYGazHlzwlb6Qbv
Btah+jjXDZugme/NGoApF3SCQrskjacguqtumKHLBKL4LOYt4dPHJiZ5rBVgmiTUwI9LTQ7AbDXC
Ie56j1gYiOk4chqoJ9dlIlkyXXHvTg2I1qq6yySuPdfwceUqes5DucUsrKH5/ouVzBWscLWpM/R3
UdHj3x34nz0Gxwx4r5yivqqdHn+xxOUmu3nY0veLcBx3v4j4vO1LyLPa7pbYSbCfFCSbwKm5KbJz
QHKUW7xAji5WSh8Z8PlzejVbY63oGa/iSm6LcPAhbMTfrvezm9g+zH60dqA3e6CFd41tEbjjgMHH
TgAuA6ww561hct6gtQBCi1jJjSjjoBVRmNQ2et1ecv+jhDgMBYi1qYr3Hhh4FNJuAM7F7ckmYAsY
BFHuY+JjbPC4Lueti+mZ6yvw996skR1QQQhfxQLVVSM1n4utNTXdQzw1u9Gb6+vYanW8WM+OhJtt
hknoB81dNsJGdKErb+C2b6B2eNvWm13OscN7m3CnLQsQqXwgwsX28w1awgzITXnQVp+N58UgxYd0
2zJjRZsEZhuB4H6EPwtbJ6S/X02bLiYaTCrTWRkGFPmIk59lhD+GFoBOwJu6dvRvlx2kVLdOGOHG
33bjnbgH8/1lpyvtiiLTSdbwYywUbRHEnmYBpECfgOUs2IclXv3aEfuliEmUjOxDH0ANY1fYT0YE
v03EIB/7FQGlzznBoLt5aH/kWN12c1TEm0IQ0KlBuDZBk7I0VqZAf42BfFd3SbR3cGv6nXzyvSzZ
Ub1JLH90ref2OfBTMhSKAfY7ic4bL5w2ONa5n3r/AFecAyKjwZUFt5bZGCWTPlL6lhj2Qx9cuZQP
BEpgARRZuPJnjukGx2Q3sVm/FUAeNszf3aVuAU22zhLOP2nF5cO9joWEpr0r0B1iSZf6UJB5C+kb
i3FVGTX7u+CcJZmmDvilzRFCGc6FYH85tmYx6Wua92G1r+QpscNSzaRDp3ZNMQI1hNJjesEe7wvP
1OYDGg0EQ1DnLu8J4cNPVVndsya9Vn5ELiS3SQdhE/gVaN02SV+Ez+Eti7oz3LIKodHM62bU8wkf
Vp+Uq1C8lATeOkJFa4moBP8ZrNLEeHdZO1gECWLTgQSL7R70f4HgRWdN+r0wyOIQn5bbKA/vjDwm
87rkW2qsfLxx/U5wtIOJ/B1pDoVV+1AHNjYTlGusug6F6U4lDbpx1CUDufSLzenCh++wKkISCeKC
G5egPMOqt6g90bXqYqvXvZZevwuxT+pbn3jP4Ld/LJX54qYNCc929ikc3v9xaak4qdMMSQZHzSdG
klIKhG7M96Lkza3yew960eK5j4UvbwM6h4BPWJa67QDotAr1LebCCmafxu2Kq4L5ynru60dNs0Dk
nz0ps8SVUueEQPrtspFtdWUP5bXhwROIakY/YVK+z86tK6gvPZhKWUitR7kS+ZSmtn5njYyH30eq
rnzwQPOpkuJrrs2ZEX9IxhQbqi5LZRd8AIoySGtrE8f6fYVGEG+hIC1XyPk2vgoRSREpc3navS8V
fN8ISi/VAhHJB3xmdxJcx0b6lC8ywdMipPeIF/aQKXZqqxjOdhHgRo4tuKjj2R7nK7yCB7dnUKlP
9hRouyJJvolvBcndD+es5tyDeRYpMJjfqqcybYerRYiXy2fQI2PY2uVyuGQxDHpdLTVnfdb1sRnP
r46cP/uCiYxqgFX5SGlWHq4b9DHcfna+kCwFO8HlqCVNmtUL96E15Fxc+kngTNwEurQtZXGjD1O8
TxzEdbGq0uWqd589sk9XRgU2VYhrWXNPtO78UBvltefNV+SH3AnaELO1nAzYIGvw1ToOCowJ/Q83
Gn5At3TgGKteR6VwjZR2fB/Q0rORqzEX/VADgDVlTdcWiimC2BKwT7zZI555M3y9tN8uT97Se45y
uF5FQaMiZZOyEvHdyRLxCz9pZAV9XkyldJ51vQs2rOWCzxJ5Gxb0Uqzpyi+sh8lKJC2Y6cZO2TEN
984Yig3vPGCx9LMv1VturnE/sfJNltQgDy5S3h6jptDx8/aagwaHYGq9npm8XT9eusnY0km2dz8M
X9I8E5SXmTNf6X1ZYAbrlvKrGbindVE/VBzZe4tpBQPTa4yH7ADgpzW/blVHPtIaMiU6KmGuYH4i
spNtEe0tc4LFyV2Lh9Wirs1/qa5z15dr3seoq37faDt/ggTVfoB5q1d6oVWvZTL8aurhrJcS/anG
S38gmOhzyuPP1PqZltk6aiUMh7xkmTHuZlvc4IyaN0vCy9YtiKHl7omm6ex6T1kf/6wtpp50VRop
Inb1I2mSxnrR78kQPiCaeNMvUxLbQGCueFGdvHVxza88g89eNy57hGkVp1Y2kmfB3YEbl5XGcbIt
6ClAWno2YHe1twq7iVcRkjRiWMsL+PHvSeVngA04dSegg9z+6Bcp7mMI6nVlkNOZfacWCYRNK04o
7r+LoXybJeHRTk7doRs+bhR/zw5dDTnyrOPWODLq2VscEkEN4dHVD0mjm1NArSsMdGYC6muGCJZL
OL1cgm3NgImBxVaO072Hq217aSzET7k7kxIg/HZdj1x4UUIB3gUFeSZc4Na8qzCvcayPtbPP4mRG
nx155wu6qd8dDzsoPsumvyXGHHjPcJaurq25KsVU7FtD7pOW5tx0aZ/htwuAAzHdvxlJQZphK6wC
3pxU8DJ5iRAUftA83NbNiIgRIlhvsaMVVvHWDdbN5X6ARcFH2FDZJxRUBAQDUJK/SCakFqpnfnPW
7SK8zq7/aktm9h0SeAYE3H6t92SHCKEvpXYIbG6yc2Qo6fdQUbPNUw6Rggtal/fs96QRfcuIhZsI
6W2PFHYl/ezYjP2ZqPv9rIS9NWj+a1BitI4HSC/6RI0b9HyptCLdKssnVoYS+0XXFT7xKdxLDFxW
lx4pyjtaaTTdSvd3hkwasxrISCvkECIMYD3XXcwH4uZckvUiWEjp3BWwXuJEHShPDThqRFKyhWJV
JWmiCSCz1HPy2MJE2qfHEb79rsk03IEC2bSrh1hymiw79HFheytS/u2a5XVIn9FltisExLgO3fxX
2QzW7aX2LBe5TQhU2eQtb1HnFc9NN1+P6aizi3oUHl2BMMn1Pj2r4MRwC1H7Fkba96VLYxi86CZP
NrWmBUrTJx0oMdduzNZG1tHvzY6jYgYwgsvWpTQOXBFsdQaZMXu/EIEQeaNbckWI/TVO/S8/o+Rt
CoDCClvGpZOtFN3oxua9g09F24kzMjDOe8xu3k4vJbOue1XADAn+0Kszye8eClTgB+DB6CIQIfyd
qnuSwKB6LXSUluqtXbo7ZVB6h1VGEYVlboX4m3bCbKwo8q4uNXNpc1Vf9jZIvSx9nvyqW513SLMa
HRnrqcs9WdoZcMnqji7DimF1sZLgEJoo2BktBxLhYuFw+uKzGYiJm3cQOfqby71MljE1qlruLqe5
ywvl6EW6jeuwNlPk0ZktAv2h2+S0SrgBQySSh8iqzy3Iy4AB4z6vb6zZhPzCcRsiGE3V/MODMr/B
nII+NbV+9wSkw+l6rI/EoZJzwFU/QbbOYCQZfs5dWZf7tpzfjZCzivKS2yV4GL3I4gMAjmbn1KGd
FOWpv2nZS1lKG3FIygLke0qs7HQ0fUVR0My/Qtt7RSKjdpTnezfC34NupV/XQfGm6u4UEZiUN7ws
n0sLcj4BXph3658qN0iBdu/CAQOMqd6XyCdG3aPWDbuW2PBIIUb0jBXLJS7KOb8aRSJuJpQuj7NZ
gCofwO+60wEWnquMYLe401kFsQExTgXrxDQAQ5BMve4ro3lpl90ygX0IWx8frV1fW3ae3qFSvyro
PfST6HfmUN9iAQHqm2u8gxj8nex9e6ui3tVQLbLBLI4NaT/doYw0rwXQoHiIl53pM5lTpJoconR8
anpbHmFjrEeO25RHn+UIjD70n0F77NyiXaEjNz66Cv2yFUXpYVE+wTVm9lrUmbMfeze7JnxZ7B23
vC9HPyLEw4VXX/f4m8XUnQodZJnpB3Lj6mMK5CMSk4f3gAdMbd6pf6/KwTpdjEq/H1zCk7t05vh/
8SxFJe7RYVYPeZ3L0+VB5j3oG+4cDBOoIiPFP5+XdySrR3h+ja0W4m9iPLswhegXy5iVxqoj4plM
VrswC+BOVxAm2jz/2WpLTl+Y76VioJCnibUFiBKvKi0ovjxAX38PmjnYChsWx+TH//hw+V6qOHnE
0GYSeE9zXs1H3k3nhNLIOV2++tMf7bi3AZ1gitPYFcfpp60MFJ1UzUX5+4MakYlbgUoJsAtp4dRT
0h7TsuFgQAiQMfQHm7xr7v56xJ7vsQoAUssiggHG2N+NAVpHewKyFSfXhENgPNIPfZzZp6bV9xUN
/+3f/yIN+UV5RkfDMmyMTvqBdr/4/VUP0YmMSf1Nb9S9SVM43K1JfR+gGWMXMM9tZpnnqk6jXVbS
GoxDeYzBUkH5S55t2dTXTtc1FI5JcTByMzrxKZ2RXa9BtqhHUzbX/PVEfnJP3naWp8cA4guNyDJZ
S5/8JL9s7AfXMsRDEpOIK1M8QiCoy01nuXCpORGw6MwBOVuQgrmg9B9ptNf3I7/j8qdpdK0tHX5j
Mwalv+97nk40zuq82IU6z47j0RqnT3H5nkcZ1gW9vHeMO+jK1cNS39IUm3fIiN8ds8rvks1EaSih
6MUD3f3FyXD467e4xZlI+1t/6ZbxL2uKSPjRjrRSe9MuXw36U/iH75my3Q2R8+aP5G1nJIxvRuG9
GyYkoEljZpzSi64KFyNBMp0G/XD5ahriRxpny6rVKbJea06nSObfKYN2OMcYZC7fujxcknIvX6kG
Q4OX44Nh0ctJAXNXgp7kyY0/eIIP2cBVLqpOseM7t/ND0IUD0yYe/Hn+yXZEoBPZxo+z2Fdj8+ga
qK2baj4QmroVMXZDLMXy1M0B3CknBZrfRlx+4dY3ym5Hx/3ahdB/XQjU79xPoKenW69vsitX2/1s
Tc1PWGo2OCk4J8KP6qzo1OhbvE0ag9adctZjAhaPRItLVu6QgRlZF3q1ucTmVmG1TzJAATYcIGsd
ZWG8IdRDrkxqyj2sodsYETajRHGAq6G8zCdHvSVsypIc6AbCpvU/JbECkdTh3/VpB5InBwGSoKSn
C26YHCLKn3Wd9qd57/SkBg9O059gDJAfLDLOGJcvIZ8QLgrfCOKfr6lkiXPyoNqdLl9dHkKn+eOP
iavErkCJGBHmMntq3kPOHU4xpg/CBOI/vrp8z42exyiEMy9IGh/CifY4Lg1Q7CqB7IzbfysMKG6t
1X7MFm9r4rFFz8O9ipM3CNft2ia/IFYN6NKoexYZhilgcvE8E2nJxUzjYYyuw8Q/id4msFGzkVVA
ElAko6NDyVPmabZJlPkj9J19SgZgah7iavoIavWyuN0rcORwbZFLM3IupfIV6WkWHOGj2X52U1z4
fQJjcDHiOxM80bY1DPoezgeiWfoEQ/ur5lDeNaQmYPNT229bGUQRudyzZIEc41nIrQV7bLTIAZSe
2qDCbaCVtW+pW/xopf+DwgS4iAdrqI9+THX4OTsNxvH2XEZEulSLyzxk2kVGfNQvwBTjnnOZzy0x
kX6wEJ21SmcOt70PTRrlxVMHBIUmy1oNESyLnA4qroCwJo/K9hBss9o18iPJ7fdm4R9plvjbn9jm
xj5ZJzGtRsstXiMFPBw43JMIoh+21/2A80Xf64GE2WmVR5zgMJ6R0VY0byPhdot9WmrBME4w75XQ
5LG8UszOnbgGxfzGKnSTmTE8aovxlFervej7e1ErErWmnvwqHEGEIDpbzCXgVRI2uKUi3YZc+FXz
MJX4bTnNNtfI/GljesV3Kobpd5fHIUamrMwr/TJiXQjk6dPgYTFDkMiJOr/M68KA2JK0OhRh82CZ
wxFjHKWa7uilQfStW0HTpaAy6bD4RbnuRHjCr0pChDu+NIEJMY/AhRS5hdmFFJD2GmbbN/542gJp
TYPEa+6zetzaMvuEE/doc1ikd0jN7BfdOgF26Q/0BQhapoWElKCnLZQn+aeofWN1AIT7Wwv7c/pf
0Vd1/1ftoqMlZv8kBQtMqgJkTQFTQdty/qQvajGOOX1L+8qu3ENJ/hINFzPeWkuD750jnCp+cNIL
KWNIbysAY17aXQEDtR6SZBCn5NRw6qZBkVjYVakMLm9lRJvR8Te5Df0MdzT6g1K3hdvbKQWY37sU
l4jkvzkWohiZvyUeHmaCnAlNiCqVCw+Fbk+VSmvX1u/SF5+TmxprY9Stg3y3sFxz5E83RW9cS2Qs
/16EZGlB11/eFDSklue4Wv/4Z11eJKKZzOz80BTWS4+cqMkoWfVTSib/xvKuFrJegmYzTb2/+fe/
W/yL322ZuKYdx0IAFZg6HfsfBF+tM7gFrX74rHriDWiJDiSxs/GLS5vBEO5tJeazRC0C1vzF98Qx
GGHYUIUxFj2HAUDYBmgu5whGyt1NkwfHyaHl8++fpfyLKAyCuum5ge+bYKkYGv7zsywbHHeOzLhs
fJ5l3FEg+m07rliGKSZn3V4rybpRssd8EqCrQjJWj9m3FnMkCZ9iUTId6XNoalTEaA0+bV3L+Tkd
Hnybn2lTfOa0Crkmdo7gUBal8QdGKA639xcJYmTqul23AztMFfUbPg+y9SKKwotOgzLhm0Gw3HgY
zTAnGGtB7OI+ZcONAOFk+ln6dizW7cAobmrymwkb8zi7+bpwh/NcxF9JOd69BzI/64KNPs+nbMZz
3rSYQqdXoZuMiayPbsn5Nv4kSwVKoj0/5uSc/fv32tIAsz9fjtBnhO1KzzPlXwSrakoqw6f1cUhk
5q4D09miUaX61XqTRq9kTqtVUYUiIRsNRFaCvE5zklOswdnJyazYDugo+5rpb4B8JmE4GQ/tYMDq
YeeeR/o5C5zL4hRH9E+aYDg7IQNgZVXXSxsUu8FcvovFINwCVcpO1vPu0myOYjoWdhSvi/gzag2E
cBb96oSPTg8Uy4QmWTqy9jfUKCYalZU23c9C955TcSAFGzxLsaqwfKwlW+g27e7HmMEUeT2EGFX5
m7dQETPT/iwECYTJ0q/VzMrThN5HTorQ6vL3ca77/HT9VW985SnxlfQcDKtT27TsfhbBpV1fFIKT
ArZdWFqxWX72gnZjYZt7P+4YeZlwsaLBXKe2p0cjSbQbS/OZgx79Kjo+Dq25TDTXRAP4aBh41W7Q
nS+9dmVUt46XgVcwvirB5UMsqEWGmPtuDRz3IEExGMkosEx0ZVCDELJAgygBGxAiJ1d1Wqsd4xKw
Aak6qk9hp/NpRDaFRdl9cflLJgSnqBp/OGMM3qHchU5/gzH1qLRIQCbsE00gD3ZjfGDpZdHlqdaE
o8Rfxjid+6wa7uB1E1BDBHky9NOLHbqINWrYHGMHBrpqn//D5fovdhTLFRI7spRu4Pp/WsCiHo2J
Y7TZwdYvWe8GmEKgzargl9FdweCkaI3pLjF8JjlVD+/09qrTtVeOllHVXf4f9Lt/VXwHdsAm4bJo
CTqS4k9PqZvlKFViJYfcjd5Vkd5zfD7q1nc+zmgR52OoFWfVOLxo6RUhwZ+hWb/avvsf3pt/sbjb
ZAfx7tiegyTyz9LzPumHUJbgwbt4UihvuKuwgqYtdniFnhml+M+GUm1Y3J/kUWDGQ3Le6v6G1Pox
9BTrFhjEBgvtk9knT2RZgr/nHLtO1PQflLjBX2TygWOy5qCQDyzLdv6sw+WA7TAGH+PDlJEXZjBF
R1mxgVeQklQl9DCbsn7JJSmMfGxXpXkVi3A8eaaDzYgfpEF9PWfJuIVgWmzRT3hrEqjXdYJdHWdv
sqHPahMWiDCv6oMXImsQPJhjQfFYVsZKDUF7HLPpmTgB/F/EDN+IgqShMHM2geEGLwG1kDDPonk0
srzZXnrikZGw+zTLQQDjpdMXbIeRxlr+qshKOuQEUW1Vn8TQuwfYIGn0LAuxk0VwK+MZW/SwrBJC
EY+GPW4iR4GIb7ht7FqVa2FZyy4JjNdGtfkmQb7LFWy+zTliXcPGjdhvLlLRkp6aHxhPMQNckz0C
LPP9IFmQl7J8DGK0UZFdzJvCJunBdO8J5/h2QfntpX24JJZXrU9Du5rSXU3w8lou9XUdKHXO55Li
NGO1KuZuOpA48NWNSfX79PH/rVH/wRqlzRccYf7n//nfv0/Om8/u8398XYCjt5/F13//1xV/6H9m
83/98d3jr//+rz9+6A9XlG/9jfOaxSLj/bMpyg/+5nrI2C2XDZypnc0R+w+KqB38zXJEwFJp4sYQ
uJX+ThGVf3PokNuBy5lcQp/7fzJF2Vqk/08nWoT2EtP5hSFqicvC9A+nSlsiDwOxg5CQyXJJp3GV
1cra9HIyjpUKbzg4nlxvYUPwnKdCUWUtfhkfzOkBihVJCeN0LLtmWAVNGu5MVF+rPKim7YToC/lj
g5qavX3TqcKEz+9v4ix9zIzOZULK5ByrxiYP0RQTIR8ex3r8asQusfrlP6zzggXqL6+Td8o1ffAH
wrHMP6/0EwNoNxO+PIYNdIfKpceUZMUhrMGPhCYIPIJmSHQIIiiXhgkoBlYQ26vvrL0adydJ7gdC
4V/KkDKVSm6vGgYKS5YmV2ASViCTtg3Jfac+sJ5l57Vrq68eS8P84cSFc395yAv6MTKYzG0YhDtH
RhuNgE4Meu+eqhFDo+co5FBUu3nJ8Ffn1XFGJXtIkB1vZ29qSMQR41XQZhHP3fnMbFVvmoweLc/3
ydegJqkfiCytTwURqGZpni4P2PHNE4HA3nExHv7+7cDTPYkChUna2ZuWQLuDnYjldHmISbhgxhUw
6emhil0eBo3hsUMmtgmRQqHbcWy0JMkqJMa9V5zbxNdQwfafnQjxfQPOg5yst8pMmCvFojvFPe9Z
GXjQH6RpnpQRRftSBpBIM3YySiYXCWuNk5ux30/LKeZtVz3k2ZSdFt3cZX84y3wITwpUxMmRNg3h
DHlrqf+4dGbwDw+X7xnK27TO7B1UATEjsdv7Sf9fLZdfG43AuafY4DwMzrPKbbILBSAgz+J/XjF7
io5ZQ1pSHzgngkfd0+WreYGJ1b5mRj3sOjC0a0m41S4q83Wb1wcVLT45Frp1FSLVO7XcDhusCqiP
yYGBZLagRu3qT5H19GR1bz62QMbNtvVgdnxrMemH5VF/jSW9IaNiAFuuH5QkpvRC7x40rb2vwLCj
HHm5fOvyQAZXcjVwEt9RzT8sBKWVqwsF/vKg/G+rKoYNwX/QO5wPAtmHYzVeS1SGq9qE55osiwsm
ZcEHQL+YvgPt0Wa5Suygpw9vXzVVc53D10K9IkjEejfRv2wnzssrMnjbk2HyMjhH0aUnkxDJG5r1
UaZH+pYg3hPOBGyUbrmkp2a4GjW1KqKjDEDNtxCrsmMjFN1dAOktLueuWOSx1S1IAPJyBy7qCTSC
vWY8il7xvi+s5NQk2U2OpnVfB7RNJ2BBInA5SwL9AjNOHHM+jdB7A351Io1gk01E2RodYAATPhAA
KHK4mnk8luFH7/SoE0IfUieV5h6KXXPi1FyfJpNihdTFcl0R72posiNnU0ZKxORuZfXKz3tHPi46
TVSxaDkYacR1Ph06kO5d7DqnNOAWLUjTWJmk55xEvfP71Nk5wYQMoyWvHH20UN1Lk3SfxIcZp6k/
TAvcs1A3T5HcX/VjDFQyqR8jTQGFiqAGhzpmLJ/rYvE3itCPVdtBdpKAoJzCh288BiuZq3d7jEk9
hyvj1W67DynJ1iRTEBTMW8RVHOxp+rDiWXWJbEQWO9AYy3GIflaz9E61fsiDMwsHeB13QdBIQbC+
LJRsmPXBKYZtWLv1fpmKh9brvU1hZs2KsU60LcqnJtdFTex6OPHgn2S+ataEP7pr1xqMna1ykovs
+UTEoX0MoudYTfZpykrEVritomxcz0w1M9RoDPm+0srcjUuU7nyRXhOvFe+MPHiLPXJvLFQRZpS/
2NVYHWP8R8uMe4a2FkclHSbgJ2hNRSo/4Y8gX1Ng5+LaoJFXZ09jpFZ+bT+XIj8ts2/sux71WU+z
uPDDr9l7dKLyI+xYfMniuFzmnOlOOeCRvfSLj5IyZ0vvawFcRdO7QexNMGlLTF8j3wy58CyJk009
p+N66Ik7bPNw08OSAXxHj5XZR9SKlxB57IF14uzZLy1eCuxrBnakCt0CF8R5QAhLP9ZF2jXXa57M
VpU04TqBZcUwy2PQ9BDpELsGoQlZuyZB3IrNtUOuxSbFrMMAHemRtxndzD0kqgbG6fao+myJ0IHR
QwNZofaa7uj0XF6lfc4nB7CGNG+K2H539kGaDrs2UV9yjm8dn6joqE0Jip3qI4Bv90a6CEmKvl63
XQ8aw0cCqvgJe+68W8s24q2d5N0mzBbI1g3SFAaQW5zSCtERXZkwE/XehCQ0pdUuMbLwgUgqyp4I
hFPgDneK+Y9tZsdaZMEuBcPkaiYeSWnlgdrn0Mw7hCzzIYUDwcgwvMvDPNtUSf0qrBgCtZZw2zOx
dwnHl3hofnhN3NGWsCntJkNtCwPJYZIPyzEz5CGN1CFGeUcCcIUcPe4t+N7LDaoYqGB11jCN37Q2
IClbtdN2MQLWoyVnEs4EgtCjZJ0H9bgOemc3LAVPYzaeCbOZMS0YxoNs9d+nQGkKcRIKzJ2BP0v+
DNEFbFhZ3HUrSLqW/P/0J8ioGJL5QJN72yPL2uauaNeejlb28BmMdfmemJzMxvPEzbySFWonVD33
oxT1o1T5jeP12y7Pg3XjU3I1trHTS9nO7gjJEbJ4Lnt+XfaK0ZLTHl3SVSJcuR2a5n7BuMV04QSS
xVyVWQTVHCIKAhPu8/7BNJt8b4BnviIQwe3cFyYAaHIdZBaIS+gNOxky+c7Smg9ypSNARECht1XH
x6+SlDjPTsJmZdDsEBiNXKbNrmtObK/oxd34HHYEXo+R/16XLXTvBU4VkkTCOHc0RN/yQIH4LI1m
27e2syfoZyFnwXtLGS9sQ6Tnq7iQ1j0wDXFfxOPeqcI3zJL+XqnxqR7TFCS8853THKrmpL3OfHOX
BpzIONP0m7nCPkJA7LxpvVIeU1VEm/bbyDoH8rKWpsIV9F3rGPX2tizxFQNSqj6r1m7wHDL4SGQK
1AJu38rNwnof5W22LgyOwH2oGORFgMeDmi3kyRGFOEhVXFtTfYNrkAlbylhlaY/+aB2sKRjXYN7G
j1mHFvvzi1+RYz/1zrYjzLeRLdepu2wGqTyyXSsUVPkvNCfrghy4N8cl4l1lWpJS3XQ5esHSaJEP
Jz4Q/MwGzO/FkNJWDT0ejwCkSjCIE20LVK5GKkgYrvJCnbArJlruoHJdTVpWTXFDa6bu+reqKX74
2P8YSaDLbH/xoT9W9kBUOrnAQV4wNob+mRclyW6pibDSQX1pPbeXcx5Cijy3YFaWuHKD+ccy0Jq0
snhfuvYO0iKdPgdclbhbSs86FKVpoTHSBL4puIvC8oAmZEubiuSUEIy9p+ndKB6+yB9E5SAfFqzn
m74UN4Y/3iCpbHZVR1pOFwc7EfYfU+5zlsooyxUtQdrOXTuuY8c+Dka363jKm0w6MfC79t6qQnKk
xsjd5D6tJ1NRhIfGEQFZzZBTkArcAOlk4JttRFO9djNBpj0Sj1LekgzV7IeS6Oq0r58F6uNp8t5K
FT4i5BOroBt+ALTxGKcXzSFAm1x6e3A1/sGeQ7JAjDWODEbhJAR7zRGCKCIZu1Qr8HAbu50I+8oI
0R0dF3F1bCXcTt3O1bil0cLVMrXdLcq1Q8SnvCt9In/g922iOgBG45AJ7bZX9pK/1DW8JNsB1Mdw
xiSucesMybVT0q2dSlFeWTQm48D/qnDZtuKZ/WaPylBupAsEUwzHepm4XpORcCEwNUfOnN9en49Y
WMorWxs10X3fBISQGdnDwjH73HIcq+xGYmpdzpZI4MoVIZI0Ispi9+dSvqu+KzZJyDFowPPcczCN
XHVG3s4pznwuQgR00BGPpsgjPo30tTZd8jzps8jIX46lltzPzENjzFm73lwAzCFjiiM+W3Ia2PfV
A8GRlnusoyy9lsr+wRz13MC12JPQRyXnJjfhjALMzeS96JxxO44163CtzXKcn8yFpnMdHacU0fki
UZiMnkHhVBOqTQrltMpc+tmhlaZrj75OFydHkdUgBYlGW4cobTe2iXUsiYYtk3YMzUwsMHNzkIz8
9LnOK+zU43hsrHuaWg3RaeYzjnVvj/zhNmgcbEgVvEwlfjFJQEemqyqXeMqJxncoE0wyLSGMESU3
KfUbe0mtrYrbN6+K7ugViRDlaV1wiGliXvRUODuzYi3szCXHsRh8OLYSN2DzGdARGFRh1crzu3Kq
X0QRQeNyDViSqHZW1Dc5O+ZXbxxmOyAZrAyDfQ+UqlSdpUcPE5WdcY5Dkxy1evb3RgC3DUqkWjeN
85RhPF5ZrIVQCddtqOZVMHUbryRdgWRKRNWlvKuIGPi/7J3JctxIlkV/pa32KAMcDgew6E3MA4PB
WZQ2MImiMM+zf30fSFVmSlZ36gd6kbRUKkUFEQH4G+49dz1l1MR929x6fcYKuyfCGFHZ17AgOc+2
xLXQPL281CKhyXnOFN6qxnsDOomEHygjTlF7S55nRt7lW2K5zmaInc/OYl0xI9iliJTX4YIjL6h3
TcbwLJkPfVYguw/XdWXiU5CqJB6ItOtQDrc8HDXOhlVoISGNu9usIAXPmKu1Mf0A/fCZtFt0zgK7
WMMMZF6Y+uNb1WXV0ZhBsMl4748Oml3C4RFox+U5GJeixJKSKXv21rfRjZ/7byWJ8HZPi0joWbgp
+2M/jsnaN2o0mDz+UNCc3R5/ZvljRJT8ZODxxJxjEfF3tIkO2ZKK1uybDJJbsOy51XxnKNNmAuBs
rdZoV5Fj1ztLKzjT2sGfMq3mXsQo4tjKNn1MCmSAzjRO4qMt4mQdmUhq8QSwmnaQQyD8JMcph3uF
NSwm1jrdd+TL7ocJrbXym3vgfM/4d7114pfbNk0fqqJ6t1X/LuhFZN6IrbmT7vxlmKAltonLTT9+
ITfyMW6sFSw95LA4eZoM9ZsNEW5tqC8uFbyJLG9VTC7st8B4BeF+aCWNQ+Zi/27qR74xZVPCA6z1
0lcTKGmVAiy3pgb7kUeR15VptCOnT53L7nOcjcUxD+eTNcM75jYmGpdnlRneqNR1t0UwuxRF4W1P
L7dmV9SvoLZtqogI6iRRxMvjGS1rVPeSp7sx0Fwi416YzthqTSpsx68GbB1esimnnvG3rp7MsEiY
IYttZCWIHCPEEVmgb5d/8mPmx/6qJycNEnwFCo21kHD4uE7Yu+YKYSQFydzrY2RGr6hoOV+N8px5
tYcReYWOKV+1ExHolBFgFltUpl22xGHnLrf/ciHTSnzyboZKczFcQtBsTPOOCLA0pVVC040fjdEj
VkzxReoFq52ydRnLijxGs+Zb+Gxk08cq3kEHfwcWiRCPSDPwy8Emks6dg95/VQwdOYSOJtgnN4/U
9i9JiaHRCZ59W83byfeeCorItd0EFZbB4N6oOcimAKMdbdGaO/wK/e07O2pzrR9I38bPZ52CuaTc
GAu1NhO0GoRrAZcxikWQT2AXaXBiKNeofScOxzd2N5i+wTaspFuTj5kKennOCbwH04Esb8AQI467
tPTWiGiBm89yZu5W05FXCDgmjAQ7jYRwJ9nwrUdsuPsARXEF3mzlK8S8gh/YiGIiu7gjw6HF510l
Z2y39n4GbbiqBQdS8oJF/yUbrHQP9famGo23cWw5Y7svcaQRDrmHsiPOBZR1Ol94hpAr+OhYPsrw
OH+aw2ulJE4GpDR4svnfxoPog9tmChjYjbsA0eCXNKV+3el0Hn9QWkRG/eAkPUoWZ0JcXGsbP+AS
G+/5m5Ylxdo/N6PezTYXkCr/ebKgUksN94GDklNPrlBbeJCdbWy9PER1wJMuXgyOdYoaupytzRj8
oK4abjGHQ/8JwgOc4vSU+/6mNppT37SH1i9vhKSaz8phOviWfrbr6TFo42uHRmITqei9knKvSrxS
LNAfENO/yEjeg+O3nf6ldOS1NRXZcPlqoqZwp+zMwvQRoj1RP1T9hIA/kLqUBi44+RxCaRC6Z58o
UyDueUEos8iCzwHdjdHHjKqmswPsJI66d6uBQziaxLfa+ZEd0sE3uqu53Gt2+V43ROO49BJ6ouMa
ujcsAxbWaMGWTai7rgf/PfjdU1OI58B6NBTh7bI0frTdfPFCcKix0cs1n55pk+XL1qaZ3lKYUa4G
6zxgtLUIy5kMs0OaCMpT5PY3CjbkexWOijZ8rVV8nLHP0USDgemG+I4NkUrUDzGkt26JGbSywq84
eu4COs64rK6qkD/Q8z+Wy89sjN2z+ilw4UHumbhEXEuwP1Y8okmu45oQhlB4F6wO1hSNu0F23y20
4BlX8bYyL1MYi6PNSjmlTF0TKBnsmsKHdm9O4Zo+eJdV8bibGgZnzPfpQLIJBdlMsnQ7x4wQE08D
2T/bNaI2x8KmGHcDU/3OOIaG/xjTK9i1ySmdvBiBRTIYJQf7eQyQNVGjChbpcWq0t6rQvWO3MK8h
YbaDmytgKSVJPEG9xkiJK5mknYySGaAYd2ne8Pt9h75bW5/LebFzVmm9T6viVLp5dIjJdNpMkFwD
hSiQEpsRph7f8g4Jx9CnW1CXBRNJenOVwzpBqkj1atLT3Y6yfkl3Fn5IGm9L7MxYvngOFY0xwNHB
O3Rbp+hwbUN/y6qJaHQ+Rqt4YOVm0UrsPGDpqFYkESzpp5YMxY3RPoCgsDHGRBlGrxMPIrXNWhTG
y/TpUJfll7LLn/2mLHfRXH6X1Lpr4x606MWqEq500cSbqBumGy9qvndRuMQNSAuk0BStahwNF6g0
PBV9/XXK/enIbhDbh+aDUHvzXa4l0WT44NAQJJcKZQUUkHwjZs4QnqDkvV+jKKXF6EHmuLbp7stK
xdvMDsd1oK350ByyfOpuY40UVluQFnpXbbzOJINTXkSfVvCCf2CYB5vaFUh/ZwaVHaUlPzei+haR
SV9NCfU042ZfSwAm5ZMw+2CjZaZ2loFBOx+Su9nwAzqQ6WmMXAYOVuywJ9Jbcj4gQuIzIRWJP1eN
bFsLyNsaYvdmSvxpk3vOoy/y6BzDK4qS5FR1BSosmfD4mnu5b93mW5xPWN1iolsK5+RW2V1WwPIe
NJ6BKjCdvavUuA0S91vj1Ji8veCl8OxbtAjfJmY/57rUMAGU3e6m0Vj5LXbUQAw9j3uy9bymTS41
NZISE0/BknziFOPTIKZ+TeOob1ovf09QC20Dm6mU8OgIJDr2tVFl961hyYtKmc8xvibZysIRy6e3
m7LqYWy4uSdlH+OhHsloj16CwohPXgUpOqlJxis86t6wqoAMOzlUW3ysBgjRaJyP87QMK2W/Nq2V
3Yl2a4oIAklDFWcnAySs2b7GtVvsC8LNFp0oTE63ptyP/K0cRb/G9TM/zCW+xog8KbPq76GFb81G
HDkmaiJEEbVL51g0P5rQAK3gB9/HOkE1VWqWGSDqYssgsmuIYf6+2uxE9m1Kie8atb5ACXkeBfnM
foWPU4Bc6KnDiZ9GMbTOw3RAKsyqySN24TQNDXfotfYy+O8ZmBwWpzeMZsGQ4E/mlq2/u4DwSF95
qObo0mn1anJ6pLJ/Bfbi7OuRd9SlB/W7qdur+L0m1vO+Ev0z7XJAytUPgB44wzA5OYuzuKKln+BX
nUKjL7cz6BOCGvoH0mDuGB2Nex6F4Ek677EYMMk72nsK/CJai7Ic79sxfo/T4tDRIwFm4Igf0/Jl
jCMGXtySlt9+LVLb2y/bwk08Ts42Nv3XWJVPVld012CqWuTyHH+QtF/DgI7DTOW9HueCJUsEEdkR
5FXF8aeKLcEunD+FOoVryxBVV+7n3rIf2iTaRL5tUNvNwRZfin2hgug9asOwcOd1XNT3iW2O9EDA
Pyx3OAiPvJdhvHE75pjZIpysvFGuoqA9uST2bhsxR2sSEC/TOB8cB4OHV7X1Oi51us1cYgqsXIMA
dnZVV4cbpBy3o9Dck/WtczKkj7k+qBs+gvSciFxuqkvKWuIBViFiZUbgaukmo3TakOpKUBMKEwRi
7bs0eJ1RgjN8QE+iTHlpLKahg6ffgMCu0t6LDnYAyNivX2Exe7Azma/kalcaKfpSu40OEs+CQy4f
yyUS9oSVKBZ5FnCJlKo8In/Ds9c6JMXBbaAZm8GPoISF4rKzs3o5M69LbwOdv9FckTSMyMtV/tep
EjbbmRKjT9lvEtI0jm7zDoon2RgxahJT+MBVDOnCp75rclvemHXxkKY0eGRMc3smw9Xz+y/hRI50
O5tr/JKf6nz4WkZjdJOy7d74CdtOUaY7m6s15DX5dgWyX6MjYILZ0jWlbd7WbYAYTZkbuyO7wu7m
I1RnTGjAsnnzpifX+ZJCm49zme1Yv/WwzWW+4igRaQGj0p+R4pmOOoQ5a2m7bXfGFI4Q7Ktik1Xl
I1BHBHLjwScJYMVgMdsMFQ+BnPFMArl3LbSHmbKN5C4NWNcr9J2bzyWj6k/RIPnTbb9tTEhCMRm/
t7lZjWfi8TZJU/SwbBQn/Vhvg7S8ya0RTEcMgSuqa2sj4vFhTEN1TJ+6LNXbpI7QC9g5MY3GtIP8
vqRl4nuZE3+rZv85zWR7mOKGtGczIhRyLvdCmGxuzPiNskFvOo9AS+Ha92kdtJuYcTMSeiqQagBl
lrj5Q2qMFPeOX4Mo6BvW+hDRmjL9Hkqiw4rOeOiQDnJd3PDOxWS29QaoJRksnCa717lUV5I3cSBr
98HJOQ38WN+Sl0nOherBKLiEgbvirQAvh/oXPnggRPgJp3vT/wioze+BhPq3raF/Rc1oRA9zisK+
Fz0ft/vSnR7tYa4PCzkdi5fdXnvT+ka0RLaNU+Pa9kO/puK/gUbBmC/roktdpQcF8BA6cv3SKDK7
wkzsx8K6Flm6b4R7kwF6Iz3yPY2+jigRc5O7qZL1Qr0wEdNKTD/UgL01yv0ssFjxpKX4x7y5tyJn
G0mI9l2ZkGkl2+zsmdau/5To6geGY0rkLltnjf3Zd8riu63yk4MEfG7KSxK5GAFs0lj0kjRl8Hip
SO3WubWpjCnCBOjSFAWU3kjsuFIgtnhc5Cho1oY21WYocSM0gJWycXzADYgyAjpX6MCXX9TDNH3h
N3dO0jWuZLEBOHBJjZYx/Oynu3jGaaPCaJdM+Q2Yf6xUNA6sN3B/zKFxzKp+OFupxgaFia+fXpui
bY8mtdG6M+ItWCrzZkHfLchETMVlH24q6XXncTAiWlKXd2o2vjAylqcx1/dqxKI6jPob1Yaxapqv
mIDI2AV0ESxou9CMw6XvHjcCUH8qEw6/2crv7aW+UR16jraJt6Q5YX1nXB7MHHjJYGfXKdAuM4Zu
X8utSNWB3dpb0nQl8b5Wsk4CCJ8x7YcV6JAIGoHhSR5HySaYvx4MY5E9xK2+00M6XHuDIYV0eTuT
Wn9jXXkBBJi8a2Kh6PE4zDAPRvwUFDjtwzxHNyYs88px3G9Jiwigx3atzDK8dWTP2aeXMCDb2iap
vTMZFV04NVbs2rqrwndpaItbOq0vTczfKXhWtKa3YUhAzIPoyzuB5I3EGQOx7YIkGQKgvh4bHimY
ahcTiA5iCRDoFp/9pLg6JXT3VjQsX5KbbLLSR9c8ARjIbn5+MQwSNR03oLPAVh5VfBZaNBwUsS1b
yTTbEE3ADn3xJzUlzXyci5jNkVeetRusReYOO7fCw1K67G4jbd/5Jn7ChL0iqgE2ES2Jsd3kvIZd
cfazaNgkUXgtMNZ+yokVajqW74WKyVztHHQky6bTYl8lBiWe0+5kz9eGFeEJMg6DYN9LeTK3oMz8
sjj3CvJXXD/Z/QxjiGijDZO6vPdPRsvQy3PEvnaUvR6HEt8HKR+oT9yV7abTXYqR2J466HfldFVe
Vu7T1thp3x63NWUgRdz7VGj2lswxx74ftrbP9kBVIfQ65ZSEtupgG80UKA0TImmNZ3Qpeu8X+T4U
Q3IbGt5DauIqDzQScM5ABnedZPilOtQ9KBt3wB5bUUJCqdJ52ys8Bm1Q3/78YrrJNo5JRXHsmDA/
OTP0j8x9NfGYZSYn0YUlzaeIikpBsdqbmIrXdYSpsvCC295s7bsp68VNNI2n1Gbkag8R/WnQjbh1
9FE7tn9j46tBLdnchQOm9UmdSkXtNHVsQObw4BWF2FnoCeZQn2HOvIS149wINNuw6wSGRUgWhInV
2zyrltDEcN4EM65YMSafShabc5aa23oQN9PEgwmM4tF4SSTajcrIhx1z5/EQtxzuRIRwk+kh2mfW
xOatIpN4ovIOxwE1NVLRBzvrvLWl7ZuwT91HP9dvAHp6IV8qOK0ZlgOzqIAXqD6/STrv1CveHzv1
97HK8W3H7l1Ij9CQVLb17RySRZ0ZB2eqfthp/N2tTQ+YBznSldtIeP+zywRFcgvostprPk2lcL5l
+NOJ10mYYiI/Mw33pm2QohShe/RS9bmIY6ZLnX/pcx0+JiweE+CGlMU8GbPn2mrHW8RfIim3wgmv
bELo6ArvSO/PKcODnzXsttFhseYgYVhYAqpwxbRu8+RQCd70lm4BVhYLtbjhj/ShtxOT2nU6vOtZ
kDG+m1uicmvkgQUpVJxit82ogCv07TnUYhcwLMRtO5AxHTFDqbqGlDML05An9tAJsh1uNl4p4bki
n4+sAVlWUx5AnIl3TfkQxoHe+XEsD2bRWxtjLnAKPdkWqyFzSG/KzGFfUzDdYK7uJ0eHtNwvxGjT
bS9K625+oOUPjl3CNgYn8po8JJiFQdM8uJguk6Q9Mm3B44aFgUGFcxpLn1E86wh6ZKK3U3O+6ogw
jiS7L9uCTmmKThFyvr0vbSbcI5HD00zTq9D7edNKK8tbZ4k5b6ys+6xSzziYDvUDOZHX2gG9GTg8
d3XO2Mz0FJETVfQ0qJEEqkrfy6mNt7YdoMIsMVP0Tkvppv0ziR3BYRl5T1US7+NOfvdnevvMLw7D
WFr7QjYnxGrzKSmsl9RKMqAICHL85cvPf5PkEJ3g+mCDgx/TQqJiYWqRFp0uaYQ/v/xUYyBNGPQ6
MyeW0BEao8ZOkHELVEonOg4WPjHO8Cqin0IdBp8mWzONZi/Eb/38/Z9f2qkOd53hPfPSWfkmvKMn
fyoYfVrtXbT86ud/ChlH14M/HpK+N06xRDiUuSWse82SimcGg3gMK1SdW136Gx7K7QnLJUsZwkJI
xnFM+jCbjm8J+mTC3f/68pJ1/NDeYkMvjOTJbfDxJ5h/fv0n37fGX9zs/9dS/0lL7QsPL8H/raW+
Kfu4jb8WqHt/Sax/iql//al/i6m9f3rolWFo2P8KmfjHf43vbfff/zB8+U9T4skj8cRaZNECt9S/
5dT2P1H8ChOvhxKuL3ySGv6VMSH4hgA54AtBf0Ft7Vv/+LfW++6XTrr98OvfEx8QEv9VZ4zgzIY9
LC3HRZ/t0qPz+7/pqeO5GfuSz/qxcAbakKj1914zP9Wagc/M7lMJZWxJ7fX3czOtnSkfdyJDwVEP
GzNiXBKlYje7nDqkdN14KFL2RX2Zut65b4L8mRuVom3ER4QYi/1t1266DrZLUNUgvqbomFvsciSV
I2PvkxLN5wws+g6AzIATxKg3fcOytfnkXVvQDXu3abFr5xC/y9dMxXpXJIDGeWYCrUDgNDnoH4zA
vdH+CFdB07NXOU+AGnOj12ORIr8J4Tcvos6/EsoFJUo2T03ddpSJ/Kyl2fm0RgyupCX2IZMoxgMM
EQqjf+/cwTz2aK4yDuitC6Gcg3HGfe52NOyQxHK+QVPNp6meARVCcIISVE9ny0PruAgxvfHazO2B
1boJ4Mg2tvHAg0FN6GE+R1YDLNM1yFlMFA5aFkQ4O9hWYp5X69GygSHSG/lAxna5xSykYIK8ovzR
hx4ltxfipE48+WVOHftPpr3//IBAbxfS4VPCZ44B1l8/IMnsNfC8Kjxdtv9kdtaw/vkl80ATO6qt
8Iz3CCyy/mr2vCgJIBCHzL8u5m93178+vb9/Wj8A9fmsSklaiC0xMnuu9dFRKrBSoyBLq+NoYK+K
q+KzbTGbhFnZ34Uifzb84j2W2Z+uwAcf2PLXuoj88A9hO1h8V3+9AhocKZkeKju2RszMJGUi8/yz
l4mSZtt1otnPBgGaCZpP+HQ1S9Z2LPbB2J34MdSR+ezL318HgdHidxPEz1dEeLJpKW5YzzQXn+Vv
N21iinbMizYjL5cLgX5Yrlv83ki5u/30ExTXI5VXjLC3KknPY5FpNKjI5BKch5OtFtqu/z5MUG2U
IjEaVt3+57dSpPpNtsBNGiSPf/+iP5o/f75oBwsI0SieVO5/2Om4A4D9JLxov8GB1M6HLvGQzA8G
Eq9EWex9nXhjj9ikMayvAcWxqwhYuEmffOZGfK/VXKDt6SgbjPJe0SgjNAYMam/rSVC+w1VjuLvO
6uRbV2JEzESbkpmIHWIy5m9+394yQuFCiPg7oXUdhoCScWkkHqhcuy3qpac//MTLB+M3r8ryE/su
U0Hku6YvLfnBrTelIehboMs4TsYjKEo0A5jG4J8+R54WN7bvbf0CwYwpZEJotTbXkFYDsFQAu6ul
e69sGthhyJnvMW4yG4eGxsazBaxOTP7TwG6O9vq2J4t9qyoeAn6FrLXIgq9+ZTGQ6uv05EB82RHI
+LUuJ31oDNYDpVls68Bdx6FETBX86X75ECPEj+1gxXddabo+Xz/67TILEC0RDsjpG/+p9PuRS66v
TZB9M/qg39c/CtilUEyM7URdvWHMiehz67YhRXCLpBgBRMeCcJ0zGLz9w1vyv702Xp/AQeR5Un60
DzW1n9ldg9S/nslVSt2TzsrXki3Jpm7VU2XQ0WrD2f48DsSAcEthCShCOh47gwuOQ5/EVW7zXnxp
3eib1DNUZOR8fCzbTT/UMK87J6GZan440vRWhXjS/gxi5ux5zl0dWs0B2rq5LRGVbZh837VISTYG
WR4VRo4TkpYvsQzUH+J5rP98hDmoJiwMkKTRuIyk//rAYMY7wgapkqNWAWvLDONoq/01fqZ6jbPh
vqiheBfdfuzoMAJ+oWeETFYdPSS5zA9FjGDw798J68O5In2Hl0E1alLKOJYpP7wkGRsjMGY/PkaB
z71q6qsZKblv8uJY4N06Rp2XHkLo2ML34HS7zW3sMl1oc+tPr2S5DX+7TX++ElzpfBzAR0jno5c1
Ye1qNAa3aRcHa0d+byO8ZIuvZRdjjl8LnkMp+rwTaa5LA7kpSxINu7yaMJxnam137nPmCSYVaHF2
jnC2JYnZf3+17I8wheVqOTYMJcXJx9NkuZq/PfFBTSPTLyceJa1z63eWf2qMlJlR+WJAY/yCaE8T
z3h2IRJA3v7mDho00CjMWyfObykov6dJG5Pt/j11/OQR7OeaVDFofl5+JwyCqoOYDTahhsXW0/lw
ToTx3PdRvS5n0V7grQ8br2GP4FZ/vPrLWfXh6ls+NllOBlco8+MdOWDPjWusWUdTgsyrO1SW9QBP
1vPCTdcWsHWhExeCXUJn1ZQVWZ+wq5wZ4LaYa4U7nkao1mli/OGecT5UG8vHQriSC2579OmQgP56
yQea5lIHbnwcE3/vdswl26RMOOvnJ8dEXDMl+D6WMFcvsK3lAkYspmKxI2AK+FtOERpysLHT3bQT
elyS5TdlZbtHKWYL/EsLYdRaK0BdV5NVCuFcOOwGQkBWHur+GHXUk72MaXqdGF/JbKLtH1oW2N33
KZXVVmqrX2OhJ51NoINy8vu+LqPdXDKwQkjGGE6AivehPwFR7r4HmK3OaU+Ij0gZuA+8j/iIa6fq
vno6uUwAsQriIbsoO/ggPHs/BCSdaoSXJZqEYImADngh93//sXb/l4cAyivaIwAhHOPqA32DcjUY
tWsYB0n5AZEcxVmdR6jR+MGz3lF3dj7cB74KcGoPBbJrD2ZKDkxAWYh0CZrfs+7GT55OztGV9saJ
8MTPnrmZh7I6NmXxXkKY2qGJ+RRkfktKNKkEAE+cjaDMxMY5xkevkwyP0sBnTFVdq6GRn6vgCdMf
sn0SxB2ozY32X5MwUqyJRLwC8RIc58EuT7qVlB0Cva8xr6mdlucDMdFMw9hQ/Rhbt9s4o9NhOcDt
pEz0UyPaC8G9/DVqmbrg2sfzQL9gu5gyWj88dCkNf2ww2AmDhjVi3R0sr9SrShnDZkT/6oQsmYpy
vvKKO/D9gGKNkgh7PbF7d/xfrf8vb/Ddr9vw94rb+nBechN4Jp9/k86NWlV9fIOIcCJdE9bE0Yi7
Hs9neyVZ3GS4Cg5ltuZ94nTbEhwSag52ueZUPKmMGbvrARB1LCbnrmDfUWZrO5UttIi22/79R+g/
IuCWV8g5Tr0hPL5+bAoAJ/EhMlpmuEstXI/DYx6E4bY0OdsRHK1GbjM0L3hvglKDjaT+CevyCzlo
8HpnmxArNOhSu6z/NQ3YH14d84IPTzfPJCtS0DrAmPEXb/bvz+3Za51WTghVvUbIfcxKfQ1D4kuW
uOkuWDjqqPqgKMtuPhd5DGQpISY3Eatfh17E1vrvX5D9q6P/6wPXs1HKLJwk0+alfahKs6bC6FWL
4ADSVmwcu00fSHNgPugdi6EwXvmtHaLw4iaMUWvn1bufieqrXX5mgGgyJLebt565IiHC+WEkDPcs
y3fKmf4cuGOBLl5lu4jY7SDX03aMam+HsY37euCuQOBOaheT7h5f1BABUAdEdteQU79C8l0deSsv
ydR+L6syuaiEXL+203cwGrjPQ4y0LldyF4Wka2h/sPeqib81SUSErYM6JC2bYesnVMGOr0524t71
VBinCFbBYWCf1krvzZwZ9bFKaKqTtCf/UBfhuc/4ViiB252DJnOVmOGDr7R3ZO09IvhYNGpBHp+q
JBjXdqmnfTS0P3i7YSCz/dph7PluNxWuJ/impyFnobbI3AosSQfTJqoXCdC5BCq1cSOZPAnvMxc7
utjF+BCYMti5I4pLcD/pWtFAc8h5FqJ/LL8BzLGXgOFx37Iv84tmE+9VKDaeqJozByrRHKO+tyek
SC4jCUfPIH/GyDlly+QCzUm8t8rss0uC7jkmNB3IGHBC2qbipAf5OWfmTa0Xb1LfJQTZUBcsKVDo
ULmuak7fA1xFTqw+m8B1BNG+bAL1qgV7QbFvomE+drn4gfNbPPRZ8tXV88gcaDb2Hg5mdh3LGaK8
PStyuXnlIXibW4Z/QVh8bMeOEO1lS98VjGKTaeSd9IYdCW4C3UReMUQPOtYF/ogtf6rXkqHoXSVy
jAmyOAQCdRndjdh3grtaF71x1DKpNrYRIOIs3ZcQLNVmrorbdpyQ+pDBTFQz61hEBZ+9TpP2Fxbl
iawUdIyj9xZJhHG4IVMSYYius2rQsjmz9Cfa5hxga+ryJ2ec40YJhXDgsxwVZXdUzfh9dNFZhYZa
iKoVXmT8v5sWBSTDi4t02nATu0gPJ3z7/jw+S6LBVhRV4UaRBDfUVgcA0LK2A4ZJpA3qLP2WsdDY
Ylhs3b2QzcVMsghRig8jKUl3vSrgM5P1gdiGpZys8umgYnkv7KHbucVEndqzC9Il3qtkQqOWBSQu
TXl9p/vlr1DujZuV5r1ZW+dooG3sWJj9LLqbIsBd1mtyi3JEjOCb8ABAv3MjcSyzKid71tqGBmKk
qgEU5bm92DauPe0xYGF0l9mnwCrYDrZopVPQl3dZxhZVtxxftvdSsv66bwgPWfVAGglgNoeLb80W
CB9uyEg8C4P8MLEsvWSLpklQMCFijsRqglS8K1W7T4MwuFnyPFXlofm0a/ra6XEoZnWhBqqSPEA0
62gMA/Lqo++/mPnbYGL60RJM0JT6LJKXFx23/tXKEPJEJdLXFtHNWtEl71IbpucQhTXMdcxHFVYZ
OwpvxfymEALMKEAuKVjJlUxKCNKSdZ6RAOM28e3TDFrhPtbDk8QrF+FWuRkmDEumwVHum+jlWvYl
eFRvBmu6BGoE/lhE5r0x9Rtr+cGxqY17a/CIHgIF/OJV5HcHiX5OLXFD/WgccPU0V0/w4lJWRZ+i
Tr8gPfDRq/nWRXs1S5yF8CdiZ5+P2n6pXBw7RhkN58Gmy+U0jCOYxtxWu6p1ihtlg3F041R+KkSo
NradFOdZIFAsjdb8XAeyWyV4i1oEkXtad66Tx3zCYmMFC7HdWpZYViveWznaAzs6iX096VAJKveh
gUPxqAz8Is2cCFKwky8wONhocrtSSt6SfbCl0KD1r/WrbHj0gCPHwoPwpQne84GpAV3jd/JH213t
2P3Rbo3hiiGWS5j79wOYYj59SEtps+lwivDQ+5O1KWaJp7Q4OG70lI9TczXLsttI3Gj043im0vHi
BlfeyuxojRhrfazdpWlVR1wdiHONwb5lTPJKiiwuwq49jQTDXPIiOwMD2Ousvnci7sGysVl++87E
sx56WpO07QnAO0E//d5uxq9FKV86dNyXNKnEZmjceod85RSnCRppZ779+V2nFneiGXvBNp3GZovz
I9pJ64ucGp5Vo1OQy2XiFm1grBdmddEt8uefSBLsXQZu2FMl/BPOAj7i+FPIpRkLPA9nnSTNPT6m
kpgZkB9WYOEPHx6bXBHHFtr1OvcbRYQFYExdKuSIjXWNGIe7vdev2VJkp1ETWEMYhEmuWmkeQswD
+E3GLUEolN8Kn0umsjORRXiyGbpCusb/UNTzZSybZ5Ag1ND28Jr1X7uc4Q0dCyx9L72dIpRVScMb
HMNUGXNHYUjMmh3PC8w8sJwXksi1bJybQqnkZozyhnJtZKlqs8rHEsOpxiFY56X9SMJQKq2z4eMN
NevmmBjldixy76YdoJ3YLlzJRcqns2MWiVftu9ZN5Jpk8EQnKL311sopAXEHJhh+y442su8OfpGe
K+/Jj+ge/BkattFawPY5bk1TOZhpPAKIusndDtWAMi3vm7OpFs1jswDWIK8Xc2UfsC2FqzGFNedr
7xkPKMLPqLj4MjoRW89oKKl6rIIYPdJghrrYNnuD/CUzRTc2JI6ij+nXpQqnayaL/+HqvJYjx4Ft
+0WMAD35Wt5KJa/WC6PVht4DoPn6s1hz4p658zCKkVQtlapIIJG599ohLixc/RoNv8huOWn0hdMl
WwK7EHRjJ98U+bRufJ3DiHaRxY4zVr5sPjqgbPY+M5wFRJXsCJ9F7SKG5oiS4T1Ih6/B+BhLb4zx
/4IqnNZgXN2XfBl4sI4fuQuCVRpSGZLK8NYMEN42RuX7hx7px9qKHfNildsgSF9SRZuRW65n003x
JyPZZqwz7+2h2Xu5/CkQM4/sxASjPpJqNK84+dF2wuNqFO1uCvDKjKAdpt57j4e5XiSDLj2z6Mlv
w1NeIuD3pEFkAdYbMvHinZLNg+0rxjTUTrvOdAgDcl8oqZHleQOBbAZRFGVAPtSsaMMU39M2qtR3
E0NEQeGC0c3+Efv4iMaoOARO/trRGlkJQ32qAY+OZhs4DigsVloiUGO+Dh9lIk7JiCjbrPzcCYBh
5ezv8xS0hJgzYjWnKlyNuYqA46buwbZEihJ1K0ZMK1roTfMxoPlnP83xrRVszWlsvQ7zp4V5dJvH
Kt04dk3wU+7YgG9LuR3a6Xcz2NAMCg8HRPOeDWCzkJEhPDeynRFQTuAp2MHF2RaB+JGCy2hzXGSQ
HNGAAuyjwwpuFEV0Yo0XDOsklgzGpyMXpMj0k7M9mo822BMIcnCK8RhUFlrTHOkRNuRuBV/5LeEA
R1nhb3ncTmsDblvSfJsedj6v7FcTmxwNmOSqK1p2mbfPbGxRfQvurMvCUxV6gFcY3M3xvMpG4zGv
tiHiX2inEAL8MiXrquVlV7AfxxL/f4Q9SksUYrIYNvlsYkOm879i93q04/0IcGEiN2Tk4KQS1IFL
MyhsrJ+papaIy2ItkWl2RvHLQlIfxpfJcyruRhzzpqioFFT+gP5Ysl13guDB7zyAx+OXL43XHRDo
v0n6DcSv0uRoCbJdOYg6cjgWVSkOYczCF9KWWUUFtwvi8V+5tDblUNGbQJ0t0RTRSzQ3Ngb0HifJ
0cuhJX71dVk9lUF4SFgKNrDuWPqWbqDQFlTNJnlpugnPROR2V0aA3BItoPNp7r4ojtiyNfFXXhK+
ealg6zSrPeAXjFDLBwI3Kib8ETJp4EAIdPn0/o37Q+6f/vNhodWQ471sa/f/HSLyRAP35/1xXjmw
j90fGDI+/N/H3D+fWkEmIMe4+2f/PBDHV7gLR3H559N//arlRw95EM9ooqKI+HWMFPWQ7Zu25K34
/3+yJUmU2P77x069taERX/3zTO7P81/P6Z9f9q+fEofEEc5oPmpLp8hzltdDYOankM/wMC3P5f7P
//P8/vUj//OY/7xw/31p/vk5y4+NVfUW9jSjpviK8YX5rBTl0e17/chU+KAz1AGDP/4MC0A4Olb7
ERsuIvWEpKjOR3Wr6eyjnUUCx4q2yzCE4ufVw80OKPCzcvgsExKS8/Snzqtr0dEG7RsXUrrcdQ7k
v04m74McPS51FWyFJOw6hcO0JeLtg0ig8OpDNmjFEGFlIcDFZkKMchBhYJU3Pfkj+kbceEdpZZTH
LkpOfdBUl5rZO1TuixeU5c0Gq+sFOSpfjmAcQJJtkCBS9Czxt0/C+DkT392AJM7K0+BQdQ4m7tAZ
d8FxrqjPjXH+2aXFUz4mW/Rka1M0IyxPlHJ0+4hwYzXNivGKdH84Fia0kG4QAMjsp25a5hARjB5C
OiU4hiYtxKHWs79up4KjVCDVHqrUPnE8hJwFvulpJD0GiRdg4WQfGDeUyO2Gv5ooXl2shoYk7NA+
xK5hPMfbjhPbOq6daN0a2GVbfOjbPjKYbiqU7Q4eG/GS0uredLP/K9Ckmkk7RG1OerY3HD0unZVv
/S6o2SybVwO++M50mxY+DvToLJJXhBP22reMdD9WqgO6m1L3aLydpfFQjm34aATHthyu9DV+ClPv
a0HMY458qoQvi9LcnVa+fMvsKLgkgGnTjlfPDqcfjRne0A7KfZcBE5WlsdMDyaSUih3UkCylR5s/
NdgLVn4c+ocxmm5OwYLqFPEZWA882+5hqNwCUtTAHMv+sDReLg9t26n185pnSzvdzvpLx4n6McC2
GLcPvohAKkw2yXNc9YgJg3YflQ5BBT3q8HkiF88PoQTQfYXPGa3tSbzlSNnWwWykhxkEXFK1THI8
SPh5Ma1Meg/kDQX7qmswQ03dMVC0PBImmRNGZr/Cz1Yq9sDJUMDGBHiCe73oGR4RLJPZbwpE1oRZ
xemhMdPfQGWqXSns39GUJftxWtAj0gseEjRUpuYZozPBRuGn8LlVc+NP668l04SKufKDkWE0Tf0/
fYHAxYjwAVqpMuGcu+pAXC0k3W3VoKskFZpXpm2PZjri3eDCCto4e/HH347oxZF/RHDcCCqnXLw3
tfelcT6dO5TH8wuqweKAN5gGvt1fp2Dd6LTbzohxUQvPP12HSrJKh8eiil7z2PnNFMnpfMAV/oKr
Mk5RInmSZREdtB+Q2eWkJEHHCMvDyAU3PofNls3uc1Rw4YLFuY5eGyqdbB8BEKulcwT6Ic8vkVlv
k46JgHB9NuKOnDziX8+WUyOCnr8DQeusMrd2iYihw2+xE4X/AVIFYSC+SfZN57Xv86dlPDCpYWTX
9tKdnfavOQERrvuNqzyia2rcuhldS1IC4fAX4scd6inECJ8o1o/QtKZ1AcuLt7YxD23rfgEHY9Fw
QDSYLpQyH5n/2hpQINuN/ISqcpa+iUTSnn+LbBEPTi+46fZgsyPiarAknrQKewI6zL9cgMN6GAtq
iMx5N31Ed9T5KNgdBP2GP+1C28JdPk+HiNSziuYiJypoxjYNfo7JmBIngs+AaJEQ/02NMco4PeOA
AopWYMeVCPGW4XNsdc9hldVg/vCUuna5y9P3UECVt6rmhBmTeLLMvOKD2OsZRpIT0kV19NGd0lcD
SNaamWK88VvE74HhlPsO+syw9eqAItSl0VJlVg002va3qtSvGW0LuyXMzQieAswkK5LLRhgXzjZ9
7su23RUtmSn1VDyVeXmdXEtsGRbYvvlb2ra17aW8lHH7EU54+LLFo6aG8rWZsYxmJYYI+GsItCLp
bceZ/CbfKHZ+PVPPkIvSOTQTTLn14OEj+errG4q1+GqIh1TgE296phP28DNCNoFZFxT6pIDABnP8
nuXOH4sYtV2/tJ7mGcpsRUkB0Mh/tmWy8+21GHHTuK1vX3rugKQzvnv4hQDoP42u4sCCbfeqJTmW
rvvum+okWkhCol1j29csftMRGvdNkGCzD0zU9EuMBGU4ZDGf2VkSdWpvVMF7stAEW1H+8Cj0WgmV
0FJgkHsciZth9F5hhRzMCHpAzx2az/CLPCMjLbp2IMcMnGdL5qR1Nh4EuVBegWA4VdHPxMG3k9tS
A9yor6lyvxQN3F0oc0Yf/p6m6Kc2ZXomqeiPB1sQZ1yynmsOiWkUrvsma6m/6QsHKVdmErqQuiy4
1gjymsMC6604bwSEa+4G1Vc7TZ5S1KIXR0tMFPCuDYAq5GlOgtpCvSC8DWpUK58hMlfsrsVrr3aG
Z0AgZ/XkqIrSnbDfY5FZ5rlLliNeT0CgrOUrIbPzKgDMtVaNi8be02KfOlT8bFUn0QO2ytKJ82CX
4oerII4LXRxcGf+N0LEjVPH3lCIsywOT7bmHgBHLxbpJN3G1dKgGJyrhlLBxEtR5HrPyUMcaqLeG
mA30QRw9XCabKkeIB43jDZU2oXXWiI0mHW+WM4Fc0DSFbVzctaCbx/I9YA6HWJmv/dhG3ZtgIxvr
Q+eFcuuWKLVzhNZ6uUlFGBVbfiNOFIhfYZzSbyMGI4gPeZaUvLAZhiUTs0Mw4aYAHuRugUSNG5oV
3YLyrhjTXdr4T5UWzmbu/GCbWWSB0xN6ztD575VJwjFOJ1I7q9/0xYsWWB0yiwZjR5F+QDP7UA6e
SDTWFEdmezYWI3jVHKPZpQZCpO9iQnnE/YSBxvDP3ES/3Rqb4rBEC02VGLEDWg/GUCa4i1uWBm19
xma6C4D7l86B0w6Nur75Knsyoqy6eUhDN3tofWK6s1ivqOaHXe8D1iMHdRdkB9no7LTh4IYJuhTQ
B3BVk1gaHiYxPY/RHvWcse27bu9lneY4g28z/cLahqGJZPCJl8dUpMEajIRkqDedrZp10TjvbTjg
t+3f24Rxdpt4H7imrZ0xPyonAnxiyatIKEmcUl6R8J2J9LxhcuIVGHyAY8kjxA94/+S9Z64uudnb
COgh/c6+/4iUN7Ky+fiEHXxtI1tjy3mMawS3ghznrdsjWvPNSp+IJKpH+cqcAHK3EYKidrLn2bzJ
rlwkmyieWoC4K2daEut4OgqT62x0F/SBzlaPmpIrxCvteu1DJJrk6pbDszI1vc+afiSTd5MYKRm+
3APR7lYcWrc0pUk5j7fZkt70zxeVZrzeIQ6y/JrBEujOVWkYDVtsY7/FFjMqFRvGqu8zQm8HbGNy
rquNcmrgr6BhsoOX+Nt6DsXp/sGPjRH5HaVTJjGTLB+8iHSAxIdW5y7ZRf7yASPLkk1kHwBUQXxV
8M1qbJswuazTQFwxwZGAkOXQp+fBe5NpwpzAKOYfqHO3ua38g5mH46kZOxRodn2JFmrw/YOx4ITv
/8d25XF0cIL1/WuwggimyE65lXUnifP9lC7/h8eFIao5xHJfg6ly+qk9xbSlTsP9L/y/z21V+vjY
YMzi5bTVmQQZrOeNtOn8yPrkLXTEKuX8gMkAA8xKBvEH6RYRcvjtlDVYGpbfSZhuz/f+369P6b71
4DXgKHrDiZY1WchhNcPSmo0XR+HH6X8waEZBv3z//qBxRPE2WtDe5iXVE2K6AfwnX6A4lbv2Gs4f
sU9eWbHEcYGLrtgV6UZ0mnQWI3Ex96TVumozZ2GCEQ8utMT5SlnBFYAxQCwf8r7E3fkAm7o+lQ6Y
g9UMciZtovQYRv60px10+Oeby/mdN5JB4fg9BzZ0xQwu8KmVNslFsuQvYdj9NC7nz/uHjK0CJjux
ltaCeZ1SqMYlTCzUvg8ZyUNb2chsQxUHnCgGBjsuHzAZIplhXC4PXYbneQk6gzigV4MRWD9ApMpj
kOYHtNwwB/L4J0nKxtauuH6lLImZxxR2/0A/e2Mqn1J5aAlTBGZHRwOm1/2b9/8rlk+7oGGSIkMs
UIqhZ2KA/7SX3pqvx/e+aBjlEBdrLh0cK2koLt9qz55opUE6ygHbDyVW1BUCKEQ0usD37FvIBQA1
wrX4G9d8edbDUxGc80i8A9ZhmhlpurzifeZcu0KyerNG+8O0zHdXE5VIFNoaCtwzke+7aR5BIFnq
SE38p46pm79iV31CGSPduOBHu1X16BvDEwrM9x5OG3Kdt9GjAvH1T6zC/G6zlRuj/fYd5yfiy6ex
8zhsNgQWo1k6lkF1BtfPmjTQMrcsTMFQDeDy29y/DrQUXVIysirV0D+mC+ZnDnXLl/7vQ08/iqGD
So4V+e73r5MZ1e6NjDP78r3/PDQtlovv/iPv3xZK+ttudD7+8zgdkj/5z8+7P27u3QBamHOt85Kp
UFVCEptsojwr8RfvztUpULu0YfoJ1yclnmRal80CBqUCWPllKE+6E5vAOJdZFJw7ZSA7LWC0wMFY
Mxd8MvrgMeo8rKWgUPrWljiDeUNKgHSpjp4de5mEucYuzkPOsBhAXZtv9QGjDZ0CXBtl479wy5ni
r8JO+NjATKrGYevW3dVk8bh4uJaHlAjzPNlMoc6egVZkVPQUN1WdZye4xuRaleODCxx63S29u7io
mGM08rtF5rmvkXxiwjrQSLDwX7WvHPt9arp277rwtVwpdhYaZYLDq3nrKfPFzNoRu35M0R2xFwfU
GBPb9d72HuwOhiZhbbcRrmrbC/DYkXXs3AS6VgBYMQvGQ8KRhVIRxXWCyHxPJ5KzvjT/+vDRTwRo
b/qcSVJmZ5/NWNOiceatz54/DR/CDPQJvs5PMy3kzvK8X30RXH2vf8KUdPNk/Js8T3EGnb2JYxBO
iX4bcmsv8t7F+IYfU1D8Tv1euoE+cpx9K7vAYjbMoM4sp9/EM7y3lh3v2mUQ0Nf+A3fHWxom6A3I
nFuVdrALZIKtdvhktedPrI+ObXGWSJJXgNA330XkxLx/LiA6lTn3mSSxRtftwMxlVnskX3+M35yz
hksWeK+mFwMqTMHV4514xXFCHKgzkZsjC8IhYv9vUw9gOGaMez2ytc4+MccsQ4K7+g6URT6/OBxW
Stcy92b5YXvOL5+AGm5dZh/M1abtooWWTGNHn+djR+mipYJyqxgikVXS7EnzudHqpcrlcG4n28Gw
DqpXl2qc651rgIUyHBKRRHojP/PLt5PbEOtbhhjALThQDk4C0CmCETuELa3rfOMaYotbnJPmts29
89TguLcZXuUoSSyX+CEshq+xyRC46pLfBsmJdBeMc9Xi8grUdSzHHw7u1VViDzdY90+dR69Cus9i
0B9JoT+rJMH8PB4yevZu1uDPm8qvwEd/BhlmZRvcFs5QX+qq+sm7T1yUEz8BEPtFrTUDL0+OZLRf
WOgFc6XfXl9flDf8GU3nj2IkzwJNPDqCtt4FCJiqG3HnHV7JHuCwZ138cvou++Avtk8KYhfTTCe4
O82b3f9GA/OtTe/LeoU9ldHeYaGc2/rXJAjUHJM/Y5DTPAPst4Yk8UBQyI98XloBFjOLXr9PoTVy
JsoQCwQxt6ikQwEODYH7D67LdJsJsuMouB+mWLzLwEs2GTph+vBi1y4/B70IYGETY+s05mc76F7M
ANdDzzSR1km5diOgfWh1FhmgT60HjU9UpLEvEM/Cmi+2bzOk54nnPaATYASvWSubfTVXjPrbc6Lk
D1mIitH/RxrkOR5s4uDMkmafjqCUgfPKu2YlDfcxGe12T1AUbdCWHgUacrMaws1gjg82SSkrBAbZ
pPK9JlbVGxlscLh+TAhrHSdQ0diGnPato8nrxe5FTvSu/GXNslyY91FyFAkxKcykaK05vwaBDIcQ
7s0UmMnGihW1r1CvQZ89D4SVAdo0x2ahuJJtWxm0fnHysFpxAQIKo/1XtgejCw7cpYtO+JgN/ZOy
jZ9RGDzzCpO9MLK369sUs/SUzdaYYNOCIzeUfARrfqpj91BbdL4Ga1uXwzsNJtsXfxE/VypkQuDn
z3U9vWg5fzQD3LDQLE5AXC4gHhXR0KAXXfSPJg0sM/2FMCQv7Cc7x6Liy/AbN0G/JDol62Swd30q
UNS4et1Uab+v7BqVa4+U5GeMlm4V6uhrJl99a/I8Cu7KxLi5QHFyAWS4ZV6p7G9aE+fZxafkRM0v
cIofDn2drOk9Thl/GoUMrfMiZle+C2C/f09S742pBU00RQcZ7OIfWZMqos3gCR7CXrU/IhHhFfbF
gyiNa2bijk7D9zFmFMqkEEEc2DyX6LWoejc6dts6bH7FSUYrsCHOC0PQTgeRuetp7K+nkOOp038y
TCIhNQuaA1YFbF5ao2uzBNXDOB0tS/+OJOeXXM23zoPMRqCQ2CCboVle/RW0Rdlc9RNsHW5K1ART
1mKHTV7n/peRYjtSecfVIuXZ1BEXEYL+XVG+lJ2JcaxF1FYnBBPg/l5n0F2m2E+vadh9xKQarkAg
gC+mm7pilvxtMhQ44H4C3VsCdk5YSwifDLYIE8qNgdNtMxu8nhnkNNSgtEBny77UM31W4QPm1ol4
CBcZvWiiUxy4D8HoOS/tBDkkR6lXI68wUeMRSZExp/C2/JXofpb2EhSvXxFFzbmdie+tB7wiKhr2
s4rbg81BbOvnKRw/m2zxqEG+XpPgtSacxmT83P8ldu1QhMieSExhfbWsZuOjZVzNHdKqSpXylEL8
2xFz1AL4D1+joGheCDejheL0ek+5mW5DBQTMlXl6rtzpqWWedwkd6V+8tLV2eEsShGJufTHLsNnE
pnUNreI7JmL4EuGjOI7MxIbQby9q+RDUqdyOJm8v3j3vZC2+k2kszvVIi1w0cwUNkANini+dpSUG
oCtUuFtsmFNRmgf6Z49ehnru/iFQQJ+sclO2brjPXX86pb2NJoi2fuwNwLMUm6jpgC8a8p7+GFvJ
w/2DOaHcM0KU5s58Cxjcg3UYFlciok9gcuFlIVjtCm/EWZiB+dKofq22di4jmyF+cgX5oh5h3ale
vFCr6hcfo7SYXwKXoOpCuNbZU7VFYgjTL10O3as0x3KHK4IqMcusfZBxycXSNZ7s+i1WNdyA5RMv
NqeduczwawNMkONCeLK4vTaOhaI77/v5IZkT9lWPaqYRoBZCyctDkLxzSXT1p3dkuretzrsUM84q
s0sPHhM6Ukf7eS0SxD9+ZD+E/ohsThHR4OXYIgo6wWvHH5wtHGG5tyDwr2QGGXTQePen0GC4Xkp+
mmYwPNdM+SdBz0WGD2OwH+xmeuGnbKxMQhdumXRnIIIcbdbI8Ihp9QaPn7mHhmVe4oktDnw9YkbL
IHMgHw2ceYojQwImYlLiEGn7aIRYjBLKiSIzs7MaNRsW7PSwfZazndAINKHv0TPHRMcQYzbg/Ltq
EyTU7p5CeYc8Rm64zRyW1OhgjNnMRdpOCEa3smVnSnv+sS3iHTnr1b7xaMQbDX3FvpfBZtCoLxAP
YKJ0TlGKoLK3e2pFIuAL5wbl6mjS+KOCMmAWWO+B4OxxN/SqxknXIiaZfubkB0QHfx4b6NYhvNl0
4onQlu4aj61/TbKx2M+ye2xmhyhGkOuj3/3ItfE7dAYHLSmwyXiRt9RgXfuSFwK9DkfXKD8XFeZj
isByFYysMLP6dqbpYdYVgEkNiioEt1P3MVlN1HB2zbZZYWpJyT90uzjdBuUUL2yHv3k0dAdJNw+J
E3HWWXRe/ptddt/MByfYhu1HgkiMsWbSDQCEIuu1mdLpMRgMTp+s/zasq3FKiGGrn+veWI0mKcqj
naPwmkgmSClTHGZnwJxYqp0ayAUCqDU4B1iwUi2EsPi7yOCqhPZEa2Cq52uW/ioqNyQ5qaKB6vXw
m7upgaWNDDONsBQbnnvNq3YhgWHJjkOaYF1+ovEKQNDOIK7APWYFFczIvA9cMtlNxsNnG1F+JEod
qpgD2zxklzADBatL5zyNarFMwyYMKZk8E1RKnNsx1YxMDvbIyTorBXbIMt5Z7RCdbK/grhSFfAZn
fcic31EeJtTgKK5HRqvnKEtuytXGMWImLWOTbA3i4I9VYpI6PQabOogRYBW63Jb0CJdrXGwJrQbT
sGSmT9LctRUbxjQGx0Q13ZHo92PmOgx79PxUmMUtaUvvQBIQbCLfTC+V2xhA9v1H9sM3MTY/uIXg
/RloPYO5C4++GcPupZNnWfW7xRRq7yn5XWXZcFJu+oyqeHGbjJcpg22o0oBTMPVFXw3vHYEwszeg
OmHmMXo0Zz0iVxJIuGsvY0Iyz1+t7kj5a9xLL7APOA0nKqJN0CUB6cFKmZ24vlJ6ec2NYOD1SL4J
AQ0N7vPKOaoZKU38VDXawT/ungPAKi6iZaYS7keBIoLg2ACHicbQXTnf5mwauyoP6KEzkdimY7Mh
0/n7bo2/v2JlJfU2Tx8TjElRjy10fmvcgwAPuGoC/9zz0m6qru43tUOJWJhQOHMqKxTmuD9RiNAH
pkkREP/eh+6TJlBlfbdQ3M1+YpDu2eMCX0fuqFa+684HF0X/Q+M83x/VyQ6FZoinFUwBYu+KGkQn
PQqopA1506OUwzRCBCvY+4MX7rFhUBVkATErxEGGLSwUp8qu5DmvVOshHMnJVgoRx13rsLf5t+AF
ZLu7WzNFbHzHU/nKWZ+Z2ZwcmL2cczOn2MRNU+ffyRCLg+nRDO5nc5u76XflIGJF0gK5fvHam+TH
DgMD3KpEwhRxB0BQ5dw5y2qfbBfyy7pcUAIYwDFpItMzHBfPwpfdDPE6QTa6rScIehEDzqDCPBf7
PwqacWtOmK9QaPQaMD8IxDY6FjavOLqoU4nRatXjgFUemtm0eHXakV+dYzWmZ3JwGn1TNhUXnHDN
KAu1ZNQ12z6M1Or+SD/nQHtfUnO3LdexE/3IdPQay4mVjhkS8jVOu4rAnCE0/toaGnXZQsXRMxOa
HAN1hzUEnRXcYIPeFbSYFodOn+U3s6EXZw0kZJsBvyNvs02SIIUYLKj/mb6krv3TN1mPIM4/1AkV
tQCyFVus8wnzY+SM3AvuozE4vEmW+9xykUw8q6A3XkGDhusmm35IxVmM4BB2q5Q324HglkwZhZGB
yqzvN8srwzAS9mBAcdePkNxGFB40OPc+4kK7LIKNMpPv+34yt0twVXWcspu23F8A2lDUhvyTe/uu
s9EE8dCRWnKs9Gcy896ZtQFaqK6wQyNCAeqyUNsfHdOu9l4zlucsBCPUYSDolRx3ZcIhN7Ao5wlu
Nt68RI6nwXQOrRAPc+/1165V8lozcwehXBz9vBqPSw3sFUN7A0/NwWFyfqh4cG6aMlKMVofhr9ga
tqVvuVwmPPOGWVu1GYYxO1TK+9HHUObuHwytvpLEiE+T0bhb8gQuRqxEtKYzpzcmh5AzEL+PZDCQ
zxKfcZ1GkR6iGSc46+gzw3a9ny3x3LjS27GWuGdbRWfEKNRD8G8ajviHNmi/wsK01m1vPiVgYDdy
MraDxya5XFRiwTokyvk0SIrYZHJ5/WivndwJZ5pDWJ1DE5S/8jKGxFrIcL+c+adR+isETuIog4Pf
FuGeJj+Jgej7gBWKTTGI7ggzEMT9Irs1lbbXpgUdQfHuURiQwUiZMCwnNauz4m3PAEbWjP64EWPo
7OlnplGC5j5uBurHJzcnCGSMsZTNmw53T1/6qE27lGtpMB5qKhkkDhRNhZe/ONKtkOH8wWEXbDwb
AbbJaX0FeA7sdNtM67oDVDl477IJOo5BlEsx6p6qb987KuN1O7IG3Rci2ivgn0I7BAHNdhwVhsvN
/j1Xy2lU+Zz9U/jhLXe/z1yC2T3FbbtqR5ByKCOOpc/Un86aBvP6WAqQJUM0tQcBJWKJhNlokm/3
TIGp90JWY9XrD9PAcB1RlhG4Sf+b4yERS2tZdCdcL6htNZvq/XXyvE9jQJvmmEs0I46h+xOGoE/G
EdWWGOK3mUJwQ+nKXg8DxYR0lDJE3yVcAghTzD8Q9MYN9+TGqB3cWAqxRDBEFK0jjUxcdXQUuFdT
+E4gWjN6BixYlslSkyP3kVIrqh6GDgnBT4F/JIWQaL4mOXV+8r2Y/2VffJcVVxNCWsTepgHZebGd
B/olNuX7xGWFRwmSyv9egqJj6J3h+QYO/GqSYsmKlcPyXldAv9uHPJzYH4NjaiafuOj7TTVgRIMK
QVnCg2rp76fS5egbdVCoc/FHYGCnWxZsRMeSHz2U88Sa7A1XWtfT2gcHQ6KGXLkxIhP0Af2Cs+cV
wOpils+c4x+MGIOgD1DsvpLrfqcRRaDZZyXvJw58OQ93Oko+DCK0Kq3sO+yn672ljo3EJvUePUbu
1LTgsmljON7FX/qULO0zIcQL5SIvb42vrimLzMoovwlpbLER89c0RHnPIKtbZz6UUZ9sXNrnZAHx
Pv6zJqrhZJj5sAuH7Ju8GYCPNmYZIotSS9vnIkNA4Q4hKabc7cH0yJkkeWiZQq1K+rYfWictbpE6
3hU+sN4Sz6EYgqWdof6kNHQO7eiKW1CLP+P4Eoe19UWjAsVzNc+X1PGyg2vP3TrGrL4xaFDVArYp
GdjH1LXU1R71sdQc/kJSY6+wiGH4z+isa2KDQqIscPNCSKmQb6Lt53JuQB6sWp8AlXggk7gDohkY
1bdbmQA8Cu7H5QrpTPVLhtObZVVXmAIPQw0OJOqWNCv2XdE5R3rfHHKUyViPPjNh8NnKFS2LFFWi
WFaCMczZZllUbCLluKW445w4+JpBh/kFPmfPyT+W9ZD7BNWBTzBN+p340Wudt0/V7HzKKfldFN4h
GSpWtQwsG10NIhJo4UMOfmkpr+2BDqGdLp39gnLXWW6iduQX9TWNvdldrJBl8xg3QM1R/JB7QdmB
75ac2onmm2BFDguQ6oV/uG/YEWdbYZ0xzRHZRNDoJmPgobKzPltd8N2I4Jg7Ie5A6wgyGnuWbH5F
fcA1y8UllPs6BszJybXCz1yF5bSqWpZo2KPkvLH5EoBHGcsghc0v+/YwU6/iOTws966V9fOu5OmM
RvA6Spa7TmT5yjAk9ENqRbWUE6NNMmyLWzmoH6OGm0FUuKV7Wt1u7DzU6PBW92feaVzamTeByjZe
lHYMxvHY36gimjl8sBZv8DSzEcAV7lcyZJFL8FqNPjR7Lv87iOp+u8TgKTFIXA200/QWeX9jTAhK
kWXkNixLgHu3GDbeveXL3A/jSnc24Et2lRp/7aYE/FGb4XqanAcwhbwKjt+xgEFYTp252i9fFxNS
K0rXYFNopEJIhrqo5Z10mJhOpJxFanP/XctjexY48EirOga1ez/uNL6w1pbNnaTSK46opUvPppNU
hEoEtkRDRTukMpiWeCy2jeKiCPA0FV7Hm1eyh6my+LbIDu/yAPvYwsnK0upQ+HQUAdAjsPP4s+cw
m7ZTeXYD+FTJcrYvDcCytfvLbTipRCX7c0IL2k+acF8YJD9S+bxrIPZGx+GOq5/cMywDd2tuAJud
C2jpFBLeFxHR1/YcxcuCEsEnoMMHfsRwB0OGMdgvreWmK+RtHrt4t7QrCOkAeN4u2yYXR40nfd5j
0TC2c4v7DHI/19xXzTsHhjV86zHWmKnxBPE1RsoeMjV1gHSiu1tHnSP2JrD6DekeL86g3uVyyio6
/yw1+ThpzDYdCMblyXDL8HZvijn9Hixu+s7x9mrBvXo5ZW2LiwMDUneIkfijsZyRlMwhLePlehzu
fKRaOzzbv/e1Gy8djQYTBftYHzR8fupG3rLRtl+Ctske/Mn58z/snddy40qWRb8IN+DNKz0pL5Xs
C0JVKsEmvMnE188CVPeqWlM9Hf0+EQoGPSkQSGSes/faufgOxkw+0QbVFXRKp0CIn6Ppxcl8hHOp
TrXRZLif7WDjEO20RtaQXaXUHkAlVhRhXG+OJQvogZf+He2cdTHG5oa32GEURh6E+87gCDraab4d
A3mf9SreBE2GCEe1tPj1LllTPITBDT1UH43wQpsYsUxPffMtNFEc/Lg1CJ3y62A6DG17bfAdz1IP
IZtymqOdjPWuUVctFa8J3ZKfhg9BYTTAuZsdOhx3P0S4BqcKngbMCANiOFbToNl1Vs85NmIChLmh
hHtfTDtZd9dgjzC1qCy/NSyUNyXDN0Yawilts08vWlbwRFeKDZnSxbVktXg7IeDs0ZN8IH3+n074
H+iEM5AMZMm/pxNelEX3hU346zW/2ISoef/STQukvY5l09Jt4A+/2ISG4f6lO4bh6ZYN8syY89x/
sQnt4C8K6YFOMDkmd9udOV6/2IS2/Zfl2uTG43ZyHNe1/ys2IUL6L/QJne6ca1j8WY4Pn8f/gmCp
pjIzw1ChH1PtTWg0SM2ysjgUZPqhuNLxIJTeLs0t8KEsJfIhefFbH5qxdI0VzsG1U8dnvV4MO4M4
XmxO7/6MBcNc/2z63a3NMpKuHjuqGhxQvDiK6EeRr1Z7D61T3ojRuQpik7IJeZT6t0x135F5b0us
dlsjidUqa6znOJM/iCHcu2jfrvDl6TcxTNsCMAhhkD4O7N5fOe50MHJbAiG3LZwK2Iay63rCxevQ
ylZ4CMr3aMTKqEhF8xWthd4udnED+Jt45h4USA40DE22Ec+OxCR6ynPw6omn3qjXzakTZEs2NjnJ
EH11G7WUgjkVDa9y0rMbAYi7Dxp6RlOTnnumd0Zshn3op9CEsYJjfUK3he8veat7/6wY8pJQbvrS
rD3NVt/rfrkvZcBMmWxtYRMUyjPk3qS5VZNAeKJMk+xjoiJZhxBQ5POf27Lvz4kHqbCp71wtTwC4
czrtx2xrOmDaUlNdozMokJxfUbIgtCCD8MRMbJ1YwR0LKhrAjX7dISZY9Rr5m1MWlzi/71r2ga1m
0G3DsPpkNATb1mb+avQuHs0kjnbII0f47TTAQ9/fYXMAzY0UxZ0sIpl6/WQGpDVWdbwDUbclby9i
YgpCJXFREkdsAYrPBMBK78XIh1t3sikvUQ1dF9SymSsRuUSgOrlqTKfrMW6AFOXvaYbUTwqfOGt1
jLvAPqiB98B28+BVhVgJdDObOCcSsKSZb6HAlWmMdCnDYKDnJdRbhxVe7MpL/OIsfqdxIxN8j1ah
O7tC+sY+8cSOI+UC2CwFxBRfTOa9FJSuaORFDjavGc1+GWNWoF5UvYrOhtTUFVtNb9GKzqclt4JM
Ja1zy3RPWkRTP2hSONU5PKXcfMejXh1j0T/pST6hIiLag87mVpZADa3G7Agois4699CWPzKtE6i8
4Ty6cVnsbctR57ruxcRYmTdBmRWbmHbSbUwaTBwQj0W5Yd0lzsj3iTcQ0MEZtQaiVzTHMrmdmQwu
Doza/uHU+yLG56I3sxKr2EUGtXZijWLB8Y2VzvF85spzlQIp0hGb8yOoaVxDGOZE4oTrBhsv6yvv
VTThW8cAhrSMPA3yonfJbGBXMlnZyvkJJeHC0gveOx3xetd9v5LkiG0M/FeY6oyCwmDa4/VBhRVU
1QH3KmG7zIoRETWGdSIa76l2fHn0KovmLAneeDK6TTPU0dYmzrxJKMcj4cb8UQhmBzk4F3q+lfSi
PY5lJnu+/pIk3aZE5aB8a8cIjJrdeVt6yXmHejsbr7HKHxuQMvhR4b5rEVkcFJCRAG4bVP8hhkKy
ss2zLBlfcxdAQtvLg9NTcphcrByubqF9TUSGIrwcj6kZP1VBfKlTS93EPr6QoWSXS7LZhJJTRfKL
aROUlEBz3FUK9N5Otwu5rwKxBtjHAlMLoOTkT1EJzX8spAWtNbzCyRlr6bZvWnWU5Pjkto39CxCF
aWuvvkV+RR6/OkVyVQiLYqGHk3MM225TR+om7dVFfJ8Q5JQbYKTTriNgFJw+itJ6bMmzdBN/b8bU
g1QfHhpbrcdK0hk+9k7eUPA2s1OH2HBVkDIxy3MVBjCaf80pKSEn5wEM5dFBfY2N8+zzruUZrPF1
E1Hp8pqPx+YX/nbbBAuNJxMjW+prwymbSlSk8zVjtK4nzX2zMmwVsWXszVyHCi2ByTiOX52Wm8tF
1rhiywrovRumEYuk18q9mskTNqVyjDykSkqHY8Efo6uWLGXXRGA/hKzW63huj00NNlDPxJfvaZfx
LK2Hab1OEoJOAoOIV78zMVosV5eLtmoyMm5ZlVH+E6flgumqOLWzTfTzPqObWQkxlgeMe96NwWkU
zGRLPZmRkOLZrYVxu2LxsIvM6VvJIsYiifByovgft0l+UDaUV+RRp+WictCy2FF87Fvh4rRhsV47
Z+xXgEYd95oe42MXiptWEs0SGbQ9y+jC7/zgaHk6LqymisShycxtB5LhlDgG89MuupNuWejr5b52
5mDnjRqPY3cvEPOhzUX6Bzk0EjR5zSLaEcjx2iEg7lKrPstH571UqNg1n44CJKCrBfktZ7HxQgDX
vcuiqJiiWlpRHkyunzzzRzC44cFT5S5yIwgoXQw9h5nvabkIZpl0L1q+8HLVIEkIWjD0gNpSHqqa
fFt3rr7yJFmiYyY8EktKRtzFA9vPm7+b7aoWzf2TfYOe687WxXAS5QlpoFwlbkz6hqGfR5k7HDk4
X3RDL3eic49M2AX+rDlbGsmyGFtjI2wUwkOYGduPPcDSezTy9kC5lgrQxyctH7dcfLkP1RAp5cRn
YRvohI5TC0G5YNHKpJ8Ey2UrNUlFznxS/1y2zefFNCucP29+XEvJL/Yc/Xawm/60XEwdqAOVUNpN
SSlUaxuv6gr2A9tkdGW1FwHMwfnXSGbB83KBUs/Zeob5VGR0d+fdYZoR6JFtVdtaN99NRe1E0bjX
i3BPwngSf48RuZHM4sMvmLevnHd5fybUfd4U2VCIw/IIesBmgjDAM0Xtuiz5AXOwjMNH/+sZy2ME
v+zsoY1TCnvU/f9546EYKPObgFiXdyM149cnfrzNx0fM32C59tvHLLd70d/7I7D4L89b3ubj63x+
1OdzlvvK0NkiL/ajvUi9ly8P/tubywNf3vPjq3583PL4xx3LNvvt3/jt6vKsEKkJMxCZyfO80cqP
zfn51r89/Y//yZ8f/+NT//SlPWHTd/T7HfKtnNpmG59JO43PyPqECFEj9QmbqTksD4TKqNyP54go
IZKS9JL4bHnIEfccJBzysXPnEQq9iybZnXyAnXOp609X24opnlbj3SgMEHtGAJzAkh3qU690u5NG
Fou+Xl663F4ujLgY5hrCRhoDiNcq97tN1dI4teszitT8EzZAzqpFM6JzGqVVPCdr5y58KQZ1nEAS
k5PNiWgTJdWVJ2pQzezQCJ/YteddbrkpE5099/P2cqc27/nLtS8vKce8o5zBtKgcitNy0eAP+Lhm
Ztig7JR5QCCkOC1vwvI+UOvl6hDGaL+XjxfLvcvV3+4dfeupcJiQuLP7QwWBRWjlTG7GGLWK6dX3
qZYfu4G8o3XqI+OVmXmPQOI1Ml3WQfPhtVx087WUyTAahiDdmhTVC5wKQYrhUp/kGahLlORBf8CF
UXKuxdJGma/yKzChsyNu3jZW9yZGDO7LG7IwFR9vHdLkgsl/dJPxbRrp6wq8C8v/EWbuXViP2Y5i
KAPCct+yGRh7vSOv+/x+5nzGHFRJuug/W5HQYubnhNwyovjC2YQO6pXGJKWbmRKeQN3aUtUEJbQ8
xZ5/4MbKEXgbzlanXTd92F90BHR7RduEoMZb2aR7pgSkHJOqjQBdHhbrBxZ3xCOJEdEk8UgUWb5l
QEOxsYg0Wt5/+V4Eq8tjZyJALjpmb9bNxxP/+WmXm0Xf/0gtlaxAhMNVKdMMicLsMunnM9SCSEBF
yL+23M4mxVVDHJDbKaq3LdRiQ9DjUk5XjBe97tmHvM/rE6RlvAuzKYV94b2KBTqT+Vddfol2eet/
bi4PJL71Mx8U8/GggdiJ6M2u8YqmOrpEVllhTUog4T9ssuWXWXbrSKd76LC8ADv0scsujy0Xav7J
P28u/+vHDj0fPn+6uTx5ecry6Odrv7wVgDrJ3ONiOeSWfW35MstNUebMwT5vL9c+7pzQA630yCP7
YP4FCGt0D/qE/3U+ppePZa3Jkbxclcuh9nF1Ob6Xb8PM7+8DMFs+6PMrR1XhryXzRC3ov9nzeX+x
D8VaSFjbcphQNikn2sf2S9kU1T6Ih+xQtnGsEzXP0z+uhvNWo6Hp9MwpunlgWPbU5drnxed9ahI2
/ChziyGfFtnfY9LyPy0X3WBwyl+uwqL/e9t8fHuaklcOmNmyy3cD19tSTTtXEjVEXFRbHl37u798
EWJeTJTix2VjB/Mht1z73Paf93klhckC3sPq88nLp3/e/Hztcu3zZ/x84PP9vrw2Ke57TFSMYWya
ZeBEH9zM+ZncXo48tnjWUZrm9seXnyqamXCtwRD+80t/7lsk4OIKRMSwbHgThSyHEr8BMi2mMsue
8uery1t8DFWyJELCJ/Mwnydv6XyBGqME+fj3teW+z5vLo4vR7r963vLkMfwxGk2BiO/vw4juJ7vt
5zGDQI3bHzvzcm9gFv0EEPbvFyzXPp61XP16e3nRx7v+9qyvH/D1VRoaz3WHp2Q20S3DzHIaWa4t
r/3TfZ9PWR41l1ngcvXzYvk9Pm8u15bX/dt3rQyfLfD5kuWJXz7qT/d9edcvnxTNA77Ut00f96zR
56k9lQRrqKf9cqx/Xnz4B8d5H/i8c7n2ed8kBIf4crtePIYfz1yG2+XNP5/62yPL1dDGZWxYJkPy
vEe7U0Hn8PNA+e32x9XluPrt3uX28vzlOPv1ysBbyyRf9yCfKOkxOa5/6Oj9TN2+zqfMZfHU7RyY
HHu6cNg3xnv4H7AE2h7qSDnzSGXl3VAXhoEyES5fZe3Rri1yRwxXPRcwQl26UfemEQbIhcp6A0zg
DiRfsisbGWzpYsZHXEASvNttIWl8GxbwJTDH1fmkEvAkUZcewd6fTx4QD406yTpWLZG/g6j3I4hY
YyAcTFvGuK//8MdwMhUKlSCLqklIjNgLc+mfE+1ydl0uoO38fbb97ZS7XF3Oxp/P/NN9y6l7ed7H
J/zpOR+fMGbBOQxNHa6EmA/N5QKOG3vu5+1gnkdKSue/7lxuj/MA9XHnHx//8nLX6fDLwxYiEnYe
1JaXC98D8Lc8c8jAOpqyvlkeUMsh+OerSQRnx8nLH0bSuIi5EkkNb1znsHA4bQLsTscYBxhI0Iof
mhzj1PYOSfGUidwmW4TWX9F6p1FHH8066jQA+X5oq+TaQCbuy+DSKobXxE+rF594R7MVzrPTO7fk
nv6oTFh0CcPzNmHqfxjBb6/bCWsITMCRrvlEv9mIdTIbtDk0ogcD7ABhEikC/Jo6477T+rPmhVRP
Z2dGzAxrDDB8xHWU69GBVBiiiVUJ43ACdQ+tjSiUvD2QJIkvz8nOAPCIA6f4p8wlqpi4R2ejaeGD
2/fPUQzSLcrFDG02UfzA3eyTgSoYhfBV7c8VeIBpK/IfODAkcqchVJcwTalSIIGiZAinh+7uHA2X
b1XFNaen+w+Bj8BBet52C02hsMs3zQiubMQqLJVJpa40sCRSbQUEEBQRfPPcechdKL8ehbm6Qsc/
xCldxiE6ePCdKQ5s2zJ87N36xhfpxk+TGnQkW3XIk7X5nZBHJASqm9ZBre+c1Nl5oIW3uSjelA/m
XkOiUsZS7lgk91uVFdd1qQdXrPt+eEEMsqL00JuV5XoyqV8bY24fCY6t1h6q9LaodrVNeW0Ce2mG
yCFxnyPU0vItyzYq5y2t1rJAJNbYJ43UtJ2QerMby4zpJ02EgEiOnVHF1QZwAfosbZ9FlC0Mu9lY
HRVPrbDuxrL2zxxV23CMig3pUffBFFobDx4TwvfgLpWdWmd6m9wgEHmK43SfCakRhFLXq8k3vmkl
4hHPDOwVAxRaf1q5uNcLmAGYiitrXKsY/FvROETvDoazBlG494P6FWlTuakALm8qafvEMYr23DPa
ce9qxXPvXxaqhdJIxBaKI41CueHdC2W8svpkVWnD3S2gZMoQN+VYSorOBWUmgnSIWRm+u9AP14EN
vzrX3PPaGtH9VRniGGQERDpSeIF+JwswtqB1VF6cN30Emsvoj93YYUY80l3UtlqVPNsykruMAmvd
NwdxZaNGZ51LryIwmucJ+6AInBajvfvNDmnzkDfoVWg3laV/TytZ3DUDNt7Cwc3gluAnzcS47BS1
cvotKK3Gs2BK/LsxN849PJir0CaFe4zOZVO0h9HhvFLSYevNMtqr/ifOpuI6G7M3IKlkYfrVNm1K
mnMdHFrUv6Y73pm9/n1yC/OCkSKjgtBjeNTt54zMvdn5SDBNXT8RqgyIJwAmCSSFxSERjIqdLevj
16lzK+T8+Sko83SLf/epRJEMvRNQ7os70kpI1VM0QpefOvPcHc0Xze+DbYlfHDPbVm9vVfUDeX98
k+p4R6uqkLuIeGDpxNp6sJrm3PNBGBru+GwiMNz11IhVQk5voHk/jBBhxqCJ7MqF0AbomhSd0qjw
eXjfVGSLjQEzYluGMseEYK6DlhHD1NlnU1SDw9xLzCvyOqsqeBOU2oQkQT5U03keFzdeDfayi+TW
846Zy1rTyB+DhLMhvK6iYfcjMuXOp8FPpRRvIHXPwnH2tpXdmH6OAzy55PRHsC3pZ4h3I37Hrarv
Sr0xf0TFipDrx7EgVdn2YwA4AGbbnA2pGfnZmGKgafi4TaQeTGd4DEYgaLlS+GcY/JlgXgtHnI2S
gdTSJnSMFWYlf8awGEQer3rbsvjSzsPglPqpDh+nifYRYi5LtA828x0E6xgfwsk885cMlTS8MUO4
ag3uJ78nxmecqjOy4imS6xoboTQu/D45wIyXl7bUwk1it5whFOclmEsEjMpGnTOfwYXZvOP6cA81
gg4I+rB8Kn8/WJlgBW9Tp50KIpHI1RFjXxzR9UFjN+2ehiZHeYQsCX+qGvcdP6rCpncRVoCRfJrM
u2qGeQVVc0h6UAYp3ox55OcI7Mc55gqLXVOmjC5odemtIcv2g+eqo2dqNrSCIj1616LuRzSBW++s
m2EkhQT4qOCAMnfSBj0f48conDi6wKV87+gVnmWVZWe9hg1bvdZtpV3inWV3ifMLhED92hYprCuP
goozAHNN7X1eM1gyNMAJGML1MIhkhUXgjGw6Ypmp9z8yPp65gYjWkc6OCrEZYBKDlWlo1Za44Fuq
8ZtOlMkei5fYZFaQ7q0sfkmN8jL1S2MF6xRkfANNllr+hakN11OXngUNw1sfut9ZMZPQSrE2QHdF
i2jtoDdb0dajERpGF6ZrAnqqfcgvs268AdPaDwbdKlfeOIkT7yvyADHtTAerKIKzk1HRC5Ycjme6
dp9DAcCUa+jgW1x7bSWPejv62/w1BNO11aY+38mUOXYS9YdEPQy6W60H7QaBWXIyHReWh7WnMZfF
kYWkLrRQ26nzAPMqBN4Aa9ncvZH9C91tDtCQNyptoR3C3Fg7wrgnfKi7IQ6kWc1BCH48HvucLVQw
uDQBwANDR5iphdumOh9lGxAnG43HhmSSRExb0wWF6uEnG0VJSGtA5qCuYOzunBxXdBo514pYaIZx
K8OVUZ9MKA/rMWc+Dox0W5iwHKtOyC0kXIa+KbnrTVWvlIALV9ZwaMDgYjXS2mhraoB82rq+D41r
b8ovs3FAXvFiBRPMMGugtGXWWysmFUJ35Vz4cRx6USkU70TNuy3mvz4BEjOYxKdkZ7b2pAAqw6oZ
OepziGpwPZ4x/yIws6ZvEghd0tZshgLDCzsJwO1c2xcm9uPRd54VSg0pqrNRy41tLlFhWlLkB0IX
H/w2PhheUZOYS6Sl62UTJ7lj6NUanf24PwauAgUdMWFOYvhw2nXcF6uOeVMVRBvLqKbb1NpRGc5n
vx526ktPC+VliL4qyGg+mSlrpEa9UmmDduPEb1UxnUsLgxD9WrbEbOU7lh6M3DIZriacvZV1h0rC
X7WJo20kGB/OmA0mjjmVrJpOnJXoBPc1h2CiVqFonwbUFxt4pM++MxxRoRsrvfU3QRC/C5U9ozSB
sktd4rwpAIYpC/CdMzgHGfnfoQR+cwQpfwhi9FXn+d2uzTGJRIZzF3uPGPAL2tF+uWkIJNgaVXIu
nAtPe/Ei5MJJz9pBaWfaOI3n49yrUhqWg5J5S4Q8DXr6piyy+DYZ2jP4ct7RC7HpZzGiRcWgXJt1
vlGGR9cXWR6asYz8MxP6/BFrzoOv/PemJkqhEq61DoaaM5S6GJABZE2NVcfv1L5xYD3gWgyyvjom
2nVgujVp35yLfQwXJsYRFqc9MGjpHpEFOucsLlgziIHq8knyUx1yv7R32lMxmkzUy6A8MxOa6QLv
mevYdwmjg+cfGdFJ9sU4QJnqTG+uMwkGNxfjj6m338MCbWWCBChJkQ8J+wKARbqZquGQagMZQmm5
cXuQmyU08eMYhpd6O5iAl4/e3CtM5gZX0o97/FIQxmPNhb6gJ1thzSMQg5/Vjte9lCfALSmzKkyT
GLk2bEj2ewIxBH7rPckBw8rq9AO0NfsGZwmiFxqh+KK0+LlQzWXrRM0lQkakJDD3rvLI2JFQgvez
qi47FtCGD+AgS+TO7ualyVivifl8EcKkQWhl3bpyAYDCqL+PXZADzABkWN2mQIxKw97bQwcy2sKP
FodtSqrEeJ4DS4loS25S13xQtfHmTVG+qZyUxYIX5rvKsQSy53TPsuGpLlHB9mgOcvyOay2bk6Fh
uqyMqQbG3uxlj5Ig8LaS738yp/5+RLRwKtLrXrfmGbobr/1CvBaCNAvU+GsnqLN1MDvre8NBFi1L
F0UvZH/2Qry902WA+V32/g/Hd8an0g8eAbM1q9bK35JUc4FqG6htvOogLfav3IYC7ZgPqE4fW5Q9
NEiNOeEPtlNBaHkBfQ9qwLiDlN3hGY0ORgElEfjkXduNzkbkoDQnxE5pot0XKfnecGFWYakErgGq
6IUxPRJSXQMKJybH57d0ifxJNTT6UaOmbSgBt7vMBxpVVsj2ceaW1PiAPgyadTlaI7AHK6/2lRoG
AnTXnkY6+Wjmxj7yAnVwJ8ThuYRfRVj7KrGZ6JgSXmbk6P7Ga1J019EN4QLZjvAY+jA5p9wMzZfh
gOX2YsQqBiBHM9qVDj60JEIZLBEDk001MOWIvWw7Uu3MOfufmlEdxqwi3KqrYOJ0FJ9z/zzTa7xQ
fec8CpZLBK1AH0GVtnZAAq1DJGzTUCOC0TtxsBJHxziJgqYBAuSmxIyLCPUY8+AreFauzFl8MJLl
WXvC5u7sYvioLBOhuzXTCF4rxq7tglfFV9vuRcKoKYQ6oN6+Ea4HBzWQRw5qBOFhwlfpvKsCXfTO
l5Y2C+7XXtUMNynATCdEvBV7Np2TBnUawUkpZsqOA449cGckjP5R4RgkCRHVEKr8QU8thnlOWmPs
aoBuYrojUJNPTXkrxxbS/m1sdw9pV0IfjDLcr8DUi9Q98ms0ERyKMF1rQcSPZ/sTBneJwKqvOaAJ
n7RKPUdjGzzEFShm+t43BhEdexRlxd6z4WQaaUYoMoYz/KHGlWEK5HQhkxmjMc3NGG2hvb3jMcZZ
oqlgXyXZz2R0v9O/389f8Zi6/QtJQcmKmKb7BrSSnqpupj3uSUXAYR0izx77JzPE6uIF50mwi0jh
IEIZO+h7XWvZCQYO/4Hn35osQVZWlFY7G6JrFEa4Nid+0soZdqwrcCu08SUufyhPckjhLkB1K5qe
00B/P5n9kyC+7bJk6111U3OpSywxLqEBVEGKdpv1ebELGusu9ecerOtFG6ObaxDqipy7ZtcaFuno
NdzRwjLmPOYUwzaOgkUw+//a4v+kLdaJwvw/tcWvjcpfi7ffg89ZF88v+iUu9hzSzT1P50iydd0K
dMJxf4mLveAv6N9ArB1CSX3D/C33PPgLMA2yY9S+los5iODjX9piy/vLx0xkeK7j2Z7u6dZ/lXv+
RVnM5+suwck+QuaAWcLX9NFC7wlgjbPpUE39uOmRabFwbE+K1n6mcK6WEtwNKEJnvcAoB4kTPs9Y
7/g1/nLlvgWxOIf0wRHrpf8p0u5LvPP85TzL8yFm8G/6SKz/NTSuQ8DGcOqqg9b2JxPo3MoaUCY6
3XilOnQLtmjwznl7Wwx7Q1CarFysYb/9nn9I/pt/hX9NrmPrzIHftu0g5DbNL8l1ndPqA3UJeVBd
zZpsUIyHFcOuqtgoeKIqSg4isi7hvf38nmK03Tqk96y0Rz3jK+bhiK/IuCvx80DJsPH8JQJPW/6S
dy+2VoVUI2Y7W+zn/yFyz3Sc//3VDYJE51BR32RjBl/DUnuC6wflMa5ZHkue/nHw8mrLTPOQh5FY
p9J11r5IzvDU6JtIJw1SZ7bpTs+Jzn/Zafn1KJmhLtt6ygYm00xkTBcuMJ93yBz8ftYo7un0f5Nm
jHaNvLj1ED6zkSyolN2ZV/AxVABugKiOh2rAMSOJr490hnnBAmpt1n5ySMijX6EMh65HhgvhVLqV
qrkvD2Q6z7C6VLcQUExSPo1shxh5E8bpyACvdSgl842lTxCGybgvsgtJpSrUBe6QELGMMWBrxtDF
JCIcWCcUR7uv7qJIu9ZkVEHX5Dm5wHBoMtICj/cJgzIPWcM/D98RxkVevXhVueqkU2+8QezRQNMj
nhDbOgFwUjLMNhYYb8A/PButI2fva+SiHs/pk31KsQFfG5OploL02siis8qztoamI4RuXX9LZz8q
vOQQx/h08tDGgWVG70FUshIQA/M4n/W4GfYv+KmZsOEmq+cdPKSytMqTgjJsgGkuoHo/wnBeiYx4
kupHrtvZxkr9bKO0KFjFzhUvJ17MBibF0mPcADVjbsYCx4W5SbbvA1i/mog2VtqB4qgqrXMPaSnF
4+q6dmPW1Fj4Vn6KtjFAQxwGBMi0L8Dprdi/sqml1dT791DvKAuMTHEqgF9Zx7mwrSBCexoiYy3k
fQEbqJB163KUzjxLDR8d1cjrmsMBA+G32mbt63vjY+umL5DbLunwb7Qge2lQfVrQ0dahgCMwm2/r
GOyeh11uTmKAkHaAccAx2URnI8XsBDUfnrz0UTrZy/IIJ1mQAOOIAM2+UzW/edCLdT/l1brNJnOb
+eQPxQOrTXjlq2Js721KGxvgGA9alAHVY/aOBO6Q2UWJ9LJYY3Wedl7FYV1P8btXUXtN83uTgrSr
OSC8esTSxBiz/mkSBCrBdjIxXXl4I0YN5jxcuHVDvimrQiC8s+UCedRqNFhnYACwKDDrR+LI0KVS
/e1Z/W2W/yBKEKiWhcIVhvU2CthT04a5hj4k19n8u08AXsBGU6Ubz610JGlHUPQ0agCU/HRl5q4p
Ne+NimGp0Ui8ZMkTh1iftdg7Fiw/N6Hb7AqsTpj0quu2liY1RJbUTnhB5Ahb2LeLjZ3V276cd4zB
i4i2sQHkRwLvZ1PmrMEmAA30qEzdLNBnsLRPAtb0kudH215N9d70nGoX1j7oFeYxw5Q/pI7hnMzR
+m4a4NVrpUC8iPK+obbIyPETxWa1rXDrHdNxfCiU064rzUEVT+nQ0kvq2eRDInZj702CYoROK+47
McIvz3mhKNShga9IlyrgJ/Whmi3DeKljOmzhU6AUCknRASJIVCM8GSgvK35mL45GJvSM4nWApFgL
zatIeyDN/EfvkIaZ2/55g1Mhbgz8MvnOCfqHfrYt+ykaueW3qXr2jzLIXxQI+o3m70srhZBpIoHr
OUjGZLZxRnxA7EIlMSrjQjfs743gFEF8hLn1OXZ6VeHMBya4Sa8Gb+zWzOD9lZ1xaC+/SN8xMI9j
vIVv8dOR8W0jGSMUPF/f5lvLPKXsevANcrfyOUmhCCeY0uCcZM67x2O2FyJkQcdvVJrp++IN9DqX
/bhjo1SlAEHUbGR5P43xm63QjY7ZCzTHCocEH8QshSNanmihmVtmpMk+15OH1q+vrJTTy7KbcG4w
iUWJbiezTUhx4NAYYM0YwSvdS9zS0dOyi0wjoxnNwfe2hK4B05beYLTzDVy5HkuJkW+IkwR+A8u2
0cjeTZT8qAs5efSpZDFvUmAejPzKcUAVDMhp2wj0iJx/QMuF5tdssjIgL3jA7czqeEXFCUw6ngyh
Np1BPd4CwjIlsVjP+z4JnAwEdl7yP/B/+jpLsKmjLzLaj22OeaOT4XHZMUPFyTuJsneyi+iHxsVW
kXW5K6f2O0nqtEUoJ9RDf7fsRVbAsGJH06sVZ1dN428paaBrN/k563kHbzPsqPYkzhV8AQq1MRYT
8mKQoJI527BvAzzHj+CWL2Ye5GsZZbtmcJ8LfjoSy5y1mIfosoF0LDB/6aqgA+X4fAceqwR45qj+
UcQeCvs0hwaRtOGJaAL6k/ywtCX1gG2qdfMbDTWLioSOK5/MIhw5XHYlrOKl4rQ6t1QBFITfBp1f
xREarUoM3HMmTosKhLNhNZ84qF7tunyCwxBx3kkBrBiw0g27wBeapm825hg42PV9y7YNfatZe32G
3NnhZmcCOefUR61mg9VljlCgM4wjf7OcsQ2bwa4P4p9p3O5ah1+RohE1EGHtCLq8H/jvWQ6Ll2Ue
oEn2e6lzmuQ3IVTDZLwv4GrOTEUPO7wlH7uak0qaWRzwbfaeVf1zZXs0WEATld25Is0rNRhdpjR7
L+Q3sywhXdbhC5x7xkSvmqfO50Mpkb7bjMmBuxcROK6+YiAzJ3EsdBRhzFo28zaz9OiVWJTD8o9Q
9M9Yoq5zjbPQpDORrhsSJRGGBD1WBrYutjTGJNPce4w2aGfZuB9TEIPe2TBXfukkcj+7RYezBf5q
sPXSK7Jx9ui1YVxwmEdjPVMpHwgElhzQRK9cWqSSJRUdRVsHYeshPV6jxT3YgEYXGFrTsCPNnLgS
HEHoZBeNdalq7Y1FycDRyaFCbmq2R0B8VtkQvntbPkY5NuxqHlYxcrXMfdg6TVm9BBGjXW3xQvOS
YiJlpnhiPGNboGXJNjgtGHyMuRxAaSASzK8sB/BHKk+xpOWzHLImcP4IoS4RUDOZEyEk3Dr1Fvlk
vrg2A2nHUmS2uzlraHo/AzsTcwzsgZwL8CLhPNVd65TjaLTkchvZ2gPC4HfP59TqBOw/ZaLBcgze
WW/sHHxCm4ZTsCrMp67BFDGJle5FN22M74+ZstpP8zxe2i0WhfxbBV9+Zyn+yaKMDnGvjq3JqKw5
3v8Qdh5LbiNdm76XWQ8i4BJmMRt6W8WyUnGDUEkqeJPwwNXPk1D/0V90T3yzaHWJYpEgCGSe857X
OJsUGUMLlR6OH2VRxALaT8wtkzR8LB29WJk5F0zR5D+brns2JY4XEoLFxnI5r4n4hsDf6635wew+
GrXeJomB3A54wB67ad8N72mH2Yzsv4KMW2dGaQDAz/TAY02KzBZMARVhkEVfnnr/vIdlipu4ow8E
5jn5rauze5IUt0r7zEb4CWYAwyBZ9tESB7VIP7ioX2wnvcNx9TZFyT6k1S2+6wxtklI3t3mHl1pM
NjBoO3I1rtXGymEelJSIaakMfVh9ervcNNomL7FAnOWPfA633JS4XnGnL/VcOea3pQyKzY8MVfd6
WYwTw3tdapBlEU8aNlcj0Z8CMF9WI8ZQelrfzTCAaZd9dR0MhDpnhzO4RazCe63y+DYWzT2p6GrM
fe+OpHC+WehOw5kyww/ZnXMVkRc06c+l9nUdooADjT3cwtyb4R2KDVkeWA8qMkqyL73iulcFd9ak
Hz7tDRwoSkhHD05xF3/FRnonjYX10smfyI/F2rRZl/bJmOobnve7spvY/zw6bZIyAPzS1mbCnd5B
Gv3VnKaHUEIsZj+i2vAYfrvGB04stBZ1j/BI3NOcjdSenJfMT5+KhHPdx9kdNx8M7Oq1xcTfRmio
D95rF2MrVTDL6lrn3E7ivuyOMxmmNHDdA07kJ0kJTkOBBi8RNwbC95hUthU41S8KFKJBuJqzPHg1
Qz6y+uzjEF38sL8xXuIbzXEGCJn/emXyRZVIG8K+J2wI7BMfyFBbgE8sIcgHRYC81Hg7jKr4D2Px
wyx+dzGLxFw65yIzb+m+0tLfy7WPsj/ex0HsMwPjGRnxkNTK676jiim65iWX9dUt1P6SzhQt8XdV
Lwjbf808mm4YlKvEctBCqnPjDfM11sxR4W6fZXtPJRvm8jXP0RO+Avh+JuG8w6j8FhreQbMzUldZ
e2RX3BkGAMqahBtZFfPU2C93VfNTD1bGFBss1smXapEYNakF7WVAb/jnOlb7sLTtgz5xWKixN+QU
3frBuwzG0wS2R3FIiTSZ3W9KzbvtON2uITw9F9lXa/XMyXr8LFCQ7ZwhwnAoZIJOy3eKtfEZb2sb
Eval0vP4WjEZ1Cq+CJswbunM2kHT5AdQ8lurez8i338g4fqGiSlVA9wYBmnZrwL/pX3Clbt7THWW
GNm/xjNsgzQa+r2N9Sa3va66lLhk9EjKOxJcU+DYOvvYdbgFhPNg7fg+UWiqqFQYgNHQrpcCbbYy
X1qaTpx0nDzyKfMoCBmcvaci+O6W06XDGg7PfEoL0wneHDZIKFoajsIpm+QMCQbdRbyX5ICW0pyA
bI1LV5FNrgegvNgK+QfGxo9F5n/15EisUhxyklSkO/8TbmO7D3rumi4MdmNPBClq1Aub9SX0qMQa
gnDNcCCFs5652QW8MOz0J87M9ANHJAxOuM5dtz/KPnFxn8Rj3MvbF27G8iT8uDq1bsVsbUSljCUG
IW06gQHKC94tN4lHjpPvZggkLTJBhluRRaWOw6RHBK7mPCy6lr//qCg8T/oicxlMhgxVWMaESBGJ
gE0VbAIXg+m4iDCT6d8s9dbLQQQmxcphkVYsD3aBGXGnGvHWVKpLBP+Psg+dnU6wxamnEDu5omUi
QVYsOU9Kv9Ap/cHyhw51Pc4Ykv390J+n/GFPEoTx1xP/aCB0M6YDVtbScvzPl1l+++8n//1iCxPz
H3KK5V//fuw/+J5/kzf/foX/12P/eFWyP0GqQGr++ngYWvEhe5GgNvn7fZbDa1wsf9oW67PlH5Y/
AkyaomQqQQ01uBnLi6dI1vP/PCn+r9JHTYKN2XRCi8hs3NFSlNq5nWyN2kKPsrDhrR4573khwi9/
D13nqas8uVsosfAZzf2QEaPeFsR6RfeudVt4YaSzBF1YoTbEU5sQC+fUuTam5Yx3HQS0hJEsDy5/
SJlFGwYMGi4/lnYCBQvp4tJ52zSjsqZNvNPyE8upe4ph6Zo41B+E0dxajHB3xBKbpHBW5ikCkDkF
U8/ky0dO7dBhNrX8mVL6VgENxzFEU4Rai+7LzbcO3qZbI2MwNOjJnvu2ONUkeGI4MeSMTYpD6feH
ILIImy+gzsR2BefFt99gzvm/ummbTJj31Nhfh4nX4N3AqBtSwlY4OS48SXxFk/1eHH2BmbanEx8r
ieGdgkDVIFpFet3KbqMH0UBJjgp8ejiRJ+5Vi5s+poDA3B488TVJ+ydIVO7KaIoHDY7juqh9ptfl
1o3fIPyQCNRqxCB0CQual28a0pUPlqftJi26poxs4waDlwyb7SZIb5UF2dPwjG6NYJmWhvGomYZM
r8RMHR6EjzgOPlldiPwZJ0it7A5zZ74Qk5WehywOFa+G8FHL+21O9k+vcPHWkRrRy0P+y2+YVTey
/SnzPRFM43aUeIZqotpjin0TSffQwKFnDRwvISzr1eiw8BJFsqk62zsyJrgW7QDnDsZsYQ0jw6lf
aMb756ZprK2FvRbdHfbHEYfscEF4+GaVgZEdRzHg8JUwCcWR83HMCY3jAsILDDpsXsdIyysjPeQJ
JHMHi3EBjR9sxy02Zh09j7njULSk9lkXiuuWQWbCko6QxYZEsQEDnzY1qQWm72YEjarorYo5AZlr
XkPepW8hkw9tMN8c/m2uGQc3QRc7SKxulVMVNuK8X/ghZQ9jtOnPvt/iEIfF0bEn+rTBn0EHvSWR
ub/DPA1AYHpMPl9MGAfotc2zOfRwWtLhUrWWR/qPp6+MQh4qC7NYFFoVDN/2F0dAvwLFdJ9a1Vmk
4aboHbqROJhprSKPnM29rUen1Gc0HEZ1y2EkaH/TI6mb7Wvim+VDOruXvt0UeKwTxlP+AI/D7d32
tr3eiqMv3Y3VtwGuhdVPWkNoy+bdZmvcp1RiOM1j9BukKhceDDGpeSuJHXPiRLsoNM6R7nkPPdg1
F5AaX5L6J2W8M/X+gF/Kxh0gaogGBlwnjLsnMqW6th/1IYDHqjESbLB5a63hnWzWGzDCmxN4+85i
sXAieSsd/5ob7msAy3VdewH1avzYaMP0qjX6J40rkIoD91Yrvxmk7kA36G5VM4JlGZDM8WYlHbD3
iE2Rn9mQHIwB/8t5gn4AhPqASQzpEQMOLC3RuJuQKO3e+gQa+ozm5Nob1lnLHC6G4sF5gIkGSytk
TmIoO3XIxF4TXDCQZp2B016M2lOTk/HSVQCyTchlGwDaGA/FCPW2dYCrQmeYV4WOXQd1+aGW7rdp
dLNHkyAfhc4VDv4BspS/cx/dnWo6ZpOMoQIUIYdqFfixRIwN32oOnFttwSGUnbWbzOi1rfKrn4zk
aHQKe/SNx6Hvr1MydCcyXfZWnNZrgG9u1CxYicQ7epC8oDSaWKSQCNDhYNfgojWDLRwj0eyDVNcv
RZZEV3OYjuR/4xCZpzcI71gOaka3hSdUn5+snuj2xeMlcfod4reb3vqATWGWbdvJeRe2eINp7AV0
L2XTbzUi6FpzeJ8m/0Ylt0GtT8axEFjZefs5bn4E81Xkyass7T1L3WtMwEE/g/1BQXcZ7hEabH5r
e/BeKQ6tY8GsQfZujmur1/yVQHKYlmG6CS35UuVYJzMKCqZDG8OOZlSQBPSIObO+KMbWrepfbc/Z
zKZ7IwAUki+bmCfGp6yJflp2v42D8mHClsTr0P9RxUuYVRIma4pkTnrZfpDUKjYqzGgEm5AlSWS5
f+mk+LQVlqGBMAKtMynRoGVApw4wnzWvVVm9to5xxxP8sVPle9Megz7/hKd2EOqSxhRmd4GsHl1a
0ii0JoAIgCVKn1/airzk5gNzd0xtIMxV9aNnW9dIpq8oy2npyvJK5qXdm58R2tuVKetDoRvvQ2g+
uQ5iaQggwsL8pnKExOCHsryJ4oexkec0CZkDdAfoQCd1zvO6PMSz+d0Yq5uRhReTuFvTAT8QLkD7
XJonLEYxPMufXD271CG1GmZxQ7IOkxTqKjQaCnJgKls5lmbus0XPhaFYhyQIm4RohLtdv2s6Xk/g
Edg7v6uvRr1U7A4HycpGQBqL9zXxvttkUtCxY09W9x+B5/zEgf612dg+9qnj6ELnJBdoxDmce2iY
561nvIkg+hSNc/C9cBNkgolXFBPgAnOZWNNKQ0ZqdBsjVV5C9nAFg1/ZtkFEg8ELtUdtvI9TX+Ja
jCOeJ7cQPTcQ4X+ApzxPz1OY0TPqpMeBeNpIqrCjh7s7+89azoSCZandZ5mkVT3PGryogRM/Zaxs
sfvUeDCd5pAgz5sHqJM19VEk8q4lpEBYkfajUTY5CciS7eVEWBoGpnxTdrU0sa+v7Ug8p0Y4A4Tv
CnZ0+jyK6TeY2DdKFaiF1c86PnsJl2HBdoXc3TtOpZFiZHMec8wRshFctDnPswzgJMH89lPviRjI
uzuIiA57OMBEsbZFmiDwMNybTaLluqOVBBTNLxAqUefZ2IgDryk/DdLC8Iw+t4nnbovsgbo63ExO
A30tDu5ylL8rDIGcVtn5GaGz0Y2tzDVxHif9kFSEDON3pqZMUJa88bNJ5afTsOsXNhehnjJiFYDK
1SU3xq0Byu1FExJx9zI2w1fUV/m+wP64EWawCoqKNkqEH4PGtTZADw8iyoMRet2g9eEm9wRmzV1L
zJAbYRjoyKPmJm/WRH8kc3NPzi/tRQRdWcOsZJXX2bsNpfrsGCDHifYMwv1EMiuK5oyN3hnBaE2C
223obEZiPE8USQp5wV/PhoYf0A5G7rokbxkeGOnoY4reI0h+GkbwLkLMwdqq/+gKorrAl8ZVDVFY
mfFEcF+M+FaW8wdcNNIfC/Z0aGEXe8j3QmPHtu29VpbfIIsyYUvyb50PcJpaDrZSsWJcKT1TJ64Q
RLnmh+5jiqJdp4KG3BLC5QzxYV3AYiMDgnOSyTetn65OHL0RD7DBRmzEshNOcjt058QU+4GMs3wy
Hwnoww1FDytGeLDqI3pozHm/fDKBVhvBrGsFyfaV8JLbkHtvNpiclX7aM/U1tZ7jgkpNOb1wmqOf
QSA/BPbBNquPvns02rXwjE85M3nlvwleBPU6+hgVyTTsHNG/6EzfV14Fa6slM2gXg4pJnJtygd28
BbUMBzL1awS+r82//i3Gr9WmvK8zYPSEuZOXE97L+s1bOLy8erW4pBOvjD3+BXWPifFfv0qSIasR
ZBH1FNyS0hG1F28H9fOgXoK07lUaBOvJRcfEy1HJq7+aVrGx4rd5vqnXDcm9M/m/ejIEuX0H2xFF
c8pKyFGNVvE+4ygep6+KlIvjewV2htkVvDRzXUXOpuJnCyOm5Wf1b/xX+cjAuHKsqlstj1OkGrLb
1gmAhf45HJDBrCwrWv5PVO+BrgI6zr7WuBg1xCX8vnpKZbg79bO6HX3eKyn8a903B6vEMpJU8UfW
obUBYte3+pc6sKKdUkaUwLzx8FRBwrcsnE75DUJNiG1d97kPhFNw4+wrTCvVM9T7Ibg64Se2Uccq
Gplt5zy4W7F/UG9ewRmr1AdgcG2lOG+1jyOW7url1HGpt9XUx8FrbfnsvIYU+5BuS/02HMvHmkm2
kYOY8NR6CNbq9KiPp07h/3xUn6MyR6o5cDM500xYVHAM1srR3rJ+w+vlauOxhgnY5BK/w8/qOSXz
ft351GlbSD896Ty1Sf88PQ5xz4uDdcDLpX4ARxkhDzgWCIWM3J16KOSfSeLDzZ3P2cabuaND0Qna
MbKf6qV0iMS5wdEAuk91/TmUxU29pHqOXz5kM3ZMqN44pqL8HT38z0GFPKgOGMu5o3or3uIKG5+V
et4mjbG8nXo5Z+gOvIyFNxctyjPGoUMECbBLtk5RXvL6u14yxPIKHDxNgMU6nE8tSTtIDxK8t2oS
nkwmHaEVf7kU2xZ3VTJocDw1p9pHIQGEcTbdlgE+CaVfbLev2sjlmgu5m6P8NUxMsoJz/dAxMTcH
clecROdaAovWCy5FL2qvSRDgnZXYX5XfHMaRafaMNTzBGMGKtCN5ELUBPSQhxfkHut6BzcZ8olv4
VPbTDNzdx4UGYUsu1D5/YJMELFNDEVu+2iXUS5RLzaZuppJGvimOBU5XcCqPVki8TF+8BjMyVrM1
6JsGgmWb7NSU/ZP6L/clXgiKJqaoYA2kIVM5JuM16TZMsNhE4KpHX3rQ4y/o/tT8Vq5rMWGJVRMN
KoCo9Rjke6ZiExZ0A6t236w5+bAK1yO7qIa3Hh8HPND66o7lxksaUg/NApDdMZk2YT4Fwt7TxulH
dyzEcVIbVq3seEMJSqlCDtZeqL8ucLdng6ZrZUy696bOc6wj+DqJ2+Ns5wxMapt5TGwdJs2ODz4k
2DUYK5c3oPCUT7e2I9YsIQQ9xC9y5aiRmd7CoGiK9KeNAf+2DOkezYHjL36XXsmw1so+4E9sdVTS
DF0MANzaOMDsnfZmrKdrPcA1q/pWVEZBgHiK4y8c4tqyd7PBoKX1unJtd/pLhZf/hmHaPSjxeZsl
vn1qSEGGa4zxD73OMpykdj4ULthBgecgWQIU4G1g7ecAhzg/YxvGnYbQzmlvYS2G/Lg/64h9jlWt
n2sVYDINMXGZapgpTBK9FISfHfOSw1yYVyVUsZWOL27GfR0TNEgOCFi2ocbQgwHvLStfwoAidbnQ
PRdH/a5wtrXh4980Bt0up5OZ3D7eFw1DvyKvGios5s6duuQrzUVnO4hkJ+TFmYR1nDS+1Q7O9EBq
DvMQksXFNFwJ6d0wVhGPuovYUHufg/Fn7BF3EvvJbnlrOcK/cFItRimHHXxvk5gBPx7+l8QN2YZE
Mlrlwy9aQdVXuvAYuVmhuSk6WFFckzkeNuQonXNC6cG+nPds9Op1NQCcdpnY9T51yxyTu1NO+3ji
N91ErIVORQUj7NVSzIyBNZr463bUjIXJsC+EfM0LoOZocNE2TeQJ2SaRJRhgdny38TcRlB7iTv8F
TRBuUxgp7YfxJxWnioCezD2chnPbzKtgNL/rBsOJaMjIAGK6Mo0EIsGLvllR+ZN5d4S20fS3+O6f
ukDeuia6EAnz5WVXhDG8B5Lf9aSBOqt7Iei4trV8fIPr0qF3YA0wUmdl9jQRht5efONohOCE2Izx
SQqUeorS92ecqgaKC0sqLzkeijz04TFiT+tqUO+7GRSRdqA8wh89gUJ2zIFtIj/S0btQGtnOwKiL
jIMki0/Y1hJ6U16WoUGdMZej/Ljjec7wVzEX1N90u7xBrH7OYRAy7GFwww3cVeZD21nv5Nhek0Ij
9rW8p3156R25ZTvY6YnDzGfo0l2ASn4ulYKp3KXBbdQ7AFyPHMgZXhzkaYbdvMnAJLoIjG9ZVd6b
TLxguMooTLF41Nx9YFiG3yjoEDcw8hwmZF62C3L9t5qfLcScuWcd5k3P5ALoK7BiUhAC5rT0aHaU
brz4Qu8BiqT63DEEf7N67yyT9G4a+c2quBbIqCUHOipWDUNts0vcXTa43M/jFmNQfSMCNvx29rtL
09KB6uO3KGw+SByiw+xh8sSRqFee4shAQsEaBIyo4BPWIyHCXWQh8I4IPXNCiJV+GP+CIEb+TWLA
7Qci00Ic4qnA0fzUw2HoMmIaSTS55JqHeMW82Gn/PDP6BjrkAnF6PgR+8UziA5WdRwQ30QcNDljW
S9X48sSQDel+N64cA6ZHmYgMUZn9aJXijkLmZ9U1n3rCDNmaqQEKnRSvnq/At+kvwrXhun/GjDKP
VKJwDamuHzZweto1mrBw1RPAtlqumK6me7A7b+cyk8oZziEveE9Hf58IzlztMtN2268i8V7/kKeG
5kdRfWnDU1weC7s7p5nixaqRXxY719k0MG3iMm8U0zMlxriNifOKql7py2pII2FxVxM7PKFh4DC8
2U5T/KWGgo5XvTfm8JLird+qfqOfuHoBguN1XDlPXDfPBdpGXbMpXNXsrIMlUpX+93qYvw8jCxBm
s3x6P2IRJqkKLV+y/++EZgvC+T8IzYaDUMCEWu16Frxz/v3nj+e4CJv/87+M/12b3GhwYNvDkiRA
mJ4aijL59bykQNsuXghO4QtugBFtEiuSmbQ9dasnHSepIJN6oQbqKipnZGNXXCUZczWUdXnTFJPR
DSmLAt89Ln8Twagu9+zOOcHODRGHGbXOdbLocLANTbKO/q1nHOmrAZ7EPosG9HkOOW///YOLf9PJ
/3xsyxUGn91XJ+Y/Pjg0rjKvEtL0aNMORLE/jLNx9V3IoxpbM1bL17T6Kglg25iGEDhJGCg5DMW5
KBNuCDo5WAGUKyX8u0nRfCKYAFsmS18UIT+w+KUAw5rYkyrPxtt1grO37KIAbIRcaGcC3a2jGeUv
fR1wI0BBDrT4S5VNkbpOU0VFHi2+jz9ce0VwKPDZWAVyulFlfQw1K7Za4XLHpCXCPdnTZXxIo3P1
W8bzY61l9v/npFkYnP/rauGDmhYu5z7D3X+cNM/1UhfJVXPQYgsCHPkjMzNKV5VEyyx3rF9ak7HY
QqZc6BFMXY6lDRynthYalotb+g5rkPZGwOZDSGzoQo5ZaE3zzOLhOniOku59TlvUmz0S0HWkR0/A
pB9/2Gy29dabzHFnWiRFbgiH+ICv9FPbj2yq0RHn6jAClFZ34H+/Ztx/XzOWYNFAheHBZPyXBCHs
ZGr6cdiQJ9dgoZxttIC0Zjdim8hJqoKYgXW0ItPrZgIm6MXnhaSnqRCdOFckcMUmD6bgUVRkLkvk
96U4zA5LXd4fmwqK5VIwjHJ6ws1nX6pNJbTz++RxZgrffy0ypOKuAdwCB4L1RzsH+cCMyMf8WxWu
IiF1iAySr6zSsfEemu3glic0rjCpkhGGBx56rk400DwtPKRksOVJNNURbSPcQrW32ZHh70VsH0tF
xPLCvsJHlTGQBXwU04Lv/Rr2Z3rXA7hH4fSWQk2YXQRcy+7KuKqiIE8lfHK+cWS/G3jcAGD2EbWU
tvnv3wgGM/9ewDDWR7RiIczAtV//hyxEoMavsokQy6TMWSEpVveth42jacPZKYYHZ3asVdu6bKWy
OzmOJH+yj77Yk6sOYrPZhm+T4tRVimdFKto58vOrJ0JnrZX8khYX38jhAlxgfvVnUWqMo40rStPL
BJcC84c+zL/cOLzDPdsNTfxq+tmXl7Jw5NoLwAcbKoYCC6sMB2SdyBv3mtjdfc5xlZ0kJru68yEV
j9MOwIawoY8Jhcu2uau9qdRYlUw0PPruuG3n9qzJVt+lvbnx6kKcC2MQZwHdNU0tbIMZk0S89KXP
x1Pg9zWPFMYxGIjUyOVjA1Z3sMYM9wkKBBUPqsMmhzu7qQbgxoxoJZY2xBvlXXHwXekAdrLgKWbY
QmezWhjowvqlCLE1IZQLp8eps6/MD3etx9okbLaGhUm1/LtJIWfV2pPeh19Fnq20BK2n2fxaCsow
r26OxgSzLjrSBNSdoYhbtSte56C+qL44rOLvblIf/TJ4Y6W8q9aULtpaTwobirL2++CL7wGJ5ano
oPT2BEvNfr0HhryQJACSr1EjzGWPqWn5oYhBVPyENWOzD4fxy+7HJ5nnZ1OPHJpEOPSxRRU++7+m
Inwnie6wMFXb6EcZdp+aqV6LOFUsYUjJQhKBw+VIu4l8NOVKmSMmdnpX4gZCJxpL7GAc9zXVYPAq
VpeqOBsCLRUZJFtDKr94WXT0QoH19h9+W6f6jqLnptPzjj6ylocYDqkHiOBGQB2KQGdHjJ1SHfSw
4HDNJleJWSbce7t67Qz4/BKRo6daYSrZbQMxkig/68kLyu9LlJc78+Z6K99jaX5fbvCorkjRKsan
KOlhAFQhAhhp3qpkJOG8psdvAB5CJnqxV3/zwuEm8BehJcDgQAzJXtCTe2i4j35O+WcQm7E1XP15
lOVzFZe3SekmWkbJLe2x37D56wHOsbEdvGqA55vAMNa1hVPD0na32MiSMQ4UMFPeG4r+WGr8YjIe
o3i4dOEPkH5NWy7bKDobBpJHk5lRZnnnCrce2PBWfK45yfZMWmJYFN+JGNxKDyEbjjf2mck4/oWl
ce6gpwlsfoYhjW+JORyJahwOpYle2nNzAo/nPtghSAOy6IhxL3r2EySwe3uOboLe8qilDlrugKQp
z0P2P82fIp3MF1wTUivtL1qEFmxGxNK6b14kWY5qTNvcFsRJ+dToUb6pXWTCVUtwTNzG9q6IGhPN
stUTnO57G0IDGK1ne6clnHREt7wpifQFJW3pVG0Gd60i9kDSLA5uI7YLMahF1oOINeGb2GKVE5xg
leGxXcldqmF4PsfOph51C/OG+WqCmu+jXoPIUhDI12IvO/vzNSrsdIsE5qZ1BrYBdjWv8zndz/as
Q+j6Xk0SExSBdfMgmq/R5FGhgTGUJikAUNKsk+s2f/3E2NBIlbWnqT/hQWfuoK8dKh2TrsixXh2/
nE9++z7I2AFfgooyTFiGUcHzY8swqCNAoyRHBL6i1M6mW5+hPIwHGczaOXYT91TPX8tfGvXI8hOK
OoagpB5x9qZkyz5OLojlXVFXVwfbdv1z0M3J3iusb7H00wumTISekfGJXbxgNDURsdeU147+51AO
80PouskhSzAciTNcNeNM5udMKzDE6OMKbxohzlFv3iDRif1ylMtRWG7Dx7CarzKAwxKURQ35IWak
4k3k6dGG4iBsiX3u9XsznKIjRg3Md2R6IWjcX4uYt9NLAtZ1vcUyGeDcYHi4tQx4vA0MwbOXv8sO
ep0pwmPq1s65UkVIYJTw6UYs9RGbPdlh2x4GQcosymgSIuD829P47if6DkP8zWiav6whSbdJZ9Zn
W7b1eYyMnxJy+i4fy+4cVWOHYQhpx6UzbdOxN46uXTDMASXEPsB210nI2JC1+CUIvXdCnmNEdjp0
lgDRUe6su4IeEhOL8zA9iXZ6KBpul8g3bqZGawFiAn9Qa5IDKXrFbGBUfpo5gG4OC4ChwCDhJUKb
bWSnsJvavZ47dMmS2PuT0NwGJAMbt5khCg4Nxq2A4XSCYJ8ckzKAe4xyAYzQSNsTbWGKyAQj0pyv
xEzczfIaIVTew4AsY226uC5kcfQQwxCnWAECpRmLyeZiGNcYp4UBnDYoUcqyhZmlFeu6CYHVcQVY
JFxl24IAp/1X6MDXgbV2WVatQmkzoFf/yiLnzc7JIFbVRY5l8oY52X7AhoPMdyxLQtiOHuM+mNzZ
3ZtYpnDf3uhKzyBKgPbEbkF5tgs1OhtJUY4QVE2i3A11+jmF4XmhZxdm5qxdCmnGdTU3I6K1wdEe
4EftlqNcCNMKIpqD/DYi5ndIaIiMB4OUOm7SZj0THV/EzetSJ9UT28cQ5nuMKYm/CPyaxAu6M2Aa
A8Abw+H5SW2fC4cc8Qus/pq1n0+hknSfSdCBctuk90FRg3Vo55Tp9ess87viwyr2uWPBQEfYxChx
3DRIAmJEkEGJbZVCzYcQu0SIsWtSPFRtAjWnzC4N2nyQDqQ4KXO4Sq5TmZ0ScMVV1/E+xB1A6YV0
pnWS1opHFpHMHFb66r5w+/uIzt2Nd24GFTVPh73RDa9zi81PkafpKraiK/5WxGw0u0WztRCExxoZ
Qa3Ti/bw7LeuyvOCSPllVSGcEoz18Cihv5Xj7GE1lp+MFuVrUioNqm8eRk0+1Lr/GoqZWaV5o7tF
G+IMrwLmbp7FX7PMuFcZQXXaazqCODgO2oF6uvceDJVWlxgqyJvEVLqYHIQm4rA00K5iG3eN+whb
4nHIG2vXN7C4Wrc+ZguapvSAvkZYaX1bIh7zcEISgYllV54av9rMmfWSKUCzUuoaLQGPwS7pPEQd
RYt1ESa8KTr9vkH5wv/jAawSv7lgxSAUT0CZ7mQAimaOJyuwUgYyqKjC4Hcf4Uq0XBFzZIFFUkau
EpPAUDVUXcAWfJ2rrdvje+W3+ySuvyNNO4bMV9AVpwNR2ANKIg66OeYddBV7pHoqQuoiB8GA1c0z
Et38jgUJBj3at+UNQhFA6GF9sIqRXAXRvCrRjs36wGorv6nac8EPAptKRIpwo+rzRtYvKaNrRDLU
vgSSbpOEtj7SyktcaxXeK+5zNlkPUmuvsQsLmvDUdKPimfUwhlTL/JZcQApMvUI4kzwIcsGU08Zd
J11yEFm0DsdvugGmY7rcIC2eTatQ4KpTTzzRAH1e65P7C3ALPv+gRGAYyvMNOb+9Hpvv3on9S6uk
qLGSIgW6xaHZzOmWFlHjJXCIuHp9+EsLryWac9DqN90KviptxsQc/mSJfGczuiU1+TDfyKdRfWdC
hlHktmu7Lx8z5q2sPkhdRgx4tPDTKDiHqkplw946k3ufB3k/lJP/oef5l2EiFlD3bWtET46X46Ff
/U6D9GgoACQH+UXXqx/Tqf7Vg5xa6hhH6t8KE4pN4s8th0jEaVLQfeRzSXpyXR1zy4Qu5th49uAp
qnHr+IGtrD2HTdRbiBs7ae/xQifMa0y+FkTEg+kQakFDYDEmHzZD9+VhLcIDqjdevNT7oZxMwaC2
ql6K+m6r9x5RqwqqWqRDZXgvhI1CskvJH53PqWrY/6xlIV/0UCZ3f0x/eGH0u8DpBzS6QkndFZvA
DYrdaOymiE4ekjjLYYNugkSAEX9KxFr7quxocJTmrtGgNPaSHDZEK6ofVy2JmGivqcl4E2LYJPyZ
qSQhfNHXJ9YP/NERDCqFx9IfVRG7NiHCiGdaUhZ6/3URTi0KDENdVHLCTMeEmoScegHgFtzaVFWz
2yBKaQfUNxgqwCsNkfxS+CmXyZU9FOna4kZNASIP3Wggs0+jPwOARZ+jo3NcBbC/DLeHSqu6Dtsk
hazZDfqxxlRxoyp7fM1ttM9Pjv/Qze0+L81iZcA9OcaNARnL8ZjixNkpnqKCreWtsx2+DHFO7PBo
2KZYW42b7RIH4zgb4j8iXe2hn53ntiqCtVCqMq0lubyxfk5qlU3pQYe2DlZaDfGcfg09mVNxExUH
e9xVEZRWPXbcrW1tzJZvcVHE6gQxbvLC3yKnHTOjWRsFjX6OP816OQQ7YcUdAvlhRzr6dG5ubbQf
m7Fgd2VFSnKaRWmj2ncBaPWG4iAd7K0MppsxGRAwUF10s18crUp3Vzixcj/VxmkRiA7hwRYdrVG7
QeqpFY/LgHNpck08iirLxaQXgyYf9L3Oyw+r1XZhOT80AzfqoroNXOaVQv5f9s5kN44mzbKvksi9
Zfvs5o2uWjDmiQwGR3HjoEjR53n2p+9jri4UqjaN3vciBSSkXwpGeJh9w73njt3W/N1547MnGmBx
Fga1aCT2KtYGfIvON2Fn5raF+lTmKngcbNu2nDTzUPi/LVLq73SCV9OAPDWF6Zg6MV0M6zWFfER2
To+xRE18yGTC89fI/Mxs+uh6eA9GjlAihn6KRKD/dBO+dJAr0/QaA1tLJFVToSyGi2d5cZ6Ec3Xg
RHv2rOrXsnKbJu468GS/yBg9x9r82GdgmJDCMxjzEqVSyNeVF/9axlbLyDkIu9+uPz+M6LaHwn1u
q/HVSvONmzjPg99f6sLeSdW/dowqUI3h2VJcBz8QxSZTLi+1bnYqzLK8+KWfFBq8hkGAWwuLhJFP
VCA4J9yj4b5bbr64rK9Nx/aYbeZWORCXb1diTlurgtKYG0iXkhcr4EcBJQlUDg0d5J1UlXdVy/G8
fOUytZFZlhpqUdT1v11HL5iAa9UunV5Ti95dZQeb8RW403fe8b0UItz2Dh+Jl0E7UJNj6aJ11Txk
H+pKlknwW8QKQ8u7/HclrdeE+LkrR3miulmcfWE/LZve5TNEasGuPmboXLPMr8v60LnsJhr3mUUT
N4uqkQqNk6mT2OXQXx/GMYthNYU/AD3/9Fb/3vrDI+MwFg4JuZDhPnL4epQMMJanAchruVm+F8sM
QbBgYeXDX8h8cjdp7k3VzIg2k/WyuVgWWK396cv2afESeVib7wSiRnuOm/Uog4lB4vwKvRlJgx9u
c+phZo+8VouhoQriJatB6SgSRlBVCtFCg4z6d4jZUhUsQ9VxPgfqgSw7emdVS3cmPAV60IOo86sn
lbeXg1eHzWs31EwRqRMcyxFm3ILYQXXjSSSfWLnTq6rHzGJcZ6BrlF8QNoSafalKS6f0XN7lOLTe
BupOOTLwWayK+osLVZlXqbGXbAS3GOh/qh3d706TFfyoXV8Uok+Zq/uyj3fL32Wrre5cskmN6+qZ
xv8nF1iiR+EeJZ/8ajEWZ+oc59RnbLdLm2i3zIBGVCfLvHkMdASn7CTU1gX9mbPSqPbY4JbbGO9h
NbTzVq0wkZqx85J8LFl9xd78Tprffq68F6wPHAjMMlDUGxdi6UBP8R2qdH3YEg6FYQVaWFBMG9ni
MFGMGmWJg0XF4y+D62KklcqAr9y8rvhOGVLcDYa3w1tCmaG+mbJPPxgcaTN98HJSdCy09WncJBRK
Y2yoN+N1WXHMJJfJ0nmawpfujz3Bqhst7h7fvceX85HTUhPOyNeiYclb5emP6eYfUTZcI6J5HC3Q
l/235ZK3jPZ48U8KSXVrlNycWZOfJwUTyNwk35bjzsIPUFj0DephnVQ+XKumU6psYUcWrYl52C6u
QlXPRQqFYGbYX5UDcZGN2KTwpFbMyLhiqY18Crem2JtusXJwBW3yyGdsHPPUqi8Wa5+jPVqPRsC+
TBOg0yzMzkNp7c2g+FkEA0js2ZmSlziYZMJ91LXQUZRn12juKFAC5wMvzF69ZZx075o3bVU7Eylv
rdVk19ClOlbLb3XqxWW3Qe2f0xwF5t0wpt9qBjl01JCLg5v74zWApQPJgedaJliDNbw+qk4vGf12
+ERn3z4MjiS2Wv0IYT8y9s5n+OChgy78adlg5OrZHKX/vHAtEmzW3JGof9tgX8AEIBugWyW28eFN
tEsp36uoYJ4ug/k2ErR5V0Ev4vdhC9CGlAZ+1aARDmJgPC1Wg5yVRCrC5qrblDoVHS/NX8fH4pX4
YxX0U2Ak5rFYihWcUNec6Jdchj/qHVX/WmjWdGTK0UG01N+ZdGYZMFFnsKp2cs6ZIM82mezLmF+j
MSX/r86+uzS6qMppTijRqG23aRzhKs55dlirvGo6Yxgfj2imDxAE5zdg3gBRGHQ4qpCwDUuH3zGf
ljOjUb70OEbQlOCfJLrdPPn1uGUsvuHl0uixTP9ri6eyGTuX1lkyy9UhLNVA/u6KcSYpwNokWCro
dhVSGvIFYyLWO8rhkNXtH42FhwBjsjJ6DpLsB+kow13fPXS6xzyFDsxShlu77ddoyWI8IMmMGqP/
cuJ4px735UxM4oh/rou3yz7E0XD9py4rJUqwpczUQomU3/6SBRaILjvHVghrUub+kZ3maqiEs1Yz
8AVZICN7Sx91v6AKdGWKDyemvIWNWSqjhly+P6HpYuBgzEvMbGZu6jk4q9rLctmHlsF8Pw4J5Ouo
RsXnvkxglpFxvyzDhGWOIZoJ6mJvPC1wjDqdUNsmDWpP/EB9wjEqvZAe2nSPYVo8miFPzsxl4xgy
2DbPs8XVnSQ4szLZYdf4mSwASKTVjqvKhvbKBvwuF/N+bHkG8pyLXfN6fVsk+05hXjK3uIjOgkHi
TJ9y+LO41P0qQV7i8Z53zGokTaoNIjbEqStlz1Uw4+vyBgMoK8KAlo6IhI6SGFK+RIXPGDLkHDL9
ius6alkqEKdKujFBuGr7rrlMH3u1Ch7K15YjWU1WsoJ5jF7uKzoj10P0h3j4Z2mg27l5Ms3utR9G
a2Xw+SRJGu0WxpLPukSwtR0INx2HMaQ9R3w70GC4TvInKYvDlGqUgOSnW66S+qpBPeqyX1OUfRoh
RwTbuX41kAtvuki2DBdxhsCkE1Ubq0TINaTOKfK1CUmd9ZgpxQdE2/uqNoj2MqJ7S6LBqmd0cJkS
T5UBxbvNt5Lh7KbnagkmxyKvlOlbxZR0rXn+epFctI6k87SDs0ORsqo8zmN//uNS2KLNwfWSEzgA
oYs6SZuz90xhxu0aClDt8veNsb3mG4qwK3E2i3godNDSTQHtaQOzcWWl6ftow55mp9Xo/WfcNqsu
4iW79YdpsJC1keSu1E2udmILeSdyWIBUNn+psMSPsLTNMkDho66oSt4WuEqUVBcyyJ7UvVmhQWdw
350gVGEjVy18zHbI1fmaN0H6VXRvyxG6nGd5/BGREXpnlmgprbfUi3Z+xHzA6cfqbqzri8vudUub
/yFCe6Nn5WNY/ell91lW7NVlzGeWGpRsEaq61ehiwDSTc2MpcRIHzYIKoRgv76D5MX/9UN1dHnh7
GZFBiVDHzB2GPMGums9GHyo8QMO8Bv3y1iq9E5kbu0xPfi9QjkxwwmVqNI2HALQ9I8vAl89eSwXm
m1RgkuNcTb9coACLpmOYw+Mgo3cUhwz3xrtlzFmy6gGEKnde70b7BQy1KL0G2J8B98AiHFDLv8RB
RCuD5A+SJyojv/PvrCr5s4CFbIcbxStMAmLNty62/sRN+qIARura1IoYk0ZRf8uiAVpffC/rOtR+
pM+Wb7OkDoK6U8J2UdwGppxKM9S3qC0bNruh+vLVbfGMRfOwLIB1l40dA5o7y/OusAAffOR+QDh5
CXaA5r31n1T7NI6U9wVAJlaSDPN6VxGsqA4zJfHrrOziJJ6xmnPxZxkOG46yE48946luxYYEIavN
5643KOGJFkBjreA6fYBOhv0cpqJuS/IOnbx6SFmM9iu7d1ZZQ9gWi/hbF6KeVe8+DzciLhaQWVue
GROCrk5/cC/sl9pv6d0KcR9l/maW7DRTJ7LxjLj4v2qEjwizTQBNSHSjHUz8XRs7bwSgYzsJ/N+h
ktSGer3xGoMVKXWIWcubpKc9Rn351uqyWrPeWXlOe4/WDCG8QompLo3wnGSL349U9OiXmvn2WQo6
QDD8VOP1onluLDTXS3vTKtLYskbtOuPbtogX6ezv1B5xFCqchOps1HQ04gbMG3gM5uhiS6RlS/lt
V9lnlRTEQhoS9/Jh6rQL+TJIBUz6M8uujtA6OUZz91N9IeIMaZqBr0ZV0YsALmmotNw5+lU9xOBk
N5n6QUNVAbTdg9g7dZYDKJZQQvTmceF3JTPXdSS36OYlHaABu49168ZBGt4UZsh32RdbKLrZXwhk
2WHcNJxnNR2fC/c7F/WnIlqpnpHFxwueln2VVlfFFCki+zwz9GCITM04WmxPvScIpO+4CPFhcpJz
3HGuXLNZe17Yh6l6+Z44j5rQNlWCh7hRNDpIItnON5HpNieGmJ/LlIU4YnsVEsXYaPVLwZwf42mE
DDAy1+otnOak5CX3N6nEPEXhE2vjIoKh1TLT/DXVlq36IqFUjefyzZ0VXU/1YMvsiRkF0Qlwvazs
y1TzU/Uuy3K+ZKU8uiXrutn5yoYKmwwSXS37mRTzyLW+jWh8VB+PaTvJNmS9yXHPMsDhOeTTEAyZ
2NlUcOk7PlOrumHh40Jnjad+26BEG3Fp3FWqslJv81IRq3H60l+PLl/6hVak/vQEHQ61OCXz0gG2
4BVwHienSR0U6gbHc5S0kPe6MUYkUcKWnkD+4+DlKBQbm4ysHV3DB77kXzY8bUZWDgU3nBreiVmV
2lKN72FdPjgjfjWl8pw7FNd1JW/LTdKj8gF3pFHKs9+PSyoRHtFfDsDCbM6Olh/AbOOI6i5J3v1S
Z81y99v+fG8iPNqgE7WmrUKxdchx7owg+vHhYNzZWnTSS9iGUV6+t8XTZNrPC0FKFb2OOX+kZDzg
wFP4QTMC4k9UNaD28FcpzO/y0domVmGv65IPVFUVy2UjJG7QadoiiZS+KlXV9MK4b4Al3Fl9f4jz
4YBN6gGJ/mszeOMd7vrnfLiFGZtkLBHPlWGYLBKBxlPYLPWtyC2xyvy7qLFfiroa/k7jdJ1hgG3j
bDQC868K8v8Tjf9vRGPT0dG4/Y9//19f4/8M/hTrz/bzH3/yNmIj+5n9+bd/3qPwCP+x+gTVGOWf
/4Vr/Pc//U+uscWKAzQ3IGLDcGxUWv+Hayytf5mGzgwfP4Nj4aNFoJWrv/bf/mk6/8I2oJtkobL2
5z/jv/oPsLH5L/6oLj0DILKGKeD/CWxsQub978pFJrqm6bk2dT5Zs675X+WebjJWWBLZOEeabe2I
3X6xJVJsLe43eWl0jzEr3ccgHo55pqc7rQ30NWNd85Z3GUycbO6OdlYy/82dWykqAJ6NkW8jnKlo
P8oQvYhlXyH2yKDsr04XbIMgj58KASchjQacMF1Zvpn1xdOTVRJp84ffcY/l3lDdG21enpI5Z24U
NxOLTN19rDy2bpPtZ09ugquSCPbVpBOIKw2Bbs/AE2sXEcExVCl88xx/beDjZrbBRI8szPGr9cQF
jb7glSN0s3In3c+jD2tCn4Z3ra7XfhONvyJJHYgqb1PWKdu4zCnepkk5vULoN2aKbjALupdxwrYf
iqm8dAjQXhr6pruibO01ecOg5jU9fMkB71JWsBSZs1MzYveeHyc/tA69rD4918vBdCQ7vYLun0W2
PMfOHO7YeW7hjpVFq9+bhMd4JXZmF+BcNWf92cvwbifTqfGNtc+b9aohfCF9A7+GNz8XDo2jsPt6
zQLhjyB1pij457SGHDomU1Qv6UgmQE+UShnu83m4sewBhGc8QYqAzmhlWwzdzVZYTYEd9AxMzHvF
fPCIxie/Bt347g8Zpy20/c2UxQSU1F2xBxoxBDjZBvRMHmO0EV3E1Rp7VNy9fo8iE2k7pModLuLZ
cM5Cppj5oKO2BROZttay/dRK49i41I6dVcevPjNUK5rzK3yvkGpWL/al9c33qNonhFjs3cnRHiLP
T1mOm89NInyyrLj8ZNg8SCMzcPH75cEriburbQP3oNEyrefD2YK/g2Mx9VvH01gKj6S44CgXhHpM
XNhx1e3bBAmdKG1kVIP4QQv4uxQaQQFBZT5q4hj0vnnQjdw7251XHkb+UqQAkblpNSc4srcDXhWR
XNKbkdgKlCsQQyT7vd4zryakXihvWbPyzfSjNrWEKpJf3Lk9sYKL9mHelSctSXnuQ/prFEOErxRs
Hm5z6hoXifv0Ypo2gJaUroKx9lMSlXB8oSVJ+Jo4fqajtHzm6Sq1oJJkCZkTgTugYVgUk39XZ1RD
vIx042EMRB0F9KpEAXNFZolLUbguvmuNjz/rkHliAAtn0a3bYgIna4h1z1sO/Rk4beyrz5RlWezH
887ICI4yJwgNhKps9DLu7p6HMe9OyAR+m36bHuoKEYPNLD7ndlwT7CVXkgio2a3r/TTfsIycGBq6
WPSznOG++vGhTlAYF7VSC8xseGS7a9XDCq4kIjnGsdaNXuLQ7RN5iobkTQut+uoVxhOujWPkm+bF
QIITCr84pYPCNbIB7p2geM8KHUpkk+NnkfaF784biQYRJxf+VT2dH+fRmA5qQDTVUXwCZxIyRDHD
TZgrcC9Kn10HpQI4XeiSVdXP8EOB/kEW5IsGMlWxHJ01NCPj3oyi6hIT1hLXOcvCqlrjd4uPGiLG
8UV4ICysqLvQj+lAmWvJHgXlrGa2x1CiRrK9+TUf8/IB5hHa5gKJLPqFozZ779JDBTbnLq2AnQFs
gLjlWP62kqL4FcX41zR321VmeQmyFrCIN46oDnVSVdwyPMNphIWIXXIFbJrFSW7T7ouse0AnYTyC
Q3gw4DA9sOp/nOdErAjRYnCN5+W+woCSycr9PfQhGFsUCmX8CrIWKAKF6iZfF30cH6bGJ8RLT6JD
z8Zh3WSut0nrCGJdCCYhMgQRJqX4jRlpeIrBBRfYxSyU6RdHczxs8HWx4R4qzk5tPuZT96aRAvSo
/9Hc0Hgoefo3oRZpVFI2tlKJTywY+24XeLOxCro6X0e9RbgGokFywj+xzHqvJsrye4sVZA26dD2C
dd4TON8qm/t4dkiq3E6a7QFNxxqHoug6h7L4iO3BenBJhmVreMpqp3sp3E1j+Ba7Q1jPhh5juG27
H5wo3VZoBnvjpgjP2Oe4PDTlDUms6VTJ5D2N9KcgGsWJdQ6TuDR5rqevsvcfutCQL7EQ75nbncrS
JRgocQDfGCzCjJDVDVK2eZNlLjftXNX3dPvHYOr5P8P0QbfzMTn8SSiuOPHryjugnkA+FUz4DJBO
7j2e+HWLTOkRyYtpmd8BS4/XKoBsMmvBNZIwGbtEMrue2DsOU3QbtaTa5TX/y2NxyUITVZbpr/XS
609WY7D6qvJ3PwQvOiRZcSyTEP2PnLPdOAsmp37ZbZ2a/YUTGntmVMVzl3bmCmznuGPz5z1Is99r
OJbI8ERtQcqUdvYq1J6FaCUrTGfYuGM2HwIANmsZMjauERzfD/hPL0nhYP7SmPY6xsugF+MxivXr
HCH7R9ho3yyeoYBGgBzI/tj6sDE7G84AN3W5NlLhAVQyfoxp+kS3qr9O+knrc+8VcMaNwuhzzsN8
VU0NhKWkeQl6j+lfq3XNea7EpkQ7gYB0OBZieC+bo9BNb+0QZbpCMpSwN9ZPfy8Sd4oPIbLX1RS7
+saqam1fN9yJXdca1ACtviacqsRzyHrCS6FRzManUWn2YzJo+iHVKvNsJCYLV9WxhQpSislY7msM
bXe1HhbPwHvnjSe51tEnIlsoJvi4ZlOcaoNcLHT+OsDP6ciEUu75ujMHHL6c9Jb6s39i8B/vGD2A
/KgS/Zakwdpte+9kVsWuxzNzbOyhPrrmQ9BZ2q1t2aKVwcnSo2M9FcWhTFrAmQX2HBYI22VCjz2i
eWw8/+RxAIEhNpnPJFmya8BYnvs8PDoVZrUY4tYdaat/qrmiKhDoxLsBeTlPNprq8UbMwVPbCPu5
JpAlbTEC5DpJr5KQGeEWyMHij9TU8gMr8+9as0mF8fwWkx9ccyJ5L7iwCBltVPMFtSpn48oMuJcp
bkKw1n0SYJXDsELDPmNODTBLJ4Z2H2FlA8RQ5/twAsjKJ21uYGwxosGvURVds0F4EByGOdZXs/TW
fSG7h97pKB7j4exPFa74gb1tU9vW2pIVYqXeCM+OXfzp6hGEKXIYJ2TJ1lhWfmgGWV9NId6GIlSy
0qfWFcVTvFvKCMi3yNP1W5zl+larKpZgSZe/98DjR442MV8J+v1yY8oOyyDizSrdi6QuXJdBWcOF
QTfger9y+yZCa3gAGPOJiKfbZfNekxWTMz1uHpmi3JEU555kmrILdPQzJpgWDcEp7acf0zZhAfkB
oZzBzKXgYnD2IrTGMQLAU6uX6y7yp01O0i3VWtxeM0qt0SI+KIi7KzVrds54F8nGo223rCDdM9TC
ta20R71Jmhit7WtmNCz+EobkWWHPzEcS5Nu91p4Uybs3GXwCEQ/2k5xeLLZaO8Z3z2SgRfu2YtRi
x8NDSO3GxG8+5GXnr+aW73zLK3IM8RwTfOLL+p2pA3/Dmn1y9VBa+cYMhkfPiKpDgq6ziwvIL5aP
qnnSjjaEIVVhV7GjM3jv5nVN6BnEvn68ZWwDQ7aXSWeX0Loy7s5yviVMS8j4my5FBHQ2GMdroaB3
ZqQfmhG/tCAtHBFTvzaF2t4MWDwZK2rbMM2/WbERgyTMCNYWu/VoQn8Rtq513wIX4bZz5h1dFxp7
YVa0GcLdsvUqVrG6UQBEvGV1bB2WYojXixVyBKrWlk9N1JWqCzAe0HNi4J29s5swgcODGO1qo3xy
R2YiZDHGW5h3j4ky2vL7x9SR+tohHZ1ANQP4lT3XGzZsaLSsCYWmKsoGdxjPmGAL3hKjuoPIAHxh
yD7ios3uapGnZ+h01aHPSYh1yac925BDwYXC0XAnVBtONW08wzMRUqEDdXo01SzrVtGIXbg2GYA6
KOgAN3Ae2pO/QfdSDFCcJv2e/YSCuXsbmGohLwvbVFZOuxzI9ujZ2S3w0CEWHMeho7WHIgAHNvWg
SyqKbeyE7GQjo0qpKr2DMCl8u4iaWtTmirVbsR8znsoKcsEuNI29i/Eg9+oBfbDdrHWt3xAsmG+K
7qM3qLAA4+DltrVNbI0/CwS7IZ9ynbaQDAzERJZZ9tD2kVFBkxCr3CKiLmhMhQnC889GBpg+HIBF
0pZ6PUS3KWYD0Rr3RanHyHerEM6iMHgEQqNap0H8Hicy2PgNC8vlGOCj2zQkPzjV/NDMhr1uZ1kf
GAetsNXEdFDDwKRVt9aGEdx7Q54/66SBezUVMErHfUDBCKiEs96fxvBkjeNTpjn9rmg1JrAgA2mu
uOkY4a+1tIR12EXPM6hZCDLYBQFzA9TzcGy5T5jeoeCU7PDKpMu4wMmc7B2/3rlC9Ls0nt68uNLv
/ZbNYNr4KluGx7I2ijsdjcERJfGlnMq3KASunjoEQ+M2iE5lPv1qMoJme2sqTsjUna1sgMwNM4Fy
VZS8dx6i+N5zonXSzaSMSediG5g27KHgi+IX2L6dODhaI7l0hlUd9Mr+BjHTg1FGL8d2nflnlArS
LP2Be7Ux15C3gJM366XhjiQEGr/NnsjS4B3v9Z+C+mXTx2G8CYP+a7JLPu4U8ltFjgUmVub6cKTX
XlZJZs2IUbWBr1qUgVcfJhFs68oloTNReLIEg2sRgtqfDMieYS33TVMiy9OhpkdkVsHLRkaV6M4F
4BvbU8s8Oi7VisWucKuTNoMgzP6KUOP7WlVsDChru8mHs+7sPL0BCZZw3bec21vfqj4de/pq5kNL
37mfmxFwTp9Eq4J02kvli0M5Js2+HmNz3bnmeNON0eEznIbThAUdyRaHcNmoGfDsX0a//6Bz5Q+k
PXpU2b5Jt3cOJZTjK+5lcFA7bvH2wec+2lmMcoCDqX2H9EAqrs0ZJ/w89C4CVr6Ltk3oh1aT9qgF
o7eOmvmPjIFojdUYU4rThBEmeWY1pz87ARJrIBXpLnKVjp3elNsjv8EKP5i2QSgMeZx3Pbz1ncOu
0pNZc6jz+7EwrLOB1OwQ5QibsaDBswGrwiJzmpuNTqAXi5Ms2mV+zNDeYsGWNJhwJjyA91pbboWH
gDAL/ddQb3adVpKqEkNU1k2qnSJvWKDN55mtQJSUyT0dQbvDDY6KMw20jYzYWLcT5AvHBAetqytw
rA3tTFj7i1O345kUw7GfQLdM9XXCT3TKUpjRsd88O1CsGtS8bujZF/qOXdzm8tqO2u1viIuHOZ+i
S3OkcwDZXFATZRyqIYhADwreW4EpXgcYy3U57yrfhpnYsB6IamQx7BaPmH6Hg5jlo87261rID2Tr
Kly5uJY6ufVNS7L4jMEH/iQpphDI6g4nGIu3/cQSZpUZDtnsJUMq14J9qIiUk37paIcvUTK8Q4xt
XnGQMTDIf7dCRE9WGr37cZ+dAj/8WG6sGDGH3+QwCvUqJ+oDczODGExP9VOYcL6YtXlJMEvdhawD
dxxyxoFjhZL9EcVP+hoCnUJej/7H42erp7Yk9oDsxt54GDRrYLvnBztYqHmLAjesjk7R7KWn688z
+QE0IhoRpzzU3NX3hvppR9b8dM1WdPBiKHomHLdDNO3ckXovGHQSKv3WvrMCyrkqRuqf6MGPM7vT
NU2dvWaK5oaWCwLaLcNV+YsYTnScMbMjvMkERabMpqziZOfxT2zV2sVmD21nISBERrwHvFPQtggl
37WNFt4D9/U6eajGCUkwQVF+tcvCQRyaaE5O0UhuaJB47TaARXjJoWnvK9k9Fd7A668T7dBn9d6G
DLbrQ+QAcUKMrDWF0SUdbINkWAA8wTROK2+0rN8dYZwVABt7aN71hu2szlTzjpP8wcrGEB+XT4nf
uGuJEP2iFd9ybHcjTutVjeRoHWrer1AxByXzmRXFXkBMxlxfm0y/aUqUYHZ0M1Q2w7X6kNaMA8dk
n1ebOfsYHywU+99bGJI72WhvYd+aH4i1fF90p8i04SQ6/sEx3OAUy/TIDzM8OI11YJBb76xYksAb
cc5ziwvE74JhTKY9itgmwy5y+/tBZ49CUhTWQpk85ay4vJmcm8Yuxw2rRBaWalhrDs3NjmqGmeju
qGlDdzPHIKQKC9INnu/XJnkcnWlmlOJ8GWY4HHvh5kR2YTzohmcia9wHazgEzNDPHveyoQ/+3m4A
JjW4ASi+wSHNjshoxEeQuFL6OwbnTLEQYACqSLvj6AtCVYdkXAmQEvtIUFvn3RQoLpVclaCx2Zk2
AYEasDOWiUU/g2BBPpvtRMQyuEinlixWkW2rukblEBXezuWrPkNBYwgUXgsx3digskB0rPtu7PrX
CRHpgfv5frDkV28X3lMS694TISQ4MJhNSOuKFYq8NZDxauQcb5vMOYhOC4AI+dVTaCPjoLi7DEFC
kg9tL8dlhLyq8h6Zj6DtL4h3ncfsMFLrMdYHblZM5p587bVgQUAKLXIkYYJXioA5y8FA0RwwL+wc
+EBt9OaQoSuT+rWyv3oVqPg3gUTTflj/E7mjxh8yoHIOR+/A+rY6FmV1v4h8Gd2l0P6KJ2du3R3V
13hIJ+ueUic4BFpCsDEhMij0iubsp0Ks0sJg4loZzqEXhsdiXD/aAamgrUeUnt/H9V70d7V0c+oj
7orYYBfR5M3vvmRHP5SkrfW46cYMeaMU+acUoMfmJNhFRnHkxgEGKDiSDYWEb0d32qc1iMGU+8gh
pqIK3GEXB+69q1XNsa9XY4fhoIkZGyfpTcxEQibeeNTVL9r3SLgIhN9pb7h9eURa+aQxQtm2PiE6
1SiAxnFMdkgZKO7nlVMzcRX8IZHH2lF24X7KpLZiNYhqrtceqEDM7WDV3ZHwC/aQHbHoTSOKvd1V
G6fl+gI+FrIERzJEyBaVv9M9dMgND2PIlj4mktq04EOZxXDsgmA4jmjLJW8bs1sFgavDK23Fuq5s
sTMz614LPFuxhO4bpBy7Ya4eLYA0Jxo7lr1ZgANcvc6kd2Z+Xry4ZkpIomby/nvFi9sV2P8DfTVW
zjrtJZk0IYnKeYEnQo/sguhFM1x9tRzaR6eZqmM8zcOOBPPD4l38a2CkXE8Kl0SaiuEgHuYGVcKm
L1t/a/fJW1Gn32VBlEDcBOescdpjHtE6mgg/3KKbN13Q4dZBNcCcBtlp2KLKTiZ3N4zV12hzWbM4
KkRyjmvv1+y/YwPMiJzGhFZYgG+VAdNVvwTJhGEvnIw1FuLyqAn21IzAurWlHpHlF0a+LegEoiPQ
gPdHC0/jzu/6c2KQjjCNxgAKc/jdhl69DYzkyaUOWlHuYSac1F7CKg6WJldBrhKdgp6OUNf5pPPk
Rp43gK0ot9cNEk2nc45MB4ttz/N+nJUYVo7mjlLXHElmzrGw0mTdjUYybCIIPVuRe7+DKv0urBmQ
qPs8x+kfXxNbrYB0Ws0sMrglHZ4VuGNhc9TNINwigXslCL0/GlZNymA/fdghQ8rSW1MFprtmFNdm
lPoB5ckdUhqM7WEmjpOGk9YPYLhWEx9ElWPTIrQSmRFIEMfqkJJfeXK5Agv7sqQeEF+Uba3GPxUD
DG49Lucd8wkeniB4RQFnvBRzi+A5cfc2h8ABS2K3DcrCV4LyF8hu5nrZkczA4U/kEvBv3Z91vH4A
8bvklyxIeBFUH7bbiGOp288hsVU4+FzzqOXTqzGMzkaLWnE3SttijRHsEjFwZneB9T45Rkj3eAx0
31qbCVNuJlaTBnETjucwO3JlhV7LQ1AGG90eM9jxyJAr5vQRJJ9B/YLkqgZKqt3+PpcG1t2JOSNS
OoyyESYPPCSZ9223r3UU3hB2+HdzV326IMiZXHgdmkznQWao7fFv/YzatLa8dlo7AhqMIG/3DnzL
gbEw0samhX+c+C17Hcvcl7lrHAX/cWgQ1GPhdmEjgByFy3hlRoWK7TZiEGbMELdOR9/+RZniOSbi
JtSIkbDOQ2rdmDiuyD6qjsLyPqVRfmgRHvo8P/UJBbCD8Os6B+OHpbiuwi1pcIb+XeTlW/MlIVHq
TrcR/llrcOL1nWqqjZdaa54s1zmKgbHM1N8QaKwhcZNnE9ISMQtyOmJP9A5Nc+a9JHUIJ4gMev7o
0Q31zWDGyd5W4SDE0UPpmtFOjIB1KhPgCikTGQbc4+QoTxfCH0iqVLwzE7IKZXXORJsl88ppIwJy
zkNLO1jpEx6NqXgEYaKjLHbQMtlG5q1pWJHGob5BF8LsLkyYvge3xKiYRuQoVtFv3BP/acxc4VP0
FDB+onwJSK3n2glMbJbh/2bvTJrjNrYo/Vc6eo8XSCAzAWxZhRpJVnEQKWqD0Ih5nvHr+wPtfs+S
X8sdve6FGZRNWlUoIPPmved8BxbmTbl45trSME+OKkDz6txv++lbohgAFocq6iCbNLQMDHLcA4jR
1Wznx2aRh6hR3j7kQCQ0jGXSHQGYhfIg1rUH2VV5giV96msE/iqxjINj2BvCFHc68YrDMLJvI9fn
mGR73/LIaH0rXKiZc2vkkE/ri/4AOXoJh0rPu8NJ9pGCONxOQX15z2MhwwOV9KTEIWxCcx8Dgjpl
wfzGZIIjRoJcXs0hz0ZgJmdmKKHflmt6bj7Kk1fV+W6ZzdshQI9KPUkPrzf3oV2elhXSgIgv3KHU
BMM2Ta+5IIzDdueXav21IGzZ8Go+ndZ4oEJAOZwFF5P15327e/9SrWu7jJPCT5R7rc3oTPwu7y/A
+9nIqj6hQXpC28wSS1QWTbVIbKEg+qx1NWcVi3MheTWkspORKU91wHWPQpJxQMdeUC3USHEo+so+
vDeJ9Aq88FTJ/lJ1YCF0yoOelqsSuvJDwNzg8BoOzesuvb7y9+/GjHw7NFROC1N4KrEwRMz5CM15
mR7sAmMNF7aqWujeFL4V5QztWRfSRdHuM+AilRwgWjiP7Fej33SrtCuROw6ly0mZPUMAIZAq5c6d
N4FWGJLh1XLyz32op008j8vGyCh/CfmTnJDtL95anSjfs1meYYoCI5De1qA8PUEFcU+BMxTHZvSI
hBQ29pTxBb/AuCojAcsEKf14D/9qg3wNKk8t/QxM2kZlSbjNvICtK0PbFmHhPGXCIvlJHaWijzkt
9v5936aB1R+N9rNtGs8yni7Reqe4dnAOQ32ohXxs0eHsnZaMqwr3L90ypgjOQLp7S/ZAkOwmUzOc
rPRe2vXLPACb10lzn3bT2aYjdCa5grTJRj7aTV4zkQhYivV0yyfZIQQYn8NhvFDZPnBac7euaho/
97SxkXHxQwkWCM7KhGCuZsAle3V5kmoyCykd57tRVofuNTV767i0QFYRiPHJhUPhS/N7C8TDn8q4
3bDSBXtgEIk/BsFTwxEQs2DbXOiINkHMkWWl+lorkzgjJXTspxXxziq4NuYw0CCse64TLFpFFD2w
TgS0FWljKCbbLp3tCto8gr322MMr9lsEpe+ecpq3+bXMTZMH2Ng3dh3sVdoC7xHAIOjYIYTHL97n
yjyabovRrKVdkLtv5B6lR1NQxDjzZWAkcm5il24Cips+Hi9diAiAwiRr+s9BUnwx+YhJ5JnnjRI9
3PyG+fM41J8KbX0y8EbanQKhasPzS74UAglLOYPyt11jJL8C3DwHdvJoOFlvCIWCdflYgp3hxCPY
JW8Szxx2MoZMwP4IxjmdDDYDZ9hSOb94xEgeRP/NFMahFVaA4RQtTI1MzxPqmiRcPPhWzZ7Uc5xo
dfLsMLA9tHN/SIdAnEb1PSgDSC9YbxVnyU2jM8Kyyx9NGWQfPVz9VZsfrTZKP3l7UtFCovxgH42y
gDxrq+9eRVxb0oJ47QjiDvLgHEcJ/vdlcqEiVEcbzbHPGwh3pqZBJiHd01y2sA876aYjF+9GAqa8
CaR+4SYgzpSGUNRWKz8VYQBWQ7VO5gMvv8RjFh6s7tEckO4gK93MaUyBJ0Meqk1BUKZNwbqOU75q
L/W2Jn8YyehawJDtsw4J7hD0tBrNRu+McOQBz0kU0iMTInBXwTyGdJqeGjJTj0iwSNlMZXvfJ8M1
dNpdlVr4o8U32vfq6vYO6ZH1XbeIbjuElbEfY9p1PchVRmoXYv7waWi9bcMQZPeQHNyywm0jEV30
xyozvwUNdvkQ1/o+9jw0SWZZ7clMIpesm1itqFLMZJstdy5kYuCIg+8s83maGgoQ0syMpmmJk0S1
ZUtkYxZ5iWUTFFvlEqneKTLcLdv5Ptwt/hTT/2vygLAkohc2JVHZMzkxk28yQNsFifxkNc+2YzfH
fkSjEE+JXOdXKH9Qf/h4mnEh0eQqbWQuafGAuAJsZpo1DJSRMOTuIZUG21Hq03zkBKUWsLAlfOiu
Z+jY4WazyGAhTEGeJ0Kx3jPJiG1LnCw8a7P86Ex6m2ssNayCTo2BiZo64tSB5LO0WTQMybAJq9QX
b2xwnKwvjHQIePHzfGsVQO7jtq43cWR9c+kH1+bZUFPhh1H6nFW1OM8lPvIaXbMzQIavDYpktjl8
H4iTowYiSbRJkqbfFmH9yCmPTdrM6k0VL76Q8zaLieaUGTqgphW+MrDX5lBo4yV/yGkUQKPHydvg
wekAUtHm31ZVcgwu2rUxY9mMjeg7bjKvP5pNtHPl1JxKyFN6NtND1xcATTJrlwQj00NVkQ9tt7sp
5dqFYnw0mtDbRNwdVapODEaBPAbVPpGG2AeiOKKhrTboLHFUOLAdw1Z8ZfRrrx5Ue9smOY0Ya7qa
SZJvp0dOOM1JxQs6XCveSXf5VMdYzMsAtmWWTB81hGqvbZjfSGJ77Hrrjo6562OecxI43xD/5OuM
DrZn5p0ZBBv7rMl9l1/ZZe702BTk+ZXxhAxp/b+M2pS7usTEJ1E5dWXm0Ao6JrZRPei8gIXUYYOy
lN4Scv+jNKPVZavvbNcjTapnHMFZFXRRxMabEmVkhdElxekRBJ089Mjz8my4DQsXEC6MqxtCLfG+
oeQ3jZJBM3MLsjrZf2mk3FRj7odG+NZYDwUQrQ9kWSzcUXKktB4tS+zipMRR7bAXqdyk1+vg0ZtM
7xbdmL1lJj75+WLdDIX+WGRzv3GJ5NqZ8IjyhMO9sqLNRBgYAW/r3dA6TOEza6MClHZYa33TTJ57
LV5dxke5hKAfIBN1RRnxzH3I0CHukGiErAmZh4jMbvGhudGZMdXdiPAQP7OOd54lzq4OXiPwduSG
wIoIp/isZXNKcxUd1i5+12qEMT0R8An1/2LA/sJYfJPPI5nAmKV9dFnXusougTO1OyG4bVyysRD3
1cauzuNT3ozRfVPNb8n91MuvdsbjOlfFh6qrmfIOqNSlZ+0ir77Jo4xokIXoFZbNcwaOyS+GjmcC
NRihSxzeTqFNoEJ97hjFxxb7sscojHo+fgmUTig8rHBFDRy1qbrTWKxP4kQNzdqHkSheK/Ta7IcO
UtsH13G6o7lW7s6advj+5Y8/rmALPYPwUnFVnoy5TmlyEI6e5yGEl7Wx8P5F/Pu7/9t/B1aKaCwO
nujb5TZyadwGsOxPQwLlzZw4Z866X8Nr3CeTI2FaBjNqI5Ikm3Q8JUlHRN/6XfTv797/+N/+3fuP
/Oc3/tuPSAmFiW5Pv23JX2OlqcFEt010ASLr+qFYyJgpO5R5c7BsjZb2DCFafhE1H+Qov4V92Fxi
wiT8QMOVkbV7xv5Kd0SbxU4iR95ofkoOyEzh4UG4gFAjqpNrDTQEZ8aufUe3cBySW+68PUustZtm
apLew8w0gpLvImJz4Ktj/7c6JpW0ORSj2hvZx+eQ/z5H6I7RsWz6hYzEJviEj0x4dxJjdjzANzNZ
5vp2Vr4milNJD6+M+Bwmdr+dg5bItZEukkhYJW2HEooAOdMTJ3Bpby5LxzHQ22KyP1VWcJ3DwNk7
HOHXIbbRj1+sSoszNsmt6BiCaoe+EAx7Ls+l8RKbnqGN+HFAUWRh8LPWilIHxkuf/zBbL38axVsn
5u8QFKLtYgYfwrrTNNVh4LdddSpT7JQ9+DPgv5bENL+HKyB3wcjJfpzKb8uc3FG7sA2a7Qt6aPrS
C0vB7Gb3lAv45BFeRoLEvFj0j3mA/d14REVkb3lTH8ZG7zmlx/yE2WwsK/7a0qC4SeZ42k0ePDKY
jc+FAbGjG8d5i6uy23BevoCne3P78WnKKRxMRXzzmGPQKCtJswX+lxv19j7Gc3Oy7Vqdht5VJ1m6
zxnZYtS8nOimHCwS7aJp60yzu8NDeJ9hmjrVxLttgl6PDIa/wUUKGLevQLGWVMlySmhkPYR0YGsH
Olw5XSxm1Tcsmn3jZ2w0EEXXdN/SK/xoyh+WuX+KPLdlvG4NAFad5cYQ5FHqvCZ0aCY7slUrtYRx
SxrTTh29bA/AS/Pq6KXn+QqDgKZEgu7RhVhwnoEgdWk+HuR6xhsInGd+QKhe2KCV8EquBWAM6yyd
5ZWDIvwGT/ihN0aHKmhOVZWi+Z7E4f39i+YCN5YWymTeMy2nkzlrTt75q5OmVzXZ12RE9xa9yAAV
kGtWJrIEGss0pR/7hHrHov30/j/y1K2teU/GSMs50sauo2cwRI0+oNuYsa7Si/UcAgQarEInWJZk
InmkcEUk1A2z2tvKnBlaWUzVy3OKzc7O7pMiOZU5UD9zoKcPuoLA0I2hgpNTG9w41MNoXDn9p96O
Iu+tiTgLSmgIuYvXhnD3/CZLJ3JlINaK124CK2V7AflX4hZf5L7LnLelwOAK8XZliR6cMXizSZdj
ip30T4Md3ZgLaYd9hAdaMTKTtkTyjOuy7YOPZOOYO8cm27GO57e0qmYm/vSjBnJV/SCBteqakflU
qhonurNv4DQ99ggZbsxaE3lCsFsq48ciYrLVL9mL4zrenZFRr3N88B0mUoym3eSSp8nBNCCAYBuO
7pJOe8epiM29l5/ApcnbcvKMQx83TBwbj5ZQrdB4RxfRC44zn7WVYehfPkPoBKbrPE60ckImjhWi
jl07Rw/ZeooCglzSmUK34DJ5YO4Ikyobn92MPkcGVH9DrjjZ9pX3JcF9gJoLPqggy/dkrbdfp2jV
ey2XHVhhu1LRzpFVrWgSulsmFenKWcGnW7T3EM2ZW1XJa1JV9o03AlHHTVGfFqdjF8vncGH1s1j/
hAYwFKID7jVTB5gYGeaVzTJ7xEUkCm80mhlmO+PbgJPqZPdExL5/8SooOqNF36CKm7tCDMNeMIkg
AsHbZfWxyJbkFHSWyRihehiEOnbrQOP9S78SQ5VpgH9xg5cpnfQNvgPs3yqGGjFM33Jg5hvXQ+pc
98uZkqmExtLZabeVVvhc5BSKOCcwCtOwPunepO20foGvS4uwY7LYt3FxElb8slT8bN4Oa/iB1Z+t
Yj30NLj4IHC8/yIKAA5W65qmTeuH57odLCH5IhtS7bg1Dl5tM/McmjsXfdNbVTHBqxCaFcH02qwT
bJLnYa+P6TfkUtFxcCvzMuBl3zq9pBkYGwQmbvMliK+IjLvNZMCYMJ1UwmfWLbvmxBzABK9TuUW/
pR0XnRfjx0y/npOEPOs21hevY6QNm7L57gK632RqIJF5BPJo2R/HnkGxaSLGUviZL6msb+mfZ3sU
GQV1WX+X8+obrygfA0d9mVr7KZTR8kbu2Nlzxul7bsd33nVUS/TW5My0F0PFTHAq1MkucBymdi9W
NG+SRY1khNLBn7EMLGDGN55VxR+t3nuzR9V8m9tXJyo3WWFew05qTksjHNPC/hE4iFGTEitt0riJ
HwwWZ8MCwZaNF2UrIBXT8w6+p4tER90tUBqQAcKfKu5AlCHqE4v35KwScGzT7icxHruqvXametR1
3G9VE6ZHEjB2bl5/oEfF4Cpb3QKYFVHGfVbJVU5x9Fw0gjZ6DDmYoT5PBisb4XefrawJz3gVyWHs
7H5HlV0dVYioJC3LpxKNHFTdFn1xa3KcrR9HZKPSs4evbgfE3GXe+1xFJAVQ2d6o4lHPfXcbiMWv
Z1GcklgEaAUQds11FeKAEZii+Bx15FTH0KUHa83fPZuslDDZl9C8flh1dHQbJN8c3vUuHrlQXm+r
S+8KcWQp7PcShcUTni/OuXiavqvwQIxGdViocLdOuPTnMFI4ZnpxbRRS7alhrOhofWv15X4ux/pu
IBX52pMGs0+tiBYw7bY7V5sPHXJp5MttcRfWKdPVhGbq0Jgua3ov3lpriXdxajknZx1TvH/JOROe
0tcx6qo78gWru7yJte9WdFf/+CON/H3byXljU6vMchmvbhd9jGY8XrnLhIeAlMfEDdTW9gb0VDVI
p8yoV5uIByoi6jZApRzWuyn11URyUhro7tg57UfHWYhPV+s1r+jcyFTI2zo1PqiecBn6AIXfRT+E
o9ctcn5hHAS7jZAskA2opRXj4D5g3ETJCs6uShG5ZsupjVRwP6AHsLPxhOA0vbpPo17Tn1RB1GkJ
Mt7yJuhFhfDbETkm5g1KYkvSS6rWyHMW44ORF67/Thv6i8/xSlstLIv/gXnvSoB6R9SFMv9uGITx
T2y9ZYNolNYvXPk+CrKY8LHkoK0WE89C5Ch5bqfY6rwHLteupzd1SqUNBoK+ja/lDDDMZPK/FJhS
KKUQs2dznKFoSV6G1qXAxeN+itPYOCBfyWEO6jy9GStyiN+tUHYWWZuywVAdVu1BT3FyminhUQxk
+rnLvBbvRy/OdooOvxQwZUJhLj79pOhgVcFbRhD0HdCN5Gj19qUKlvDuP1/cvGgPWdg/Q9VhriWp
kwYUcADboH0sPYyHyhSPveMF/5AYIdXfL6NrC+Zd0nFtLqX82XcJa08wYwAM1I3Ot2oIxVvfJMMm
tROoWynsmJAMqI8LZOkWzQ9s1i1tfPsRtaNCDpKVx15m9iPz1/biSPzoCAh2WubYX2h2P/HgYsbp
nWdzbo1jCvwWfUl4ndJEQ3bKyODS+msmmvaEODh6sLAhIrmIPmVNhqZoWvIXAU1vK0uILizRzgb5
Z3DviP7oTnN9RhJ67Sx8erKtjx1zZ+qzVry4kvn57283+2/RElwj26UEtDQ2Wcf5JYcFMkJQwu4P
D70VbKciH3wdtPtqLHm7iTVTSqqVpV9358FEyhoNkCUtcz/aPaxjOd8HhWfeRkwonDlrDu8GtkR1
9UGFyoMZk4Sbb6rKw4vrw6qdP+TTmhaUT9sgRctoBPkbwMrhySCJFA3P798bf+/fbwLenF7/QS4s
5Prf/5K1UoAl7IthQfYO7PqIvJT26W4s7fhThP98K8OSdCDJB8H0Su7sup1uKiM2CE8R7F3lmnKd
QfAmMcgvyN07Mz8dYD705ofGA2jgNDmtbm6rm3YpEa8wsb0A6YXv9O/vUhXdO5bd3c89qEjDSruv
A0ukNufiVcNm3Ll7xD/TCVeuuF/KFjZqaDpvQZUfc8k0Dn7qi9klb7E1kFFZxf0+wwFzkE5vPWYI
wQEPDAgxx1kjUTfAttT6CasEwN0EEikIHCihpSc2NXOTA1iro7YJOnXF2YqujWvBkwmF+8Smd0Ja
3kNVyqLbytPRPYdZFoQALyUBBcG5rYvXodXD94FhVyC7T2U/A57USEEt9dgN6BggcdU3QnXyqaKX
v6/yqTi5HKi3BoHH27xGzuf0g/5YT+VFNIv6ztJ6oPsZnLUmEVvHQXDT9W74nAQy83uh9D02OxwX
Rn7AdBmzT9CDjHbs2w0hLFhUxl27VO0btjcX++GRZxf/7uh1t1aCy0UObEdjU30sHE30HCIFtFjy
lEQqP3R2M+9VhxRzSCwYmmUHkYIyIwpK8fb7u9D++0qkHEcox/YswP3i1yeMAU9s2HhyDx4N04OJ
dNmmtXnnDK/ZYF1jJyAuOGy0TzPROmeAcWj5peEBCT0nfnfs/GadOcam9SWHm+UTARLuHZM5uTnD
JMvnebt42DusFqdAv6rqF0hmTtfmBMDSg2wb17dLj/59EL0hbEO0QXd0Axz8zuz4ycwdwVEwq/yH
t73uU39sb8dvbGusvKgpcL1pWzq2MH8NeDJUbSy95cArd8oLiFnrYs1xuNGZEd+HqicjxcoPRVg8
l5aHTH4w+2dONBdj7FcURttfW7h6/eBYTH9UeGcEmV6blTYyGTzL1YD6O8wHlIOrEHKZPgvcfze2
gQOQ4KcPPETV1mMmljbtvbaj0wrdoB0NW20KmE87tYJXlKsd4aQt86/twjjrHy4Bb/i/XAMtlafx
e9B9FGuGzF/WH2cwKxzBdXQg9Xe4zFno3vWNzbzM+qidrntYQh2d6jD+6ki0GzKuXsc4IKAhnHZr
4owf5l71lqWXbhBP2ZyiYs4t+5nIbQJ0C3gebCJnVTfDqxe/BcgUrsM4fKkn0zxY9YzPDUbUiw19
HkUKT1qb4FeZy0tnB8j3GWNHZfZSMHi7LHHzagA23YAQTE6t0fRPnnMKiGZ+7ukIbWtwS4e+L69Z
ZY6XhhEyGQYzwTPtgMw037XVjDpc6Zd2TtSls6S8sF5+hEBqbrUluE1BPzyiH7JvYQ3cW3WvOBrm
2ENG467HVbRZQMH68bhUl5ZRzZZYiLt3bQlr9rHNOPIP5uQiD6mXx0oJQDBVee7r5tG2O5csuwjN
MIfByltQHKOX3DNrPRtlheekKyCG9Ao3xUKW2OKdO4jjp2U0Y5Y890GJPt0bujM3URdKIqcRpGJT
DCuJAt2p3FtLtQaiJeQvE9KyHf2Pb87sgbSpHIDAbl1sCKgLrlkuLnQcsn0yZI1fuSiJ2yJs/Jjj
u2+KHCi2C1JtEka6i610DY7tD0hOke/FnMuDhWa3EmF6s0RjckbTDXvFoGmuIjfwRU3ykiSEnnBr
iivqP6IGbowI43P7RUHW2zbLjJRrGd5Mx273S4QIBWcktV+PwbEqICkMCeeGZol+1Jl1Rbd5J5Bs
AXGnOUp42t5FmHNTc+wiYaf3fO0o259mGi4xID1G6wVaQAe1xRybz/jMy4csmuLNqPnNKNDU6ov7
glLsxnY496Ew1bd5PzPgqUg++f3KIqy/pYG9J6hJkg2kkNqTv5TIkTBoDA2OsWeaOgGGS8Qlc4hy
RtFtEYMtvw0coh+LKgm2s2gzvyJDgpQQ8WkonBB6Ao07I4ErUXredG0NKzr2HttaHnnPynPjQwOy
YDc4ozjYtn7tiFGfqjm/U4CxLt1sIN2rh/bGjrLuHhLwxlMuUY/WdYrS6LqO+x4oSPFWCMvx4wLV
b8Bw3jUtEkAG0obzbuD3Qtopk1Nk7EJ2eqdLxA+DGvvtiFX6TsmcsXkpQGR75WfG5nSqXQJCoqhC
3c/9GCvh3FsZIba2ho8djU1yMwus2/ncveaj5VzJl/Ft3GarT29HdGFu9O1XZ26PsYf6VhhXy/pC
+2I4rGlTyKh3C0XEvUOFy04yjgfgIehPdLIdWZD9ceBvCS1I1GYeLAdbh9euSJDccARjNDcf4V6o
7bsPXjlnW9PWy4JqOeR0bEB7jd4LNtq7dK6hU8iHYkFzReFtnyLlYQfsHLD/MRPpPPRsX2LDXtNl
7UtaUJojTLpFh7kRIMNWmeupyVDGjFiTzqSAmjtk7KuobVVCIK5G76KeE5w3dL7cfDsEaDGTtFwO
npvW9zF6kAVshS9DzHioJJMwyb96KcIAAqzJywqss+XgVXy/Y/8/5ucfMD82+x7nrv8z5uc1br/i
8ImLvxJ+/vytPwk/rv6Xa2pLCWVBf3NRUv6b8ONZ/4Lioy3PA+6DUnGF//xJ+JHOv0yOfRSy/BfL
cWxexp+EH2n9ixOPA1BFS8t08bf9z/+NIfrzeN7+8ue/HteF/dMWL13PI93WNi0KHbRZ+j3n8i9b
PJb5CBtrpM/v1R0jo+kiu0clCgwkuE92bjlE93hWkBAv9rEIyT8tzNmPHawyvRzv/nL5/kv3QPx8
4vnj5TiWNj0plOlq8cuxN+Wi4HrL1RlDF9EZdKx2icWRw6kuZvHZqwJwg26O9WCoLqM3Zqff//0/
r8x//vWS2oSJie267weyv1wNlv2l9SxHnjFpv5Xu0D+pKThogrjOI655f9QdD2XV3bYKcOfv/+73
auo/Fef7X86twr2ilDYdU/7y3ptojEJM6fLM/EZ9Zo6KUHDmMZ+h3RDrYj0bSXimy46CHVdVknwD
moP8LsnPSSuxK4F+RVZuRhDq2+XwDy/u51LwjxdHgcj95pqCacwvpeBYp8OMS1aes6BtUDXVb4po
4l1dB2KXt7FBDzvC+iPDraEKl/i/fJ/14I2I3HvKsJ8c2bTqcXJ3v39d73vlLxeNpwGTnmI7JSr2
l4s2lRn8kCmWJEoFch/WwUS1WJnbIvB+mGkafkAwtLchPGyTBWNmmw3qRB6VWjPa4n16aBNpHewW
4E9Wz+d5Rk5gmAEnSfJXL6Y4ed6wlVPfPNkls+bZAQ6nCRw+j3r6pplhPfTlm65b5+ClqG6Wud5G
cVh+0p33wUgs+Wik1ZWHLIVgVWw5CYsHbSY7dLfkSnvzA769H20hm4egxEeCKMk+RonzZmjr1Vwh
Qr+/WuLnbsn6KSIQdrVGuOVo52/NuUREQY/UQJ7jslxFqa3caoVUC6s3wzI4RTfLVGMRLCm43KL5
WjI2IpTz/+2FCMHKI3jSeaB+6Www0zazaJ7lWbkoBHozustNOF0LykZG508QE/eKHZbgOXnsuvzY
ucb0/PuL8fMB749rQatAKlIxAKmpXzpHcVc1hqZZeh4CWP4WPYliwX2DtAk8Kbpg6oXqn5a3v6+2
cL04Mayfg2BL+OVuNRlKOJ2VybNtqsPUQAU0WuupDN1rGeTGDjHgcs5VAtsMOUe6OHcm6tKmFvZL
06h/eHSs9ZH9+dHR4OMcYXHE5YNwfylD3cAWwwKs5Fym3S1NffvW9ro7ZnsbE0nTo+nOXxXWfZJA
HLCz8TjslqG4E1O5HNuliLd2VOH37KLVSKvUaXQJ3/TAieBtUMdyBvKECygAzIHLr2nnXYquSIkh
3/C49f/QB/ylpv7j05TsY+a6eOKY/OXNBFgCA1Qd8kxTrzxDLA8uTYOJQk0RYv2EBNfAc28rozU2
tcrkETJ37wez/mTjG3ts6bmPnA1vqp5Jm7s49tp6gdWJrhoFoH0ecJXfZy0aEEQuW52L3DdBqfjG
HGIxx39z02lmEaoicCBB7/UPy6/zXz4qhsie9Nbb1TF/eVzSzNNTnlbcN6mqAV4hFzVNXu5Y9OW5
Hj72IYGXv3883hscv94eWoO4Eg5liPXr8zFVaLQap7bP8XuRCzfoyuj0KioCbz1FJ9/L3WgfrRmS
719ciEr6W1oX+T9syuLnvYeNXkrTMzFKUqE4f39S8TaUGe5SA25PauxiYWIlRgfhAPJCDBhPe2sk
oK9yXU0FbsD1ahHchQj/Dq7V9nu6eXQlm/CJqW/zD5v2r3HYvDb6845J0ccjLcGo/twiqRgFWlo4
HrIQ/CAGsj5aiMkmHXLIEGD+twOBw8xL3TvTsdqz6JBDkg98WfeVcATea0EEgOpOsPWoyNdgfnFg
ZGrvhFcTsYR1o1m9QEWhnMME2MejKkMUxhF/svjFZFbyxpqD8yR6dYscPLxDXCbu3RgWHtQ8bzvJ
4MEM3RuC1zyy+WhcNBVAd8yz+ymC3+quXb00Wv3v6YR/tMx9yiNQ30tswTArfYEu/0CUi3nlVCUY
xf7+PuMjXFfa/9xpitLXYQ/nwfVMDqRUfz9fw8JFXYueRZ5CMjE2rdIfzAUUfQkwfKdxU9hTAJME
VQUOrA7RCq+dESe2aCo0zlrvQrF33VhtonKNXfy/yADmU27j/sO0dZOtMZ1xNyY7yq5PucyPJIWM
3DsSzEo1YUZNtH3yHHh49FX2WYpvmfTlYSsmbJjrLLFw22Q/6vG+DhkJ5OFg8WHj5UMbjhHaC1ZN
k8RWLaZmnbEW88LwFW/R+5+nhPFMuwq6zQZn2aZymAEHS7Oxlyo6GtnAARVcNPJwVGduDGtpnA5B
z3m2GMk2yPr8DN0Bo4mlux3lAbfQCHinnohjmGmm2178oDvb2NeoGYDUvmZVOhyJ3H0sXfXIuoYo
krKoyYZPyKZ8JGvtEzyR6maIAHB7NQz/SuvgkirQKmYur0xCycczunI71Evka7Maj9T/+zqJWoyR
TForFTp+amcob6Bi3XYhegjs5zGfHuF2soDAUy/kqDsgHLZmDpEDtfsmITzXIQqPG7jHYzhMKG4a
4ykDEF8kH23y5BcR+6Lvsi3TrQn+OnpNWl2v2AtD0hnU575D/F61HHYXAwNCKYJyTyBWsZ0c07jp
8sE+7coC55ysSOJWw33c25rxXrJfpnI4F+jDUdo6TzDpsH/rFYnXddjCA32aGe8kwCtuoWAcLGVG
RzPX34vJhVyJ0NPPnBZbQhmjFYYVtHXot12HAc+l2ccHO2ujT7B7LtItDnkQD49MTbbtaFPId/2j
TocUs3GhCbMLCr9OshUUHj3LtHYeIhHgmA0pPPK82eMj7OgBMr2ICWxBdhE+GkPwIzCtwB9Vmvvg
5b09tCaKWYUSnsRlIAxoqFlr4r6I7rsgh128uO7HsSLIMynu6mR0zmBFqz2FKgkjgTP6Ihtscrfm
5rlHAeQ11b43go2NZvHRzaO9KqPp3sBeYMNB8ZeKqGjNbX0U+Hg2nUPSilvRB10K38zUcuBeQxvc
9NQzgs/Gpltxg18QhkwKWJ+ZLhFI6x3eFKbf4YvCLsF3og5+eHHTnkmw/EZHaUHItpTX0S3vWcms
LfZInGv49DaqNeeTh3CYOckXg0fjQ2C/gUh+9NLYgiZCZWFzkt5XkSQ6tRjImsh2Yz3XT60d7kM5
BtdOY+Bk2snykYutp7/HSGmQODdkIRsR6oV0KI9Qx85t5ow3EnrjCvwLH+ak/iztCToKNLcDuQOf
A/I6WTC8+0HK+sobLJlWNc6RmITP0gvmc5eXPww5jHdhD5EOBKmLUFZ3NzSTYjItucOK+NTiLUU7
xyg25q7oe+dbd6uWIcLegvunIvx4w2CiubQFmGud5ydCJlCy1z+8Ufwv9s50u20kzbav0i+AWpiH
vyTBmRQ1WJb1B0uWbMxTAAgE8PS9wb7VmZVVt+oFutYqpaxMWzRFRnzDOftol8LpPjrmZw+2J1dE
Pv6M9QoG7zB1oZNb9S5PxVuqH3AJed8xtL6j79h0tZM8uGzTV3EU25vJD/JLhN1jHFE4OB3fUNXY
N/qWI5D5FbfCgELTZtOk4/QP9RK1c4BybY3/KzvXrfYqaId3zui1axDBaw6C+hN3hwU/BVy/YTS3
Jsd1JH3g+XUaXcyEJE1zrp4X2fCWtSeG+/k9cSYL+BOoBEPDFN9KexO18p0lSTaU3S6oEJHTG4kY
1SeYhMFwgcAYeyiSlyxQKMSJYI18c+v2csBEIzLedkie7nQKrTaNl8rbx70XswqAZ+QU5TdhZ+qs
EbL82tr2r1gHsuGDBKGN5pHIarAei6YhnHGZ+w1BXl8XROkGc8bCxdXZBlhatU89JCmimEmsar8r
KrSVwRpsL4ZBnUvip5KpTXm/yZ2lDPtBS1zm7yUoHMWS1kIj/BKDlif+9x4B6cUw5+ogf5cx7EQD
f5ph01OzvD50XasdZG/c2gjzWWsP5wg32IUoaiH9cXtvzio6463Z9zxlQoAmJEGmBtpQeevRnAvq
xWdkGDV6CwhIAafTI9EnfV2p0Ch95zTl863qBU+ZWcltWaYi1DPwM67vneKS9NY2D94jKMdP5bxE
UfbZGMJUH6EBKeu7tA25JfUcegqHkzXn3BBm92ue7oJl9FxVxGJLoxtajU47hFW9wy8LOARkIjKD
XPEiMR9j0mnWLsuCFTEgCW/d3Ak9t7dDWLQvnqaKs9WdJym0fVC3wwYxTDwRItjQLTbMwAmqFDbJ
KAlo0XNjat8CLIMA1aQiWykG84hneGPngLwS4ZG5M3CmuDBmlcZAVrFzQKabL8mO3dZEY/vWdtOb
LFIBDswedmbQ/tBayuwYaRCJ0SVO7zgvN1WrR/t8jhiOLc2Fb4/d15Sh5u+9VD8xtUXAqZgatXb1
G5IPWZGaY53RNT72bls++IyxV0HfqG05+Gcpe/FIHQ4tl3TDMIicbdGI5EQOQbuJDYGoH1K1x1Ja
S+hfrCl09NmCZ5kwVq6shPRdSw/JEncP46ToLi3kh1iIETkbOg4abLoKtYbZK3WWIoMNhsWHn+NA
coHC8kpwRLwyWl+cW187Oko1J0A6qIhmORJxvtNhIWxht3n045JcFfzwhRG4D6LGaSRrjG0EHPWH
yTX0kymLazCIr9a0pvc0XgowE53rpF1UZyOCyoYrscQpKfZ5EAoZXDNYtNtsbuqdqvDa+uzRyfPQ
AR+OZrbtVQUoDaELdXKOEbIu4beU9Rj6nSkgJLDqyqwy2iIPRL1VMHAg81pzwvt3zNpkIMiHfVPu
/CgwEZ2zKNDZ/PQ2AvPMOSezTFfcvObZLo5W2dvrvpqcQ5IgkELmnV8UN/jOckHjKOFD2iwANzON
gm4S/AIQ9zup5Yisz2Y9436hYaXdJdumijLU9oH+E/p0SktC6uqoyRvaTWdLJhuvfzPYNsISYSTm
s27Ja8VmfBPb/Q9TCw5YU7WJ13dpNL9sx3hnO8+7iw3GKsL+ZKiUu8P+rJsxCW1Zvg01XBOIXhzT
NdhJw0XQq9Q28nEUkaPz7rqnZRimEmDDXq0mupTfqoK5LM3yp+8N350uP3i6u3VTKFwNqFCKOGc7
jykakrl7Vrxlw86rWJk1753f5AhrEA9OJRb1VvWHIoijrbCrjZgGHICJcQFvGmEr7i6aCasDg0U1
GHgiXuTIokQo63Wx8E0GP7axBwmhclSEiTr4DiaEwsExGcv6Qy+njwHHwzAZn04ooUSxSSqeJZZE
MOoZGagEwpXiVRtSc13mAZHLREeshfNlFmi6u1wUYUayOMTDfKX4YdR2R4kdmO2qbghebZRznSRS
0LHt2Q0WOb64hpQW8Lb8WNoZ6m1tY+uuHlEPrVNvGjDC9yELMWPjg7XXp5SnB5iMSPMQvfK5Vb7a
oKICsDLGYlMVLdUvQV8gBDaFbuPjSusrRuw+7OXWM5HFCtU/Dw0WiKI15WETBGzQddQJLLk6eAtj
gURVFls5q73hTtS9ErmrGzth4iwRyn23n8ycSzZCniOdPGw08BJlDDMIbYm9MjLkiLBdcc0YWkjT
V/f4X6DPYPED4okb9aHNr5qV/yCj871MSn9rw5tcE3y5thz0DJ7YDRGcVhlwoNOpbagR/W0AWpLo
W3iybfqLjndvQ3wLhY3ZUgr7lYvhRi36hWe15kzi5o7RM1B3ElSneY8kWqU7s0OyJJx2W83tU0Hu
PYFIVRvmfrKlQl+pPj+UtUUGjOKUQ9qMlPTX5NBiWMBQODa/i2gEmcUoiWBBysqYmKM6NnEhcVqU
JeZJlBsnoCDdurTyZ7oKtuYdWeQkvq55oLsqtgBg1O4+GJqF+WIhrO+I8Sxwpeyi/MtP0PgohzvD
QpmINGA3Ke8ljSBXEqXORZBFIfQUwpPi+KwbVru1EJCvpC/xSpbRYwkOLvVHaG15wfmB2c3Wgk82
fekKuSoGdcZGW5I9XF/7XKA2lnSerdGGFz5G+F6sL6vB8AA/a9WWqBsF9sTNYjkKcBEYLuDZmrzH
uOb6QR+BH3X4aVW3mb32inwxZ5N7+PwAFM2ganLHqjclC1qkQj8LDcRoj517n5tfuRw7jCHSwYcB
u11rQ2OqunNNcNLYGz+k6YCu60kZoxDEpy/3lRfUK9tpPE5alXxflsndFWmshC8aYGSzu0cTQDW4
jiXeAbI0oIz61OmQFiVBDyCG3Fluc7sRVzIW6Na9x0om3caF3E04W3F03B+OMJb8Qdwzk8TPZ2Jr
zBx0/xL/4+jxHPPS9Xn+86sp4xLZNe24zbAqtEv76NNNcFT8TN9xQJD1qNRHkeJK1JDplL7J7TLA
TXHWyFup850yW+vChjfZenRc8RP6JEH6gAV9ZkqwlccuPB9u19JwAON43y0DRlO7k7Ew9osj33Pl
h3DeCrP/0oKc8gRqEFeYqaZhE3f2qbNS7PApspl6Ns6pGFCNI1zaaEN+tDHeeGX8WunNbyPmeB4U
AUpjQDvs+Oseg1TMLReZZYI2wL2xrW4Q/cL2ZDy9R4Iar009AI7fbIqukmdGoCP8kNoI6S3m0AyY
EllzK0LHr2punzwLDR1vtGHkLN4nTCGB/c7EUz+KyMJGb/rRJpFDsTdi32OEBfl40CoNq1iUr9vW
IxtnTM2dqttf6AyMi+uiG+AYPhophfYm8La6FJBk9Bpxta2yK39Odr1/VqgqQ8pe3qwpmQ9/fB3R
NfrweTI4deqUjkon5d3kfXH/5f0DTUmj8zRz4zZWl61JEYQo0sl+J4s2uTaWletUs3KCwYHgfvma
uH9t6pMvUC3JvlYCSjhsk1gHruG1SXy9f3D+9zPXIpoMSdAC7vW/WaP7hnpW7gdXMXQqyN85JLF2
ZufDL72xPecNrh8Hb1VgsCdoU2L50oLo8G3dDCi1tQJpWEqE4ZRNhGx50l+TWg2bo9Tf6YpxlBnz
uA2gW+YuP0IjDtOy+eqqDMJvnvXg/uSjP+6Div7HqwnRbiBdIYOkhkl07Nsd97fuekf+SrLqtoOD
cJ/R9kXge4Chh0Oe5SEHJ25Ez9W+YJicZzshfihmPuZwzeTO8Jxl8cNQJPqOvOstf+wDQxlgwDPd
XGAExWrFlhatT2Zi3ZXTS9daH1PauRvak9/DTKiQa6Ptt5cZY4LWRmuTTQm7iJwWFm2rRnji0Nlz
8uQb8tzBzbsNQE9RE18AJOxUykTUQpB5Xk7KcZosbu6YsrbKiCeLR4eBSKcfnJxusJ7RAjL08E+q
wbTgd62O9rqCd5vO1yYuSCLxhNpBQm1WmH+1J2cw9rY5mjDiIUZ2unJOJKx8TVadPLO9uHhmn5wR
DGl70RAsp6YoeHAhJKE1fNRzL9jj/bAx3hjes4F5ahPFBliFJCejxSkfOgdQQxEX4z4rp3Kf51PA
id2rnVdh8poa3qJJGx/11MiI/8jWmgaitutnDGBdsmCXZX3TGZUhnyG2oQyg0EFt98zxO3ydeMN6
wzl3VfXstqQ/pVl+rmGpda3nXkDJYpg3echVbPo77s1x57a3Su+8EJOL8egkcNv9FnVJGiN3La9+
YyQ/62bb+4qhm0tgR9M6KFrNXpLHPv4gOa7Yl0U/r+6E+rsGuva+ZV7P8T6q+cL3KnKj3grFPRDj
JnsuskMBWOGE+u5TtKJ7AN8G/QctDqNAblfTUe+B9F5n0yQRRxjlib96gpyWsFWl4mM9WkcK1Xwn
fNzKLDzck6qqrUdzm9tBfBmnmzmT4qfIjQhZSS7SV5S9aQeyn43gCL5RTE8N5X0fD+2pjuvvJhCT
Ozl6DzlDO6Npew5IXgy0ut1iFujWfV+U57pkfhJLGh8VxN+Jk/zQfDMFCuo/TQCBzgguvhmFY5wM
ha7YZUZ3bCCS6lNSPxmWdaDdBtgLbWZ9bz7Nuo3B6boXJkXxbejA8ZZVxEFtxbA6mR9eGl3qFwKP
jUunF/WKfWyw7ToAGkAN+OL9v8EMIy/+czVTvdlu95gs6vwFTLdN2QEzsKIEWI+ktE2waB5lYPcH
rsIl5rao282A7AqwvrLC0rXQAJV2JVdSsQmwhpHpSIXS1of4rImjnTHGmGvk1BXZ1C3tz34c3Zcg
soJ9K8pp49Vi5TIWRTvfBisfc9eaR8leyxz1Q5PRPmNfXRO56i2v4ycc72+6estG+A5WAcLGXvIy
dR20LNYq3gZKg2ZJoIVVUXpyYOn0oaEQKyvl3cij5ZAzSaPPIio7NGtj5uZwFZKv1Kq5VKeNaS/+
HtBPbeqgAAM3NIgHaBIunuIJbmybJ5+Wi9t+1rQJh4wL1soN9j56uKNtDu5Bj18bOUzH+wfeR0+z
nX3ams9J6quWY5dRy+wzox9GZvb3z2qiGpdEZxPHHHMDMDlxfdJp+jcBAdm8Yd2JuhyZI6pjRprJ
jAVRFtqaauyIri09Sbks5ej7RwJpByxjEiSDM4LtdGMoYPjmMSM0zE986+wCuznpHM16rKltkBiH
EuLsqg+Q+hORQGLg5D5Po/vZxWTNAL9dzlfjZWyVs5NG8wj5gzBpjutQOQpbe8xMSq4SMmBDYYEM
qYcUNb7N+dVZI93/kB0Tq6PGs/ouTIZfZWurA9GqJ20e2VVRqm/c0jnkOdPolkRoR+TaidMfNzAP
xiIab5/7u7Sh5Ztca9xVgyDQvQm+NbOXPqIDXxEL/WuwW/dYTzxi5WhZKHtOR1qylY577WIsYO8G
UfA60zKqrCqrCamIrD1dbFx4JNhycgI/i6Zj0iqbtqq4MGjKQ70vKQ4ZRSCIJq9FauZpLLRnJfRl
AkKMerxw5Rnu+zGWGTUGDzoce2hJ4l3SSx6ylMG6UXBESV7c2QT3ZbDDQaH4nwl83Q4FGIpFdT+N
eYuohTHYZE5H2s6VPWXzzTIO2qgAa3XJLnbtp4aV1hqoSxsSf4TZmeyiPg3CIdNhK9lusivJ7DWc
xt4AMjnoE6HuhgdSEMT/j3Txn2iFuPS2KA+Fgs2hwAkkTbFjpeBDP2zc0FSfjOY0ujVGei5lKPNF
L6bf8ef2S2dIVBYeI9x2GflgcQ+T5sPDJXdNFPTVyd7PuX4z4qbfoZzpWBP7JJWSQVCbCcgMbSBq
eIROUgMs0Q3gFKaIQ4YhmEPSEpiFXp+kC3Fv8BOqOuw7VeP+agl92pKa/GjRZ9P4IFjU6u8uF8M2
xtvqG/Y+cqIfZaCPwPACUk5KyMJlPmNI4lxaz42CduVtMAjNa/4wlilA8DZOUz/KPIq2RvOzYxi+
d/F+E0RDkpD7FNsSRpMZfQmXSPjYKuD2wlOg8CMmcrYhF1Jc2wWrtNajD0oT74jLx95yQHxLjPJZ
N6Hlx270Yyyh+2SS+GolmBKMHbqGnGN/Jyr2NH3p7QsdZGFlvUZx/CMQ1rhurKlZV64fb6YpNTZ1
kHIq0K0m8LiKPGKZSvRNr4HhwiVShDN9e9dZ5pWUl9c+sdh45OIpE8PnrMCBBL/HlGqhZe1k4uY7
oU33OCm2fsZQBB/xrL+RCcAIP0XHXORAOxp/2s6BTEOtdjFMYrKngceB+xk0y4iDjfRmtPN1JsDn
alhW4fKs3UzfsRHmxisU4ixjOhuMKLbIyL5hTig2Y1e8Oq5oNimV1ap0KJrB7C3EIrfd4Jd7nDX7
fdIhhrpY/I54AEPSpWuSGiyBWZtc3SmyOSys5eWt/XaySYcu2RbQe2xnx3CakYdxau3I2rF85Yyf
2i8kYrw9/O5Ljzpzo3oC5npi4Tcm1JDcYAg00o8HSzbwDI0I1Ni2HedvWlk/Bijegc/2+64f9WPb
kHnSLGFkksS5pZBk+AXcMU3ZkTLVZhGnBBIwI3tWtPCnsd5YaOc2E6X30YLoDecD7TDKmmzDsepA
PWttAECCV1A7//Divv+WpYnz4CbyYcD28mh20R6fFNCktc9iVUTCBWbJmRBpTbYzNfbJo04RX9qT
PI3UdqYX18Aj4FO7zbkjJilwvlW+/+EWNTDjydu3ee89NJAyAub0W2wL2VYvaCzg7G2A9hcP6SxP
5WCp55KV4aqo+hdsUdEpsSv/bA8J9ZW94M6j3TzYwa7xKJQaXGqMnCz6YJPuqMRmOhMtXnfg2dup
SlfsDXj9Dca3IhpV2JEMV+UNWHY7fnbm9NegIaGnaa4uZa2uzuCPu8m02lBvys9qlovFqOtIofA/
kGyZq7ix9FcgkNG6T62VWZEb0KTpEhTVsnBXt4qC6wj85mTbwfd6WXZEZvxuqRpdtzCIMR3jPVXp
p1nzt6klbhm/LFkZzXNHSrJHuAb2Zlazxk2PG30HvlptqAD7fdpoW0OGRZKn22qBavtQBMqqCTAe
g/sDk4dlgZ/iQo8ULw5s6NobPu1WJ305MlC/u/4ZzMo+R01yEH5DSAgsviKprZ1pFGNoOdzQ7JDw
YiWNRzXRxPuK345FGKp3tcCExoWDZ4kB429r/WQf3a9ZDz76nMU7yy+y9eTiBdE7gf6w6jNM/NO1
JFwKdkfEj4fpZeo0bLiUDSKk3OHria9gLMHkCLg9nG6DTfEDKo5qyyb5OA7anqIX+GgaPA3C0Y9R
DHsiBqmNzzhad215qZwx3hFPcUSrgw9aI/OtrgbWkuzDjaQ0V0HMpRslk7e1UvNHhH91nSCOKEzV
oDOA5MfJuWSfGBsGujlxDIdZ8mqP4N4peNAGNTQTQaxr3T5qteRoheCa9YJ9Zqba5LUZ4N7olCI1
m5u1ji41lDPxPq0nJ64agiediowfUxfDWs7Io4LZbU5Bkp1yWEaVFG/CKxdQPbtBWx99WFEkJqfA
VJvR+gkBUN8PpAjYBbxcBWhl03fTjpCy4ixy2J++smGsp0l80LRce4aT7+f4RFKPjaGNdsT1PLGu
fnkkScaqgYrRg1ZDokKotob+03XMfVNvK35KDxrJooYluLxRz0DkhYo2EK2utJFh6xiEE5u1viNB
InFhVNRJT1nYpdlK13r0FQZas5b2unOJbCEO6pARjedptEWxyUpcQ6e0ZjZOg+AlGNRLms/Ys0NT
5MHRZ2B8Q0T1oqNKW9WpeS1G+HF+TwWXmXAZMdCE7pupSiNkPlOebfbrmsp+0GWTlW4HJEgL53fr
4/jO/AVISbxcCtpaYMXj2uhQUgcjECPrKkkstWlLH5wOB5pmdGdTCAEXPkZCO5B07oqLbKN+a9XT
ycZDem1ng/5zNjwmBxp7Q7TkkFrIjXGlahdjb8LlhZcyku03D6jP2teKb40+NNskGpmX691p7hIT
tFzFbS+d+UoeKlTcrD/aHt+66SSIrsCfyaCBmVulwwFdzD42+70VtITFtZqxZiAhWD3Qu2Yi71ee
DScjiJFdLar5VZKxQZkEAEajrEPS1SYgETpFJ0E5oT+0Z1QLfVjZ801zK7jidGGghBqEDV5frYPO
LmF9GdNOTm4DjA/kT5/1tKAWPJpcvmZrt9PNB68GbqeALGzhcz2PiSTecWitrQm5MZwUm5xGsjPx
S/kUIxV8LgPzlAuet9bIomOkB+tGDWGnye8pT99ajx1obLPYZHFwGlXwzZmznwaQdurCgas3+/OH
+9fu/JA//sX9axqxcNwIlsKhkwOAb1hGd319vHPDMs/5O0Ls/sX7h9aDvdp18ItIQxTQHKJD1Hbi
mJmwxTXAjYScL7/+44ueposjyWP8m/un9/+yw+UK/44IiNLz6L9HTotVlIuJ7T2/u6zmU1RzTf4P
xuz+nZP7w7l/SoxnecB7wAUCzOyPD62cCiy5//tFD1dvmLrZJwHf7bHlr3ecYZGJcWq3UNGdnUbG
zP3f/fEf6G3k0rY2/rpbEDL3R2vcqcX3T+8fkuUv60FUl22aUdaDGIcdzYflaR95+xcLZf/OV2Ot
+tzmuASdBbkW5Gj3XJdR6PKr+5dG36q3XWw/22VWcoJigovzvCY6JGATHMa402prSvdyIQsTbPfh
zs7X/bfnMXA3iFQgSKuXzraYniiKYw1mzv94Of/PwvMyNeRtf3yVHIVp14v0s/+zGcdkLozI+v9v
4XlK6q9f/4UH86P6+he/8e853cbf6Moo2yxknqb/ZxePZ/zNR5kKac0jvc1Du/p3D4/5N34HCvPF
PGsvHqA/PDz8cbajG8RzG3z5L36df+ffYdH1F/Gkz/8slKc8Bh6X9Vd7diviQZRBUO+RI1YrwJDv
NM+u/jL57Nz1qL6JTu+BDMLilBUwELLkXSRy2UEA1qXx9a4UjQzm/Va+UAWeUtN5I8wVL3LKqHXR
XhlgtPIPkoYvHqYBKBgrP7skZX3oGCk56WNbedcxo6l3RsVkQqDikj0pib4Pgm5+SpXrwyB+7Ed7
W84JaqZ6hCYRxfu4LK6FLgHN+/S5plWU65bsUhZw+uvAmJYJIeTVQV+Tx3ZcxIZrDePJSmcpCKHp
N0KlU6W9s/lWK+bYrxo8p6BiltnO/Qq2pQHfK2fmQs5VZRK6M9F5+J13bQqJDEkZ1EgFh633JckQ
EgFzjbQb2a129j6wStKB0X6a8Pq1cdeK4aW3+d5QhgKv/MXA+kljsULIGjvJDSMVGPQME5xhpBjR
npGuAM415SUnXTjueDY9pVETysdRLy5pX1zqCnBnBeLLIdGr1RkvTLdUeFcN5Qi20FMd6Lcg0l8T
zYEEOt2ilgQxcytK41Vo3dbJRdhRCKVuccHI8tsgMDDQ0u8R+r3UH17MxHkb8jgsj13UhV7tE0yl
2Nlj1cyzD8OZTzS/eFbIbzHkU6JHZM8dgryHpTywCMovwzTf7Gw6Ze4IYi4/jgEpQJmGCzm7pOhv
HSO9NAa9dw4Gftj2dr9Ja29vFiOO0PxolAEbF2S6HsCEiRtTm2767F766btesOwO7OS3VfI6iN36
hP8ZeCF8wtbej1XMBV4SSmDrPRRoYHR8Z5KclhE1eQJ9gyXaestl8RE7rCXHkE3UrUmcfdMnxwyX
kWEyfBf5ZfkJG9H4OnQm3UX+k9HebyfGP9wDZ+VpbLT5lfjdC3iUF6PdEZv0OenEnSBBLnS1mxBr
CmIQi4oEkXxYQ+J/CirIyaIeT5SwEXUdCWxWcFTGeFOzi0ghpQNix+Fc69khjZdnsFEnI7H3iOdR
9xa/GU/1tKmMs1lq63Z+sZz5dXlNzoTuouhHv5YeI0d9+o158f0Q2NiLizl8bOw3QjNZYINfJ1NW
wIO6f49pWPYX1q1LW3KXGDMNbfybqgfJTaV2sSo+CA6DjdqF2K+PiVdhyAItweuvn27SGlepnr45
Q/ZbkIUyWT0Bx+RPTwVxczTNvM9LLq6oxgkhplc1Q4SnalTZfCOHiqjIfttmvFY18Zyzc83UTrTy
yS6GF6GVF7kcB/5PlcyvwTw8jdTMsXpiR4lusPjo5I9g6o/9OL967fy6/AQHfTppRX6xk/JjeWKW
16MRj09eSg5KPePOHzaSdAQ5mswn4JHRuDJ+wrNtk3bFj4Yg8NvY6bBnxh0IS+rlQ2wJ/jyxCfj7
5IFHebwEvzhvnWLtPTv71PZ/IraYE86EyB6eBwgMy2s7z9VpeWzEpxAELfuXFId1Npu7DEFtBvtz
NSTzyYVEOke81wdmY2VX/Fa2Habp2yhJTEjVi4nkZXkxBW23ZUv4GvXxxixfe54pS3pvqkGpnOvz
q24fOi14BmC0BYaFuU9saxhfkJpurLZuiaNeiO7Y9FUIluSmDdOrl407IGycMnX64YNOWQYW5w49
iy30z0Q0sBDijTRj9BLA7y1PfQZO9I1uEfNG9huJ04kBzLrlxawRbt5PR8IQr8AgG+0WjfXZQv3u
jgbhhD1Dq/xY+O7VduTL3Oq3hqG8Wj519o41n6yfbpY/6iTK9VguWrO4lC2PXfH2mBJeEjzTbkHs
0HuHnHWAkBc0/Qtx61tC68mHVyeU85fl/6hCthBtNLBfXBre1omZJTnDZxepG3K2LWv6l5YseUas
UMGTORSew6Ivv1AY9KvZIBOrj4uj4cmX5cCmIN3EdDoBN1ufza9GVn70bfvNjF6HUr1YEbOn1Faf
ZvKrS4NDrNzr8pZczgQ98K4Jk7nlTdSZvMcIS0jXMvbfhqGBElNx0wT2GxwIkvSoYqXeP7k273kO
qlUub0mfffR8j4I5COkTl4TVwWq0XN5q5UcWjLw/krNIrsv3Kk3ven/HGepKrlkMS8x+7zXtalQM
DXQteZDMiVYuZMhVwiAPKmrKFMbMjkpjUmISqlUQX7mGHvzdR6w8Bb3cQ1T7BJMYH9rAAaYSNWyE
SIo0R/eYccSe8wSzVjpNOhNF5rDEqHDdfSswMO4zSfhl0iKUH/I3RGS3oM5xRtYs8ozu3dIwnFgR
0uk817j0qnGquGcB41aOgoRpGjNJ1S+K9uhoZONwvIf13D+7fw1bybQby/4w4LZIk8zczov3AlGq
fbx/dv+g2eL//dKmtVmbK2IvumPgDwvnB7F74LHfZBS4kVZ/9mCOHXVIBqtCK6I1TcYSUCxmzJvL
B1oF41giucJy4Xw3oN0DXaUfW2bBdfE9Sdn2xD0OEz9o4kMp8/VQkPAx6emr4RnJYQIk4Cf0acGg
79ve3Rq+Fs6V3DDmoKfUwhGFDncA0StvfvfbBaKfMw+ewPtlU79hCeq1pBTyld48a00ygpWqqlU7
aN2pmWq4zsuHge7jxINDS+91Vy8RCus1I6SemIGEEW6hJbeqZhRL/fWKSrZwPmYn2CfcAmGb+B/A
3kBUDdI/ptXwnhIxUNERhTgREaezWUHKwG1c2K+QWPtN0wBsLzWYmwyVVkbv9CA6eWETfPdZMC6l
j0W30dBZS/iCRJPWzfQ2NMyeZt7mmeDw4C0ASeqpDOanWExr3mzhFFHo2I7/o9DL/kHPQiBsgYEW
2+f4U8wxVlPuvXmae3XK8cUU00tu19fCjTDn+bvZST9Se6+NIEXc/D95yP65TMa3HfguY2vYH//k
X04zMqOyMa+hpee/gWOzDUIYPr5EvrqKZI2b5NRSRynWaX9qJ/6Vpf0fPbeO7SMnDOgeLMfWbTzK
f3E3BfY4VO7kVXtkBLfJIkR64VgVLNs4Xyh00ozMggJlVEBGCaXSf/j2i6X0z+Yqvr1lgR7gEehm
8E/WwdHzlJVFTU0+BEU8Zw1Cva3WNrtAf8pB6rtW+tHV6E0fU6c8CZtTjcI2yab/4JQz/tFve38e
8GDQkFG0Bcs//9HlFVvII/wuqvbLD99R8smhMim0k+/pD6yLn8CBPHl4pHxAtYMhwqoYiCtrw8rg
9ikoWAMM1hWKcO/7v3+Klh7tn5+iANzTwrkygBf+4yPDpACDhegNhIC0UHp1shLrUevScq1GFrmY
/tAsDz/vL++moz4vpk8qsZe4u9VO9qEH6tNKOADu5aHvzLd4Z7ra96aYX3uuLitD2j5RhlDbQRZh
dqx2SwnComuXZ84+4Q2wVOk6e1m/gCeSZEeSum5kiOxRWIRj7G/Y9q+TRD5lYKQN+63w9W3L5Rf5
A3vYCS1F99RO477onTUR5tSwALNltK1csdXjLmwZTimEZlo8fZKxztbOvgZobjCY3Hyo2/DafrfB
wB+ffSDorrjD1uZiLUEqgwIE9AE8FK6qWiErGuVLIurqPzh4/9XLwzZ0E8qUgRn7r+gFs0jBO7P0
3ydmt7Vr/TYExbEsft4ra/Vq9OLw73/sxj+RzZa3hm1YS9fuY938qwEaI41Pb8o7M3YnbD/ZMwFy
bma9ZvX41HHxMfjOPybFoTYz+NQH+UK7yxCqPFrU9ZAEDsb8nHTVoaovM1O/IBjWyqwe4BXwYtAp
SAs53SykuKDqHjrzlPY+ypJq0WZxdYzVeeY8HCjFlj939FEOgWqS7t6mAF26goJXQpCUoIHViWzX
9eTNr5KuqnREGGQJG9Z3F1sdgPcd/T2JqMUF2dk27X76CekQBok8gYvwVsHKN8nTTCcTG8roO4fM
cLSN3WgrNrSx2YTs8gdeRdEl8pechCj/xKkK+le+4BNckhQeqly9jl70kqbM8WnBqMCtN7OgOhZ1
WDjWDyzeO2KYPpaitW8ItXSKawlpVwzTpzQpx6qUlj15asUBMT6hFgfJcxw7RM7r5SXx7beFcTaS
BW5PZ6VlvzWz2Zv/zd55LEfOZGn2VcZmjzIA7lCL2YQWjAgySAbFBkYJrTWefo5nd491/VVTZbOf
XvxmbZXJJBmAi3u/e05grdyg20xl+gEs9+CYq1bcj6XYhZO1m1i1+9Z9tXvjXl33OLEcp7XG62o5
/3FPIt1rdjPLbnio8ofRZNPi59AGzm82mUBR0JfviOPRv3P1L9+VQCwpE/zrJ+3vqSL/sfJJx4Wa
obvkn9y/7ACzQxBJaiKHfQtBiyvdyMdu3By/JLpk7XK73OX/ZrX9Z6u+pXPkdF3H8ay/ggZqWHVO
KicW24QLWcPFtPj3W+o/eWUd2zClVP/1GIX++3UzClVJWNdxlrtgawcLLr+Zzk/1mNCg8ZYOpaCH
RK+u88zZwG3Wo6EfsSX9qlN27c1HmOXrSHjMNKMAMylHaOaZ4O2mN+Wrw0IIXgrcIX+noA8Vx5+u
zT9T9ckJviUNIeQYLMRJNt66wLz1MUs19lsUBvNa4a4aqImj010Fn3/nJx+mx2Re26Ls5tvkXuaI
+RZ68pwwQjAKjuQAhS3nOjN7a3HRUd+kxTmksuE4CvupoGhh02Bzy+eSCoNLvDwa7+GxnryhewJ1
8Rpk49G141OOtTo0gzUjTfi37HOLeFmfkYaS9eHxOM7QRH1KHw31AhMS64LqHnKm4sXoHJQuYU4w
haOXbka/FtuFNnEniZJTPyYHkzBmyifppmKn6grqn9NrFpo+tl6ZH3nKmppwuvOqA/1SlxLFAdb4
Xnx/eFIruOS+9q8fblCI/7h98oiBMeNWBLXmr6CA3CzbsZiyfGeQQl6AYF0WFemeqOXeVDsSWnqi
H4tUa5dGyGdEJ2w7NOU+ZCwN3W4Kvq0/11zzeq6GnbQZOXQPTXuzCmIi3NDV1a3vEUqPV/KRd41r
MqEUvzEBQICopSSnn2MRvUxu8hEDLWfL4lc65N1eRv4GkepvTk+tw48R02lFLntWl3F1qOjq8dr5
DICwqlZzD+wErhrdqsgfvhxW/ozFzBHFSZb8S5N70KTF4WPcGhQXqN752nj13P5qdHjPLIa4ind1
SXUgENYaMsW5ZSyOcVLRbQlaXFVVzC7HWxXq91zwxkEu4Tdv1WnMT2ABcJljOPiMqzwwAMTXDUTA
4WsCiKIOQVajShbi1YuZF6DZY+P36IrhZlv8xF3AKyH8h5ISXet+JpZ25ezerv71B/1PVjEObur/
cD1S2VZT/P+NjTQElZO2Q5/vBjdnmh3mZelQ1xyGrXrIRYuP1T74ZfBvni/T+ntoyp/l0+X4zA5t
GKb7D8tnJQWKHNnluza0bhmRMLXP4czt02496HwYaXbyh3al6mcJQUVfyF2tunEThRcqnMDDd6Kx
FoSWVznGWHXITihr1rqxVGcxw/60KaQwQLBQ5yWXQqkz3qvqBp3/V+ZeGEeMD2rJGCJUs9q26e0t
pmNn4D6UepzCsukr8O1zSJQIVhDXPmIpZXrCn3RT627MQxfnlBARuNSZtSY21sTZafK6FWocQk74
O8djUc1fwNtW5K1O5I/v7EFRqpNTLriPx/N1TKcjCEO65LzDgUg+1M8sZv3GfN8tnvVT1fG5JJ8M
0YIw59rH300iomFOvTah9zOselAHHWfUjy2PfcPNlUhaV6XntsZq6L9SD+SN7d1XVaEIetIQeNlb
Ic/lnP2qcojbj5eck/l3UXlbdOYnA0SAMfzWKUN6Q3ayJaeOaZ6/mMcRPisRLXAc11o0nueWt1Id
64CUf8yonMD1XQLQi6x+CFzDyljMKflYrrtxkh4mgnShS4YWfyP9XJzlyUc3OWdVtTao16lq01QF
G22Sa1WE4+71pX5ogPdPZsKwrBYddKY567i7qh0+4t0Yeusc+NO9+v9LczrqHRyC9MBQ9imnnNyP
9ilkcHkIZ7LSSbMEfjQRpJI7tfqqylrBfVG2/cUY1n8usVP35E7Dl1HEjzPFGaPTH7WDWnU7iuS6
H5+ICG2NOf6QzCUaecdlM/yQku9Ks1ihqb5mMH4nH3FWAtrfsl5VpQ3k+Kbm7c11pkokFfiU7YPT
ZRk+xvAH1YHJSKebTOVrHIRr9D9rI5m/+pCtjtNED39F68l6etQR0TCaqO8C5xC5AVI1apptSnmx
WgcFUOLkgJzk+OeBp+mhjpER2/A48Ptk9ZJUBWSOqZJdMC2ds5diubTUFMOwV5tPLltukBYoeuai
gy9do66vHjhVfY3ZVEtGuAiuU63BaOyA2Vk0Tn9LZzo8uHDXJDGX6dxv+4qqM8uxqhOC7fn516uW
IZx/3J64bVqWp1s2i4j+l9tdOgmwE8z57Bpn+sobfpHzsBf+M3UuCh4dej51GXW77I4yJj0awPG8
SKr2rB6sJvRs5lG5A7QeJeJiSK9MCf5Ztv98Acf8rGIOuHX0C4HhK3bRPFnjmc370VOqRfKDi5Qk
4B31oGHdPCSaSYgV3vEYqaByz56T15oEo4Dwe+ymnaiA+4iuu88cLukBw066VXJkdkE9FNGroapI
9sxrMtpZvTHM6qOsvZAgtRqSoahRk59iHIbapi7KYXFGQ8b1M+yweBfbAYugR5U7bqcb0/wYdn5B
kpCE4gVX60sI46+IY5IW+lKt6rZsj2uTxUmtOY+Bpp/1ql4Udfihu5xC+uEmdEx6sdy1pZI4YRyq
12oPT1FN+Zj7CqgLxPmOagn0uvTk8USq969xvEdDPPb0NdJYv1dfTR2TAlNdjeHDXjSmuQp6Auqp
SBx5Vl/Eo95fU15WlQGNdkICakTdNGTTPxkJiOBi+poyvgHq9plKvnnGhhEPTkFFd9XvosrRV8Y0
bPtkZlnCvFs1v2nbPWEnulcvdOv819H///fd/03fHVi9Yjv+3/vuj+Rywv+xpJqQRvnHf++8/+df
/a/Ou/s3iy9FGx9imvWniT78NO3/+p+aK/4mLIeKnqCu55quOpD8Z+tdWH8DBGZYrikU1pI/9X9a
74KuPCdVS+GGALAJKIv/D+13RAx/PRZ5jqVbuqRqpNvCEH9FczF4nOR1HBU7Xrxga/i9w4PGQZxp
uqWjrDt9c2WlAZEx9v0qhHt5R1u1nzOaRpbtbi+MABUb6foZQ2kPvqP5K2/25m2hGQdBw2wlQ9+H
VHae6hJBge59xYoew2Ibr+xRo70jY/oYqiM12GOxCs5uRinDSxgFr3PxPKFeX2WjIDw5dygSbKAn
UyK2rR4UKytw8bLX7A2ypoPcAIRb60wkYojJ451ZsCOXo7dx8sA6csvkzo9Sj9DD2uAbXdQtEU7Q
Mfm+8KMDI0bjqtYHRguxdG7zMlonbMkbel70SrlxNxKSTlOmjyxTNVufwN2czLtI64tVFRnoPMZ+
IarB3WcR2i8zHJ+pGIaLPI3rO83adqMbHUvu8MvJG5o3TTDT1DBXCS/d22hpJM9+ywSdz/NysIf8
u05oTeQ0Olc9GJBtA+dUydWKhUHqby2j5pXJJaASWnhr03wXE/4l9FAJunXe3uSpOnaFYxxwf37W
SmnJ4BkAnGDvRIb1xCVCrosIc5RZS/KDYXYXgArtCLseDInziNlg5uw/5h4eBulrLlBHgY1zzUAA
hLyYYkDK1mPrqXuizhb0TkStJrv6+NOWidbIyzDBqWo8kuBJ6MulHzj60eq0I7Tf9BAmbXSOew9h
rVc+9za3CNEBn5wJMN+lZYEpOARz0fvQQjDEDj7RBxEOm1qxJufCeMnLubrTa+fGeGXLpDelosnX
neuAtSrttQKLLyhEpqMH4rUMTU1DhR6xBccU+dbNJ3RHLF/s6Vdd5RSJTUX61a3KcF1hM9V92z8K
u2KXQ121mkKb8m0yY3torYfaEcmVXyjgBpuKSDM8lZjUl41HTEVLQ/r8PRaSuRzcBSmqYakl0NCC
+tvgx11QVnbuAUgAbxJvJXCEj2kp4rvU7/MHTcHApN4gajZ7m8YO1ST4aLu8xCxQOOnFsVNGt8eS
IbvAJrZfTacsdLR7tg870MsjQr4rAuZ11LWP6D3nwwQ13UX6dCyBzniNLw4RYdBdRez6wS8JPptZ
sDfyYMfUS30XjWwfomXMguGofQywbN1CU8WH2mKRtbrm2GrzQ1X0mHq8pDrO3zFd7QOsEO6jWfZo
jy1M7Gh6KAL/GyRIRs0OdTxONQiLQZdvwoqpiDizI/KdNEErZgihB48rrcyHncbF/Wj6pD3f4bs/
VVFdXRKfm0NlbfmgwoFg8xS7d4TLhnWhINx007xDUifPeiZx53ne3ZTmYHYJ5Lmiu4zmmF7yLbOy
jn0s7DE+kofUllGg62sZm4fOACjnaRBuvLAcNlZRHHwGNLdJT98JZ319GaCbe2218UQePtXmLa/t
ZeYy/orKFYlCAE8+9nDbw/259wv7iSXIuR+G7jdsBKM6ud9AIiXQSdHcvtNzSpV9yZBG10WMUEt7
G1eorvHh5gxgVecxiBzivWTjU9zhSzQ2WCnbTjtJlzZVWWEjjWwYLDQsl0PQiTXHYKGCsRjohPlO
X0AuU1A3Wz3svhtaYwGU1q0WpMkOES2tZVn/OB1t03FIjFVLY3Y9xG52v5qAkhyHWntOMQlvIrxv
y6wsolVuM7BbTMW8YHgYDVk8recx7NehcH/hRN1qEUIGNHKxYNZPbouXCYzFeXLV4Fnl+3zf44Vf
LTqNKbtW+Q9zmt0z4XOG/5grklw8dRl3a1LOVHrpVbjDsg1iBGoGqBDNR6JCCJYWaQ9wbWATCF3F
VZt+/BKlAAOl46I2wOy1TfUSW0ayjPraXun8GS/PX+ukrhYu8wyM6ozPOcKO1TS2DtOX/l1oNBjX
9PxrJvPfFfBjtXz4wjCfLRHE7DuMMmtnCuHzpelaGEq7mBpbav9i0QkyKhEIQ99omS0Mpg2VSl5K
4ltc17lzCcYeyJYQchdmteFb341euKdP7txJqY10KxQDYN6Pta0fOqdge5hZOABJ0OEIhoxlfpQM
yGcTSdsXGQXPU8PckVVCm5q8hjT98MmU8rikTUV5wG4y0sbVGwMN1MxT/6Gu9zRH+itZE7qVFpYS
Gd0D/AUZ1vbQBOzYWk2MzS6xbjwQr2aJm3g160wEqw6rS57IE7OCQKIAJWyMJCgZ1aFEz9DUITVa
gBXS456TZqpecXKJQ19aB1VkUOb6zs3jz3m2AmasLUBlcs3IvrctdJdUGZH9oLHycyZltWQcbqZj
S9w0s00TyVmHGSiPLTLqZGrsuVr7DvN6MImBBYj6RXCB2ZltZBBdYKYnHvIPXLTLsfXi/Twn1qIl
k7oyrZGnhAcMFAkLrNN4+6K8B7QImYC8ejZWKvA27xoUBRNjnqc5xrua0qbSjPZ3ylzjCV2WXmSv
BqoF6lfBiypqMCfFdFnLM0OYaPXHQkC4P9UEY3lb2vbawejqN9dOqh38yoFpj4EijsU1xGkce+s5
c/ZomO0+8bWGi7kabLJ8HBD8AIKE1gNx3HVMmv9V0R5HZnZcDOBrk2r8RuajD1AiaF+SXj660fjQ
5Eb42psGcYUKQ0bcWU9Y0J5Zlqjxhe2LYwTfoeybJUI1+vAR/TaPE8wyaAt9l1R2sUpAED7KiPEi
N6253eiseXolwFNAn3od7endnNr2bNCrXHnxnR2Y8qOHwLkasIgeWxs4Z0XILwzxapM7dj6gXr36
jCOHOhdTHYTFU96VAWGp1LkL61k+9U5N2kHnfTGCfsPgenCFpUktKQyz3TylxrqNNIzfDhViKpFX
mfX9SfR1vjKVcc8maTlj4Ks05vUtZeVLlJ+vdzH1+R3Ovnjg9wFuwwZMZIbcQMM9rjn5WyD785H+
Dcj/KMbcOcoGWCkvINnWzaxMgfCmlJkWe2CtPIIaIyRAclqGW6+JMg1WKAc95R70lIXQojzzNSIm
LBEURi4p/Eo5C0vkhSkSQ35V9LjwI+27ljaArVyHQlkPXeJukfIgxsqI6KBGLJQj0VK2RCYn1Dmr
R6JoKpuio7yKHoJF9t6NrYyLjnIvdtiRurK5N4e9r9yMrrI0NsrXSN5CrMlR5KdIVZBC5XVMZ9BC
iB5NZXyULYO8pbJAaurBIQ6BIUQ5Ipm1cXjtxG/cDNYqVCbJDKWkC09obl7kgGlSdN6br9yTurJQ
9hM+yiGWK4YiBzABXMxRVo4uqVLI+uZSVz7LRpktR+W49O9zEZ18B/NlgC8mVC7MqRGPmmN9NsqS
mYNXm2R3Yj1iBXExaaYoNe0Bt6bBY4lcC9+mPbxadDrVtF+wLJZeuQZEUv/4LZ+j00T2xe3lcVYO
T137FcrpyRwJU63K86kxb7geG6qH+JkZq1Q+0JQi+zJXjlAbVyhyqJuLPJRzHIArF59oocyiBorR
UrlGm0FZR9GPVuRAqhIfqafMpElfn/w/rlJoxzsLfekYyZvvuu3SQWxKQAgTtnKdOp3eHYTyn3JN
+MY8tUhssztSxyEUpGypphndeuVP5eoBOuePU1X9nT9/kbn+DkYr7tXij4V19B/LgXGYWRlauWPF
5AoaPQTAgsFVonJ1LWYxY7MoWQNxXA8IX21dmV9LHLCdUsL++Q/r8z7UywcN4M+qUO7YMNq7Dk+c
SQi5MPp+ywHsNCrfLB6ReCGViPbPfwjSjgfYIG+GMtXKyAgI6CmaiCcdxFHrXnltkwDDbdqb6D4C
ymW58t/qjlLh1mqkwVd+XMTCgjJz/GJAS990bXXWlE3XYNBzGSrDbqRcuwPS3cDpmqUVyoYbp+IM
KTev6WLpHZSvlxiuOjbbnwBlNVq9WH095fft/fYJAwQ4ReX+FUiAAxOMQTbhBW4RBFcWpmArwBnM
8WSunCvDfGsn/PzDOm2/QwKJ3B/iS2aBmAM6BW7GAPU5psEeW6a8G/sDNRp9m7SYi/EVhSdD2YwR
ciKyxG9MLoRkGcrjIIudBX1O79SjQ2ZssFqMypCcoEo2UCb3He5k+orx1UCnXKJVVpTKR02Zlgfl
XIa7Gi4SPwaQimFIG7SM2e1cp+jqvuYmydmCbPqWoFw38Eoy6KaCxBT8BtE+zjHjwlrgvsVooCfl
g9YRQxObf5NKFF0ad84QfuKBgeWSyRetPoWSyFfrcRGtDFIUMZtW78+Xrp3eWiSMs86g6oCaD/4I
BFbbP7hqZQuRWHtKZm33xwS5tSQaHwF7g52kUKhMExCb41ZcU7Pb5cqP3SHKbpQx22fPWmTKot1x
B1zU4Md2HXOIqXJtgx24SDJfpIrvGIyU2JCrj175uTtE3Zoydns67m4oTQkR5VuC1NuG3sW7e593
yYsvSvvgtWQQRv2MOQPtb33584UKZQqvUIZXqMNlU7JxlALvoF4vLKUXDzKTCSDe47DGPV71WMjh
tDJPoB6/LskGbkGUD5S13Ff+cr8GkJDR8JwyEo3KcV4PHrbzRLuQJF62yoPuKSO6o9zoVAqdQ6N8
6YYyp0d/HOrI1Fl4HqJOcMZRnvVMGdd7ovLjWgx42IfsEoGBPAaAB6ZLOcbGnmFq7UBqOjjWyuWu
gXHquPTWyvKedfjeJ8TvLqotpLIMhk3KCv/n5880TPFW4T5xs7IOUmCRjzm8EdjALG/x9Uome3DN
W+lSNzTGOtWa5qGkR1f1xvjkxVSu+m7AWl8ofz1nGXLoBeQgXMekdmgB+2HAtPcAcTcIIFKH1pb8
zPMw+mLl9do19xl4o7/hGsk6aend9E62nqFG6XM7M3dUxku215tuTwA47fAUOOl35qbGgna9RHOx
1XTOymaSMlpA1GRB07M8JHQcZV/Sl9H9Z2eIwlVnTD9D/obqO3s0zR979m5oMIlXJ+5i6AE2oMJM
FmJyTeSOl2wawA/bzrAaNSykabPyw9E4xk77yRTjjn4nBjzT2bamex8HxnsH0zfvrL3s9LeWGuCh
cGFnTLODTLGLd8WwmH3Ic2FM8VcYHx4VCQYt2y1joNY6wNvEMGI1LgPzB0Ccdzp3k+e9m1TK3GZZ
qVj2QGUscAPs1JADvGbqF5XZbgpr0glWwsEN6CF3iRgu7RiGS/TW5sYijjhGWXxnctRfgkYNqM8T
Ze2b8lBIoMF8GJPv4mE3vocRlF4KbHVTUxnhubSPvhYga4/dfl0Io7oM/KnYKp71so3XTA4wA2bN
q2YsrOUAZGsJRtNZazIIL07DvK5LF27Vd2aHY1RRK4tC0EGbGuJlwaLisd7V6bgu5/Q+ybGrjsUP
rjyIWGEAkxbSlJaOl/I5dNrtAOYkC+ubR5yWCZn0vvFQuzbRuxkC1NUtmIiZEm1kznPYsqAVlEJm
88x7vQE8c8jG7KdseRxMUSHiqFDd18MpVFBVAkKr0cTcyLgefeD8Qye3XFX2Y4U6AlYTxDlf6AtT
6iMct+5jysddL9jlPIE+j71kAeto4djWWmsZ9HEs9gWsmrqYFwX3j0h+u3H4Td3QC5nmD7IO1rjg
A6pfEzt5g8NOiXgvaz45AwmNdLqt5VsPYcAPXNPKK+BP9iN9kHxECu0PqyTU9qSgAYDl325dwWVi
Upew3AH3PLYLIheSk/Ii022mpFp9L1VimkvVUY+1+7IgZV82l6COn6K+fHTDElJJ622w4q44HF15
R9qgfCB69WObGTg+w34J+vFcID6TlCjquLxSYMKBrH1GvrAX9O42JTkB3UV2LFnmFbXE19cMWyMj
7Cmt0si6r1u7WdITWpm9ZECmeJm9mtyh/Inn5jmT9noORuYZhhssVVhh4xf2w2pl1BNBevGpjRVd
yQwEZ/Td68bVmYeV7oGFT/K3PjUyNOfUj6wE6WaXfqCU0BfeMH7T0WVwqeX14XPgonKGpcM21Im9
F0FaIZL/LGxrP5XJPgCE4TXZgg7LW1FZTwO3gAETW8piTkhl1/REHAKBEVDbZpmzCp2Cqit5R5LS
gg8UTmVSGvFS0wWsRY8RD2NegM5lrLZVmApG4WO/uSLi2epw6Bc4YCqklwwzu+UnZeD7EGI6rWgB
VLA+iXpgY9WTYjHDv4VDODHjUn22pjz61rQvBouyypjfRizxXKQgAyacy1qdumeR/kxyn2s+T3iq
bjdutpvkdjTcbxiTb7IHuARwQg3Wu2u7zC/VXB41cZ/KNfwPFJQW6aD23uOZgt+SVYBtKwbgZrA6
QYJj3PI3MoAphbiS5VYBK5tIoChkRn2UaQglq0HpiU1rEVraYx5yC/JjeUvEc5K4B4/pqKrgr8/U
oFG+GhRDx99Sgo4rE++Z5uEE13B+Cxk85p8SM4QoHWkc1RZvCH+bXJxby5l4Pb1953Zrs4VeL8Kc
wEDxM1EHU62wiMgrSVJX29ndtZozCfx+EVLjWFoMwq7loD6R7tqoPFHq9v6+9cKTnzQht/J0k85A
7ZneuGRgSHnZdH4nUQnCiqWXxK0N8Jq4Ra8L+sY4zWd//AyS8D1HQVBH4ZGBeKzevoLkIMpzJ8aQ
KZ6SneIIs5NlRY9Y93PuisEKmme01WrKUrLkrdM6E5ATppnZY8dzG+6YdQiNJ5o6SlV+Md1pvFZm
Clwsyipqsoa1bJxS7omFmosx6zh4ZqR+8vjDDoNhP+oVFCovWmo8+vRxE31JeDQC2WLZd8TaxIh9
29QUGjWjwO8wL+xyBurI1/fWc2DwWx7OtmV85OlX5ffiGQLdPscGuzB9PT42k8GokWMN+7gIcixQ
OumslI5oxwi8H5mcMQzqkkKuw5yTVt7HYtOY0XWOwcfCOW73QUXxExAoN/UAhbAfwtK1yl3d193Z
uszdl14KCfOzcNnlJo6NIegFTAmroe+fJmiRC027zqWo+DVQktAdLyTrDZgv91RjR0nT4QdHZcLw
WMs4njl25ETbhLFHywGy7+e3iSpcHQRPWJItJu+jl6StqT4N8tKzaHkGI/uR7d3rlXwyQqKupktj
165Bh5C2EMu2t64IHOr9FAI27JL+sw6Dp9YGEi6bgHWHTMNQmDDIm+bRTTH8dq3nrJxVSiyZy+S+
nfJgSVwF6HPJDlFSqN/UM28n9qt80Uids4gIUTiRo7AQeCymoOJJ8fU7Moc9ox7mLmH8ie/L/c1j
L1vmrFX2DH+2r+xdWIFHi+KXetLKewm62gATnkJLXXdQztYMNqzDvlhGnn7jgFsvHTSqB5OaCCeQ
9Avkl7kozOcgcap94nEJs7xMXPRgfm+szOa5FsW5D+tNllbPmU9ARVhkq60p5ZI3lCst8z/KbgbU
YxCX6QUpq3JKt2bKlyW6JldVf6Paj2az+4FWfxhF9j20/aoxiSfOmv0m7RyRdrC2C2QPvSgWcT+/
5g0+E9vLH0eHb0p/cJ2ClYeqPrxIzsPvpjM8ujklDM8Y9HVpUVAIGJrVAAxuuFVUabXISrAZksb6
pg6AG9eTXi50DL0yhxaKHIGePi8+lErZwseZQJPUjz4lnYh59oUTc4HTTabrB/9B8x2kDP6FYwGl
/xlVbR4joo3FyuEd9xpz4K4Z0wxLKCjQh7hONcQasrXRAozeR8gfhvvxm03fFpl6R/fNlVHS9hNR
eTWhEqH6ACS5xR19LrP6vR5antj0zeK4a4M+hxSypP4LLrOcKIY5Eatyfw/EnfEs8lZMPrbZiz3S
OYSkzplLr35Q23JNybilUO4SAA26B3McXuguMskjSCQ4BG2635lfSW/JH3dM6xXwnBdoeruMZy8S
H4J4v5lk30BWxsB7KCZ7XBpmuXS84c6Eui1rv11nvf1QM+Q3N8nSC5K1YwcEP5v3xkGcWzQ3Tnly
E3UuYSjnpKE2DcAdwZ4k9NF37Wtp+Qf1tWqLzFghj5xYt0zKVh682kG1nMaDwd4ayWHrRzlk/0vl
5K+eCStDt6+MPqxafwub99U0nTs+SeyKK3PKtxYa2sZyOKew+gjmmoytyRKJTYA0RmGtUxapulX3
E30mGzJz1SmnEwl5F6yU8ehO81PU5K8jhY5WANBw+rsMAowYiudUPvFbY95y3Ec6uQ36IfXoXayh
u6jPC3DTPs7iC//kWU/IfNkPftu8DyVVrTnu+4XdcdceiVEVUJM1f+cjfoW0AOU+xUdTEyRfSGrr
pahxW0zVg512L5Vb8+tu2AHMq2m7C621Fmgf721o+DUgB9rZb7ElmkUB2afxHnJDjeWEEIOmjR2m
25xj8WKorFvU4ZxQSJ4Ow0rdCaDB2hOkenI8wwNToiP1QY9mTVgDmEjj26iN33QVIUs0QH2Qx4gu
ueouY8YMpO/GlrEnJLSLRpOrMIF7WPbyUpmktrrwu0hpuIYVUooxulF7JuBq1H+mM5hXB01in335
TmHrmE49IUdmsbw+3ulesM0Hc4cvkoP+amB5lN19YI/rlmdEM6ZTJI1tFOMPjsMnM+bgrYnN3E7b
pCl3vq9tGDNf+qRj3DIn2jnSVYLz4vpEmqzu0acI3GrcaT14rrKgb+Ppd2YRrWE1PKoHv9WYUk6p
erCnFf0ZlvqyF9WqFs5rmoTHWvPOZKnWTes+02h/ZTprFVvjkRs2y1WlvxhMKiz06TcXhKjGrHmY
eOUXhh3w4fSDthyM/MjR4w5lyB6+0DZrINVI/8mk+lByfiky8zxG0TmPyw/a12/N6O4Mok+L0My2
zvCVw6vPaXtKbV7VHFwIbB/cVvsE5fjdZfJ5Mt3nJqTuTjHiO2/tpymx15pm7u22utHHfAf0aHX+
u275D3JufqGCP+d5skms5IGe837I5mUy0WglX+Hl6CR7QG0VA93diibVJvLST1OnD2yLx5wZ3IgM
NGWY3dzCLEs+ag3OSdq8Zbz1Wl7edWH8apbD29BqzjKQYtUnzi7JsvtZSUYKet+BWW+qhA0IZqib
eYx7xzDXm71rB8+mMO4LPhOsp1DZ4ZAMIbYM8C/Zs04nzWb/rIzsPh6f6C/9+JOL6co8N2nynsLx
Dpx4l4bBXTSPZ9cmc6Llp1nII9mxn4iJyTrpj5bWvQpeKhuWCpzMDJr2ok30h7SJ3vLMPKS1ST2P
C27HYsIL9mJp1p0VRSudYmPpkEaLynMIfVf0NFP0driAAboMZn1oZ3HWMmaRAR/wKIA0SO46Y3ii
uPRYs6csZjoiBcbEAOp1W/Bos3pahr6YXF7PzLzv0Gz5VwJ4KKKWQUYp0u7aI/JHbl91vU4PxPMv
1oQVoLcIv3j5FC7VwwKh9N4PoAjUm7B0SYVSv2Kd0SiVYNNa+jlFKzz2Pqw70hPlplBR/OACtHDn
tfkTbJB1D+nUKSxBJK9at3p5wUW27pxHEQ97xDeEE6jwB+arNeUCPgMlIGd6dGxVjRk6Kmn1Ze7l
KZ7Me0+rPsUY7gJcTWE23/l0UfEWnrOkec+66FpkT14Y+kzDO4Th331v2o+QBAqtpJNimOe2Sa7+
0p3H58GoPgbGLOrmbmia11BOb05nrPEn3EKXVy6XEGqb9msyo5OkCk5bZFvqBV1Mk+OUqIv92Jqr
SAt2CegfWmN0NsjFRAQlBrR2UUYzOilOcTiD0eeMxIqxhrDNxawE7cpkN7pr0OqdkZPF1oAsykcD
keKqd4xnulsnLwczR2aVO84ukulN9rz2wxzw1eejTvkBDvguN2oePwpPlrznzPsz8b/7zMB63rQZ
jQuClacirbeBeBjn6KUZ6kfbsjaKoU13gHJ5uETuyL2u3GhaSIHaQhpvyF/17yaT/aAL7xhW4SkE
4rKoTaI66h/MpPHoZFa0ikLvbgy6qxfmB64dOz+Mns3M3LR9cXOWtTGfLAOfiq/oZE3Yb1PLPWoh
/Wf1h8aseumgefLE/5hNyMhCxnyJWT504cYJl2Jg3C9/dImUSFzeSeZ9QiKsONVaV31mQNjzVjMX
OEb/YyrDI+4We76JuWPkqtnAAd820PFtSVFEqylyc9gBimJSYG4SDd4H5M1kYjsYh13t9DB1bcqE
cu8PzWXSnNP/Zu88liNXumv9LneOE0iYTGBwJ+Udm940JwiyDbxN+Ke/H4rnvy0dKaTQXBNEGbKK
rALS7L3Wt6bQPoZRu0/QgjpvfUcRe3rq53gzxtPB87pbJ/4eLqXMofyVDN4n1dYjXFdkE0s0rvqs
/WdaNIcwyH4FjncTRODlJlkfPVN/kLP2EOTJduiio1dQwelsvJ60cgydkTjIEFnl6Z4S3hqx93tB
N23j0iHPsvIk0oGPMgXbOjNrrRUhVBtFW5U8ohzpArIBOlDFGgwxa9vc+r4MmaEe32ReF2u6P3Jt
6FvptVjDE7MmN/ngWwyPqCZu3AnoFuuJU2F8Ob/+V/7538k/bQrR/5X88+lXUfzS+hdq7l9FG4Pg
/fl//4/99Vt/Kz898Zdcsk6VJbB+uI5Eefm39NM3/7KFaytQTELhKfawJP1L+in/kp5AVu1YuK0X
yegf6afzl+8BcPLRi7oeGXT/M+mn+R+kn55Fji8BxmR7SBLD/+kfVVNjG9HgFsdIKGM9j83feY+D
Y7fHFoZR7ZLLZ7MWWc9oONZGXaIbWR68PnM9GPnUk8Yhhr8fHI1I/5unr09cHys65tmxwyiuFAXy
uCppf4TlyQxDhrHr/a+bnt0crcxv94WkLpjhBi645k9K5MXpeut66GJTYUPtkgkzuH2beHZxElrD
e7/eHILSnyku8mi9vEvqJCxmhF2xulhGFbR9NFYH41g7khSKkQkXJuGLmxU15e2Kqu+imJ/Pg51u
x5wmLBLfrKeUPwwI0cEUKlmc41mws9Q1fTnE6CiarF0ahR/s2fHIj9VzI7BItKn6YdzajvkdFVj0
bYJ74WIdI0FkDg6R4VR0abBUVFV225r93eBENPwmciMngZN1MhpSEal+L/jOqA9NnK6UE8GiHFyn
gZI3xlgi1A4PH7E7RfRGItN5GsMERa4N/HlJCwizmGpfdz9meh87OKwpDdYzcoPhOY36aJe7FZ1D
cNXmUO0smoCmzJ70QEFKQq+P4wzhSzEqilv5PeqGlNKLRFVgVLAC/UcvJD8NsEy3ngXtyBlRStWM
9OPYEU8mmrzehNCQU5kzpzLZxiho12WHsn1oFkpSDc+esbo0QeZGD0ObfCdqY1vEhCk6ZHqjrxCb
1O7FDgTPsCFjF5nKwif3SMvpFLvP0H3MlXAOZtxQEonRDHbODoUu1mA0/Bmevg1AtKUT693Q5RsP
jiN+kwoiITVaxN5m1Z2NVuzeSk9uj2h/Wox+C0cxNJUDDHEgincCo1UI0bHrnh8U8cg7XNNkJ3vG
Ps78c9gq7AwNS1AYJd+tmCC3tIwF07hXE+QuP4flVeR0kybjW0Ft9VDF7P5sb36PafAB5JjB+nIF
zY86K/PNZI13ZgFoYYmU2ETxYEPzdH6ErYQdZKt0A6+1osRaHRFDWfQbm73uKMO0lkS7SzJBntHz
NeE9mYswoQ4WBxggzyKclh3/boxaMqBTLz2Evb31WtmcSPLb0R05zrQOq0ZSZzDQbwb3vpUeXQ9/
jNf3JM65j1bcf2YdIMlpLu/b1kS7iN2IOibXD4KlCufuMUJqItBvi6Ci8W5Y8VrF+qFo8OVMY7zG
hN+sDNclDVdzIbYYiMFeJR06oKWnlFa1gOmTPjUmbdDYEGdzPtSO8zO2OvpBae4eZGle0N9dq2UR
W8qeAES7/OTsYPnaDTGwflIcp7CMyLibkpWB8Ja8GNopZOTEzVvvdiG71b1RSSZm0OlBWjhnAfue
LvewwzrOvrcESQkiHfYaiyfLS9HjhYTR+YeMlFujZO+B+NlHOFzdA5eiZjC96cGnneDY1nYiB2FV
U8ZYd3bYbpCd6SPCqFzI9xTf9E7sYtfcDPVigMcOhqgLx33Qeyt7N9zYtvrFJqM9SA/zU7Vs7Rwi
KzDb6deM0+ygbAReQB8YoRDOGYVJbQcui6avV/k3wjH5euCL9ssqxy32iUk1LfJ9TXAG4Wt+g9lL
DeJnPR3DnJZUiMBBVDYb7iJCgcOlgTAL6VNxK5c3KQF0E6Jn7COwcJvAvFnawWt7bNy7znR+Zujq
SyzuHXbisY/bbyTYTeu+aULU348BYRUvWrkUOsnuPVCmPDacY2Y3SfhJU8VeFsfRFIfQS6myzWxA
XB/j0dCbP6yUe7kZfoTGuomdkFU5rYlFM5sTZRlED1NIFKsVMXL2ZO1VLhr0NtuGGoS0ExEoUQfx
2nfkiz3Sx8OwVBCPE2brEZE0xacMAnOXUyZUIQ4BmjvzULM1xveA5wCmeI3cjapvX7Bwc4dJbvvB
+4U/0tn1SNgPE7iddXXspp49piyOVcBM5TX5m+v8NnLAx8IgVKrNYlpfMcql6rdXFtYpDfqD0Yju
QHr205hDfR9p/+wLiHCbBMnDnUsVCQ4cVkgjOM6CcbP7WdXIFoPZfvEX9cqYEryY6gFVeOFbW87q
fmcxTFUO/KtsOir1kHjRuiFodo1ITq/J3QWtiKr4WEz0x0h/7y8zUs0KXkNqt+6ZJS5CzPe+r9/t
JiF9WFBOqzv2fiatx5WfFJ9INj7GaVehQyIMaKRVUtHQNn0c7rU+2/6tqQSihCLNjsoKvjelORy9
qGOWIRkiWCJ5cfmjRSPUM7MJ9TRIZdo3NEgGvI/UC+f8zqgMj7YuwZdLWHCuSn2M4KeiTFs8eGct
uCTtUQabJkrupzHp1/qlQaWJi5IPr5rbniLotB/9cUQuUueIfdmNJ+wXoI+k6Ehvi0W0CHDxqc6Z
i2ZrQGxtErCSFgwaQ/rbDXuKogNc7UlPap2YHfk7aBerg99PN1VHzdWbJqqM2SvCWnddkeWZOWpZ
vxS/C18aa99lQ15ENGwKJpVQT7cYB54aqVs8u8l06SFxsGwgjE/YzkNIXHRizO45BcbGOP0tloSb
u3b90sAM30+Qz4xk12tcpIY2CckA9dPSS9zirDHWuqCZJB35YBguoHdy7YvS2i3LFxIsgo0Mczjz
5jdVuI9cOW/mIpmqqwqkWRqBoMr6r0PKQiLViQe99aFygSo7tGHdaGD50LtogaJSb7AgrvJ6IGF4
9s1TuRzsyHrPmdI3JlFII2GtJPcyqM9pdh9VFWde5L/jaMi3FXuVMXTtfUBULWOdUy+VVffJ7MFI
RcH03fQwaAwkpBhE1hEcYOagw73io1pgtt0igetTw2aVmecPJg7p3USMVphAB4sr3AzoLUjKq4Ho
/wwmjddcYEqM2SlTN0YWy3riMBjGJ2O+JlOnviWP0CX0iqFfGg6RxIMP1Jr8kA2QZuRHtUdzDs/u
Gt9hZ0H7YldKbzzdBLmRHWE0mG4/r81l/E4QBLG5HksIwCC3at082Etq+pBaZHyhYkUCEysbvjFL
69R+QHwdbgypbCYJSMBoKsNjwXtqcAenvC0RsiHK0Xu59DVMDZczE4d0WcTianiyEwHXt4lvrhI8
ZVv9ftQJnujI3Q1jdDvaKO8mh4IFJktwO0lG6RQdVbtI7pwuqxGYeg8FUU5HO36cohcEAVSvOtpB
1z9H+iiq0zg6Kj8H2NWzZRc1QZ9jgAW8sciSQKpNaSmGvCVYE/pWtjPa6inxU/7biZX0rhuNm9lP
3WPeXYWqDoZT1u5hRZ/PnPJ0KxLxq3YN6Gu5pC2MubpWNUawWgQIHShVtHFP5GSsabcHRJFNcVcT
+2LB5g/eHY3rdWaxDPA63HCRmLb3kLd2cxho2RIuqneI8vsIKDFBEQSFwCsnE9dpD8iMtnPfkszY
SOiwpKhp4Fkb8Bk9eajhfCpNU26Vl7+THqz3c1acZgNYm2Id1SLZgsb/XvePeeL9GmLGi8gsqcoK
8k2s7OTX9vMYVqu0Tp/i2rDWX2JLvYiKEvnhxwa9bxfGm+/xzZtTQEtlqFibczmJMHuZyTbgD3eo
7PlvrAOjHTv7S1nIeJcCrEUe9ouAkYXZBj4/xRliRr/bMTuLrrRPlflUYSM8hq09nZxlE4EMZhdJ
7dLnrpp1V4K252XUuvARHnIa0bgKt4XJGsysKkWxPb03ardGRtNvgRfUB8P0oWdnJWk0fV+tq0JP
x9x/aCYS26rlMIQ/MuVNxxmB886qixcbYyH5NrPw9yg3ccTBpTHCiFT42tV7m40bSYH2TmXVd1YU
aEVzBhuSIFo8KUhAzZlex+zBkCieqYVT77M3UUUmRRzXj/1A06LsVH82PAj0syeOUwfZOjNOOm4/
WD28ZDVuFUPqs+tj2OkSOL3pzkQLebKkb65SvyJqKnKdU4cAMa7xZICpH7e0qEk+zjPrZKSlOqry
FR/LCAuIwu/1onaG/N6qLbp6I3lyyXIWWo1Rn0gUSfdjpqZVEJZip/p3hZnpCITKXucmCZFhl12y
kT5EIg2fYYXsauAqXN0eOn92hIhlMJmv/Inue+OHm7zLcbTg0gfdEZ+mu9zNuvXQ8nJEbD6VUyh3
bdJG5y6f5bGdlyVfQmVYwnvyI/USKhwakZoXLwcniVufZYGkl7pRkcW8dwfwsu2m5BgG7JlL7b9g
V2S9IGz9dZpPEVJVBp5068vvKrbeo7Si1zFVl8QSZ2nbHQaV+ZyFLgshlzbLFfu+iAUbkyW1ckGn
V8OlJl/zGDnveYE6xSpJgai931cN4vVgmtFCXHTtexoLnKPL3tUJy78PWdW99ORt7AZE5F+P15Im
iB311fZ6CKSCcJGF3QVS3HWRvp1tcc9Eqk+iDtuTnVIFNtr6A6onUq2YmhlNK+zqs9tu8qLuv2CO
2RyhpEtlCayJGO0csmKUIcHLDHKT2teYwegUzKZzihG6fd1KB7kOUwLTCuYh6GIumJqwMGNCGFBr
UNU2UFAN3UHXSGqGhm2lU9+hd4v2pqzVYUa1rGrfP/XLc38O18eyBBIQEVrVFt8mv1nmwUkmyQON
O7UbJ/gbdnxvLYagsAimHw5ll/W0SDaTMmUCLaX/rTbCcB9Jk5mZIJpNW1s5rvyWgIIGCK+Tlm+D
SFvmBh94bBmlaxGbv6pDFeBB7KgV5ITWAvtqEFugAb9nK1afKEHho1sOwTJLCuJEsC+08+l6MOnL
H4rO2tha5gwbJctYYNmn62FxCdqGJLmQae3PwxZtQ5draMrpOprLYe6qp6J1fEJzOxiTsfMR6JTs
+MACUaw4qZKZwXdmKIa1XS5On+FcyD4npKZIYMmOWc1WPaM5hfAYVUtAJDVjgMnsEiHaiXLn7nrI
DfPT7MpHt1VEC/niucaKz8QZbOPGxyaVxOeycaFyW221b7R1GlmU7nWS7QmUnW+gfKCuF2GxsVPh
XMxE6RUN0XSyw+9j8UA7BSwL8R9Fic6TRv+H09OZ0Zmrz8Ec3JPnqx6riqWB6a0rxHd7KCHuXeDH
jKtR9rNtjH3gL+TLqhuxq80lxmjMdjh4SpxSCF+6yD67CrFIiigE4WKJ2Nd6n8386KV+973QJF/R
vySuwH7VxL+BMQ3M1WjH5Tk1az6sMF0PiSYxwTPHo+u4v/AAPUVm7h/czqTfYKt9NLA9C6JyfJjj
+DgXxUeQ5+JHUZcnigKvk5XbtPMk3tMEY5AFPPo0eARuqXD8VsWEei0JGPHCESlbnAAUdmCSlf7R
bS11A1Sk3Pn5hPLSG/xLXH2KIbPP1e2Y5c4DOxCLVnyOvTf28YszIpZkhx8Ti51vWInFRdChfAlL
h+i2Aor4gGKS3e2mqYv6QOBbcxmCMbiETvLgDh/TGKXvljOijoPQlYz2E1T8D++V9HQ6th7+2aZ1
xRNitVXeIvYbMRSuqqiYLm02691s+O5eTdq/RGVKHppuxRp/3MYPkef30XiqKlds+ioFhWj/bqJi
PkoXnPHMcoQNCHTVTAdP5TyxijVZYCTKGW9qaOdbbGxY6L3hMzNifesW+jUqPfK5xTLhLiEVnR+q
DVVL1oHLJGywojxNcZovya87cNGCyFuBo3kZ/tHTzCevAQhErsfT9SHWQtPprs78jroWh2nqeni5
Nolc1mxu6Dk2p36p37bLwSg9AmBcLj4QQTYmjHUpOAEzYZYIY8LndFGPk24/HAjt2dEBL04ELRen
yWru2NUPXw9Z16JrZcnnlnibnaV68jCWg7kcPFnvkDHimVxmnDoC9F1Ox+vzNjP9SbM9y1ZFxFoh
N8dqLS3N4lou2RS4V/8+WCOayYDTl3hGPCAyavLVVYV/XfQEmn/6eisTSbZLC/Fy3emUbGtUHon9
OIriMHKiSCF+itojzDPOAeWStmjIyj9bIb7Nsqdg6FNWodVIuWUCH1CFfHn9mElWuX534N+jKNLt
uWAK+FUR44dxN4rUXuM0ETjXcac5o/zVT8jFJ8c7e14iKP/Ni4ulwyD2EIX4bASEQF69QxuaPsnZ
Tti8UD2OF+EtSOeU8Pr6Nql5r74mn5yv6y60wmDbBxITzDQEN5ytBCZPJUMkqcURJst423hzdAvU
uBqKnrSO+hx6GU10iuyUjxZL4jLUhHedre6S3km3sPURpFnWUSXqIQ2T3xS1aFwZp3Qcd1WEmAUL
DYDGqn9OEyT9DtlMk7eApF1qBg1fwaoB7AaCGb+5p8UEqQj8sv2rm4qCzRFNrCGEsmIFt1047lM/
pdKjieVp/GRtUVxkeOx3Y80UrfQI8HNPUcOGoGfiAjHw36IrG79cR7BpGcu9qdhUMR+2mut8ozT+
p9aG9W+7K2fwLikGIPyr6rNIfbSd2SUHJ0pLg3/fn1/dQZ2SdFtbY3pb+4RvNrA1NpVGK4svuKLI
u+GdWdykWHnabhnDZlhuk0j3qpsfRxGkKxavyRZwerXWNvqR2q4uKKIobRqJuC3JD8otgxPUiy82
Hw6tWIZyaQ072hmoaP36RlIrzYzk12hS0x38+jLSD1jbTf6Ot8g9WHkwEUuVbfA+fBPaOE+2hz+q
NR4p9D8uabdroxJvvabsuyxji+HDZHe9SixTP+Rz/Iav3XrQFf+2BmqPkC2n4MxyMM7CRzYCiU14
AUayMI4e9VwZRMgz480uQeJV/iSt8EaxJu51G92MyxddT1jxVLIe4apjG7Z+qNqbd6p9KfwMOj+a
e1o/L65DXGfUOc5etWRdKkohvkRcT7kZAYYHIwS3ElOGSNjPqaOOhHUoSDPLEmazYsmU7syd14yv
XRKrI5KeJ8/LdkJO/qZizGJWa5DHuIQudsMhtceWYr6odp1A/YFB6pC58sGyaAjEvR9sTeIUZiFv
JKU4MpJom+RVc8o14sQcb3Qa3HR41FHANmJr0jUxA5y6k0RGMxk1hQCCsgyAk/hdWowvtHpy3/Y3
lv3L8NufNvGUVlFW69AoMxbG38PoLuqw3ExhD0wCiY/J8mBF4YQCFhIRz5XTmve+iNy21gJqgcpR
rLOQrvmwTAYVrFNG8+42zu/xR0GXkFTm4saYyE/Ow+i1SH6wU40o3rXptk05u7G2E9PClq26A1mB
MJ0U5i05W0iLqiftcIKo+bF2TY/9EiQ3uGznjhT5ruVKG2SwnuVbIoaB8oCNa34CwZCGzabDqVSl
OOerctr1AyUBJ0JMGpo2WinKLIuP3s0TdIJvoJX6TYKu22mtz9hGd12TBwINq3wpckrloiOwJBZI
o7qm3LXjyFKZamIxiSfio+tm2pGoi3e6c56C2G8OwaKlK1Mw2p1DW3suNhKWisx9bxclaFgs0Duh
GHEvupKKVDMDRY37tagfFIWRgVWPbu1hJwt8fTjlU4f2UFwd5gL4v6eMByxA7WPkWK/l5H8nNHCk
6hb5+5YhXUfymxXEv8PEob0/IPNHI7Zs0AgfFwWzUcQKKgl1ttKLLl1lrD30FJ10Rk8BLaRx7Abq
xv6UkGxmw8MySpIcBuGHKya2ZJXFxqdGyuAGwaYSGhlcXFVbNQpn6zUO8L1+z/rjBxf7JmpMvsZi
XEx0FpvriNw169bOz73gSquTZ+R7SBOgS2Clp1mhQ9irWRvv2TMfZw+ZQIH9CGQ6BTwkaHAAL6k/
Y5/Jdqxp4PZ62yYDXWHakeZlbsiwIV1BpI91Zf+2GgQZtEw4d5BmkZuNacvvjnmd3URPacq+cSAl
Alp8UUs+Bp+X6KOqvgmMYaWN7N1MUxYrcftKE8Fd17Z1m1AcRB9uEH2ADs6ZsfTYYHeyrL3FoASk
B3YQXsNS7eCcungwKscy8KLvmiaSBE4VhLHDlDDquoSf4P9oAwzX0VzJmzCZj/1yQWlqRIGBRNIH
TFKTf9e5FZcI84SWlHoL5suVa4VA+oh5q6eO9JDUVFtPYmIvAgyykp4DwZfYIN+pbv6oywJRZQzf
ZTgq4ZtPRMHQDgJTZC+LxND+EU/tOZ1K88hYs5nJ5ZAmPSIw/lvvpyL9igCxrFBgjZKlZNRTY8eY
GJnmbWYlH3TY6l3cItyjeu9uHCN5bMpUYjNMH/qJU8wcadgVXNKIZ1HlZhWRtWkB0kZq9GyqPOU5
SZteDaCINJIHFVXmBhVmw9UVMagqr9y5E8BSbz3TNzqFjdplKmgwebGuNFmu12N+YPX7VmfooTML
BXTdi5uYBueQFR/OD1jH9jerwlzaNTGK/NI5uvBy5kFJop6lXEWFLrfgFeSqIyOAMUata1MB6R/7
cxvSXRgZM/ZiwcFFc7dFvfeJU/asZlrBydBQ7UGQF6DuFUvpsOydMvP2Lb6g/TVt7c/hT0DbPx77
c/cr443tGJatQos1WbDlqWjtEKDucjM2SxQFVBFq3AxBBWU65ylmtvJkZx4T4p+fbwKL/ndO3t/1
168/829ufr3c8uPlUkyQFpeHWF5i4cuIWcx08ZY3XA7X3/1z9+uP+PN+/+al//HjX+83gazbhmJm
qA4SJOTLuwxLNSdcXnxwE5QN17cWZIYf8hn4I+DrZ3O2473CFoZDp/1BUWw6dKDs9qRXlYeC1fW2
SuQPOaWHnti+umQ2tKHPkAkPFqc54Un4nuA3eo8yhulIqYuHXepgWDMVq2VX4g/IqP/DzaLO9an2
2ODgcXwnGZAfXLYv10PiSRQh15uoDnwBY4enIsuvafMsN7VJRk/uUu9F90osxz+fv76eKqhYf71K
trzb9YeuB2kl/3qlrwcdwEyRJOOnYg7+83N//qyv1/pz/z/7mf/sMcdovaPS+3opoLtkAZ8GSo3Y
TCd7c717TeG7hvRd715vXR/7c/f62PUFrrf+/PA/fvcfd68/l3fgoxJS72kX0Bz5/wmCIf8tJ/hy
/z990K4a9hx/ni+XZkP855eu969Py5rdDw74YWkdgOaZBf1qbgalIin+evP61PWAbJASmXH88+v/
eIvrXdsc7P9VoX2Jxv47FZpr/9fhfy9xE8ZF/O/xg1+/9LcITUESdCQPWa7zL8jg3yI0z/5LUmRX
DgRA1wNdAmTwXyI0/y8HxZowTZPB3RIm0jXNOjFC4yb/4tVsD6Kh8izLkvJ/xB+8vsu/D6/g/ZH0
8pr8GeyP/gFh9+BFlFS4xaGdMThgv1o5aZFs1YXVg4awhP/B7wpCJ+p9NqtzOxAQ0Yu9zF3yO3M7
oKyZENODswqam/pW9uFGWEhDxSJnK6uGkS+1tj7ViFNeGc+6ibcg855nsaiTOwIGfCDIdjayEZk2
GfWZQEBuZ1nCdXGqTf0orefZ0yw1C/RKqrzJBJGeKvqW/oYL/1oF41ugKjBnPgLuKRzfB30XvzSu
FquGKmZMXUFZ1Xuiw89xaWblkQ8sST7EliSfUIuNJ21ij4/T71g3G1D1wS7UdNGRyfUkeHr+Ok5x
6AzgDrFoYaEOCnlbFso66dKxDx4+u9QNFqcuqrIVku3j7Djkn5MpjCJgnjbwSuBbFb8VCVwIueRt
3fgddipBGDoshWTJbumBTzTmS+b/xOT8RMo0EWH+M5nA/uoaK3oNGOXre4iDvtktaKtTfG3Kuavc
YIVvYknaNnkVbssu7Nh7Gt66jGYD1W5B7rGV4pU1zMDZjKANHRVtEJqD/zWGkPikeN/OGEvTmL/f
Aoi5bTjtn9kovJXupnOy4jwp/Xv0VXWpYnnOav7ta0PBAi3CUiW+szrdrN2AsKoeFT+x0WgCCj/E
SxPi6TTbn9XQd/uI3DfUVIH/MjmTeJlm4Ans2616iXEdcnGguAIZZybEF3OqOHjJPclS9L39YUfV
CH/g1ARHL840u3bKbql/Ny0xUZ2B22a2ZwfIzjMNsvbkh6DAmKf5U5zw3Mcj2J16AR6NdK+a0eD3
eppaS60TOz8n/3sX0EcIoGmzW7Ve6EBFO2nW+hSPjX8cJc54vn4vM+kVecRlJ9kvd/CfkFbsh7D8
OXvGZ0TNbDdY6bA1cT8wY2wTOIon6hWQe/HGesWlWep/lijKXRx5Jw80bzxrd5Pzb6FySbEgCBu9
dQ/xPqckAop4bQ4OavkpIggY/ErfZGJdyvwRJAxsXDF9jqM1wJshjBbK4gX4BxWT5VJzR2fYkFqJ
3H5ZyVwPTY7jajY8ekMLo48sF1Q4NaKRfmlOtMvB6SjJDmTK+Ivac8y+U5//7pj5hXhoGmf+ysnb
H6nnYe5MUVw2RbvRjqc2OZhdOh7mvLXc7Pc1BPd6ysY6vDC8LFva8mem8tcmN4NdgEaoqyGK16yG
k1KZxwHygTSURhHAASfvMZ5mkiCXOf86FWObQLK+Rq9TbpQhicaKsJilvTcefJqo9vLBIPq5SfKG
ghkN5wajsUmfaAs5eMamT8E2yEPirwp0R+iBIMmY+r7pZIoVTGJKSejxpe63mu74XvoZUMTkTtUN
BGo3QsHDVgqIxgDyhunZcmLc/9l8bEufzrHZHpHJ3EaJX68ry0GyVI1k1w1QzDPW3o02yoPq6EtK
DXutXwQVSe/heuvN27pmoxLLEEU60c1ff2fsPuKFGHZ92c3rwnTocJU9C3XwOtEQfXiR7naaHyKo
rjo1S9DwwFp7/mmmePSs5YBUaeUNEG7adj10JFlTUCnqWZ9s9gFVqPhoaf2nZZIfRzy1elQT6Quc
KGRlZ5s80BPSXshbQxPSgrFWxJ9/DDkZxtTk7sKBnVrHULBuCv05KRSUgBenje4ssHWivkcA4mwM
xbcE+Vyd4HWWa8tKpofM8y6ym0lIzI153x4pbTV3juXZ3zw6jVmm5rNItpKTd+eNjTrNVfjURGOx
zyh8r9D+KkYEb5MMk6DD5+xlpPky3PSnRQVhKyUdIoRi5bnVWbyhe7nDP3y8TkRj49xoGNebKSyG
yzimj0UaBHvaXfcprptvI0X3h8b396FompepKRm3av39ei+MdLJTdjxv7PZ1KCxxYwntfCNvrFnX
GaLEUqTEjAJ2WhdByKdOjNkm9E1jA0neuYja+tX20SlvyuY+9S6Dgyu+99r5w2IXEDVUZvMc2AUf
NqwTOmOvfLTANdnx4pIdL0WOLMRK25uOXLodAt9uhTipgjBlx0uQgwjpNw0JBmJ8HewJqr1HiRn2
actZN+J5J2MOHkyGv1HbuVzPJRICTnzEOJpqr57L8C6MPh3S7c7kzGQ7QMHUFMfurplnjyG/jjnt
JtyuXFM35Rh+VkECmGZMqQgK7+i6pTpZviFPMoovrJS9vWqg2yFseNWtY17coHR3BKfb0DUpGXX4
Uzee5yAZKAGXB0DXKKmQXWXp5AVhH5gFW4+bwQ26E3N6TZhgBsWgjl6lmxeXsCPooorxu6bVIA+A
daxTW2LzHnu/fXSnjRNk+jYoqtvILwHIKFOCiLIQYUBVpbuAPCjPfhY2s0jr853WC3wzdrqjyP2n
eBDmYWBFxjjRUeD3hHvIlnICkNbsxuS1KGDwBB9hsVWA+xiUMFPG6R0xgHdQkfrHwi7kvtThQ2cE
LRSXdvomAWLeVBg7Y+gwD6QTxzs2Q08hRhnDsAn1TAPs3RiXsaFUN41Y932SPvb2fAIq2gNGnruN
GEV78hSKi2ZCMzcYp2jW+dZGZ7NPkM4jCsKvi0k12JlNcmZrb4DgquT4MNgaRaJxh1jKv6dWj5Ws
r5uzBoceEt3ca7yRCkNUCd2V+kXDMk74h8Frn0qg9ts+pw7iTdmH0fkPdJXz21Qia3H7+hJ6aros
zkJfwCDFUQ9Qc7xRbY+AtfGdXRk6t7PSA+Sj2260w6MH2Hjb9PzQLFmXVcAxutnDINcW+8Kq/a1L
CaWgP1jAPnjkKzrNkbywOm0fjKmad1IYbz32MCQdRf6chw517GQfpvCdCcRBcTlqDF7NI2mLxjqy
huybE0QmWlxRni3tPJJ4BJwgb4zbyJwiPNAMrd47PAA6M4ZN+kcajAeI/vskSVAUp5A+KkN1z72z
iC6bBLGyjrvnzkvBQIxkPc8z9nSHq23yyvo5F29zJxqUpXw91Cth56gbUbpgo72Jr8OiEbnJ0CQd
End+bGnJXdqUtk9rltZrbO2pasgzIAo03Wp0L1WLb8C3mHy7Nr8kyXwTFL1xqjTG7z7y5103p8z7
NX8CPpJqXzmxfRl6oPeIfi/m0uew3dZ+rjm/1r7vTttIhh8NmxGEjEOxkLfdQxISna3toQC9EpfH
zMm9+7Fvbv1kuu8BxlA4tsZtrezuJlVGeIp2SWNk5yqZkp1VJeq5gX3L0LeiMtw+xyMc6RDt85WL
zCoMntQYYtKI4uyi6hz2OEAk28CIDJPCfUtxCIfvEND724gl4nYCprfOG6fdQGv2bqGLPEB/dLcM
+CCOSp1sKjeCGhdXLQKgoEGVqZbEkNA5haPbrg2nbQ4iDAkJTyn6WwAzHsuKl0sLHdyPZfvaakqg
ZqiqZ9Ma+cMogf10UVkB5vGem1nJVZ6ujVE1z+jLKEOPI6M6vJb/x96ZLceNpFn6VdrqulENdwAO
YGx6LmIPRgSDQYqLdAMjJQr7DjiWp58PzBqbnKqxKuv7vpFVllLKIAn4cv5zvvOduQ80cGGEJ9xB
mPEIF20Cjek9b/RdOFmkycvC2RVt/VzA+q5E9IHwdnXIE8SL3GOXUm0Cesg2Iu6Zonp4GvCuz6ux
46KTqP4lylPzGFhFRmaNvkV69vaK1Y5lqpFYctv5Evefba5gXA4uhyeCPlaXciDWiqeD7ytBRB8S
NIfkoHmdAkH+Lwy5yvWG3mlDWUfqoOyDAdBcJhH0Bn9ON2FeZFzwXO8tygOaCZVzmyaNvdxDxS5b
bwXhAogaPTf3pZ+887cEJ6Ro2PSkUt9h9KGUR7QVx/4Q7rn3bYGziLeOu2E9h4/hiLA/4zM9lHnU
8kWY7VEIvu9JSBFj504P2VKYYRRtuPZhSDIEsfQuw8Sxd7LuN47K6IkmZThA7vBaNHrY5ACAjyYA
MyyINo4U6wLRlwKQ2uYxBhA1D3HwoBk2YThzeHOM3wXO+qNiXlCVxzDp/W2Rp80BNRIWBW0sa7pn
MVOGFMN40+LJaY0LxJNzwvaJxbu/urRfEmqKpk0BJ/MUAYLZtHxHY1MZF05fV1A03IwkVgVqFI9s
EshCfRkfC8f5iIZZ7NqEyCqc9YympdbdA29E7u/z8sJs+wYs/Nvgg8Hj5Etht658bsHhuSKsv+mk
LPmbZ16J0D+0M3+zW1u/nQD7RS3NpZWaWDjLDecNhhyPTTJi2Ywivc6Tzt+ySoJZD5LgrrDcauOG
VGsZnDA2KgjvxxwUavAdCQJoC5GaQ46IgWBvYlLMYZB3k3uLW6M7MEVy4ctjynPVMrbUaXamRGN2
INywM8lt25fEoyP3bbKifd642XMRmFcDWv8X1j6aaXPO63Rvw0vCW2Ifkyrha3OYDZRDgbkzXca7
DbMXzC4kTzSvOrzpuyFPz/5sY7tLZ77JwaLup/3NcHkwmfrEhSm3VtV9zr1dn7QkuN4W6r0JYVkP
NhMKt+jMO2Mmcjx4g38UejEtB3gLW9XfwAB/F5Gc1lkVh5z6wPmIcomkJMww9QSnMQdPkzA+O0xY
5jZepel1Y7zMYDZ/iCPtbasSt7cgEnpXzd7PbvLLk8N4c90XgAsdARyqToezGwxXu+i2gzv7Nz9L
+otm4mbkj47VR0/KC+MLPoMH08AFW+ny0WhKHxRN2FIfb9iXkahAnnDQi2zo5JHyr5GDBlpA8AEU
tZ862z4Z7i+TmoKTTEOywFDN+ey4m8snmoUtfCr8VkCHW69AZ+KhhjQqB67dMjy1oaFwc1vBNyDn
K8Lz5Xacqx8dFts8EQ8Yp6LvpGtRcWpSS+T5Na4AUTYFTdVmAni0wQEJ5GHjLTuuG2CQBm8xHrrJ
LNc4BW+j2/L0Dol5CD18VzYeiggbIaGa3iUnLk8aXN8pia2NKAUHRK/9NvnTQtnBp68yIjMmfuKt
NAHbFmle7Toro4jHXyWdk/xgq5bbXBTTnSKcZkZhf4Q5tUm4BR6FrZ7DiFwxYyNjpWSRUy5hyDv1
nBnrcQTtVNRZtht9IDcpibq1n0Yvqsk41mS8T5R+uTu2gFX1MaThSAjcwQal9S8x6m9R2dv7JHUO
FiCPLb65z9r0P51slHuyHT8dlTYw/Ludj/h/wURP66BaKpsbJV8sm7in7z9Lv3hPh8Ajjj1zeBXk
Drz+Ts6qvnQFngWblucTEXegMG1fvcNMf+I78Wa3tCfh2eQoGN2K+UAOihOiNLO3qLvHKzu9BuHs
HHnniP9RNfqYW97RL8PpaLjJWev+BQNMRgcsPHMnKq8Or/jJMAa5ahqmznOH/xCc5KrFlxU6hPj5
hTKFdJ3WlfsERXFDbmFnEJVmptTwxOuhXUN93owcl67UiJAo1/RNh8hOivlravMdnQZkw0A135WL
YyKCvwPE3l6oEPMj4O2nUXP0nMjL7Pu3CTMd13e4i42oNvx/yRahrSUmVO1MY5epeNiFqYM+2EG4
7Lp4xoBTHiKpweYjrhATmCf4wgMo8pJ4EfWrPniBd6Bk5fZBUqmiB2BH7liyFfayOfSzueZHPt33
g2c/sPQ7D1nOrFVAWtiovroFbemdlOn2a2mQwvedcVM3VfxdRvrIhSojhRFubXcJRMYk/vEsUGaC
Q4YjYh2u5xo2Z9OgxLRj38IoRH/x+LI2Kgp+MVvK1nOj8rXdAF6fjDw56qS7Fd5sPbSGZa1rD//G
aCF7mH7bH+aEL1rFhgnheWo51ojo0PDIMVmibdXG/lZ95iG3fgGrQ9g0a+FpjQBR0c01gBtn9ycT
a/qxcyGazEAc0Nm28+R7hmO3qcNLViyNaWzovcOqDFCeVycv72UanOPMLE+JV+xbq8+/ObPm/ccj
3/f2Uzx4JV4ZeWrAH2sfnl090x1xNxI5VnS26uWXSGHid7v85uQ8oNz6VFjtsmHs8Lnj7+5bcfXJ
5Pd3bYIHhNjktArxyuopvMAvAByckual/HfVlhalcCkvqQK/1TSVuy4NnrCyij8MPcDMql9FT+dT
P72PuKmbsN83gUPLelNcmwEQaDWzYvndJsq09cx3GajcwgyS1fcxsA/piNadxzcwdvidXMyJhWdd
nHlaIWV8YC1h73xuHP+h8uCHS+YtK2yBjOlU+9uOqdcoy2jrQWBlxEb4tpjkdVSSilI6aIb+hGzd
rKgcG1eFCaA6jp7DYaKUqn6OMhvrZWw8F5lmIF33WDBwTUBAxP839N8pMoRy4Vxc3EeIWLhZMks5
O+1j+xiT/HWQHKxBfb/inlUG5w1nyPf1pM99EXkrMfKnqnImIfsQRZwUquyNZ/KHjfMP/dEKd5Vq
v3eRHe+lCF78IPmZjqm9Tw3zVE34f9jj1/g8wXIKgAvAK2c52Su4P4/44u5yNIqVAvi9SRncu8vD
S5b6lhqPrgDU5wyWe0J8ewknOJBZVFQoBDYIqFzubVo0YKwmzzaRM5mRO0bQXrITgHXoTWKiYIzb
vsUjVKJZlg0/PrNIvvfog1hyqb+eNWC4gS+2y+ffmYEfDeA1uSAO7OMWh4by6LiDw8fojOxCS30Q
+uVH740frlEhGyMfpBVL7TSZhyY3nBMVRa0IcY13rb+uUZObsf5UcfBjVi2wnxH7Xpnd94nnbsPR
PnFmkAxhMRIehO2ccIsna3uGMhPSogGahcpl4T6UKSqNbmzmDd1w8AYnAiTe/ghS7+YKABTmzO0d
suRpYhwCMP1gY0fHI0/diodWhmzkJ6Vct/GpqaqfoctBDq/wrql1cREuDc/zh5nlxgY1xd9BNTw5
Q/wR2kN7TKEHoN89JOYkjlgw3VUdJ/DYWKPIxJwVv2UpEZLpBBabVu1nUBOBmpuErGL4c5C2fuOk
krDE0HEbu3v6gF7AKJMnJGaC4M3JrrT41jYVBKqh6usfaUCqpDfc9NpNi4/OmL2dt1Az/aW3w0Hx
nnzeAH5weiOr5jjOJaDLBKMKdeXW2rTlPRC89Fww72CM/bJU9ip9dOs+/2Fa5J9z47eRSPJpM09c
tqgLDpaswVgiVVjvWKjGYDcXJFgnVwC21P1zRDBxX1ftg0/5xCqW2bmzDO+OEurFvs3JLOt4EBhv
1N8cjrSjMNg5Cm6zJX/G1gBs0lb36zji9okj85UrWfM9URX31lEbh8CZmUsbbbseg5rvHJLXilNj
fzDSmd6OvKNk1Tn7RXXjdMd098GYA9xtxlDvhYsK05o5Ji3fm1YK6mMLaA53R3FfVNMj1T5MBiRu
e+6em6K1b8DhWGbybzDTuG37XsweZjOHJ5i/lQYKew2NF1igaFl4Jd1cfV9ecYc/zmZXYQlJ03Vy
nzc5BCpKzjaR8qJTm0TXsA4JDuj5RyDNjx5eFE8+lyTuMR8sNwIzENRnaINW+xEOItvp6BJrYl5R
qqedGzrlum2HCgc2htU6sJqdryJ3D1hznWRhdi7MjLpzzgde3/o7e3iNJuyxGYBkTenl0RqmGEZp
w+Ne6JVsgt9BPP+eUtu+OSbjHD8Zb2nPTTJO2RQW1cpWE46AmDXAnDHaOI3xza1/jBUbgzOHb5ET
orpjLKrHm5g8ilOlfKfVwTnlsfFQpO0CQE7uMhyHG5tskKBU4N6X1QdPRC4W8npVXeB74UwzBVw8
nxMFg6WQ1pjuedBwk6d+7miZqI4Dof4BxuwaxXTe5GXzkvjdo6pxT3k1Q7m8IxTiWJzQVQbfE7o4
yvzLVCokgLkWm552dZhKVBW5FYn1zn1ua1PAnS+7rTLL9tDE8mSZyZ69rthbhv/hY9l/y8wfZaT1
jtaN9jDVRb8wkcRhnnXE0kSbSX3sCXxnVCzJ1H214Bq5aM7bwG/H12HAYDoz4gzi/ZzLH0MZEKqd
o2ehKRcgYAcs2oUyGccy/AHJcqvGPKdxDjChpGAhaumEaqJDEb9pjpWXBHPxZKDBzio7ocHnoJua
85ybx0pwwsMFDfmZMBPpFJDhuFMTeF8GayT3Q/EtCQL2I0hxdOHeTTS6MtMdmx0pE95J/ksVmfV1
NZafhWP3NEP+AgeFdg75f1OmBkWyS61RnV/7mu8YZi8rlMzvJo6FzJIOfSkXcmO/NjXAhDyoDKY3
/WMnzR8TH25H8R4zXHf4RTASb35uTjfVuTfdsm7VY72zGzAdjuqXYcjQ3GfChTR7MiPZ3yZZIlVh
9Ur495qU1oJoPtiFd0RSnzdqkPuQ2RulUfl0dNqKWmcND3/oX/0m8ciKvLQtBIVudMEklc+y659U
4m5jCsLCVJG8GfJjqM30odJG+pBwLLxzTP8prLR58mjvSCOl7x2W1dJSxpXZl6ouedOVZ92xyZpu
fHSjJeMvuUrjRyjeCmJglWDxTlvvAZjUA0ftekNC8OgZobinbjvdxxV7VR6/pI4lzzmqSeME5gPv
MAfgmn2LjYYKIyCh0I9XFGAuF/oJ1x+NNrLKAYwS6Nw41T1cUHq8uHWzsU7VeFRZfdMWNMbRrt/6
n3FuUkcwqx8U3MX7wsxJvPfZ0yQdvm8xeDXu6VtDa2/TI0N6JRKFAGM6zlsiYYu30Of2M+dgCmAW
ByDYbo0AK1rEIYT7lClFrveewY+nPQBTweg69hefEQNIGXM3YFN2m4yURGqIbU8bc5z4WExdxv4J
qOiK8Ugd2c8hQF82NdaM1AJEz9HLnM6zwUS0TkqmqWD9GUJm+06w1EXOcunw0+Yy7XKWdSAdy9oe
AzMzx5p0rmw2YpKsTkwBGB9whufBjLqPpKIkyo2KXTkSkp8FK3Qp2uF+8D90FTLInKdvquRBCa1h
WGkulXYqP7OJY2w6M56MDPXiJL/7xPoc5uZcucrejllcbT2cenwxiHpe3HCJTciUD8K9uaGLdxoT
x4xC68OhbngsO6t7cSuh70bHuVKqGDJrgUDr52Teh+BX6sql1NcB3GMQrAYM+t7nabmtnUchWEfb
IXj2Zu9xDEByTKEpz3DvjlINEFUFkADRlD/nHnKANZPC1K5HHl12+2qAu0F1zNLiF9GfN75roTZC
V/mmct9Ht0dvz959qmBGr/aXiuUcKt5STtaDIu5jHGgQ6Ky1ZS3dPkZyr/No7ct2Ztpw9czgxncQ
il0A3EHWe53CJ4fX0wwzAfFQFGueX6guU/dghMvkyoHVqf1q3fupZBw2HAUEwWkq3b3r9Z9G+kp1
EQqwV+0aZd3PKQVh/ZIac+Hta+uG9vsmICQHLpdLyoE80BcbXPv8V50HSmmit3Fuhq3SVOx0GSBA
k1v93ivMcJ1TBN/BMUzG+ZdRJrw20/CLLwiOpdVDAGkeS7N49G/zHA7PDLx2jvKqi+qce4cR4pRC
vPBsLrTYnh/T3PUQO4Gmsw5BWq4RfdJ6z+NzUXVzZVqLi7eLHkUcXryamhFhkQCiM/Wui3DC5Emy
lTAmj33cvtKss2XOQcFzzw9o5kzCpBUnt0bAjgpwaBHAoDKY97nCle2BaoKUEXLxHxXMRlbXkuYA
oWpviwZEIkt5qGPNcDDgm0yAE6+6jN4Y+altjGM+9Q1sNu41A8pfC3mG8P7Y1ymHTJtW9BAbg5Bo
QX0efvPHn9hLY3rZJL4MIDwi4waoTE23ua/IrAjet4LtiOagvrOqtzSanNPibeLsim29bwdqFjQY
EGNqdgCKO3rdTcgadV8RJhwIxgCR5kQG9sJ1B5IGkcKirUuwf0gM3PbSMz3fb63XXcpiyE513t+N
YZetsk7dUfxG9p1rl00ICrm/PAnVtaBaqLYSwr7vcwjNivnTekz8co3L90cfcXmKFo5NxnAlUMcx
wJeUTuwsXs+uOULspTBh+d14GC92415rwz9x8aL9MsYq+pLwyZUF5VChSAzAgW3MOdFwG7v2xWS0
CU8f9KUe6PmU38xDi4G8j5qLsBhVkOspoLm266RVj36cj9+CzNgKynE2mJ+SXV1Hu3Ax5IdhWW+q
UKMPaNoqjE4YG1JV/cqdqstMW9F2OQJL92uWF2+4mk9XrSKGYuF7zeV6bU099aVYGnvHI6qgSflw
SAp9m3ZIE2I0jDbqqFoHmgIldtvKxtJEOLWhB6VdfmymvRVDbGwRVeYHEDoXl+jVLoijeCPlk4Pt
Y4smXm/KoIAh2EbMi6Q4xkupC2VWuGHXhcYgBTQWcgrAm5Hr/RBm81nScp7yM1k7HumhkGJW6PPv
w8TY2bERY1pvLI/aIw5L/Da1vK1l+XRIGLVcWwTdQJ7ynjUHg8pBuGQzNdHfg5SATZClWyuxScl6
HQBRzL9Rr9jlTmHhXaLJH7ldRcF+eWvXNmUTRN9MamiS4NoVzrvZ8mNwYlr9lkvDVCNmN86uJI60
mkytjs02TWG4K0HlG7nU2GveycaZNLeO2ZYav+YkzfDaw7+HlJ992sASd7Y5/ooq3muualai/T0B
cwIyle5vyjhUmKQOpaRbLRHZIWEIo8umX3fUZcZuFlAyaxGpUSauowmUqXYfIbLsY05cdADGCf92
pWGTgAGZne6KmTE+Evjg8O1Nmw4UDI0BnEnqJ2kt0k1UHKyuO/WWt28zhgp6jHhPZGXD2MkIfpV8
MlcaKS6e+Ylah3qv6ud+LqaNOVH1IqIEobe9mO307OfOcyKRC6eE9rIpW7igJq2w01IgTwGMjA76
o5vU28T0YRXb2HeGWDxmeaKoNkYXoaniI6LnBlZVXW77sv6NmWg0luFtMVobMk8zsFsedeC3NAON
WXIh41F7glld2JqH3p+PWay2BeNlTlrF7LxDHpu2BpvEXcLEaxt1o438VVzyAtITSX1ah7PiLSUY
UhXJr8LJ75ohdOnAZerkcwgc2a5adFC6zNNjyXHxZaovbTPpH07kEMxMTWyWR85iPv+bBOfolJfa
TM82mjwK8xPwiZvVy/YsceEHDV8Ayf8FE25x+fTHlkuy6x3KnseJY1dDG09VQhCO6bZqJMGDURyN
2N/3dNV5iX0yfxbcTzdmbzhHp8K4qXJJ9w0WBBYBvFwpTP0wcppzBBRnFuJ3PAbxMvj8JswA+UC5
bz180ThX4kEYvXhAnSNrGSIMW4yFGe3NFBZzaEBfp5dzyLDAaOfNpLiA4Ydphly5iXVv7MH5not4
IOZxG/37uCvkK/sEX3eixlVMUHACIYam4pEFJkqIybEctja9Lxl9WCkRCTow0GJF23NbIvy7wndG
g3BivXT6BwAUPCBmk+2nsb/xFOWEnmPCj8E5MxoOp+4i1jJoaquHWM9ENZqOdiDud6u0iV/pOxDQ
S56bMb926MS7Ygh2BdvMNmKctw5p0o6n5MKPoH7CGfUwBVNNdRrY1zx7nJR30aQDOtfL1goGe+pI
HCspcD5VcySWinHUhCO2qxaADdGVoMJwRSdAunGbn2TnmU5PtKyad07rOCwMEUrqbNz0mHKErCj+
IIe0GUtr53S0Ztgqi9eyXG4GdgulPPU5YOXjFnAs5MGMsCpTHo5C/roK5stMNP1gLt0jnah5sE3W
PZqSJzefybkCq08kiSC+4QDzMBySKio/NBv+3bwAgQzo732CvGvL4pX+jxRtO7jiRiG0akbTAdWg
bQjMRHVBsQJR5FShZyhSaUmRHEWJ98XvribMvY01F0Aaa4fRWpDvcF595JGu96m0XJgmmnWZb7fV
IDdJLup0Z1DeV0UqwkCcuPc+ByhvpmQkxU+11MIgsES8gpNvX4B+H0vXdzahVqwEjnFp6/wzIIG3
4yY9mt+baGY6NxOCbx4dKGSnxm26o0Ewrik15/t8VmvWNqpRshlvlmcfMowxC6Y4IWRXOlpsnGJe
a6BE91GnMTGio7GlcoErsOXx2IFO4rHMQaoxAuI21nFymZmbgd56JCzHvQsgj2zfxQJF+fIDZwvR
bV7oPe3C8aHxEfoyYP+Fj413YvH8FdAFgCL3WzMRn/PCBAqtxaqcBPndhE5VT2o4GlUHQ6iJ7vG3
qR0GbgBDjdl8o5qHtpYlQtSYPC9fAzWNgZDq8vTOBFaULtQihrLwizJqQB2QRrVN+gFnFEiaGnFu
jF7smAp3MTORDx6thYv0ZfGkzWWdBa08OB41TOPCUfoyW7ITXGEywF720ju1UJfQu0eKp+ML0jPi
Skf4cmGM6qkThwhsk4N26SrR7oMAAXzVdoN51xDQmhfe09fHASiBJsk/btLkaWhMPGFLlVfuTt3q
D/f3F4011t0jYne9+wIVGpLEm6kDc6P1PJCFRNPDjDATtzWc/tYH1bR3OAQs7Kp6oViZC8+qzfmp
qoXapISPJL7wqcJCwu4EhQUKCB+vGf+siAsNAy+HIjdFbU1MC8DC0vL9X5q03W6i9UcJReYSPhTU
qfW8cLhagFz9H2iuxVRaLrwuwy3eiSnKbfAF89IkV+aF7xUC+lqcGIxp3G/Elzxch7g516IJCQ87
5YH2hHzbzsYPunJ7xivFrROBQ1MIZDFe2wvs7oSxqPxRLPQx5kX8shDJYtBkFSk+Aq+cYWhTEatg
IZiVoMyUfEzNytsmsAC8BXj29UsN/owXbtzTNUeJJGg0BSItBpWmuvQ0kD1WfThStw3C0yGK5+I5
Cfm/thger5QBPs/uOxx3jasDt3Dm23vLSahBsJ1jKuTv0NBQ8WgyWKd+INY2WecNnuUEDQw8TI3F
iWMm+KUpSDtC9QB6bAfbNuSnF0sKa1+zyPmuLghRCu8uSAPvjhDHRkKMBnNJAw+a1OKlhY33kUm5
WBgLcF8Tj0RHOcIaiMk7V9xXbxQAk3L3wgZIENPsp7tyYV15JYSkuqsfsU4P2zh3H32uAw43knzo
9jmpbbKMqJrTlJ1QnulQQWbEdLUWT+1YvsyRXdKEaLwRTpTcfSmyobLsyznscvr4w+s8IaLu7cS/
cXHg8DS9O+kSDuioayvt/mr4fng3m7uiD+9xaxeYMiGWJZyFw3Ch6QfFuGbQbN8BEwh8fm7YTnem
w5vQs0Uz3hLUCSFlVo7T7Bore/p6q0SAGjLIqN1WZnQy7ODB4u/efj2WX67nr1/mpmSyH1zDkRhE
Z9yo12UqsHzysqK+THrTC412eseh43Vw7SXrD5NmWgBeBkQKqLzmfmhzcdcH+O4m88yyjTF5+bRN
iXulXp4UM6AuyZ7CaGMmaOOjGpbdYfoeLbAiow75KxwiLxVpgpW7bDFDUF+dmetKXQZvhWVcoDvF
B4s1Cd7NI521+U6EM1nRLDL4+nT46RcD+1yTcMbA4IxrNN9phaiWSOPQ1cvTndgUsfKRgcdV3KlD
+yAnLvuK4c9gZwhmYbCvZxvnpZUffc5TCHPj2gz6GRZpt/EPX0nFph9/IZCz7zvQVRfI0NcLGFos
CYYcmGQaiNXxwi/TyyIn06ce3BqYiKxN73vh9Ot2GjGGxeGjThmo+joLsX/sAD/gOq5aXjeb+oeN
m3JH/ROU+6HMQLgW/1b0+UMZF137n38R8i//9v+ki3zTWlDZwkKVE+ReyDhVP98f4yJc/u1/D/2h
52I+NjjUk8/ZsQMaOjxIPYph0gQSbJVonl/pAQfDeCKRUJiaTUDbkPH2//yz8If+4cPYlvDAXFou
VxHpLB/2Tx8mi/RE4UpbHkwT+7QL12GXTRSkInheZFU/cSOBktBQBYP7CikIjoTorGLTAgjGt1yG
LzQSpbxaZ5dCYfj9HxVS82MVpem9QikrNKBGe4pQn8ZgO0ResXGpSrzaHCcTN0UWj2Prrlu62wkW
tOfAdjFR0koID6qjpNNL6A8pODgNab6PIQk/dh3MTn++h20a/2Zy/2Fq0zvQ/BPhy8VqxJbT88Iz
jzVz2jzpM7OfJwee1ETFVRqbN6OKWd0H7RwzSqv2TsnZ3oatDaeUbTOET7UaEljQdmZ8J8MP+fII
ujJbD7VxL0eGhXk0xpifzPh19jlaqoyqQ58KQiMKj4ny9LG3u2NgVgqsf/UmmyE/E6AvTxTCUVka
QGeqGu8OGYJYQaPFfeHxnFdNzDLpjC31FsuOOXvW1Vzmi9Stn/3ECF8QUbKQmTm3bmvnOck9aAtU
mJapBJZbi0KcAENbmXhH0ylnptqZv5cspVuEn26P+UFA5THfMmfOHw3He7TrbL6UiNGbrrLlto4r
zTOdtHvsWYsW3XykQRGeRty+ZCQAEQiZGWeUw19sFYJGBz5mmiAiDqC0KbO09rE7jGfC8t2qnLrx
glPQWOe2czWHuvwAgERB741donjHaEAVXBQdmFo67z6mx40nq5c4GNOzwZQSV5vNc08nSWTPbPRI
i2Uu5TdpkHOiGvo7sZODW2XeFldbh0PQnl9zv2wgLWS/rUrKvUmFx5k8yoR/OqWu0+1+iEwMaJ9I
YcOUmRdbNfnRDvKHfvmnRGk6Vr9+o+CBuliyy3awasxV4FHWxfPiziiCTPvNsSeQF7py3Hz9ya8/
w1KAYjTBKv76F03XcOFGTNMhUKgS2M/SO7uj4rInywZQWHIkpRWbqY5jHSPwYI/t2DQHW2BzG2m2
C70XO8E/UDCIjjzXXpehC8lqyp7Kqawvpa/MDdRRk7cSLXXmJIULhMQ772Tx1A4nvEP5g5m74aFS
tEEk3nT2iU2vMoV5LOrUUYm62Umj+axpDWFnb9kBSlQM0l5QecvGfuS8ias6uGY1j37fBwt+Qtq7
kCpy7mIdUMchIAw9pN7FbApYvR21HA5i4SP+c1gDnp8cA7tl4B2Q2tMFuJEqqa6p87sO9fDs4aRx
4GVv2xSVDmemc4oTwJIBwZfU6wTbIQ5fVyVogZP74YVlc/Ckts9B2D9Bva4uo4aSr8S4iyt4G13V
EFvsZ6S8sskgbbCQBfZSJoSQY+CpIEo0b4NRrRh1lHcRDY6JMoc7qyy3WVr2p8SilA6NCZq0pr4Q
Tre97sZhOLkQyzcMp5sdhlGC7Wr+QOJt1pj9sj38+IOXefHGgXS8+eeLs3D/YW12HWXbnsdSbxKL
/buNIm2EBLBklgccBVS8kye0BTXWJlimszPIgAtK+tnwHJOYAT4NaR7qxDzS7OaY8Vlq4ypqLkoF
LLYXZi2/URP/xUeUSxL2jy1uKZdwbDKqDqAyG8IN8H7593uZ1yhEPjxQh1Ek1rYNG7EePAZ4eL3k
yaSmaNXnefIZsJTbaV6DnpacTuE1Pehk2AiajAqk9wj5cK1nr9vrZnQvCrNaXHrOGl+SQOhmXoVm
CGSEAz1SZyn/xS4oiA7/3VfhwUGjeMKzTeg5Dv0Wf94EKwMrvTlRRo7dr75QL/1AAG8Fe8fbOMIp
Lm1+V5UapgmBLFCM+3ikN1uh/O1YfQb87dWz3dC65I/vjJNwzZW1gV83JxP2zx8J2/r/fFJbmp4v
Kenw/+H7TQzRCMqgwQmfAGqSECY3bWWqg/SGTRHWJGTa4ecYNre685q3Tv2EvtmdXQUZvisIdnhB
DjuzKDZjoCHF5v5rUbunvJjGs4eJe9ukbPVOU8MsjCVtnkHOhaWonDttkyFzGICuqty19npo5MbP
c2oUJ/1Kndmnnq+UD4y3qgrxQGf2IYx9RVoWq7/ZIe+kLsYIlP0YNenQgGj541j137Uw/yKQL4Xw
eV7/43/9z5/j/wg/y8179/63/pf79/zzP/9yiX9Gcfhe/LkV5m9/6P+0wsi/2kL6NFL4ysEXa1H9
8rdAPq0wNnq0z5vuKDDnS2HM3wL5tvdX4fmm9BVnG4604v+2wtjir4o1huCkLVzeKtf5rwTyxfIf
+fP7SdhRWBYnVIWxzbZN6+/eT0KeI7y+Vpzoynvqmrq8BLN27koLtZ9RMHdK2iJw3OPD7cxtKeP5
2gAoOvmzuP/6p16UHhE3/zZljX3Lo/ytLucBTxn/5Iy0txsi4jJThT8x/n0WssXva9hn5FSLChHy
KWkRxHdyUNt+orUSCwKlgjXsYiOnpHByUP4ssI+P46i/V1mqTq7Sjy0d51fZFNZzQO/TyhjNFgoh
o1+Y2le+1w8tTX+PhGbinVLLNZGNhurZnsxJl4wHxrLt1ZYdPYTmPpdheOPaAhpsQt2LcSGvspng
q+rqQz7qYUfihFQXWMEnxF6StgHy7tc61UWM9OEd2DcUDthwgXrgfmEAjnbeLac1iTbZzQkxjw9d
/1RlOFDHxVRzTlCu/wDVy+lHyP2ATAymSjdx9MrOFXQiOZ46DvOkVFu1nRITGnVYHcLa889eT9w3
i9L8yEIzc/kDKNtRInHvTYwhoaFT+SKS6Ez87YpIQWyWPiPRGfq+7KH92WHxOYnePfcDhQ0esmFP
7mOv6eejsCoxr/+bsDNbrhrZtugXKUKpVErK19133t5uwOAXBWBQ3/f6+jvkerhV5gTEiXBwKMDy
lpS5cq05xyzYGjdDTS4BBkH6dVHTX5zWeXIAmO+tRWvIqC+/z9ESJ0SBXcZ2QhceYTVtxlMeSrXY
9Tz6TKF/jd1NbwT1LbJ+5bMwFkmhrRChSaLFCDmnCnduzsxtQTn14A1mcpe5/ePsm+6jojsxweC5
AiNk2IinfGMMSmFqEPtexfFd2BqvKYOlbdvq6owLPuHsTsxty9izn2fwWuXjgA9/rVxMZ+Q2eOcx
cRXxP67FRC1oqHrE1outBAC8KYibH6lfqe/2bk4JNcn7TpTD6V8LxO1/HFE/bDMW+yB1B0uC6Vlk
IHx84bwG3iCHvvrMVMIA81g4GKD7i0QYBpM5umtMwsaUjJ44wQsSX5qvth839FZjZrgBMc5/vh4L
fOLHJYD3XmDtBAHiOZqV4L9btBGlssRBFJw1LnAOblm8wxFmLBou2n0Z2do9M9umQmLudc5rJkzj
wS/VmfMV+kFZvxRxRSZbJbacNb2FRzozm/GD18EeLk6OlNrOhq8u943BQcwM/UeJOxAulp7OPSPC
tVCeTQZF4uzzmOy9uFEEs/TGuqdWbej+3DmpQ6OEpLy24y8GDpM+3MeAFq1mOMpSgaBY9PCt6uZ7
lxkHCkHmiZN7rBYpD95ckdrOOewlUTGiTddxDcXWNo8knGdIuGe1MX3DRcMc3tXYhp6Drr1MqGvO
rs901OOQx7hTyKMNbBDtTnCHLDxZW+VSvpdhi/wpf7Im43XQwfTo1XKroGvQxbYvBf0fxzLs21z7
+9BnKgI61ttpcgfbeJmHr4HOEgMXjyZw+OFxLK34ELZASoI4Jfc7HI/CcLNDP/xCytbuq7j7JOBx
UlIQ9IGwjTBlTcxUTiAK3uPijAPvAk5ab2X2Ncs4BERDrrY2AVubNhPfNAwScuFnTMpd9+I6I1OW
NiG3dmC8nqG+MNoe7Al5r2iEwo2RoWmZ5uxsN7mxfj8p1InsH2CpI20kT1JiWwunot56xK7HMUWp
qjiovhu1/EXKXnZVd4hdsbJE/+YSwreOFu9gGxLPJXDlWTTB1yYmq1DF8DzqFMRJ05xDfPdNr7DT
Kx6Qrq2/ot0x94YDf5CTurO3QxDSbTsba2UwAS8Rb69h+wHdUMaBIRp/3Z9eetKUVj3e0fbdoPxu
mqpsjcWB8xehH9DRdKm3bePAoQnxNlmonviZ8BH7T7bTa1rJ0FEaQnXTmZCPtBvFNX2356JDI7jN
PLRhG61jbUc7y6+jvbA+99VEQCNvxxr4v7tza6wpdQsHtdDtGUjcoaCFhU3dfQidONkB7MX5AGGT
/BrtXZiJ39cCRQoxs5XiGUg1kUae9L8pAPJ7poZrDPPhHjWCg1rzycD4TQffpbgugalmOnlUOa6n
FmGRLvRe4/Hb4PBBAdx5REjY1ZYu73PTwr3xXHI7DXYAXIgTSYoxM+QxPxq2063GUj3JUWCp7nYl
gqRjI60fqA5KFJz8nEnkP0vb/VwoKndD5vvagFKBQK24TDUyGBTlTTXeUptx3JTk1xIf7waRr976
efQZ4wwuCKfkdQitBAfVNDIim6FfTD3JxDXZpK3Q27DJaDriBdzbFrUAyEa6Vj7yzRz3dcMuVY1k
VBHtUx8QFBnrIn2gJmm2ucCMrKMFYksrcus1xaegn76jxqcRIINbXGtz1VZmtOdI8TjCXNpDInjV
mAh51lh5qrl+DU2v2PYhbk26zp/7XH9qOjR4opyz/ZgTe4zsLdoDEj+bscEoqsgPcTpbICCf3e5L
rWlOKHFrTdKoDDHiaeywy42yhcLMKDYmc7IbOEsWSwZKmBpqP5T2jzJK7av8kc1WQc2Qbbpq2NlK
/CKGgmex8deqCd+ihmm/Xo7tORqz0MGDnMcoKfoh2ndgfN/XuDKxeRls0nAaOh3l2MN3aKNDOlY0
joSqyGioXwsUuQcDjXHZRPvabF/LDJ1N7aEkmKscN25voXOIybmZ6Ka8u34tewIJ7QBzHOhF+0O+
U5gLfenuOrMh0WlU13bI3d37G/kf+lzZUFDVjVsfeqQjxVyUD30NctRe5IMTYt2qZXrAxuGAjm5/
ZpbXXAH/7ASOYrJty6tfC++mzUDfPG/C1BcMDSiKhSgju8vUbSqubUVIhTw5lfMaTYAUPF8mj85k
nO1yIm6aQD3wMCHI4HJaYw5DAG8wPKVsRngknQNs3B1NMPdSFZuqiqyNG6P9zxmg3flTDBIUMRPK
VQNAjhcfM282z3kyqB22pl/DwPsXtsniIYnMMw6Xnw6rMfYedOA2amHm6oG7UwN/gqrEX6NcyGk7
chiXXfAGMzl/qJKIcVZRfAWeFJ9q2T0UbtLiY6GVWZO8dY46RESMS8WF08MxtUdFcqNaiQb/bY5F
Dd+Ocy3ya2JG8REg/0pm6alJyVcallMm9k2buA3oCnM37WwHVHjHFOLmBvpuikwKMtpYF1RWwwQL
lM2ICKVFYANUlHQ/DKBVZ6vVLBkk54QB4RQpr8zQqzsaLfa6CYZvXWtbmwq9G6aTFilHYE/nyGsv
DmvazoM3u2LEhoKkJ3gNQHQD4Chkg7CZDVSSiZdh8DLS+FBHt0aqaMQVpEJ/7OldDg9GEbnAGvh/
Q0K70l6aRmw1+aZli31KUdqoeTYPleoR95J03GcBVqOaianZs5aLYDzGneWT07RWprknXNp/ycpO
rqeemU47mvfv/uQ5tvR2Vt63lD4o7lzkH+jkgc2QpbPOA3re9Wvp63ZbLAtstCy1xCqUW2dWMA95
lY6im77IbA4vluf3O7uk5Y0TgD0dFolTdWzxdTitw5COu/czWYxuiWUI5sqMmTRVE84QTd1Sv4m4
XHueK66lFM9cTnzIk+jnGJjtrXfUUSYhd3B0sn0QVJ+aUjh7Ih97aCk+QNgK79B7cyEarOg6D+Pn
ZECsx1JkRsM2yJS+tgvgb2IyLJNfkSnLQxhOCIcXp41ZPwBwvfZNwmYwix8BqkaVeNWeJKitwUvG
S7jhQkcAa3y4UxxDIc2NR7Yum0DtK3ymm8mye7CZY22ykVicOkxdhvTZVzcFCQIN/GFGdPGI35cd
cCQrt8gQHqT0o6KlcRuZFipOzJlXmXZ6lRjIsb2A5io6ok+NC+atHtC8Fe0to8W7QtoQ7cKiys/v
X7rcfINgvPRiQw5gdTCdw3YTJD0xWZ0mVIN/YW3NjBRQisBgAOSyCvlJDmM1qn3b5KS5Oaq4/HOA
rCMX82iKNWFpzXfsy2WETYNgzW7DKJknLAeGOtWS+WyIJRk+V4SN30J17Lf3ZG3ku3KgA+qWAHis
cqSrO6HQnTNih31ngcj2A38UW5YThPYxcslAHhE/66gr/3HNZ0Ew3YjHuSSmutfLyCisCEtuRkWM
pxq/h5yQ1nELibnA3L4bNJV3idVthxjjxeJ0t2YoRvBio1CgR7iL+tyxv3FlXF5bDpuAmn7TOcyC
4h7B+JhO4W6Ww8ldlv7WIwEz6Erc+kREFnqAZrcoVkci1YZSgqjJSYF0c6xKmLqWJ32G7p59BzzT
XOlsdQgkrrV3nMyk2sqE0rzpnUdpRPHWg3IQGPrH2FnmiV7fTzsqvnPEtc9jQ5gKkxGkWuiB4xJx
11ijNBoQ45OEI5PXYWbMPikPVJ7pssnxKvP7zr5uJ/TRfidWzFbxcygcBYF1lH0vLn1nfRcTVU5g
a9QTFsne5QwbLUcbnEcax3FEZFMf2h4MO2or5aHxLBwHHX5vIQwKvQcmaQE7j872WCn8i3r1WNmu
Qy4eJY0IgxxQrJh5sDML75iqovisCiZQfs40bK5deT+Or8xAtvKhaB3vMGXdvC9G64rsSoGqOgjD
Ri4gMijCNeUHe4U8/XDFaF7TnhGzrcmXIURzJa1uPkYE8a18J/haZV79BHroqfWmfddV6SUA3HGR
fFhbDvgWFI4g4cbkQJSDWOCOt39xVyIy4hJw9gXegKA+2rMYdkUHkZmkhwLPdvbQVfFnP8JXZPWk
ycbgt3f0H2eaDCwAYAG++0kjL2iS6lVjA1JO4umK9jxHZ5oO0PeLUMuDWRvNRSjrruj85MyFffPH
2X2A4pPtUQNwSLQUUZPU3LuE3OFVYN9ahNmrqKnDrap4vWUW2Z+pcp9QufSuhYcvb4GLDcnFw+zJ
H7yfBMEVoUom4lRh8blVeioj2kwhxnoSuEvO/+i5s7o8D4RObjI9nlVlqzu8ms0/1Vxu+S5JaviS
fddE7M7JAUACvm9q921mSmYUS1CImRgErHji/P5lJo/BtpN7PxTmto6tedu10PswDBycnENtbA1v
icWbNPQUjCR7rkYVGo/vZKehbvp9s7TdIvR01Bc6pVageaNrd82BAh0kiV7nurA9hLyAzQwM5udo
JMLm/VeVILYVX9hJ261DlkRprELYQBcqNO+AeASLPAwo+pP5PUYRTmgsBGApigkbCeZ1d+y+ST9O
brwryW00EeLLbpE/45FyA6u8BynhX3yrFag+xEgtaoTpmVI/Oecem13tod0W5uyfIOLp9WC1jUeJ
Hv+YnRh7oJFnjzRAxUFMRDVZLbMWELdRlbk7O/e/voOGELjzZuWOxh8ae6dOcYzo4b9gUbeM5yHJ
X6h00W4mk4/zkHkxj+QaQJu/rRaRt8hmsplSkj97kiLOCb2HQI7JIyM3YBuSBAlwxViftTh7oZXd
D0vTyxjltSc3ctWhDMBjEETPhJEpqNJcixGZ4TOr9HyZiuANflrkPpmVC42gYnxtiNw5oumv17Xb
Wnu28fihmJJ1ZMn+bBYpJ5WatXGKgSGJ6rXAcsNmhk+idHq8jFFm3TrPf+o5sRNmoWNkh0xyGZAY
xyTxiJjnh45lAsxK5zAKrDvIOGIZ91K8CXHkNPwwUAvfyjKdV+9NyNJykvNMKwMUmfXGUBSit/DS
Q+X397O/ncx8uHH6WgVz0pxEPNYr7PMT9bKLRI+UVTdrzLuwQuVUzxewAMldbRB771KlVWrJlDbM
nai0fYEU0f6M57C4RAPLkouSmeYeSaR9ncX7mtJro6LIPReKieakj53SwR3mKzL5QKu4VjyuCSH2
12M3lpvAay0qeH4kEY3ouAruVAOOI6egOGB4bg9NPV8dt2nXYeoPd+QN+GvbqqKr0cwNiiVmW7gT
MZw1S+ryPGQ2848GZob/mHU0IzFx1oeUBZ3d1hz34Sx+5pkuz81A6EYYcUxKexL9fMAVOdChMwFu
Pm3XCZ9k2rrn9y9AlNr9PAxPqrfccz9ANkRr0R3eCxDPQF+K0w6h9ChOUrR8cxijhYUHtMF4uiFy
kvUCaAxsk808Dz9LnT+ObnUeiBVbs6J+C2RTUD0glbLYoXa69bo1PqWGpsfK7iFpGIrejxmTxt3P
RDbbUlUHP752TdJ81jj469K868SgP+XZneWE+I5FjMSK8Oo7ZUQ7E4HBgS3DWtwmHKoWAx6xErgm
e++hc/W80YsABhTSSnmRPMOZuK9DVZzHqvkiS6Rnnsa9g/5+7Y+QdJQ9n2xVPPsE7r0fJIuGJDva
6l9aj4ZO03C4NTLGtuS+EqDGj9+geiOzrPgWNfPPIvQw6DYvxkhCouO4R/xTd6SEojeET8joe5zX
cezM+7kwnPWUQqhEwR4Fjd5ykwF5jf2xxJxzKYz+oc3DCHNO/iWM4A2mrv6mliNelq7TpZQe817x
GWdMFOJtjZsGdfV8ys8NEk3CeDir2xU4mBq1pMoCZJ0g6tcdo5odC02zS1nG0eq35EZHKl27Ch8X
5zgL3ULKCRCTSkel/Ak9FqZSsuOdQprPgUKV0xCgSIemMJEQ8wFwoJgIL8D06tjli4FHcu9ZM0eh
tI93wqmpm+XnKaMIm7L02tMFvWh8VDoIrMucMl6Y4L1sy7SRd1Pu7USHSt3Quc2hgkZmnSh6JqIp
L4YNT4698j6c0POAAeBzlEcqwfHW5LzoRl3uEeITjOdMvwbLQc7PytR0ZAmIxUfYBwZpZuagThma
b9vL4gO9JGJcBhbChZ5DSeCtuhoVvKFyjx5B75CERKOyjOSzQ/rieizdnJDvMCQQ0YUP6TFGt8I9
x4QBFk1Gpw5y3gHbMb11LDUmXsoGHSFCN7qYVDrRaSuFGRyHXn7xEnO+Mn9/fKdnzWbwGeMBGZcW
Ij5p0N2DwRgcSAh9Q5i64TzMnmVm9WGMKuBzqhoxdNHmwpAEfieJXfZdh/aSR2f4l5uL6mKkgfHU
MdxxCAv5p5nS+dUXxh6P5Zj0xIemPdz9GTsZWajEkMGw/+wQMXcM+JRWsqa0sp3iTdYRuVtWv8PP
2aKoM9yTqlqQgSEhwjOuIbqg5iEMfBAChbhNlQ5xL6AOpZrZpwAEEWLQtnFs+jv037tthrF60xHs
tDUIDx8gKjUF685guflDP1S7gIkxlZeNnoPcJLNHTP/eCoqFnW+HKvJXxTf03cOrbuGisHLMOYOo
2L+TU58/mHOw6TzCdWVSaY6ZovwKncmmlZkP2zwVEWLjgGLKem5LoY+BDRQQy1NFo2fGJZ3hJaSd
FdEFfe/cS55r166qq2yjx2ZJAtIEOxctx9zF+LJ+xy/32rvWyczZwS9ZQOvBOHcFnKb3jkQnWcNJ
pSIWKJ6HlQXB9jAw/wqCF9KXnIOLFGTl2SMd7xnzn+nq6NDbknTVnsKP5YselxM+5QEuK1nBKwl8
QCjOArtqpkW5OgCZUqIsz+7yBZrEXWoGaLaWogXW4INbNMZOp25wtnh02nftnee32S4QTcx1e9U5
LqPt0hNAuaudBAdKtH0HJeqFlpg7xmeY5piCahAKQg/mtWDGDw+uOrSteEgE5JhG/vKQlh1ywkNl
UHt0M2xOT5U7b4fWmpBO4r6hTXrzBxsQclJWl4Z4E3Mq0c3GzqtpBNW+IPCP7sHoPzRD9ML+/72o
Wv2UsHIxL6lciALdwvGDXkTXJiVtrCLOFvPrHOdL+0hb+5K56aqUXGjt9vIFaNSPBLLKiqpInCwi
ljc21vH9mHTDVhPnA7QN4XYrGvZxgh+hBlWbeIQDMZvZqbK87Ngupp127Jj/+oxYCRJVnyiB8No2
CAv73t/OqenfxV1Nf8aKTvzLqKYID3xuMORnsWZsgPr5MCjXu7Vx9lpDDgg903qu7LfGw9WNb9i8
zXF1If4o3VXI7sjJJXHWHuiCybn9hFDV38mF0gIVQJ6FVXwykd5ttZyZaHY+jJpx/pJWTrOV6osk
ioUtdSgZ12YKUx+q5gxfwkX32T5jGHgygWgDrNxJy9w4OBcf58rCgK3tW7AEMaSpiVK4ghWRzBwH
6bpdvH7cIXEvvuSl9RiguGKojWZyHthYuEUG9vaoufXky9E+uPB2CIDrRrfxYbES2kNVO0cA0TCi
rQPQOY9joAGE9Sa49ATXL2auaRXH4RdYigCS+wpCTZomiMikcepTt6YZB2NQt1SYTh55ZIpUJVGf
qXfW/ox6Zfmv7JnMRYE5xnZ+cQzyM7ChFtAXOE/YCx5BTvddxiEt7op9paYb/uglZjO07nqMN7Ez
DTfew2jPq75mLGaubU91cNu/VQbQAxA+9tH3aJpwJqo3jLDKO1tN9Kk1tTxAoGbl+k38ooq3iWA8
Zm1QE2LfHlgjqvAcdCGC8DgbzyMWisKoYNTgX6WTKDgyT93WyWZMMk4LwcmPwUXHBm8j7PHNWGeX
ieg2RjZEXEULX76u6uZ+gHJ8McUvC9bT+1g7ianwddI9+21UP3nDC+FaN6eLGG2yjBBH6v3oU+xV
dTR7q7CW7RMsKX2mmXMzpvkNY0L7GMgtDXy9UTbpf+1s0WIU8a+RhWpTV/JbbpnPTuCQeGzqZLcZ
7QBRKhnk6ylAIduO8t5uol2bhuY+ioP7WHVPttUfYw4fAElI8NE85o5jvPkBXLnQEITAEOS7gY6D
vrS5aznb8lk2O2EgKoarPJIyGYemOHO+ATcEo9wp7GTn5RlS0+FQ+/2DC58cCUDMlfTZmzBFwOwB
YCgudDEPO5F740Zk5mu7pLMxfPfwBgOUz8BGLi4AwgBLgrk5kERp+Yq+1+KVoXSxAbqUCC6dobog
CPXvQmCBd++/CgLjkjQgEFtn7MyNTGV/QN/xBdLOpyGgS6Ckz0isCgNG+3x5/9X7F2NGlt8jaM/H
OriiCQsPYxu+VVJiLW1w+KBMHo4NVAIEKsvv4eYJr0PTt/vWZp9g2hqvHceBp1y4pbmSVGDX9y+m
BW+qQ4/zz+/58yR2dcuEBEZufDWBQV0p/edjEGQ3TG/x9f9///1X8LodaoIaUra7MyODdkpXevFJ
OcUFBDUntAJg0xCxxFbutNSQCfLo3NjE2Gp3/PsucvkuPUgawhtANT09lsQ8aW2/WpPm7RFJtTbN
9ABzI6b8youNNVc1TE2KXxNd19bwClLsLH94SmhNXnpCIYWpHx1nDtaTHcUHixXBb+n30Yu/ZXyy
MOwGCuf0GkEYWEvfeR04eSFejj4VZvkrH6LPcgAC3yUn+smIxPXE4bmildNOcl/LiPZ7bZ8FYXxw
UNuVV7QnTHqMp4e3PP/qOP03wfCvQ5l4ACpkwa+NU/clFdhya+y0deBc9ESzmLMdVZtDAkeYB48N
c9REuYv5usJYROdsJTjFuRrJu4NOw0DJFqpwXSTmt3wE4RS+duK7y7yIk5R9KobR3eaVydSmD7Kt
jpOrtHL0pb0D+6xLCZWIYSfq2BIwug+2XYz3do0j13a+ziI9Ta5HDqLIkFR47kOK1Y+tuL7Cl9tx
bO16H+cZvTXUy4yjtXH0/TKkWKUTHaruwacljgXMB1GUdlfjMKZj+CJV6aJboT6IKRqN1qaP1wIg
Rty/aBi+5ktY4JQ3LLsVgROYQCMICV7Dv2mmy6mwOSTGRC5q8T3t1bCKlSw2/UzageE7a9gsXIfa
SJGM2N3JYv2ejBj2kdEuhXSB7FY4aEN1Qttmx9SKejhz043VwQphnschR77NgDKo8+aV1asnTYRB
NEdvI1JgEsd3XQ0GGacXrqHS/UGyqb0q0iTdE137mJbJlYjqB2bHFVYjy1yZ8Op2Tu2fMT3yFgQc
zmxvWiO/mbZVpZ49xkRowmnxEH66dkP1UydvSecyNW2CpaEnEVN3JbrewjlkgZw20s/3DlS09TQQ
O2Z27Yk//TT0FRjGjsiieNKwVsESDKn9FFrRAmVpzC1cG1qgpk07rX6xlox2AGSg+aqfyjUPlO0Q
iOD8D0CLWeEXpu6OJAruQA55MpurR6tW1S6b8cb5DJKk4T5od2CiAK6Z/i/WvD4gZy4P38Qob11N
99EmoVjmYbs1VYvwKvrp2oIbGXUohCH3uGO86XQTbFrfbNkk672l8vuGBo90RocpPWiKNjFfGUp+
5XONyns5AsLAIMrj3nqU8y0D+s4A8LXsMQVtlLKxETwMVPUG98dHErHtwNtA6G+OYdscOHPmTNkU
Q5iSpn0CPnXOB3b7It0NU3xrFqdIkyixLkEzbuigseFYxZDg5qyfHIuyuYGcG9vtto8K5oZ2A/Cr
KzZzhjAJHD7G8JoBPRly5chWEbgQS+uIdFUgbIlFs8lM11mFZxVN3TZC3rSNvcWJnDwUXmwDycGO
Oht66xKICL3KWHxDJEk6Of0tjDxXxqE5R1jk5IODin/Q5vc2XWIl4YwjmU0ZCJOkapRvUwwsDvyS
Xs+k2WA9/lRo6wCATq5rXIUAeOKnTlQAd3dZYf8gBI7pygRHvviWsKJhwKmCVYigJm1qB/yL+VpN
tHzoYKyqUX7uBhGu3OesEy0ct51vkfWBCeQO6JUPTJRGnD1l61wU+D2pN7GCt8cIbqc1U8Sb3pDs
+/K1RvJCeEeIPX9unqYhAlQOpRtyWnBSETfVIRPPbpIjB7uXOE6+i3AoVorFOK+nrY4GEuQ9/TyN
50r6Xy1Wok3LOIp4ChvcwS839Ggu2x4n3yj5UsD6BDph/SixCnW8dbEmESNOyOaxi/k109lPt28A
tRdnv/eOQVl/zTCrbWbZM2qYL0UtaZ2GhKiTyLrpsha0o9HfRJOFHOP96M7kXmR+3G5SKBkcPgrA
js4b6oDXoOiHo9N6v/pZ//QVG26VGruh9sy/qLIXpet/9am260r+J7Sr0Y97H4T6VQFQlmQb/9QB
gIwm76V0yhZbMdKrcAjk3pJE2Xe1ZbP2+9skHcFLG3cJB/1N59KZJ9qH9HbesH1AdfRn7dxHF4Hl
cXEKgL2F2wyavv7g8AJ0E7ohs4RT3HjyWC/tL0dH7c4NYSHFEf38VN+RPQ/tDJb3uvdCUjCJTlig
joagLgNVxRElE5e2Q4lqTY9/uUDUxb99eo7L5WmUhpZpfpD29WHhAL4L/BPsLSxCRU01QdZQMkcG
vlOl12EzjEjRmThC2UPf5KylBcbvz5fxm8aYj8k1TcF9FHgBPpothN3hKkF6eEJNw5BiSR6PnE2R
qdfCoehMl5tZwiGA2pP+Rd64PB7/MlFwhzyS6LkznjQFYumP8uaAGCnUwc4JtIW4NowL4yjytmrQ
gHCXnzjAioBChmz0P//M1nLvP3xnoVg/eXJNx1aeyX//l/tPYLsFJZIpRlBRRQCEeWoHsEx+Iw5t
AEl7ACUryPvMZ+9X4c4wre3b9F7tZZ1HxzD6lY2gCiCO0X+DA7LAz89pXPd3JKB8yxyKeLQOf5On
yg+mxeUDI+jJ9FxL2jwyH+WpIB5sAgBa+yS7mv6KMZ+GRThSMHSAPmP3NynAGmCoQqBnz9CwfGsG
bKkZofsVTEZUifEARj5ImLkbbYvoupkOiVU/lACUz51Zbrsa/Z4rjT1zY0Tk81s2eB0e25iBA6OJ
Fd74Dgx9iFbOdQDzEofDf7T2jKbvKLzF85/v1O9PJ9HMHMg8fEAWQ8YPN6rI7YpA1sQ5dfSNVw0v
8MqU1bbquy+NpBKMahrAwo1faicxd3/+3r+vbnxvVyjNmURZSIL/+5CkvkVALafHkzDht8xjs0Ok
2W1LF/rT0jb983f7YHpa7q1yNZZUfEWaZevDd3NaaVWoJZ1TZBk/h6L8hMYbJhLd/URkv8bS//nn
7/fRwvT+DbUtMQAhLcay8OGjTSqY8WVUqBPhRxAGjXhNSbwXjZ2vim5pdiwjgqig7R8Yj2VZ58i8
JLtt4dEEXEZeVe3aRxmUj++i0awE+EjgDQ14nzQfZe8SFqy5DdR90AAFM+jk/uUn+H0B9RzF8sUH
ZsM2/rh05VHvT0Pq2KcwNlxCn2nfx019E50XnEZXjwdBRoxkEOZoLhdBFdDQbKTHtsgRB1CB8Hj2
jd+BTrYnzTjDufOM8rMVETU15598Vc1/cVz9j8dZW5rRLh87+/3Hz1xbAHXmUlknWg00+BXTDuVB
NkEBeMQxLzaEO0+ou7wgM89//rQ+2q+X+82T7DqSBrRrOx/3Q5fmLd87s07j4h6ocngswkO509fJ
WUim+X7dT3ei9cqVHUN9SBZNbT3Cg0bj1//laRfL0/VhBV5sZ9jnTOU4Si4r9L9W4N6MgD6BHT+l
8Oc4YaEemhfNz43nL9zP5SdO5bxw1IeGaxR/ebPd319tzOiuQlDnMrD5fVlh1uWZeWieStP8Sk+Q
8PRQTl+Ut88kWNyIEbRUGS1QfxnhmDF25DRgSBI6r25kHeCgie+1cA9zV6j7Xp7o3K8jUcOon1Ez
BLg3dxGDy/vRFrcZAta+9Eml0Z04J33Vn5TCHmr15r5VuQNFjpFbiab2GkRwLeizrDCM4NwGiofm
1tHbCEszbvLssZftoat0fmYosSwNQC5LAu61c7BLVLNiCkKQtBbSL9BjJHIL9jKRv8Zm8GjNXrOL
l8iNQfiHANA6D8qGLMPxEsSWsx9GwNxBaVyE7KfXcZAH8rPXg5Elj7VB4UZRe2n6YWYuphl2Npyo
4g6Pqe313iV30yeip29dAw2iD3Pxl8flf2zY2sQIZWm2PQ4Q74vZvx6XPOL0OBm+OgGC8s5zovYo
Db7HYeM99C3o0wAZRjKhGYgFB5lGtas8zp+70VdHqMgMl2myBhW6YqtL98Rt0idAy8iwBNx0V6lP
agb4i0PB+suFq9/feKyirLKUx9qT3vuT+K8LD1IcwD414OldJqrQmMzG9IuQJPU9y+pXz5hOaarc
uwSWG9anlJl03t1aTWw9pwfxjIQmo/5izYrMiw9nh+6zRD1Yj2uGnfJILhV9xfgzeN952zPl29s+
tKC2ZNZARFIm9BcZDwROCSOzzzJlku8gUz+Jsby9V1YQSfUlu+HsZGHUo7VNrYgeMrPls53JB1Bn
5Satf5DOXZw3MESZFLJkHio6eDV4lp3x6skSU0pGbgc6LH4+qnvJJ3yf+SPkQtxgh6JF50Wo2de/
LGm/23W0yR7NKiIkL7H1YQszqyacoe+pU+odNM2ea+O21RY5G/4iTYp2APybRhwjwaSwCxA1rliP
IaKIRJfBvk7+srqLpWL/z6LmwJHktcFCxNqGX/W/ixrwEgaX9TSfuL3D0W2QVLikMwFauEY2nYT2
AfBCsXZLdI+jWe5IZbU3ucvgLQKac+kiEf6l0v191eeScDWRvgATi0rqwyV5s4Umm+bhySIxEJmp
s6JHz8CQeUMSCtozFvI6yH3THf3+CSQviGSzBy6ND/cfp+o/9svbP5/DfwAgv9X7y7WgNRamXIrX
j8yNDHdO2fjmdFIBIXHUCPmxaXEVMwaEf81N8y0STAPmnpvWMQDgdlybMZQE/qSg2yuQBWHo83c6
e1Nx2uUwGcXneZxf//Jc/b47ORQUy6EEcxMHhI9Hs1SG0eiU7nAyagt6QI0dKQtIL9SZ5pyWeAca
sANLTOPf+74+GJqQd15tIJnhxYge5QzuenDVp/9j7zyWJEeyLPsrI71HCQAFXY5xTpxFeG4g7kHA
OVEAX98H8JzyyKiaSul9S4hAwMzDiRlU9b17zw38qtpXXUhMY+Wkp2TA870hLLF9KMo+XfK4uzRu
UzzyhCB73dUxHAFM11sew3lcgyED1oix3331suaHOiL/hA/jbRS1SdFZFZm7CjIE4WZkUFychNVB
Cfqsc0yUhVa9FSj1jdqGy1fCAK3gD60bvawXBWaho0kWio4ybWO0jr1t62RSkdnZjmKBQB5kuZsx
z8JVC2v4ymc6oyopD9RGPeSNU6SwYWbHXtAWnjdFMzSbbsiN7bwAyWnooX4VzWnELYk7hKzjcUCC
0K3T1tafNbjkVEP851QvXpOaJa4fJmsi27Q9Ds6fULjGA6GHJABm1Rl6YLO02ta9zg/RiKLhUXW6
x6FsX9V8xBuhrCVKq1OoKQ+13mDE6dFSwAs6+8UXGv4RngPXPVjVsJtX0qFX/ezJn8Aa1PHbYCQg
JAbatZaEjHEp4ZgG7N3//Kb61ze/qbHSx2/smmKiB/z12RBmOGRQcxEjTBrdKgZoNs2hC7l28ABv
lJIGghz+559+E56hRbA4TQpb/D7fJI5Wb2CmAdwiAnSj5IQktp17jJQs2UNFDcGBiW3TkOc1qbJS
zDwfegWztZzTf/759d8WOKRlM9XSGQkxg5nqv3ymMqwfWlkB9ylR0ZX2lIEsYCQrJgVbZL9b7BvA
BQLvDLViWE1+jZHgkD2Jou5LFCuboCJ/IHPkOQyzdyYiFI51APsIHXslZe7k0sofg7ug/bfKUWYT
blptzLhe5z1ZTP/5h9Gc38tLBj+LJSxL8LPogjXqNDb9MrAbCZ1KA9H2IehLqDhKoB3G1FQPaR1R
156PsSxqh3kvJlivLoZwL21vPBAnRx913nVmKl3ipEStCuWFMNrxMG9CZvFI3HsmnpW5mk+ZSk7x
kNLFwi+b8aD3MQ2FptkJhHA0QUqximMMFNd22FflSDMlssQhNCOFRIai/+euijIFjghdjzYXhyhw
QMUQVpO6g3II87FnfK/bZZXW4P/TPg8WAnjkWiYi3cFG20VKQV87MrxDglzbcwp+7N7JyJZjd8As
REPikE2bec+tQxaUKsnFtG3SiMmqUO+Z2WCWqaLHxjNwS3ulv2Mtmux6y9jqjorMpg8eSxhpOk8x
FHPlE4EJCI0hUtKyGrd28BykvkkQPXY2egnoxRWLTM0qeJqdmR/2K/SCWO78FtI/fqB2oC1TJEZ5
U8I3rYHQL9LyMhoBE3AQRBt4vWSa1DlxBl4M4hUtiT7lFEdapz1lQbuq0bKsYRvSKkhosGqDUR1d
PEHbhKc0bDfyjO2ULELI1ZvC0Dbz9GyQxc2IAKsXfuxsEqMJdg1Gsfm7pAd+zui9A9WuwiVxKuZj
E+vQNGLeDSxf6MwjEQKzpDQnReTtKUL8xOKiQHKvA0WtGmpNTdbdPK9UnyJfJbEY7XBluN4jnv8l
KV38REopGJfqQoFgPav9jDMM+ORaRghm8xgFliUtaz/bdRi2lIUvaV0pVYeYosmwtw/Y5XFr7XgP
kg6bBYhXhZJtgx4Col+znHZNP9/U9Te8szu4VNqTNGKxiEtfwQNKSX4AhnFC5TKpncyTGU8AF3wU
2waR6xbnlrYIG9ZPbkmuA9TOJwRj+jpCXQOnAz9kTBp744QK/R//hRrRFasVZSiNjMYk0PZ6CnKD
xT4a9VFfN151GEK5pPURZ6X2NUvNFyNLvzq1j7C0DfCV4orf6y1JMp1NaJuvYeXz872lYvGHBkoy
XKd/QTjL3DlLjLWsjHBXB2vJfxq1VX/j21w0Fvb4jwqlChXecUCxl6jUMZI9zMbUYZLl9qX7pKPv
ogkzAVWY+p2yvr3m2tguMwUYniORV3VJ+AUlLCR6h7fR7C6GBtXcyJjB+AJT/FsVvKn+aG3dWku2
hK1Nbq8pdTQKcmytLNdxGfB+HfX7iDLmSaIRX8RhEiBO4jAp2zNGHo2nrWqhG6G6YLcSUUsg+ltY
MesXHQHyaehEO0JGTq6pgF/u8D1HCebFHsPf2lAG4HmeJx7QC/DfjxWpDIm9Uk11HSkxZi/LSRYR
Iy+kMVqe+d4YrOIRMoNPul/Z0jwxEtBedFizZNIfYb1dNXzyVSynCAiSHQRiF9GQPw29g4/YVkUC
WQUniiXB3oh4CtUqH4gM8P2mEnG9aoAhrDoaWGcLFq50bOZP0mHAt+lQu4SCrRWcBUe5HeIfRYxU
FG1fcVLDcFKmYDhJEFaSv3NnpdKcKPUmawqQxDvZEYyx3LCXiZITUtwRvRhbfvnEvHYJM8y4M2PC
suLW56xptYsrlAhPxAPGnXSBGYpnTF2PYKYbl4KK0csjP39wsMBAharT3yIzG24oqALeAeOikzZE
RyNwAMyReFbwYSpZzi59xJiHEB/8VMCVh65UTrCFYo9AHh70X/OipyaXyadYdz1GygGIduFfERA7
JKR+Y2Cgw1oL59CkrHpYSZa+jm0TMa+xbTBZdF6HEOrm9lr9RFle26jlQNRTkCWHnlCPtD8McWhj
LWnekgF2JKEP/tIvyH6GZusd89x5qNXe5Ff6FrT+3sUnc4hdRHAD4newVNharYRcHLPqSGaOn0me
XPa4rY4Awftd1wE97fjbKCZDXOWaHh6QAl2jPWHdSbfoHxQgj4WC/kPL3WveqPamhzi79eLobmSU
+pqCD35ekPGjqHjSWhTm+zDN1L0/pM8M+RNwLUZcG6kU+ojKw5CEvm3JnBiaZ0DWaEIzeOu31qL3
czl3U6MCFZHh1McCDy70JnerlAWfZtW8uJH4GZP/NYiAfqxOl8Yze3MdoprKfPrdCGfz45AyXS5J
8suMP7xy0BfQEPRN45jMm5P4iuqeP0NUqCsAzFAeUUUXtrL1E4wCuMXGCy1JCm3q6ELGTt1NgG15
jSsm3XpjiVfC1eJjBZmwVcWFZQtaNfg0V1kJ2K7IWtEm6YJwM5Fv+6Za5bbunBDQteuc8KoN0i11
y+9118GF2+Rl3O+B++E5n740TeFwqU20FqQ7JNDY/aPkKbS2eYQ6PIMeyQYl3dNve8QTN8MU5mPJ
o5I4k+w2Dnm2laCgptxCDCcgJTeB1zrL0lO1Nb/JaG3aJl7KoZ4sI+GpCSWqvLGP3lT3xYovRtja
rxa8jdosE/xaBGVHveweUaktZ+1vTib2agjMt9S2UBVGSbB3lYY0KcWAl24McO2qG0vK73pY7pwO
2LqmrgymUiyM+u/IOXAfpvXdtslvUnMS3I3WviSxT2Zp2171engdjMJbTXFUeq26O71K1eUokNr6
2BOXLblWW6Zoa2JFrF2NeWJhU7qkFseqg3C8JUh5MtTrjqRq1dqnMdlNeWk8zm2ZthHk/yiVxfed
/SFUFBwN8cxNVh6NSWzd+wKYTXwCAVvt9ZgAgMbzMVp3jYEwT/Y7wf+ipYU8Wlm+Df1AO5mdRRB9
8r1sIvfiIQsSFHi2zVjdyl6QWgLYd0nyRnsINW8VjMdscIsL+jIkxQYhR3SegbyolbuO+XWEQBoo
BUEQGKKH3HWCs4l9Qhs051RWFqGIwlxVnnybneUNFGKnTIN1Ndan0iEbzXQhyLjES87NkKYAMtp2
8aosia7pkbau+5AaUU4hek0/H02rKvdgE4OVk2r3gupI1H5TzU2JGMGoPHcfoilZBF4BH0/FcG9k
WO+tAuu7nCyMOETxCVcgM2XwjrS43xWNuKFozVZDVBWIAFrvwCIPnTzW6KVWEjblYc/chrr5FnpC
kNlYT0alaK+ryVevl8aGfqi2CFLMCzZen1DNGrjd1qObFMvYiBTiBcoSzR4r0LiQj5mo1SPI2xVN
1GHZDEZGsbjeadh+dabmD9T2ntJBV4/JiF5FejHcf2KDIY1268EWwQU5yUaO2JsBlNgnrW0wnhAb
dqD+qK0xZSQHyoIpC2bzZinhC4/x6iApHl1HBmOBvHUvHBLs6waS62i6V0onVoiAMqQjiMCStl9Z
A6onxOhu3WfACal5/W2ehyKa3iSuCE7M9wWPcSTdSgmeTOGTv1KqkVBC20dT2PLmHI2VYTQt2YBj
vfKF090VV+7V3lfPTQvw1vVNKEOmFW+zwL5GqlFtlRTwt0ds3wpmAUKVOny3u3jc97LFseqmD5UW
M6ClyqPqG8U2ErXL4z5CfGJKzOCht3f7snjI4A0LTSFUxej9nVfwf/Vd/KUT9WOZ9i+WJr0HqkXo
oYpYv3aYrCkPAZgZCMJaRbGTEmDCqgVvE9a8bjyGtTpe9RbwQJVK5Y9BJFecSC2o6J9eEPHTVuob
62FlVenNKazojhJUviiaWNtXccb8xuC9kUymKhxgdYHzqLNqeRL4Q3dW6bxDB9Bxjh3Lhi7Z6A3p
Ic4B8humKzBuQHf6EAHXwAkQj9JOxVy0sEoAl3B8nktTXwdukd1RY4POBgZIK6C9OyK13yQfMHfE
FtQmNSFoiCMfCoIaKp4m+9B3sB/3bYRB3ZvGDJZafRocIuOrVSrMB7MaSXJRF9qqQbJ2qIsy3Afp
cPPLMd8Yxuh9tQLUNjAhZR51N78z+MxFtbjYI6NyhfR7CAP95gnj6po9HhApktOAl9oNE/fJEXgc
kfed29KgfjFUd3LM6nvXoYgkAshYTuuH+X0r0YQvZQXDpW5R/ra26B96WWmXqBXuC6OPuya4luyV
ytsMBUCCDn3sqrJbwszlsB8V1nmssF8MVxpHUtgwWKp6tuUv84X0VpMeHU9bL1KXhYs6NKtS/z4h
ZYoKcfwQ9waAJtE/pg3QAhl3OyvB2E3Z0CFh4ZUYJAAomvsowa98cEX4WFfLGmL+Ym4XtDq2J95t
mBfBQAvAzQgyDPISM3jhFM7QXGX9PlWJ23IqsiqNruvBAZAg1DIfSEqypJ0kHrduIqEbJLlxYqgZ
4ENM+SBF9pNShrumq0KIZ5UCWQexu1c1XBFeb4pNhEjvLEhkQMwTH1OaTfvGbk56H5SHniaLY1Y3
vhzi34ikiIG0kG3jItXo1UbZVsPQbHNPfczoARwHCtJzeWusg29ZRw/Xxfm6SFsvOmGx5tGsW0+0
4J9kNlwqBVeXwQxugJ6J45GgO6UOUKhXeD21rZKoU4IDTIQ6Ml/CEA9OWRPn5E2uJqz69bUou3qb
+S4+Kw06LkPeFn+1s9Epfq3Ctn6DKC9AknUj3QSUOyR9TM+wbFCeyXDXfJOVgTWoq8TRLzTL+tfE
xIJCflqSWExt+7XlSeTtfpGx3srqi2ya+EAW5YFshPzolPG735QK8TU9jg6DLlgu6IfNiKQG/ewa
2RZJFURahJSgLjBxNplZV3cRMZH0oup9CFyCZD10WU7YLWovxfup03exwj5ZAUhpjp3fiEMamhTM
chPSfu6EJzM9koXhn/sykBtMAAQo0ypBAg7mxKLJCvMXIAwqqiV1C+xmvdy3dmXtIP9efASXu17X
f9rVYJ5T1TkNDr6I2sCTUg6R3AXIMleqIv4wUByvLVYULJoIdun4/e3s6kU6PBp0wbDeSvkwg6CY
G6l88F2Sq50PzARSc+3iDYSSlUF1JqTgiVRQQD1Nla4Lh8zMuJzymn0tOVNC9mTen6TZHxzWEIcC
BFiLsm6N4jeGqmVVRzvSr5p06gfW57w9J4NsGl46Jz04sWsAgMZq2iY9olvDv1G/J+nCLde276ur
huANlMRBearKol0mVXnVinb40m7QlC8K1a+uNUJ0A9ea3Y31xSZtz+8C/vLgITaemf8hK26crYem
HGF6ttk1xiq00nzUlyWuigUo3Rdiz586bMjYjAZgJ8bSjjwwYTCIljz531MlwIOW6OVZ8n/uXWm+
KLn7B3OVRWk4yRZbLdNcihrbpMow0JDsU9Yp5F9WmVU2fBRKk8IS+8zWNiQEB4xmjF3qVLWEq04C
e8CElwRDT/zQgHFhDy/hPY/mTi1z/YvjvUFRfPd7PDNkTXrrQE/wR2os+3udKClsltrKqxvC6oJ0
5+OOiUdRk9AEOyZwgzPOwe9Gy0TOpjBAIERpLrwGRxCCadxq+lMsKIlpWmt9H5ekbSuj8M9EK7Ha
cbQnEugWtW+9is7srnqY7CvVTo5RmT74FQsvQxhwX7z+LgdDQYGlxOsmtgjdCgtnHzb6sW79YV1L
Yb51WmiuCUrfw2EWV9aiJ97yuVX3e1pn+koJ8RjPM7icp6sW0r0IUR3zI7kI2oAw2h2xAvgFt6Nq
/ww06lG4MjF6t8gC5MBntUaxGtisX3PJY8etxdea9/oi8IdmL8aux1mlZGtXHdY8JsJN2MijPtAC
7bTy8gGCnARkwJ/6VeSpAoMDVYk+ArpvkxK88aZQqK5FZ5zl2FmASatp9Ohak72yRjiI2nfrlIay
Qv9GIp7iNcycPQvDTHTGNSYXvjdmoHewCI1j/8O2gPONauRSEeyDySs4PdDr70UUVkCx+ap8ct+V
LVweHD/uReqtPFhSl8teBB3JY7SRoArATuqR7fvkRxykTrF2Fk3SKCb2hOLlIjYBupB+tzXsiios
yzonK+qtIZl2uwnLKYYgq0PPm2EsXzTkRuvg+w9dQ0ZjY4UQvUn7rSzB2MW8aR/kzV02rtiL2mZI
GdS5aEolbzqnVsNJI/t5JUxS1XzZvUqjajaySYiQiS1qn7ZdrV1HstDrJ4tKIxHaBFP41TTitw0k
iTzvNhWrrVLgC+M9iQ0VqF2fEFpr1fo+NHA92ypEeJIl+mKf9bTMBoBDQFeWwE37GxJPsvAqOqUq
IVCtLvYeD9nWserjqKr30Ym1i6wAhLSVgmNbSj47LESdabGTNN57JaEmOFXLu7kEsuGYBMeprowO
Buiv5ehY22RqJqp481hGSeT0ebmlfyL2BfYgsqkz9E8jxipSgf/gGuYXvV03YaidalledMIN98qA
AZxa+s095Fd4/KZFtaigOoXTZR/FpNHUWuGsdKt+LOBBPyRVZOxTmPljoqS36mJJ07ibsX+qnPyb
6kB5Lzqj3DqIEyhUOO2Giq/2VDJU7UkR7/MqvyUmLDdJsKf0GBAwmO+RNA8PYQLeIh6cSb8RnqOH
pHTMo9USY8bj42ZbA7gAWfpLPeIRPRJecmIm2g1XasgrUcHwiKCd3tGs0qQrrYGsW1nzaYyHq8Dl
hnGYPHl8kOKuODxsDb12dh6QmWUxxXmyVjZpRUzv3BIqDFbfdgv8FECXmfk0wmuw7gy5+LAliUa9
bm9irWVcU3TK1eStvcrhO8kAkOuIOrhEep9c1Cp989zsj9akaDIkTzVQ/Ge9G3Gbon8E61EcdbP7
zpo/WGGaSulZjMGV0WplWHp2qgGVbASu7QVlbZgKvvFQmeZ65MH5mPMwGgLnYDJp2gS98V6UQ/iC
3uCroxVrML/VD5N6px8/O5kjTi2Zl2eDB7KGpuykt7QPHMotO+KbfsgwD7A2JHSuRGe8eN4rK6Kn
lIrRQ+7HYhUGJKC3iUonIxw2YwCYnellvGNCf5IZ5XSFIKzHqlD5+JDvhMe7bBeeJ02Qd9SkAsuv
73i8XnSmQGdRnBQ9VLdaBhiXiOSYsOeyJKO3rVfkc5WvzmRF8GTRX8syV+9Sy77ipytuQ17/zFpo
ZLoE5B5Lxf4yDvpEqBuVSz7g/YjlaGx0ll67unWnNHelvvj9rYWClG+J+1sJO0IUTIltCYGEZ9Wc
1GE2ZXyqUE8fyOmmADjohxGLDH4eZLJkeBsUutxEXQR69iij/ouXK/0mAKF78jR5FFNpxBq6jtk2
izkis4cLOrrhovMoWyl9T1W3HZ7j1jduU3aZtzD41spSMttNGprQbdk9Blg2d1an8uGYDofCax9V
d0+emXpN8mCb27n27AdEFepq+lrRXdkmYCo2Va41z3aZ7pn4rzoLt/ti7eFV5v0IoQZUpPKmFcOr
hP/xErjYwB3XIXRjZSZNfEpHZGTkDO7tBvoUq3jHao550AIf5v/GARIvppZ0hN8BfF1rrbcP/Pvx
49YtugX+d/4xXq/RWm7hVh3Ni35znpIv1neqwTrwd7mQAoM/JBfaRquGGUS4CpcGFp01kWUSOsCw
A29cnaRzDeUjOnbyTKJqhWp2a6zW68v68nrBWbZ4cxba0lv0636tb8xDuQ9v4a17cb6Kn2BvmPUW
FmBByjlLPKIcRg9ls25NWh/rON047z3tqp26T47DTd70p/q1QrSOzwRPlA37aUnh2qtXOMGUZtPK
LbV83KsoQXCQqJdgIM7ZLIKnoC02NUA03FI0KtvCKXaAELutF7UGVvzKXUZiUPaOzC7Y7vKL0wav
kvQ5PqjWmr61eI+ZCCyYziqgQWN752f5KYk7+ZYXwADaXsnPA5K7WyvVl9HPNrXski/sRCiTcp85
Zph8oZK8NCskCLEZlHjLDeOLIJAtGCOmm1F2FBg+Mr6Jxy/V2lrgsRk2t0aucGQebjHgKu/xZt/x
VZaFJNm6HkqC9djMyUcluM+PQ3LlqCMWuH4iPaoONtS2g1fW1WE+nPfimrdGm6YnjXbagc7XSQlO
KZXbTan3+cEtrJx+OXu/HVZ0R3aj2a0iR2SHPCUyhBlRyVajX7bpE+dhvjJ6BAGGZkWFWEszUsnF
yaZBuJkvenmXHcopLm36DqTUlV/OF5lNEQ4PTia19DBv5lw4LyQc7vPcvAfWZnrsM2YnuJa16f+s
M8Zrb/TKcTl/62ZYsK6kp7v0tQIbTlscvNrPt0OTVPVRLfR2m4N3G03iLuevWddh9rH327moBOCk
VQkxiGnyPGak0Fa2jpGpJiltxYAGEUopswMrn+xQY+tMsmjcomPUefToAQ4hGtV6Qs7b52Y+55P/
TUmPDKDptz5v6MdSOw3dmG1v9eBuFCQSQuWp35khlC2i1Q/x9B9J2vsf2sH/Jfv/Ddkf/isqtf8/
2P//Jm91/PYr1v/jFX9S/TXd/YdLgwO9my1gkk1K+g+qv2br/5hw2irSa6RVzOH/CfW3tX+IyVyB
UsahhYE55L/+T523TUDYB5dwIHBVCNtA7GH8T6D+xEv9RSQ4fT+arpnQqDWg/qrzu4nDsbshTVvV
+DHWzc+qH/xTMJosnVvQRyh2x7eQ/LpYa6LvZdbqpE1r4l5FFGM026aWUuVIGGV/94MOu1lLLCdu
gvyxqrr63tKN8pwEPdm0AZRNLRSXy5a1EodlYZxb07nRDAFc2XRug/dQ7Q4fNyvOcGgN0l+JE0+w
oCfFRoRU+YhT9+qE5IF/buyiy89OgGyZOqHiLpn/wjn75+V5b75n3us6WzlBX/w8jSD2pbJTQkR8
Ra5qetNfE1u7wJFrf2CjPQ5a274OFPFWXW/CdqZ6cIhVAUaTqO5HQ+2oOdl6t7ZHJICZmlfnVPfK
M8+qglmo9/x5aj4/bz7PlU6yrmngHubzNNjrk2zv6CsszE60/I5kT/ZHWog9NTz2eKclO7dK/+W8
o8fYIvOCfOr57nnzcZz3MdfmLxQ6cl8lst2hJ+IcdrXpVRmVw8zEj2CDmFtUeV3ffUnyt0FZZJmS
SnhUWJLmi2ACYhLgZf3r7oxPoqmT7AEl2vF6lkZZWdpTnEAkNco8HnC/Uv+brs4XmjL3t2hvWGRB
ApoMnOVrOOId8uDKHAzXd74WCEwAcb26HvKLHg6l7bb9JejTKSPKLl5JL3SXWWXUR4fx+gWcx9KW
Rfna61a2s0VFKNZ0GzaHe54b4sGOLPnLy4lAMpaKQPxRUNUBF6uAOHSc8vZx6IWxcbE8pUR4b3Xg
MlRFR2B+tSzd4wMCWb6jO7sqMfVf596wOTWIcREcg1Yzjp/n2yDzDrbu3+dT86YdR/dKPRCaEb2A
j68RuD5J9X6fbiimSAyUbDrV7E5j2qFG7Hl//XZhvuXzXB2mxGUHGKMLO7KPtTBgf9fll/moHQ1W
6vPu78eBknCpnVhmyQQXz1pDrD7vpJQ9DVQT1+zzZNgMa5RS8YLc4eZh3qgJCfVEbiGRapuHttBo
YGXhvYQN9b3T6sugBumbKEJtkRSu/zzU6JNCVitXQuPGrdVr6dEDtnK0QyoJZu62R1+l7/4c4His
1tAflQvL+GyhlIO267shvH1skiw+wSM6/HJquqg4pQlHCtP554Wwc8Pbd+q2wZ+vnW5MEc5SR0+M
ZaTncFqbEoKo5j51/EAP88bQ+TtTJjDWn+dCb5wC4cQ5bfvmoSK39qQ6yseLPJAdexsNAKZ73Ti5
pIGfUMvOB2E0Usn9ZZd2NMV4lyxSvxJ/XpHTyyJotGR8BB7YXATQiNfVgOAOzDiUBMHk8NyboRbN
dB4RM+c9BwVNNsTG9uO+dvSCy3w9rdXvtGcPA271LdwBlWCUZHiwV/P+x4bSDo35YcqIjbWH+Rxw
+5cq9qoTfXrtoffT7NTY8dfPFzVBBR/3r1/U+/gCud9dS18T/BmD7OYkzXpU9ZbQGI4+TsUtJhBp
d8v5MNFo4ruDnn7e+3nepAOwSRWlWwo+04d0xC8xGp13ltCWqPSY6TeHlZkC6khtrHKltGl8doaE
G8w/R4W/v8GMVnlh+n/jukDC/9sgy9KKfFaLjBB8YZPY/K/qzLy2NEBXI2t7125BPRnqqReVdtJN
t7M2NrHt2zJtnhVdY7GdGgX1zXDMt8X0O28dhUAZhGZz203rzHwPIMJYVNPF+Vzga83CRgt3GGVo
nrUU3LhRUUfLoug9GeFjMNXfFqP/Fuu8QxPaGPdiyDbz0byR3T6x2hQFD9dlEZ7UYAxvTSCVJ7Oh
8a26bnuaLxapLycVdEUbgntVPPS1ldM+jZzsinVEOYhxUIDQqdGXMSlvfpBG3zU1JEC+1Z5zKxSk
fcb2ZmrrpwFcuEJG6i2MDJuFswiZhXfa2UhHXP94+Z+1DBJAUPcxZRbICRC54wM+yGaiLxsPSssG
fW+34KnlURuNpkNq3enon+aj+TYHHMwqgT23geNsPHzctm81dCOBLtJb7tTGtrciZes2of0MEeJq
VX737vkxBSfdHW/gVcZjizkatUCfv3tkPmK9BAxir0aiT/o75ei/MULr+l+9OljibAyYJlkrjmlh
hZ7t7r9Iemlp9GleV/53aavaKsEY90A/ZLwLfx3PbNayQ2dIOu7NctD7gCJs1iLq0ye1SAkbI0B3
If2oP4oy4R0wGlA4Jro1c1G0YCmGhnKST31emPfmc/N98+Fv5z5f+9uFf3fz5zlmmDTWehsJgp6t
yf00z4URK3vCXLxt3BndLYXitAwMxfg62O2jK6TxE5gEXWPhf2uDVKvIlxXmiV6uOJg2oDvcg9TV
5mNqc+jc7Onsx+581mrMeovL5PRx+/TC+bxLbRQ9YpucJKCKXamr9b7w0uKKrgr0eCzcr04OYVHL
vR8hwlKtK4t96lpEz0y8tgSO8lpGHXaCLuWwIX4BKga7fVJeo8Ki+zfdN58aPAugXBoxzME1ZWgw
3/sydk+N4LM25shXEDmJNT3j+O7HbNSC4Kw6Z1ZQGXl8FxB+7g7lPSI0oCTO5+b7gN4ru9Tp4I5M
L5s3EuzloY2Gr5+njL5LzzZsR8GvfKVTdN5xe0RPOhbPMTKVtLcsBHZsDFFK0qK1apFNU4fPC/Pe
fA50CQqAf3e5rVjN9oQ0gW7/f19w3mt0v64WVi3ekKdWJ0INfhgJQMDeac0XG1GwL+DpaqMvH0mG
WZOFhbdXVfJT4aLx05pAe7dsY+f5jv7FRs++CTo/2Uuwio8MLt/mG/QYLo5p1o+uGZZ7YzBUxHpC
+VK1ztYopPbuUjlbCt2VVwtC2onRh9iF6UKy9bN46486rA4MOJNUyT/HpIeeB0unf0feyB4Wv39h
aowA3GtuVFTVczlBBLVcccmqQWk1X5w3nVLdhkpTz/PR5x0lKfaP86v++TXmOyDMeB9fo4l8YyF1
otFLShQwb6Zk74/dOelbEQ5nf9ntb6MclK0NSXINsVx58bpgXLGMQ0McOMoLlicE7g6jwXzVAtqh
2I7yGMRQ96Ga4lfkri4by7+xIvxmjQSjxkBnGrgLydx2Lda1fx3qvCDuQwWD1A/UoATZ6l2xkJFX
vxdxcOziCmZufEFTCP+v87tT1Nj6s9PmxqGJlFOQ4IJeopJQV16R5Jt5dHPiBK7lECSHsMtyakWN
pFptx8ixYqBVvyzd/40pbMrY+8Uzx7dvCssxNROKiGoLc1r6/+qjUACM2nlii2++UI5WlScO0FLU
GnGKkuXj2A2D4FaXRr3osU7sPk46pVOcaZet7WaIYcIFIriN6ohME2sRShVego7HW1Y5khQ+idG1
pMy4yirUAEKxIhLqODdvrMS1tnWoFtBLuUATN7rale4jyUbU83dG/9nJ/+kSnP5ggp9zyhzUcITy
d/vrTzwkaemOVu99VyQtZTfLX/ohY6Hu0NkUBb0dWGwrSwjja6SyRkdYwxKKEgEN+3Q/eoXxVTgi
3IU5TeL50Gvz7wnEoJtwFOVum/7jx6sp4W1wHATb+WuXbn4HJo3kkrLaH2FPar2fFtTe+I2g5J92
P44b+8+92CyJXJnJvU0O+CgfsKfnOZqhK1XwZW1SBosoEI+e0e5jx+wqoF6xcwwT2/7YRH0tQVpP
x5AHy9VYAP4irXpYzuO94RGB1TTOV0MDSdbreb93qeI+8tT4Pt9Q8Txb2KriPIwj6RQe3rtNTVsH
UQhQMepyb3UdxJu456Fujo3+PLoqSfZ1IdZqZ/16iCDdX0SC+L/JFhZpYQAUjL15E1DwIyOUDttv
F8LRT/8mY25ObPvtz88qH3MhYeh4oubrv8wyNOEPqttH1veu/m/CzmNJbiXZtl8EM2gxTa1VaU5g
VAdaa3z9W4hkM8m653VPYAgBVJGVCUS4+17bLs0TdsiwrMzy2CfyucIl9KaR/LlplgNkMFD9lTE1
xQBCkCVS7eE+zas6d+t7cQPmD0Nihcj8TKpV+0pFvnuNSt/Zy03y2ma2e9VBjF0HJY/WhgeeqY0z
K5zDHqfqG1+OtbhCTBxBu/JGMfbiCtFPPf90V9GBv4ot7ipa4gpx10TBTflxF38gbRKS5VqLeUFE
/NqrVppWGDslqiN9fj+d2uJMHDrbN3adyY4H4CWnKA8X5F/Ig0VR+j/UeHfF+N9/BkJ9FMxoOhEc
jYDh399CNUjjKMcv5Eeck4vEVSI6k7q7OTa8fgu1zlkc2gleGQZaOM/IVKxEn5grzsra0pad4rRI
erniMdAXXb1t/eH9U//Ql9Epx2jy7+nR9NMpsz7UGe6dj9uIaZUU4vcQa9L9p4u++wGVBpV1NeWr
v3/fX1ek40atE746fw+klRcdATr/ccHjhyHOXdupAhnm9y8X6HWyg5VAWDwFW4DvJgdqp+LZvf35
VExwTYUJn0//uMzXMorP/8/NppvXiMsWVFA4pPF7DJHl2D6KMwuxrN70RyNsnoLeexKc3iKDfWx3
5DsMvx6gfcEwP4gRJL32QTQHInKruoODG4V4UDqS371UqoKDfeXdiLn1J2vyPMZoTf6IE6rWlDZS
DqNnp8/k6KHk0E/4AMoNYIxN4gfKh2reYEqX7yZxuW2uYJ0mZv3LXXFVHv+HpBMh+ecXpgZ5TZUR
c6u8Q3ie/f3BxcRNibpWTX4Q5uEvbGLVMWsa1T5GoJnRP0V70cpClWJhXBXiJTHmei46/xjBW6x3
4+IouupBDqibV22HRbfeLR6T+xH3KdGs8giYa+hSpOo2a7njuUXR+jpQ+voErNS+wvtgxWdZ2Kqn
zlV0pXVa7VANQsxPbfsKCtK+5iMWqgmqRAp3aIp50QTXl02zoeybvm5SobAC2dqUee5TpTP24uxx
EH2Q+dIVj2jUHtM8Sy1iKjumU3H4dN0fw0bUDYi22b4Hrv75/p8u+7dbFRUw+wGfl3/5zaiIt3Yx
/0fUpfTIuHFdOoizIKhe28iQKHT6qx/Cyq8ZYq5WsuZ3wBWwGCNy/rj+07yOEkiMwk3EoX/fIEOG
0s7ED6m8tFnY/LbzPzrFHaH5KXgAWSe/MfS9G1FgS1AOMb2z96qorFZSTb8YtPsoKGeYxRn3eY8r
iDdeXcQX60fX4zJxT19fB+4T8Wz5YPO7LGWp7l5r1fjQpmB/1CN5ILLy1WwnEDap2LVLrPbSe/Gy
NO3iiz3Y4yIeSvZUTYELZWUZC0l3zQ+H0JQIdJgx2W7Jl+OnXu2ijVWE9QZh3KKLC/esuuMmt638
VapwJM7j+iNxs+IVp538QH3AQJSZJqZ8FsoNcsf3uQla5LLBuTaaRrtyi/9lEmQFKqWmu2h9WGKU
hA9CjonDU5cRxId+Yv2QnY/Q7jG/KKhphRA23uxitLdtSGFYGWnTG70Zb7lOWtQMS2kj+qi6Hi/A
je8XiC7SGxRC+kWzwJ9uvIk7uZ52dXK8VsWMFlEukKURvqBbdHNqyoiLDyVZ6vsTrzcolsActdkM
SkHwAqK5OIjRx5PxMRDxbjFUIvGPrk7c5PFAffykR5+Yrfy+vbtRtuK97Y0j7/Eayzw4Nrzh7+3p
jT4oBlkcxT0+uh6vf+VfVgNi3mNx8Ol2j2v5L4AQIdo66JH/sVgQMKK/1gqQmiYbcFNWbYPM4vRI
/mPJRkVUVcKyrb7rpbdVzSA/AD1UV3gv/exLZ8SMqMDl4X7qOW91Llmor135uye5zxlP8VfF1+Ql
hd3OHtppBQIx1xEuo5coIwDbVqOYWDqZ7XHsNefZTFSKJGX7HRZqCqx90h1bvvNe683X3K3MS5x5
8RXpzgdh/et/349NOdBP+zHk+Q7ydhZHsoLE/e9/q+JEttqrcvrdDHGaK8Meu5nIpTDSNy+iJcu2
uoYKqCCRHIp0npjZFcB/fhSjSWeWu1hNkBs6FgywIvTnEXUA+34o3L04y7Xu3KJaWIsWGU9qO8Wp
OKAIWJjjIO86z3BJSpjuDhvIcl9Htbxus7o+w+bglUsU4tnGZG3eODnVyWWKoUFlS/xcI/AOnsmB
SKq0F2eib9RVZOCWu350PaaJuU3UehXiZK5FBsG9gqA9eUOAe58UGivLDtIVsHvptR6QicW6W6Gx
palrypskOcZZtGQ8FvuxfnV6GTJtMV4rKQ03//3PpHxOI7NvdvhAsjyQWdtCd/j0d3IlRe5z/HS/
BZKRr5tU+qLBGrqKA/rEmARNeOHXxJKW3b98RN60abDKuEIESK9l4yXnaEIxS4UL/Rxfz0tgI5tu
g4Gs8lejk9yzuJcy3dXWG1IJeonX339+hhHwN7VZcIn7iX4pKF88jKuomhivTY6yLMI1d9+4hrLP
wnrEFcNUb3GY+HPEXt3XrlY2CcKIf+wYFVBs2l/VDj47BfLe0xCO8ESU1N3LkQX+Fn4KtXzZ6ZEO
0lEvLhvAy3+miErzNvE3DiJFNDhpc4wpA/63i4KmBo4bcIE1XSCmSHbfHKefUvuxQoUbBY9//ARD
Ki5wqLp5XmT1LaE471gGkH0iub6JLr4UUJaxvluKptI62YowiteDyh8s8wCZ6WeKZO3SaYFz7TX7
qeNb9T7VzK3w1Cv4VjXme+E3x7Z1wic0PfG57GArUMdmvrdJDzF1sONt6qLvCaM4QBSQAbYb4pUJ
v/L4OPiy+atZ1v0LxoXE2IEzt9qeOPavg+rq2j5GK4X1B0T7bWyApZ76xJShTrS9D85rHcnsnMsw
a97U76XVam9yXQzHpJBJXE9NScp7NNmDCXc60N5KXpCzrqXS89c1mVfoN6rjzbXf+cXJ1godW0A7
/l6Zx1HO5S8BapPOlMCml032ZA5s9mUEkxg1D3hWSfrO6urhheKHTULO5QsGGcpS0qJkm1Fy9B5S
hiDmJ74CwDXMIdBMlzvGbLr4AyRhSoVZ1vwvmpGiyp9jV3zrLENErRxbte9ZqD/eC4bX5Uh3yuyb
XbGj0ZBRoGTgUIx+P68TOVyJPoqdKMDC93FT2rwnHvN8G3GnG7uHotNq9CYQORurV9be0Dhvrdct
sfgdv6Kfgy0g295Bz9xhp2GP6AEouKSGyQsJxzMLgchFdAHad9atgR7g0ScGjBFCvhy3R9flyqKE
o1kmmbICbsLWKNEouyBd0O0V39ZJPFNHIpqel+MPCTenw7t8OhW9JiXb7vyPCeI0z8n5hGG/Fa16
utt99nS1U5a49QDP2OP1TaBUcvMnfGNAK1DYviEELCM8ADCfjlaNCzuU/rDKUCtOB8SA/mHI0wI0
u46J0e8+cSbsZ/6/fRgsRnuYEo9ZYio5MpTPcgs/Ka9kUpCNtZSkQg7nemxhiGm66hYjJcwkp60M
UGPscBVKVKauwYqzs5SMsMZpia6qpeyTxASlYqobXlTUHLj7UBmQTSXvZQwS2tOKFcKZ4cMP/L3K
cgpP40gn7QelVUzjD2PMUjsKsKp0tVtb6jfRTzVMtywHy9uKpsoOh1LSDwMgAAVM6AqzaB+CbJm1
g+8/19OhVUjAO/XTvcdPAKHFfb7Di9o4R2mS7+Ep7dW+KfkTcMDQckSmSi38iOfVU+V78q4MEUyL
UZ+qyWWO2c1WYuGwGEIvOFGmUu5gJmTrOo0a0IKyM2PD6n7rinoe1Lr70zSLN3La5VtXdcYCgGJw
KnxcgTHgQLjgBU0KrSVioyROrZQ90/0AQxahztTWAE6s8cabwFU+cBvV0G2yUM4GCG4kr3MvrWa2
lIAcIbeTtmQcDeqckPiS+JGTtNtSALOzqcrB1sREGId749GF0f1EQPOEP5nygVqI0tYaf3B9nOwi
8Ly8+BB2scKUtqJV5Jl1EWc26kMHn4mTHVM2m9n9KsJAnjrn6cFrY2e9qdXgQzx3IZA7vwZEOxn7
xTjk6v7T8zkwtBumDwYioyDnHZUgAXKyDtOjMMPtUw1ecFJ00Kol/oeemT+sSM6/99mwQ2Xlgl3p
rlI0UncJF4Jfo3VP4mAXJrQV11zKVmto9wFJMlyMp5X3YNRIZosBqQE+hlhv7aQOZMFh5IAyGyYG
TbuOR0rPp3ZZmdWmsPLLfd7UdR8Vbb4eIEOmg5jHR+wibtVX8Tko8YhRfDjzYyi3T+KANtyh7Otm
ZmSg3LDAL9aMyrUYwzMhO+ZK+yJaVK+3T0UZfjNwZJkDKMWj1zbcszhgTlEtbMpQlo++xoykc+c6
Ky+pzMOj34qsaQ/X/uQnSWdVLtiB8SxP8HUEfSE6xWQZktq2DLHntrJ6SyFI/D5ozqY2EnJfhFgv
TRN+E91hoEfrKKmblWi2k8oh5GF2NlPXfnZqaSH6a9vKdmTRowUg//g9QraJUDPoVrbise0zM+VL
JuUOkUUeBGk/OJcct6EZ8cTyqxtNQH7Z967UPlG2gJ6c3xdHNH1og0XvSvVeHCIgVTmM8P+0MXLG
3A9pB2wU+hIx7IV5s49Mtd4ruRVvGzz4lgUMsIuFCzDqUyn4gXe21dc9qpMEUgPC+XMWVpCPnYZ3
WBRbr33SX8XMQJVfw86xXwwFwYQUu9ib+vKne3k2LJvIzC9WN2LEGitwTsSp3kcapd9Tb6+DRc3h
h8jwHRErfW8Alc8qx2y3lmcWL0WiQO6NOyzFSPO8yG5Qo3KJzBXL1vIlG2z+I/1KWYpRJ8F6b3QN
eSFGLbsEDwaLYy6aFfC+HXAeiXpvroVLkx6alnWKaKb8waxYN28ezH4CVa3/03GoznI7/Lhkl2+D
bVtfQjyDYbza6dNYVdLScBWXz3xLoTBalU2nzNVmrsSRdSoG3KUwNlOf9RSDpNrKh68VjNKm1KQv
kapvSRB5z2YF9WXUhiX5ImxaMyn6cM0Ko0gp9J8zOWiXBqyBObKJdEsKdsC4kzfMkBzEQSHfdz8T
zUaxqN+eDo8pSC/6pYJii4IFD/R3Gi5lyjv34kAcuN7rfkjip54kVHViS2upRPSnTeROccicJNi2
af310SXORqlUVthAKxspSepFoGvDl0R1zhTiRM+1FRR70e9N/aEsnaVoeOohN+w7SnYWpQdU3h/8
7ER4NUMWwJlslRnuycOv0WFqij4x6sSUwnRuOb7rlZ/P1QEkC44d1REyE9bceVV8a0s0d7mZfAAn
L1eVmrToLgr1Kde8r+rICphy0Y3v1CX6lrA8iTOV6BeeijYQc5WNyEyyGRYjthmS3PKMkscxfY8B
cTFw2WKmWUO6FgOi734HQw2eLJZoa/RQB4fXGBW6wZn6OnLWhY3T8dQcKvhaoukSuJ6ZUn7oyt7d
ZRhp7eu8Q/OnWNFlzNuOeKzMr852GQlx31yqGlPYCLklCdJQe8HjtyBClxiz8u8mjIAOWWOUHxBN
2Rkf4iLRnmU1Cz5aTe/nOJBqV72OzVVf1Po+Q9K9R1sDyMyW8yvlGtp8LEzCwUBJ13xz43Pr6K9p
AF9Hm1qiK5gYYrHVYOnUYOOeGqTC+W9hOPFxEbeV6T+2LI52bvo3pWvHdW0CnaCkufnwk5hyMrN5
VoIWY3A5zuZqUrQftYVBUN8E/THAEPKpVvWjg8ndhwpObtUHKsUj0+XU7yAMTMNrIYVrkbgnQGHv
RLJeHCw/xfUhU+ydGMhEhv8xB3Sfv0iNYqlIjf6k6uEKO8n6Leb7uU8ot5oDpavfQq3LV50v2fdR
/nbw5wuMJcWojI9oqiX2s14X7iUtqOsLB/mYyW5IKVbmYgRUhcfMJJs7tUSXOODNNPQmXmMUCl5G
ycm3Uexc5AjSZqEm2RZVSPWqJoY+q5PS2otmrPZf66EzTqKVuupGlovwJlq2tPQwin6SEzMAX1Es
tNw0D9XQmYcpY9XOoE38aovOoOvdGTp9DM5/TxQDn5qNBRzQBUH6qf/f5v7bPeuCjKDcNT7rkNg4
N6oXbLDjrKGV2KiJY9bN80APk6UcvQ0mIuUa+oumawHYqKI6F0EsfVQOTs6jpnk3tKbmqu3kYT/E
OXHorFNWCnb1Gzgu0aZX0mSP0IoiHp4iX8CTnEtPyp9FP85Jv/pTJT4brJNuavu1TgIfZg5htzzv
y2+1UZyssMfIFFHKRk/Zg1WDPbyWxB/EBMmMp6e/3p8DgHUHc2xyvh9e9S01gllPbdqXRDJ1DMbt
bKf4cXeD3AggYrq3HYY/PDXJn3qvQn7eWPEK5FKPNhDf6WmCVmJk39djTmpOt065RlF1Og10MYqo
DKIFib4QcSC14KIgXBxE/bcoFRdnj4FP8z41xeQCJeLcNntgOVOB+eMGn+73+BkqC3oq88Z8EZhy
tDKyoYcWN9QfmAZnbRN9qUyNElgYDaTQ7egLQR4MaK2BWKgGmgMh6FJMS7L64BBEeXbNONilmiQD
/xvKfd9Z5T6Qo2r/aLZTX2RLDQuc6VS07xN/X/LoyzMg5VlUuot/m+zDeNyUBlheJctmQaTxKVAd
5bmpwu9+bqRHfWqVA0SXqDPGTS25EIoDXln+LKsTay4CSvz3GAvDDNw/Qk52H+yLwPTvQSbbIfIW
VsHbPYL0uODeDiVvX02TIfHLC77S/k5q5Tn5rgaggYrtqjib+iQ9LP7RtXxOSYBz0EyLbcl0EM3H
IfMofK+Vn4+eT7NGvTewYYhxm2O7mJdZdYumLdJALRHlfHWzE02llrAtHiIH9EqaPpulnVJ3JX2E
HQU5xWQlC4ReOUpKJOPu4KQfcVHufHCNP4beetVMr3tNPdNY6mWl7sPEwvo6KIAVxciFuzyRdvA/
qNB2cUJMNVM6m3r769Druj3r2LWsTSX2LmKglrr6LDcr0RiAjaL9HspuRdBuV00+E7VXzjRPjn4q
9S73nfifNvB/Qtgj1yNF7Ar8cTz6E2q6xHx8PdpdfqM0EUIDL+hvMbQ/cRFrpEudO+a7XOnhwkE5
fW5MCsm1Xl8qQQnLDAWxL431t6JFG0zFc1BgFtjjnHEyp6o+XGi3A+Z3V12K8cfVU/VbPUpnv47c
FwU+7NqQwUeSUS5fdNu9VamZf+nhQuPQmt2sqE1vsmWzUCg0wO9TUwxIINMTNBkn0SVZCbls0mK1
9sZumSoAJf+hRNVbmbiIXayqXmmO1+NBEI1ntoY9Ljp9+l0HYDJGxY+kLUjZwo+7xq5UbPnVq7VD
+vjZr0PU/9MUPAbW6PK7D6Qc5sIrLBdDVQhyHa+7RdOO9YfRJhvxcwmI80FljXrLjdJcVqnbnUBP
/joAEZP3idcip/hPv2P3IcGkkAr/gm3TxKn8NfkxZ+hIF2SD4s6ayLgGrhyuw77wX1nqyYu8R2x9
b9qVjU0b/wjRHJUQRqUbw9OdJhsRoIm2kp09wTSaNdn+QonKoxgNavedgLR14lEavLINPuW91Vzu
NyLt7CVedBMXKhr4qa5Ors0wIfanl3dC0VkHvHwmXtqirwHdeWhK8/joEv0UyXUF0eTa9LZs+ML6
ppeND2pehTnbUj5aDHGxzeLxO4XD46aRq+ScFXxRikwjFTko6GmjyvkxkHJVB5zJ+O5Vp4ZI8pcg
NdK5PBbNzXWnjSCWcweE4OneIXixzpW0vhJVl8FnRCG4C6wsTRfkRlBQa507RngTB6eJtzJ1Qad7
K6iI05rS1hzj6D7BloxxrYVtM7fqbOY16k4yoh5gDAcX8BUEo+l0cN7bMVyNlee+Zq7l77sKUZke
jc5rgGkmZn4Wjn5T0+lca87HCx321Cy1+Eee6vZJXGrELURLwmUEPnLoosZ9kmnn6iHXIuwlpmsy
z4w3aZJ6S7n2lq7O0mSEQXHosAdXQEdZBZD9WJlpYWUr7AqD6iCHGao0MZQ5E9hjmo/InD9BMkDG
8uIE8NIELMIupt2FWnIVrczw6vPf/bLaDbiFTXMhtHRiroah3n0aNat/3EP0i64+GLoDoSrsPJOl
2AyRxQJx1ZBRttQkeOsxKBb9iYzrAi7V5RbL6uDt7/mivy2z7Ln02HKYmrtvcKPdizM1obxcjdHq
SBHB8n6Qxk1WQGS4f26nD68BsfEwdsVedNmW7VzER7Z0dzUZvm2RFxLcrrJ7Eyu7f1veiT61Nn7m
leKzLvprPflYHjYRrMTWaHD0Nd8JmnQfRMBbgBihs7SmJmyuM/FRFkJxqB69ilSP6Md7hg92OfJu
w9zzuWWdX7Lf8FTtRfKTYK/nEL3Bf0kfkSp9wTbXuGqOhkOjA8FY9Js2Czm25jkBLaddqllr7jrZ
cXd89Ah0/9ZtVAqeKXE01BtR6Mp6Q7q4asGnHHWO0H7koVyuxg5WjOhLLBhtYwidQinaJaUZ6qXs
S+MpjHGhNJyyWPPfazwRNJf3halFk4GK/iSm/L6gp7iRrXJIwaIjJ889ToyjagVXjBnQf5Q8E7Mk
fA6lbgQda+1acyRsl9a9e0qsxEVmhDmHoWY7sv67NI4n/hSQoTGvj8JZWRzUaeMVGda727XVVnSF
0wYNS9cYaQUPSuofIxI0pPCk0ZVmo+QNziLNGmWnuf3x3hTxQz3Kj0FuqjvRKkeVB6ptF2jA3DWL
INDS04ECxzetNwtkBdCmx0gZlyzerWU5NRuXFYueS1/0qMb/2sthTTjKcBFzswAIVjg20v1uWjDF
naGNoCUtpCdNbdWn8XvfySb04yGTZ6YetDuQMsbKKR041eFrSrXKP7KLVsUx6nfPz72FhfWhGWDL
rIYJ2+sgqkli6Cao1LC6lqleXhUI3qIrTVv249OMuq8t4JgMimlTl+0qO7Qd+YYdIAVlyIHtg2Vm
frkIlOBJLuVsw4JmpNRsKnsQw/eZhTLCM9M0UMiPK8Ukw/N+RB0uoz1htRu6/Wui68P7KLPVJ3zU
rkQTvcCXmIfXpcL7VcxSamJqdk3ZecBGcTqwpuHDOLaU0f7uS7Ek35IhLZAx1qCaZHiyUJcJR4Ys
S7sq2Ls9FAbRFIcx81LSSnE2K7KcpbDohLrkg4mdromoSMHWdjoVV9Yr8ps50HKz2ICyrG5e4aO/
1a32B4VCnKjtNzmWKQYotepcu9CMPIXXk9uZFNq10hdSE+0PNVTZiyvXBOLzLvGSxls3LeT+OCDb
b6elfyRWx4KqbcaL1sndUp2AtC0KhiQ25IuRytoL5MBDNLXEWIfiRozJ08xpLC8j5T72f68TY8pU
Efz7Ot2Jqa32IxBoEYweDT+ISzq4zZaa627NayB/yjSnmmVTcY8peTOdmGBoQsRIAv1bR5UQhqmJ
epFGUEsdpArYdQT4CtZm+ah9a7zpTy4Ty2jbIDpRdIkn8jSgaFg0KeyYyo4vTVn5E5i/5gNaWLwK
p3vHYXfuPSl49RXCJmqnZBuljqQDJT0Yw3q6sYPTBdZxYjuKs97MNq6EW7SWJVMZzDTlMSrOHpf5
ei6jJ3PDE8v1WV9o5rtnqcM6j6J+3Tux+94nUFFTPfnKa6peqkoCc4rH8zP/TReTB9/M8914VoRj
++yWPqVaUSOvcA9onyX8TYmcV+lcjLZyhR6RcISWWm5N0AsUUqNFNwN57TM6eQLBsj7uH3eqLKq3
s+nGzIegp5X70o2aQ4L7KM60IXYPollBQkQKVh9a24ShK07vE6fOSApfFT5Ja9H/OMD2vFJ7htQ+
L1957Ff/lFPMAWXDD5a80FiAqT7npuVRTtrkh6oP5D3e3bBOpf4UlVZ/ba1kuPZxyZKIQgHRJQ5G
Dy/Kr5qzaBHB7q/3UXGBX7JCaPEcftyjdHh8x0W/e9wjwKd57/jlq+hKeJSclLyjSGiSAlOuDXt0
kgvX0+HRTCTvLQBBiYHqpCgWA1S5y7i6TOph0RYHwKgRFdXFXNzg813/aIeBdytU3UaQbkA5oqR2
oUAuedVVyjDMWoHU4tXKK3Q1wNtOD0dmVOLtMAXXPZVKJT8NslWc+smLbznjGuAN7sNmGr+EaaHi
7wFldejk+AWzZP9gAt+c3Zs+KiXVyV5Eq5CoZXWKsp6PTlQAeNLA0k5nj4MU2KRIRDskl2XfZ1Ze
U+zDug5nQd4oMKWaZ9cBzZ54dfcSVGG1K3s7AsJIMzSNeJ+qqTEr5KR/yXxQDK6uowedRq1esg9t
H2ODYBodHFLbOIKU+J5OrZRwxykMh1cxVhexdnaC/CIujDxXu2DEthdjsR4Y18KSVmIsy3PrBllo
LsaclDdenf4UQ73uRy8KTyMvBFkYRtAiE/1ZzEuHZhaWRETFz7Y6Hcvn3l74TQWjoTFxKoSWGmGU
cqF2PnsZ/fpNzpzqJMYw6GUrEfbRQQzyNU/miVOGOzEqWUG20FlRb0Qza4kTpH0vr3RsGcwyt/cp
9tvH/O8DwPlW7pSD6B4bQF68psdf00KFwCsIB9zHA7VaiDnwBpgz1uO4gf9//dUUF4pxcXXYhPIK
t9vJrgQ+Q2528o7lADEnXtmU9BixdtAau59LJNMXtas5/KmmTtzQXKowxSQ7oK5Yxjgo6NTx+DiM
E75Yhfq3o8Jvq0wtMSj6o4H4Nwpxp1yDvvJnojNVULEDgOU294uzIFhWZTMtaKR/2pzqNlK+1K12
SrTIejM+iIPvUSbd3tVK4mg3dXIfSor0Fgxgdf6YI04lKUwOFv/ZmTX0oCyHdq4GXg5PKKxeg4K3
e4/JBvEYmqVa3MZIDi+ipTfxYtTa4YnVC1uN7BB5BaiGssgWrkqCPBglPNwwsLr6RTSshiDxFqET
+uGcpQ526W2WrSKdzxz8ZzLtnkze7N5WSufsJ/Z4SHRVv4r72Dkv8FS7jNP9sjCoT8YAznH6EaIL
+dGIdUD9j+i6948xzBJfr+bilxB9OLYh6229Zum3SrZSoPuyauIZGQHHPnsjalHd1Y6CJltOuy7R
L4Gg8BVZA77GVL3oOmPG/9S97zFNXPV7ruhP7KE4KCqfe4zthy8uWDRJyeT3PrDqTd8A0QrR9ol+
zzXHd7sc640hF83K0QusAFrDP+gFBrh1UejAmtr2holId/OVjW/X+lX0sEJRN8Q5pZk1ThzeMJXx
LgMzuJU8q70ButUvCpvP+ygFQUhxAhy4xMV+Ev1sKaxdmNhzvDZ9se3TRL1qTRwhLIQ1ySbtScGi
48X/KjqrwG6eytYi+cIFaU+4IoM6JsZM1vtnRxrexJhHuPaoqhUOT3Wg3uzWePXG8ocK++k5LDzz
KTdXlYQJ2ZzbvUiOKx31acyMKwszj6zeiKmtrWG7U1YA9abRZHSdw+/7qEMl7gNJsr50AdLhSlHP
mrAKmHZLeao9KWGnHYup5ck1saC675ZSxmbJwYzrNM0Xg9k0Q66Mz/OJ33YYOTHoamN5sgb9bCU+
RUuxC23P7u2dmWPVmXe5fuMlpd/AFWC3PmBFUpe+cUsV1TvDttuIQTHNV3p9UXmE4x9XGd1ThnTr
Kq5Rc61Zj9FgzB8X9Up5s101PIprXCmzd/b0g/XpZ376waLpheEhKoMX02yVc2mU1UKOfBeEX/qP
U2rjT197ziQtRnmN8lix1fGjDrAs6keN4iNeMysss8Z9BMx5n0hsgjIqJK+BNWBPjrHpq5uDhk1b
8A998lRNh9LrUGBIVMikWZw8YUpZndTAOIiWmGEVFTgwB+6kuMppk/BQDs43S7eMjNtmbJmjoqFS
y+q2qIHzmRr5EWzfXt0mVnumIqLH/FEcA9fxjor8IWbcuxAiRifRhgy9pDJO3itTl+g3RzYnaVj0
Czlr2nOmgeEM46j4GCutXBSyMuyqSnPfuvLZnqzhxk52NzhMNEsjiApikDESEZwteYRK8rxw8hzn
Ag66W0MWHP18K/o0RSHgyzYIK2DcRNzs5hKEpbojawHMMyZm5YAekCkUR6NrtbM2HYzUaOedUWNo
OTUrJdLOwCS0s+VbVzYu6u7RVWiNfgqUq1qxLpiJy3NKxfnCJ3O+0QhMfoxmZBzEQbIdQl3iNGsL
TjMdR4OE3dH8Manqm1/TyfcarED/0/S9ZtuTmd3qbvid58bPHlgPcc9xPCiuH/ANztonBL8W6XzZ
/Zqa1lpRNekfo8Wg05OLbwNOZjNMtIwnSJHOErS6eQi1StkF8JSmsmrvCnJhFxoedVrGQusr68OP
E3ulhEa/VqamRPIOSpLxZmuutQ1bxcObiSR75oOkiEdX2xg4B745XvqC4M64qH0aPo9kV0V3Ffmw
5QF0zkXT01xnkbR4N/23i7Qc5wPom1RvEZzOFf+b6RvqIq9rjW/D4J291JvRyN/ZV37oMlU1rW4Y
t6JwD6Ib24F2M5RlhYFHXLyDPe9ned+ZJJj74JVMzP1q4NuEEa2kueDEtutJxnwQioHgQZ3QKs4H
70Mb/IvbUZMn8Rg9E8YvQOrQD+0GFnuvTsFNz/8oxlUXGvk7DrgmC40RhnDWY/fV6sqSesuD7BI7
adkxHltFDebSlN0uscuC56KFRypno2deL3uR5i4Dv12Ndm2sRXIctde8I8vzWlP1vh/y0luIaRpa
GFRgZXrWIXlcset6F7ctsiiBc+lRyjT9lGYJD7T4qGJ4VJaJO4fIrLej+0FmuyP2WVU8UcdiJm46
5hJ8SaoDttXwzWjlEK9obXgKI1/b5OQms7Wv2v4mRQF0GA3yCFFTO2u59nVkDXVbn+oWCUMfdnuC
q4rCJ0/0ZcGxxgstm1qG3rYr1sPRVjIHaV/mGRyt/8fZee1Iritr+okEyJvb9D4ry1ffCG3lLeWf
/nxi9upau8+ewWBuBDFIKa0kMuI3feY9R9WoXC0vRVeXVoIJyvOseTI33K5vsR/KmjltAbcGwtqp
qKnToysfPPp4TfPvKsJ39Dm/l52l/PB9saRYgdd2w0TH7evxOzojaNdGqH2jHRPNACOEkNWhW/fR
UD9NyoCnDLS9e7ODp/vgqeFq1LSG9LYBWjOHsLAODaRpUfLvUFk7JtzIH6Ohp9Fn1SoxEDmQfSiM
D+fQrKAs0hmKhBGJ9iPxxuSUQCnY8LoUtRK0wUtMO89TlZnXskV1V4LA9KH6latjhn4ARTWHCe5K
xrVu2OQs+t+0WpS4xFhg3gbDRtCUlKsQX7mKh3UaQq7m1vpL98MRJnuVIuGC3tFKGCN34ATnRW1w
DnIDfQNAptxlILvFaDuHat783f+voZ/HG03b/T5eBuXh9+66IV9Q5foNHU9cK8qk++qowEKwEJiF
CdwKbQmA2uE18pTwqx7k+qLqTO+5ruA/g4RRr6THta0HfxQFtloclVhgSaja6aHOLP+G5FS3RQ6d
GfPQ+DcZ69tcWfJfNjZdrpIYTjv+hzhZbfJyqrYtkOf3sba/uigsPdRQGJ7yzNiG3CBYrbYTxuc2
SGTue/a6HUgSgWJoT74ueveMKV2088J+ZY0UIHOwH48NIImdGurFDtyN8hj2XEMl86YXI9EQXDVE
Rm3Nr9+mchgWum0lZ2tuKp6yqNwiekHyB4hp5zzKcJMP3j4ps3DlM1d44xnvA8o3up3sdT3rFyRV
rH/mThmSTfwkjyb895dh6Ked1yfu2uxb7YOM2LnFJO1Jz7Xg7ITiORlcZ1GoXTyDHHhxXYs3uAx6
a31ugrGrd7WfJ1AzaUJMUA4Ktm+zwFX0YkRlcNFC8vqK9ZEX4ZtqjdazELm+AStWrAVfwLPhz0ha
pw6XnVCsZ5fixMUs45e0x/JFb/pho9TGqbWc9qmbEZ45AjUAfOPkOM4gUdSkAuSw1QT0AL1yXIyt
XM0E8CZbaPmjjpABuXQr7wZIuDyAs7MfQqAA/G/F8F3D18jt8uyLb8bhmrk90xtcJS9tiT6vHFGi
KqcU8feGrNVSuNTjfXzbUUZ19NXkIdskWmfRK9PFrqKTX4v83YmxZg7VpD1Yhp+99ybS2jyGXvCa
7i59GVJD4It471LLx6DB0rcoyM4a9eRHEP1CP3zW4S+6cJ1W/M0jHWEKxzQU1K2N/jCUPGa4/q1n
PcA2zajK8mamYbzLDEU5e732e6Om1aOFJsf+M96AvEzNodmPeY/BGf+xDww8ri0Y518+YsbYcqXf
84iMnl0DdoKDmGy6lnWiOqj4Sk28sKpn9mNT4sqIm1zwzSn1Taxb4y8j8A8j2ZgvQseSQB0D72RZ
cbBQkrpdqJCNXyMjjw9I84xL2axDGxt5/B7A9NCrJ+hThJlvbcCn1a8UbouVoznubpx7bZ2EkW1W
JHfmXiZDsHjxVbwoJCdeJzCvOOkkN3mmsoWDUIj+GZjO+DxirCKP0Q0dTfaysK/tMHwF0NX+8t29
qTbiJ8XgbDEkWvliQ6dZC8yazplGct8Ks3w7kucl5w+nHGex4mvi1js4es2vrLL2PYmWLzE6xMs8
qidslCIozkrWHPIyHM+mmhTIXbT6izGXal2omz/tdsn8r/nFLeBHZifqa5NijQgmuuAfB0M8hYq6
HdAxeLA8EMB67GwswfcIjL87KPkzoFEt2ldOUx9RqxHktEYH+4AY6+ej3Miuz6atR4CqXHTL/nVM
nsKq0CpP2fH4KC71vBFgTlZa3XcrNCeLC/klIGyyWxNu8q+eiDUdM3bGyF5YLS8eK4lm2Bcuz+L7
xioCZkd9s6n6FLzq3NFXPsCMXOgfCGb5+1Y26zh2USEEsDoPUa0J3ffE7yi+aNGRinhdLOTuGGjz
7pQLnGq6y72n6vzo2HU+mr5y91/jQ/c6kmBBUV9sIrIjb5Nq5GdqikDK5mbUBGJnGNwcNL8L3lQs
AlYkTaad7OVJXS2mou3PspeiOspdivpkjVX1NJ9yaDTlVZ4yaqdmIZvylD3Vr5VsBkxv7qeUTbQS
tpZZOTuuQfUgGrJVAXQsRMpwevuMyT3p9Wv19ZDde2TwrzH/LcaEZSe85kyFx4Ra/9KUGfRoo3Mf
2sBxH1y4XKldTKfPuDkMuKOmYCbkCNa37kM6oxIbMrFUqP45VK/5ajCv6hdy3HAwDYqy3J8TLEZb
91zPe5ob/96TMZZKv3v/GvffegEluPfzFWlw9lFzTRLdOTQDDEKUiGDI4qNmmku5iykVsw65ex8g
x1LMQ7PZ7cT9UBmr5fFy918HUS5xDqVmNXgFOhlEAaXeRR1A3Sytg4cpCwI4GxrTyhqYTpV7FB//
dIyJE1wgky/lsM+4l6Axy/0CuD2panchuxtTP4Mq7o+f45RYjw4iGt8Hy8KkyffUjSPU4aAn3nDo
LNxnF7KNb994iNTCN9ef/WaZ0y+HyuB9/L2tm4EOLhAQKKpPi1i95m4+fQ0KDFnVNG8OYYTcu641
7zLu4x9gjeMgMJHPmealehDcMqEpD7mLghp/9mZVC1th2hFiW0fpEV+WYEB0dqoa+wjK8j5aHsLk
0rsm5bNsUPvjqN5SNh4lrrOMyY2Rgi0GwstdRQ39ReeKOXk6s2QXvchNkjyJx5WV4xfdJ1BTg/EF
0+XmVqp6dUvL5NUsy/EdBQHUCTdVWKovzUvtO92L8DuDfT3puheJdf69bxsIT2bBdIWm7S5ju9A3
vVHqrK+QTQKy9LM2WueEnc3wHNUgNEOV1VOEj80zU91g1zIDX8leRRTpWUzeN9mJV5fGFOkILiFt
l9FUbzQjuBpjB6LRrLyz3GQtRe6F5eOs1SlYD9zbn/1yz6nanWqm+qFtE7XdNkrkr8qc7KoXl93R
6shVYOigtEfZduag3Psr5qY64ldkJpmIGQhq6CZ4H9eITk3nBNfW7X9vLAe54CGeqs1fHRAGUH2q
XBXrl3+OIL8XYH+Xx2f+L8u/4vKcflg8jShX7GVrsPX+VPskkmdukOT4TFpf7C08ZT9pPzJusUiD
ivZJJGLM3mDcZ+i+58Ie+jydjMlz/hkrQ3+dXQ+Do2ZXYmcOU6LAZka6wvLbHT7ZeDegZzVSpuuL
Yt+5ybxLW+7lKKUujDQ6YVfC3cfxjQuCVubF1KcARZ1xpXVKebFHHyFiLcJLLsaUGdD93Gsyf+g7
byEm/ihglfl09Ri9jTp/o9zssrVs5phRrZAyqfbghuM3Q4t/6jO0SXYm1iNXifPCGP+BAuNDpSnR
G1hG72B3yBnKQcFQ1dyuKh10A+fnsk6X4CHFUQ4eQv9cU46+ubZNPY3/hAyLzKqRpcXeSR6km6zl
lC936EOZf1R48jxISANzFBxD8g8YPOnDJ9IBDPpfkUL7iJMueQAsLO54if/zee6vI6z3z3P0A2Qx
6MqHNh/BFJBoDo+16o82XoAK0LB5A7OxWeVTyn0iL1voikobnzIIqye518jgNNkszvUmZOU2D5L9
kdCb3+Pvo+QBSUZFHeEvoLl/nUR23w+KnTA5YdHGiuiYeK3Ydq33TIJXOYbmYNVnuRv1eQDDiuDI
BclNA1IDaD+nA2MH0ZH/QeSTDYl95RiRHVkU+WXwfjSuH6/mNCIWHXPRUVYi/3tRUnYBCKiOcqRi
hJumr/OD6Q3IhUBQrfQZTVqzPr/rkd3bf7qF2iv95U9ziNCpXkilMg01IIHTx7DsKys5DlqMkdan
rlljYB08v0BsUWW5/Gnez4Cez4B4TNZD6pz6m/ZhW5Zxk5va1ttzbIbA7UPuXl0olH3k1Bm/XWvc
cpGaN/zdYYwoOLt+xjzuwSuROBRe51PJjsKp8ZPUqTB+xlTVfveSqTnKM8k499WVAD8OjYgjDa2I
HxSnvr+eDNWumVOebR/lMbED4bZrcI5ijQV5vxwA93G/6nyvY4ZaxYscwQ48pPQ+ZqvW+DDLAaMf
rJQyHg7BfGApB8ldP6DwqMWuWH9OxOp5ZvfZ/H+YsP3fhwjsPhYAutrN0LHwmcA34D5VX33gzKgN
zxu7fwhGfPdaHvMWwDRiVeG8koE197LlJHV9zQ2tujpe9WOwKlDVf0JyxKgbKUiSqdyNFlLESVcq
Z1RWo4UfduMbdqazPY7fYMWZ2eu0VPyz13TaztREetARcD4Jdwq2RtHUD4pp9as4i7KXaapYNHeW
+5q2Q3dUWhV8FAUSF5gmmyAbslNZHbU88k46NsZgWTrzd6ccoetjfDL1cKGyMFZTK34o5sJiHMXO
xbVxzZxbcqNwFzikRvOjGwN8Wpwm6relVwkYC769EnZqHkQA2TyIQmVrjpP73Ck1i9ZcPzYWmEJK
2g9edHEsK0EMkU3C0/jWIN2buU5zla17PPAOrAUV7GPAhsC1E198O7IOcoSapunNRXwZG6re2plO
gG0cBA0gCaIOt59nVzOEQPucwvlnrBCpsp6MNFvJ08gTtlU7bimr84nmN2XNmyFPmn0ZhgU+0PNb
8FSDuYGtPZtiGoOljTLFOWy67ed7bm0jfyhIn/7np+uHEQGZDND8/LblcHTY75/uM/TnE36+g9h0
KYnEgb27v2TOcgOgCtOHz9eMHQfNzJwK3OerdpHir6HC/f6E8oQ1Lp73T3j/trC0Rep3/nT3c+tW
wHyHTydHy/PLTyiQEft8k/38CbPm/vvdv5a+hASeDL8/nTxadayDErigouYvQh5dZPmXWK+tw+fp
HcqOWBMp8QoYXvUE7mjmu6rlubRb95FS2ZPQHe8D8g2Kc7kPwBJ7t7dCy5elrWSXApvXtYe/rtM4
xZUbk/WU62TkwsnnLhMlVD1TUz8pmvFVdspNBRjDsLzxPr7uIM03JEA3sh7ax2F7csvkx+d4TyN/
yDOfCaerrloDa3h8cpBpz4ZhJWJXewyDQn9EUerkDo1yjufWWDn9IYz5amWnHGb7SNYz2w5RhWSI
34TIUbhIHs/nkBu9KYd11jnlv2J+Ijae7Yjr/VWwUibn72NZNJ9DHtWYWOJOdpkdZHPQRnEB3Hxv
yaOGBjmjyq4Q5/zzfkO9B32guQ8yFCP4sENBolh+vl80w38VaiqwkuUNpk0cnh1d3F9ThtB2Jw86
JCHVvn/ejPGRBF17/0oA+5dbNc6A8RtfBu9s+Hl+EYoGgXUMoqvcs9IM6hQmxDvZdKwUJfdKB4EQ
mU28+mu0l6jDvobt+HkCOUJueAUfs7X7K3yG7aSMIeP/8wqfHWnV/n6VAhIK+vHMh9QOjWQ1zNZA
mUltM+nY6JZiQKkPkj3TecSsJ284UnV2KbfX1cXzsEoY1LC5GaALVtRz7GcldINlZ+TDuyX6cKEN
xvgtLppz7Xb+L2+iVpOHA3PCjqoyU7NggZcu8xM1/O6Y2s/GCZR37Ddd9LLa/EWH17PKUBu9QV1i
aWoY6oW3q23tsHOOjtK5ey936/2g8M81CkfasDDz0vzvXFzjCahW2S6E3OJefGiMLtvLnsHwZsZR
Ti15oXfZeLpHHcNbDDwI1iAqcn6Chl85X0aiId+vaOmm1ZieLKt8LmdrtzwR5mOF/tA2EuU+qrWI
nKkXXFUPPAj4YgU5Rjz9Ej1rzpOw1cdYFS8y7s6We/FUNwdurRqcSmOVl47yAZ5V23i6jzvafPjQ
nwu9RYK2N8M9lwZW7HOYFeKxrwb1Ob5ZE57pIY52DVKoHjzLDdNEkpBUfNNjP5jYbYqygaM87046
qhWupR16LSjIL4aryO3K9TTm2YtnUz7DoMxbuo6dvpQKtgp2Ab5DNrsWylVcqL9ka1IaF4V07yyP
RPPFekQlfYlSMM/ieePmO5AlzbNs9Ng/o9ze3OSxWTy9mEGkXmSLT4IuL37nJzk07QEBtqTq96QP
lOeM9eeeS6FUMY4VEbl6NsagRUvVyY31FEW/Y1MGnwuFawFQ2CLtJwfGg/5P9zzQbidsvXBk/Fe8
tOZEQ6cm3Ein1wS3FWDVVfrWKaOO/D9Pftk0SnKeRmwGhwCQ1htzgFfVquIH6OrTa4sF9HyMlnvp
1Sg7/se0XD2Gz2RrzATmQ1LXopyv+KAE5t5R4+bYO5N7lr0T9W9wSMHLCLrqZhnNpW7S7M3U3Og4
NVFNOp6Dig6HdBuMxUYeZJWqAso3YvGAw8oR9X5/E8yMSbmJpS+PF2XZMZ0te2TQAEtIdhQpmCmo
66eYtNaYtPqtTYwa7eEoWRd8wxvZ2ePzfKXseG/JUN32AR6CI5fQfLhHSfuoNRYVr6GkAIks6IvS
BjHLBM5EItjbx5ALQDD/0izxDWUHYD/RTBM3nfIhMStra/vTzJkbEAFUeGR7Le6jjW56+HJ65Vfh
QJ/S5jK61mIWBXTpu+1XWMBmhfpShjalFlPXSWSb3q5HIWrvKTgy61EZrVFWLV5EytKMP2X/nfza
6n6mKk/2Zd+ZXxMTpoINMfypbch6NWmUnQ21oHKXDMEuUh3/GjpGsXK1JHuLbOVH5jjWz3S43c+D
6dVNwUrlo7X6BvBVp9w8VB9WPj67x3zA+w1bq+cIP4jnTuAElTjw5+ZQLMxpAWsDZPXcWeGjucFZ
vl7LXu6NyanDKZfHE70l6sLPzfHzXNTj5qxW0pxkv+Nl2bp1+JMpH7nXds8jxo8VcsZvreXiZetH
BjaUNI3ScrBqbiuErBvxxkoMK6dkgD4hezM87tFtfdL8rH6EWnUPD3YWHvNiRkfPo1JMVNfQR4Yt
FrzWsVeadGFaSn+e9SlWqgj7pWlPw1nG5AYownBO580UN/YKSyeGzEf0CNmOYFfpkW1dRbD0s1vG
ZC9ycKCncvuoijRetv3kX4QdOOemcIblaEzuV1Jwh2Dwp9dywsCh8EW1hZMZvQfmhLdE6n5VIDSv
cn0yT1GnxQ855RtovbrzNY/HNw3zCZwJcRDx8x5cYx89fG6cxj8LJjpHyIyVi8uxl+wnBddnOSSN
nN+DgwgNYlPNz4kNq2lhk6pbVFYjuP5lm9XFpsr4eiIrHx8EgmaHqQfKI9kB3Zh+ryeUlSRzoKEF
pCdEzQlWwehF31W7jS6SHTD3NfPI/4/j5FlMa9i7Wh1d1QmqgCIoxPtW4j2GVu89ugL4iGvfZGRU
Sfogk9OsZJ+M2W6zGbxmuspWaiXJTvQol4WYwOVL2xcPiNYO53g+WeHr7mYC8x3plv0Y4rGC6H3G
wsRo7Ee9mNxb6gBzoU9GhG0pax8++yotcEAGYByvDQggZw1UtlvX8TKOk/pVK/LfezIGzap9Gody
CYYi+uL1vwy7qN+d0s73DgS3tQz7QXT0nNak2MvdCusYpAyyPvoST+p3KPvdDW/a4jIao7OQ40Vu
IBVROP3FM9Ts5uvmTxm3vNJnHlDZyNZwnXludZJx7q0N2plZu4+tLHiPTYrz89tReiXdpkiwbWWT
d2f9eXd97w7rYn4XKMwcq9b5/e46plLLXvc3AimVuOqLn5WjXcnIFu9TXFgrOxnUs9941bEqEHuc
7Xlfpg6IAmmU4ids8GXSDOa1NfRs1ZqGj9RlgAnIvPe5yVpl3NpdcvLs9t9xOdZUzdfAdMOXrjOP
Wmrr7/5QoUOWJ+G50lro8apfrPXMd94GPb36kav9iI3iEVRc9mYEfKy+LpRjbEz9GXUKmKNmKD7A
yu8DptE/NL/8gjWX+aLWSr5xS5LvRtSolz6Yolk00/+S4I8thyKHhKOTV4pn7G+VTWe2wUGFyn5F
PWpY6trIRTyaHVLcow+qbTKdvRF7OxYYeHIjFvQ25XWz6Kcx/WKV0bcyE/43MgmXAoGOn5U+rVVu
++HC686InmAU29rI38AYWUD92JhFVv/0QvUBM7X2m9FFP6cutHaK7fUbFeeRJx/wXlE+IRdRPHV1
xQJ09LWNjHWTWV8hju3yoi/uI5ArZPWcmqQxcJgbi+gxzGPvWkYWKOZ5Dya+WLVpEa0bjN6zdYjC
GL+Ad6x1itI8Xlk3WlXyeO9tfHhJsdtE68RBvIhyd8t5/jnkHuNbvR8izx9qhbaOh6jZpG6nLGIl
Va6+2+vHdAQolwRF/bWLX8EfO9/SuvWXSG9rZ34w+2wiO7ys5452/J7BQ/4a29i4BzXrAIy6k4dS
7ZFXS2Ln22SWMDLa8L3sk24TubG6V0pLfXTjEMuoecTQ2c8GHMyXKDeDHfqgLuA9u35pM+1JDkCS
KFug5AfkTIh6qyuRzldAvQgoJvA68e6Ayd4paYYrMkYwTpuEr+jf6/vU9Pq1O6jWF3tsV5GTj29+
PZg7V8c3RMZr9VszROlHi53btgV+tNW8yP6SYmf7xXDJKAyp6myrtk8/xvSb7EvgOG9YVhs7LFum
t9EQKxnXLBaqMS7f5LyG8JWE8k6+BPkdZxUp0dawU2VZWyFWZ6wljnKvnJufMdlhhvX/GtKbngmf
ojVXfx07gLQ/oOqOoyUSf3JTx+CUq6g0/hXLs7648iYwFA4MvIj+DMbNHmXA2HBRnbZ+/BXXGyi3
YdCc/4r7QZGfWxD/XWKPSwFredn3/VtuifpWzeREFw2f458QrHdxw5zmHqLKVpNEghWrsKwNzVFb
lTjq3YLCMtaNOSB40nnepjTM8uyx0tvBih2OasPvSVnc3we2Vx6zIsTpG5XPs+WjqNMkJRUMBRe/
BC3khzAWaAL4dfCUaR0KsTGT0VhXL8AAimttG+rG1jp/keeWz8L6/l2o4w6NBFamtp1fZUzu+aln
HWAGXWTL8OIAKaMsrM6CglSU9vn1HovrDAvBTE1X4TiqT5DBg0Mz1QBYfXOsWOuFSwDQ/U32WmlT
rZwIe1DZNBK3P5Vj8a2oM/VJmHV7QWzxlAY+qr16HFHRtZKdbJqm1i/yMvbvvVE/bU0v8R+pngbP
jd6u5Ch3Yv5Sm8zjVdiKAL/QmhmtiTph78ensDab18jEi3g0kGN2yBROZteuZbNtkh9w48cHN+uS
W87a02pSQKKeaaxLu2rQveSgDLeqgorJTi3wd3VsSzzWLllgM43OrYohYtJY0bnj4S/75Cbom3rd
6mG9tm1tSgFCtw+mZauYbjMnyrFovsqNZlbJSq1sDO2MIr/HombKYCsFIS6gNnDGebCMyT0YnPVO
nW3fP2O+Evor1F60BcjDclp36UBtZNbgybw2O8SQmrYp7QeOQ86ua1tuUN6Lpxv+ryg98MBwf8aV
/0tvB/U1q5UJWJIIr00h3B366BFai7Z56TX4u6VRVq9aXEbUN6ruJ1heyzC8X0YdP8fPea2aPKFG
+75pMgeFui67VUmBpel/xru5868YuQ38RzCptsJflRUI/eKBZ4aSoU5rE2DBuZgMDWxk/BNLohFV
l3E8yr3PjWNp2VZLWljU2Lt58yZkHgLrcd6Njfq506kQfxq9ybiuwNOXsfvgP+Nk7+fgodaqdaqa
/k6BjbbFbHUEbWRHb7qmKGgHqtY+FkH0FibZ18j2xJUHd/RmzlXwVLwGvjOQGs6e5CFTJfQDJcN+
KQelrGBBfsH2IAvLM2XksTH1MIuswTFe7NjUVlkyimuq6elOU6sM/IJhn6o4TTdhPWiPDiSxZQ+d
5KOfnEeS7DOQn+kXRauFD5M98pmGhKZRL6E7No+m4AmSVZp60tCqPeSuEuymSp2uZZiPqxEj09e+
Z5VcvnPPyU6mVVICiEW/IMGlJivgrekpmKlUXgsVciHbcgMkLwbh0E54NCb/9MhzyOFyzP0Y2dYV
FFv77mMUZnYLZ+lrbeiL05BXSLERiucQCATrHPfNVobkpjf19kquYCGP+YzLPX1Wwb7HGHEf+uf8
SINt7ydUM/J0WSKubohHvRyvTpGy8a1JAMQyvK1FYus4VXF1aIreIwXfhmdXGMYGTFzygJOVu2Lh
Mj4Vo9VQMDaq+ZlbYlVkBCu3hXdmJqZ2RLEFEYNsVgvR6ibZyGCs5W5133UDFJp9smnjUR11IGga
6+kiaMVT16cgwU2fZHWmZlu17RFGHEpzP2Z1tc/nzGSMIuNm8ur0oVRkKlsPnk21yJa2Kqp3fIRD
dEJJLXYIk8LmzJkqj1t/XkQtABauu75CaswvnK3jjgtrBnx0lRIdWIDj9zY3nbD1F/AllFOcZt3r
n2GtA7rQHWDMFKHxe5gvbB/TMoZ5nE3G5dnseRi4ln8PYxZigxOY0lPSNPVWwaWdr2vUnyLbrm8h
d3C7Ca1q6euQAjoUCQ61l+pPjp3ruyKwYPLPg12sXp5yqD3zULPMsJ4H67aTQzW1SQ+tAlxbNk2n
wfDSq/Rd71ASQjZIfcpClDUtz0pey4BVTzvp9nsTMxnm59e+JhNSEmGj/VDyjjlXitA2uYqFS5or
XgT1lmUGpqvgadYiyaqboghzKVqo5nXcodHUZqQOKQJ8hUR+LsKWvEXs7oK6cH9Rn3vxh7j6KDOr
XDpKZT4aoOQ2DTqqZztOjH07ZsYO07TuIs+I1E+OKJePanY3hF/rgtkpz645d3w/Y5WB3pnPaHZe
uRxnkUITWNRernH+2yrorxgVseoQZqS2J2sXQlKMC3PI8ZsZs3WG/hAq3YpRZreoKYuXqq1eit7Q
L6Pf5S+8ywJwo0VGZu6clAKpO9eoD7LXaUWMfqfV7WQvVY8KdSffxp+TY0nDWhtBrnsQ7QUMTQX+
3Ug/3Eg9WbMHie2wPAl87z037VluNGovXiwAZnaaz/K8gRCWVN1CGE7zc9r4gVL+rNN0ACCCJJZa
9h9QO7yTr9S/N00rxnVapMbir46/mnYtWG1BjpTxKSrQDvGwEMwm0zuFDWloxNdZtMYWK/wqGn4w
I0OQeeh/oXz4iqF4+O5l6ATDK+qvcTpYOwEvB66LW14zCsIrZLbtrW2O3pLHG1/7vGkhGBxtzUVH
bjCwF5fBAldUjKXHhMq05fP8mqJFZAbmqRfCf/aDfr5Q9AZjRppZ59XrurWwvJgH4xJgbyfDRG5j
boath44zZsj3Uzml115CpX2Rh06sih8RPFo681C7afslU59ok7KegBcZTMmqTFl4FoYyGG9txu1H
rFg3DOECSPKA80OE6IC1KpOx/6mW2lNOlfGr39lioTu294qf17jEczd7Uls1WiM8ffQyB53AcESz
NZ6K/QASB+UTTSmWTd0dmGq44Nnp1Rwz3SqWm66KxM+fsnkzUlmg0nCTEdUPTp4z7VW6zmFoe2dd
K6wJ327o06rtZysgQr26kv31SEa46NArFq1/jsnLLytzcBd5qD4nDuwrG0mG7Uj5aWP7eb2UykJS
OCieCbBNUc7W8cBa1UngiJjqr47Jx3MT/SpbKil0kNfPeKqKBw3N4UNd5PUqyB3rY+yKH05mZbfS
E8oFeWiK3lbPdYTPw5yNvFFNFt+ysP1h8Z198HBp8b4EFhAbbbREsfkBt/n+UkBiWkeuC5LYc7DM
1HqxrwPo1j56kyPeOdjtqNOJq+WLNnGDxAcE/7emCza2B8ISvbfoh8cPY9SKtku0WNmRAPw21gib
ZyYC5BV66L+5LChE5nrpvJmj6W+xOsm3dlW2t9Auz6k/6phyGSz96+y72qDsQtI5fHDi6tYrYbwf
hsg+IuKNIuS8sdJrUH4tqrAJFkEPX7SIul+9vlENdTtElfceFn6/bgy1ProsIK4Bb3EZt0yyDBQc
Nrhum9d6aoNlTy4StlAVoxTthcmiaRMH2qd6NbR2+qrNFquIp+QL3ylL/lHjplDdtxCt3W+uG6Gs
0kM444ESb+0aZRRftfo3zwauVZth9z2wxm0dVBTuWuO5y00Plp5yC+x815iILYwOoiNjoi+bBpPp
PgvdbYIm+bEYxLCzXeXgT0W+1kbvOKWiW6gkPUjEtMOmiwx7U/jte+jkDQ7vbrQQ+Rh9Q5fpwbUq
52fJxYOUMx6wyKBvPKVpDki/Hjz4zRcGzGbmMBQu+QguPQEGMgRhfJMbBMq0o5KgSj+HEkVBVixz
rTW1He3cO6N2VvvyfXDLh8rOycYX9TP08fSKsLP6UigaAl6ac9HjUpxHq37oY6A8ZRbHx8j7Gatt
flIRnfDiYdwHDgoowPsL86Rc/BamYmhnHz2ojC3YdKSZ5qYy2tc5s/Vo611/ae0G4roCqM1U4mhV
q2141L32rDWti2b9jDicgYmhxx5ThB9JGYKRGpEvkHG5gYwFnl4OkW0vFF+Y9OeoaI8vA95C1yqN
XxqtEBcSrVxJU0+Frxfdq+rm8QKSRbato+6HSyXkhk2wcR4GB2qjGUZLZhvFib2b7EQ0vr91gwNc
eUq+kdZnRK9Z496LknJxb0e6MyxG8T+sndeS2zrTta+IVczhVDmONNneJyx7vzZzzrz6/yE0Hs6e
st9Q3+8DFNBogLJGEonu1WupMaC6tF3nvV28FFrYrBGFzLdiaGomtx9HgV/WG6l/c/Jh2dWUgRJl
09LjrWtxaj26OpV+ywlUcYw8/YFUsLT0O0QIfeeQVsO1GELjYiegWrt6rTvavzjXFQs5rL93utFe
xzoh7ZRB81kGX8eS72EoqcuhCaufnf7Y2RYsP5HvnArSTAtYqNpVH1E804RIkQdS4+4QiiPgxNf5
msDkeU2nHmnoa6LGBUWcmMRkm1Eo1XX8VoqhrOrJnaSU3yNQPRm6X09lJLfcg6CFEkMr8MbzYBMs
4z73BOaze0iabEkZhPmUZ3KyCIAJkDjvP2qrjdMwjjTuur757XfSasJDTDjcHvbawNXfFdwsmLKH
IP5ZuLl96Au4H+0GfRuqbpJdoFNhRX0mlckl3GQcuYeNlmvFZbRLi2JLuSGG412dush2GY/qx9Qm
L+fz9d9xDyE5l0GlAOHheIGUOVu7QSA/NGNkoTLUyU95fF+WPIBOcr33bRuGu1ZHET70nPoyBFPy
xYnLr6qbnuWCb3oU96itA2ciyqUtTQvJda0x9F3jjvIOrHS0LDI1XiuGVewVk90Ad0+3jK4gM81z
KVXLa1UuzR92njwqAzJBVSbLyNZI684I85+c8u58fgu/ei2vsPOjDIqmoNmVQ31n81XaRqrdbXvD
Hq6yZXsrOKDVV5kEpWom4c/UPJPJAjrOl/lq9rX11fLhOS1apXogwdRsirjOwLqUYKMJY/HMVV2z
Sm+WaWVF34usX/pZGf+Q/RIRhDSIn02ggZsW6pPjOGqwtBhgeX2nU8jpD2e11u0n23EUfrI3RLmK
b4FvUN5py8XB1TsLPGH3Q/EifihtCyi+UZkA4ZvwCBVxuCZyM9wljpkvWsP4Hiq590Qp4rBTIE7d
QnrqPHNGhyoy9f6GxgIAYZoMD0Oid5T9lPKmTNvmFV7Ug/AIzHqkao34nNpV2bbpq51sefEeTghz
r5B/OPG3jEj91eYF6glnFUDkv256gu6DGgynlLDvog8c98nQdcJBZX+YsCedBkNw0YMW7Ov4HADU
o6KmrNelgUy1x3u5MtG/3HNzkV6acPQXdmuT/p5mq8ZGccbQn2QZ8lESDzwU1dxISyAVmt52+6Yh
ej3aSvrVia0fHUjTa+GE+jXT/H8h1p5SAO0scnDUS+r4YFhwZHOPiNSw7dsoffDUKXKdNdXfJuRZ
SdAoPzjl/CjkwHouoH5aK0r01R7KfEXe07kmUwNmGSZVckc715RUCX6PSlmNJZgl3y2dq3B0HBNo
fkgSe7blUm8S/eWHZdpFuMXEla72be/bZrGJuE5z6duOYLPk+Ws7y9Oz5FUIEIwxxE+tFp9AXfxl
AZg8B5qxzvzqEQrqYKmO6mmsnKOeEMe1HFs554i6L8fBV1ZGXfc7J67UPTokwyWfmmCXDoRcQBkE
u9xzgpVuNuqrOcCnX/b9T4rhRr/jxA6t1XNJvH1R1U627iBI4ucy9sYDGYSlr0sGQlG5tpMHQGxx
YSrEajxr50ZSuuQjz/dVib/4jgoNjI0IjCbnw2mkWHWZaKSjQ1PrV50REaGXB4uSuqZpF1HdPEIW
lOyEbW6oCvvlUtlqt+6sTlvwNHLWSRW82lVHGMbSg5eJjXLVJoZ2jRzf2fgUZ7uJsSUjNZ4oMEp3
noHiTacWMP4E9bkrteQRRgWeq1HZA3ul93thUxKgL7DLAgeV7CtHAeuHohKGGic5MvvB03hKRm3i
myxJw8HXs/EAHpt3xyWDEVDUf2rAHvEgGH2RKtIOHUW46xYC5l1S9Pa9jLynbKkthx6U5ql7JVYa
cMbxg2YZe0lwAjOc7oORgIUNzGNVWKO60nzHhdyle/CIhjuGSQp/DCXzXINQdKlXu5cyL7vnWXqq
dkY2YjR5avJA7z6bCAEgR+7zkAcR1zMqXwTRI/2Jz48JRmcJw3t6tZtJV7h5tihGvhL5TG5NQV56
VcAQth4mLzERFpV7V+d/iwFCp/KahGm0sqxyvMIw5Sw0pe7Jsmjj9WaTDXOrxrYO/hUXMcFpQb8Y
QCQnS96F0VI2EHCvpaY89Y5VnJomfuvFUC3A0A0NI6TXgJSFz63LLxGfq1huNzF3wnNpoO4ryUa+
TRTHpaqSho+Bs29qi/h9Op6N0uQGkIT3dSFFfP35WeQJ1kLpFYZuhE0oISkN617Yajsj0FhBWxra
KsekyiVJR1QX1N92lNN0lRXDXQMd0FWG2WCpub537/Oqt4TmYrKFHaz53ni1AROd+NJVnbKCV1Dn
Nu3qRydXk20d6l9bv43OfvsvguDlXdwM+caxXdhiAhSIKhfSTdGDUxmaHNGdm9q664t+IHSK/Ehv
yiZCExZ81VL81YUV5S8DeYuFoUv1C7/3yrIOXe+xsEuU2sLSvZgyH4oggrQniI5mgzav2hjcWqah
aDpIPaiCdLI+W4gptSdunXYrqYvVq1Y9BPpEzkS5O/I8vME37iaZcNyeqjDSFyNFJZx61SnUh4Cb
IFgSTeErPBb4ZrNRPFm7ETiVdYMYaa/CLzRROAm/Dl0r+KLNU5TBI5CHXrxqLEU/1AH1+g5grifF
N6sHjtMLuU+yJ5gf18AkpfvpQd1tKuVVi53iVCaBexsaeZIsw6ELNxC4oLGStr20RrxU2sbAdB8q
Pfub0gkwYmnXHfiuBYuOTNW9kUXg5Zx43BqOC+CqlF58tK0euiFZ6k1ZPXnDUD5liX3NIRO+yz2p
fHK0zli2w9DwC8vQthV3S4oiXLm1e2dkeXdu88G9SxFbh58zfPWSsNwHsp9TuOFFr2ZEbJI4ZLAT
sxF11GDkSZWJWVdCuCqNpEfZ1uUH7h87Ye6tNj3FfgayiYMmAMnRh7yBDKahVfGKegjz2YgjCLxV
uMOpqDKfk4rYN0AzeWVPQ2OQlW2ecXuXIst4TqhSAhKqxGuxVnVabwvDd7O+rW1ADnO312D4xZkn
vGqTja4HTxpbRW0fQNpO/ZcYqohUrmHmlzfCOe3ApOvQjt5mZS9KCd34+fa2tu/dFYQ/8lY4axRT
rErfdm+zsVk1K4sy+51wloMO0FM7pWHFdUdfWup1HW3Bje4My2kvrTdYmyQY85MdHTMidE+ofbWK
3D1NlTRPSdm/kJ9zzhnMAjsYHmDX1/ru0tTxnpJ252hpEmwswlYr34qRyqybqdW66E4HqeDKuRpA
XZrqR7IjB7uzu4vwT8sgXnF+DpAvR93ESjse8QLyxHIYI1tH7iJR+r/T3Gi/5bmvIhOuGRfq0sNd
AG9UTTrs2hjRcyMjFWY6qXogpt4uQ6f3XktCxxsNnoONmFUqZD/qIkZdZJrNdCB9VdZevcDWXppv
VZF4O9XPIC3vCNuFiVmuKqkot6CZuW/Z3jgcHGQqjHVoWL+68dTVlaRQlx8cPnT1RMk30VTt5RkP
7tB5Lyb/PYqWh5UEDdCLxqft3o0RIppGktHpl9AbHsQoHNPsrgCdJ0ZgrIyThkLPIpgY08cSkie7
7+E7n3ZFoFPbTOxaq9CUtMvgym+NLu0tqfMus5kH/vwQu4ApJ6fZHutwLvpDYC4/TWReKC8KNxm2
s7NwIR7BWceEa/79cm7LgdEoFeUZYYIN9d3DV3s03dVYO91pUFL5LKuEuxoV4GDIGdkfIJsIJh0h
0RSTrJDoxZox8WAgDDtaKAoJm/Lei7MpydwiT/tpQjiLWVh7Ef2YdhbL0Pz14FGAyGI9AqK+7VoR
Wwb2RFKqWYBkXkXDmB6yKnhrqA1MD0S+04PozROz3zzxye+/cJm3B24G4b3Yf14nhrPPfKX/wuXT
VvPaP77KP15tfgWzy6ftK0/69fL/eKV5m9nl0zazy//2fvxxm39/JbFMvB9KO6Dv6AcPwjS/jHn4
x0v80WWe+PSW/+9bzf+NT1v97pV+cvnd1T7Z/j++0j9u9e9fqe35JU+HWoZo78CjXTB9DUXzb8Yf
pqLKZ1VKjvC26jZu9Cj7OL4t+LDst1cQRrHVbZf/5D9fdX7VcocKzXqe+bjTf9rvP12fwwxH704P
eTqfr3jb9fP78NH6f73u7Yof/yfi6vUwXo2iazfz/3Z+VZ9s8/DzC/3jEjHx4aXPW4iZePqTf7KJ
if/C9l+4/O9b2U4JdW6pfRskIzg2UjsxJAI2O8bvjZiJhqE4qNpVmIVF9CqxYPY13TI8iumSBNLe
iZFl0zrvIdMafelVBrVVtSHdZ0EMgVrdP3EKhsh2GsU5lYQt+JZpXqwZA908kH3/KeaF3YUnajOW
MGIJm2iqHrYMUwcEVkO2f4Iu+gKpR3wpbCned7aD4HNHna9tRrcGhsr4nKcwkE5eWhShJCdmA0sC
zubJp5tNTKuR/qMFQEXkrIFaRmyV+z11zrkqr2+OLqySq8oIbHiSDepLshGJHU724DARU934EVqu
Nnw3BvXzXXHRCRqQtw+p7pmGQ2AVl0KJi4uiNNrW0wug62J1q1XDzi1ANnxYbfUOwOS0+Qq5IDuK
hZWZI0tk1PfzXmJrv9Mqgpre8bZfkBTNKUxjaHl/XVK4pX3Xn1UeLG5u+sgRzVJ3jlz2FDGjF+RN
CvU3sXrokSlR/yBc38jUX41DtzX4ux0B5Xonv5q07F2DRcIols/TBTgRR3L0Q9I1oCrsvKDoNIXp
I7P2eWH5t4GjBA5omMmeA8eF4Irg1W2FMM7LJGuMliQ96vWHNTfPaijXXZykx88LR2Xw900o3X/a
SwyNzDwT6Tb2SmWgVR8jtDbKnXcXNIl3J3qAvTx0W0tv6wKZJa/N7Dwh/DpnjM4jlaWT67zytpHW
Pth2FBM3DfSDaEZCZweUkfWD6CGYNuwTKVmIyeTdTQxdXfdSCk5YkVEcjdistGgdGXgZamM+xGNN
od61kqTcCWuLmNwaTK22FBO32cld9LpRJuSteifhO3uQcTI3Ug6lB3iNN995NlL8R0SGVAK2/5jU
xkzf6ar9bbab4AlV+LTSjCyPK2/FzHwxBw1DUHUdFCbTq35/XbdhSqkepYb2WrwIw/JU3pEygWHL
dg+iMbIMxfpbO1u7yMSaURNCtHDyTUC2IHw9oHw3xp30YQO9yAkYxF0s3Ta8LfqwYdnD9SrB0LBS
YUY/6lMThnlzFEPRm5tPNur0oI3lILacJ/6nDeZlt2uovbPJoLZLOfiU/SnhiIgCsppcfdlPr6GR
croKEZQQE8TbIjSoEamdxCnhpbUPlAKM6UKMwZ6+GS3Df0JoQd4IO+gx5zCvmH1LIWwpthFrZ59P
w9zrqcZw6v0oR1+lJiWTkRswuelh9BgAUNvbFkEDmU/Ya9FqO+FBAZfDmdvxr9YEY08zqutyMy6B
VFlQ+E9wknaCkzQDoJ58zE1Sj1NXGOtpRvRmH7Gk6jdWj3zT7CrMvxsGAqIy7xTL453b1sP96BhX
vU66p4ID9yHX1XI9lHH6zdMNUkoArAidDZC8TSkoOXK/FAbA1aiAfi2sa3ch1cNegI0FClk0dWW7
S8NwkvVsE7DllKq6dQJ+aykmbvBk13HDrWbz0f8AevbqNtrDvPj95thQxV0FMOYicOUenMJxDpxc
9XQhuqKBi90AQlChaX+zllRB94VqbLTZE7JTFxnOyYe8ETKxUyOW20UdALAkLJCbVQ9jaAqhujx6
NbI5QXVX5vA+i55o8iGh2jbVQXW41dtE9N6LPUAOMDnrW+Esaxpy0JEPJ2ptVZc+jV9C17EgH46B
nErxgG7IL1tIKusiJvyp9yd70qcv8fseUftE2DI/1U4eneH+j85Naa0qh9AnpF5vJjE5Ft0InqRS
8j0ktCd5tIduIXyqDgQ1eU+U4VMnoj5w2itp6yrYim7cGD/sQM22H2ziUuHPHF7wk+hLhEz7Xksg
utOdQzI1vanASDmPRQ+dYHRJzGr32S61zuF3tt7w3YOE6BOa7pPPbVdhFWOxRjTtQOnJUswUxSDv
yCq3hqlcdd3PX2rizb4MkN2Mff2ZqEdtNvmL56UyCuoduH45e1GQkL8YnfkoVoS5HZ/LnIfGXCda
azb80OiUXB/91HePopd0+V+DZ5sbMeqGwj16FZBkbu6/XML33mzrgJkiMOKiPjHNzhO3xWIfseOn
y9VU66zSOpk48f+xbnZ+WxvIqFBYwUb2g2xbjLp3L8klLPSFE38hevfV6HXlJ+LajqGT+rW98DG2
ovqr00akdMLWf/BDm99MI5SOZm3Gx0/7NJB+Hf2uhO+GD/FJkStr30k58SdoBxY14jmnAHmJ4dzA
CrhpQ6CXYBHM8jWMJGcdw9a1sAiUkzBNonWn5c2pmRqSdR+b2SZcFFlZR6Ut7We7WDAPhZuwpblm
7sbIQavtH1sa+fjxCvN6LSQdUSfJ1TUMCqFixB0sWMm3YhjLeXLnJPEdANsoXzYpahaej9qWr9Xw
fPUocCla0C8g1epInP+jydDrRe/VgNt7IabCToHHWnRzL0EFtiCs9sHoFpm51roQlJtTNZtAiZSp
5MB/FE2jQyCB1v29GHkFBDizRze5dXgE1vjLg6cm8I8K8t5KkVYr0o7euRQkSUUd89juZv1aGKHO
9M+DIESKJydh/LPPvGb2qSbaJTERhpq3k8HqwSCUa89whUSukj+3FUp0vwa/ZgqpkDYp1VEUw0y/
e5qXrUOoHJbiZ3D+VcwGmHH9aWK23X5Hpwl9cAmkTz+ropm3mifmZfNWs3OGYBPx2iTld70eH6n1
7xc2GffDGKEXoyaWR66VkqLYcptiWcFV4jfqQz9NQoxhLxsFZLbw7SXTOAbVpHebaW1BWiU42qUa
XMRskPMXSRNozMXQIjN/p3v9EeEg+bEc1i31MRVIOiALk9y5nWkrtzH9fYrQxSmxYOHiTJRHK9GF
WHyoFnYGspMy1HJTD2lfLQpNfnO9zc9LRa8LJg6GgbOKGBJlp5qpB4QXSdmDTbXxnVtrytNA0nOp
RZa+BzWlPPmlZcN277koTudQhcl6tzSn7KuB5Ove0Iq/i1G2Oa5ONjCNHiCwptyPUx5WNLqn6Pug
rv8Wo2bK2QrfgNKd3/pOe87LRU/sq2RSuYelKz72UVdQv87zlML7cNFLADPC1ipUa9aO62zHIpPu
cup010PdojbXe/myrxLlMIomrgA4ZZOc4EIYPkxN8xlcHwcvad96wuWDtxYFX9JMLnegd8qDKkMs
+a42KCQHxTALsiNpEf8oTLVQJawSUmemnE4U/L/0CYVzaVI5J/Uq0GMkCz+s6JX8aJiWd7xtIGbm
XcYUuuvV+8sY2opE+ejFSyPIf5BKzR/JQBWPkhT/Ra6/PenTSJGNfgdkEimrySMv1OIxC5oV1Ofj
VfgrxYgQcU+JlJiUDLO6V2tC99Nysch1YwXAEVrftwvYcXJOUoPafi3Plx2hkoUZOdlROIMiGPfq
QKWQuD4KEfJ+sElLQlxttdprU5Xa2ZKAx4qh5UGqPNZU5Yhh4VjVQtYj65x6kvz6tqZtFe0sJfCM
u4Wjvc5reIgNr6qK2p8Pp2Vgxd8TMDiXbGpIYSoXX02MdT+pl842MZHoGToJESo/Yiga4eLrwWMP
OvEwm0SPmtHeJDgz70Pu0D64KZS/75e7earUmru9A9Z1egmi6S0dBvXU33auVB8Nzp45bANqfVT7
cmd23rCzlbqGnhZTrJoaVStiLLrCelsjlpsVSUSguEW19kfwz02d/WZBJlPzGQXSTmk4Qogmbj0X
1NU0rmRJvRkpd3mbnh0/2cZpRWM2zttiMa1rsbpVwOV/3tqIHTtB2/Mf2+aUvuy0Af5GeEHiVYTi
zBelcTrutDoinaaXfVHsZ0iRrReozcpzFSIZaPVx+iV1h3xte5SXc8SG6LmUF1YmKytnQuYjBZ0e
jQm5KXrCNgJEB1Y8zYgme++JITRpTDtGDC1PN914s24v88x8gpe6uSp+0l5VxXBXXYfizWwz5cI7
V7m7FaaOoktYZidKV22w+70wiiaEGGJrAuiYeK6b69yYj2HtZlfQmRZHRYMizqwqHQD3XLAITfmc
GKDZKDFdhdBr7nKy1S9NxTtUhQaSw5MSM/W/VFe7TX3Up2FXg2ClQtg9iVnT9r91gzPciaUgYC9J
qRZXMWfr+bbRzfhBzAVSvQCBEz8pjuI8d8gPw/DimNJTAFPeFcBmdcxcEKnTKIHa4NZrnBgRAqWt
9mKiN7zy6pR2s4NJi+eRyXmeaHxpLyt6g+AFbsIXHJu3aTyAKbOv2B0RuSLy/dvq25xfAseQNGUt
eZ67cTofHoLYyy6ikQ2kocYaAV0xRND4baLKK6hpZNnbzM7pNIvkRLfyoxzqufddol7JLp6vOuuu
yREIep8QK4yOqF0oWZAx6dLGhGl7z3XMfaqgGjORU8qTwB6yXGgFC1rLeTxPI1wI4aUYD3Vd7Cqd
4mU/GrcZ+X9Ynrz26moqn7epp0XnEA3ACznlN0voZt0U9eEPJBymiTavSyoYAJMSLV67UkydfujA
EwgB7b5zaus6TA1VuagAl0THYiWwrn5iWFdDca1t3UfWYrbpiqScqHA6CpNYKnyhsVnUqeqDUWQ3
Mal4XnC7zGybL+O0VBy3cNMcHd9q9xRmU5we5+OrySP3KtEb4pHT0IaNirJ9/b5vpeox0q2tJ6sj
WJPWO8YgTJeBGOpWtI4br9qJ2aDov4XulKoHnfNc8OkVXnCrQHzPgRDRCrYuKiXdQMsRbMVwDAtQ
lIrvnMVQKUF8SulrqvnNHXeq+LYIfRaYh2FqWAuvXDOkRVmC5xfD1IKwU0VwWy/42Jp5htICdED7
KrfSLT+62iPJBn7JIRL4V2BCvw0h/nc4AvulhdT35ZOvDk8AWiz4pjEq7zw+rijedVa1PGrHdmpE
TzQBUlRHq/DdAg50ZiTgVotWi2oINxlGZfWgOXX42kW1Ez7laVO/5nLzQ2mCjW0VxX3eyeoTZenA
I8uKJ8XA15560B4rz+jcrZgNdM77qJZoADBwHlD+PkYuMKloci6JIV4pAT+ISbE+LP6ObU5DwuLn
4VevlGC4nrylHGL/EWJ52TDkVcxX7UE0FF/Jhv/QGW3+QDHnSCxJhuxydKN4acccV1Ndhxj13b9u
s63mG8adaqk/3ARBsr5T4kuX8UvJ4yTs+KARL83UiIk+Tc291yfPtVn8Mk0L0tTOz6UZLm/+jekd
Qn88N4KidCKfF725qX9jGxLjP/nNy8KQz38m1f1Kj70IrLQL486gUzE81Zyqla/CGEQjem1OnmQh
xp+mwYIGOz9wT8J+20Es+eQ32z745HB1bPg+/FDkQuUhgwt/uNK8RPQ+v5pUJzbU81i3+KOj2HHe
W/hpvmSsC35VYOpGI2DZ2bBK86mN8o0xcUuLMdQmAeBhAI2zres1NIw+jKeFjTCKNXNT2lZ4yPNO
ugc4aDy2Vfq3lBndSYwIuaobzmbGquVz84hwyC6Isv6UNraCSg6VGoMZquibpupF2ETTpgYkl7aa
rcUwl0awu0U77onZ8vlvSv8FNHRAhZrSoBWYpRvdGZpzFFUOdSqBd5Am5lc2JXANQMgfSw8Muudf
RM9QudtkSgM78j8nUBkjeuwar8JujkkIDcXkosQ/q45EktgjyWwfcohe5WdOMlGQpTb0trHwLQcS
Bu7fMcIkx6SOs6PVh/eBbiTb8N0k7IVZ+vnic7enoh0rb/RttZj/4PS+m7D9ecvcdX7tXufeFpCT
vVY6Jz1XcdBCtEClQU6NySIwW/9HCsyTIqKf/GW+aHBjvY5KVq9cxY4vWQaTIOR+6m4wC+Vi8oy2
MtsmX1K675B8qMeTrwPP3pQ+pURWZfWrD0bRFY3mAVBva80FrgVmG2y3Op7m6QGK+2bRuLxN6CZ/
mycC6GFRYkPzUk6yB+62/BxDRypGVEroxyobv4qRaLpcnz40XblWqyF7EDY5gAimHG2+3JhcRLNJ
1QZrMadPJuhP1O0oac1ytiVJbS+GFrD6vFEffXcVtMtvu1IOdqBMLlyIPYQtdeCWdeM+3AgbD0fB
slCDegfPyCXLByQ+kFl6aB2zP8ObeQ6nEWXyxcMAC/8G0rRxJYaiIYb/A6B8SHQSt7gynItLxlss
EqaaaustzAbtsoQYmjrhfgBJ5iLN2OfqJQYdr+djcFdPI2FXfVM/8uxwECNbHnVQiupQbC0ktxbC
eGsqWb24KlJhWgPTnLD5nazd6UO4qJIyXJuOVNwFuUF2FmreXWwp2h3/bxvAs6U8tyYJFLnV/X8N
ubJMIEOhmLvVD6keZN/8gsJVG1YqyI4kaR2NhXXSYSg5OJWsby2CIteWesgVFCzyq5EF38lwlT+t
cIuihrfhd6bcWlTPXRtHNZdZ4WEzm8ZZZDybn5raOYhZU4pgvI8HPuJojZo7GSzkPkbiZqWppXmi
bP4HlAo+BRQKkt6TaW5mmwlH+y6TG+rN8RB2qR/yFi7rX8uo3fy/bPe7qwrb9Ao5d6lrD6R8OaUv
66lppsyraCg2WoUAfk+zSXh46qBsGlXmDzr5CptYL4YUgj6Adzf2YjTvS5VMChfINqNc6tAAK59k
lpOnoo0pFrX+gsreuVRk2IYqLXaZKgd3aVdT/Wto5j3RIJSnHBdyJXRIF8hiGH/1RvPYRXyCpb5a
Gh05Tk75xxu/6geqVdEdnERdl4VOqczErKpqBo3oTY1wGSd21maKWgdj8nNU8+HCLxo0173ffqdY
5VBQVvnqQW60pb683RWBGyJjI383+IztUtuCfiezspeeAqStY4/DWgyrvm7XCDWlWzF0xy5cyYYW
7sXQUSfyK4QujgM/lS8eTFaUG0G9VciydEb/GVxzCv1aIdvqc6+kb8NyireKoRM5LlRk7dusGCbX
XF8PnvyjHUcH5ldTRnUo1sH61mkEOrrjBGMqKJbwn1klUiufxUg0iZ9MRBbqj7DT0mTdW3vVJNBP
2ECjHEbWbr3pYZ3CmKIjCUShmZjQ1VS/zfJV0ylRmrzj0lDXudrBPfs+7RSGlq/EjrdtqaxdDKkr
rWukYpZt3GYHI0rQCUQudjWCP/8uG5AwqM5f0tgZ61Hxg0NT2umjFmnfEfFMtrnngdNpvOwsGtvt
61NnX8RgqIqiWc2TmuQpS6NEYqlvim4HoeGLmxYUEzqlunBUS7qrJ8EQsgHeJY1hWzIU7YM9L1JP
X3Q25JNB3RA3wE2sgoG23Y8tSpekL8KvjQpHpWnY3+rO40YX5fDEt9RlNF3dwhmROd+gCfqm5G35
qGtDdOBRSVlD8dx9i3g8jjXnm06kjkxtLoOFVZUHfbR/iHWcA7h9U3Zy31PxSD6i0bnvBsaNkkzu
H3XFVP6iohTtTiAie3F0FE3CUci3cm5T02lSNEFB2adcFwiEp5YN03A+WufcMVfiEGqHk1xb6i0V
t5YvVRTKl6xyv5aBp+zFSDRiMozcRUdt3Hm2a6qqn5pcGwukKuXKeTFHbTybbjAsWhlRwRGSubWj
9vZWDBPJeG7VbIkaK5oYE22NroQ+75rqn0QvGv2kWoiu59lRtZinZLvm0FIqIMNZ8sHxrYvs30Kv
TQc2x7E/hVPjEYVJV6XWfbEys9mKCdS3XKRPguzV1FMqDvPSr/hbd6CHRNefaHfCSdRiuuGcbs3E
5HMb35waUm4KWl8QYk2YaYGKruBzUzh++hYao/BSS4SK0XMd1V09afdUwOW5q4fark5U9Vlu3bdZ
qO/Cw9ChDMdzgr2gls77PlrRtgx1/ScM+/sqbAjyQdLA8dHdm5WVXUUgP1aLcSF7qX8UQ0/x/XUh
Q01mR9Zz1Y/oI0XjX6Zr55u47gk+Olb5ZbJnhTr8RckstKx8hEnvLAsQUodM7oMvuh1BZuxUT80A
C2QStD+E2U46f5tr/cJIdiZntAPM3TA1Tz39n8NB6rtJvpDpW/fm7gO3Qjoc8tz3NZ/2uXkryAuk
i3lPz7HuLeogtmVqdSfJyzoE75GyMjrl0qBlriPmi03MRnLfnUSTlemT1HvWNqpC0z0LG9QgYGjU
vFyIFYBMAsLT065FOkY7hfxPjvgrWt/UJOVxt4nei7n4A1rjQswaQfg1q+RmN9aKSlXDtCLwazJB
uRlQpffuKKrAoPQxAZh94xgbRVBbtjzQ5DyElDVJjK1URuYmh88MtmtVkVeeV//Mc0L5UlygE0jd
C5UV5ZvYO/9Xek33NiEE4G+2iSHj04SdWhS/ztsIb6ESfxOO/+f+v9tmtt3k499XpAbMKnx3eTXB
9GqCSR5aeM+v1fDVB09PtYUiVcWKGEN2RWEsvVpTD3wBBUzmRVhEM/qoyJWdaX1wdeJ64Dy0uy15
36EvhoSfMbdZi5Via92W27uBWJYw6Unro3hh6ISRAz/cjKHhOQuF++o5t7u1IoZiXZLHGelMWd/I
HmXjlPm1zSkAETq/MnF16n0tfvDHdjtPOHXTHiuCjreXocuTCJi0QrnZuk8IOzUOgVLVKOz7uHL0
M7iXg5iTJ1PWWRB1aANPR9NQTNR5061LxXFWashz+JITnLuomJ/UoK2bD3/Uiwl5z0nswq9Cc4+a
zTwP9q/ew+pytuxoZweNcVcbWcz9NSEFqlQyEB2YDe7CUTfuRM/2Sm3v1fXjzU8s8br4X6mbjruE
fxqBb1ZYfCV2daUFC3PaVfjNW0240MHKs8PtkgpcGQFVWatuyjZ2beNRgpfnOzFE6xwhYINSJDG0
E6g+yuYRwQD7iL6EdWs+DcWEsLVOGGzywQ9hHgT7p4VdvEDfprxHY668D0JyXnquUvHV/T/Czmy7
bR1b169So64Px2Hf7HFqX0iyOsty79i54YiTLPYtSLB5+vMRyoqTtdeuumGICYBy1JDAnH8ztbzN
HOCZ/BpTg3kKdpt8QK1DNdU4NbdLWXvYJJgvc/9yPSHiblcLuNgGrufXdiV/HILeux5YNECBR2kJ
MtWfHYtleYMRAnKcTiqqdot2OZoTyAw2RhNt1BV+OVWXVaNVT4iCCD80rJFmHfMozDexxKwLPOG7
NDhBmSbJNji4pddDoW8ubVio/ukyagoiFCzc+P2XHkdNqpb5qJ6z/YYnyDI8Z71it6F2PcMqZH3F
wclqDRtmqn4I+pjGMRvr5JTAc0V93jqmRb6NyHHuUw9a1Vw3zpGarbuP7OFBswZY1qgir6xZdls2
UNPnjCwC/NPp1YzQROAb0m3bXF7ipdvOl/hQmL/E1fgZOMllvJ332g2uikiyjMgnDU1zbhd33Txj
e9zVU3KcF+/dwcNawMBAbysWs12LjcueX1S8Ub0R0qyn0M14QC1zm3Jy73Qt2ffLWDwO/KMfhS9I
mM73wpXWSrSo9qAFt0Kx2/piGT32GJFMkDO3obiawlzlaZCdZVLnjzgu3Taoib8Bsyq3biQ0BNaC
+i2AyUz+qIbsh0c7BX9cE4sbKJrtDdLVGAg1mAANfnsJRW6MQBGV/PbGaDVyaQXwbDVYjVEdqqkO
tQePPYxw5IniRfPlY6A60xZJ52r4+nF5FVYX+YgNcfK5997ysZq3rSUiY9vMLqRFje3aBiPSZs19
VLCMWrqcNGtOY29xFy+CNN+SQCpW/2MWWKr0aAXW5nIRdb3LIDuTnwzNaveplSbnj4NbgaIepvVH
BHmk5IyOJV4Jc+I8kZKMDir2MUSdidqf16FhaJuPDmPymUbWNNo5soB3uLzYJahOqxZkB+pNGyu3
f/0rLI9UXF/3X/w2G45ROMljoHs/Diqmmqrjo/nLkLTR8tUv7Z+X0ebQXofYamFoxAU/Jv+v1/KW
cVpXx3s8mw9Ie8y7ZPTiVbtIaHUo+yMF4NebWgus6zIOkN5SUlsZolE3GfWd9eQkJHvDdtJxuWSO
XvGhTLN5rYYgP5CgrIQBUxTVzn7MPY/VY6u9DYNxgDmHGrcejxS/Fu3yJd7MzXcrQ6kjSWPzXHf2
UcT9dtDkMRVO9R4XvuApaWnPSWo3m1Fow52rO8nOQ1vj2sd6Yt3nU421nYn4fdd9KYSXPlu15t1V
EIlL5N6eQ+oxT1V0VF3qgPQDkGZd4BvIaNYV90LYKzx3vzZ4BT9lmNviXKGtVcvBzOjJG/mR+Vm/
mVhrbzxr5WpJ9hjFvXzMxiLd+EXY7fLClY96VaU33AFfVKc6jFH42We1eFIt5Di8nbDhbqY6aaE1
F/OXiwVe/ONis8j7HYngm6nvKPjNFWuYRcRHopAN5mRponxy5XXmrslRA0oSbeAh/KcTjzLGMXKB
sLMDvvSjoxH1F2xePCSWyQJoRUyVaczuFNIKlOFt0xXZnQJhLX1iaam+KE1vhZ7rq6lj1eE5XU25
MNNXYPXrB6+yqwfW0pAlyrncqabqsCp4wmnqnVVIOLI9mZ33dBm/TIq0xS41YtOTTzLN14PdvadB
1F+rIVQy/NtudtcfEwy9W+vcJE/CsFeZxyI4qxPpIBWch4eg0G7TNtLYLAH8PGNZJs/FIKj/6zmk
lRApz53lwVnAo6jdhaFh8SaGYt04MSWy5WGamxnaxim2P0tLHVRntYz4GPbvY5PEhW8UkHsz7apy
fdQJ2VP7yI1cTWnhX49j3NziUdKscWktvv7nEQXXGH+/Rm80eJJYVbRvsrx7FJP2GvI3nqql1ZZ9
vJ+H0Vhrmi0erWrsHrP81bTz7EFFHDxGcDJ0hq3qS6bAO9sjOkmR6O7z1ATW3Nhn9qY4cxdSvg88
smNHS187L7C2IrCSQ5Xp7rnnZuAOfnjd8phroetyOs6BduXXACBxffeRw5wxW5o783lCeunSNKVr
Pvcy9H5pfvSqwX83tyT3t0fztpjN7qQOgY7yAQ/dCinHP2PqTO9RvCAVHFIFKReA51Rgq6ujLLm5
BPsFTZr23r5wrfk416hjK1H2HgcknknekzRmbT/JHqh+aSZvemOtEf2M3wFOAgdL/GfTS7FIrMHg
ZBJhVys5O4NmnjMUZCA38TM5FVF9del00847uJH+KYbSQKknfKkEt4jAnfudxMBmUwWz9dTEtrim
/CFXqmkiDn6XiAyTnlbr15b1yTDr/lH1tQgsZFoTn1XLqKd67Z/nhFv5HRo4/vWUadkaAAD2IpM7
3chmttbYLcXvnuVtWSk5n2RXoypiopDlTlr8Ui+GYMsANTNbjEnaEUUnNZOldfI+N862nDzn0zAM
9U5mV3GE9PcMYrj9ljT4HE6dob24cnhvnTa7VS3dfBF9pz8DqevvKa7d5HmF83cfUsk082itmmY5
FDugwO4VOL3XAn78oWndcgZlr837GtS1mZMa0peDE49oTv08GwuUMtgMDFvVoQ5GnbuXcR6CH9eI
hq0/5ueCIgr2R71AASKMt16Ji9bo9+yM2yk7B71ucsfMjQeUmod1VgufN32OVsJrbeS4rHFd+1F1
7fZN419Oi7Curg3fIQXt1Sgyal97C3VuEm4VVkMjMPCJp1RlDdji9N3waIaLZ3hhp1/zMFyTeuz/
KFJ5ZyNG9TZP/GBsq6nvuiCr93JwyREahXm20kbfxAYFezS7v6hJk3+oUSH67jlDsYr1sn0uJUbr
rRfKVRvhAE59UKIoym9OTHa77zK3fyInsXiNgW1XvW0VRxR57K+q06ui4JE3RnWpA3bnL/h3Bzeq
ZbnCX1v+AOJsuTTSxX97LdXZaLP/+7USDE9sywhu7GWyulZqPkV5YW9U2k06fY67UdL9yNf90paj
5q+LHsUhsaytOxPtjxk9mD1aEc5TbqTetpFldtUta22ZtkjfatyB5dLUR2s+k7Wm7ktLM2rzcczu
1UR1Mc+pDzh4DDzz6McgqIGtVQTX6lq6Nf79K0XPdZTw6LGi8HKIzM4BOhpnybaXol+pnkA2P7pV
8zJGL4RxAOdx+Jic1uwsIvSDVsZkcRttwbhdmy7eZsBYqQXm3F+XULjInuuxMSXYMnF6GV0kgGs1
Iz3OSOTpvvHm6DEw464Pt0NUTZ+tGe2pP8N9g9KuCuve34Z/G60uUi45vd9Gq3Ccpt+CCm3jUffl
np2Ts8tQo3+yp+irdNvpKyIhDxoCRC+2mTqQqxwd5mbL9qef55UagczidpABbM4wrgG095+s1BjX
FhX4G1aTKK/qWlfdqHYPbnxYdKGC4StLa2y7KvuPMqrP+Mr4b4PZ4nbUkNX2yKfuWnR2jp7otZOU
gXk1V4N4Qth8QFdOjF+r1lpuPPYfJIZ2qA6v+jKYnyTAFvRJdDBey7vmtMA9/iaOh9pNZ9f6U+Sj
BTs4zo/xCUZRH+M/4st4uYwPPcar66s39PfxH68bcZ2/jFd/z+/j/+b66u9vl7/fm6qrkQLKkxU4
32OrH772qEDPWY4/jL+CSZcg+O+Ue1IG5lf807+Nqe0dEbmVLDgdZ496ULoN/XD6jF4bUmyt9skz
0TxuljjmxdNnFHnW9s94CdHuEl/Gz74t92RPulWB4cq1sLO2XeWF5l43g+Vh4CHNjepRB9Xx0VRn
rbCY8pfuKu2PfTyO+4/4ZAwOmbJYf8R1GV2mIjPfaimefaqqf6C3W2geemP9POxHPGrWIzIs27wO
WqT9OOCn1Z5UU52pgzZQLo/sTqCEwiNJg6JVz92NOmR10N0ky0E1Q2d01ki8dJuPWGv35LFVO9Lm
dGvZ0bxS89QU1THVqMrC6WyR9/f0NzlbWL210XPlO8lJDp5xiU8pEidj7mKnqeNIwt7APssB+Zcs
L46N1+OinoPm2gUlxt1ot2snEr3w5jyoyLO16N+V8+OYsL0JKrZb3vSIO8j86ONdAKVUYr64xKDd
TBi7suBIXGh+rnkHuW167MYACVxgGSgfB22zjkYfRkFunlWvmyw8K1BiV4YVz489QlzLbpjFZLe2
dCt4TePpk4Eu4R95duehZBitXBd8xLzwBJHVv+pz1i1mBexA6v1nE4bbsMN5Lj4jAbVsMa0BK1+U
uMa97sUgAwyE3fSmPqrWSGrkVp01t0I24+Vc4xm7ccyc92wECASHH9ZQEUE9b2Am3rRlPVa7Vk4s
mRHUW1OcHG8caFslWlAo/VjyPRTVeqwnG73bWruK9CI5ZsYwPwgnRXIWYbn9qDvBld/FYuuPOMYa
WjS+dNki+NiV8cFM+/Fl8lNjxQawxIeB3rnJeKJggGcXyYhLScMT4+cBE8gfTfZH6VELGvTo0QI6
Q4OSz8Lr16xFqJqkBreNLMITZ2nCs0f0TpabdLT4L1neoq5ZgSUmBX/l1sJ8rbXFQ1xkwS0Ft/ba
Bl2CN5Qm4UvG8ZaLd6umgx1R+r55rw4s7m8t3UDKMEK77BJHdsDW6jsBcvu+yiGmJOaM7PafU+yk
Gcgbxq8foRmRzr1ukdD+uAx1UoxteDJepgqEKdf53JcbI8QIuQWMc5PNpvUJKf4m0rtPlWNGZx8x
z5UK65mJg4btvhqoWlLv97dYsIObykgobjRzgSvr5aHN2kDb9GnLHqkq7e0sjeLWz6LyciiwOsEY
GglsFyjKuQJZudMtfNgc0U+3RSRd2DeG9xmJ5m1tR9X3auheq9YYX2xPH640MxUnHN6GU9VVzWYw
++5JNkW4oUSe7IWRzC/kF4DRRC3ki8GYXmK//6yBNYEmSEuPHNY3xfBol539pIOd4uOdX0qcee7i
OXhQg5rlKwPnwVh5CUrLZtnvNH3Mto2Nfh/cl/HZksFJ47n7xfXRwbRGwDlJgusklEx06cah+9JM
UOgqL/fvR5TFrgcDHMAEUvtLQ/LNCrz6E8r7+T7yomQnOqd7W0pGagAuvWjgTqU8ttI0H82keenJ
u+4icgH7dhF+7QLDeFoQR9us9ZIjpr+QIBGzWmP2Zb6P2h+NqU3fAJRy94Mv/hAHXrK36sTa+yLU
77sIbW+Ex+Zv4IcQ0NK+tpGfg7sR5l3kYVstpIflLFCHshLpdbAoSKtDOM36CexPsZ0WaMVH7HLm
IzLtd3yhLj3OMjA2eIs9yybo/bwO742LESr2ak1djsdo9kgt/vVUtdXBtO3xqEMj+Z+D9E7TKTtH
w3h00oarAGCMwQghlaADMrMSQ56jNnHu63aUd2nwJbUtbNXzIi5P0RQ+qD4v6Jz7uJb6vi3BpA5Q
CtJ15sT2laxcgxrW0o5QmV1za66QfWN4YKPxWPu7okHlb6pNYz+3lKQhs3usgw0qPmIG/42Bpezv
hEiA/evDWbUQvO3vatcnw1xm5pWKqcOip4BXgXHGyIRLqVgXmq+FoXXHywjn1SyiIxmKGS1RCXer
AmuBd8yCf2xM757qfXqb6wEmM7F/X1iNd18WTnfEUztZqWbkjeYtboqk8KQ/fxHGcBxNkC5akM37
TrPtLYsO/Q0AIvKn2kGM2j2ZJ3k/ek129B0zWEVh9IddZ8uSb/Gwdh7dhrVJR91sNaKg/Gxmab4R
YSN4/RwjAFCCN55gweJ5UNb1ovWv+1gXVGwreRsudgVIxE6PfQ9KcLK14jWKsG32PITqXBd1AXje
93Uosndc/KKVLGyMPQYk1TJfmJhBpEAzPFk8IReLF1afevc9ib+raQR+CG3c2HaNgI0B8GDvlqZ1
LVn0HiLJ2+jryz1Cd7u9PQ/ZDfRvbkXumN1itchjkV3A/bSYmTRRPT9ib6aTHsGQbfR8B+2V0XjF
PyGDcciP2kPItou95putT4e6XET4QwfGcD9jcVDE08qVhvc8u9jjJn3LpjpqYUib2SYQUfsKAgln
CKtCfNjy2tc6X7EXil4n3a1OSInkazUq9+B8W7mP7cgyCcmXjZ+XyKKaQp4dEbb8pt0WK9RGe/Hj
AFJkQHaiMuWjE2lrfTrFzlnmdYJnzVgeTSyUvlp1+c3RnfRNN4AvJqmPr6zhUnfN8xmgrIvURRG1
Z2XXYyLa77l+U1srfRDy1l9oZIpJqxi3YDElcvjywV/ouCo0ZBHqLLk0j4Gf148z3MUjJtNy1bSZ
3I9g4rbYI+m3WZck6FcYZ9UCKQswZTmgXNjtMvSJeUJGdnrVWIO50urCfUCOxVxNoxt+ln1ziwuE
H6141LqLoC2vepOUGcyRpky2pVXxpBysTAMclePpaqYexIzOuyFNZc2bCMIV68T+dGk2MjS3nYMg
k09Zmo8hTbd+Zuj6Uc8EPlvIjK5yM2xu1KFYijct7/x4CWblHvUa+6Q69cJGfYQc2VXjYOaR+6BC
OjtKz7lVbF0N6fsJHBg/48q+S2Vg3cWVbM4QDFF1/TMklrMOhclwnLzrj/iYafbaFbLeGkkWoRON
Yef+cjnuiGB3JudyKXVhLEf7k2iHPwwxo60/xtX34iwGv/uuZU6/sv1mevTbOeB/ag9HdrbBZuiq
d1YALi4alJClXsZUwqDYqeZHx6VJ8SoLRHnzl/ho9/omRVd7o4Z9HKqKFIZd3qmI7Re1vxkno1+b
dlBejeFRNyP5oA6xz1sbmlI/qCZK5QaKvyjxjEI+aHwLH5C5LHeR7+Muv8xSMdQ0Ya8baXBU44YO
4ks2h9vLhGVYZcblVszhtFGzhtaWD22rv2BJWp1UaPTxmpUiPatJYPcq3EbifU2F4mwMJOImA+dK
qx1IxiLLz93TfNOiItrarhUdSSsbD8aMvKsaMXrineyW/ih0vz20jhi2YYdXsF6lB1HVjoXJixme
mw6+fx84J1RJkHDFS2Dj2ItIFdaEG2Rg2wN5S//V5eGS1J79EidGehrAoK3r0PVfrVhwK9TblF12
5bw4IfYnhR+vuwrEvGH42UEUlnECn5bs0jQdbquuq69QG9UfyNa7a1uI9KVpEgN9mQJdenf6rGEI
8VXI9FBnlsWzzZ92STiH8Eo49DE356CcTHY3ZOPdEGH9fHoLndxfd3MwXzeZ9J6T3L2K65k4+is7
Y0Y31Smt8a00yUpLZF1DMhG4kFuUQJbpUwUsLK7H+rav5/Y+jIcvanrtm+6mcJBlN6leZ0lxQ7LZ
OgQBUPO+HuXZ8rzyKsZt98lpDAcKa5l8ES7u0WrL0w6HRA7uH4gcPDtuVr0lVdWsdWGYD+U4RVt1
xYGtx+WKHrqtZ60YMJ8a3eqpGUcHaL+RfHFieWNmJpsorliCqvhmUPGavi7eM5YZ+29uYvF5DK51
sorYfowHYBhD7r0NFlAWDfWBg42K9KMe5ewiESiYa73E0Ku8oOii0u6vuXP0a4WiA9Xar6fyPfSb
BAOq0F+3Rmvuo4DmIHPEkoYB12TyNWCoO3uXaFiEq94xY4cWA8leq16rgdTuQS3E28+51gLT36BZ
HL3n8RUPf+O96Y0O065CPzmJyG8nzS4Xqtr4tCDM6so8tMKdntnr18fITOMrBSz7PZ4scQVE+z1e
s174u7gar411S0WycPZ6nkbbIjBiLOit9DmWlrbrM/QPvDDNngdTq4+uifml6q2MXGPfMfFEWnqD
wMRNfcxvZmMp4nTiXcE9bE3mx2FApuAD/aFi1Dspx/9Ef2ijnR9VTAFEVIdwqAsIwKGehdBxgEPb
jT9blJG11HxrfO7swnSxPKnfOhyvX9pFQJ8kIApny9D8u5Nt+wpUo8oU2FNvn9WZuZwh6H87anN+
VKGPeFW63W74OUt1UBD/MTXsnF9mmfH8rZ2FvTcNI73ti8zbVNB9Nk6NyrqKqUMEtWFv1gGuVpB4
bkUrexa4cP/gedlrOWeS/+HPKbiD7YKm968v49S1whDSZLcQV34JanrobrwZvEPviETbSLtq9y1C
t6s8EDGGm8srZLyCura6zmX28gp2Lb1NERrknaw+uHdnA6adMbbfAut7XaXju1OX1pq3obiltOwc
YwzCtiZ2u7exkTl4pAnvSisCdpaGLF9cXcLOacx+Py7N0mmRXs789qh6EXOQQJni4TTpSfni9MXn
IB3cM5zu8sVO2crzqzp2MV8bPedVxazXb2D4kDeK7fScakHxCHPoVsUdv6pAaEAannFUevOGejMF
bvmC7bt9XQ/Jj+lhgcRYgor62XLzv50eAWp5c+fqMh0Rdvs68gJz7RUWaAwrCddZQLYnsyb2An6f
fhL9a4Co0XPXCu0uyimkF376qbdi/0iKp8PTps4+jexat7onQEvxmawCzRU7cwpxmLPa+Dx2uLOP
6EPvxYRFkhZNctPFtfMyJ+4fdY47RZPfQ01mib2QMOBrrFK3OvuWPZ6U067y411CfN+x43D+tOj9
GWobPAuHIg2BsLb9oc2bhxR1an0HJ6D7pYl3TH/AKuqh6fXqHGctDMMwKDaWbaOAuByKov+cI5dy
mGSDceDUpcWtgeL4OvW8fquaapy+dBSTSRGxtcrLBdqx3QRWDgpPWtPTGJJFSC3xigNhQ4V8cjag
kZaEAoLbaHLnNyMPtReny1eZk3WvtuXqx3D0tbWaFUVmvy4cbKJVr/46Ie/3SqIlORU5TmpwvDtW
72mxmURYH0WiuxvSmvFW5jzB0RiQLjxGdmCefTmtEOoWAHJP4IfIkkiq/1ksioO1yORsWHv7q25o
eb6jUbYm+5g++10GMguv1O+FAKkXut9SYAikjb350SqxoR1HO7q2HfhsSEUkV5oH595pK/yKZtLN
VNPRR3TeB+7ClAYjpC2xTdiNYe0d4G67Z5EEzSaYcvO1NZ1b9UJ2Eu8zuJBYw/EgrfUZqEEVprfq
zBXNN02LPQqBv8WbtgswsMddvCD1uR81NpxSd+RJumI4qbO+TH+ceYOjXesJUHEGfIT/MhR39OHS
28tFV8WtSUxmlM2yPi72AVZWl7LZwAd005jpq+qsF7hIlaym3M+fVPHL0+wvLJXKG9WFf0C5MfG3
2KlOliD55VpNEmjHYqScHGdmdIeJnbPBqAloUwKbXcXC5Yy8+5Wmm5SLcSm8xJvQFHtJ9XalRnxM
yBOkpQJvbEBp/nmRpOBP8RNEfpaXUXE1K5O+vQky7MhVxy9X5wXt2yTV63u2Ev2zKP2bZJIgQZaW
bxTPmp4EZ9XyRPUtLBZNjqmQzx6O7nhN1vPJWZo1eOZVY/sD0Alm6ojWrM0okMdezPI5k/G0LvDJ
O6i5ZLyxlkztea/mjjo37GmI7d3lbzBQGAklrglqrk+Ra9tber5VvUMWOkAfF3+9BgvOtnCxUJRD
/RK66X7WTe+za2vuJgf8AHkorp/gD95d4qhybDL28yd9LLsH3za/qLi6TjIJ1DmDbr5zS7jXspv9
z2NvG9xtu/Y2TrLg7JqOSxrCQEOwK8aNGLGVbPx4uIOFOdxpCz2/5TE56wGQs59xx3TiDYVLhxUa
I1RH5BiYVZQosCyhqNa1AGHX6bbErORaxQo7S1fcMZ1Nc+hSwN8Gq/irJjCnQ0Zh82mo5vuuHfAJ
6sgFTp6QT64HGRGHgNOwtC6hGDWTFs1Z1Urhq+Flng/XqjmFaXkV5fG0DTMwiH7fu9tSMXf0OOxX
9XKKefzWbmW8LGGI9Qu7xwDXW2+6NAaEs+BwjTnbFcF8LGtPe+u4pToFK3K21ntERvl2gYh864pg
j4la9cxDQlyjELs47BJHI+jrhOuNbjw6Q1nFm+kubhrjOmGZfW3Bk/F7MuQmN+2VM4ztQ6mVwT6e
0nE3pvn0VJjjV1L/7tfU5T6CXsKnqrbzrQ/y4kgyPblDAhc5GTdzv/rlg6uP/XtnYvHrhW5+DgxA
AUKAetW8wr5GG0GsQtY93OZoqkOYDfb1kpgB7r8EfzkNVNTqm2JLfRjNx6W/c4xsHSxbTZb3awwJ
whP5a9vfDJ6ebBJN8zZ90XlnHLx79jwpv5a4bvbSsjzwNXREjgAwKp0RkiI3670KUtHyL91OHEM2
CVy5GlHq2vQGeie65c4PeOc6u8VYCguvqSu4G4/fMXdpsWlI54coYMOJyMpZtdQEqof6Zly2qrpW
9wUL237d5KK9U0NCnmGHuTLclYUa8IOzHCIT8Y2ozIKDaloyys+xvofxfAflnrR+++KgvhCtIM4/
6PzJb3GUZdglJdWjDnflSi+wGKhRZTl44Rwf2C1F5zxI8EMi9/IYR4224offfZZN/uOKJjWQP68o
0M3aBXOpX2EVau5tI0PTom3DV4SYv7eu1d7FMAmwewxeVHiydNIrxRzs/GVU7Vk7x0yMJ3bbM6bv
psNnTVyij7sZwXIfcaYSr2WxUf8m+WkYXYstL3Q6r6rhYufjr03cLbUVRSh3XUwzRkuD3Z5SDcLp
dlpO5WIFpA7CaDy8QxhTI4DSrVTwY4yFcu/OqQt9nZSkHZUzsGFO+7KjUJXym1w5YDSfJy83qQPN
8ICjKroa2s5/6dzlG1R9wlgsOEdD8selBWhzL1jtbWK7rz5NTdFxaw3LQxRqycYPQ7nVGnDXZoBT
VyF5UoWD3PGVrV5LRE/6JXFrQ4HZZHWG/SdCtPdO5GUrrM3mLz1IUp5gRX5vZllO+TSCrfhTqlGd
KcHFiyrjpYeNNqvccPsxTqZDsU7cwlqXePMNfTncTcshb3zy6FH9vS/QAFEtFbeiBBZpM7EWRX/5
MizI2+a2dl7VqI9wN7HAccyq2H90NDUJrNQDwKiupl5P6NIA72qV2Zd6iK5sbg3nXIz4XPVT8lCC
5VmbLijUqQXAMMRV89kwuhdML5PvpUU11Oy56wbGruyNmi2gHR1NX2AqpTnfrSm2XoNmisngFOOT
OWTjpqwb+04iAbM1RSpuehNGiTnYC6FzkJsPvLyMx37t1wEUPQpmVFiGWNyobgEfFGeY4btgg7hr
SAcjxVNl2MRV93Pv4qNjAOMqtZrce2Zi/obRJJ920h178HivMPPU8JQ8yyGTIl63Yqj23KWQXRSp
vYmXG646dF1ax5d25rRlu7IETPJ//uP//vf/+zr+V/S9uiOVElXlP8q+uKuSshP/+qfr//Mf9SV8
+Pavf9qewWqT+nBg6YHpOYat0//1y0MC6PBf/zT+j8/KeAhxtH3PDVY3Y8n9SR0cH2lFUxOHqGrH
G82x7GFjVMZ4Y1TpWQRld/gYq+J6bT7zRSV374d8Lk6jQzwbvSc8UfI9BeR8o5q94ZjXLeY7vOX0
gkwIb60wPanWIELvCdo7eKNLr8XKEsnLW9VRmSPUqqZC18xHqMuW+VXfWfVr5Cf+wZ/zbqOaaA2W
69Yv0tNo1/VrvwFRXbxmFsWgfDbytRqkZ1JuAlKhB7tMnku/PM/d2N4Zdljvg6iSK8OqoI+rYNn4
0NXi8KRapFTbu9bQpqtSBNnGb4r2rvLkl3//uaj3/a+fi4/Mp+/bhul7nvn75zLVqKGQmu3eO5Rz
wNRV9/XUyvtBq56VKbxVgikqZ8fdKov5VOovahS7iZzNNDuCyCi/1wtnRh0cafR4+mTfgea193zk
xNOsP/4c5SyZkp8hPXJtVHn1fl1H6fiSo1sxh5QLVAtsMGSU5CXu8v6hnH3IvIyJtFCcU8cmK3L3
H94M669fUssydcMODN2yDXh49u9vxtiGRRcNnvNlDMMra1HDNpYD+6eexRtnDhJFIQiDP4ONP8ab
liLHLzE1uqfGf51Vmg1nfJmt2uosHhEH1ueCFOJsIRDV9VtyGDkLATc7t3GeXw5yLFNUz1UAcqyu
I6fAKNWO2gBseCSv1RwVvwyhEPyMKkmELoIw9FXllLASLOxK//375Hp/fZ/Yq/mmGVi+YRq+pS8/
9l9+zCbg0FmypX6fW9FtDbsvtjZr6APp3vw5Hapb3071L6VfUIjqnYS8f5zexkGurVRH7dvPaBCH
j9Cy06MsgukqGxvsCNvuEZNWrD3nPH6QXZofLs14KbGoOotO4nrXaykGPXHew1X92aNqMRO699mA
pdtHZUadmZrl3XzMVbM+LvrLYOar11UjPuLhCOwXiUXuC0Berutyiq49GPnVpR1b2H3ybu1Ur7sM
+RiHkGB8mRGoGR/deVqU7nqwzOg/3G1Nc7md/v6zDizPsBzTW5IMvuX+/gkJ3RDovkOCl1rSbIdC
D3BZQifJDyCeko5h/46F3DkNW3mquwAxA1l1r54wk2srl+V94qTlvZHjkpoPgX1QsctBwpCJ4hrj
1mWciiECXJDjkf1ONfvJLe+H2vRJNufddlIvHoY1xe+qkVdQZ0LkQqBzZ7ZVdqux1dCvtjJOG5gH
pJJ9sc48oz4FeQ1f6JfTDmHmfTqHd6EuYAWkJe/4kDt77mHuaR6bbDcO1v/n7Lx25Ma5dn1FApSo
cFo5V+fgE8Ee28o56+r3I5b/abvnwwywfUAwSeWuQJFrvSG85lGir4HX9vcRK8cKw8r4ye8I5RHN
8F6UooeKN0zKexIE3xQVkL6iOyd0uacnOGsPlak1uwkAGeHgNr7TiQnfyRqcou/cAAXLv7vyBjHI
qElfTHcanNsFRenDYE3Bz35c33TQLz3ClaHCqpXPwniTlZfxV8JPELhtxKh8tbSXpujxQ9YF9Oi5
FtsTkvayWk+he+uUTQD55qH5KWJy5P4STHs8h02TtdsEQL1l4cc70xmVPUngGKVvpTaWmhNglYDY
wAmrAO+UKE13JC6PUAAt2W/5FWeN36qAv9eo1k+Hjzm5y+Z2JduWbn2LTL/eenmzD9UieA7UtlgJ
chSnfDKdi0sefWnMSYE2nY03E/HGozjfkGU19xiXk0f2WvK6lTXe6AySwTB4PlaGDpTXmfAwdi7x
6BpYlhwEpBxd+wpdBOFNxdKs0nExqhE2YfNko3FJR2fhF9uwm9Pk9uoFVOmvIssw6iEmYG85z0/6
ou5S9RJpwBeRt9/IeZb2Qx2b4Go3sXMeMyzsB88Kvrg97Jh4FBzLulrc2QN6d25uhF+qLoeg5TkJ
OCJTeSQddzE7z3smdtUt3OhALm28KF6l+usOj03Sv8Dt3LK4Ggr8CqR7sRhPp/Io+zIwr2iCasWV
iM5zX6CxUXFS99cchQmAgYHdjYg5++tCsLlVMvAj8jp5iay5QQThKOGv+bjX5CCcn/BjWSdBwhsb
gcFbm5MXrGyOFWut0dnhoK5/gQ2SH4VXWdfa1q3rGIE6/Pcnh9xO/LEuGZZtuI6wHFfTTUduE397
cogywt1YsYqvihllS5uo0DYvC7xFATK9dwIFO3TtXnLHaY/Ek9EvmPudCKVEtRDTNZkU784X5ve+
sEZ8ajm/sJ2oD0If1NeoLBayP/CMcEc0tNjIppZhEQqC44monXEyg6G63bbUCjbkjZpeJhGkm0TX
eowXknCjO77DmhLbrz3yRvEMiv3Un/pLs2jzL/4YO+seY6B9gu7ia6jmN4BxhFbprR838/Y1IZ4s
gb6f5mf0S8CwGyoROg7HsHLyxzkvuSqy0NzIpjI2+RVW6i4m3lUgvKzD8A66fB+1efGIQTYZlqb+
MY6Ktv73T8v5x3OeZ4hNIkzweQmdNMafT5GqrA2HLGbwtQtanKC1/HWyau8+Skv70udVv2hE278P
bQB+wHct2MqO9oxGzgZL7P5ddEOydVo93AozbdZ1ANLFAF9y1ObCIbN2lE1Zk32B0MnV2PYh0uPs
juc4ki4qG64SL+Q7xAKxix340fSlWpw8bexPBWYZz80orkEVTVdEifJnVxc/yHc0Z9kK5iBlUwT1
UTbTNuyXlWv3+2q+svQ5qvmTYW/laAhufG2kVb3xXT09BDPkDAxke+pmPpE1a8e3y6bu6xOoPaCW
skeOfcwqex0ZcYfTQlajNNVG/XcWM2vO76W6RX6M2OYD63Oxi6OaYEqiEsKIVaYacTdPrRt/Z3uQ
M2t3tM82Um7TQpi5fc4r81LlYtyX84Aclf1aY9n/8cHLD/b3n6lOjFJoqm2oJoc17fMGr0eKuutd
3/gy6n61yq0CRK1Q+lsR84VHjcR9yavI2nCkiM5W6Vj36YTwro3AomyRB0+uojOBg3IEnk2lunXu
meEiq8HVjD1SZrJAKyq7ODZrmt+YCpssPMcdVKcItQyXjq3e/t+/1ObnTb4uDJWvs6HChDUMQ/u0
NYpNUTqGFmlfbM17rSE1nxtWmd+KoUedD76jxgZlshcp4tJnUCP9ysw8965M9XwTc7zHSAkNUpHl
3qF0QuugAqHZdck0nb1uqDYF1sx30M/6RW+MzbEINWLxZlHvAF2DEkqmteOl3t4Ev3eQtUKNIPjO
fdnftf81+tH3MY/EWvwfS/U/fvy6cC3d0UzHEO58eP90GGJjMnFmH6svUZr+yLIr4XnvPESRdQln
LI/E5wg9jVcoHonVR5+sxa2jnzQMtm4XlGjULGQ1mmYQsVGOG3kDOVkOoGQzRz+840jSevwF9e5Q
GCiDMUBrxenPN/i3rKpDPUs1jcm6JwYK7gDCqA6gB26YXl9tqWMy99lhq51vU0B93ZrGPMVHc2WB
1uyIDGyd3VV1+qQ7wjxIsyGciLM7XxXNTiCiCwGLpizk3DyNb3NT8P7OQpRBu/OVYdNHeg3d12m1
RTuUZ5DyzpdATbCndwDjESGxOcSKN7Px3S9WbzdLmAuoi2i9c1cliLHq8wBiQ4SD8yC7gqzxr8Xk
Ibo5D2Qje5fGGzEDF0F+bgd1Dg8xEE3Fqwkg8t9/Jrb8HfyxBlichl2ArbbtAEI0PkcGkKxMNLRs
v1gDyPGyDgl+4S6wjpTefilNr1+JurZ2wdxUejDcqtFkZznKoxv3XqLCYyHEU8bWSXaPFtgpHm7f
UAO1X1oN/IeTm+pSDro6NiwePxWKedTJ74O+f8KdqLyIUthn4Yf6skVZ+RswdxhVxvg21QWoP1xT
9lnoF0+VUr3KCZ2S1QurHZt75B7jY+BPyTrxBuVrEy7khFzP3FXhBuPRKzIXn3iPR/98a/z0ntjf
Wk/sYozdYCi4kUnipZNahP38ns8XmaOtqkX1/TgX0H9+9VWZWd3LAqmU3/vk5I9rlairb/M++vQI
pST2FH/c6/P9SxtUEMcknez5o22rlwBOyHtiYC8Ul0O2z2vFfusjdONr+71r4NAlnVqh1uRZ73aJ
HTiURTamHbgSDEYQOaMfeiXUhDqz7rpsQPM6gRrquuW+K0j8IRSS8DMxfOyioftH0OeqsT+y8eiD
FzdvHh0d7Iue1y8uBIHzZDbOI3A2Y927iLuFuBE/jn7VYXOH71GEdMWSjQsI86G9yrnDhINXUike
rFXm+hrJsCqfkoUcvRV5szTdaLpPOBCdxKAZW/1voRSpd/JJ/uRDZAUj7WmLFfPdR5e84NP1n5qf
btfC6FuVQrcW8lops/JxvxTLsYNaYGmU282663PjThRaQ4KDlzXm2jD3yVG1cPVb7d/n5WiGb1yV
HJs3Y9wtCXeXVT/3no3WMm8DxKa1kysR8nLUmWfLWjH4gFOYF5MjmgxIEBN7MVDUanQvi9xrEDPw
wnQ5o2lufY0wp72dzXDheV47F2rTwm+J9evHpZHdKhd9apd9NOpr1I2eTccd7211qpda39Vb2ZTF
kGntou+cdN81xXQv+7QUeLAC6Um2ZH8xuvvcKcbzR1crIvTz2+guM0RzJ7IfnkaquE5wNCLUOr5h
6/WDfKN/5yqa+TBowaUZ7eFNlJYBmgb1JhxSfp/Vx6w0UCsvY1qAy4cxuIxGIy2XiX/xkDZ7cFVl
eKz9iFM0KcOt303Do16OxmnmHzpul5XEJ/GAAucCUpC5Xa44kFF4OGnxo84zAl3+8Z5jYPGoDmm7
trReX8vm6MbhfTaWS9m6zRhLbWn6urKFsUzozOeMjLCXXW0MzzSOod6x++uzHTaR9k6YVl/v5YAs
kh7Y58YVxqxl1VcLOVuONLZ6DpKifNBcxLPLRvTn2Ha0i9cCSAJEWn5LECBLkXV8zdM022boKe6E
mhfPWH/dywlfQt23D4FdKyFqdPA63MY8D44zEFMZhysU2PQCGWBxm6GxkzkqsXn6mCGn+UWGi5rV
gEw2VYfNcuVwOg6wJh/EML9nSXXUfETkg5RmYjVsebLeWKPWUKKsSaDCHrz0m4GAThlbw3eMigAW
Y6n50E0+8jhpY+28SB1Zex37NiXhN+da9l8WSWXJrrjLsnTc8zxOUax4bWF6YdI3IABY578Kd25+
9BWpycc4Ey03INzcRUAu9w2rvqVUDkgrG909FSBmVOb2NVB5LEvFgGlMHuy01E9Fz7s8FT2Kz6g2
fpmcmbKkKcMlVQlVmZiJ6CaHVJDfy6LRyi/whkAfBW4Ol6Zt36HmWklWfpkA+W+9eiq2spnoh2Lw
gIcNY7mbRrPeyIuRhFzm8Nxee0VB3smLx7XsD+pw10SaeC4mtTskvSlW8jZaZV/UhDCYl/VIB7To
TibCMmELesO7iY3xorSlQdE03mPk/kX2az7YbfDd0thgeIuHYzBP1xtF3bkY9q3lrEIVV7O2SPmC
gD4bVqGg2NkP76NokAAoFzF+a8s+dsSzpbb2Ymjq6a3x6xi3p3D8KiIf3nqlfzeibEeaxAeEqfzM
4UZGBCquJSf2YEGae9PnafUj9tN7ZeiM+8kPMxjTYrjLgM0vIUx4mzjWZ21fpfV2o97k7PWGoF57
UbKo0E+8ukLJvIWhwRCseEs3ceajkh+964HqcsIqK+Xs9ZpyHmx0wGK9PMquj35ZU3uv549iw/lp
wAwMZT3xYttqsHDomuKrk4TI9piK9zxmRgKi2VXu3Lzw7znhOAsDCgeZWPosv88uQg/uSVGeItXo
j8agmVe18cUVv5B4lmVbyy5ZpABtsGkZ2gOpSCKzLVsGV9WC5z4GcAv0JQZF0obPKHXY17grWa8Y
tLx4ePSNH3kZhs+FqlcrZ0zxPHKH5jzMRaFHyDtk1U71suasOjbFXJODclppGsVSQOJby75P88pk
wPbSeoK0o50qXZ2OvZuWGOjU0dM0kAb3AV/8CPHNaEzvRyeCcOEhPUW+1Z/WPoix20UQ+MpNlGgL
AVT6aOsIx2ow0joEK41up5jN3a2Jqrx5GmvUYRb22oRv99xkGBhUBT+TSKTVcwlRcI0xWLB1fKt8
zgzkLFnVbdxiaOqliZGokyN6OTdD27Z3AVrSS9l02q48sMGMbk0UFd0jvETwR/PkdLLUs1743xP9
yYsn9StQ8L8iIJrvQ116C78S9lNS6fUqd6zgHvZfvon6QT0PSjkQvB7VQzLyISVWgcQKfj5LS9Xb
Oxi28U7l397SxuYCKU+s/GrUOGR33zUt6H/y01CqJPkZsbNbxFgjvJThGKyrAojwTyfT01VsJfwC
1MhyT32p77BZ5AdQmNZLVmbGofDG8W5ulU3BO+UH2TMo4GShaMaEiKmaPtu+CSTaV6qDHHW1DM1F
dO2BxDOqd0OPyp07bWSTrHG07QnoracxS5/RozIXaavEJzevg6uuaz9ZDLvXMEjzXQHPZm0hTPnq
565G2K9QUWVh1O2Ckx40+UOTsYIIH2GbudsuzeoIm1kuqN1rg97tuhhqdStH+bKgcp9UCfgsbtn3
qwqY0ouJjN7V7s3fXhdSYLqW1xjtsNGxZ7TUrn7AcSwHmlxi2RVb4cVHanHlVGn9ilz6K8wkvp9R
vyTj7X5zJg+g1nyRgHuyHQKBVfh8UeCA1DKwNX6dguR2keX0S6cqnG9+nyJQYUf1gz+/UqoHv78S
ILj6Nav8V0vxlR9p2f32SrB6d5NiLVhLBSjRORkvU/SyqNJm8x+HvDnWkctk/S0rT3pIN1WLwBkA
pH/GedrMKwJFhU9hR4GB8GcbH/Uq019SPXqf/Ki+IvynvwRGDIK1rp6Gkq1PP3orOQkuNrbGQK1v
lwTNeIhMUEWyOQMmt6jQGXxw3MIZlH6FNomxk3dEIhKURRGTfJpHxzC6xljQ3Gmcyg9Ef8JLnnvZ
LkjwWWC3hvCHmMKT7yb5Iog4UubhALs0HXDGSqwnOcMfXtF86x7leIDtCK/dXGQr1HgUpaOaHEY3
eHFq10IwxeA0rlpbrzKUGUjonOCWQg+am7WSRbs4jiLwRjTdpByQ13TtnWyajQUztGj0Y+CMjyzE
L7pjZQ923GUPMUcOkJhE6LuC38LSj/jxhll6lKMgRtrzv3+CmvGPcBYZPtdVBbEaC5aQ+BTOimxW
k7J2ek54w7glQDgZZCUnFkYvRRyrwUw7OrdCNY9WlfGl4m+FaOeRQLVGcedl33TViR6KKo8fSkys
904sGtJjEcRyFy1RFWHiba2GynrMi+5N7Xgwt6nRXP3aQW2lmPaJondvU9dPu0kA4wwQh3srDZQ3
JkJgF8vEIQd8+O1y6CHN3qn56fTz3YoWhqzrWOW5x57kZQSeLS+viyk/FGSHMeBiWjnDKTIzrU4p
6NNX59drum4dHx03M5dyli8Q9NNYHY/yHmgikawbV4oTDcuBSOCdjsLcXYH5gs/ydvnocgWYGGNA
tE32ycLDimdjoq57uxQ5Z+1kltarionuycdfcZcbKXpvc+2j73/V/n2eHbm/7uf+Xft0lzh0xRbo
NDlE9b7uFG8bBWG45IA2zae06V5Lg2Qj2i5fffT5WjutulYz1vIyOdCZerk0U7vbfvTZwkEwbdTL
jein7+DAkcesNcEvz1f3wiCMNYkepeo6dB7Qf8+XVha073onnsCPBYBwlDUdEJhUp7wYZVd/+ffv
9z8S2YbBGQFAhgULnbCtHP8tYZRZHHJCvQneEaoJ44Nl72oje4Lg1fywnHYrxlr7ovqOWAa6bVxL
NPX3VTBZW8j++SlH/X6RAxxcgLDiSz4XCrL+KysGCSqbet1c/v2/bHzOmhi2K2yD4KZlOKZjik+B
M0tT/TAgK/VlGodV5E410AcKMynwfLbtZscxOV70qverTx1sLL7xs1voqdm921l9hNoH3FyDYkUa
AfJUmvbvPnj9RSpS9dyjGfaojOnVStX+vaj4gHQsZXZpsII2XfiZfh6bitDmYOKvnSc85C3X0bBN
ZETWZCEnkoHv8a0K8/+AIBjOp4WJP9yxLUSULdsETwNC5c/kESx6EAbZbD9gsWCKpMxP5Gf82cib
qj0Xqe7nJ6+Ac04Ae/+pXzbljI+5si8ROVqtiYnX33yTT/M+mh/X5i7EHVhNEZqwZv9gIG5+DIT7
DnGAGEhtjhg02L7YOGbN6DwFJuhygDl/J7tAaw17VtIJbVoG5U16FRun2gnNHXJ0w4NalD1iGnci
yrml0vHd9KsW1Zb5AnkTxSuDBbAA/yhvAsNsvMRYx8lBUbfx2it6UyZKjgkxQracpOfjuZC1pjbz
BTLL7frTQJai1b6QEy1+KktdQ0i2agsbOb14WgZG2D3ZiTVeeEMe2rRD3WsuyuEdxlT8eBu3CI2y
Sa5Pcgxwhp5lzSlP8LyxygYtVz/Q8Gww1FOilb9qsk8W8Tz6abLsk6N1Y9p74aNO009+cVTdluDD
mNwLrSiIi/9fIQcnB8H7TW6OxVG2P4bVCEljkgYDSVoXv11lUjbG/OTV5kIFlxFpbXpx5ucw8JD4
PDXZtb89hgHJbzBrbcm/z6Ozmw8SnBmZRNAC8iZdmar3ot3IMTkrTKdqj+rqyEZlfpb/r1fVunEf
euavV43SQV06gwCKkE4TCroYNCZI7r3XIFlgpRXuFeKmc5XNXh+Vd70nim8gwHDqBj27plnzFX9h
44KqvHmRNcszOQHikmGVhckxcQJcIgcizvnYSNTlWjY/CnlFha7rR5dK8mHRajEyKU2vnAG4IMam
Z84mUC3lLPs+isDyg6VfhMmB6HF8RMMLB8C5Jota8cZ8IavkqpIN2qjXqA2SU+RnKGA5RbZ2+BhW
VVRU6xSZDVQl0IMmyDVAfGt/+mWOfkbfZY91Q9y6H3V1fWvWbXvvYhukG6aXL0VWEXopiw4/OiYH
bt9esmg6EfxJzj45PGRPhbPwGtN4HQbdWreinraymWMOuDCnMb6WQe2/VOxYNDcxX5Np7CAs/3GV
1d2lkGTYbjYRcQG9/sav+TACWnv1rLza5j3HnzwPChQtwwc5AaW3cWEHnnU3hG53FEWOhPDgFt9A
g843cArFWWUAgo4IC+l37WhOCzkABOqeSEnz3Hl+gboMgrJxBno9dPSDnCBKNKkVgi6dg59qsYxT
z+yeepdDq4dGGyfnajOTcL4OK4QTAQ/FENjYMhs7L9TNF7MGcjQPR04MmtvivJL2lbV2AjEcZnAx
vC+k55RAOZZScW5QV5mNeJYkZvhFvA/qIoWX6zbHIfd/ETb0oftOPqG4xwNtvFRlSXoKCOZ7bU5r
LWyUK3oL48PoElcqwJDu4kwfHnRUFu9b8yTHZE+l2QWom8Bayiaxi3vTNK0DnorBvg4NYxOrWv42
ZvVGvhfW0HbLoJnqS5qUpPBGIW5vL0LMqyzLs3fN4EeNK4+6H4KhfBQYPskrMy1GAq0QcBJqADiK
6btrdxiDL3A1bh+E7iGy1ztodBp4dVzVpMyWVoUwgtIheZmZaJvWJTw5yK2le6uMsoKT0K3y99Co
/v/M+edLcJ+sbqt5W/DxEoqvi/94LOv/fCrjTGWogDdN27Dcz09lIfzGTa12eDbNybnGSXvFvqN8
11r8MTs0WraymSHbYVU6AbOKzOCybwlBjv3Ky32li3l77GKZIYgHSVCJgMT/X00xbZddxhhtZe02
Wlr/kZpEpuTPY+u8syItadkY5AIhMj6feTg71GUBhvrJrHqEN1HdVStD29kmYpyy9tHn/o8+Oc/N
r7iGLkYlJSuFZkyyDwlOH7qpJPKYuN6h04v9mE2RsdUGz96MLU+eWxt3mg16xmiiDMl71zbJyqgr
+1C6CIqK+jGylYRdmZXtwyBMWZ5pRmP3HfdF7Q4qkwHpL/wuZxEBSNeGg5OZbFbekw2k5bUALrjp
aqeyLsmQlWjNhcWr3rL/qIMG/8e5GRb5yje86slPJ/Oe3x97vhmgM9o4L+UujpsBJz0n9pJtgJLT
tSfLe7K9YSNbY9y6V1mrWkdFZQw/vdhGfnohOxUrfUdBy9t/TJbXE6XaqPOlt7ny2qTlaSw7uwHX
8dA3YMkamrf1Q7Vkr9IXr4SAbZAARXKQf0nkug9kLk2Ct2H33DUZEV7+Igu/giWc8gHFrcwW70Ua
fg2iKf0rnKJ3s8pNtv2DxxfUAdmIOeTTPCHkOfEcipKlrncBW8/bpVtV7qH0MeaT1ca2XpoG/4mP
jVWltYW3/NhKoVCK5wLsuO3UmunGCadyz37ceSJNfG8YofG1EF6MYqJvXAwjKC5+WfMQmgfaYLoU
/LCeXTXz93ZYdZuyZ8Gpo7/kOKnnYD0lWNKbjTp7M3j92mD7f0kS9hW95hZfdTd6heXVIeuniwOJ
XGUl+3nXlxH2wG+zluq2b+16axeu8hYgXiMnJPhHrfXeqA7oq0dPWUiAZr6h6pvV0hkn5wx72LjW
RUdKZh5oPRK+KFkp97pXe8cpTcuVlQr3LuphuKBL+lJXeY18WeE/C84Gha+Nr51tF6exMtFPGrPx
FZpHuGlCIwORz2hYIKyqYP10kaMVnCfbzF5RWRouFbYJHEmYFYfTtB19BTGkNpxem6iNlyr2N0d5
ke366xbptiel7pU7O8NJVr4wvJe97QbdSl6E6WKyajzH2iNpVp+rCG2WaZwAdtTzqSmMjOePJj5R
v5pl4VVHQku/N+VoWBFykNc2s7tSWPqEdFNyj65J4l8E3iH0O/GryqOvm/2pS++gQeNW1v8Yk1co
nlgbsaWCCdnHmeeJt3KoKyQ7EJwDgEnIPiZB0+nWPslnaTqvUPGVsqNjMXriMZ6ch1t/4lpE3UDI
Os3g3bOb/iH7a7Yky7RGEADSUnKXNkWzCGaoiTJi15IGjnm1prK/gP/EDyJCVrdrAdYgzru2s8Y+
3Kr41dgH2fZIxmyx3UQjh4csYjjmORuRsaxLrHpufWVpnUN1Ug6/gWvmPl+7H4FqeywWbF9BuXVR
+K3q/Qc78sIfXV9ucSrOg0WRfksxCI8WRXvlZCyCRR5HKFr404969K5W5fTfcN/5PlW59q5P5oAq
GAJ3A2HvBSrxyOx6to2kYMIJAgKby3NI9dDT7ByCXHNVTpK12mjwinKcdCn7lArKzEIJuEcq70EG
Idyi3/lTDn9c5/RYjwXBlK87Lx0WLjLncE1jf61YpXnhjKvCZtW0feZG7RmMFjJxIqgflYC9sjNV
3ReU4q6eD1pxoaz8rOtu7KZwJjVJZpNkMfl+qh2DCeTPzH9qRqwpLCPNF1012ADQKAj2QX8o8Kxz
/YiNCGRWndvfoaDWHfygftNmfzZZuDOTuPXTMwbxylF2yalWgCikh87p6mOuHeA8qIlgl0SVWOn6
6F/1tJlwr7JGnOkS89xEarfW3Tx7whdLh3tr+N+MAQhMzR560cXFKkbW5698iGcFPs18dkPED+Wd
Kl/7dad8Nmg1LEXfWkolzoS2chEGZ2duJGxDz2k/JQi79WW4qW1l9kVgxE7MCB4i/pxLkJBETaJm
RyU9DXMt0sr05BdVs8txILzVgr/7Po3mft2vVaj8oAPUg0tsFFbJXA0sVT0ogkI2ZSEMJ7PWt0ko
Gwodow2mOrGlLXOtCO86pDcTx0hegfzoB8ds65VuQXVGLwNlsIDoAHS19M5JDHxY5wH00IpV77bO
ofQD96VK2mVimQMeKUD/s74bN7IJ7muPk5x4wtsnIl0MASxBfbvFz5W3mt13HtbeF0zbw2WazwJl
ilFtsiTMTsjygmVGdndbTn53r7nTuAwC2OtqQvLBmCNM/hxravrQ3DtZ9frRJWtO2ZurcHYzVDH8
0eLUOeFI7nDohzeH0pxY6nNT9sliKti5LOAcYhHpIM6HYtB9RQBsqZEPQ0i3QEpBtqe5PdQ+KCbZ
5in+f20/rV5NNUPzK1PfVPDDaaVmPzkgItqZCc5LAA2C2LQewApbm8ApwqNlp/65deaEk9JUz22e
oX6Bsu+P9luSxPnPTAdDWlW686yw7AEcSJqz31f6IbfTeJuUbfnAqROJj7RMvnUYbsqrtK64+iOr
FcA9b8nSuv33yJ8u/qTdkCU0XVtXCQu7QhgqX6c/Y17EKIPOUQvvL5HP8geT4R9TYn1wO37qtV9/
S+Np/SZaZK4jDNaXcXgedazxtBpasSK08Nrqwx4nJCz/Ss9gR5Zfwqiq9627Muwi3KZFHjwE2UMS
N9fc8M2DqgjjQLQAQ5e8SJZh14KAMSEbcGoyV7k6ovo1JCpLB7eDQYvG56Z91UzFXDUj+m3E7Zot
tArCyUYFVaQJsLXQDtYMvrFVWEEISr/pGuJamfEW/QA5a9xN+TNmdC5IHxSMdfKbOEc52UnVPG2b
Vu2z4k4YFfkkMOHaix3Z1HQJsVI52tEjQQ9UvfW+vooRJy6vg2YToiJ9VFSblDsKqYsMn9ZNCjJ1
1Xv4UzlBsvSElm+gcKmb3kuMzST+ak0923eEWtY28fGlQMh0QwR8WNpVwd5btHtvCpMdXFywMhO4
oVjkCyR6IXTioaaE/JfrnBxPLNBwTsvFoIbTY49odKTg3jgGPPOh96Iposf2GhyTsgZ4V2xGw9EX
cdCTuo+bcqUiyIbzA1oySq9/jXMk+zorK9eZ72ULRSnTVerrxUMEGhBIgX5GxFo/N3CcYi1scWQI
lijcDAcAx+4RB0OEz2sIUuQMg8cY0uQyGXRCjvi6AUIsqz06fCv0MEnmR81+QscesYZiYQ1EDKKp
/StVS+MEfOabHxhbO2DPZJV5lC28biwPRMP9xk9PqWG+DJFlHPxGtVexQL6XXYu/jDS3wTvSqsmx
PHGqS0+Q+dNTySI9Boi+tjAyqsgrHgOzeBKiSQ8iJFXtmUfC11dksaw31t594GDuju+4E2Tn3LCi
10pJtprd95hahfUyJx15bwKm6ypzkQQ26IciwAAOBz2YstGi67rm3FqHCRjEelbz3GDqe24TZzoH
OQAVxSYrDjXrVHi4zKowsjb2YIpDUUYveer1Z28kKBujmeFolbdrR/3e4Ty6YEl29siWIgqtD49a
VLUXWeg2yolDmWHBF1SArkrVOBpjDVTOsE8F2dhrDxJlNVoB8v02NrSAbZe9Ny0a9eyXjniBfrhw
guBYEsU+KKky7Ee3e0/hj59NfQAbbfAxGgBcl7qBsTAnesCN4CdXXYVAgjc5+nZgJ7tKdXsZKsZf
al+u9VDn8TIOw1nN0rsGTh7u9OBrIckjjzEazSrOWozQ02BNwMLdJr6drxBRXlmD/9XSje4/ljXt
z+M2q5rQhC2gexI1wALmMxIYJbLMdis3+w7sSH/NR/BUeMfYnQIhp7EVDl2QltGQWhdeBLW+E8VP
fDPsbcATDZ+UGPv0OD7EZNnbsBthDfPb/o+V989ENv9F2yQaAFxZ08lE2OYnpoqm6kmVlkX0Y8AZ
CklvPAd7Nb8vEy3Hs3bsd7qNi0pBHGhZcHbcJFq9MHqQVlJGuJhQ5YhGRMWNZGNoVr0h4cKxJWzS
+1zN3LU6BfpmmtfaLO7DpWslxtpMBR5AefDajOp/veN/RmnkOw7wWhPA7yGF/IO+SSzTzWOYbd9T
BM0OaC5aRxA7K3zkI0yZEvSwMGvxFhl81wXhWg/n8wRLc92BeSic5b+/ua72R7hF/m/wZUci13U1
ks2fufsDIH/9/7F3Xr2VYm2+/yqjvqeHRUY670gH2Nne3g4Vb1CVyybnzKc/P3B32+V+p3rm/kgW
IiwWbAwrPM8/9DQoP2xmIeiedDUG3sVTb4ULaWlqvVmzE8eIUWqxRutZlZLHrm3Hq26w50OhWbtK
NpmzEDbcMzYcj74UAjhrI3Mrwgpd+Rk1ya4PP4MBk8/NHJ6TxhSAO/roOuuUdNfhxKFv1vAHVpWf
pCLyHaWMH6KuuqcXszdBOWQ4mqX6rpbVT1GK0WOsodqmGQmqcUuCIe7sjseFCFFXGfJGBP0hyxrF
DXW5d6dA1Hh1mdCIls3aMNJNM5inAOoXvg+Zk424QSLU+Wy3UbjTo/aLks9IK5bFXWFp9lEJxHGI
pHu0weKPCV+tIyz7e1YgFqhOnXwCl6Pt84AOpJDSeKf7Sn3iS6kXXHPXPeuTdkN7AAuuTjfTgH5s
7SfdlSK3LZhaG9MGuTy1Vddepxl2zEZQdC56xYmTyFZEnEhcME+QyN9EOJU20/z86/+/+NuohjeR
FJ7Ol68ppmm9G9UUKKWalR7kP3JTHi99bZfYa/na4JLXuW9ChWlRSVRdWd7OsirCW5224Nf3oPzt
HVxyv2BUeBFVUqrv88BCMpsROuv8QxTpI65u7RXojRR1uSwApYpSzJqcVpL6GqDHjhlYcAgnMW4I
aQN/HgprG+nKd4wJuusRs1ykYSbplKIpEE+57A1Dr1zNA7agv75t8S5UuTZM2AxotqUIe8mFvoNn
iITpJLgm80dU8/LJif7N7gbFw3gQkRA/qA65aQCRmduPergheH9APF39Wljjga4bsio+hAxCyuEs
9aVD9NU+NuaUOrGFNwFmBq7gf8ZQ2BIPUSXkzRQWe/ShZK9tgpOw0J7wsTA0mszDP8U4jMHceERO
rd1gEesb2hSdlQy/UMyZFpnv9JMvjfnWHFBjDslVnyrgo5vK91FiCaL+yjQm8jmkkaHiYknaFXHj
VPH0PdfIbYYwIt1EmrrNFIzmttCtkHlo0XtN3FewISd7G3TqNiz0+lYd2gzufGpuRny7tr6mxYxI
bEarejAQ3Ztb+G5q5dVa0Lp+ycDVjr9BDAyb6rukafo1LbvuSRL2vcLCOLSCpu6YcTQRC/MfoMrZ
h0GLnjvGfbCW1rHzOB2Q4C33ZdOCJibqsmPEILBUPESIBj/KKra+CISodY+vVtGGB2PJtWlMt3G/
jHCYDLVDMwTjZkDCjC5Az+9tVNn3dt896UgpZgxqFLEXEOIuZcNI9QYAEvM7Gdzs0Z+ubKVM9mE1
CGfqtWgmWpK7epW6E9bnF9WUsJWt0LIcZDvMHTIX0m2Uf841AAw4UYjshN8mY8NceMHwjNh4dt8U
mrHX+mZ2W0LQsi4uCNwvNkewCYu5bf6hG3hHCHp5lTVkH0zC7zaye+8IYZ3s23yXpv/DqKOQ0VSf
O4kp2dsEBNJWyFFH0rnvz4ah92ctEPh7xsGpSKG2M3jYjlp/3y+GgzAXHzL+Kb/+0v7eQDACsHUb
wIEwFPNvAjOqMsxzMg7J0xB1N8CGxb2wgbvXIIxdn3bbm7o6vbSooYGT6F2hTDDShCXcVmcII6m4
ejeNKL6OVgeCNjFVQJBxf28OD3ZhfZ+CqXwIyPn/E1jEft+3MlZRFTIxqmrZGl/ezzNGQ0RN1mBZ
8CQFCN/MSCoOhfmhTWM6LuRLt8aojE4o+cUBzg7pIWCx96gNX8zUPubC0A/rZKqX1WupGcHr5Qdl
wC2r6JjvCPwpnAB0pdkOzbUqykNM4HAnrGAR4oBYg2KafayHWXZUv9lhDfQ4gRT7oiYWwJW2vo4z
v94RG04esr4mbEbr03bjp1//594h2Nb3ytKYvFmyroB1td/hZeasQxFgTOInK1OajZ0YAf2JD+27
sW7VqExOxiiMDVypp0nCKKobj9LU6KdsrDewlxAgHsJrdZTrKz0LS/StxWcT4/qLakkHHAt7qdU+
QvbFDRKyhgd6MXKqJu1dgipoesRBdZ5z/2sndzRqPpMqeK4ffHg9p7pDi/zXv5X352//b/A/dKGK
xUtqCOPdR1QPmd5YQZ4/pboueyBphzNsYBuj7T4wDxGDnpssSjxwMvm1PQf3Whs++9WsuIms6NtU
s4PrdVHYhHZR7kHEQAdZCd0q7rrklqbKP5RW8wUL5vFKItxrtdkmkuozhsojAgyER2E3njXu7aIh
OBTxbu1tLcDTPpW0y0i675zkXyLzgKVGipslPg7o4eS26uilBd1VVj9URrfxydGriSZOmJKD5W97
GaVdXMI6cDM59PjSpC8h7rX3gzh0O0xDnCbIl+QHU6z5Ts9yZ9IMCVOTDAkQCDo3yBnkV+2iehRk
doWFPYLgYGm4Mb2TPkpTWnmkKG7ALxZnZXxo2znaM+UMiNMbkLqzvMRluE9dgOCKO6sfGKAA8WyG
p87oTnZV4+VDa40YuENSMblJGdQ5M4DWTYzjiZMtOvyGXmNVXOVnRpD2yTKK6EQSq3DaRNP3IvTH
42RNz2PUKWQdcnH0F0dXX8mfwq5CwoE4poNpwHhV4tLhV/hStmj7jTSFW51hChQ5Ah4yojVLKFTT
lwhc35sO1jOnsa8RFYvTj4ZW42m5OPAqFjE3MENwY8SpCafmWuufSdC3NymjBwd5jANab8NO8+vk
I0D/o18TIy6m71YqBVdMeqrtGKDqXQOtc+IJ1SFi4/JJXxYwpB0cWsurwC+/o73zVMMD34tCPyPs
rN1pXTfuTdRUB3Rpb5QISOWoZ495V19rBqr0rRVcBny2Loiluo3I7nCOKJ7NgL7QOBPbNz/lYjac
idTDKZeV86gL5X4S4W6yyuQyMONB82xq9zRLxLeHcMBCKIRJC15vb0SE/pEnpTMuM3sT05WfQLxP
10FHqGq27OYS4H/2D+NL829jXNMQuqozfzRtAd7wXTvc40zJW6d1Twb2MW4STgx7MnhZlt3RhjJk
uLGsihey2Sp4uZdOHCDkYYjACzFm3BnR/JiNkb5LEwTnYx3h8a9EPUwHmSz7kMRLhIpxPP3fFQ6R
kEGQwqOJC67hZjiJkQ+4v/iGo6jQpINhsjwRTMj3Z8N0JTdfkzTfq4A+75AIKDAQzLtr1Kv0bVyI
51UNBtbIDu8S9aCP5ICQL0u+ZE2felDH6EW6kIk51xqySN/CiVF2kAfghgZRcRoQ1UoWv8+8qbv7
LlaEO/cPGZkvdNfGeCPnSAOFc/40WiCNjLFvd4FPQilZXmG/js593E/XkaFf2rmsX2b1//mTalyz
qsg9FsiKAQZr323+10OR8fd/lnP+KvPzGf91HT2SkSye21+W2j0V52/ZU/O+0E81c/U/7s771n77
aWOTt1E73XZP9XT31HRp+6f63VLyf3rwP57WWh6m8ulfv337kUW5FzVtHT22v/1xaMHlC1vT3/Qr
ywX+OLr8gn/99n/raC5ylN5eans95elb0/7rN4nw8+/yMusAgakxadLoZNAJXA8J7XeCCgZaGci9
2bJBZ5sXdRv+6zfV/F2mDzbwi0SuzzBtwkANrqXLIfE7jtiWbJsofqEGYP3254//Q/rv5b/276UA
haHya97QDnQZARhyRDaOYrIQGgpVPw96MoKvzZgYA/LkC5yxaufjuhjHZD4K3MiOyjwWbl4GPbpS
cn30q4YFYst/rC2b0Zx+yluao6Elx4+iBNRi357647pGkjHDK+fYSlV+7CZouuvauhiWzXWfmeFz
jSA9ZSQEhne2gmU6cgTboJgesFAJZtcWGRTfXAT1Z1mZF7aKv40tNT++LgTqLPSBy07kR1ntteyT
pszmBqOk/Fgv1Yf0vMRIAomlXhk5fCgJrws7Ko/rQoHRNLvzWLP9uqqk9iOp2mYT4O5E5HA53Pfz
8EdJ9MOm2U2TePLiHhklQ4kr+eWJWfSXe/h0m9gyerzll6f4cnioslOTH0eC6fSZR33yi2Nr9CVq
639upuSpU3TCw5hEFhqlbXvM50SX3XU1GGaimOvqupBs0R6tsYLJ7+ed7M5YELrF8stfFwJrePIg
EBiIWiyPX59hGqOShT6uGItjyAjtCI2vlDfQA6LU0QNDQABZdq8FXkuR5vlIehK6HS/vdqqquwnn
QSwus+a4rom/1qJOrbEu/vmwHI2+2KhqnG2lUTz4VtcckxZxPWctuG4r/fIg3xx6rf1Nnbm6PFro
F5VDolF4765evhxerr7e0lrHy5XW1df7XE/Myl058a4lUqIc+9QSL2tkrBVQcik9xrq6Hl4X1Zx+
tTTZ37zuWteypYJ1Ta8khGWL+KXE6/7XE3R672NR7jJJYJWcWzx57KBYvqyvu18X5vKuvBxfd/7b
7TdVratRhY13okPIWa6xnrKuvdTzvoo31/3bamz/UHHOOry/wpuagDkbDKWJpr85+83xX9z8mxPe
rL7e9JtT/+3xteT7W3tfMmL06mjksExyqiRb+fxfX+917b/d9/JdvD8coS21f7dTKvhq1k8HFeFu
dt9doSTtLG+kmQSZo0FX3Sk0aa/nvJZ+V+16wJhvw6jU0UHlVUgDpTiuayKn7XjdfLevgIcAB2E5
5W+ra9H10Lq2LtaK1ipfN3WQhynEJurI1urWVX1AJdL59dXXgutivQxA0QepGxANX+pSEhian9dV
iM+9vImbWexkMnxqKuMSo1vlkRBzRsgNgNhx3bkurFTRZoI3y6G11Lq3jQZ9ds25apymipEMahck
/3pohpg536+rsh5kxc2bahQjkB0st+GYJ0GROi91SYCT4lNdo6W8wAW8KRVoN9bYURnj96jWcEEC
/JMJZgxhprhj3X1PmIO4dTuOmz79MQ0yAIIw3GQLjgSpV8UdrOhUpvAnwBWC9lq4XEfVDB7Vue+3
qD7ByiPW5Po1GtZv7vLlZ0wauIcpqsNNt3Rp/dKO90s7v27+t/uatQv+a7GesZ77csZSwbtNbF8g
qL2r+n9QDUjKjsGttV9rttfOdq36ZXXdu1bDyJp+/9d3ksnRMYwnmKJv7qYZi22pTHfl2pPJup4d
7WzEiHBZa5ef8rrvfZnXw69lXveVlQFS7nX731Wr9MgQOOvZr1X87y6zVvt6lddq1n12zMwhsXKI
kowXxqXrUpbedF1b962b9OAXgQDD9nV/HzZEz9ciL6vroXjtV9dz3tW4bmZrD7kefim5njQvl13X
Xo6/br/UGWp4Akkog84CHrVZSNAiSv0k5K9kQTLwVRnUCxlp5WwKnLEbxl0jDypQB0GsEr/Ywkpk
b/ZV8uuaUbpxyBS4N2YY8Xbk0j+3GyM0waDpib2rswy5RkQa+lbs7JLsUJJYX1UNdHyJiXDz1ZCs
gwBCcBisCusFH1MpzbyD8T+B+pDIljXVIx4imtczwthE6tkygvkSVP6uKUcUPmu47mlUPcj4iuxQ
q/ucRtLjGqabRGdvillH6V0GBKrMbqB/QhHb3iFPYW/0wXT1JNyh+e52qMg5PWQrx2inDa7Zj4kP
E3wajL3aSK2rAzgNtWSbQaLeoMo3bHNT25dJdUEi/jnJB99hxoFKk2FcMUXA0xExDfLoUAxS+IG6
leQnPMoLzzLMY6rInzIVaGcWlVfy1GwKxu6kyM17dG3ig06onlw69m2VvckwTdho7ZS4/RDdGWKW
yF6lifOtz4vMC7vF/0GSxVYrovgqGubPRRp9M9Hs2Yjhi9wgEFxeKk13gwr0l5xtSnNp53Cxm2sV
wwpsS5wkwgpRh4vidH6sO+YMBuRWM9I9USreXqVWXHzSchdBqa/FMA6O1WJgmRX+AmxQbxX1R4pf
4jHzw/5DapLNZ+5/l7XGVQ4sXsf3zussH8rRLX586BKSSizH5zITy4yh9gmKVR3/i5IIeIvgH+Ya
s+Nj6XNAmN5nqFuDpkyOQ0ujSuQr3+KL5wKGbDYEOztcJe3HWACRxPjaukKSxrONKvB0u4gOoal8
6cNbTAsyF1d33Bq02vLKst0JX4bfqJsb1SU9w9hfj8ptF/GzjHk4jEjW5KES3/QdqjvdZ+seSZt+
Z0bT4OiN9CSFe78iWJaG8sfCnrHOxuwzRQ4AvypEi9IWZZFtoJdoddil7eL0pLmix0OuDGdHy+vc
bS1UTnKNVE6eNocqTkNErqPQq6zaREd+Ec+LTM/HqW3Qs2qv2u2XIOmeUU0ePbUi+5IlN71MXHIi
jnujA4kscNmy/XOptsbJQvBxslNwGeUPyQjwC7DTbZohAVoV6IS3nTjaTfmcI7Cvd77YliWvwwYA
UIOoaVTubHIMcd+jDqek2FoSndRDQjpqVtpe5keR18CR5sExswG0JxB16Pl4ZnFXzkPjEBilHp9s
QDx8aefx1miNetMAQXc6pSOjzBlTGaKXL0/XOBpfSOKVXyxsfyIxn1rTBLokf2qSrPZgbjlNHN92
jPadskmtk4GOg+dbGYnbLrvYinasikmclBibK34P2IlAPI46WWCoCamrk3S4jLlxmEZ72tepLXul
peJ1n3a3JV+V20UZ6eq2CF2wY9llIvPtLAl8yO7Wh3no6cMRnnXLDuMqdILFrtK1BwVxuqsqbu9r
HL/288ycFWK0M6Gd4RIBZELGELrCKfVato5ZGOq7UU0v48D0r0+0aVMU+odQ6qAYztO+H5LiMMJw
6jsE+dqgRnDCardz3H8DsQ/LDIKN0/DhuwVY3C1AyaxV6o0Oi7nD0nmLzidmhV35QUIh3dFbVbvy
qz527ekrjGzHUGG/aibINjSjaN1qKoj6WkeNrHcardoK65TwNh70enY6sEyTTpOg12Xkhl36Cfyb
qw5d4ZTcmadqzXWFmjWZt7Zy5BCs7pyL3JHF+LltAanp8bAv+ec6Sh8+zb3/BMX5GmfrvRGP935e
EdQlxG21NvzMytyWAo/gVlIlrMnbhwJilRfio+LIEiSCVlXve9LZHrrNqNNZ+YamcLoMcYN4QCQR
cqPRDcM02bYZufOyWKQ3zHKLRXO3hT64C5A0qqrx7KvG58yG66cl+FBl6AQWSOJ6U67cVWb5ka8v
RkK7Q/oW9oGXstXa/rYYNOajSYQY0hycYqXajTWWP/KU9+6YBR8iPlNwFd8EVgsEUMbKxbWE2CIo
OOBk2AD3IfLdJEH7GIQTCslXSSAeRMewDAfZK1n/aqc+8H98kJGIwtbMTy1HkJRU/WxGAyUJXClP
KjeU051ht/p9Wrp9bymnDnXQSjqRpHP40tQdgsCTY9noVU0lGTjyL8oEaRvFCmsTGLdItggvKvkm
Bx+XabCBymHUL/iqnKsxqb3K5N0bks4iRpsckvYT4A0oFaYr+zR3bZt8ZYJQuFPfOHZr29sCSW9H
N8qF3KbWAC7iaMNI+lDLIEOUqbkk6ANMsRYDuMfbPSd/O0+TdooKQDZ8eF4XmLI7VKBttQj+2Lwj
02q7HawVtzO13dT7H2djKlxttD/CbZw3WgqDLCUt0k7+t7rTTz3MWmRVMuJbifGU1ankoe4UuXwp
+d5nJuAEpXKfj1inQg+u4Q+dFCNE/79CiqQdbTyowyohaxFBujAW/8gOh72aBINpsasuZWs/mVLJ
FL74QkQtA+DNiKgzoq2kGx9GUMgGLl/5PGokEXLiwPyHTeTiHWjqV5iNtMzWm4e8IxPRqWSebBVE
jlUMm37SE6cSOAo2Vm45Mz4qah7f1HekocYziIStGY/tseDbMBN/2NKQtF7bf+s7NBd8bfQiwyfT
jQY1EzydF1o+Vkmbb/AvOQ5JNO2jDmRzE0cf/Qx3iTmWzmanfdd6SEukRo+yFS5vBmbmCrKG80Su
YYEXLsl0xCyu/OVJl3i0F7CHAEfQ8uFmK8p22OSLGpdqRT9KESF/oTFQaCL4Pq2sFV5dlDVIdFty
lb7cdXH+YBEg6miPj6gab8NGDNd5vAhq6Eq30VBr6kLZ2ARqqeC6XICA6T9Ah6i9tm0vtlrVTtAD
tm2V8kY3lI+YUp8KfzcaZI0MFf895G8ar5OdrEruu0RcUYh/m3pLliR15yy4QtLtezlwKTm2trmc
TK6pm0dwCdWVUMI7bUwBAsQtgqPhj2T8aAwwVpXxOR2kCfdyCbvJQBwaRLhcVUtMoFAI0mVGU7vj
szrRgMgVOiqk+T9YdojtsBye/R6TwtCSMMc2+wkR3th2ulyK4Efl/qFiCC3XBWrLc74xZA1GbO+m
poXGlqQeIP/iE5ZcQaMZXKxrYhcXiMbTKlU+VOa4nQtN3dPGbTJB1t/IY+jw/WNnLrxTkTiRxYML
Ud2OO6lm5NOdqtAwiPMap6rc5+kUkfmWvaA5QD4Tp9aec8bzSPfFo1MqieTaRamiKlW6ivYVgwH1
phFL00lKameMowdo8jGHehMYocsT9705sB6YsZVM63ZFU0JJ0khV2dndqOUkR/PyOlDlO2XI8GeV
83u9634ETQ9XqZSd0gw/pzE8M3w/FMTjqo0cKd0eHbvNXI00zWEcngCSkW09TlgMkGYXn0FL2A6N
obGJk/KKfpDhlmHxuMvY7Qo4BgCgnVIL0bIH2r+rKtD1uKQQQBig+Mlf+3b6Kun9NlCR0cIv5i6z
rQgubeZ7uR7sO3jNnqzUJW0ecsVdFM8buVduYqO+pAGdMdJkhw7xg+syxto9+lFbyrkeFOOTmkOI
i46lxHh7TIh1z/ETaJTCbfuawREMl42lz7yjZJ0kc7FZSzWHIZrkDJYfAhASHbAiwceHOD0Gs4xM
boUyFG7sK2eppI6irYl0+4WBAKwBcTj2Ny2+Edt8IIXWwSmP2i7YmfW8GYKJfFIob/Mg/RR2c7DL
6zlxOuY/CvGKDy2SkQoix3xejA5Eh/XmQLhjbFGAT8JvmDg9yAF6Xrk/PCutuDLtXsD765+N4APh
+GQ7NNPzkI0qOKsK+JxULgPLUd0MwiQji73AteHFQrH3ASRpqSGD2vbzxu7kYGdJ15k9fLenJrkm
cgSSTNWOYmyumySq8CcNDgFRYZLR+Te9aNALaGcdu8qDEfrzzrS7p5JsJ7akm1COHkGU106lGQRt
7Aj1m6E7hGn7o858e4sz9MmChBUhROUJg06hNO1HQ8q8Iu5g2NnXOgRADdyCZactQp3BrUXyt1D8
/SCsD1rT207PJNlRzemhxh4JEsYHAfMeEW7gY6ac4L7eXNFKR27VErqr402qFB+BZX8Li+EKYq8z
FeTQJ5weSwh7Z/CKjZO0Itz3iqbsarQAIknc1m0iXeRY9y/lXKUXhLU0yQZGs+4axv5QjwjXvewT
ZlCiiDdkh9ezAgX3gaweEWFZaloP9LP6rZ3N0ava3lPD+b6p7kmpD5dBDLvWrAHe5wPAaGyGEZeM
Y24k+CCVoEodn1FsXHXmBvg4bhbRSYepiNVGeu7FGNy2y2JK/dsaga48K05mMODhsCwIR85ogc6M
RAvzj325MVWQQEM++b/2dQu2UdEiZVdZgBYs3b+BD+PfdLyMpVld+CgUmvwWtd1MUS7zsiA0W+6t
CQGJdRO9A/US12Z0MwDmXne97m8M7VPE8Pe47rKkSrmkoAK9bGiKzWtZVfGVQxPgfrUWeXMALhXA
9ZcLr7sXTzQnmor8sF543Yf/OUowrQr3oy69ddd6MAKzetKN6f7lzKyMzqYJAzUI41tihYWZTJdW
iOh2qEbgD5V/GIR6LU9xeoWXOaiRZWHNfFdFa5Bj/mtfOvU5apbw9hJZAquMnLV6pUrdMdET/RIt
i7VwFxmkc/wE/CK4NexcQv6paYCSol5ayE4v2wgDV9u6SDW3XLfDUlcYGY2XuLFuZps2BO72wLfT
aRfbTqQbHfTGsqEyvXlZMLX60sXhfJy0lBrTBQ055lANXsuN4GT26SxXLxWZcmGcgiy6ZGXWnUvU
UF7eqLmMcAYJW8dOM1R9GH3dapIV3CoxxFU/GE9rsXUBCUNxfCsv9+vmWlZYeevp1SDDb+KsdZ8y
KaknFck1wvcjko6BfcFE2r4ECTesqt3XwK/ty7pfMbP+BjMhx48tmd+xFPO76VCaSojeI2cyC7zI
kUBMdub9K6ao3UuBbYAQLMwLRC+c00Jr9hbVq8t6QLRxc8BjAz3Apdx6ABKedq5Q4VPjpJUY+Ift
tslU1e2jiZFbr8Nn+LNsWFWmYwPc3qVKhQ/jFAceZh3hLZBEyxu1CQ1L08eVzoT+vEVcu3Obqopu
u2WhtU17IKaUO+E4yi+Yq/+PIvgHFIEOXP9XKAL3Wxo9F3Ue/QQkeDnrTyABaAFByt/ECkBTdV0D
EvAnkEDRftdguEEIMQBlMx/7C0igKb/L2INBFpAVE3CjDLvhTyCB8jsocvAFgAygaWAC879BEig/
gyd1mdvCgAy4lokxOd3/gjN4Iw5GnLAg/IZPBOrB9kYUMt0JuqC9XI67oGRYXmjIondaZHlVxGsI
27R2REuQKPK7+94He5LJ6SPJGPR37BDl+fwcGQSyQmJqix6PjImzr01fI8kCWVin/WG0tT2qwh+G
RRQ5jxFFtlvL2L75R/wBmXjrlqgvKMBXXcb1h6F6BtYe/AaQW2NBEb75YVo+lYkddv05UNRsN9ix
q7Ta46zVKLO1QX4FNDv0RIZ7DvIHvgs7yLqqh1Gcy1B7auHun+yxv1l9OxSxoIfw8dxaSm9c18gF
yEPdXcwIXV5bG5I9vSPkastPr33L/0FgItpjl3xXmJ14MLOiBivbYL0alwhR0W7tDNibxJyGUw1m
HxRfu5HyajgEfY7FcYf+fNI2Hbp5tAXTBIUa+KZ/UjFM9iWUcZqFht+NSODaphaeUNLNJQCfUM7v
oTGq+1ybUMQkB/0Pz/Sdad3LMwV/j9Il8mzy35TktMgMLcNGWzWYwSv3XRht7V7rNkx/gwe09Vy9
nKfjqpFDgCba5WX8tS2GH5YGQR5fcwWbHaKmfiLf9NAs923RdpvcIFhRxaj+1vp9bKTJHUAR4keG
8sG2CZ3X0P+J5KArkhpEGcs+PwWjvAk0AKYIHM9wNuThISkYKyPXcT+mIVqEaRIwvg9L4ZhKVpw1
BM6J3PkwgBSgfFJhpZhx+J7cYVXnVYyvnEkZxINq8izt+WKFRvZxInzRA2/xWr0MrxNR3Ex9dzRL
RunRNLf7UNHvksia93GIfZlCOEXvqitVTe+jzBiOr4vejoA9TnH0T3Dyv3+8kNllk7fc4BuGpvDz
O25OIJ6lMm3OcICZfMAZRIiJRxdL+zrsfIdJRHTqNd24HsHL7xLSjoYPKk8J4cLUMYkp/dy1mnwV
EUJQQ2lntx6irvLHX3+LCxbp7aeIA5JJMk9FIFVeFjSBbz9FXcavsQS6epZxKT3GiX6NOI6+0cMh
WiKl9j9c7p31ji4v17NlcPTQZ4WNPvvP1yt5/+eqDouzh+BAeCOJp6pNJtikir4RtdDOiAfnJJJm
+77ig3KYjnuGjW+mLSOy3GnynXnHLD/42KpydiDxRXNmfmd07KRtJH3ENpFARu2Xu8KX881qI1TM
GX41CvOgRvaNfwDmr23Vzw9wYe7oiqZqhrH0Jj//INNU0cFG6eWsa+pXE8+9kwmg0MFWvaa5Cio3
MBJ5YwI33TR9KV2ptESnegaOHRvVXYQivYcXOfNGTlInWkNMPy7rItHsJ4GmxUGN+AQnbMlhTxDu
HOe8xWmi3iodUYte8OvMfB62Q0c+3a8G/HrIqRA7F8dZUsVRjipti4JPeobdUDGbAMBqkziHWn+c
kK2GK9qZIG5Tq/OyFjoDDPu+h+MB7wwJMj3BuHZIXdHaMlxhCG5oXYHWQe2sbQiuSLUMh0UoC/0x
ElcW0SVSV8m8D4y0OflFPjD7b/N/YBboC2L13XMH06oIuAWKtjDTf37usgH7kvyVdD1ZbgvqlCiu
Ptxaev15QKziFPYxcACkNzwlnH5gSxc/qWCYGMAO36rEFG4NJf8mlNDXSgYJzVDF9O/iScKjeCnb
Ny7uKNMPQOdnQqkHJNhiZOMt/HSsKbwhiTZdqjRLQG+ntES5oX3ThM8QsbwDds7svW7szdTPpqtU
0yUus+FqTmb4P5otHYJc3A9Kom0RJtX28EV7d67kfI+AQ7XNtVHbRyg3SFI+7EeY0bg554uBKroz
fv2lT8byhqlX/VEzb2ulGT9ZjY6a+T+5o8F9XV7dnx6xqsHdMA17IUYuop8/P2KESyK5Dlv1mlgM
M2qRipNNNPYkNyMTCEysd+lsWPv1wLoYseOWyGVQpka5oNq+niN86bEEQ/tm15siuonSBVK5nPha
W99ksdtDbPVe6l0Po3XPJd6UnA1JcslAaChzgOJfT5eGOjtICvJ96w29ln655HqDITyira1pH1/2
qesdvF4cXwv+Gb7ZyQdEqbx/+5teS/9Rr/iRBRZzh+VJrWesa6+XXzdf7mldfbloV2Y3sfBEjcOo
vsDXi+X8tYBPTlR6efLrkXUxrY9/XdX4ZJPqHNLH70Qv5o1PZEdS/VO0hHqwrVoCP/0SAoIeoeJt
RFio7TvsTRjHfkR1+hm/52Q7tR8maXjuC00QSsMEQpuf5bE1vJ64U0v8KV0CUWEyfi8Xu4e4I4U1
mNYSETt1tlx+8DvzHDcKmYDGCMhe55+UiOEqmchrIJOkIESwg2mK4v3/4+q8lltVFjT8RFSRw62y
kGU5pxvKXmsfMk1o4tPP13hPnam5oSRZwhISTfcfCfPoFUSWVdqe5b61gVNyIbAUkNYwTcjB1kwF
ss3T46hAtxiOIi1o06DxlMiENN0uMtKwZtmb2Ae0M6OWQGidXKiKYbRX0F7qe2KrA/Yp0K9R8F+Z
hjZoYKdgQYKd7930LyTq/aBgwxT8kK8NWgBEEW3drY9VY2+GvF2XFY2EiA521MIcyxWSVOCkCUqZ
KLgydocDp++XjVSxxILhzPC46eBvnRXqVKBnBvqJjR3ARgGiJchorSDSXGGlCjTtFHyKdepjWQFV
K8wt7z6Ou+SiSb3ckFAKShng9FI8bdWad8QoIsgU+Uce6ZtEQbdGMf3NnPrZtNueNjvzKYvba9Dg
hUG+9bQoALgGCSbALTkWFBRV0UsU1NEO5GwrwI4rMGQCFHetApUBMKn1UUCzZX8hF9lGCoCWyoyZ
WBOxEeDsmlup3gHjIkgnNI0dg0p6buuTBqrdKnibK/YlV4A36DnQNxi4o8DwAVR8yaY/aVM8lV6l
XdFwk5wNgF6DpCMZ1s+z13Q7SjCyLaTGuI3kXdkLvM2Dc57oZSb4cpu2sTwZGeEYXQLV68xHF17q
3DcZ2rC84kjLZVYZ3ya6A8Jylj5jdlMyFOfeq6HIgcWMqw2JsGUxtVvN7Pq9t4ANUgU9kdBmnlvF
MpSKb1ggHjwIiGJ6s53srytgL6d22Dt29lSRfHSHFDwUisMQsGaHBlojg96wvIT6WQdeN32SXOdJ
GDLuKgiRQd9Q94kDxMb9ahAPilryFGkA/4VDcEXS3MYaBChB7Vx3w0O78i6s9BaImEQxMr1w4Wba
+l5zYGuE4m1SxeB4UDmD4nQCyJ0BkseC7ME/HaMHgP/pFRMkFSc0TxVh2zZDa7YUfxfyAzGbwyFN
crsoTqlW7FIDzdSXyI/sUScFnMgmxUTpUFKO4qZQ1+NLTcjZyf04HI35UGXez6DFNwasIsS7/TaT
KcvKrkaga1rhTJ7ZnlLXkMAQmDHFkaUumBKFK5xa2T6JvktXkzuLycYhnvwDq3UZ6nN9QE803w8v
XlbcLHpJdAZEhD9VtF2w1RNQ3I97Z8ru+842EZ7A6WWQew2uuIOxGDjExLiZlFNlAqBamF8CEFKp
aSyHLAteRzfOSB4SJDh05VmazSe/oWZj0Xd5snJyU5yyjjfNuGAbaZxPzef4YVnO93Wdm0rVQ2I1
4qTNlN/hpmr3eGugC3qbHJhAyS8qAlN0Yo5MrSFENfD/GTsyxnmHFRoS78Jy6Afl81aoI506Lmyq
jxUshaKY3fidlLkjS7FpWysO1qbgDEp2UtwsXjp039C1meJtdcXgEiibgfg5u0WxuwU076D43g7i
F4/RGd4q5QuAE3YVO1wrnjhSjPECdTwpDrmHTM4HtCIcyE6xzIV8TyCdwdj9Tat46FYx0gHU9Ayw
vDLVirPOVvZa8diJ+ygX099biuGmQPPSKs47gPymm4C07gIbD3WxG08x5MONfDPzUlLnq/jzFCI9
ZjzcJopbtxXLbkK3V4p3J/UWdRBUfKQ4ecP56qHoTcXV55X14qAs8iK+4QU63195fcXwI2mh4grO
f1Lsv6l0AIP1zQk2HAvqY3IGzu2sNAN04RwTZtWLUhPUI7oCuKJjqWQHSnEwK+1Bq1QIrZIj5PoT
Yobls4JnROJMKIHSLmiIGFrEDDAd+xpxQ69UDmQKHhqle6AIme5HpYUYlSrCRh5B/wDJXUoxIZR2
QkdEMSo1RY+swlD6ilQpLWqluZgRX/RKhdEoPQaeLe8A1U/cH1oNgIkH2I7nDBEHKb5XHVFHX+X/
GH2XIBOfTs6ylFu8+B84PKqNoTQhqY26iUhDZ5NN/bVRyhG6p4jeRkktnerdVeqSRelMBgQnLsKT
jlaQM9lkXdCScxymtWX/GdPghBfT+DARLu8D3R4vQxxo9xWNo9v1GetmvZsvKoXWTaZL5CxQu+pl
6vXkKDt//Jj/PSyL9iQnXHmoCL1jnMekX0j9P+s+unG+amLo35vGTg42BcEhmcHabdaKCkKWfVT+
41AW8sfNcvo0cKfdk8Te3RW9Fe2soNU+h7Ldr/vyFtq0vSrwH01tEvhni/JIQIC4ZNQ5bvApf6Ms
oPGDHDsXZ9OHZhsEPpuawN4ejFdNT6YdtuvyC+XWYX0qh76AHo6BR5JhZvU2kjO8LMSI2fx0f/c2
XLO5K/6YHjk5ha7rN2xnWEoSbTigPMPKWQcfjvq/hDNfB1yXH6RqdEQHxMnd2EvnGudcMmob1dAS
UwlquM3fyWvEZu4bXG1De5lYNe/nCGx/GAzjUe8jwn3V03T73bJr+2fuNH1rkSZ6I7zACJ1ONodR
b9M3z/Tf1mc6RHJnZWK+97E/7VNyhy7oquN7lZhlVzsjGLQvyKWdaJz2rx+nCIFcK3sO2lY7mvNs
njxIokeqbCg3Up/FJqWEILTuZxIotoh2SW69J4LQnaP8QG+jZAXvv6wHyCiaBy5XzXvhdNae82C8
NHnT3jseNY4C7vdbqOgrtdfaRVljo9F6qol+PbnKUln1afNUWCq2Wj0lYLaL3TL61hyis3xDs+8D
y80vmlZo+4au0rcoSJ7Xp8Y9fvRMwQaN7u/b2hGXkt/dfWuVaCjd3v6WRfDvgfRxS1dLNTwZ0dKd
/JgOUGOU+lMkBkqa1D8e0VhR+YG0IGYfTle6u96Y6zvofJsGP7J5Er0Uf0b7XVsK83uIaIdshlZX
yfKS0kEW1esTKu1Cbmfxk8EekwHRkgWpacn9zHvcRrNV/QkE68vR+KGzs97Z9iiusz1a10EYSrfH
vyi308APTneNbFf4kspe1+uuY0/sMXEW3o+PGGZ9K20PuipJNfZx8V2NmpSlknCOnQendRcNp/VZ
TPmcreR/3YtJswjQ4gl6kPnfs/a0vh836vRtNaf6Pfp8eRd0jrUjrqD7HgZwv/UNJcuwFQIN5Fwb
2Z3eeMGuko7/5fFlrc8AhyDQ1S+bG4Onc0lmM9tLMcsvbP+/n9oJxnLLotO4FSynUUp4NYzzEH1S
wfT7sbuWgHEOUPJAY0Z5KdXQpBb3n24qeCoHZpF8PWYQIYSKLT9cCt3cK7Lsk+ycw/pZIkT2G1O4
pzTTUtYGzRIOKRFJ/Jjmj2xCxKz2I0mzQ0vi5o/O3FKmxTX34Lpa9jHEFdmtfEdotQk2yNrpsTO1
GGM17J6TcXoxPSAug2fkMVLRlFPicSH7njBefcLy6m57WmTeCKXZOtMyfad+HuwcfU4vjSPMJ6fR
/4xaPn1z8ujgAW508xNm+3oCpOGpFxAVdQcu6bwWphWd8EPSOJuY45fRXdYXmk427SW4Rsj1vNgj
j+kOrl+9rn+shZ8AoFLdNTq+vJ9qp/zda5YvT+Oo9y/E9bmIoAubFjkK7nDgmoyF33Jqy0OvJ+Q4
FDoFZAB869vXXTJ2gbUscrOj6WYUKRpm9TaHYfoimiJ/7jvLClNBpM76eJXULCIlvR+zYHZSZfSJ
TI75tqDoXt+isOYY6nY27jIieh8In5G/e3TRtjHXK/zHNHPNyzAzVq+7pIZO1W0nH/6Eyr3S2uWo
B27+oaf2bt3lMCUz1SIpi3a9jR7ljHckcFmkaZQpQScakkiFxiD2JLXuFioGiLvjs091cgbmWd5E
5bA+MwiFISh/+ax1pvb4Lx+gOfqNa8P7TnVrkmBsl8+9r33+viv6mDdRKsabnjo2IaLwAusfOuKW
89irXofFrc8yyFnjTn3+LcliV998v4zOvqFkCGGFQINiRmDEpnj6PTpdT05/XHeM5ZF3T4hr8rvX
1uhfKTaPnj1jLEIkr+PvF1hoF+puhi8fjvhgWRU/mUm4r36bsjzlQ2oU0m3Xn1gfk/my/uxm6ky+
zOyom8mfaeDSHRv5FAY2yleLazsBxt6GuMZ+I/uiPpO696UZJNOUltNcadVhalJZw9FVre91DqHu
e/PCSDhwVe3pKnUEceGWJOGMxaphG0dyScgAChAZMvPzb5lcnlQBzFWgM9f9OoBBJ02/XX7cGbWF
mRLdb42usx064kCDyZ130C9fnl9DzxjoDkvC8V+FH5xTmus2hBBY4TT4p7ZiDZh6kphai1V1bNNv
ghdhbyzm8KwV9hcwBgmzvvPWm0QKmuYwnHpXmofE4xztnJo4pqHtw0XmzSVCvfq7iWkb23jgSepL
q0JUjJhc1puTctX0g3lpp4YivzQqw/8+/v+ftz553VjKsvt7t7cTwqCWy/qydQfr48tqpFlv/vdB
hvFgi+LD3vR2hou3Q3Eb5kOMS672toPWARf43XxlX2I7uVqxH/LqDScF+EvKCijRJHJQX76lyUcJ
w8WEuCx2rbLWdr1dh2gR6jDvdea69cCcnyi50Ii6MRxlysHVCSH0EQ75HCJyYrFB6PN59daKFrHP
QlzDfuiJlIV5zAjkvHl27/4+YZhzGa5e3FJ5dX+tuRcdcOpkTeZzXoxbp0u6UOr/CE3jA2HhwyGo
NnPQILIIMKrEo3kIRrlP+nLGkz18pF2MVCZlARDhCvVI1qV241Z61p2Hzvu4Hh7Osm5v5kgRRI7f
wdVYMGTNQOUlHw50tA5pmSz1mpFjFEso7Z9csleNlQoelPSVSFb23ckXPUumbZfzAjm2HCtD1xHm
IORKDaEd1sfWv1YdU3TXqndJP+e7agKk91rcCJW3Y6IQ19Larm8ssbJgJ2pWcaIo+cSISRFsuEem
Yy9dzsMYYx6SMhr2whzu7SxFKMjSkvjD/erL9X1swfVsdaGIufCKCutP5PZRGOUJfhOrQ0Gqfh+/
e3cQ4Yfr/TI1gm02UVib2PJsRNmpgzI8LUZf7WOGKigWHZUnrPXOdYAcsrTQNs7i4d0Ysm47yPax
t6v+qCcQqVgOp6PZeXeuNreoeXIy/2ChIUTIgD8s7fiW2unBE41/EnFA7j8SQulgW9MzPMfKwtUO
EyDkkLpbx5+IAVHcXl0Lxt/MnNGAWG6oTdGfsesoJIhKyuvbHHrNureJ26VNzr0VC4YUcxrfVrfc
6hdbLXTrrXa1wbXaWCFKtoe9zN3lVLXWG6p39xoVd67fIzARTXLBM878MKv9c89Lr92IRaOgefHQ
Nhrr9Myx95mXZruUaNRj5LUnMnEJd0EQjSw3n4+OMQR7azD6ew0zxjlehjfp9FguMspVq86un5a5
yXfpHLtXh7ifQ2ZpCNl6Mo0hIb0DhigrVI1oYTQh25kn5hZTxNKYSwN2A43cXEtUN793DlUDQIzD
i9i9JkUz/xJTYveQE7mzt4pC7B29WJ7IiaUOXVh12PZgtnmSpaExw3BkTkP3zmgYp7qkvjexA5oZ
au+wmk9zDzPKpm9Eceys/JKxRA7XDcrEh6DTEe0L885XA1iSMdz9d0Msb7UdRdDycbQ/cZ6+ErMg
t0zACB4V/ZubaHsC9yEbAEQ8velC7Gcdnvov7FvGYZ7Mh8Qym9DrHJbgfnZKLBY6+4aZP+f1QF5m
knOATKM9jhbVXHI2w/9uhItGYGnJotJK8RMlJYpWMVfbxPV/3//YcQZMQ2FtejKhMcdlfbhugJz6
MPXeAjFMSNdqGdIcekurgjQjE7X4+hCprP/eGoIMHYbnvC04QkAVp7kgNoDTEDFTFxLape11qr7j
HE4ctOahNFKdMzGudwX+L+DgDrPP7+8caXPLaKipTAhHs3CnLDo2vXy+OFT35ZkINroZMTnyuIw2
RdD/bta7KiOD1AT1F5TPfM/Yzkf1SdZNaWnOLqoqBXbREbDG/pNVUexLglk3hp5Y22oR92LQX4KW
gTCJeAvrxte9f2/R6PPvLXZm4WyAy88zOZLFYIzhesueov97d/2DTmJCmbn1KW5cEa4bS4VI5A0d
rLaZoZTHPbluygbnZsSM7ffu+pifazDrCVHD2hqpYRFgkGA33CS+R0WV5b72sYuDbcG/6KuX5iZD
SWItNDKVzUQEgTfhJ2AlqVI1ifig2Ao/SbmDdQMa9RnbTX0EhoYCJTF1FG/2sADU2PpjJCuLuURN
6IyBT0nOjBex4mA1SSZ/0SqilGO1bjBgghPqKZ226pD0ZY4muiBDalK/ivWT5EgBae+8zbp2oriM
sPE0/9Zpjr84Q7xrZmP8dQH/uog5O3cCzBAiJHoAXkNNu1jFPk7GKXRsm34kHIGwAWNFdF6gh1lW
xuccrx5LJAbt0uNUI74cj9B6P+gzZM19QdhaVu10ULWtTUBD2QT4+dtqX1iRxDtl8mPvTaugiiuu
DknUv6zO9lmdK+twsN76f4/FLj/EQDYwrvwueimCPZUJ45UmFNS6SZuQwpFXd3CFQQfIjDQ78TFj
6PF09Epdwu6yGDNpS8nRnB9IM/FvRMkfepa533AwZFITPwMwTc9AGUXjeWw0XB8RMcsEWwEBxzxu
xSfXW/I7CxWPilw5pFPSfAWliR2KyhmSbxEqD4T9Ux/nBBMxW0twX6ExEJY2hBlCQRS8cEs2lDih
J0Z3nNN4vo0NHjNXahUmONcEIMTtuO/MEZqmGBKwWNO5Mxxqq3I3eSCBtyRs0izlLiFEeF9narmC
th7Fy/hogvDuJ7/Rd0Mxjo+e47CMMvTolLg0rS9a9VDiVJxd13qIfPqdzADqBiX+xgN8+SCBB+N8
o0brbDLx0Q6EFKMT2xiEbx9cs8DOUMeUEiS+uRvKOHgphuxvq0f1db0HFs8UUDCo4AbIt13g2O+T
KiLVPOOrtzV3b9kG6guzTN8nXALr4149wCKYiUHpQ96+tSX1YiJznoJRfLZzbO6C3AJTami3N2cE
MObivNS6077b8PznGlcF7qOqexfG4uymmC7d9a+4mbeNU5DlXgcV+syYIubCSLSzjm53g52jfffc
KGQ6H/w0VDUye1r22I/yo67LBCjnkJbj9CTvczfrbuvGIvoc8cQUnLMmRylRC+Nbai3igdJ5ifuo
Z2HAxKNzivmhh25n7fHWSM1/Q4KcnqiYv0Kk9HtNJOZDrG7N6VLuk3QSp9auOHUcmYcdZsLHpKDm
zUR6TJLCLHZovySHmmKdqchm/AI6MjdEw6G3MAIV/dye9cQxT11V4JzqdUwqdf0WDDncRtoBttk4
jE0L0ZnvUxrPvEHSHJ6nP0P8HOTDKa4t/W3y05D4IdoBiG5/8cypOFfkr21RcIEnk0DcaQ5vwuMy
Yrgoce1uQfY3ySuhONPezQtsvlnOpTCQ3WPblP1lMkT0j5XjaO06pER78vzPY9vUby0EBzW2xc1e
MkRfk3XvBtUTzJT5kiaWfME4UXhEtKezzNDM992t4lO43lyepCUr0tw501MqsC4pqawzTpmZ1/Ct
camrSF0r+qtlttf1nuEh2tP0BubGwxlm0UxiRUtyO2kT5XfUix7bRZQ/mB7mbTRk8f1QTJ/NVM93
0KJg345F5p/vmI+O2izDcudk4Oi/HX6s+rYmHe+bICvkA9qnbY+0AsdfO+7SyJ0fLQJ9zgMRpZvI
or1AIBapZghtM2LuGan2ABOwEn2vvvVqI/nxO6YSUbuB1+4/0V25u6nrHAKcYvFCvdCD4zb+V6yg
BKDK+g6CCLd0GbiHmhwiqI95/uMXdNstyfIZBAOKqCIpd7Fv9Tu68bqDZs/yWZa01fXNkv6Z4nTn
1577j5bhGzxowxgfmZ75ZN/IPQNZ8okAMj5Q7FGGY68Hj/2M88+Z3o0gtl4bR08hELkQmIluvjpR
8+/d9a8wnJCkDlNFQerfszsxOE+z/YGbZzk2ZPweKnW3aaePoaUqhcTO/3SOvtwPFOjGQ1DcZsQA
Fz/D1W/ZIMCOi0Ea1LLcum0MV5rO4CbAu7r7Jyih75F4JC92BBEASzKfYt33nhaDZqk2Ew0G4GV8
qY4E6dr/0eXwgz2foKxqxhyrTeWtiJklpUGlbUoC2Y7lnGeQDe0BbWL2aqfTJ6n62Ybzw/82CeBs
fLP5Z3QF1EwUJfg4ToA/RGh2GMsIfGRYFgUQqZMrs3tMApPnui+RsgZmzAiOmreYu9jTCFyahvGW
FsZnkcbL2V46ebUXD5dLVr/VjOxlZr8Orjs+l5zzlWXLG/6OaqvNvnHmR2Tzbfhi3+p5ueu7XiLh
d51LPchn0RQvRmPJfWYtX7hZKDL3TdY1nUyfOq0zdqTSaqd4qYd3XvORt/QLyYYTo4Uqxi+3YDcn
X3A3B3RXxqSHvC9i8jc2zUad5X5YMPxldZ4a3bhZTUfaPialxo56ANOEhtW4piyZEkXHHcn4HgiT
5voq9prMnX1igstYUUHbhamzYBzMaWvnkdyLyvSe2xmXSicqNyxyC07PEV4o8z4+gx4txM841yzX
k88kxsK+FNpPYmhwdNnE2jWeicBgRP7TTX/taYSDHa36Sh09ptJ2MO67rH+bNDPa+KJ07rK++2pb
o30u4roOI4Vvun7rfPufk6jjY0cx4stoEEsYyNJ4qrh4bhhNC2a+FY1Zi/ed1cZOS4TcuK5r7pfI
jM+G6RIYkGXZsVsA5nzRyPPgWP4mI9X8HEu/OEKLcBHTYzIMJwmukArvCPslrnYfLBvH1q4ZIu09
fHH9VLdU3OAgxUTz+w1KzBBWbL64ZTftfIwF37R7HVAja0dnTIoz7Y0cFd16bvLUOut5UV8o+bLP
BgEf1uBMT8kyafeGHI7rPccdIgjWDM8WzgvhEtO5gdza0Thi/c0X8bd1DPtQ8u0TtZZOLCO87xFJ
7LLJmYptPRwT91JCZDTN8tpNCC8Mqn8/g+G1IiPmzh39GUFlp10t3S4v5BooKZF+6crlfzetOHpa
T4eXxAQeISzULKYWpGpcNDHfFYmRvaba7CGLmonSVo19a0cfZ+WM+NvAS49m65/JKfRtltjLCZoq
ey4wVbWdH7bEb4TkjTx3lMKcqq4DIXVN7FtVfq0clmIdjVPbJZLJgYTW5WAmjblZF9Nd2ctLVJjn
ceyC58LQEMCk6UNfInuY3KC7Z4jyhH9fjCyravUJ0T9p1yZigtWM+2x8LSmZuQJe+Ped9Kg+bgbn
rU2SYxkQhUHUWn2GNMZt1OBkSiteK50mCNnda66P7ymLqjdzImk7Gqv9FDX1p2Iev9OkqXZ2Nrr7
uZuZoZUQCHya4mrTB7sh+zUItXGWR6eu/oDw3mSRmo9jHvsHwouzXd1l+rH3MUo5eMU20u1CMsq7
N1cHS49LrKDqNBm6CiNs2kyP+ez86HXpqiX8+IjEvrzYTO23UWKku1h0VKa36pNHrzGl6Fy0i+RP
pGaU2nRyMUMQgmJvBXnFFjaYdhgGao3IkemDZA9eVCAPMtKHZVD8faTh1lz6Vy3K9mUnUi51EYjS
IuKtxfhHqEae3Tmd9Wx7sCxuSsuGqaXFbkSEfYqDKaK8QkVac0qUIyRQ35b/AaOBVTO88m4kyio0
3fSpoUdpRxqUODn+MG4riwF7cZ3iYpdixthN2rCmF+LU+YTJRjQLMsJq47JJTUJ77cTe1Z4o3sn7
BWIBr68krYyAucGPzsWCiq3yufbwfnudvrMHN7ilpiWP+GOHyyxSao+M2D0aAj7V7OGyXEpRRBND
3pbFZfKMYxdIrmFp/OHE3sgbjlB9aztqt7ortX37ggBLf0PhXvVgZg6pHxRMHiI67Go+Nm/Keo3l
ItE3xI91lht73nqxB8Aynsom0584gdsJ3yLMqE0N0my3d6tUvKySdq+lXb5zl8FgXEmiY0Kqz5Hr
B7Konl4Gq5HtpU65yot2PscI8I/MOKKNEZgFcahFu6VKqL20/tReWCvfay6arEiOr1NbXMmQtM7M
TSoKgEkfWbLEujDN4urWfSayyR6m3mkueq5di8TM6aombUWb7eQK8kUqSKEnd3mBo72U3QWf/dnQ
S+2BWjljMw2cygVo2Hubw1FW/ZuMD2mRlveSEM17rVmMs3QSTIc8VOYGclqicsyaknFc0i/EGHsv
ZK4YyEuD9yFt3ce0eR+m4wR08pQRb0CWQGMeh0mQ4GHne1+Ak3jGSSaCE6ZedoPVVkSAM9UpnaMJ
XfFluTC+mXC+HLdvnrJa9aGXpfujN8bWEnH8nM8kMVsSG02cfmX9EBwax61OMpbTu0SXlFVTsC1L
uzjTQNU95w4/WOiPkx/EHfnEDi14Zmk1qF2qZ44GoBRBpheUMJt4/pG9Wu5aX8Qrxyg1IiywSzCF
aZrfzQPzHNH6pEDgrMBU2qMgzyskdp55oSpjwfjBkchmsswxnmD/RU8BweRN78xZEFJG7VNvWzuz
jvNH1hDENVRtsHeF254cAAyFHcTXdZNOFvutDIoWKCpobem9rJscaHc2282YltP7SH/Kocni7Jha
VGvHLoUyo0YVHRkl1y7icmxjkkOQJ0nllYkeEp5g7ugnqb9Aqh6kFX1ojnZiLT4wtWIoyHqWr37v
F/fVlzkz3GV9nCKn8sWhg85BkFJoyLaG4kioccY3O+cvkp6UtQZ7aLQNVynjPqrpLHA1m7V6Wr5o
QS4uOmhtFiPdlixo8FDOYdp3mGbrtr6YGv68NNbRkI+2dZaI9ippGNe5Y5kpCq9hbkIbMCJbh98k
67ZpLB5715bXbAjuYhezr9kLRGYlhLOGqMXz0GbLuiE9DeA76DjR8sEK7Txldu3DUQFiBk9+J7dB
EX91lhe89TQPhwXTETSigqQNCsAObyzyK9wtRXVDYLIfPHO8S46GLuJbTFDGq5OkmDb18dqYig0s
O+PWxrZ3bvzqw2gT44aO5UJsb3O2erd69cj1rqYmg5Bp4n06TzVgBb2W0xzK7Dj6ZvTSjPP4YuJO
N9v8LzyWvGpO3D2yAqbMNwoICok04IVSCMw+WXP1RohXvRsttFk9FIQuPZq+vPSUi7ndMHgUJymD
lgkGGxc7+0Za0wVnUHnn5G12Yg5kkMQ+AZ8JB3p41J2XRMpbXNnld0DpD+IvBClt/FxbS7Ed+lx8
kp0LgeM5/1jQ7G4VkGpjOczineDYVH4Wlo4wrsBU+rWEarkix5Ph2Gp3UtWXAUt9egPC2kYm6UXE
0bsEEz7B4AH3sXwHc35IyZCMG6t8iaTZP1oa8d1lBUvPPLQkdei713BMFxqccW/oiNtgTc/kFQMZ
NaX1pvs0yKazBvyfO2RkuMgFJtIqn8fSAKr3u7/E+756NTId0kMWlq9dfYDUtg/geq1hRnedMfjP
pVdfk7zcA1o54SQAyeaWGBGHkW4D6MHsTY+tgwmqc5sGPWZN0L279Gbc1oeSpPP3lRjqk1MLMEOu
mkVKniqX1XwrazqFBmSWd1T0/bGBtLai197LZqHAqG/Gh5RK+wfDqeNDgAUQ5qZHRASbnDk+uv9J
L95Y8d1jVaLFJO3zE3wMWe8IL0+w7xbIR+zeEcxz85BASN8knxu71pMEz8DRqL16hNsunWMfsKZl
B4v2u6vbpxcEzvWT63AyVZrYmRrhaGZQQIrMgJMVoOrJN5LgiLfR3GmFeDWXgpNvKR8anCl72w4Y
Y33j1U3T5hTHNLyNhkDLMFNIn/eIEQmb3AuVFv7fqoGU+o4wr2gKZpyqv8tScy/rRsM8vk3xBQK5
BHiXpQ6MIJpnxP7Go9eL/KSn5AjXceFSBsI6FAFEyqx98u3HOYM7aOVjpjZNuWk0GwWS17g7Cau6
MwgFG/X806iQNs6zMezdeaEJi9kKUDcV8PB5GZqbPt5YZVYR2tAbe7LqKImfavNGr2+xxe0nT4MG
bDiP2njs5snbtyCpGHgqPyRLwD+QofPcu55/AdL2LwF+912XLQ2tr5jnl7wTd6lWLc9d9kK0WLGL
jdQ/DuXYviANYSHfSXOryY6WLmQm9pwsu3qciFQuEGu4flcSCZGEQa1UMNV3F9FpOQ8qymiZ+9uY
cmJG+qtFgfg1ypFe5Y2pnTUjfpoXzbufSOx5mSXne4pR7HddPZAut4WRBqNGAyfbr6AZls/JZQ3q
RFZ2WO8iELlzxYJGHIhgo4sqCc3JsG+1RayBbSy0DDr1h9VJ62Ec/46j0T8sXYyVQaAG6oFgr6wl
CUr0BHYqOl/DImh2BI2fCE6N3jN7Gg75qOtnM+0fONFg8k192EU9elG3jbwjbaUebX21yqFfwnFo
aKMdFIGdUhY4rRtqoau+odcsTsQmQc5zQm8burmp35djKnftWL2V5ojxvPKtT7dZTuViuY+Ni3FA
iLOgWfCvHcfoivtsehq95o7ZQXAaUx25Lf0Dr9CBwX2q5OS+1YZOy9zatwP7qSJCqW7B9HIrCUvg
qDaLNl6UoYW06v5IQB0cv0nRXROz5Elp6M5GMjriZDgbACqh1w8byzaDJ3TTGR2oiX1a7yL2GnYe
1twHuu3uprpCszYQgpj7nCuWpl9RM4s9SKm7HeZCvwp90K/FaDKiZ1wS/4e981iTW8mu7rtojvvD
BzDQJJG+vCOLnOArOnjv8fRaEcVm8lKtX+p5DwgCSFNpkEDEOXuvbVhR9zQPnwrNTB5N0XVPFUNk
wgI/la6uvyQuH0WklT/X1D5t9FogEtZB9BrySUxXoGX9G8oo46d1ocQFHBFhE8Fm5dwCc4wqThkA
uvaYUQdaiNHymcLoExl481PSdBNl9AwDgItgeZiK9s4hdpAc7NUK1m50XmwPseZSuf0rb4nGWJJW
b0PvvbRR9JDwUyd2ZaW+qPf3w4r9hDYL0/Y+dFeCD2bvi3TJmqlAoR1H+SnX0TzpJeIdqnHhs92h
nTZj9yzifL61dMxmcdJJ50CVnzDZQnEkW/Sc7XPLnq7TfCy3Xj+Eb72Too2v3dcxdYib6t1vk6Dy
awzEGVcmAqwm17VHSsiQcdYy+4Rw8WNEc/KqXHmKidn4ye2RJ1S+Fj1w/kRun2Hjy5EbUaOkVZA3
c/ykFoTMYr9ZfXGGC9RsV+Gv26kWybVaJAMNjia23lQFN0ZnaWhRtK2H4bvJKfLURPfE1BnHTJuH
Y0r9lX766O1ClzazpWm7ik4b8mriu0TSpKjZjeKAEqvZNGFBU3eEh9Ig3GGCByLQ60V/0FON+pOt
OQeX3tfRoewbZC1tvCb2mQLRmTx6X/Cg+Q89Ba6gy73iQDug23FKswKSuawr2BCOLA839mT+m7jw
f8ptgIBjkSvy//4RjvDfghvuqHH9ntrw8wE/aQue/hdFJl+X5l/H8B0Lu+FP2oInUxuEya2gpE3d
Mi6xDbbxl084J9Y9Q7j85/xGW/D+snyhG6QrgRAQhvcv5TbY0s34m9vRFrgcPdNxhDTxmrb3h2E7
nLRojLGUnso43zJAX+5Cf+5QwXeMdSPnizUsQep98UbjsfZRuee+nW3HznttfK/c02Udg36Kwl1r
j/wkFk7E3O5b6UrJZrzPqVSSdjjTqULzeiy9BhhY+1AbLvjGER6RMTGhpfaYba2i2UW4wk5relv1
jNUAY3cbR/+UUS8l5Z52KPy66pAva3wsDDPiHGaeacqY/0tqjPlPPhJT5zPnU6GkjNv27wZQYmXb
0AApeeKK7R8jM7GCKNduyQGnHKhp/DpNEwtaHe7m1bpFrn5k2oDYz8UjWBfbduGd9jUdxMEveTfR
tS8Rwx30NTOr3L03cq4FsfJKVb0+/Xbk3b9/b78zJgy+vj++UM+yGItSJ3dJpALw8UfmDarXvGZM
2ZzCKHylG0omjVU8FLMLm673qwPnrLty+ljK5s9Sk37TCDgPGIw+VikDKqOlajczuAsITqRGWpk7
d1qO+GR27pwiNsInZWIzodH6ZazRLVh0cWAnRQHX/ZncqhwwukzXTNeDYa4PiQE1HfXp98LJOmqN
/VWTJzkNhvlqGaOPtrneZJM90kPyXs0xYnbQU3NLjJO+MrsZXTjMaXLleveMKii2c/rdJ372sl7n
Y7geNWxrhYbSFegBYdtwkG3K5pY/b7Mk5gJhf2njtdnE7vh1gWgOB5HEUuBQU3wHFw9rYaTBDnEh
bLn9NzNG35jjr/LSkCJRDns2NosjPOmPzTRzv072wrOU6fWHmoZuMJra137gHB6LnpjRfDgKEmkD
fcQm0yOnwV2iXzcTRwsxJtiqdHGiWfFcmv3KiBZdV8+TaBVu+WSwH+yi/BqF+AfMCbBvWuYImIy3
bHmeIbRustl+8+KT4VmAnJv+PnG8K1uvqe+hZt8QUHRFY30f5emndXV3fogYg8BEGxXNsmySortp
7NWixGfRoF/NgyjLtzXDRO46BeEea7PFUPFaO6juqimpgwZc0Q7GEbYDb9u38VXhr2tQ9FAuHYgY
QZJ71p3JlAmOyBb563W0NMNDpj15lke9ozV3jJ42xWqYm3ycz4Xov4RtD7R3JWZ5tfdxUr5pbkEY
Vj9BFdbHEqTg+hB5GASXevlUjC8tCddB3pQf6sX+3PbdF5E3u9QeXoVHJ2fsy29AJR/MuEWXkiR3
bdbjwRnGjy7V5tVB1BIum55YzWDV1l2EZdiBAVevTGdm3X4VSYLf07xp9BUhYGoekoV476zVImiT
0Otq2M76OmQMTbG/N/ZCj7rZrzT3sn6U2I0DQpDruAI3ypyFUPtTl7Vfhflg+eN58IuXzgiRougz
WmKEywN0LCvdrS1fiwfwrFqlNYxEDmKvNuDEPsfMk2nHDCcm3DU0WLQnuFi8TDznGTZebb1O61jf
xXMKYjuNdJAqiOaL5W5MqkcSvt8qk2pkPsKQzvcOvyTiA4bPPY6+EldUJQCVlN6xM3CiZZglN5C7
tsIPObG6zxLStRH5l87zfoS8ljZfKKxbb1rHKMvsOaGLLg262b9PRuc15fs0UmgAYXKVgWjo2+Zl
Joy8GaN7FBtfQ4c3UEIGWIhiFqQfhGX4iP3zJvXRV+gRWRma85jb7U76MTdYtmNkN4Ac12I8FJHx
veSXh5dlBntn5y9DBtoUeT8cc4SS9Gyp0KzYxKwZvnlHjlsnZBZivjcyuv8rIYucNRbaGrl1Rxtu
y/yeIfX4sAjvPpkz5qYLzhjtCIQPFYIH3t4ZIjyMI6dr0OxTd7skmYW+pbIpeAJmQxiRtnG3ycMv
plNca2X8BHCmDdxlfqlz14Q6D4AonPT797+LBmcb0lvtx4gGZfrGEHwrf99LRwu25afUFskJqezO
Sskspla02tGnEWb0Zh3n7+ha5RBRwhmtetcb92Ft0Lefv6e+eM0o5buz/4Vsj0c4E9tuAq6ShF1g
ed5nb7auI+8qzE6i86M9xOXX9bToZKdTHW449R6qfMXj5OtBTGo6snqdHNPaPdBp6SisSHpGDOh9
cOPncHKMY5oMJ9PklBn3rk8iXLTHo3RHXtOJEuFHy9nZaUvlR4hbV1QfI7+9yhLntZdBzd5qE2n8
posyAdI0X68JApHSbzFdkzyWxt5WlMAw8Q2hy6a82rWQDB0jDqYFGejkey5qR4GhHLMp168P0EaO
eW6gtCnNaQ/A4S4HBRHG870rUF1HpfhgdKDus+5bnCCU8AfrG5RpUJUlkUestGFClGtBIJ+8CX30
I8ayayxxXAM9ynqx9Zl+1Yb8ohLnKAFwPjU3zca6Nhcwqhfqgm4G+pMOw4/ZGh5cTFZzVHxx9Vk/
zy2M6QTMvj+RvhIlc7uvcHbtzcW5i3qbbldRnKp8eJ41jLmRvkg65q5bDN5zZnwtmpYJaFhtRUZ/
TljOp2zurC2onLdaCz/CzbmxwgFtJlJW0v/0g2UjMZFFPpHQ6cKLSEjtogXDUuI7XewbegMH8uae
UmcG4SBemUfSSCr8ePs5rZO3pVh3g+tYbw4DkZTuYauZ/Sa05wEkPdidrBW3toeSax04FOveZf7L
G9QtSvc+aEbQzMc46dt7O3GxMZH5K5Jw2ng1XYHY1Esi7vz6xqXUeUVg8bfV058bDBMb3sO8kQe8
1mGnRws4Dnq1hQdGG8ytvqMrh6EK72uzWN2uWNJDZPinPmr4eqiWwwN47qMkusb0ju4FuFUh7nFg
8mXb07c1wTrRmAumPPMlbrvyYGsRNGqzgeAsnkkn3NBGPJv9eAuLDkLB2a0Q4oUar5bzVrj2b7nr
MpXlkLjZO3l6M4XDxxXBKOfiwt1o5vXU20/57GxFn/Wf5EfXh2nECVw/TA48qGb4ttL05VDSXycB
lR+QCTYY8ZGkSEqabsyBbuy6iiBTqn17gS6tt/NvYzkCgGe03ScOtl2/ufJz7X4axs82F8Rgta3N
FJYvLlWMYMxRrTZN9cFDxTbRIIrd5gSu6FEzp7u0xrSaZM8MP8/aMD+HMaYjx8ZSH67+yUCUwKM2
a+S8qHfH5TGwlwoYwJIjhGquLNcG3O4/ean7vUtnjvlZfGA2/ECpEtcKBa6MMmR4C0fzTvNbXrg9
beM8ECFmwR5oyn72/fx+GL9ApibVOhu6A4YC0uqsnVsD73a66dQXizj1swttcCoeLBlpxKneWMwd
4QUvU798WhsxnIfJOM6aDeo4hxVgOqC3yykRAXY9CsIrzaNES4/4ZkJqm2S3uDY6gzXZ2QRpXlX+
dJ8L00SplpIKW5qYSDHj0xVIdi3eDWcY6+vMRl/SexA5TGYwmW199fqU3NNi3izNOh3WpHgx4eGj
TaVEGNvec5rFJMuuVFL6AfJPpj8ZA1DLpNyhvTgMFYVf35hOjEuGI3ke35OoDXclCs7AS/ngs2lK
KDojnMm6lg5bje+aIN7bGdPrY0kq48aIEmqmmXbIfAhQIKPgJxRDF2AdRLlwmiOsKoBbgy5srW1N
+XALhIJ+Sg1+P58klpnsc9shtWPUQJBF9tbNw4LiUfMU49XZtkBPtiOkpiE3tUPn8PPQmgL+/uqi
wgtj+hWJSe6StaDQrTqH0ZM0bYxyAVLhp4dDbaobjAXshTslkrdAzpyWTRuNGsVW3fj+AOs+b1cE
4tIBcnkKtbbo67gXo3avDDREu/hE+dKSNq1DHK3uSRsE+QIjigFCryjLaWa0MFbmgFELlWKlnkht
1gjhyzQd9+9OImUEUquZHjK/COsg8hDGSOdRGVvkMjhTvRMppdmaoPuiJdPFEqI5JOg9T6L1gajX
fnTm8vEk7GgzpAsVLafmY8HLpJ5Grak/ESm7hNpJgkB5hg49A8TjxBRptEWOi9shQS1wAczNdI3/
RpxGMRFEClOuTo3y5Le6fhX6VL1z8J23qS9nTJZTHywNy21ir1ccMiibJDls9mJjj6JEcB7okCTX
tGVR4qa3cYhHep7MdltjGuFXuT5NMxeFmU7Oo4giPEvpQLPOKRjN5Q0q7WmBhe9W9RavsPPgmEZy
NukxbyPczMEiRhgFhWHtEpPQxWrRbiokt4zbJxRCWaoDg9J27lh9ZjxSnezIT66TuP3QF9rMKBGi
W27uF6NobvTeWu+1gsGDV5S7mNyfvWbUDrVo/n7nzNH1NDqfqC98XWFDn4qCUWrXhsRP7fMOI11S
OPBPtNp+RE1z9hf6GY6zJtdux/mhrLlU9AXdW+z6+eeVC5KXolfKa+zhjTzP2iiad03UPiADaq8w
QoidMbVPtmHON9PKZEovlm7fD8TxupQ6aF9Ed8acMFcvnRNzfPvUjWH60Ps95VZ+Mgw1yi9jD9dK
88+VzQWs04ryqjQYiaVN1L1EYFnJ9vYZXQpSekigyV+FAAcbWoICAOnfVTJGz9Na/rAazt9AzwJj
bvuTP+FlWcbpE+pcVN+TWG84RLytZ/Z4RKYI9bY5MsaksTG5mrhCtuQ7KZ5AyBZMuV+pwjDdq/3l
znbH+yxL/QO6sy9O1S8nkii+5LOIr7IQjsfsds227pP0tg/75FazKIeDt4VbY7pnQHXLs+ZqxjYr
SZt1cvMRJqn3HGldedLGAXCHGW2Y1bv380I13MvqdUTUy4i1TD3zupaLUbfvl8kZAyqX2c5Ze/Ml
Ee59RvuNPID5plu0Gp5veDulRn70LJQR0TwR1ZNXZ8bloJ/FvbfF4Jg+toblXye5e5QcHHxSyyNK
DJBvaLvOUGNeExdytl5kI21QyzvFc4SH0o3MXelzVdWbV+K/6y0XMevUOeT25mO1swtQMjX66o1d
RPbJzecgcaz7aMr0I4Q30nshcR/zznQ307PRUXhYbffGRcZwZ1LJ30To2Q7zCBXCLrEAFOE3+lv1
ozHr27QcIWSSy7RZDYcPzFg/jfSVjkl/0Ga9OgGquLJGvbpyOHJxFe81ZC9FgmskdqyTmOZuL+Ly
Y7ga2aMoBxjfbXc11UxB9SJBvsMBAVObsnERXUVUZYCvYUPd9CDS8R5TL/Hc+SFZSMUCQ9UFjZ05
R31lHk9T09n2Hd0J9NDaFW2bfvQWhEZ1FEQUtZEAwyqYvU8hndzRZyQzr+2hnhagDhy5cRMVZyOq
4Aqt1snAPk3RnYiQhUhoxhJkZ7fJZyupxscmiqRQ8kx4d/SQLjVhJ8WISKwvmYAU5A6jAcTsX3sL
744+HwE/H1Y99/c+8udDQkYE1VJKL71AwaXR41h6ZFvZcEVweNk+OGTiJAxpDJI87RkIErpyb7Ag
uc6lfhVryx3jaWRlbemdQu2wZoN/p+v1yLWadlwkltswW81zm9tkJhSmf0h6H8CPO3GWacsF/Xx4
xoNZvjja9NqjMbhpPzatljwPM9Qxqhz3Id5r2mBvOVSwR1rRcL8jGhOljfEKAXkmGJ33LWAcvG5k
/1mdiRwyLLbd7H2LimI5rNNAOHi+boWDaq/unS210n0deZTWXPuF2AJanM7I9IgKHPpGH0+AtPqi
HW+zl9ZMb8RIDhNC6hCrZ+D19VUBMxdjf3dlVp3+QM0SZBUHJ0jCyWJW0OAjFHKh1pLkum64JMPn
EUyN5OrcXjMFDrk6xto5GtPjtIwFbY162YU6tSStnX0nyLWSxq2FF63Qau2cx82PUjMIJ9M185xS
L8Ym5ZP9my1hgRm8QpanVpN6tqRULz8XzckrJz28M/PcwnmLlN9lXEJ9Md1PMijY9mXYTZEWu9wR
yznu7G0MK4lZ7uQFapdaLJ3/YR4odWTQXAvoMsQLIxIZf65mVZOcdJnvUDj6eZELtWZiz2ce2E8/
t/slT7Z6mmNJygnIs6XjU62Vyl9K6QNPDzpG5jtloG4gkYt25Zy6m1Y6f+le1mczdf2tXrVwEeU+
sHAMXS43u1z7EaBmnznNY9nMcDxdblRPoBZ/7Lts6npa5AhFQTsiiQCJI//m+0J6kSPUfH8+oeHp
PETd533VqCnZ0qcDhfHr0b/dSe2krQkdqGvy4M93oG6+vCC16XtGzRQYG626IW6IOu/NmcyfX3/g
j0f8s2e53MWY+eXSzcMLwPHIiRCUFKEou7ACixpoLtnPHUkcaAW5ubE9PvZJJXi2jwm2oRNCrp5J
HQtB0NeZ4inuQ7XtyZ0zuQpg9jB61gsMnY1bFHB+Rlq/zaI95aX37EIHDUx5BPC7+upT8tk51VJB
/5QRt7Q1uAGCcQ5olbxIz8yffFrhRTg3B80q4uUql1Zz5LVEy0sTdmrrn+dyPbXj9C0uqgl9bkDy
2c1g1ueywIjIwIIL5OJAYwKnSivVBfnHON0ZX+ysSDZQnZ/IXPtB2/3Od5ptZPn3EDLe3CqrNsaY
3VKJ/QH7rhuT+2YeZOOchDZYMSem3a9jUhNK5XiBUVhf3A5dAgUfjDOt9gaKkF+diGCh1dDr5q9Z
UVjUPuZ5SwaYHYgIaVPbLzdWpf0IXQbAvvFUTvZLmk3PcbPUu8H07lUHoQwTKrz59NWaHCS1zIxc
s/7Y2t+9mUouIlV0guPRLE6jTgVIb0HbxHH/3S4VVw9obAZvJ0J6GH025XvGfFV3VmASASacNGSA
GPPXAB4z/kuHeT8PFcGBUfmEbu1qQmkoe70Z8tzSQf/jDB8SimExxfS8+UCy0SPRHejYbPsAJvdb
R7Dy1u+SO7OZnzxjfcmwrx4NG9l461fXfdsda61FGuFvsyzMznUfRkcUz481xMPbMfwhCHZD6oRo
NkavvEgQWOdaN02EaS5xe8addLORHrSb1l5JtSBPkEyPl9nyFE9t7121DLaCOvN8CA0652Va8YJz
UmAj9mO+0Dz2zcuSLcSdMDWlkZZ51mcglftmRjc6hACdp6M/+jcoujhNWnJ4fqt7KFkQIpGa6T8R
tZFCM3AQhPTjDVBWxMbL1u8/j1MHvWTSvk5+c52NRnaoIvtDnX6ozfTjDIdGeh+tA7jGK+yYxc6f
ppTRa/LomWa49dz6S2UVvGQIryMnkoOVWuAOBhRfUwPNgqNn2kxmY/A0/oJXKNVkyysYapoQhYUU
1a6d+Wih68w8T4ZDMpCP5ETGrTBpNsW3ViPbCOhEFXRHC6ESg+iSlkNGAOOa8gHWU0n9aWEuyEz9
7I1+sDz6WqLTWve+iQE7lrDxM81hFoQNrqEqfDBBIm+KErYaJcVnz3KXnXDCF+lZKPXuA5OyE3MJ
d1OMfHe27sMDs0mwgNC5rWeHJIZ2vYKt/L1K9gi+n6rc/+FNerMbq/qM7T/ZWCv2odA3P3e65eIu
mbdrBu/SpqIamBLUJRBUpjopWYL6PRicHFNWVQgKQXlCR6Jzh40+N5h8ZoRVWY0cn/7TbA+Ex63N
1ST43PwoeyVY9YSTM6BQJGNXkBOUmJXn8nPORW5vyt9a7RZMWs61Ay+ef2FK0EzO0JUCp7XLsGcT
FNY+c8BzpnGhHfhtP26ywSMpi5Jdk1NlaOGmbSowMDYhLsGso2sFKhNUgOIoMVTbZILs0q/Y51oz
ui1oFXA1E4IRQnRtTRu42dhmF83c5RFX7nwqKRR/6ij3XHVVFoMMxX+sz+28rbLOp3077Vove20p
j+ysAtqS1TZPGKBAudj5XdatlJu012KG+rdO/K5cQcHO/WwCVOL1SndbOkoHUXHLbIWuVvg0QvXv
HP9rSz2Eb8P47B2idjZ3YYE/ep2/Y6753mbZY+JXOzGVgKUIEpINabpdzQZVR3/wXCx1U5Ps3ALU
mMiwwYC4nIMwZEhvZOuM1xSK5DKlJ8tDhFoidcYzKN9+L7CjNYzUW8uhkkdoRhMyY7aZD86Wyx90
wFg4+n2vacSuuc1Xs4m7A8iGaNfA26WR1uYFh6Bp0/Ozf4wes+HGwfms3c2yYN/LX2Q5nEA3Am8g
XSUoMW/FvvbVjFMk5tXXVtbTga2ndD/a6uoGzXXgjH64qS3Y98I9YnisT6G5fG34BbWUnTXD+DAm
lG76JfkUzj9mbakDAIPwM9vbyaC9q1H6zjjodEqnuvsDfjQFt5rWARWZoCeGAJFQeWTmhIacycxM
AFEFQTQmncmmBkt0lfMpMegap9lXK0du76A/2mEQE4EfTQ9r633NOIfWmvMiMuOqAAu1MQ3zTivG
eYc45o3cgWTD77sN+o7XhC1rW2pWEoSle5dmxRC4ZedvoBxt+bXz6bteQqzXOW3UV2E/01gD50qW
HieqhQMiBOVJhO2jx89yU9Q9CZdYgCpUZGRiwlDstWOufW/zJqduQGdncLSZi2jEb2BuPmT5XU7A
6nZZUdi0uDvAk94MQ0NCUS122XCr64ht62HZldZAbAu+HztlkNSsDA7MPDqqhv+/c1D+lxwU4Vow
/f9nUU4APa59+/Y3Yc77Y/6RgqITaII6wkdbA8DelAT7n7oc5ih/6UjwBNAz3PhUqC8pKAYpKGhC
eKTu61K0c0lBcf9CSmPSmqLJaQme5F9JQeFl/F3Hgb3T81B3+AJfo4OM8Q8dh15gYQm1lZpuG4Mj
i5BWTh1h9dRtf66976tnouU52YPcmdS6utd/u4064LrFxNJsfrtdPp/aVIuKbsnZ9KJpH03+PaZF
1Prkfz/Eo+gxHjA/ylRoetd1TAAZIwZqJ8kT5VktGFlLPKm6U1sCT5OpFOVZ3SuXj7/c9benu9zn
crNaI/eb8NJh+kSsBxPAX3/mj786Ka7T5Wa19sd93l9ZpwlEMD7JaZf7lEb3UcfLsNPynqildjx0
YdmeSRZoz7rtYsPHI9szWJd71UK43d+2s8r5ecsa64gEHYJP5KPVnfPRoGzyrNYvd7w82eWe73eX
D/ztD/yzm//YF5WVt+8y90ZiTgdXr+lY81LzXy8BNdmN0BuX2i2zktnKmjVQq2qRyp2XTYZP3Gxj
b3/fOVg6eV1+J96/ysu3+MeXqjZL9f17kcnpkdhbDHo1WtFWztUggTbMiDykCLNIdsBKOGrVQVoV
dRy0Rq2/31HtUw95f5w6pGlxWnujN27VcbqofermAkl5Y8VY9uQfySc440NCpfa3x6pVc7Lv3UFM
e7X1/uOQr0htvj+p3KQcPBvarcLBUFJw+UnZ/8DDJJMxnob8rZQQnCUih3pTdEwsM7lQqBu1aUuo
CDbQisBM2DaiAu5xVKs9tQ60Prhs46LcEtJKqciz+FHJxdCBLtL5zij4DclRUJlT+5Nf99Cz8GCW
rX6A11Odw5pOCJQK+jWXbautMNm55SdzpmejFigPf65ZORdFQy7UDeRLflzpfdNW5R5exJDSL+0j
o14gafBlWHpJPILWEkdFhVLIlUj0jE9/W7USEk6h+aDDb7ZZJdVTim5UqFWFPJpo/qJquSd21cEr
pt+oN1auPn9CrXoIMKCpFMUUMLRjiGMKs7jTmJ+KNHWPqc3od3d5+cJIxdZsMIy58tit5ceB1oJC
jdxUC/vXGjjrG6/DFOBInk5P6DR2/9Vm1M5AVHLMCMZdlw4IBp8CZK7mrNbUX9MHbTnOtghSo50p
tBGZkwL1xce7EMI4CRQF9jBP5yhpWHXAX2zrDMx4npniDPlS0E6vtc2Sdui93l+XgeGAD4gjtCKZ
IlAvSn0nttYGQ9iZR7VLfUOX7ypkdjWW5zxEnoCfsPhQd2VEaJHcJIS4OS9ppQVtWFH/10G4JyHh
lfLok8glf26i/WSvUD+q8aAATOo2tUYbZGfauYSxgwXS0Ha8s4X8GSQx7cGuPTcxsjrDGr55NPZo
eseC30mmNRx4clVtl2v6ZNAI2Dvo787aaKG6UKsh6OmzWsM4kXAwRdcKjGOUJXSjPmLmq5A5+Fvh
HlF72RCAx2P96FWBrhZJu1Jrl01v9WtqxvEPtWsYIppHs7uLq4FDQmiwbby8CPdWtN4MBgg9tSuO
eiRebnUEgfCxtnPO97/erIcdhTf7a3vW8Yqbs1ZvL+/w/W1accdR1yF2YthonrBykePXnC/vUm2q
91vbFGTtcSSMow0PIBLQBdpjEqh3rt6uUNChd/SQ2lE1NWnhk3lMI7M6DzMRUIOZZrvfjld1dMjZ
E7Efi8TdyYv/+y9YHsC+zGuILeNw2WXbxS36cWdvthpnYItL/GURrXlC/SFZA/WtVF5DpUEf7xW8
bJJAI3DO5TsLLNWZCW/UNoJn6VYZ0x3ZClzxB9n2VAvdo/WvNc24x2eRQL+zfJrvfb0V8ph3Jfqq
EBkw+AL3cluXM9VV9oXl8llUTFFNiXpSC1K3UApWdE2nuCDlZHV6pPJcHVHMtWe1JjzoXGTwtvOp
FU/ECiCeKVEOVc3aneuimDkcJDLNl4txpqDo63OBJs/g+q0QWOoAf9+2m562sB/z846MrVu3/LbU
19/KL1It1sVjZ7MQD2TSeiOEXdZ5TTqlZ0sez70mi66IvPy+Srji8fFdeFCXzb51jR0BFMPOM5jY
oMc9q0UUGR9BtpGKU/Fj1yUtTi0Q1xTnyz61Wa2lj2RP3qLuo26+bKp9VhrFyGHcK7Vlc4WmJyWf
+n1V7f3ted5XPWOSLKflSLiEtm+75tosAY7NC2cGs5udk949VKY7bge85VvbyKwtAQiIfx3qT1NJ
c9msOc5yOZTs1ZDJKDlr2HJnp1bV7ZxU7qDdUxHM6d6VsquOiKY4t5HGq1SraqdaAKBlECkXGqNm
LhrycLs8Rm2OD9YAI/HySLVXbS4U5niQSZey7tyaoYncTuSTXJ4pDklAMBMHzQ4DFHjx8uZKjWfU
Kh4thq9yZyrX1GZWTHwJl+1/ejM4Gv6Ouqd6ECg7fjGX51QPv2y+3/zHX0svj3H8tDr0Q/3+CtTj
fnuV73d8fw7RgO6MQo+mgayYV7O86CEYBG0ot0N0L9so7Klgyn1qMfxaU5urxyVT3VmtXR6rNoe1
ic85nVF5LzsSXFjVqk6iA+YU+VSaLS+3avV97+V5Ln+KK6KOvj5Hu/nr713+vFq73Pm3Z7w81x8v
8Y+HXO43J5wpvORoyh+rIX+2arH+WvtjE4Az9ct5cuDeyS6PvLbR4Kt+W9gOjP3QWb6p/TpRYNio
5NDscr8/NtUN/+M+dL/QLodMR8vGH7LUeOGP53r/K//09oEEQfovjf3zFf96o+q1q3cBEZ+TlFp9
f1fyPurm1pJtpstbvdzHMSLnNDZHv54s/HgES6gHyYX68CYYuSuCvokCUOY+1XWJgSQfxm2lBnnF
ON7QeRL7To7SHDk2E2rIp7Yvi/edbWmg6mrQoPx5J0s+8v0p1ZOobfXw951qW1/AeRnlupk8oqtj
+PXEW+gYrib8rn2O4k3XHJLkW6STHqVHMJkt6LSmFoKkdo2Ib3XZm+11eiINfCuWpjuONoEig9Hq
nK/47eC3hQioxpKrGmnHyNoD6mnJZsGivkPoaJ/9VQd5LtfipoCBJdfsBHEAU32CGgEwdnL85KtR
VYpvLvChfuF6geoQaFeGyfm/UEM8CH6IoEoKUhtK03DX5ULthMyr4ULobATexqMZE1WRgwxEBx97
Z/g8y2EEl3Ke5WIANXxKcPEBN+rPqZy1qLVi7E5pypiB2AIdmDCLCfXQuWstupaV88Ue9OE8ynnQ
ZaH2uYwQtpZBUXei2Qw/AXRM1VkaF4o1plcMi9po0lcqfN6uUJdjT16J1aJbnRHL50eoGbwt9Uk4
clylPhi1phbqhhwKJzW6sCTdD9Lt+8LM42O3evtQnRt7dWZeZfkBBTEnabWq9uplcrvYqb9fMGGc
yZ71GTQnvN8IU/mfdzbk2Vo9TN2i1mg84qDhatDCHb0swFb8vqluUPuSxkC87aMURQ03Aj8DE+qm
dsn3i01Z7bvcoNZm+VH5M2lZcHx+fr9q7bIY5TGgvnO1T232hiz6XLbf19bhAZHVsM/eZwvyCdUN
6sHqcbRLb3vXNvarInHLCytjwxLiKVfgQV1n1SUSVwsXyk7uaJTGTd2m7ko7HMmQjvjgtzvlVnJI
EphQI1NVH1NBd0TdOJ7hA/DBmwKtPSgYZr2EjGyZYKD2FqLCjl8P12qBAT8Q/eAdhT6TrYD8tz2r
xVBQh6IdjPZFH+r3E3iD5/Yfpyt5JoJ4MO9quALgA73lnFsNEtlqOqNWgMgtF5fNYbVx51y21Zq6
j7q32qzRPfy7WPt/slCSfUr18v9XrC3L71/75OvQ/26kfH/Yz3qtMP4iWVo3XIEnT5ZrceX9rNcK
6y9hOkLXLfyJOOJcLHElv7f4P//DpsjrOAZpjji2CSW1sTd2dKHlTfpfviedl9AehEHk2r+UWu2J
P+q1ticsiIa6aXs0M6Td8++uQYeRtu8i7Tu2uX6M6RwHQ9RcE1BMs5jReuD0/Wuv/chai87DSIem
WnvsELSwM+w7mHNym2FhB3PCKz+i17vTe1qWNIHOUVmHV2PzYx7y69Gz8Wpo7m1SQd7WE2zXgN0E
BUx6sfQzfDAIG9RBsJIqG+u7LNK69KPL9SWRfFvyVG+NWHsANU430RJvMAFfiPN9yA2Lq1s03VCJ
QNB/r++ccOoZzUutn5jBNfMi2wK0xESitvGGcLUOFmgC+vwSeitZ1on9QKt8zP3nFi3Af7F3Jstx
I9m2/ZWyN34oczTuAK7ZmwSij2CwFUlpAhMpEX3f4+vfQiizSqlblXXrjmuQzKDIaAk4jp+z99ra
nD/VbNLDWl2UjN+6wb1tVHgzEOwytpTEor4kOvkoZUvqVUfj0kOz+TqH5RPZiA+9X31u0no3cVI3
gkQYch2eLTO86+zko0eOhXGtfGUW9FEELYbFgo8ZJ+29KuUJZSC7Fj6nJOA1B3b9CroP6/fWzIyd
70NxG/ILVJaN0C12ytYFPPUr4if8BoPhJTPwqyD/Zlbxpq6dQyT42PzFu2Nyl9hHjcpEDfEVkgk7
TTZsxG8MTOArBS5tZSV7h4F3EmaVRwAOrqG+NFcojPaCOKHAIJcNuvamFM7BGtUX327f/Zr7Rf1M
Aggzc9RMYEFxzYY+KE51PVK0Bij5/EVX8zq2ajAOIelrQI0OqlKR1yfWPRlOM39OY788cGz5pBEs
f23Ibt+s8iVAgrz4oSh7Rucl7oxphcLfYUSe3jcBDRo6dB5DTZAECNVLhK9yYPXssXNaJHZFzXDp
cixE5pxvuqqGxQf9Yk0o7yc6EfAubKbIbpF/NOQXb1LAHbDCLhGs3RX/7VqnkavObpizFfZL3To9
Fofg3U8Z2ra1+xTbdb6OgpvARMWLEtMOu4E+FrGGISbSrdXi/NXt6U5DImzU73oSaQ9G469BR2Mc
60oBlXhducr3JMq9WSTb2gbDAzZqcBDlmg2vdZCIrn37EPY5TUVOFt91R0+E/WaudMubxUdp48MA
KXMPIy/yauHiWQle4NVckoi/r84HJOQ9jC34W3oAFihHEzABG7Qw6MdVztsstyTihN7kl+PBSMkI
wbpU5qiMcuPBbVsEFg/s+ltPuPbFKOh2OpQ+Xep+hx0ZRtkDLgUq12mXWuJD+WpczcZy4lXJIUXV
usqkxC2QfIxwLlaGwadSG8ULehBIlbh3Es4E8YKx+sgxOq56HSAzhDRr4BAB+wPvkskH8mUsJIA8
X2EPYuwsUHxRk7le3dSvQ6wIIl9SQXPKd04xjZPOc8SuKrOzb3I4ROaT7ZK415fJPtDn45y8JXQX
EyfzDKbeq45XIfTgw6r1dTdswas8wULEmaffOSFeQsfmpMHqRUZQRhhokR0qa6RKz/xTa9oJIGx+
rpz4DVs8RoslT36o/Ne8DnEg8ye0LfvJqE3wsUS88xP0jS5SbVh/yTpVrKckuUQe/G/MtqDjXLt5
tROeV9kgY1lrd2EznR1Wz0TZZLmWdznaZS+DP7OtAMCsyiR7g9ZhkVFRHRgNcyebPSBmzNRYCPtB
BaVWmKtShGpbp/pDB6bNi/H+7LMmxitZQsMdajQDrrGcs11J8mQE9iVmsSzq+ivahQ/QxAlWZdx7
YTWufabURbKY8yzt5CDT2rWBeZeE87GG7L8ByhR5bvjcNCxHCW5slAfmOYJiyPspmnW1qJXdFuJS
HOVcDJIbkw9iJTPnJvBPIiLu043MR3hgm7HVLA9j3oquDbarOPkwi8wn4CQvtn0oL4PGX7C3ZOPl
0MpXPekbq3ByPolO7gv4Q54uV8j5M9wrRYeJU2BOWbt2wfKWsUdmqAJ5XeS7geRCb0z6Ta/DTe0T
p/AGy71jBrvFt6ct9F7Nz89G6b/TKKfKwyIalvG3Lk8fCbtEfiBfhxZR52wn87Yoa+BWU/mG7o/3
3Minnouvp0xwBTQjyVBHhmBaHC7LWhI0xv1UJ/E6cNsHcI6Pou6+jd34qVaE6Tpty2KhsKkm365H
+ejuyfkNEZNDn1S7wRpgSDZTtAKTeBshbXKygeU2t+pDZTpUrssFi3AAogI1XmihNT5xO1WOBMjs
YURFb9j+boml+2p3+UdoZbt47j7T161Wup5+ExrnYgaU0INAuMsswt+j3jr4DXgAx2XvCSrwVOH/
OKFW3MlR7ipW+wkDqhZE05KacZkH+2YYhOfHghXY7w2vCv0NGosNxREL/iy+C9U+OzPouDCd7meT
6L85rz5H3WyvSlDZSD4SlvIRZjieT3jIfV1zcYI22Li8r9yhvoizr2JIXupSHJeA9mjkOgknrhTi
O7wg7M4+MVYAY1fYqAJEjfAYcVFhq5IDRMQCr0mN9t7XycyoR2zZg2KxcRN1cJnkUuK3+VZv4Dtl
kQAL1Hgam15G3Hq76UoWHyguTw0q91XtBEh+OuO+71BQINLZzssCqUbcdD3gspUwyV1J+xPyuFUV
xPOKMMDIG0C3kIcADXrCv5fqF4JpvQxAzRbZpYnqjMshJ4+5Aufzmi7VF1NQnF76jkyV3tMC7Wme
2lfkyAl2MwSROfGrtbTumYoRZSLCrdtxpQzNGwnIn/qNskGT5aMGbhXHw42J95vVLRXrkIBzoGbs
o4myW0qXCLWI3TTayjb0yzSL1+uR45pFwRFAFBxwvjCHNG9jFaXfjSreysnySGYLTaHW3A69/wJV
EiiBxF90cW0z4UBicylHu12PoX9nzEO4bmMifkIAl7EOjBcHyKqO8u/OoFdHEldLmvyQdjopN30f
kg3kE9W0Kir7OSsolRKNMksljMzAKNGVXyl4tdtWtx74yPO9oVR7Qun725eKqM5TPfSwOiZCEup6
o8bepXXV7BCm63sq8M9hRXAkyW/rpsmuxfFwrGtX3wzASFOxqE6h9eFTkqH9NUD3uXXKEv8p8jv9
GDR8+fG9aPAO5D06WWPBx4cg2OMYbR1D6se/R/tck34Ke9sy1NxA8el/DHHl0sa4hpf8faZ7jTHx
tyCuAVVZb8PfxkWqagtPTcPMONnANZM5mGomTEtL28R1amKgwMh7mtmcXKN2tgTvKofJzcxse2ys
i56F+k5ESq7CxA/XllWRlxpjRdhlRr5rrJb4iOsg+To4HrP0k6zddFtdfwBv1PLaqNaovAH4za1O
kh6q+gracazDIHLZ2x+iRfS0BPuE+YWkKGTKRmCs1KQHZ1u157LDnVGnfkXRTjo6EoazVhh4h0Mo
2k7aKZLLzE2oLFC3WruCaf/oy+9gzv3HZkbN1rj9e1HU/Tm0RX+e79NQ4ZgxmTmlNJN4lk8q/FI6
gTqaPjQzJjGHtI2RTNUcME4jRmayJDx715sgOilxVPpx/Y6uBTOjzp5XOnPDeOnpXCes11spBPLc
Dk42AoJTXEREgBj251wD91lxsHpzp15toZptYejm8RpvA/7XRbf4t+8xcgMtycNv16Qbhnk2OJIl
+UZYCWkOdkLtiMwQT0NpHHXNh2OXhjDxhyZaU+bQnR8dMr8y48zElFTKmL5vINFILt8ZQ8R2yg0A
ZY9Oj7HIIUvu+qVZfvzj26HEse77W1W09oaNChB5OBeEN+IANgaaNsJWPRB+5oH0AIGV5NFwVn5o
r0yDpLKpRl05C3nSHVeeqixXP24RM22vrVYzV9d/u/5KR1IQQR1HkOvW5vovaJ7kiRBmTt66HL2u
ETe6KW/8Ie6/l7zYchT1Z3K9AG5JQeShj1ejd7v+NFSDupk07YxU0rNna3iM2ka7tJk85QPGlsoc
0hP2XP0JKxjhggWh99dv5RxeUMDjqByozWi3Gk9pFOvnZh4RQfcpwc56Vm5T1wlI4zaHL+WMA360
k3swkQnzifFz1tmMtTtXbtKcAoExOuU5TAiz49MObfX0U3/hH3Fylt34z9gjduuWMlH8Kg4Wh87q
H3frqasxVS3qbt9meMUN+EXsVTGrOHiTnKcOIQU4VbYlPQ1jK+Lq9b95fguHhaFIBzLFL90CXPqE
Zbdlt2/s8ZOcq0ttU0yyETSj5BvFvtE08QoSw9HX592fP/ciHPtvb51wEWUsonDX+eWpKf41K5px
KacT+8Rlw9h07tOYTki3LZSbltiTjhl412f9j1DxXwgVHWchfv3z3tf6e/p1+Fp//7nx9eM+vze+
JDpF1zR1pSQLmVA/Nb4kPTGbC6hydYsf0JL6re9lun/l2KYp5poWnTFz6Zb91vcynb9alq5zaisJ
RZbtyr+jU7Rs+5fDiWRKpUMjg0hGPw3d5B/PpCTuw1if3WrfA7dasyQeZ72vSLB3mMaSo4V/tyGB
gaLaXF0HJ1qvNgyR8r3eD+M6g7S7CtjdgP/IcKRoDYIZoowK7GPrKbGrE6T7dLUVgBg3ZdMGpz4P
N8IBylEmvbEeCqOFyF97aRKeu4ZYQS34gluhWbeyVV6jVHeKHCbUJiTTtV6FX4WrnF1jL2GvU3ag
IKPvYclTotZ5KCx05M5CCC6+sz2ddxaeUYhdVK0JGsE+b16tUV6Q/0eZTn3apV/olzlr3+p2SMjx
3k9I0NzQfp5MEUCJ9y+OWQMDBPS9qQ2BVr5m4zD7C3xd7nz29I9FnJ5EwK5K62TrkY88nxSEkHy2
duAXqptal/5mcrjaZ4wvOzHTHifH2mqSOyMIvig/1R+dCPRy4pzJjKmP2TzpnpieuoI2oMYuCNEO
XCcTSRI+E+ZcIwZJPIvi8yygL+SUsLMhH4fBKDdMiZNHP7A/RyUb3BuzBlE2tE0I303/Puf24MV2
edFTQ8eKgdtpYg9oZJNY1U30pSMLIED+HydY4YpMHz280ADzh03GWrdlBkROUbvlGPpIBipeE0cI
hVT7eN2XKJ2//VYYLZRQ7OrzyKoriagPFaQtJ/gmNRjKuZ8RpBoa93Vv3EsYE57rJuF66MKeHlqx
2t6GiXGpoS2sIWF+MPhZp/Zx7oGXQLHNbroIWgIMLt/H9GM3qvKaejpxhQYfHlff9EICzagme50o
JnIyzu5CnkiZmHUApt20BRenzjDuc5Ttk2mTFt3d6D49V9ynjz3bbS/yCaxmNuSNA2SGFBP1ivry
kDjBveFk52KC/yze6jK7Kyu2FwxemNITlhvH/FFIW/lCJ+swlVRbGkoQej+mSZBB8qWSXB3sonjs
QCPbTp4+JzSYaBJl7UjrLwzXMCnqdWZr+07QgYhwLJb+LWrh2xF6im9TNic+77yH6qIkkNsGB06J
gnKb9QYTq4oOZCcCDJ7p3gy0cpMRokWcSgkFOQAUwjkOs2/cF8NgbVVl7zu25p6LawdzV7IOMtok
+mjmO9RfsAMqDBolYadRHDwpnc1z3raQ2ET2ETu0w8JTMzjVpnD1W9/ScNb5eJprmwLEeezqZriF
R3TOhNrZc/motKl9IF4UxDt8ckgez2a50A6iD0wTfkaSSzrIPW1oBzFUW9Fodvfx9DgtIJl0ZFtp
JVzUAfKnqt6kiY+Bs452bVrSQndLDEdZTPmV2JvAZPQeZxhi7Koi4IDJaoNJDC5YHx3KtzqV/p28
kCzELsDULvR/w225rG3EV2qrwg/ita+/TAMGwUD0D1lkk1zF3KtnS73qJsNZkYiYm55u1/UCiSLI
XBtAq6jqvmJwfTbnxZ5DnbiqWmwhoZmDTIpKa5cVAX6XidWpTx+cyrX27J0h4cMu8BPKdbtraZWG
4tbtZ3cLEHeousLzo/CxCKuZxlr+iL0FL1KbfaSxr+/amfC6KdTf7eiowWk7Do9+E+/7iXYOsz0d
47Wr39kV+WTuNFz66d4w41Ob6/nKNEPllRmmMF+8x1FPyqpBtKORP0YB47feQDIpO1+dlJXbJ1Ay
+iHHedU7QCCCEp1ryqb6VBozjgxewDWb4ZrSQO5esmm1+Ru5g2uSFbfmND7HOhR9pRMM00tnZwZt
u5+66B52+Lhz9QKRgQ98kCayOoFCCg5lF6ypJetl4Tf0sUP+NJabIkWTkAnR7uciOlno8bzEx57G
0ZKcZZp6ejCFh9Tpd0UyyF3n4EXDHq97yD7npbkNctc3epxszQcEgCU1BWk+E2vtFKWN3AW9caeB
0TzlPfS8RFv8jWmVnYACChoEPJ1Gy5EUtfmCey3fa3VxY46TOCGRxfU9Z4R7UyyHlUtIXW6+uN0c
72hruVASq3JvErxaxKQNxfkUb8LaUuuotdSPV1EvL+X6eqr5I7Rj+3j9hh0H5ka7/vEq8zAZT0lH
KGNDK3lm5wNeT7Ixut6sIsAB7bN0ifMNlPlUCHJstC7cT5SRiKaN+3EZgTNy6pdAUWU3pIout/Jl
12VpE+23WAoEH/1HJmkJF1OFnopk+JR/9fFUERiHFNyw6NlM1h2Q+2QzufNNuuzLAuRzB51OEpvC
cTdo802F+Wz1nwKUAIN2+hcFqMvg7k8L0KgBm/Te/qX4+AuumS57i77+XIz+uP/vxSgmF+oj17Gc
H0NYSs7fp7D2X3WdES3VpvmjHv17NepgjbGAhICzdRyCDTHU/L0adQTbL36opG3QO/p3qtGl4v3D
3gbOrhSWqUvDkoyJl3devn99iPKg+X//R/+/k54TITuNYq+5xqrE+xl8yJlEl2ArOGf1jPWeiiB2
qNj076Rn48F+7AQQmPmbwRy1IScgYvcVZAAQhruh3Ivotq1edVhMbXT308f8D/aghvOPXu0CmGVw
7MIX13+x+BSSGsNxYDlCBjnqIZ3XJivvhG3Qx7TwfJbnBloLnP+VtPdaJh5s9BjlfJmcfl9p7ZuR
obOy6DplpDYMJP6m/k2EG2QwFaBRazXQRF9CYDpqHffWNr83+OOSMVuF/i0PU7Ekkv8GPa+8Wx5u
UpnnL//GbyQ145uqeF9+hxb+qi1j6ryG/BaI7PgvBZe75alakDileXYW/Dj/tPzK8pBVqdN7tWDC
DdvloQaJxNDpgFW9Wzz67y+qYia6vKblBV5fMPrjQsiNInJq+R24pcy/6HwPau2X/G6h0WqvEWpS
vXC74nYz+B4TB5462TYkikaOAGFM0yBTBANA8Oau/NiCSRugxq+WXwWM70NTmEijctpbK2FeB9em
6vmv7jbLva3I3YvM/6KaxQbIY0RFvq5CdJMUfhX3rdijBBOjMaDjmUtYI3PB+NT1zd4ywVDxbRIN
9xW/Tfc18ZanHVrxYQB4B43GxOJWNieLaBfukeQ8AM9xfV08eaWjlfvtrS7Pt5j3bZdrNrLAvN8v
P2IUfv3/uKeYbOKO+Vu3ub4BHsfCputj+Fw+nuW9L0++vAdLi+GsJdvl9vIRknW1XX7WkIvgklqe
PBHIBN8jf7YECvgFeglxHWpRIHakxzLe49SgEaS43Rd3sfFE72wtQDSK9hjRLaas3CzfLr/c6OOK
GeN+EjWSO3TTsF8sCF1dnLHO56fl331ShPveX8fzFzJodsvjNoB8IuJJEx5ueQiD226Lv7+LIKLy
3Ow8fr+rY7ReFTNtH2j0Eiboc3v5GV7LVU/g0VK8kWuwGHAjvX0Uab/NuPvyCpa7DelWuZ91wqcT
5e/7atr2WGBWkIy+ZpCOXSh1lrI98n85/M/stTwc0euv5BBRFicPo+Y/uQG9U1IGviQ45lNdEUFu
3pGG9TyUitRzCIO5Q3HQ2FyE7Zuq1r2ZAruNE6bc2EbRZK1zp9Nhzu2GFlU6U92nJH81GiAoWuTD
f48ZcU1ieM+tYJ2FMBTIhWDopYd3KDbAyAccZ93GHNp7lIleSRBFV8x8guYti9h/mjh/+R8JmHRT
yT+1m+7p4UTRz5fN3+7yu9tUwnoXiusSbNJFOvS71VSJvxoWWjtagT8aNX+7aBrGXw3G3IYrhW1Z
CoHS3y6aOtdT4Uqah6b496VLuokI6qerpuXCZMZhKgHNCy7P1vU69dNVUyg3nWMZGI+ijDE/T4Cs
SZmZKDb1myRKtJc0ZwoIf+Gkt531yZm5YhpuPaFrL0ml0WfG0/DCUj8fNlaEZUPMFv1/ka3bhAJZ
CJoTKiCDnjwotqytnm3Ktj0MnZmt8koGD4Oj5WczaZ6i0tmKFv8bXe7jRPvkKPx0WGsK8YjLltQm
2h1TeKDt/V7QVhoaKlR0NGS+keyg09tI3XJcOQ5CZVgy5WrKB3uPKiDfuH0z3yHXzVeCtvy6CInT
SJzuvoJ2hACkJUx7YC7RNrFz00IEnhv1qcrDteE2j1Ux7i3llyTStfIUEAI6dsF+Jpt07waMnpmU
QzgqTroVp1uOpdpjFQzo9YBd9BGWrEJrsG6bfnhvoFVjsbd2dUw0SVYOHfWuemvl9IINCXt7YN+T
3Fve9m0NTmQqkDkk2f0kW9IxG5u+WAycsAAW+kB7YW3RPXtpHP+jKiHZqMTNtiMJblQ5acnsiyTU
DGDJkDR7w8WSLpap6xhH27gfuou0gpts9PsD0cKoaZR1LIrxoyiG5HbotFfQGndNYcwPmSRcuEua
4DEnJbC14T+ElUVodh3oTOJS6xDn4mPgPZ6ikB3hwtOqaTut/TEu14Fgx1bNM3oaHH1lG+a7srCr
O9K/ox895vfxv4LvxT+oqJZW6K8HslK4pvFm09jWF0/3z+VfNlt4gf1GPeYkboB+7PbS7EhspbmN
Sh9wrNQJcFzwLVkafxESmHmJxxjpXXyUodHcwj0r11oB90ANxW4Ak3Jv5yh5m7k376pVodzgSS9K
Qhcnh+CYsr+PEoIGZ+JCaTR0W0PPox3j50uqJ0RkkuPkam2GfWb0gqGyd049g+6pAEWYWjmfe3eA
qJ9vBETcCyFmu5A0341KudapNn23y+Sr3c/NC6m3CGrtZ0T18iEs9U0/D18QiAfrvuFQZRrFmMcs
bmN9emgsDKhmV0xrOxiMpzoFMJ6bgp5Pm7mP/6KEXazwf/zErWV6saRQCGFZ8leXOhhSB6BCCSaT
qeU6hIGBI3DaDD3DcTPg0u3LlzyAm5eex6TsT/Gk3SH9/dIKTYPRX46EoHDVL7v6XXZ5jaKuz/em
ntXniZYArp2bSCciFqYgvbTlCwZaTHTBhDW9HPRjjD0D52PnaV1s3ukxgL2Q6NRofFu2mEc4kC9N
ojn7OIWRFNLcEZEdwh2jQaD5K/bc0SejLPQTn1J+1oCPOl1gH1OiYM2gGu+k4z+T8G3s6iqPjqrE
HZXkQ+/Z0ayjTyk/D6I5p2mZ77Ju1naWc27KmS4w6tRN5Y4xPYTyMwFGzp0asAQoJwPGZ37LVXce
akPf2yxuNKmiXdbrlVflcfE8BcPZ8s01XH4bQrqGxB5hXOeM5TZcoBlQw2HDBwWdgYlKijytdRQW
Jv7Z0DrG0Ey5Dl1SMS+x9xKfYCsh1Q8HWlGe3hM/UZeMkSHzvGKveC8AaSah6Z9L69MSW/ooifFI
WsTXaUP1QDtsFxbhQ+tojkdbH5nDEJNz2LFnydxuh6p93bR5fYamU69jQjL6ECdAEs+kOCsCyfL5
tgPRzO6Ljg4WYVhRTTRs3dCBiBghkaJVnnE0Tycw/FTQEUrCsqz2VZpYl6WRU0/DSQsdriQ9p/Tc
l9OpisQK6AYmEsxczhB0BwuuvO86A4BkMW7h4BIEZiYRmlUK4VlaclEH7NGGT8dpCm76XmY7TvRv
LeFUiOh6Oo8GshHfSd7zsGn2GfkFR6QpKXqhG44rz5H42gj5OFeyhr4vSgp9/4AIIUeMM9FHo4nq
wz3cVs2coP+5N/Es3mHkzukayd0YSYjbkyx3yiXb7vrFBpJfVoj6J94Zsryk3KP6BNUn2xv2cdN6
HpwvphGxc2XIv9VLjNCOkey7PKMhJ5sdGiprtcxl9zFjI4/s9+RoNtIbjMDcWbPVgCixuTwlwTkc
uDoaTnlHYu57V4fDD137P113kWr9YRlA7uwYOCfY+QPjNA3DBYvx88JrBL3vB71NMFNaS9IuqISN
nLrZtWN33cv5MLtWfZ9UznEaB5BDdsfMoUN7ZkcHTpZmIxJ3Ikdsxk+Wc3plef8c1AsZlcv7oQ/G
b4wr5GOUEa/JYtGN50b6q1Ri10Yts2OSLzdZia9Fa2FShmZ7ISn3dVyyaqp57A6gdxKit0AiwZg2
zm6QAvixdyEia/hFRsD4iNPxjNwgZtPStBv2CdrGMvPvyje7UxgAZAoNHQN/6fenmT4Gvax8Yut8
rsKxgjaZjlDFEYYNYxRvpDDWuY8I0H8b2QvtsyU/ugZl2BUjzXUXcw6E6puqZ+0fNFQA0pTTueTp
V7JlgMIEjHqo1MGbCWLZ446tQaFSKGaaTVL62Gbb1iSIBI4m+oBJPPdZ+KUvozelBe6O8AePQd0S
14uksQ/0TScneWoY3kDyn7dIeZ2NbUnDc6McJU4ze3EZg/jhBD4p1zBWQc8eNiL/dtk3WTdDbpaE
VNBlAIZGXSaT4BQFy7ZojIe1glDJApDsmpq/qBEN+8YtkxuwTwCN6LsSDDMkZydIvmFSUmj5HiLN
DbeWLTU2VFrzYMSiO6eVejKJZraK7Kznzg7RXHZGsxbcXb/sx777+POLl1oOyp8G4Ry0zEUdWziK
SSkplctk86eyd6j0Rgvm2n9o/BEeWx+4J1+V7glabYMizngu62yvafP40Mv3eHanG0tudc1gcBXN
1VfhmzstRwFO4jJVsIFZLDIKY8sAajxnQ9LiiHqgMxofx1ZB9a6de02m02cnJ/yUSWr4UGawrshj
iHYWLC4C27IN6FMk8YiBPFRG/ZquxXhTFaxlpl3P2zkaUzaiZAEgmvF3vIw3FQ36qZXJjO5o3rSN
edOP97lvO+fRVw1spA6hS2uJB+kvBCU8Rq2qxTMZyQSeEV82mHPrUQkqtHubljPnLs5G+N8IZHa2
RGAaAWL+8w/e+qXvtXzwhGqRXaWYPmPd+GW1yGd41noY2A9XzS6pQuOlKlk9X61u9u/ID553wgqD
deHILdvilauFJ3jb3bnEee5NtDEesuKSh1LbVFj6tgR2qHWXlM/CRzTTVwEwBKt3L1pLt3lG1Yp8
VV7yWtCzCtMT8ZPJwS8CwiRZMjyjaOw90XLsCWRfntLJTJ50IW/TxPlc52HB9DAMgVKgWVV0whwu
54+Mq5o10NpgS5V8IOfYP/75Z4QS478fnQDrbF2HKOwu7cxfjs6sjmo0OPKBGpErZpwQgKnfNzMq
tjrsBZNp/1WBB/BUP3ZH0c0j25W4p4ulW4esZ6nTXJnvkqZrqX3HAV16RllrVWTY2SV5sImroxME
ex3Qhxdu3pFBgSobbyezgDLq4TNEN3YVvwBWsPZFcw6z/izskp5VGeqHwUCp6QTdtgU8t4MQ8zaF
mcSbNc2IxPGKANM6lCYZeJgDz32fLWkr6BAFmv6SipG5WDaudSeeLqnFIpdEvTiR4g1DbGKH4xbW
EZG9wwywiKDvDN1hyidSJpJLTEzYK6k6cp9HL73W1WfiVbZTlzDgo4W07sAvPwkdkJmZzKSaNohe
KSRYSI5BgL8+jjL2V0ZC6FQ/DDtj3FqQMb2q0TXPLYktaiv5qgZOy4G9zmYcYHrUTkgPsWiC/ZBB
3sevqZ+Kg6GLa5SXttcomu6IR4k2ZCPUpKamGVaXySNTKqJtqc5Fl3YP0SyQCvrA29sKLW/h2+s4
Ih7cldFrB8zhnEFWMovkzRjhCzsJ0oSWJOtK+s4+oyYcKMXv/N781jfeNGb5ql0cCHlGL1Lvamt3
vQJZYX7nsECdC1FdAJDcpoPu3NaVRkYCVoGNRWJNnjYXSw6HCknykRmsV9iFfmQCU0htIZHa2rEM
1UHkdfBsJplEVxhNhIuHx1pdWUziJWtJnIXAeUhSHCE54Dh2nQj+JiMihgulxLbVnPwUO/ZdW37K
jCy+rSp2OQaBI4bEfYFqrfWCbBcZvXlqxnyVVX13Gui8Qtodvtt6ZwPVRThaRhhvJ/q7T2YElUgL
z5UTAKEDobi6fusEzY6MzHf07MWBmMx3CDIgPAeDBGqHqbWT8LFbKREeaO9X49A+mni7t+E0oJFr
A5eoi0Dc8OE6P2ZO/7QwYjH79SxGgMN2VHekvDZsftmROrmOSj7pqwepKA5GgrvXpexshsBzfuGi
9DArln5Z59atnWiPRoiY0qiacpMOcGUnv2KmHisqCnZ3oylJso+xPkQ+RP383jLi/ElG9ETb+V4Y
cbiPzAluphUan1ynsbyIKc7KAb1Kxk/51Mb0IkXDdfu6zpo1yS0ML4cDo1b+EkE33DqJ/613+geR
mojpmRCjW3Qu+DlJJdPjeuvTQIF7UTsbwpXxO/TOuKPCFWu6M8RJFHq6bYaGhAGNjqqP9tjD7jSz
gPu0SQd7W2uTc9Jmx7n4VRHsu4yQ4FJVOU8c5LeyM0/aRFYxpGo8DHnQfbZLwDWQxJAQkFmQBkQB
VqMhAf/f93kracgU4Sdzrqp9EvG8qTbGT5n/qAjN3bAJ0m5G30kPrtWkhy5iJoRnhMMaHD9cLnHj
u2JeZ8I8xz7MbuxCdD6k+dIoPQXMayRnheb20CPkXweTAHfS2e/LJP6BYDe0RWGETtWkt10W+9w1
B+I3KWcwAU10blxQvD1USUnJ9NACCmnpIezwS9GMlly5IkiOZsKGbtRnqnlQDtuU+K6cYm+V2Zl/
MarChUqDNTgUMWDKEF9e22r5BcsefY1Be0bw0m9yv4QJNaFGslXHNoOioygMBtHGkyCy7CSLXq58
n+krTFYJkzxcE1hfoRsZFAk8S1JUHjm4YRWq5rCq2o1TEmyduggOwiB+IWyMIGfmseu0Q3KcE3dB
MLzLHrbxz2ixp3s+B0imyfsgUSLBWk52sjBh44MBuFV4dBcNOSGRVfa+BBYD1f2qFQ2I2JYzEstd
ekiKCEeT6wOlz5JL5ERH5pTpp1SXbzRs9Jtq+a6tXLKc54eqSk24EwqNaU4oYaBbqFGi56zRjNtG
NLTfQxPyUp2kW9TGWDNE5vAndBNAttipkoLtNzYlvx7eVOWo+/jZMLXgGDbDvB33bWwW96CCozZ0
vLauHSb48v+zd167rXPder4iAmxiOWVX78U6EdwWqyj2oqvPQyc7O9lAEOQ8wA/Dn38vWSIn5xxj
vA3UA0zeHyEgOOj7jbP6zp4+U0QypZOMhPuevotEx4tQPzUHAUS9SkMFjAn9ixJx/g41KgxA/vhE
ng2xf0OezGEUnwsck/12ktwX4qlTyJ0iBTnGz+gZlNUaisZrRWAPKNur+ZGUxFiOT7ny9MlJ7J3G
XihF8UYEJN73YTPHSUjzQlXI2V6L8ZI+WHYUR9gtv2/lMLJ4UhJynzMpt0d28dUzy9NAzT+K4Yn1
gabrgZzMVphcvHY6ITuW0A3ZrlCrYwuTHvJuKRApYGZrUqE6y3wwnuzigZpMqMdF2CYkSqJnMaih
7NYwkbdg885q6SKLaJHo9pT0khSLTsdciPidqPphTiFvCHUwnSEm1C1H8+SZMHR8tVNr+O+SF4dI
YAm6mykHqpU5dsDSylCjc/JoBMRYQZY0VYAfT8IYbPZcasVIGUj/hCGR+gieglETjhxWjpJI3UGC
gCbOXq4Im83J8miKsKweu2HG4FTt8gzdW9c4raogIkyfEKlmMfpFqY8nexryiYa+c5qyPyKazNay
MQ6+0o0YiGVAw1PZPM4+IRRVc5r34/sB5DeOZuLnwihvYuLZzdEv2uSb6OnMEzNDXOFgZr2FziCz
+BGRMljboTY+VkJfvjd9l2JWBN0eeFelmIV7Gbwl5UPP9UCq6w98h2TgyXGYE/4A0tjg0pvGer+R
kvL+ZljsipNXc2f0BzAEk4tm7nhYqkUitj1BpgPBELnyLytx3k0HabyqY74Nq0i21KJkT1PT6pBW
mmeaF8ms85vB7NxpoHKgXm3rQKN2/+8n5f+nB/9f2BkSFT6V/f+ZHzz/+Yz+NxfT//Ev/gNYknAk
VQGVgJAUKL0qBcZ/YEuSDoIEF0JlNvOnV/8PUTz2pszHxYmsAS1Dlv4TWVIlmBozU2NVTAULXI7/
FzoGWNR/rX+mlxB5X2BMYFzKfyWbp9KjRLj50DbSmHQA3WgBOTXnrfzGP7GIM3QwWSQ3REnwhfS5
ztPC6EC8TY2HVExyxt+3f1+SmhiSOkEh3zKGW/x9QYaHOdX05e8/yWXAJyLPIo8Y9jiAeYtX3fQF
P8tq8Wee8r/8TMifuAFXS/zBcVH7M8mI/6ddBmZX/FCtDLyDdYBYaTJ6KZLJ5ujv20cpP222M7bO
1/VdahAOEM67JA1lONcbAWExu4dqDq7ZlJuBYEDfjDDonugxdv1nHaNOLjIACj1Kpec6qp92Pgx4
TJvPxFOaVnRaMuERuOrzeky/TM5bti0MRdDsYEA5mZmgiEa4Ktc7YcaPiAdpoWLppNqEZXEYQ2Y4
gs57ChPj3I7mXCfOJi7JoFFkptdpPePYnlzjhveUo/D3bV3VfCtPJjeKNIXoClXw9z6FydTo77sY
9/T5o/HKLHwv/r5IOEH5Yh9vh65+BTG2KmGCMVkKEI9IfVGGjzgYZOqxQus8aSKafSYxuiUaMDZj
nTkqHj2PvpiHIf2dqg/ESanH5zPGURLw5M+E5c96ROoV1RYYIE4ipHzxn1/CGeEM//mf42QB4+R9
sh8MCSeUyU7v74s4GYX8fadPhoN/38mGrCGnw3Noclz7e+d/X/TpP/9+JuAQLw+whqEGZBigT14p
zRQ2Fqa+DF56fCPLgiWDghH37sQu98pKqmltrfIMr1pP7eGnEh3cGWBMv7DSFckGtbBXk5yOsth7
+JEt2MQBG+PnhJUJx1LOEUgd+I4hu6nYz0uXowZ3iAsaxW3T4bQP7xNbdX2ZTuWRld/Sf5KD2vL6
WhNzR52n4DWeUvc4L1i89XurDEe1+HnNPCbvlUrgAXANycBF5EjNAvJ0b6M67e1aJFnIkm0pGLv5
+0s8R5CCMYRFFHWAs65z8uN/iYuuvtTEOUiayCkBVbDC+H6lq6swdzpWYe5qvwkBT0QV085YGFI1
WKs2Vn7Mj0riaRetdSCScNmQiM5SRCd2OzixCsPQT+hrkXJHZoCpNlJprPl7xEc64SebwvwqfgAM
uHzb7hTvKbkYModus2qOHbMPik0nJI+n9VVcqkwX/IiM4wfOGsvXvkjt+sDPiw/oNO5nOseEYyls
CCGGKVJ8wF4HaMlQe3a4iTuYJCSqLSK9xJ3MUhe1Zg2dP8a7AoE0dKXflnCo6hsuiW4iYAB8nb9K
+/0N+zttDhgRcXUbmXwIHIdt8RMkYmL1Zm69GSK/QiHNmFVeoM9uD8qwzHfyWbkiY5jCgvEgTKwk
dOo9nhzQTorjY/GedxhW5K5iYGvhaTybh8IICD6DZI7pGFh7L7rZUVvlTAWu+Zd+zi+YMWwTQih7
V2+XZvVhYjcYkKUocBdbRAg+VR5NtsGO1H3rjIPTs+HH6wyryt1YOs/GQeZlnJSVcEOKxYdh2ZLr
+zuciJYMl9qimDdzY0rpcwXZQYyR/bxqj7DD5OEnxJpakDjjxHmuZYWdIlAvKRozC0JTu09fx25V
XoadfAcTq25YZ/WYCeGtsTKKDTe1/adluDkQQE7khMuCmmWejBwTIpG+ZK5naHZ4r5ZuPBc193Wi
fYu5EzauFlCQIRhIbrNXQfr+mYsMjbYl0w24up0utH/md3Ri4vCr/iiL2Wf8Y+7Zd8ba1Y6hC2eQ
PJbn+/zIGDlbMjKC17LY1Yo/NLZ0fTgkMpmLGQjn09ZopLd5QIO4HXO34DjQCIq16k/58/mCcRwY
rIcn4ws3+ilrb/IXcH66dYtl4roA5r2qqygGofe6NVRzVyYhylWmdD7rcYuRerrZup+8C6xyibf9
qaQhWMbAKcxrzcD4l7+98SK+3Rzbg+ZWKx/sHY8RMNsatB861kxHT+vyTbUSk7n8Ob7tF8AoGSUW
Au3T8OLNutUHOnAlSH6a0Nds/CjT4HWQIlJS3PrzfUo86ev1a7KFWoCoo0ZGE3+f5sRObuN5tsIU
n22x97FRm/fewOdHH3+OP1CawOTz2S37O9rh97zYJQ2CH3J4fe5lVDuPB0758+L0WEgPPydsbSd8
l4S1YrlMrmCGV7SdnwaUHTyJWDoQtLpqL8heSakTYUT1jil4Bp8DHwI4gNi3DssZLLiURnzOA/lg
mnVKWJSVE5L6xSyNoASLxPfoZSmNLyZB+nC1PY/3/rlOvtD3mN/hoXksZlsd15a38gvYRiOF9vBh
DbdXd07KdSr55lEonUHweBlCJeHdjcJKF+410bsSyX71CoOSY3N7rE3JwrMkHa0udMJLD4HudZlp
0Der4IX1hcpkxW+kC0NKUdzXw1YX/yHYbYlziggXZTG7JLRpmfvMfiGjip2jwLXYDze0pAZ+2S9L
P76Pj+4u1781myxPbzk6su6B1BClnNGp4zlBytGO1yCdEbtjwgk8NgsdAA0YnZC80EpIhTW5M1B3
7lF3xRHymSwQDb3+oeYlKc8avAduegxIU0v0qc0W0TcxnJJ1Ahzbh9ktVdfyhvCRuLHf635uP27I
j+BtcvQtRQYaaCIgnITfnbZKMjt9EgiCvaEH71B+BgxD5ZcLk+1VMfh1pWbd9T5vryJhcnTi51x6
rcm3e5OhzHhz3jilRUgOU+458oqEbcxR671O+J1ULNMPJOeL5KAtx0DdKNv39nE2FqxoWL9L4ab/
Of5N/g0WPkM33gJ04KreCrFDnmaubBgmOlniSvAA400uH2XTUWcLWuXHIXP708ubOYpHPkw2l3Iv
LhBlXOJmkw6rXl2PxIEsiU32LvgXcwdnP1L0rUbeQybE1lKAH144sdgGTqcxE8eQvi9easz1cdZZ
PkS7/GpC6H65LRBwKGDBbaevIEn8UnINlKBQAxMi2r12tpY6rAgdI1tjdsPvo9cKsz3KMki4KW0i
q+vARnSeXqq3nlsyfQyqW4s5/O+rdKqzsFNLH906YCUdI3cJ6W/yG6d7magfaMGIdEafoUohL5md
9qU7I/IOeFV10tItSzdRlmZ60ftAlu0XuiXJir/Va7E2P56Gle/56Vj5j2W0HISNQaVhG9eycHhL
B3lJAPS4GnzjS73iPrLKDiMI9bSdNv8E3ak2oTmHnIC3qdP5smP6ipvfm73gd/u3G+4EadHOsT9Y
Kh9lsNdIt/+t7sOmebvGtuA13m60VIOcoYwTtU7Sr0l0u4lB/DhVZM4jQycsEfIsVErcs6z4OKUM
PZAwB7FJrzDPDbdLL1B8UMIjQyA8Es8govF88cv8EK9tfe0Iqzl3qdPtnx4hXfVxXFIr8S58avbZ
6LeaDysuW2RrUoqSvbrM9uO1v1Znrj9/LEbwshcwpt9wcBBsYr/m9ak/abnFii2cd+Gh4sJsKF/o
F+n8/o0GV4mDZ75+n6sFbUBfwKWzRNkNv9td8YnfS83RyuSXNeTg+Z0yySaV+9DOw6Nw0n9YOJUv
ncXmCrFhdpEUHy4tIAdNhCZejfcRExKRd/Ip0c9cMl6sAJQIqu7QR4zvfMJ4SmabHhB0mnqPzlox
98WuFzFbZz3ye7KHN1w+vLp1M/Rm3gtuN7k6mtt2vtZZNdIeMGrNUz4zGNCKJX26dbl9/XBO47/I
8F25ADVF/uvn7Qp+s2mbOa5M8uNMV1Vum7P49XTe5s3wYhH/FRyELH2w63qNp9Tj7T17qttdd6gO
lbyWsMA6KC/fTOfpR9xbGOIYy3I3ynZreuUx/ebDl4rbQ+6yR40nBth7Ue7AWRu8xTQXo6MOQybR
EeIFMH+9JeOZX31pLu4V+UFt5plO0oVrYAsGW+s+1vZjk24fV95RCyL1xmIt3HYvn+la0ni0Tea/
GeU5PphPu1D3ae9X8VEvoAIE7U/JTL2/AcXinAykxchrMZO2/ZxrjnW2uiKTFjSlUag5IwNCFOak
qkNbZixmbWIslH4yH2/nyUsyFn9fSAs1F4KA6YJR3R8KVosMO9vFu8V58e+7v5/9fQnVyYhRVKkw
jIq0YQaVywKSoEKSuVPVkznZXzrEf8Y//H3XS1jR/n33FATe119kRKbWiZ9ivTKAX4vu3/89zJQm
D/6P/1otCiKvNHJzmlmgJ4ZdpsKtrMLOlXMqxVn9x72jz2ynPygbtMexwqU249p/SuOCONomUN8j
4coEXJh5ybH/960yuUuPGY5a8g7AA3Zn87pCKfyN5SVm4+KaFq1me7RjEosqf1b5KI1RjsW6RazS
AOOPJzmfupT+15jnyypQ1HmHh39h5V+aZBnQG1DOWcIGfTA8c/FjxkmB8/cKuL9OICFZNJPrTsQ7
2hYSz9R8XlTVNu26s3RbPmpHZT1K3otoNZIIdAs1qay7z9/8iq2Zi375FwML/gb159WIrMcqssN1
+yF/0CC9l3z6TYKhniXYTQDFfD9GTuupH+26vNN1hr1rEJL5dhiiPg2XeqzAv+taJo72ES7EnXTX
js2XMDrhL1g6F1r9ePlEYcipw70fS2g0rkzw9m/3k+xoUovsMPtCervHK717B2l0mG3QEA9fuZfP
KTzARopVswLkILyu/ifIdnNLg/E38qR7Qt33oe+JHufSGda4SX4oiun0es1+fNS/r3sZ4n1lJw3G
F7605OKVvxSXWIF+hMw+oP6YlnypjogC0IlEJG6zu66UL5nzb4+jDKEi1MPrp9uDsTiRx+0uGmvc
jYmVB7N9swhhZFnKBjODOnHh5Sqwc0EmfzDmgtuDX7e6bZJggMRraQlbHto+FwYX/4iXAl1w6tvD
Kx541TmNrEP8RzNlJ1jceuGKVUm4W/6VRFNP1V0jLieKuKvgfg/2wD4Wrx4nklLsdK7N31j0rR9e
RTqqFy+UoAJfp6v3ke1wC3541VKx36OdB83SRMb8lWO+dmwi98m/D/jBQTiU+Jav1QLyB+f7gf5Z
WTJHkZYSG8sx2Yaq1Un27O28ehfYWv3A0kjHY85mreB5ov4UQXatcDuZ/F0sfiOVvYyD/PxC4Omo
i3CpuiFkEQeKaO+XB1hiRYx2gCEMbkB8RlvxlQqfVNtci3PIl0PQnpPt7OXo13IhLQH/su3rHh0n
QynU+j+wE/ePzsVbLTxjpx9COuCau90XA2dYnhHKWFpLLXblH5Xmm45KQLdv8znAtiDiPo7yvAqG
K3ej9E2v2D4YCH3IKDzOkF6fa7qXdioCg/iuFh7hWmiV7PblCcpcOlCc74unW4fORMd+ORlD7pn9
ABhktgW8EKgS8y4I3t4wWpp6YO4/HZxPm4GZIO3b1n4glnWTT31NO/A0/g2qrQjrWTUH2jS/Kf5o
TzW/mE/DMvLmWvIB3BkdSvk3MWBGENs0ZP+Mp9+t6CNFUgfvbxTin9EDTBZBNpA3b8JHdI7ghmYI
8W77Oft6BvoT4y3rzbAy8XTi6mBaZ6fZ1RMvw7zYxoyZcEORggGBqIhQ1M5xvOQZZw52zT8IrQnf
fkv4iOi8CSb5kgpHWsKhmOYttV3fp1V0N36ZIkAYPLIw0hSzLHvi66IN2zMVEG4037MvFkl0e5NW
J9jlXXk7s6963D+zTZR46FGSW/vLFhd9FKWDpeIro1Zbdrt6A+CCzLm7FiRXVGySvC+GE3Ntj2qL
KVey6+8wDBhlaKHNHGucXUkKEZD0lK74m1VufR8Lr+Wi9Wts7cjNRM+LUZrxr2b+lXk4WT3vMOZg
vT59gbFPiM//2qSZ1p3664FggKW+VlrreXk7cFK3GEok8D6vz7t5GGebZ+r2JE1Ldpbts/REImR+
DV92lNpd5WN4Wg/TmIUtVEs2w4Ozl+EQhkmChx5ihlDIAk/FqchCTcBGz34Zl6v3tdu9Fl3wOI6A
QqA31nvPWAttg8vdrX7SPQ9JqBz1GQfn+q0EiuER/PyMFmbssUOTr3eWXboXJmlBieXF+bmXIja2
or8w9eIkesx2ERnevcuRU33pLpbN9FVL5cqziw5sXBdbbTfugIjxQjPZlVY1xQI6i4XiEaxMO8rL
7ePiwH0s+/l4nnYKLDWP3PnJf/DarjNjHxMVyA6LcxwGe+gfRz+BCKjA4mjZeZevc7rud/od4qJJ
RIgj/g5qQPpzmy6Fr5bYasUT0QhHC9x9DCahsTfgI0YZYe7gR/EYsncxR3wJv3/XmxujuuK+YxMw
PhxRhI7oY9w0W9JnP/xiWxMgI9nxQIIHzFFwYyy+AkJ5K9mVaD6htJbjQhx9RljGL0ctjN949IXs
piVLTih2URZW3K91xN3Anaf+IP823OYjjxsmEs/eZSTO7C5BlC97D3TXvcsfVFVHIkad83WKiSDQ
wYo2rzlU1Eiz6pbH2so/I3gKIAE32M3P23jv1zxpbNgkLyeoryDvSessOcM+yxQ7m1dzxSlG4EOW
02tOh8q1EpQz1UKvu++Ap1bAwc9XhQNEHvOg0N/y3rne6rHuA54L7bXKGqaTyn02uHruZChm3vOy
tVPDLwfPeG5bVuNP7NIeezPowXiNPF1NOk0Jp1Uwzjj3XOiYYu+wgxynz8zOUmLpYLMcgfNB+t1n
MPvKqFPU6YY/8OgvglDfpTGUZJYCXSXHNrhsbgkP1Ji22uOC6ZI6OS0UlXGK12T7hg2m5ljr1xwb
VenG9MkPWIeeuWH7tXpXu4AAR9RQ8hIzO567/leqjyaRZR3d5UY8cygyFGzpkn5euNHOX37ixbMd
N0W5qudwH57Vnxnl/6Zbdg2jTUxpETtYYWBupWn260jfyS6EQGR3r/kz9XlGVQ7Ywnr5zEUIpRbP
Lx5MyOMsiWv/S+2FNL0BHEKHx8VXQ7vaSl9j5zKYfH8NXArKuX1zmiEMuYxu3Dvv0HnsazaSaRyd
0i2+5ghbvP5Qn7XF8zM9iK52L1+OFuH6YMGSYaDf9nPiXLz+n1kF4duWvMgG1snnwvANW6T2w8D4
ZPtVWZZnDsm36olHLuyjnZ7d+pdaHFlSQxeHcWuxFj450tNFbasLY13cJKya/iFNHCtCVc8NPN0E
krroM7HBmFW3H4uUQRg/UqfBqsjIsmWmQ06qHd91HBFhg//KrVMVTtk6/bl3w8uTJ4ACr+fg8554
88zsJxQSS/sXsQObOOZbuA8wI6VSw/4st+TFsJL/sevCgCM/SNiGS1ZZc8x/VCgpVl45AyvBKlbj
vsH15jfiBci/RqLIHChZvAE/+l/FGRfJrjyEAav1mzdJXmrdrBiWFsWWm0y00lyldPNn6Vqmbb8b
l3KjusMy9jMPwmL9xjCN5clQp/3HsWxiBnmSz5Re+PnQlCyylbSdvXfjiP0jv6Q4FOcH9qhKCWTJ
Qw8qvJxhNpUZD2kZGisEvlGM1aEtvla0dt2X+cXDKWCQdmWxyD9y43D9rHrdX7Bd2/L01ufhOiYO
D5TD5fu5Z6f3qjrWZzbFhPkJ85tTTJngynP14/1lXuH6jGcCiZ93ziUyq7N2E43fHDSU/4+Vcn+U
TqQtjW+qEwHWaY5QbB4dnpQPp9m+YKBzTGXeMvbejraST8ThZNcuaH8z+p4FqbnrYS/eSC19zTMI
Dqt8qeru8AA7saBRQiPHhpinSZ4XrrkOd0TcRsHgqttXTgU+cyHDeIrLs7OKXSUwvXxnLodgOPQ3
MqVWFVsSzdJmbKbKodkyEgeoiDzuBlpemULKpbqIsGv+QsnQHdkj62nfsLIviWSLLqB8DxGnTTNn
g7xdujF2PqrJwq0IUX8j0rbj1cw3/YmNdRJjh2ZahD6DK5vhGG/PYMLbYt6yHGGSuanpQ+15wfM5
4mSTLw28g3ObP5ASqt1BuXDkLbEcAXS7UTkXbKwpsyimDYuWElkOMsmlQCzc/ltaVIvm3p+62pv1
jnwbbM3hplMxt7IH6yHf0vVRmB5eWLfc0afPX2c6viWAwJzGQj9PUod1timwECHHkMREnhGiEz5E
Jq1s+mEAUYu1I3w+gv42/BP5eDjurMsbxpHtd3N5yJbZBxm20nab4x5uzS7GUvxicDXrXPUqLCrJ
jw7Dpa/cWeMxunj9JFRIvCum+RoNmRg02HK8PSxQ5RgAgOEmN9wtNMYhblhYNTAeEs7Bllf4saot
45T7LLLFFXMfjHLeK8VFnXYsb3hIYiZbUozrI6kd0Int5qCm945PFM/7W9yjEfLMEe935oWOvGKS
/h3UAjOv5sBtKx8WMhwGb1b7sAzJGRmRs40glrSEn8bW/ykXQA/Ekc/QnwGxSUG8U95rbGZqloWN
Oro0znXrF7X3ZuXTBuPNkgR4JurInlMHkRVhw7aYW1mOP5jNRPG7sCQ7vCHeFLHyZjItT9c/rsgj
tIaDNGIlQ6Vh8RTQw78P4zYj/mIaSr12xndfBfwyfUE2Ij5z0zW7dka3Q7/3M3oqDzXY4q7cwIpB
pubKHkkTPDyUyhwk4RpTaO/12V5mX80qwR4GouCnyCi5mrZfLLlH6/mv+TCG6aAC69P8elEvozUY
a/hPOSW+eaoX6JZo+Me7+m8y/8GDN56wUY6QKID7xZOGJOvwEHZv2n5EYuQsPRaVuHtjJRNbUbsY
bo98OcB60niYLDbrpEUdtCA54PWG2r9SGfe80SzgRW9Lbw9gM57OrLP0Jb7t3Agk0we0VEIfOnL/
dATDf2Nzls7xDZplNjBRZQ2tn4fET1JHgIka9tDa8E7LA3bnE/cYjO6mEPSBnRvWL4NTCy7HAmno
xifF8WOjwfuG5Tong8MlERQEC+ibB+A7/4B7lgsOu2Vu7mczgvIus6A6SsS1GBQwVvIdkWfAkeWk
wfOT9JqwwiXZSUGDsy0AR28ylAb9DGhcSnfysd0kSNwscR3eZfYxqntXrkG4uHtUwCl6TectTe/g
bVjPvYxnhiXJmEV4HGduu462yWxdd3PdrTgQdbtjEuOzZW/4uFTGyY1q+Vms8gGM6BVQo5mf+vmp
2Pkl/Qk1l6X+XKW26RofTAJ0a2QzujNmeu6HVbgBPm1OUPQN3TFRjJzo4QEUzY8KkhkDk+Rawn5k
CPXiE7jCb/9tfHDIyTNnOpC6wKTYuL+RPUUWJxxMQzbX7thv1N/nvqTEmevfL80qcZ3zRnn+eKwa
mgN/dlMc1kTOCcuTlHpg/cPoxbnbVE4+ogSGaAtI5QMdRienrDzQZPAynTwnq/nmAFXs5Gc8vwwX
cjdl2mtNyJt46d1hK7AdySBTpP0kZW+ZiptgbKzgAgQND5d5G2VddI69+ohuQpTctF4a5IXfsQcr
d8X59Qp0mPMqk21XSpjZYe81l5Ld2F/MxH28qJ3ZKCg2eCte+5Uy5/E1xjvYHDO5opWo1+M6n88s
IWB0xFqgssOQ9cxcdoydgoLpqO9I75ltZeJgLPWieJVXXxWo4wJ6Brs7y5JdJcxtERBEEGLspHNx
r30fw8v7CKG2Ve4x5EveIDAEUFaAQwvAnN5g9W3HGDSDVOnaPCTavnJ7CCnRXdtobr1IJ5MJu7oR
lVUk53J6r/HnkNk4lfA/JRhVvxt3AOYARn3rabrDyJJyA/MJV10Bnr4vTC5cYKxbC0x5lnbY8m/L
U3bgUMfUQ1sKDvZQPwBGxNbFlaXMARxim734KKrbZIF9WgPp185+H1fxio0VHqyw/T9yP1lA/3eZ
6iifDLubO/N/wuEEu5VseVndc/fhCvPmHB/5OCouOS4ohzKP5jEEA7ZryMjrcDus8UyFFcxQaULo
4shm0VDbZafqxKM5nFhkbHhy6c2Oyg3VBwn2rSXNTZTJ8qp7fYiMMC4aw5jG71FY5F42gMnaWFgD
dxe/ubKsUhdSMiTGN0c0155y5xnUYxDRXzVgLtiiuzO2l97RU++VLhJjjrRSCp1In7eFH+luq/rv
ASzDg0VGHqiWsvothCbgDwh6jdbOMAVIr1lBKaMvO2EjrTlYcDUA+uLqIc2aLu8MH0Er1cGjLeWj
+o2Pz68BVecvgPCel2fFTL9FlpeFvO5Fo3Stl9VvJbJEONItfZWcC3xwyHyZPp0CXxtkidFWaQEB
4ujXMfU7cXf4jDX9B2XYVV62jr7WttCEbAzCDmCHQ+XqP7PEdR7MISpbByjEqTJZasvuc/xOJZ5B
K/kHzjFvNtVgNaU1JH7fX8J2g0uIQpGWuvk+vCE1fTHZ1de6L4KNiNS2pDjOfNyVldah3HiC2U1u
Kdb4FV9pKh5Pv4ocmBBkRIxuu5jxnELp+TKWRWhH++KcoSHwhDm7g+gpiV+9VubLe/dBiU2jy2NQ
OrBY5ROWX7/SAXFC/W1kdmNDizhnvzgZ477Ha8pX/l7n8dmZWa1J5A6UM5Ci4LyOwod2GD7CJJDm
8sxHrvVdU6L8tA4nBYO4sxDOG9v0wRbP+uizZdTHahGhxryGRzYFTZyIaDPVLdCIb8ONse4DcIZC
s81J02CXXryT/P473TWAb8KuFXGBsoqz8qEC8sTHTHWKs/EF43rG8GfZngBP3vgYYufpG7E1nniN
Zl/txS91mW5NPmuFNZFDhQcfZbi875WvhBPUWjNoYC56BGTGYvLhwn6Tb7LzPEZ3ll14FBk228YW
yKcYnefq85O2OmXCEAx+Sg32q/dWcy4ZCtn4kcN0B8RU2fCOyfl9hBuQU9Wyg78wypkLnQ3du/wy
+Tfm6l/GBTVXmY+em40T7gLY6BH7PmBlgFt4U272Ox7JB9/Xy6lCHjh4IQJYUEjODCyXzea51TYC
9kegXwUP1jL2qkOxN+ezHfra3eCrXwqAYW9BC1nKwWxnmG5zi688utEidvJ9tukd0MVxIJHChffC
WJ6yc+9gDOgjyJI9xEOjHsDDY8zCYP6AiguePB+ivTb3bqPxaYFvf6aRLab+K1DKtxMtSUzAejGm
XY+s/KwG2UEL3dXsXxkteb60QH0xq5tzn3+YxUShK9R+O7Ogd0B0Y/lCvGHqAIiIQehekefalhIz
LU/mQlw+2T45esoV65Jg8fMrdvRP7YuftZKl/LJFsFCkjwQ6DZX9tVrLDgkZbUxF5JTyrm/cBKRm
JHcJPp3Nls0nVENfobMtbcbOePSzRMRTtYf3KUCwo6N+Mi3/pHovlFNHkfR2JdlX6N1nlvhdrngl
yLKGYov4ul/6owbzhQchn5BgY6kusZmffban5ylZsj4Br18IcphsQ8Q8NmthkZ7aOSwq7Q/lp2s8
yKtodPo5lTqGrmveIicmDWIUGFcg7DK187X0wVz3d6CqWoWXfDVRxELHGO6PcW5uy89ozqP1Zp56
gxMCboNTKOaOK4HjHvqcW5hkvLolfLhLdatpwXsSOxz27eFWgu4ynVqEFxgdwkrbMxVAuf24c9Kd
0nRh7CGW7aG57puP8kpIBHV05hWf7NiYjGGroLB8lC0nCCeNtoA1pJbQ0BiE2xSaUrkOS3vcU2Xr
O4KXB/j1lMfVfjzVx9muX1Z+ls6JedGpbC+VzwazRUEoLM1TFs61jQiBhJOZ8cf7Gxut0IEUg4+l
zc4neHAeGbNQ9Y64kxv+6JsOO8ENZ/bhAtZdXZKLeaYpbQwm/pZ5DmmDKL9cdImLGwZtWMro1LVM
jPmpaVGfAKmO/1C9mbfkRMPQcCNDP6NpcstdtUmoOWhrSpvgqpdMpew+f5pPOtW485ONeX8cyddl
SxSrefN0IjEoaS5jLNOWebFJxED71shZsdh0Ii7iStedWRoAo8c3eqr2po7AIa4GcCVuSckIcd7a
9T/4ZL6O2FVuFB7M1tY/hR0n3VPZPsOPEg6LwuJS6af6QBxXTR+Y+SHO9pjuPCI8EKAn2d1vCf53
pYaIOV/v0osxFmJirzn/N/bOY8dxLtvSr9K44z4FmkM3uBOJlA8pvJsQYTLovefT90dlVeV/C9Uo
9LwHKcinQqLZZ++1vhV8jWRa+7Q51uw+HKlT28uK3VB6lboek21Xv5A1wmmSU1NFO01FLbtjK6sL
usvMXWleMWsC54sg6qY4ttt1+s57TZRV3M+hpfdM82C9ZapXbodPYnGahi6AeTTMdTguC2p85jJb
DsizWCqaIPNwOBImxQk4eJh27a9xqxHCtSr6ZbZgPDYvCRLVYBcWJ5uUKbof0i30XZHegKJARsWR
D9dNgYjPYtG2Vr+mQ3gq6WXMSwnL6oa+ZbBuKi/kXAWN5Q6nHkXu2F6svc3YtN/pOjLUE+dpxtIw
UnFiEk15H8yuPh4qRBDmQes2VCR84Cx9VX0ko3CEBIVov4eTrXJSYRhBba0tX3+lecmlhPlBHsF4
1xb3UXLRspsMjmiBkB1brDuLZzHsh/42nw420y5mkAWDicPYEyAECfAgbcRiz5NNuybfUZZQl1EL
USTgzalphlCyU3Zrnh1tOFbyc8wxWr2TI7Y+ojqMrxOIJtfEDkXz8FXeO7fIkwi/SlqsYNiEMNav
KIzycqMWH4HcY341ALomzxyYgZH2T+Znf3sd7HfLtP/PnP96EwwF4pdMFb+1ANfnhXawdEdq9HC8
YDSDRFnj8Bm2hhbur/dNvilxT1m3vZ85e5A2XtbRGIsb9oRS0JQjrhuQXTCQBrJcs0oU9cOkGvuq
JjZKsla83nV9UJshccDURee3PI2cHB52lqvX204tN3ZVOdtWIrHPYg3GxRh9q8Oitb/eVy8PVEsW
8/ViakjqvF7788D1eb9fYkvykWDC9a3bS8Zb1ycRLq1zxFve6PpUOM0sTGItOfRGWl+Cfj9C2Gmg
+ndT5+90PqxqRva2Hppi4wct8Xokd8VXWLU5uWbuRU9JN93UwXQ3+qS7BlgiIXnrxsXMowshzR+O
nt3rUnxoSt9uZCrl2mG8QXLCPoIuWLO/dv5lzEcdcIwa0+199QVucCtOx02Kni4J+nE7t02wyWKS
cgs6CE7OqDFFFjvBtsE6qrKksS2WyR060VSPzyJKXrO+GPZ9RH2K44RTn8l501xo3mXTjbsMSm0a
DR+FUmhH6SOLwqk92dLjV4FOxXdkKP2mwabLNkhrdLjNWk09OgbTBxwTeNGYxdv6prSYTyaNa9fT
O64Q4vtmCo6uJyLER5ImAgqjNGJkGaHvNFBbNNAGvKlD1tgMnAgTGGPToIz7tAhf+1g7FKhTFyMJ
dldmaCVAUQOISBR3G74QUnswkyL5rhBeOhXwjwiR1yxjxHR9fxOY2q+GtGcmfCj8G/JaZ+blZUj8
kzZb33FmfOQO/Yw0IvW5AFFjWCgTRhvtS037BtPbWi6hUL2uqi44Ew54QintlSmGnBXrJQsR2yEI
nPJve8xjj/CiaIzu4ae1DWoxkNfInabAXbKQXQN7/FqETgrj6zmq+/zeLxIET6DYVYUTx5VgYoVF
vs2zmU5ck2aHxvgcp52Ri8MMwHs1FXHk8pV7zYjEXY3S2Yuy7tVXwnJfZj9KjPLBrxGsW2M6YHA0
CEc+VT2mh0il51C3UXyGX+2BuuZYk+YfEZFPa/UclxUihcJGtDC3rMgT6z20rJZUD/PTCeebSUtp
StkqymPF2OAvZszHXxRIeptaaI5niMWoWgp/ZyykoZRdbW/pnVf0I4bQaUbNHTr0g5kp6mbxXLEl
euqg0oes9jiiEEcmHMxiO/2ph7A+Qjm4zDM9ETvCVh3n7B/+ECroNHCqwqC8H6x3DoHlj8yC79is
aa2lnNsSlRaVxibb0kPTKkHoDjG21qyzl8RUAzJu3oTNuaCkg1a1DIhqaQpP60wOBlr6YVQZra46
frUi+LGtj9bZKh+UhCVBL3L6yj1TVYW+YUBSHPMi56GTAW2/MjHcmkNZXGbGRWX1rw23wOKht/U0
I7TAdmFzoM5NUX/nP4NIuhNsM2AImu46ixVUibJoARsRMU1JE/vBuPUB168rRLeFJtEZ4j8f21TZ
YkE2OKEWJMJsJgM+OF9Av6QlZx2bWT/TBQ/AyO0w6h7buY5PXUShQkCL5+Rlgsn1I2rGg4qZGyGi
TSNEBjtp2BBBGENEyfCdpXBokyh4DXFAk4mdqsQCJVsIW906qpN5q3Uy3zT2xG6CUjXowe981bOM
WAATdzbPzzK5HUtGUy0zxDGZED93bMHhwuITNLEKBp+RI9wsmZQ7S2btpSDPKUrGL8VS3saR3xqP
7OSJKfGQZX82BWt7mEVEpWmTfrElLUchn6FHcK6+SoAmBi6xgtg2y9HgGvX9mAn5ltBu1HRmlZDi
tCDsN6kUh4EiQhtNTjiN3R6SPnpPOxvyaaof9Sa0UEXCWTKW1M4xwJbgoxKJpurOUVuCogiZKHTG
xHFF5dCqOsl8VVFv8KdetHbyNNMK3MTGpu/X+gN+68VFTM8QJzDcMMBMm26usd9Y4SVXA+2saN1r
rXVPROh4RTcXXjsSka4RHM5CqwnPWckC1GBoPxvKSiokVhJ8QIukLHlfjm+a8O+FHzCnqAQJt6u0
AqwYQutzSeoeLIcki25T2K9KQpvSz2IG+DgU1Hhqd804eMJMn5xxsSuY3Xtrhz6efsrhwfxMzezX
1JoO8XlDvzYVevAZ0VOW5hKaRemoZSG4dVW9dAVScwDyiWtL1kvdQEsLAO8WQOtdVJJ44YTOsyzI
l6tT+hTsZijlGtiS0p7dgK0cpd+6CfD3MHEe8tiEHr/pA/SGwNDyNWejZ6W7n4bmuSkAqIGy9K2Q
jSqEBaRP/kqNdYPtJH2OyAXfhLmhHsCfoTmGcsIYB42H6tAZsVt2RWCcLZlzFNM5g4/eFB0SaGXd
qBMZEWHgb0CaXRKfatQyCHBz6nnfqeQxmU16R+rGBCiF9qgNJUNqs6uEM8KGeUgZV0w+QvuUHqNF
ulmWNBhEeJORFU4Xu2D4LpC1JWfvpnenpU3dUIjLiN/UUVpYdj3aFVGqK7OmuUyWpr0WE70vzVcY
QrTGS6rQNMjs0wzV35MV6oliaFqUS/OuJFTuUIwQlY0g9YqcEtLJsPbFAV3+0vBJoATsD5wAjZaI
IiZoLGEQngxIFgLw/J5O0OPGqu90tRReaCgMCUcW9rGk69GYrP16zrAri8FTaDkTDsSUGaZAi41y
pJr6flWZTbkNciR8ZOycp5GecXEgrZ1ZbMd8P7LkWuPQvwlrjDIJzAJ3yabbAZhGTJ3Cx0Igj2f6
RbXpLgu2b6+loVbEE8mwkXhy0gbMONGozOcN2h8ye9Dy+FlUwU4dOSAHXTPQh2cxouSa2wWYXvIm
xrfEySSrLbiFhvacyfOk1wYn8nInOhqYk5Lg2GqLb75xluy282LaxvA6dTaJutnDCArknIGhPg7B
Xh+ZB2hmNBwNDZoDUAzEMBldqNqxT06efRg+1nOyUVAHxLdjaFsHfe6eFs4OGytlDdVdOUClxAXa
LGnrsa/AQ6b2Qsc1471h/pSZ8jXLGGRBJiOFgYyONqKHRS4jES6V+q0nxnNRV6o7lgoonekUETPh
9qxfXKNvU7ckgzlPkC6Ezf1sWfvIhEUaIWrQ1Gprk3+3zgI8P3pgvuvNUC0x2l4ajTSxIGGU5MeY
9YxhjOFBmWkbR6ji0vH53dYI6nMx1WdfhG/TaIc7c6Ab405xJu9kq+wCoulXmQZrqrLIKq3R/ygN
k22ppET5NPHej+aDbIbbipTpba6H2zCie6WGqPiLuMKGFHWYFZclkKhTL6QWaHpO05FzDgZ12lsd
3Zc6LtxE9M5GKRnSp2Hs5vLGFGQtmwHjVcPEyKioP8bQftlKy9OCW2TQ05H6ji+sfPKz2d5XJ6Ah
8mHWTHy36qqEiHScKU6283MYR3KDAxwOrYp9mmGO9Nlq1dk4DaHBMKUSZCejFbK0eh8ZdOnHRqtY
59yWQYbhdsJKCrvCstsJbW1GvN5sobsabkaHs8TA7KepzCXqBzXk0D3ruh7v05ToGqparcZwiaC+
Uvmpo3bUwZiSVoLbl7iTytpPVnWUowzuy5h0GC1cNzVSRdBg5kZW7bvllMMpc8BYOixXHKPc9uN7
btxoZXRqsAp7wrIZAU0wFCPrJVSNhzaFvN3xWfmaYtSEGak5LAgep8D+jIze2OmT7myavL1X2z44
ZZJDWT4lb0YifiUtX6hBn9Qx+n1olG81ZBdquuY10yLmGkpxBrcN54gF98Ce62ZmvZralm8hMgSL
khRLk/6gZIoLGusCtWJaqdsqsJWNXRD321I5Vfl8IvLq2xoyH5fjp5/Q2fGTyfAoxjZ5W04Ekarn
LBQSJBsqhY1USyTHJU21jlUvB3+nulMcJiptVDTbclH2xlW3d6xKrAMd/ReGTRJgaGIE1J4NDpHK
mJ7lmGFWtCNytGKyRh2jOlZK5gFffwP7A9klhT6n0jsq8gSlUEPzbQLDWmMteFQYmg1R85aNMdGl
+oBuckisrYEwPzmavcYSWuuPps75ow01TCZ5xrUJ7ZwS6LVrRejTDL0Gv45Uo44kB5gvZSYOXrQ5
f+ldW+GBHrCUhSp5NqaBOXToI2SKUxBvfBJiEZETOBWaIDI6ZrX8GsW6MxIPlGfjqeRGkZJd0c+3
wZyy7NjrwrwFJUK/q9kkynQQ6CbGjPGQzZBCZ5WKhDkDDotAjYX8nj3ZuW/KU52Ce+qWjhtaQXYe
NE4lIM1w2OuFtg39mrHyFLZ39BSeBGktpczETvf5AYVa0wMZu/eky4GtSdujmhfrplVO/sS0VjEy
VJC0GyfE0oZ5Z7IaOqjG3aAwEIun5zjodg4JMCsrhI6UBQB+DXZ2zSaG/sVQyWQOfRVZrbP4ZZtn
zN3jEahytLrIPHfA98zQUGWHItYIt7o53vW9ysqbvMKVrxOS3lf2mSi4EuFLcDP7S7GssnFSlyLI
aW7YzjPXhgrpT86nXXc13aj4qIr+Ng60G/7wmbROFmzEEOFh76uzpcTviZ6Ac4SN7HYZB78iRyVo
JffQsyqv11ukJRPfr7L87mBP17rqHzXfSV8UE3xVKNpj3C4+xYyAKmjiC9lLbFNAtMOoMHcZHXrT
/JQSIM3aSOr0Zlz6fE0pznX42Y3GoZ7a5AjBiq3Dlox16gCXD5JWm2VFMOkMrWfctoNOoHt8T84u
Fu2w/QoVNBU1zYGqZdHjMFcfZesqFt7+fODbLWnObKBcxexeDLxFweLCrHBtTdMIR4aOg5PUOjpd
9IhmZQ43ISmypWMMSysDj7eGKC7S/M4zIXFhQ9LyfVejr+vknLPalutBR02u+KW97dC41Av6ppAm
pqr6Z+LQazjhdMq6FNwmAB5EjKiPBsfwXen7w7lJwl3fzzezoiXH3Eb3N87l0enaxi1rH+2gH3lG
7N/BZaE1OmtHfRnvGGRgr2TWPJupxQhOcc3hZQ4C5QAQ5LmXOmKuvrFWfChzxe8Z7qSAQA1djnkg
yBw97zBKtWinJwjZQyY2uoGvYXomRRwrqkIQaFyirILouQrY6oe5UDZjDjySVfAL0oxSqbWvuXqA
+6l6y1Hf4gfFYLpuorMWRXiD9eiOULVtqaEwLKdq1ySpW5G6SjQ3DhHgrMxkiU5IX1JT3/TzXm/w
Vgg9OlIW3tExmRFbDNtc0X44UH6HoL7WVs7qLu8GlT0gc/1GilXdEtYQa+nayO3CMyOHBa3tPOZA
d9exyYZqMSwcWMNfNA42mLOsrzmK0IQgfO/ARG00c3jDQdXyI9bApw3+2BBFdVXm40ZUMXMO0YZ3
k/lpB/dYHEp6UiRkdY5nDdq70jJMGZbp0fRqDaxcUrN51xSWdeWm8eWrX+AtxYJ1UFp0HmkXfrQK
TaEYZkBckBOhDZRVMUPKpqpe2eVoMPkqfhFFvtV6N6xUHeGpYuYaMnflUzeHh7lmptESZF8XSAEa
GzmfioBsSL5DK8pvZ6T6WsGorFjWsQZLOJUarhyCk8A4YQ+0QMZUPflzZD8YNQORgeHVRPMr0CP1
DAvQLQxsVMTPxIekHPOHWVc+7VINP1nbfBs+u7RqPuYO0Y6K3nxzfnvLTHovRhtQZV2Kqqt3tDON
MRg3QRW9SdCAWMS7gRNqJDHzgi3fdhwaThkKl2nJ0m01uGRZtTUCihgLVkOtkxuTCkYTEtbzkNrr
XO0/fS2GO4dSvPCpTia/9nFd97tQpupmJA+ZikH9SH3nKZ9j/Cvp9WDF8Mkfz8BT32y1GbazmTWn
apQ28y6humakFAhyqo9+kNtlmbEuaoDNkynno+OAs4qpW4q5zje96t9woIuP4JDlKihzmhu2+lg6
FWvDbBRIPTHFGd0rJ6/oLhnbaW3YzoNtBY7nzwAcm6p5svPcNadKumNRYUst9AfZcvzLVVm7aVBu
LaGILRpVrcT+BL0u4zxHj2fk2JcT3Qt1BM5XVstDXeTmzkJ5oKdWt/UFRaiNk1P3c45CmYIfgSpJ
iQp88iz1enIn+ZYltFLw8iIgpSyPnZ1ObXEICvkVZcK5RHF5Syhk5w2aPm4cwsE4AuN4yXIKeWl6
ZmwAulY2/dQys3Ty9qx/DghPMg78hMBkS2BJ4mZWw9TBfyHWy7NnHZF+zzwjjD9qyP+3Nu1oVg3T
yuytZwfxXYbVD8+LnIAKip+cKM3BtE1WbuJidfV3QOPNK2q0EkOpz1sHJcZc0qyvfMrupWtfKBlx
exbZ1ANgqt3gT2d7HAmOt5iRGv5EIVdRHFgCRbEv0CBMGkcMlf4VJEMNKeso1lbXvQWBeI4Ly3BT
k1VyWJLDMs3ZTjOSo++DRJ8G7Id6t4gs29bN4FZz1uRAWqg0m/XmthY2KIYgo88RhMamee9EB/UZ
UhiZ7Jg6zBpeQdMB+iLv3O1VvDxKPjeuAYV51c60I0bOcOtYddJdvGSFVhrfKtlQXybYf73JjDdH
oLGy4/I9NscPpRVnrTZPnGtvB37Z59I3DoD6YBfmDYqVhn0wS+Umzl9HVsU7v4YjI1Az5KdkwMgf
I33PBg7+LbYsTiTjivUI52ez+kqDnIJUtZEXA97ND//+ajjVd/B5MVQZBiEHjlHEl+vTg8qyJwbV
yyKiHyaXhX9++P2k5Zl/bmaVCRPhevv31evL/+3jf14+9zWf689ty2bCOGxVMfzwX4Z4JHQ+8XJx
vXa9ECSwHuo+QLW7PHC9eb12ve/PzX933797ig9tpuy/1JpoVnJvPQdo8sFPSv6aafkTf1+93nu9
PesjDwl4lxvNKR5YnxQEpHPB1lXBhvznbTH7/7gtI/oR+GiiVyubjV0yg6cVSqOtJa3MQ5q0M3+l
aPfSJ8C8nOydP+rQcmymp1lfGYdQCY3DHPq2Cxt/id7kZlvNf38gWZ5imZLJg9B3f15wfdr1JomF
CO6G8Hi9KzKkPIwaHFykD4nEvwy35/q86yPXiyKr+c9ZdN7HkY5x28wxdJFXYByuD7dguPeF9kX4
tYFg2Olxt4JUdiMoYkcKByhbC63IqhjmQ6sGyVsy/ZUExLYxA5q+nuq1CWDycL3QxhZBRFjUM/rG
GYUI1BlQk9+jQGtB7BLdz1iNjgkncFkzMQubhnGhENBlQ20HbzM/xAsoCrwfm8ty83qRZQPS7c6q
610dwIRWe+wN10f6IFdnjxyyX+lAV/7P69Im5IQ6debBB0C+Ta7vcH3vMhALeUT0R/6caPvn//v9
v1zf9vdzrg+NLZMUdQAs/+fNk39+suuzrw/85b3/rw//eYfSjput05FB+8+3+sv/WUT2LkrqI+k5
/RpmFoc/OwOkYICqDQPnYZAIFzUVn501taeE1jM4KegZvZ0zDBMRrcuPRKrVzqr8BZEc7q1kyvdg
guuT6AamSglz/DbY9WHvxcTYiADdSlWA8gKx4vqO+Ohr5ceUYXboKwbxdUqpX1O5sOI0WGVDKhCm
SU+MmaXms/J0cn2EAAODiDyhrc/sA9os/XZiDjeJ80gBVpyTgUOaUwGmVRXC8drEd8ugJ+23YVjf
5zXCT/iTazkCNWhgeOTZrz6IhFeXaKCoBcCJA4ymRedil0ddZBaPpEXQKwohgxAxuOrpkrkU3cy7
wWOif5TBvhrVB83KL5S3zXpMFYQIUbxLOQXvelOtVy1s7LXKugyoP3IqGz9X0ZHjVXAyi/zuPKoM
ljommKrOmI50MEhsgXPoixFaaoJpKxZoiY25nNm1gOJYaJXhfkwIJe1S1LcFs0U/voT+nK6J60VC
o7bfRpDY3hxXlksC4bEIhw75qY8YHWZ5YGMAUSznhQwQGBoycgFk4yDqUPQAcDZn8dF1gFTrvPlU
rE2Spi2DRoOJfpLcNkSioAko0VCH+HV91KAaw7WjNN4tQ//Qkg7zbEMzTU7qzjDRjocFwoDi0ifI
Da20esFlQPCcDeekboNgVdn0SdUkMjgFwrLvSd9BnliM+8pi7RAwg4VIXh+tQZyZE9R9+1gp1MUq
K9M2h2EyNdGaYfB5SNTTQOQV+rEu9lq7uBGtXpFB6F+EJj/zaunb8nGAb+I9SzWxEnEHMjDHGJP4
+Y+VRsfUHzCOB5W4CXN6aJzOYApFgu8k1c4BlBFd6et1TdiOVyGBmcpAW5M9+aq0+i8zETsyb9YK
L72hHcAOE863mTAferMeb+k9agHFWmKgACMU09lZ8GgqmiEHIZUJ11SS7FWbVVDuiKPlPySyN+6A
5f4YGi7+KH0KKFBw1OfoduVb3xA24bTzS7gTgcoyYdbinUwWXa/Zku4L9M8oB+HZFWu9tsDEp3ep
V8Yc1fRMnRmuULPqOSNtJLBNbikuYyzNKxLrK+hJWi5ob/m+U7rhEG2qAXCbT19342dkcyXRnmbm
k1ZJf1/xDQlHF7Q6C+NJLdpTmjlo4GwOojIbsNVJY9frob1rS/8GZnB9kJJQxr7IDrQEbhRMWGPT
v1Vp/a6UfIKsRASb+Xdlod424cjSj++7F16/BGHr3fStJqa4qSN8AlpDC08ApQeSTHR3hAw8NvzX
MEJUPecKTJ0wo+jEA9yG/k0xg6RW2D+gR4gvlmsoKpR97mDwDbqjRGE3YOxpapBKHM43+gCNrxRZ
gKY2qz4zk7ZBAyHR1U3gexJ9m0prD/FL0mwsiP0PWVujMowRyvDdImBuQ3GmpgfgpyK6nfJja0XB
rdVxTg4YC0lJyMuoq+927CioYXL0l1ryNMmo2zYJy3A1tAyCdfyvlhZaRxr8OdGQd40dn6vq4tuo
LcEHzjruWb9j7x77HlnMtHJ6OlNGgGiqH/yNMY+aV1rtQC78wNhyeKyaRkFbGv7S9E4n0FLXN62B
5ndUNZUanjdlSozGpVuciIPjrGs802mTtfBOYs0T/YWPqLlaQyYbgYjEO45Ntc1hVDLGRwk7TsUx
DwYSr03UpAg5trMQhjfEmCqgAWUJSmMTcO+eZGn9aIjwQnoHGSXjQkJgerfxY7vdt4FyIcMl2TKs
eupmgltI3RoaQks0m97HVKrYC5VAHga7+4ohpdJoy7/HGCThUIdkoPfKs1Cqhm+dgHVhQMqs2umo
GDbGts7a9HFHC7/QafDo1oIBzTFbVOPD2GrowWVEt1i4M1k/xxZxDTDo7GYRmbHlWkVPelI5Z16d
ZSf6pBehXAXokfSK2KxYdlj1tgP1D8BwTg5TzQ/tzJD3A8I3O3KYaCOMbxboc4hM4yWhb38YSgYr
GdB/bYx1TMOFs1fG5G1A8GqN41tqMkxXzPiGuCn00RNWC1PDwqTU+jowkMJP/XTq6jg9VJtpyO7S
UuWYmjsfwLhp5rdYfM36ObGVCM1M+WAy1MpnUMuVyZk5E9a3ueyqpsYIJ8lO9cAORM+Oam8eP33y
BAZlKoHm8NfHON5VBUu2nWFBrsJHSMGGilTXqfbocrIKIQIUUN4uOwwmcDvGzNiglvuuD8w2bLzK
ko9F0wZHJzReoxSyYVwTcNEtBJthuVCHBDNFkD+FIgwPYVY7h0mOr6EAVNHk+nRQqfaQl3BRCyPw
jAw5QYwO6phUubqvnNnVlu6h32jbcVkDKBblf8U60m4KdasskM/rhfbPa9ebvz/i8oImihjMedc7
+lajnBuXT24P6qNIUiA/1qC4Nt5ydJEv2dgey3zKt5SPMw2nKWkPtmZzlUF6sSrMXHdVRwAgqZ1t
DhMxq9/0AO2/6qDzvJb01wtpsyloy8X1ZihsOugs2FzZ1t0h8d8D2Y3z7w+lN6DLvXZq7sJlC08k
5wMSRucVOHhgZMsiotJAlxTLxfXav9xHRgLnTRODUa3FNCevCyRRUtIGeof6MjHOQdexoMuX3/LP
RbMUzl1kkIvKxHktK4adO3Uhs14RqSRPsWbJle3YtLASlovYMpAyXW9HC5R1rujGOKm+M0WfoKu3
+hLFC2TWrL7vyZfYmxbEInu5mFOEvKKt0vWgDAupCljsoStxndWFcRNaBQcIU9MOU1foh+u1WhHa
oRxMIhQ1WrHBwoityFKjFjNYcnDr+hmu10yWumSjIOEKI1JmKvXQNrZ6QMfehyaxgRU0Ey1B9BuU
ISb4VJXTPtTvGYsUh1y1q20Y20DZmrd5oM5jrZetGRtU/IQF8eeBwLJjEZleaqSlN3pcux3nUJJ4
UB9YpGmtFnQyrEvHyqEFQLxJfWgKkNHNkmnd1EhtrfesZZhj3pa+H23VzGJzcljyem0kfoZlHXO9
6JZr6uAjpp91GkP/wORaMP7dOqUhAtM+J6Vexb5EWEIG1at0EOLGEQpnLuiv7ot2Vrcj89HDvFxc
v//rTZ2WYprRzOHrDgDoLb8BldvfL5wRhoqNVmA9O8SKWCkLIi3UEZUO26JD8VJR8DoLSPjPBni9
OcV4yotp9t2uscnmGN7KEk9dPy9ayXiOm02ojJ869niO+9Z+GMvj/85k34SyFeNZA0Y4O3uaO8A3
A8689KyBTybbIvESj/SjnfI+f4csIGLahGQcufAcPeex+hSPxZHRlIJIFaX2UgvCXI4piNc4mqxT
+DS/gRf7Hi9MLPyn8DFD67G1Jgin6+wHiOKyU45b2p5MEEt8SYwCppUuiduhcGdYTo91077mC3AM
BMmGg/r8AE+6HgC9bjplC9Ux7HfK/XxpvwpuTsgGVxIxBIgjZoBvGruvSoyj277yX5nM4pB/kaZ8
jxmNIWGGGxzhjXmKPlVWMdhTCXdiC6T9tCvEEe9UG3tUzvW4xRGiyU1ofCGGAW9bAhp9VN/uAFh5
0e2SzrrCZozQ4lHQKRUbbOfxApqyT9NXcKudUKcBLvDwx0IkSBm9fpecztK1+WB+G2ftQbzrB/+B
fjy1XoMdS4e9u/LDEzUDhxXtLX6ZLv73iDf8ZYCB3W6DkxrtJQb+bj1w0DZZSG5k5QqmWMjJT8Bn
55JF96p4ZTvAAT8znWBqdEqP8SeOy5JYPU+VG9j+Eo5Sit4CYy+Ah06sqogR1hp5HKCo4ZZKjOMG
knjn7oTaYjt+BkRy3P9y2k07IZU/Tfi87YqT4U5WO8d6EOn2L7j22995Yv8r77LbIspbUuY1+19z
xmyFgDzDNiyyxsCxG0uG5l9yxkqiA+JUVzFqkvMgkKx4yY84FrvkszsE91BOU3QLG8W/jSx3yra0
Fa2TfTN/sYVQ16LRSxe2C9kG6qb2KZv2Il04qXGwDe29n9/C7BxKGKquLrbk3jNjp27Yakj+XiGa
oAx8nn+g+22yTfYGheMGD+iufO7vSNF6LJ9bOg5rktp+xQeIta/ph8Tgsu3P6YFzPzpMhQ0WY/1O
305MJLbWHQcztAY7ZDPYqZFP49vXMTZNW21YS5e9Yw3mDWXpLHFHtc/WDRjmkW72yewJUNn8qvtv
8zE7geMNfzAmYGiwfnBAGfPaPLJKcwGmvcWfiCGVb/rWyF+HBwYLjxU/OlYbWMU8wl4Nr0Eg60dK
tscw65+MOzbZlvHjPWKz6gWJhX0uNmeMEnh16Q2nfH8HJFFvVkSRvUs/0epvxJ3+DAVz43jBL7LU
MHbr2+gxXTiN2qute9Gp2yu7cCvP+ELlO4GE2Kc8rPftHRhABM/ZSwFZBNcLyiYPuTPmSPZTCzfA
Z+ytoz3RUXQn2cOmy4IAeNSV9S/AZJHlUR247Tpyd8AsgX0ywQ4xEB67xXhxxKcATt1T7xlWqiGV
zokWOXTxhd7AZouM7zy5VBmuqHYQGfb8icFGv1W/s2xf7cYPluB8VE7gW+NQvU1H54115ZbKbUNt
vhM4htwFtHB+M95REqIQ9Q7x1vb+w5b/rxFm1w3f1BRVmpbpONqSO/2XDR+QfYOiSxvOmt2f8SyF
7nKMYfN6spxXbVGYriJoXe/YZlA2YTR6wpHULMTvRav8Hz7MkrT017S/5cOoUqJ4Vkhksv51LzRi
Aglrpx/OkUavkH+tsg9zb+IrAtGGw4bzh4vPLoaOwRzsUraXgAEuNssn/CPR5fpx/n/exX/Mu7AV
+y+/nPvRfvw9g/38kf367/9CPhTlRdT8jyx1eX3R3yMvbOtv0jF1nfgKEmL+ZKk76t8M0pBM7rZN
R5VLVvE/Ei+05SHul6pp8WaSqMem6Nrwv/9LN//mmJZl85IlY513/H9JvDBs9V+O9lTmmqU7HPEd
Eix1Srb/udFHZkQIuNqEgL+emsJx9pO/QM8aNDGvk6yRzmUksJkRi0iWhxLLhNnQnFHsjUyib3Ms
f+aqFYvmuEJMideAfOX1EDm3U9NnBwZ8DktKJJTi/3B1Xsuta8mW/SJEwJtXwtGKlESKkl4QMtzw
3uPre0DVHXVvR1TpbFkSwDK5MmeOyUkIlcrRlFtYv7g0Aug6VFKivYnU+aSfUBmN16nWjoswAWzQ
jOVlbBckzDkLPJmI4KL1M2IMIKx5nXWeXsMCa/Db3WYLNhxKi3g6ex/LqibgIr4Z5OOUpaJbNJkv
jcndmuH+p2YIwzerCGM1tXZDkVwsYnTWrBiBRaVpxzbJ3sw5XA6isjOKQvYmSoGdDJsRCdD7qO+F
nt15LormgqG1PWvY1RjGsstX91GqvqAFFFbvcIIdkfUrvaRVLvgCBsBWADYG6Dm1eSj8kDbQ1Eqa
uzjRnlROlPvR7Im+UlFp7DWFczxck8VIXBNh9tPfh06Xd6iLZjcVkXEACbIyecRIkO0hJXcFviBR
3DxhW4XESvtuLLyoaHKfNF6vbarF16TxUDWwQOKZ85+0BK6lYzFkVPgBUB2t4Gb0aAWgwMx4F21T
dX4047wT8Qpzs5ZQwMQ9Si+ns7qWijP49shspkuTDcYmGQV7GkqKIIPAyT2hmz1Fh0xWwNov5Hfi
kDQRcJ+qaq/5uAIiJ2A/BYXGmOO/F+k0FypjiXOAdeYoIzeFAhiJ0m5ekkNRNX2blDki2G4xeYJE
x1qS32Ocus0sGpwyrIA4G+8iXCTsrdRnYQQTQcC9JuwC5aLLLN6FYX4GWjQC0BYA82QVeHojduuS
0DOnx2WvWCMoHb3KaAcV2lNaIr1Bq+QUNPt0Uww3sO9gFE169p8PXJo2R9nrEGckVjgQt01J3r46
h3LxQQ0WM4sAXqOMaYRgUtcdg2qb12a8NWMKo0pE7FPIPVbyA4GA0SIJ1qDutHQJTWlKU6govRh6
Q9PH0uE4BzQCg+VTihCvDRWJVgrqCp1AYsyYwydKdTshTQHDKKX5nRJeUc065pXeQq4m34dgK2Qf
d5Ra3tHEkDx0MzoVgfStRiWKv4CQXKCL51w39LTW6IdI7OHqLEKa6Mhv2r0eB444IRbVrX2Rx89U
kRN36skbDZ30Y+YhKBaqzmKqkbLENliwLAR3Qs9ObtFbvgCKCA9Ta5dqKdljkA000UBFj4cldZeO
jJ6KYV8669rRlFI85TIczWpwCHOYUiFGP2UN+xHrhmWRf7QmvbJeCjA1wYkvDXbxc2Xek4EorS6D
1I5Uc2cmEYimeiHkkQpYTUTfM2Zh4ghUq1DA4pcx2OSUZEa5npRnw/ARmVIzdPHoQtSbA5PH2F7N
ee6pcMYYEGnTPN6GsiA52tACLLRcoh7DSsd4QZcVEI/S+C0r5ZtMIgsZWbflbI6oUqX/VBemtaGz
bp84Xz8pIFbqbB+hMsamHoxCit6XKlNuR+Z3E30Yqj55Dz2HUT7KvwVKIHqbNuql64pzNlX4urf1
+2wuuC6YGDJnS1p6KFWqTVBG02ZoC45PVBO0glS+WGT/6nB8JbFXo4pw8prDeM3x1QwmkMX9RPKJ
Q0uvRN8ZEjRuXvrdZPUurJAhyN34j+pD7Ihp+YNjWGcj70L+1kykvQiHFESEm6FGSbnEhd9bBrKP
HMJdyUk1iSRkJ8FrHmb/hkHht9SZXIYEAnIpm0uxLD7+YZfMukYmJ7VIW+6WKiAZzgLk+/K2ZrzN
bf+kV+0tzurPYoovbRagRcc4miQMhc9qwTogMPvPHHXjvoJiYWryTPoBGd9AEsM1ZSAXBhWvqcD7
KFpEpxj2HSDbnJNV31S/xSMaw0sWZdNensUnvdOYyJNySHLzJGPuE+VogVXUkkmkycDsB1oQK7rs
DJFkuW4qdznIPrMMu0wjnH8r/HWrcf6YK/Lb9aC8h2kFQLqO75MoPUVRr/nSeyWOqQtJGocclbbs
PEaHX8cGGDi9vcdgl4M+GDlp0gtQiygTlXZ5xWf8H4rbGjm6rQTBsyaJyHJlZF/yv3KJyjXljcFK
l5Rnqw0NPCkWEisRfEvzXc705Fga1KyY65Y3RcCk0JKeRevJ7Gj81mU0wgKmIEPV/CJhxOw0SRq3
47U2HfadeM/aQ2x+xXF8woiSGD9A487achOa9lUe2VmDpHuoWnMwm4RylyF4kxWeQ20f1OT9qoKV
O6Ht7xAJy3bEpRWgpRkAtMNuVwAzlDA/qjQHHDXzJuN/cat9qf2ar4jVWy13eMaVLW7eg7xrcwpZ
1nsiqi9zWKunPgLTOczlfhbiV5Yes+Wvt3oNtoR9Aw32obCW22yUwADoHG9n/WyN5hfug2+6SK+a
oj5MdiBPxhl7JDdI7QfV5EzbuCI4VTpjjitLO5yf6Vqn6EEYUe5wDzRiTpM1GXK3qI2UPm75Iw+G
6om3B81JmR3LYONAJHA0FPorEaSgLVnX8LGfbyoTw6E5oAvzX6bqshOikb1YBa3DI8Y0kVCmNnyr
GXGjgM5BtHSgvs3Jfygeo4JBaM3hto8HZJ26+N4GGmZHKDjDSv2pp+egxsxx0em/7XMOBDFRVNhq
0aE3SPYtunGs+iXExNWWovO8qBwtQhFMk8LSlUiPPmcrrXRpA0NVkSK3iikfq71hR3X+LVvZudOU
E2LIb7nTPsP2bRpQ08aSX0ACRtkPt9q8BumWYvhtoAnP7Vfaq25w4AdoLnZeSvyxpPnJaBA0jM3X
MtP9Wk8XK1NfpDrEq7D8lWt91wJPlTuSmvhV9Fp1l2YOuDpDTKwRTNTCltHoVeIS+XSEDD6VloIm
ePO76P91EUS2suVclI8N6LKs/JmC/Zz+oIbyoxSdvhQa721BXS/Ufmm2AlEYGI8YIt44CPjWDOAH
E/I/mWZ9kF8OKJ9yxygnVU2lbUdNCKliF5c56wxbCIzPuKgOhUKtkQDhFFYaFZrUMm3uUkmWVD5H
tD23hH4MWFsevhcwwRT1no0m/A6H7qYnwt5c40qxVvYQKRXaKiSGdYwvQR1xsobcwjWhpaNpZUlk
1cYKfleygpcCOCkh8uL8XahSGGs9CkWaIs1tOcyOBPQ1oIlpGpcDpe1XCvCggUPx1klrbSNnaZly
8drPzQ5r0V06rtCI6b7kkMwIToOtSXcuODOZgiT5uEXXwN12lk/2Hy6bNRZgNyyeKicBwDg68a0p
IhiAyhlE0j1rBGTcA9RCS4WhMPidKn9aaXdKQuHbiMwXDSc2dISg1sc1Obsg5VhB9hWNQm2Jg2T6
KqcYgyi6dpWaorJHnF+CoT3JbSL5Xcbjp0CN3yaY95SFTo3hg8UoCnVarKCeJSMwKBIdSRv6DJkY
H4h1kxETzPgEHZF+PYKi+PunZvYYqNCXgPqHb5uhUP/f7/x9Htd15Jg9bVN/P/334e8bMvceluf6
1/774e87//3UkLFWkeZ4+/99/X+8/N8P/72x/+9n0jQ5KHKPLTot25L793PssHRN/P2TdZ/e0v++
VK1JW1MZI4J1nIHK/rU0IAz//eG/D7i6wxpar/C/Hyip/c9Pe5pe9jXdv0Ewk/4yv/K/1/j7KfV/
/+h/vqbuReJUjsmk7luVKkW/fljyni67eIW8BCKJnb8v/v3M3wetobpCfiO3W/1aRguM5//9+//9
dEhJiPYdQqM6I44AIPn/Xkgq9dSvuUN/Irw/fV1UU42Q1trB39eMYUrtMUNrnU5x4LXUnP7jGBGt
hZAon6ju/P2zF0IMR3Mn7/16jI7CqVWf2K0W7cR5IkluND/gWIpaxWWn3gOgmD7GZ+WVRNS5tGvA
cQciF8rstxx7abu6L3ciUgD05Q96MnqMbCLpfXyVoHPTVmce6alMqDhwCrIBAj2Ss/UEC3ABcj1V
xnN2NS/KtGx+yFNiJNDMR1pic5vKOh6psKBGr38wfzmrwLeTIZV8oj3DMU6HDbCNv0YWntwVcfzF
hmIPGIZ/dj8FNj0AVWYaDp1y+IQuSSIUb2VIWt/tKYBDZbe+cmcpofvAwwkLSdAmeKuu6YHeQyy2
QC3SP0eOH78/uiXZ0k6ZT3OTdEVoF1GAoaNGdXVSZ7hVXLKzeQFcGNeb1O96T6RzJuQwG53zffkS
dl75svLogO8geT0W9D/Qgb6T5XdowhM6E3OG6n7io2RsTFBjD/qnF52aBH9mmHace/R97Oc+yf1W
2JK258hKLyU0ribds45iwoeqRcG6oCSs6/E2YFe31WsAY+A6vSTiTfi6INDqAmfZatD+D9lr/skC
nV3ijbQt7Qznv/oZo8MNCmL6t02HKtJGJsjdUMn4srx3wzqD6gH/EUBNhF9Js0zvwDzsRHw7wPPJ
KM1A5NkcMR06U5Iv6CHbxp3fMZV2fziYhkfr1I3O/F7QhvpJKf8IzFR7vgM9PQMpPpI8ncgAI/pR
FYfj4SYL7AvcwmZrOhcal/jyRqW9lWvEbsNWL8EvztGkSpH9gnM0d9B8ff0Sn/Sd/lt8818cnB7N
nc7f7/hGu2LwK/Red1dphE42wSV0KfhsCL+4AcB0W8ZVRGvsHk8q3XmIl+IOwuLCrlhiPrETXHrH
OYw68Wfw8WPdzIt5QUG2iizdSd0F4d6il1AGB3khiYQrmeGhD882PmUUkuWhW96w0vjsBNsTU0dx
Psunc/jyriEqpvBnHwzYH2fc9DKcoLStDmSdlHWwISNrwq6yJ5v6qy+9zHTS38imPz2Ul5d42An2
owN3+l1BxCud5BxD0bIBrPe3a+KANZcOCyaSeEvb8fMU+RkNC07OXCpssjntCAozhfRZCw+MJs4z
Ro0V3QEbbEVuI0K8A94GtY+t3cSdKk+ZM+EE5kHXxVo7/ESd9P++SkLDC/cANwY4EsULng8iogUl
caAjbcL9AuT+xt9NzrVfP+j1YSxjloKUrBidya7e2iMnFJmGbp88C7kejBoZbD+n5Dh5jTN4NJTE
2LU0Z7SmCkvIfDZPE8RzbL62CNDsyHuoWFPAsgMrHEOBdv8zUh6p7Vt2xhl1Y8xOc/9J/WZLXeJK
zof9GzMBbHJyO4eq58yQIk7CE/0+woZyHlm7dTrzMBllB5rJQyw1sA987CS+Pd6oXlLzKs5VcQrC
nUGOYx/mB3Gv/VCymvAYWZ5p7gu2PbhhfTvVu/gpuoTwXw27PE2b8JMkCbWJO4WDDRWyz9hN92gI
4z3nnPKZgIk7V/oIDYf82UOLZHwjkk1d8bTsoujglbhxgad7+iyri/zc/ytAKMznRvBwjqy3cMB1
dC8Wd6207PqrfYpfKL/SxghXrvmUf1MqR9IbkS6prHpwY5/85OJIFQxWGLoY5CxHeKKW+jX8aqvh
0ammqQ3rpM0nDepQm//F4jlRNt/UFHVql1CntdpLb9jC3GGWQz52hLW/qtjRsEomqttEZ8DT2AxU
Tv4o/Uawia1oTngU2m6B7Eqh3NzELtDaE4Ol9LkrbrhHMDnfovf+efQH48zdWQ4Aa+109VwwHWPZ
cDaSCzhfHspH/j4jnR4udfgoTxKPCGLoezo4BQBFmnU2+Z5ZSD8CSKvlyByJXbF4UbZQ526Sg1ZC
NY8duqmXhHwNQHj0/rSLo8H34SdMPPrxQS/QBvw9Nh3KN5slW2BtTwc6sVgcaOguPwFRwOsIXe5B
7YfPGBpl3vQ9E6mi28Mth+2P9vb12ZOqKb/y/YJpC6ga8VcBU8JAOUXesFXXsVdRwOrfMCsJ1sce
E+Il8guJy+z6iV0mUKbnP2fb8wtvUXzA5N2M60WfWHqmYBdHW+bbLqF6tsPbMnSgEW/h2/79Pxzx
jqWocwhdr71N4uq0ROu1mz6h+7SD5+ICP/uGs2mkbpH9cSdwGRhLG2rGpPvZjwjP23ws6lkj2MUP
gHeA9hbBHgE40FvaPukxTu1E8GH7jrf8wc7AMnIH0bAScugbogh5ZpyzvQX7eiO6aIC3DKvk1/yn
A/lGgNywR3kMoZa5UvtsUB47KRc4bbDiwOuIDlIYV9/yA70Sy3lm/RgAHWU7ID9HWTR5pV170c7x
fqeyEXmIY3Gw2vNxr9c+3qkbcB5ocOARY08rYlv2vOzih9ZDPWsrSvxPFWoztGnR1UJBwBh4Sq8c
vL+7u3hjoj4iBz+CcK8c6k9MkmwWT9YMVPx0dX4bhxG6bbjxwkP/tdqwMg3ew6/gUzjQJXwIPcCZ
3EF78Nhi92V7gahPVj67yF/hgYLqRAYEW2v3b2FyWJycyfDoKMveLrBCaMjZ0GBLseyJh9PeIOdw
C8F/rg8Rpj/XmzhYgzKX/IGsET4V5iq2d1kd116QTYeQ4Qt59MJah1Ofh29TQqO/jXjlgFLR5tAg
rPR9wqGl/ERxQcCz6i7y7Zxf1CE74P3gCFgtZI4eHGE1yxjR4ZLTvxqmX42v9J3AnEUIIe5CHq2e
7DT1kFDWfYEOZT98U7eF7cERfarB0AgtC4Q1fpsuPGQgSjxyBeXApv9szpGXWJdqa7h+4JHNcgIP
SaLNKH9RnBhNijs+T7gDnMP6GxO4/KcWrk0W2tOvwmlSVqyTgNxL3CMzFPDhM8KL1FeomnKXTqKl
xG+BsZzj9EBjNmIQdBjbzvjK0D0S7+HoJ9GQtFzVKnPFHUpstivSVJPxSopTC47UjlW4E75Q/MjX
ZraBliO1k5FXmqv+NzgFW2vAm4VMAvKmPcuOtMUW4ZxQet8q36xt7CcE0hJQfpY2pn/Pk8ufabts
LI9wpb7R5ltPJMZ2BKpMvDMrT0QX1b5/ABq/0WxOJ3TFwgHXG8MSikAsHi+t6mgvNX15rNsaaH0i
SPdnOQwB5ZjVOqpNHUnzh9XRxF2wNWZqs13haULE3eESCQrPbl6Xalt56kN9CNUW4O5j9BWTMOKj
OjPPjXvqdjsRI74dGRMZxA/vZ9mQXdnkLxJwHGSinUuSuIHXJvlpQwZ6M5GCDmmtY62w8SGOWcWY
8bD50KmgTCLekSFhUIsgE0SxvtjJzFZ52k/qmZTKkqEl9oSXIHkKsRo8pZ/Ge4DZpvo0DR63b/il
VfA/94O1DxFYn7oq79lnT6jKHXc7OwscPPA0w3GF0IX0ozjuapV2A26cjS4oFVymf5++gStOPObz
DCGCa6k3V3XcauFRQ81g66d5L7pDj+PLsUwv04GWMExRsVup93lGM85DUI9J7OaF8xmLtiC5ImER
rlEAKjb4tbA/v6Pr6p+ay3wDVTXKnli+DPh+wVZMHZIq4q2NtxAIet6BTpC2U/ST0r7OwlswfZix
XUI8JmaAAPvZiRsiwntHhpkQnDbI1pbRK9GaYHkG1pm1S4Ax+2F/JkBdDqhXGPPamUSjgcvCaoKG
n4uDh099Cta7x1Aqb9mrkF4p6uznGnjODpspdoLxknkY+5TYJnAIQ5NdOdJ2qLZN/qxH+wl2YXDN
EjAKHOHswpkousHwZzXDX3z1qym/V82xmNEf4GXKpZfOhDOr4R9W9uCVHuYDK2G643EETmbPMvxa
9VIoMVl5jYCjRIJX4fYU2GLlqtyaM0XaEKSQwdpmY9agQHBIQQlvjfxQh+Bxnan/xzkBYoL5Si6E
JnNSjcgKqNEBwx01kt9OkThiBWvUCywXo2B4ShM9voYDS/+8Dj88bEC/FJZPOSbNHe2nil6SXWFs
JU9HrJIcZ8D5BGHsI5pDpWd+DjHVjY6ko3Hmhp+R0lZOayLsgpc8hSLBgUQA7yEONjEi/0syGjGJ
tXkAyzfRIFZfOt4w7Mt1esEsB5snaPIDjd3pAfsfQ/0yjUuDSl3cs2VLMhyE7/FTJbf1XdF9xlnm
wa4ka/ZDBieIc16/FS/4YVD8OgLjYvUKeVR7Mt/4o8NGoE0j8UbFY5umdAxZRY23M/GycNO8Lvfw
eNeh5t0byc2j3wDx1oMtCf1euYunK2+aNQeNt1LtQ3IhbEUETKx1S/Y8Aaa9sj2wP226M/MGa0xK
2N4Z2yvi15p8uEfc0b0CDWdFx4L+KfxKv7rjZ7UrN5/Vr4LN3A+KMZ2eSrv7rVRWcEzxsJb7ilmY
5hMP4W4Q0zBE30gLtJvmwll2G5/y5wT2Jjl2MrMc776EV6zap1edm/SlOMN50t3kh7ALMzy2MeN4
reDNOzSq1Ddz13wPd9bSwsGbi7EnMYinxm9xEHepJlFFJkrlY3HOT+meC9p0r9p2TR7AbPTWjZes
+3cieCw3nPRSPGiKaju+TL99YxPSxPKAv/CWvnuNZASjunbz9nNiVFawFj1LJu9huhNdH4zMdr2h
ZCX4DLWcuovNY0o99wLBeDytG8n0ytzilTi5+/WNZax87n0mHOyAM9gHkzXrWLwyeZmRmUetnHwB
a/rEGrSRCZ/GLU7VFMF30hFAG6NsfqDe/6WTAu0PlmaBQy8o1k4euah/4k16ZrrzKjmHhktHB9Yv
yqT8ET/nz8ah9A2X8E4//b2fcDgnP6K7HLFIW4/NBPkVZofnoD8Xycdi7Fv8vUbO3vQf4slhJk8l
KQTC4rVg2t8UAirrnrxzJjc8jPi0rfwgwSR8p26Q/xiV0z/LLpEOC2SBjbHDcyimC0OrO3NSle6E
l7rdfQBRo+NN8c7ijidu+M2ZXMmfm9oSe6u7HREtN4f26NiWfkgcxW1LLEqymop+FnBwoXfb9NZO
NyRJn/pHiw8eBT7WPwSeJ4Imzbo+DIiwrnybRo9D+6CAynIAu/iSgxa13HHMEFNs48+Nfo7zfwBu
7rx4N3oWI5rtuF5lIUnnrlrT0BWvgleiT2Or1rA1CTFAfRlx9/Twi2iiDdGsqlwAIYofOrkP/QLa
rH0wgHaBzzXIUB1slixceJbd4KRfzbGRN9UVMInws9qhK3aOcGFwaXO44JU8q3ZA5qV2wiOOYPf6
BwLIcbxGh+De3EY2TA6dsNNoiDY30bMN6+m1Me4opqEFf017oAukEze555SzA/QGNjnWdQ6bfU13
wlfwD2M360h/mFRBqN2k8etIL7HuMBNL/RpbjgHFeDhWw/v4xX7Gy3zmvkYs1H3cq385Vn0a+SbO
bKrwr2opqtrpZ/Z6LbFCObbPRCP9J65xfWnL8mGFMmPRWm5RXJBm7IhjyQ60j7ndROjVNnSuLaAQ
H8rBt16IzQ+5ywmTuqjTk8OUVytXjwcppk/h0zzusBWa5QOyyGQ5IhWRPQ4TbM/FK7FA/inP/tWg
GsZIxQpiPdARhK3rNC7N5EHWZMcjgWHtYZpzmlOfr4ryQWAMTTuBgkZ7EhdyzW5ybNOWwZ0btypw
R/UCPqi6k/OtAKew8BCHmu0hfzO789S88NRPIgXg/pAOXOrZaogEsu+SjaAmB5eEFbrhQ24cxfmd
DF2h00txDAoai775HxkZCwnO+p8nJTiAjN2M1c0ynqf2oK9xqB5fAPRsMT+70uhrRr9Z7gzCgdfo
yfj7wb/izKj/ITdiqf60xYPFxIQlcFjQjpzx1/wIxIBtAAyZhZV2TlzUXozgQJ+fwumKdv8P8nSE
8FCS70S8nJZIWFZ7zOvQ1FPu2dS3oCN9bnf37s5/1ozbVrtbL3XxAq/6QK+9/tELWw5eT4x7PFdS
f6D3xO3uA8vPUrmEYawaZ04aZvEljuDD8CAsuABnyk6sqLwM6WtObUzmiFWd8BdS/jbxVpocfav4
MbjdN4dLJI5IePozdnhrQlc+4MyIHRiHz7vwxDZUOiyqOooTCj8EUdgOhducrI0vYxADCXXwpu16
Qz55R+3IQkohjM7P9RTNjog6DIgSXZ9/K2B+Yrl95axevULu/TO5/OZuDXdiLZY11MIA8tbRx6JH
XBp89Lfoh6MLcTG5XBZIGm0qz9jKyYGDxeEBfi/4iNVXQsyEpB81oZb64zer2/SeS/7Az+hQpA5I
+rHrpi/vlaQGU2t10Ml2bXiCNNOPW4ld+i7RU/ctUcQGQ0pqJpC81N9xtN9MMVoRX1RxFRVRFXMK
O6SGtUmu9PLFKZbd5xbHiSduclzjPeOGKs0Qbn8ab6o776FxEFd7TDLlu3tFS3Yk4VGTrSEANT+I
7sGp8k+y/xyFCCkkclbECFjxpW8hZ0VUHS7BiKRspeTcr3Zy0ML/YV9IRJXqNil3us1GF3JP7ROW
oIwAvDaQVXqM2p2mWJRW4T7ZvQuv5ERZMvw02pNS4m3xgLB+GR8h6Zx/K7W0RjZdevg0EVbhc8cd
RZiSckRK9xySgo95PCn34py67G0f3DYxuQfEWZy/TTI0KZQKzKu/J1xyY4DFO5aGFbd0m775Sywr
EMTIS7HDj/05Qz111TnU2iZIkPKofKvyQWaBw8AXVey0jsD0DVtKDjbBKUnPhubzx7IWiOyTzJ3h
bPGqbIfX/I1KsjYf8Xp+gxj/yc9X4RFiS/cNjcN6hV/FJKbK7qKzOzHAyTSZbD5lRUbR5YawdmEY
SrKHg/p6HEG7MbqWuQH9iQOpmL5pzR23VEptFEM5v6ZXfpbETk1wATpeg8jo8zQGjeKSO5ES4liN
9aRxgajBP/i9EY6oM23pAOEkMXKbGp8/ZRU7zBFL7U51Bp9v66MU/nWoY6BxkmGK9+TaJ/2zsDw9
3Fbqjsi5VQ65dhdY+nnPAm6ejT+H26zxJ3FeB0+8njxYsjlarx6WzsioLKj9ujwHjLK68zJwbHMj
AWKTw9aevRKYgN1Q/jTovHveK3+ZfygS45l8Ok+3JkFar/eG6+2UGy/ISsb9qFhSpivfzbEY0ZxC
dskm8m+OXOVNnGxVuiYYdqnQcFIsae0y+q2mX25qP37w67zOelwBBrEBxUWcpRy4rVwR10UTN9ao
M2ApZctbkqjXUwLj2wvymrWeYwwX9kLuOPdLpb3Z8hK63pDsc76CIOgYUKh6kj2ciyueIinKT0Yn
fxNgGfse7Uyl+M5VZyQb6/SNtD+f8PbJrGMKF0C+9jKZvDUrJTsfR2oJPiTVTA0DObKaa9cxdTk6
rvNnWv2JHHmo7PPcVRgCAgkNVOXMeCreSFtgzNKBAKBDdhlb9PFaASR6KIfrI2JVYCgFGivcs9C+
0vLj158WHh0eXmMe+oSh3IrCP5W0/ckE1UkObfDIk5Cq7E13HbSmq0vvjBU+JeWKPdcaJfy9Mq9A
1z1vAVtPchrqhitjTHI8qZTVHZW1mjfKtc4ogmDhp/jE77j9vDwbf4EP357byu9TGV8fKNakeMEy
luMVi8vlMOgVl3fFJOI7/AiPY/SniNLwetlcLU7RvDUAhtw6bgHvEU4C17+AcAtXv21+iffLIFgf
EiilHou7iBISD5AzKKaTa/lGnNtjsOewAZqVxYjLZDiYvTOfxk9eeHilSiBwYvJ4XS6H/y3tK39Q
J82jPfF4yAunnJpVFQvkM7NCU3dM+Vw5dNqupyqgQQWmCCw66N94iPyxdWLENhO11rC5o1h3NQ4q
5x/T48EyQXgNfpDHzhVymSsEyBl0v34OZbwEyA65CzZoyCTX+gEyUKJfB/AmntOStc0rewm8iaqu
5UhXPTuQPBFSkgmvjHlePED1LCDldGfjknQ2DnOAiriekaFEPLg1liOPgZ+ln3QdiwhTSD+DKuFw
ivSVjDvhDmMVWedtfGgNEKjVcZh3wc/xGCQTAgoN4BBkN83qL+5Zyo1fiMTjaB2p1zE+eJQT3Rm5
X0s+r0TNPcoIuPe4FfN3ctc6jOvsMzj28a5428uRwgbTIq3srj8wyLpL/0KBNGwweHRAo3dXGifJ
elQdeFLCFlQ6PiU2WNY48RaOEn3RTMy7Yx5rkUvkOPUezSmiZVe5RBPL7mWxHJYTq38euo8EmVhL
Dyt9wuoJSZsoe1CaWvkEkTVaPJpeS3FHaRwbOBRjqeSGmidqd54xb3MIrsw9o33lUy53VXDh7xNv
icsDaWsMm0ZwpIFxS5lrvbF0BCPRkV0OTygcF9zE19u/wd69cOFaMybN+qZOu//cYQTbQrdFU8n9
AUrPWTht7BH41Nu0Q+vGlc3YhZINhnqtQkX0mXDFWnWymwu2cCYUYAfiRJluJdlhFKIpABgtCy43
DM923AF5dNyolTFM+8/iZQg+ubGsQHzeaO56kCrcivedIBOHrLXnnkIEZCr/Z0K20Ac3Hjm5X66P
58qwDKjbqWt+cswO1nf9HHBNHJwYjPGeG8sxj7fE9a+CIANxkR3pbkAyfxOW69kUfWQMAyy/LcuB
l18HwUAq0wZMZMKmpqEq8FWynJzKNlQuZHydLNqSSalt+mHejFZt+6yeNgTnHHrk+BLr70xG6xD9
oFLNX9bxCnWUQ6q5A/2eFJ8rfJQtL+WYsVE5tZXjNbVo+j+KE/BT4S6i8fybdqbq6cN6p2G8sJKR
5aMRvfEJLZQWKZxTMcYKcLQ+uABcWtYbrsOIsCtM6N8izg6s5ci7qDCinnJmJsV8GJRnJP31lTwb
Sg7LBGGJc0JBhujZyAKfabDOHxX3UPSFToX87kKndNkf+QKPuq4PDezBwbEonKNheQreuKOifELZ
lZC5lx1mQMkaghFru9U1+h+2jfm9jmvlmWdJolWkIErZs6b5i0Q9kCYBR6LO7VsPwSWZXFaggjQp
cq7cWu/bPJt71mFZtlj9OeKD1kTfD6vDwgLQyYetpvp556Shy/JcqnuGIVcBmJIDtECgzgRtXOxp
sJYmIk12VvTUhQjAvVBk8rhd4tNKwUxDkWkmu3L8En5QrLCMqY8aLCpE2Je8dFvuKeGN9Q4pu2od
NIjrSALAhxvy2t5kiyd49i23Zzko4ROVvbA+DNFhLuAzv8NYWatepBIiN8ISmBna7FmrZFJO3brR
MBexWVG/SCNYlGn8qt4yMHkUDFkU/6Skihj3TGagRq6PIMsAUgs/4sZmBOuM0U4RbzQPfIulfY05
8Gp5Fr753IxAMMNKu+pcQgVVyGYnL0R2+72QvmTUzOb1KvjJEudBPtWdCisEhJEQqxBbG9jQQ1qx
13kvoP38ICPCyxutw8zjL1NxYt/O2E7tUmY0UvSf1wVk3bMzMmk7VhIEygsGZtiZkwzSnpmWiNOD
9q1mocfKa9jL/Cma72PoQz8MeGoggfLM1O3wC6NdYXEBlE5cEGIHZgXYt6V2dPjh3Z7eks0y8MDQ
wPQHRduG41aYPZHUeehUNCZSiIHTMhyAO5PI4XYLxXNAxMXC8rcYMVmrS/bBmGFK8c5YiRZ4qryD
v+WcxYiVg0cU0lmc7XhorDw5ohUdRAzlJYRaTvuFIIQFiv1O0Hb8OOg9zs3EywCE0KzldimdWcb6
+NSY6IyJzYGC2oQNvBivyt5HsoxPuYcEZ8wWceKMeqGCo1mk7dciA4+V38pDGnPQjJ8sic2Olpxk
AhSpvkHmoZ65xnv8KUKQ1GcJyRao8is0IUnJDg+M/nCEJrdjzpBPy5SvFzQBlGSIxLh644dF/kJu
lMM659V1+0Z5QvoTZRE80FVm0LWo/nYoLUgmszk3ZJiAPy84wAuS6ZkToEO7hUYD1Z7FQ7OwfAtr
+tSVupu4mevnQlNQLRo0PeHPs8DW9dLu+6aWUQknREj6+LSYGU2URWfsNdgvoZLg6pKi5MQQJvYr
XcVWYFL2AJ6UvbW6XogJIqpCzXc0rH0mHW0UeTfL+xTAOKiNdCeOEYVugaaWWG8wrm5SsOz4HOzD
PgjBOssYoRWjItoDeBMGO4mzRpdGOCO4P8W64EkLTwS61W3Ux8wOg9agsWJa8XKqAtjgWqsmB6kV
xGCu0AVj0X6bPPwaAzaZSmF3jpbc7w03Ia4JQxM2AaLpzdhZwIsM6XUysVLFC+n//nqg67MXpOb5
70tNqvwf9s5ruXVsy7L/Uu/IhjcVVf1AB3ojUfYFIR1J8N7j62sAyps8pXszuuu9MjJ4QBCE6ADs
vdacY8YMcsT7adcxgRnrjspNMtqCErmrtnEJyK3NfT6yutn7MiLK8K8b2R0QYk73K89ADCpnYHZy
DtxCzfKtG3r/uFFKW9NSLiVtnzPcEO9uGwR68Mvs9Zq8r4Qm0HhTND2e4tv9aakBoQn9I970I6PC
nxgV02Ikpgga4QQHUG2GnZCj7BTCoicRpytwPxkcIz56/0XlkP00vVpTQBFa5GFFVN+4OK38fuL4
bJSdPHJbmYXOpimYg1VQb+cFaT3QHngR0w2AZnCF08uZFqeVWpY/WSKdxE7BreTGIqgylSsd8Pc/
b9rx7o9106PTOplUaSXQfVsxwK+TkLJKGjdH6pIThA78zfBcgTNA/liIcgnKzzOAiWAvcMt2ITaa
Npd1VObWvg5MnXhoI7VLkJJESYoDYjHNHMvbAZWBpPsCklQw83PeQW9EjAjybepY1bLNNRojA5q2
gBJaYAAzyJrEPSVjPKOiDkz9RiOdV1LzBF3HkLzE2TQGM4H7grBbj9yb9pxVXJAbUSMwPcrQNPdM
iSLCT0c3oamGsGsJmbA68z0u7wuNgqBWSMlVpBUCMx4sakzCt5kHpINlNEIokqiFfull6QzPK7UV
FeFr3jqzqmN40qM5tLUCegaMC50pAfW5tF8pHlhfX+WSljb1XYmuMqNqZYak/GVxvYE0L/qSQhOu
yBdOV9M1NJlrQaBfl1FLHSpTlxbmvmXc8Um7PTZvuKIFAKJFYexDF2h8H+YfXS1wgQbVDwK8Jcud
ZnoghHTruQjhPTTmdBU8IuCYFZItQR+b6HSgPHyojbloG+qjlkiyVYsiJJaYYUD0fkzFaoOe3tfB
v6cB8+fUMPyNNKBBSqkymxQI9RZmHiksr03Kh1bkrUrl9VGxmDskHaNNEbgXZsVFE+No617xBwL3
MBoU/8rMU7znvAck4dWeC1s1Ve0ohdxABUiTQm3dKUTXZRGDRy+hAVNTrNId+lEDtR3RJz221gMX
S1OdHOJcviekYaFjhdiYlBCReuGgNVAeWXA5wPwVjWDYote+pDWvWBBCRIGCua+rTjuKXLuMmnDx
jiw91UfsmXnhi1ExGhW1dyuwtL1bc4GLNYymme8+STozQ3TMhKjKpL16TUcGYZLsLKXBKEGYV2No
6SKSxuG9lDpLt02iA3awNm0bKA2Nckjk7DK0NQopGr1YUIadZGjPuawgJWgEO6t9ODgtqUomGY+u
e2mTU6no1pM/lhC1pQW5bhd3AMX9tCLJWANJl6U7TSgOhqG165DoBN3VpFXb5mhVOHjnuWBcasnn
uueTex25pj/+iJjn+EZDNcf4SLKhheuPty1Q1Y8c5LzgggardMYjQpMkJFUZiBkIWoLcJO48g8Q7
yE+LYCDTJDVI3JaC+oVME7pAQxWuAonrb69+GK7RrtsCYx+2j6PShPJWgUzqphGj/9550xQCEYWw
JVDdhUV9jXNj1aiStS+yfI+fptrhWwG1J30pfYmBJqNwxiWAXgOCJPKANE0KbCFogP3jPIqlfCsO
d5WOebaEzrZNEEdg89uYjYGKTe6ZJGXBGNejl1scUuSLOtoHbODYjlPddqSIK0FRPrRF8trqEZa2
WrIHJTqOv3Scupa41IRI3hte/26GGcFLvrc0PSxvLRaVXCrtjvG3aq0FRVq3PkAwUcdqk1hoPYqh
hZ/DdcSqGn8xOJi9iYCF+6blyECMHAdsrhkboWa8pckw1GXX2MYk4ODycfpFWHskhbvlRhKFYdMq
SX9RPW8dZNqOn0j8HjnywSQfSq7S7oFQBNuosbnpLZ21tqRs6BUvatmtVbMSdoOPTANsIgawbgAK
YZYPvRh1G0VU9jlfDSVH1N+uR55zrXxqLfMbHFegPixGRZLUHzv6uy2AN1hd2nDSVOWpsKSSysfg
bwoQ3ZQWKUSB6GdOiAlLz6B2CUXTbVKJtJnUo4sMQQY69yJVsOmIuX7f43/d9q7a2r4DoLeXk2Q7
MJDRo3TM+FIudR5cHcnKV5yMw40cPOhuKh4rJ9tb7qDsZPpZeujL16pvaOogxSoLACAEqXW99QGa
CJpZ63/1HgltsuI9pAsXy+kmNV8Ff2j2VpYenLyPbBgQPu4B8Q2MGrN5h36WmRV7MSNzJJQ8crka
5nl0MvpIOkjCwGnTbNqVEBreUoqzR36l8ywXMriEFdPzBvKXYGnR0i8FuoCudq+SgBINmr7EUvoZ
dM4+KGUFOW0czYeMYWfa+nARme1GIW2XXKUNZIaSvqud5lqREblxcejQeBhLJHiH3SLwD36Yr1Qj
/ioNCX+ARMwPcBvXadsxACQEniM/VbHbLj1V6+y2yYCDG80m13outaqsr7SW6ZFBHGUsRo9So6DR
KPuLYLg0xRRShmMy76w0TTA+krcnd6AAc04ttdrIq1aU6z0ZImf4cy9dWp2KuKRGEHYKyLlmD6HY
tSvfa6hBt8RR9+UpMOZ8eKktyDHhQJVrLAxdI/Yx7JG4CEReObKzkbsmYmohFNtKw5BU6hQV8kqO
rth/Tm3f7cGBHYVAh64/xLggGNDnGWAqDbMkwVlUUAIh+UgIkIwCbcn4XX1zRLzP/NjvElWiVG6Y
G58R+pq8jTE/sd7D/b6TsCG7SUGWn2gmCLgXZDoF66wpH6wRz9pAByUfk8nW4Jq//IHRZmrWSGV0
6lSF7G50kZJmmBjahvy+3lqFHZNDqUFqUnkoTdOK2pyZc8yIUm2rRorKPGgOuB67MPnCuA9VWNfe
suE5Lxpz7vpg9JOG96/jeBkGyz/03snUYrQN9QuUO8SsPbMBedcPwa7Ki25fAANHN/zhajoDc7eo
Hj3hriU1chFaZQ4vsfnwgbveW3SWxNSvwQmY5sF1m19uaTi2sFG0bE2kAVyuqqMMMKSbPGZIH0rx
zisIRtLC8pdUNXYhM9zITYrghTk8k5g4hmow7+t7DuNXoyyXqjtUS01qaDdLDpegITxK3aFXfG9f
Z7RQzUBZtZJFg9BgksM0HHoiE94RNAsJD+aQZ7wUvrVp5fqFC86dDgyY0BKIEoT2cpwu4Zxp+4y8
yU4aKtzmY41JTO87y083ATq4Pup4kzIGX40CvWKptAdLBf+zDt0132ukIJ4Aq+YHwASU9cGRW1QI
TK8hVqbLTooEOCu0aL12GHFCD+xLGwwO56bw3UydYF84NeqgILR1XaPk2mkQHlqRnGJj4ckL5kja
TuoAwhq99AQJ9DTUrX6QouIR2zrXSRP1ZoAhXZY55XQ9xb0+sc6hzlcJKAJVk6yA8vHoc4ptttCl
CxWzKoohzVTk8wxickjUMqACXlGr0zNtGbnlNmia/LFEtrjK6K9Dd7jT9YLyhZrxlUUM6BqRLn0u
EUQ0FCQd+hGo8aBmOgygkfwjbQOwU96olgW9FwRkDaBnHHxTOTPK5srUNLNLbNjIgbkbmxFZW6H2
2kPyIfO42LWYjClaSq+Fmp/ikZlZD0M1Hw8ePezBYLp8uJqujppchqRCvEr0rl8BLdTwYzOMEDgz
RYQ0tCl1ECdQX1PGvkslFj/jAqZkJ7ZgNcF27nx40hYHaSa7nMYUfuBjSE7U1tLGaWJiK1OA8zqn
yaTFaaGYeGWd8krqmHkgMZTYZTldp/5oQ0DwmUiatOuc4SiKjbSWgUOsmU8r7TCOCpCuhy6hJuqA
nBFBGBPqrRQW4aX2rcD2aprrBC4U6zQ1gIzpvbIXnRAAX6NTNfMd4tm7jd5iPzKNmkkfNIRtFDUe
16uQmhQQRVUaFIYntqlEPdbv3n00IdjOhxDMd5BKz+5zZGDBDxjUL3RjCPclzFxMcAnXPFl0jr0R
jn4B2ieOFj2IInURXZWkc2ZihlUZ2hAsT+JRV5o45RVYEKrhrpABBnbmDMRMVukOH+Nn3hv+1hpS
n8oJ0QR6thkEGM9xFbWrIZW2ToFy2zJKMPmU0RKXNyua7qlS+HLHgKBcHJgYamC/WlNERtajzRAC
AlXTpHwWBBB4itxYjFmCYlP0yNGZRVBy8lH9V0O1HfC/lNVRkBv3YIrBSVZb4cp0V+Ha+Wsoynyu
lrtG96nYmPQaa+EuTQzoZkwUjJqupuhw+Y4quuiJcWQytEhC5Vcbejq6ZnIPAzVOaDuAZ4+r58bp
Hik7aEyfTM5yWrlOjSLHQGFle6dWWhoS0SZkcr81soJzS+5tSzr9QiE6dpiHDZ5Ivk4szbYwxMmM
+L5xFio2TMsVhJMuPcOaoXMSoQyVFNwnUhtvjLhSzmrbbBrKIw0paAevF5C2kw1y5PfJ6TRQBrDE
xFoxTmO4rQsfMs6CnSn5z53PZVX0OBr5tXBAM4Qdo8iSVSGlqxLZaylxGu11AjMzVzXZoHhJlVYB
+1m8iq0GFsz3OUSzjE7O8Cz54oMX0CocGtrypgX+V45o9Ts9SYZCkr96PtBtpXNpUqI1LzPk/15O
98PzGqZdcXjsfOVeMNrGFq3eoO9BStR76yK/7r0MqYYAjLtSyN8ovEs09I/D0GMhsygA12l8TMry
YfCStRC57n2kPZVN86sLLES0HlPJjDIHWFISxWRqt3Ipbssuxh2CggT8P3oFc9uY4cEr9ookvhYD
SIZYsXYGtAHS23QT7W1zV1pxcwnF9lNpsZGYhOYBVLC0WWmE4T05d896+5ilqfYxqPeJH17irgBL
mwy0gYJubDrTCSotyq2heui4IMG0rb6a3GrWlUUvD25Nw5V+sGwISqDJJBSN8FvehIHOggSauyGr
eiGg4VtK4RMnrGZVB4SnUiYKdlnj//LT6CMz3Jyqbn4uJKfeJ2gpG66qxmB+WKUokSKl0o+shse3
2pS6o1gLpEjwIcGtSO1ccdABLGHhy2epaNZGGDOnaatVwhl8XkvdvmlIhJNdhQG/dxhi6HJWY9C6
yIZ1B11j3vU9toMacISvb2J5rLmMxsS2oIjRVxkF8ToHOTcwmJKzEx5fWhfkHKGdVZ8Ty/pUYiFd
BXX5nuh847LvZHY/6CclkqhIB8aqFBgVGcztMhMrjSrgBqyTHIs+gvFOhQRi4dviW+fwUb1F2Rlo
PUKNUkHjyZywsQoIYe8cGyv78GlTVlX8pTnAIGsdDyrRggJnGscS34QYOZHkQoDsI/rIPs04QQVO
WRbviYQLimCCvszTTaGmnF5VpnJO4z3VZfncNcNwirSzFeM0hkYf2TA/ErSLQJUEgRFzSS3dYh9C
VF6qsCDpsy3r2f+C3pLKr/r/B+hNUXUZANv/+b//8av7d/cz/SfQ20P15v0OefvzCX9C3iTR+oNq
rWmSwiBpsqLCDmw/y+o//02QJPUPURdlaySyWN8wtxvnTZRkXTehTOsSDDgggP/gvBl/iPyniBrl
FgNIm/Y/4bzJ2j9TPVVLYc4MZk5RZXh0P6ieaZ76Xtqb/UGXBA90M1Nr0nfNDGLzX4u6QXFy1jAK
3X4v/txAjWyFEU+9IiVjYGZtDGffo8laWmlFaaCmqdVaj02qYVFP1b3b50SRkt3IiLldF7W5Lwqh
3ZL5ie5IGr66VPDPhExAIul7H7VQiHeuELBDqdie9A71k8LQHlcDfCuKVDC2gxcQMs+eFBjYoVuk
7yp0gbCljRPXIEMNmmaWSu0jymkLxXWIP9xvYXVO78SMrSRFJ8a7FqTUHBB7sKjGQ9TszCFtF41D
/hawbg606SG/JhXs+6P4bTfTQ799StNW00pRN22/hEZcB14jMhuk2SCFud48T4tO3Uao4r2r9t2/
mJoY3IRj5Zyy3Z806Wnb2zq1rQK+q/EpkUq2+veiOiGop62mh6an3+5O625/JpmeON3/p8XbX5qe
NN38WHfbr+tn2gbMHz2stsi2okmvaVpqxrvT0u2BMhT/XHfbztUyWho/nnJ7eHrKdNeLqHGKfiRC
NmLXt/1PjzJsH2gMjY/8tsfvtdMGmmvwd6ZFuqjNwKBpuvPjNd3+3rSvH39quuuNPwrm2qQU/PV+
sk6lvTbdJ7CIPi90fIR5PePnZLr1J8S1yiCZPi2M6wlbocf5NnIL3Lzjqu8Nk5Fncdvkex/T1t8b
jQ/f7v72cDil+Exgje/Faasfu5vu/v3D059ob6+SLGvUt0xZ25kVJfjTxwSecHyx05b5FA9ktUJG
6xsfwvf9CbUxbTRtPt0dBA/K7920dlpx29Ogw0H63nM07n565PbMZEojuj3HFDCM1zGW1sITTkom
5NtKAupI+fWvxdpJim0syfl2erxLYpq2mkVUrMBoixI+PpfaUBetIGADUC+xxtRSSuJyCzms3CZ+
uTeo1K2MSujXA9LSbEgsjBEj/P97URpx+xqfJq2YkbL/vTit9SqEX4Hr2dO96WZ64rTd7e5vu5xW
Tg9PG96eN61zRtpWGiTeKndp0dI9SN+bnvnw4BS7YezGwnNTmdowv3Oi6tUcz2HTjVJ2nNRBnXOr
j2sJRM8ofyJTAL8PkNLyu61qOPo6GcRF2OfHQc2vqRb1C3nKKLPGVDAAfFTN4MUHvHtzfN/T0u1m
Wpfo0O5SeWjoN/J5DIWSQBnPA07shfKkUkrgOiHpa6/IFdv12m7ruNxEupSv/EG6+jF1jJnpMpx2
EFvBobyUZAoBWKqqLbE5GHRpti6muzGTIebkOOmamoZjR80+kMcprG/ivAibYEybBeiSjYkBzJws
m6TLVUX7ZCPVj5rSvCkmwQBxiVTET2pSSssCda1VcYUQFXR20nDvkNeoZ7UI9J1GuUWHeqsJxp9L
pVmoa0Ou51P/FVyYRxmzpHE39j6nhjSjSqxt0+Jtpd+IJ2g8w6obj6Dpxhs5/re701LR4y5WSE5v
xoCC6Sb0itI2CISwjKgHQ66L4lZwTzkRerZe6FQCs5Fd1Mdwh3W3xBmPXyYp6rMMMfj7h6iM39zt
5zctTesIrOlnRqNGi8gQd0JKApg5HgVZr/CeC6ulKvDX/Wkpl+uOP0YNHboQ/BewOqRsGuM3rGSc
8BKPtuJ03zN5qMtROYSEGCAWMCoMhA4j957owFlttqgbxEHttt+LFQzzupQ33jDgfyIj0i0oTLqZ
qM9c9Numl1jgnlEjTjdES6u0zbc6zdxtVZQm2QSDivKQ9I+0UjCKdIMy2pqpgC+8jgnjPOvAyTOi
WUv9pcTDei+iI0ayc9+9mp5dM+NnAoMD4xEh5lfq2S5Wq1FnNeOnGH74lBrPfmNnLimn7GtRiOu+
fl7+UrJjDn+lXEOFFr1l08nzpQGbUi6XGklKvbGG6eIPR1c8Szjl1I/aeSPXmF0HTD4shGBU3BfV
I4jpQliK3lus0FiYJdHW7Ha1uY5c4DFoaBd6+uz1m3j4lGW0VWM7cOu3hORsGmQxlPlw8kCCMZsV
qgldXavaRlF2jftkfFIw6bUHzVqmNSLedREcUv3RU+w82jv0iWQqIjs1BL1zKKjDiGuzWJTVkvAk
1bPpqw51hcjTLketGfwdTjgqL8s/SLh8rI1ARQtB2VdHL9oAs9bWz0W3IG2OPTrZib5GTOcYs2+9
7827JLLb+ikWSngb9ME/dKp/W3NnhIs8A2lna4hG+7nRUaHYeII2N821Wm8r8BThnQHfCluWeHRp
v5jrMp475lp5g42Iu8kmeyWj/xLu4xKoKcmaR/pEZYOVcBkpV195pPgUn2Fmj4w5y6ZVUn0Ruis+
F4+mQPbkWvkK9JnEeO0kHWK6i9HawR7qkRONBs0m+rh5DHadtcRST+n8oTr4C8Ukn20ekuOKlqxC
a7jp0JF5G7CIWvFZGXS0d256MEn68tepg+IE5vF7MDCO5DSJNXLYi9aFGFyafOhZvGFbGOewBgiw
bQaOC5i5WJmD8Ct1H9XygAZt2KE05PMOhhncyYD3BunpK4GdgmYaOTk/087bQiJylaXOFwgML9tp
XxyzqkYM1dKjKQy5stpKX2lxScJNRpaWOH5gfE4U3mZOteXXKRvr3NwEwjKO5wqu3Ab/0rx6TdHq
jlIoCmernpkoFksLMdrBrzH1zlsVHdROrNbQn8R9dqchQlWvVrQdxPU4j97EFUGei47Cc7qLhmVb
MHTYG/AgymKRISfDTrYfIFMtu1d46sUsWEvWMtIulbwht5yI771Wrfpg1dm8TRf4vBat62oD0U4n
YfszeNXxyzf4U0pbFhetfNfGe0NfiVcZZaHwQmHaN07+s4b0dbD1ZivpjMDn8YulbEsOBRdF5zkr
KM37d0MXUy1OcaSewaGKKH5dqsLqaiQWgeGJF21Lf3MxUhelGZwplmGTUbuoySQV9kHxXsV2iLcn
kK61eaqITw3WsTUD5UMCBdFxDyYixKVyRHbpeDODazPsUuhrBCupq/YlpLVi2GBe62SVQdjAKvEs
YNPlxDkqRhZoZ9hLCTvMm1uwCdbSkR8zgQVHbB92sgaRKVQrg/NmPYPpCMqHRBz4DHNeCeEU+J9h
DTJxwn+W7epnTXnO6/UYkrGu7+QPR1liF+elGbjuHLwf5rHIbF6TAw8j3lP/BxCEsOoheyo1VMM2
Ra5oJ9akWa1S+R7uGa47i1Ox1O6bdq/T+Xmv/SOS7Bp1Ai1MmCejPV+wydpuZoT3zAwc3g9gpQ7A
+E4quSjVcEeLYYACkr8qCsmAi5rGsE6eAtSAYNHkthIdKCYJ6qFwdpjI4uyhT5GPLA1hZ0UXDKoQ
3+LRqyypaxyG2Hn7aF2draeYz/9X+mjsInVN63lZ3OMlwzXjXoYdZqdBWnZP+GtNDD0Jsv0lwLGY
Y5m06mdR2erD0k/kGQXjkvZphuZ5bnkLQosERsEcfftMuNJ2qaFjDNu+v+DsDMs3S8QXwIWB/h8m
e77kOZtrATSPOaVJNb2/1t4VE4VpAiGhuBZs0Xcaup3U925ASs5LozJ9QBvoe08xXtymOsjuqSFt
QeSOuELfikc9Mu9QSEb5OnT2erduOLNAwgVik7+12V4SdiXUDHMMtSjM0dSFHBorEP5MnEAoH6GD
4utuPsw3XuXJe/bVHXuH+obkEmUzdUV9hqh1ntvtHUI7xJx00hCj4vJOmGePLgS0jfgEQc3a+CHC
enHFnEz5bIu6GjzQ2P1e/MIymD3BodbPWFw26kUJVyQTL5Jdf9aLpfLqrKsAr9PcWPJLM5ZIDcWP
jNPBo3ulgSreG8cW3DS1a5LIyGXprIUDTwR1+YN6Nj/ICTu4h8/iqQbYdsTXjVWvoDsG6IRfLHeE
JbZ5klRK8FrOmi4gTna6ejMsNHe/Zp/Zsv5FWOJiA9NXPivHZC2fe04KDAAeMONxxCRPAYpxhHez
4km7a5y5AgeOUGyM6legAPzrRQc2JdwDLyhmSCxD6cI5U3Jt5IcID2aAag69KzLVmYYGq5t7GGlG
Shn4eqp7G8SeBN57RFa+lnYGuYyseVG03fKO6VI6S9DJukislpieFwib+Sa0OW3yJjkOWwXai7R4
tzDhDoQxL0fX0NMGW0X7SitP2ffwhNBylEfhl/iIlrPxZ+Wby2EAROiC4/YiYgEMD3BFcOHHVN6D
YwPs6QEaBq/K9i/mC44/HpOesN3lI56BLqa7BNKCZd1LN/hIgWKYDNvonfPZYqK8AMbA/Y4/SnuC
bcTvjBXig3Slu9rcy4/lMcHL05y1PYag5hzuRqMsP/YVom+VDw0trLIvj825wM79CiiQLuGe5gQQ
wLm7BsG9t7zlgcMb3gS+4WFPDby4Vg7XjNlqYIDQJ3SWl+RGQVMY9tjwXipa8rzxfmlune1r+dbt
42O3AIpq2ow+9mh09lR7EaHyOYZzYRktLLyU9Sw4OHPafYtkAfRtZa3keXCuNro5B494zK7Cs3/X
Leq34EpT92rMxK/8sV1mG21GqzScVS/uExGOOGqvCiJuIlEDOmeoDWbFmJEDQokzGT8dPmGV40rk
LDs6Td3xHN6eh7tib6L22iAxWCN43GtXTGcLZ57Y1pksp5XxQk9eqBbeQS/mwwtud8iNArhDC0k0
JuQXTHIYCLm4vKBpmNsu8CAYgDt+Do/Btdq3X+HRtJt9Tg49ufFzKPpfz/EISFs6X95L8hGvRT6J
UYW903Y1+vs59nXOn/c16rH5qn4VH/wLuBydcwu29REScRU/kwUbIqLuH6RZ2c2u1nv9irkFrMwu
v4yQIfWheOmPnAg5QapvxUvwS8XoMMEpwl24kx8w8J3ziwpZDgTATLTlA7fzYSHwB95pFHH2WZWw
KagVansSxOYwPZ/HH91aeIK3wukNEAZnuPwVY1Z98GeQh3kl8LLWQNQX/hYAIU38B1yjm2FH0+oB
awrnmOoJI2Z64OoUfk6/+woXNRwP/u84ihbdDmIfzQmMy2AoFfji6TwTwcviVYA4gkgGy3Y142CC
romZ3GSOwkejAoSfAQmBQIWTuXsf3oN73N6ICTE+49ujYaz2Nk6zyuQwEd7FA+dlfa6tcMk7HLrJ
Wd8imtx0fCHInj6KF6j3ZAWt+L0nV6ifyi/6bf08fRROw0pajala8zqQ1qQxiY+t8hzaAKg2/qZb
ci1u8tWwVLbCQTlUqb807uJPjC+w7TzrIySCysVmwyWzO4dPpjHTrZV36e9E2zgN+7q/hIdix5BC
60KOFfEFZ8QSr/v5079gDKxHb+4MmRlGOozFJ/8yPOGQ5gQ4nSUwfnNSATRUPqSfWDA5qUA+fx8d
qRMaB6SOz2XwvT3gpFAfqw30nI3EVO2tOuVb6z2Olhjo2jv0/+YbS8WL96ztmxO4CV71sMewUd5B
4cJWxffe3BsQykBdZHCWbKj7jA9epff8lZcYTD73/JMMyuFpBBa8453m5eGJ5WTMiW2kSx2gg8KC
E2YyraJtv3xv1ozwmGveKUeooLjnGUdjuy/wWWNtzV+H+ND2dvkQnTjlRaf2wOcarsV5vhR2NZS5
k7z1OEIZAs2lV3ED7VjfW0tzw4EPpBEz2zJfwP3mdKPb1gk3xDFdI7TVru5TscoWPfWqGX3P8tFd
v3uLbKlhqOSa1l30fYNbGovKideNz1jiJEm4yorZ2BMBbe678TG8VARNf0gv2gk95wJf3zF5ynb6
ptp55dy6I+ikBVwSLLmkyWeGg9Rh+NE+dGuF03OxQb66EHbSvQkGkxEqe7bPdEfvGFOALBrfvbud
6APr+hOAyrCGZzMnJ32ECuAuDy/aLlm1dxir59IT8iWOVtA48ghrgc2bQFijtsgXqH4q+FgAEj72
b/1bdi6u4V18rPZo+o/GL+vkXaGOneCEDhtnC+f2aF7EZbAIXt5pc951u4bDWYFiqkAOnXlghkhi
f5TfojOBruBw2miNBQGHnPAsRmsAmiFDqJGo80woBlca8bF09rBtGRdvARCBg8RQk22YL1yClUS4
7firlR8sOO0ExABE3XRXd6tuEP4moOTxUxufYu/jM7mEes+3iJzAuFZXy1q4WzztePaTa3pnPfEi
3l2bAX4Q0JKdqq0NAytdNhTmRsyPprKbMBYiUzQV3zff60qHtqSsUyv4hyFiWgK/TU9nXPddjTKl
epW2wYVZCEUodSwnTzdTJep2d1py+xaiV4sNbqpCTa/HFCOCHshTbrFQhO1AIIILncBps41CDIVU
lcZGgiqVNP6uFF4h9HsSLnJaKsu8kf11L6bu1oTFM758X4CkYIQ4lkX3JFOTRwbkMgEeb5i66KKg
4+fCyVKMpbxpqSwV8mIRQcgdtf4yGKv6EnHGYwEIXve0GFYiKlav5XQZlekmQWUh+yYVTPPBNYt4
Obg4u9sEbsaQT0E7THiHgH5Sr9DtVqkN+joVB2lc1bVes/U8FKRVH75LFc3oAUxWQFIHwjiXBlWH
1B4y+7wLo0Of6QyDxldMVYuOgBiQxqiFPm1kJ/OhhqZHGePDUs8FpHIm/rci4sTJa1JcBRVE+tQ1
Bsluo9xw8u1UxtgemRbrTqek4asZZ9OxpDvVeKe67rRkTM26FqdgjL3GDhTK39NNP/bv5DHO87Yu
E9CcFp6Lj7ZvKKlILVrGXCuIsOdmujvdiBmFq6ZlBjbVQaebTBBo7U+LOsETVR03q6ku+12rlVGn
MF/zuW09nP9+hr9BHGNru7Ey3P+1pNUutc9x3XTz4+603fS0cMpyjZP+VTJhDenlZyiWnyKpUARl
cQIIaw5VketMJaU7qZLlrVUcoyrjfSGvLbb9SDnPJaWzg3Q4xs6mrV2UBDVYNRxEGRUjfj1dSWdv
WgpNazckXoh8vDunop5IS8S3sOvy2miItq9PNZk4q2aEvA8ybp6cqjrfhv5oyGaNIHG8Nz1AoJcB
O4Sa/W8rp+d9358Wm25pJUa2UwZqrhonfLmgiFy5BfXjUhvzZr+Xp9XTTUKvchuNN7e7t0dzUO9d
3kT2tNlt/fdelJpg3/ntIb1NLmZtwN/ODRJL8XvMm17UDr5FF3Qmlxi5RSqbTodkoZI4Bp2U37aA
tnZpSd1LGmFHSy1YE389Ni25Y0qqieIavNv4BEXPS3E5PTTd5LLAl6aW5IWmJHMBR2Cj6UlUryu8
CVMbcdxnRwwrON1pV7e13/enJ0xPnXYaGCGX4Wnxtr/vLaeVt6ffnvO9+5+bd5qLdKlo7n88ZfqD
LdnI87agpn3bzW27n6/st/v/8pXd/jRCnciWLQRVtzf726v/7d19L07PdG6f8W9/6Xtx2uD7DVo1
80w9omp7e81/+5lMb8YYc6O/t/7tL9/e5483M+32n17B7U8Mr0OlPtCmeynHpsYUwjxoGnzf8ebH
uh93/9Um9ACoa/3YjTQ1rW6bT0u3babdprnODOy2ze3hf7Xu55+ZdvFjt9/bGArWDvptq3p8f+bU
i3UDnFh5GWynPOkp2nh69MddY+pwcn7+M3iatAnaitPm34vT9im1JtnUavtf7WLaYrq57eb7r9xe
zd8+78cL+9vdTNvd/tK0v9u6buyC/a/26P9Le6RIKrmQf689un52b/8tYVL5fsaf4iNLIS7yJj1S
jFvIpCTqf+iKLBsiEiLLNGXCLP8UH5EkSS4liiRJNCxJRBrxl/hI1v4wFU1TTVXkkjWmTP5PxEea
qv0IM5UoRamkVRqyygtS0B/995BJ2pZCQ+iYuCHjDQRz2dyjeh7rG3GGlU9nogchQnayu9h1Cgre
/T4hkMXHX9b0bEKa2l5xBqITLXOlmcWdosVvRQkGVRANEG0Dvabmiu4nnCmWd8k0876tpD1J64vC
G6AUNxBjkoFKgkCZIsQputeU4i2B9ykwReRqvyDd76RTwvwvvs5ruXEl27ZfhAh48ypakSJFefOC
kCt4JFwmkPj6O8g63bW7Ysd9UdCJFkiz1pxjOpnFOpD9uWxiiArlOpD9y1xjysf7R8hfSLek9e5a
pz96HUsSUY8xHTEAs0brnIgQ71d1P4MIKNbeNOxtiQcrQanSGV95FCVrv7CDq7Gj+kOhyQ6opo6A
fsvSYpUa4Fei/hhkFqkPbFYl3euKMIzZogrvRPUG2fJjHwF1GAOXnhs0tbkdsaxnk70xE71oZLUO
4/69Da217NwbGVDzm+yUXHq+jwUJm/Q/up1QAUbtsq32YsQ/PtoU7RqV2Ieq0uY+yClrna/h6LAP
l0tW5ztsT81DGLjWEe0sQzHheSSWJw6fwu1vkLFNLP9pUuhptpa2Hxm3tSeSU+zMyUm0xqYWI/U7
ZKiIRKFkRF5rnoj8mVdhJcXvq1LE7UkD4jSzaO3Ymjacl7mPgertnaBjfYXXJD2Q5/iSILQmvSyB
P5lkaFSNML69/OlCbdw2tnhQzmcVTcE2noOByAjyu4gloZVVV/amcStuMwEDGTG/cp4ZOewP4szw
e5C25XjCSda5baXAslklBRzeOO+L8GbEQ33T6TOgYaLDpqbgJhpFtyx5niWq0PQ0dUF2zHCvV1pS
QhhSQM44k6dNOdaniP3NAeOBfOh1lkLmgsEtA294qDvPvbNMxKXXqWt1T6Yh+GO+J84cP1yu2F63
dvG6nrBX02DJ/SdcBVQojIwNbFDuHVPNi8Lv89e5MakRmHi6sJe8TqLXj7EzPKtYqM98pAI1za57
p/zY2om2nlYphg5AOqbc0/8/BkZi/LT+mXExNUfVWmAKSlLb2a/Vu6iW3qPtO8fIz4cj7iK26J39
MBlCf4fETyZjQ31D1EiODT99EyOneBltusKtEsLn/ft0LPJ3K7aMqxH53YPOvYYM1oDAaEIlr8Ja
zddlPkAU43e+m+NaLbIi9N7DObluVBF/Knsg7n26jaZhfOoDMW/TdDLWYe/0rwWhBGXs27ce1uUr
c+yczWSAvIv0mDwXBTSLphLu2XyVPFcFTVzlYaO43BuN9sZCSEU0ThDiQJX6JeitF10Y4tQTxnU1
dbj8wph0OK/v1Xf1YVhNfF/MPd21sN2XlYqOiMJJ9rB8usYTZNrUAoXj1n3zmPpy4+W8dNlbxqrN
Z/UYxl2/82kLkEF9AKeefFQGZZYuceeTsEx9SAvaAHaFLjnkZNu3jRPspnAGMFpG04Mwxumhtu2t
9KJyMfa1Wufn29m5ntke2lpdHhH0XbTtFGVQlVYLTKeU7bpguvPcYTzUGe3m/97Eb1lsEjPbZ76P
YnKqmxezcSjwhMJYXa5qbU+oD2LeVZXsu1GVL+iqbmNR9HfeLAvacBpTzfjut+F8GNu0fuzr8pjV
fXJ7uTYlOFfstEy2BefEpKfwkREINXelkxudFeZLZSbLsPO8Rz2N8tR50TPGtGVg+uW9sOwzGbre
1GPvLlxfe7QDy+rgdlN5MM56KUfm6zCxWesBrcj2sf3o2s64E1kYrEUQew+Ne667lDFJBSQSt7m6
US0YHd+gtz6XBf4lgAe3/H4GfHiVbgId11szEs+JC3bNqLGcSabLZRWDLw1wYG4b37lNTJV9h6FF
Cq1pfE1raVFZJwfyxXBhzcsI9eLlKpFLqYvNuT1jPdzgteSoKlO0+Hib8ArMnlroqgpfxwgkiMnh
hfypcegFJuJVrlwn6F7NeYz3JVFkC6tB+0+a6L3tW7fNWJFkaDgGTnSruu4UPpIoovXrJgbJFRbN
jah32LwMQbAMCeo8dbqv2fpxCrc18hcZYSFXsou3vps2z4HgR6mCIdtPWX2MRRPdjjPqlzQJkh1v
OX8KPDb4aalf7Tjq1pabZA+VKeRdqKh+u2b6gPeesTr2m62HuujGzoebosUl4xaNwWmey5fOM9YY
xuudT10CqHMHNDOo4Sa0WfZkw6NYZSaf6HIv1U7iV1kRVPN1kphodvygm0+eL++Q2cv979vOV2uF
w7KpzOe4mYdDeP5zuTTWvJ9RQUwapkLtp8BW+8ulopxoV82NtazSGL1Qwuw71QxPZtfjvcvwGGS2
3Szzgu5xFVVElaJjJn/tl2Wa1iZSEquq69BOS+DSuH65y+o4WVshhamZL4HjB7FKAl+JA5/mefvm
ADy5LrJkm5ZnQIwArWfkTOyjdy4EBPFNE1PTqof8aFOd6E6VMVR3BqMs0pnCWhv+jzWzIHKZFDaV
OWvYHLCQVEEYrZ+ZD2Oc5QsrB1E2O7EP5RAMvyio1DntWxJVGythIz8pSNfe2H0yCNMka43oNtEu
Bh4hKRMX+UG504cLrcGVjUQHzfwgC5zxjX7IVNmtbYU6wBkGXhZtVeC6A+3Hr0Dnj3PeMqKCqzJS
ej7ddGd5xCb2XfsrptAgJY7i1seM1Q9kDA8xBhtbfTsT8RsdSIkqsGAsGl57JdAPbsM8gAng9q8z
XRUzlzQ7zdJeB/7UrrGz051OSemIGryiFN44W4HzQBHnrIk8Mhx0AoIui56d1v6yKkIdA/NomDGZ
ae5b2KSb0QrvpCDmLy/Hn0AG8HZbPPhZ5j8lsn+GY7Lp/RhgnwQY1egfbOhQyks6KiQkenHzpQTy
mIhMY5YagTNaS1OD8wS0MqbpXQIMguQwcyQSC33ju4hQP9XfEtJ5UAyQJ7qmJ4WAODKzI8uQcEU9
YpH3StiVKku+7OIsSam8u4ZKYlt+ZXn3OruQ5UqFoL6TrPmqGxABu3ZEEjJ71osYzIc4KO6FjKI1
HVw3MH+N/tU46udYOxgTkcQm3ja2jR2Rk7fxbOw6HSw5miiPguFQJxx5C6ql5E7h0lWO8UGQ9h3h
ftc9Lf3c8LeEqG4LRmISuKZHDKEYv4wGqYAUtIAlNAFk8wKbdqHK+zoYH+1sxhoakh3n5O2Ssx8t
S+h/+WOWrkOK/yMqm9YmbtfJaVOMFWe249+0qHUTl3gsGsdDxFzv7LKmBeDu0t5N+xvWT8WGUS1I
Y0LicCLZ9RiBLx37JTacNCYsJzLjdpNGwW0fIZzpnEUd1ISUtlw6L7szaEWrKnn10A0fy0i9BVW7
F3P9VQ8mhlJDP2JRa5ZDN9KICJxtZc83Y9NC/Ww5ESMTzaXlBYs60qj7RpO3j3VyCOniNfw8XSqh
NFb7yoS4X4cmWg+nobNBDZFDPUUE6aPlTcxnUzjHwgQUM0UO7Fkvf5tbRAV9yefusVRGRNTMkT2x
kFPPfeW89efnsSzvjSLy0TlHBOvwzGtKf1qXc8Qx2i/VALXuJRnB/lNQRe84Sz7zs4HLOcVdx1tt
AIeBFan78FdY6U9cMTf2cDbz1WcgViZPRY/MUJc+iiH9oZzwWVvuj/LHH521N27z0/euCZOlunHr
9No7W5JgkXylXnY3jOduqtd8EMwozlgKpi9NKZi5SGXNu59zLDMPbEIP0m2aHlgwv1qjekkksgzf
P4ZNdFfa+iQEHhNdTW9mKA8CIa7bGnuWRvaV6NLv1HKIOOAArFwNNY/gFETBxNo2/m1XQCbAeIUh
zjdIUApACIf9Ka4LTsqOBApQB/LKoe4+GuPJsPJT3rjvnpmdEuZf36BrJqjYr1Uvb5Le3bYKbBh1
sQXSo7yrTkphKpMzqqAEm0xXVbeJLxmyUmqHZ4gF8BiiCGjJhe9uEZ0Je/MPOleiGIp23/tQ5QhA
zGMyOwhTJvDQL7bOCBq6tIeNb6lTqHHtld17HMlrYQT52lXILcu+h2CTHWRL6XgYECv6xG5bbosW
tfVWvSE+RO0jjQ0m66o2DSgyJJ24SYPSTooz25X9sRXyHUTzlB7cPEbK26enoIsfM9H9KnCJglh0
iAQr17Hrhl/Jff4QSufBj+rssRDOS4yH+SrpiYUw4nGnPGJpWWX1117EIVVHctrOdn3rtsOLlbrl
zdjZlJAzXawLeMcd4kOdbiODTmqbm/dGiTATg6btNe6ydFKQN6Roxq27TDSjSaImvWwjRC4azLfl
h7j1Ve5tjAkRhHTRsA6ZWHlhfRsUyAIV+uGlGQdA4Hu5N/ik/ZBea0clq8Yk4cYY7WXrhbfjGPbb
xKzWfh7RwnOhKjTmGWfB0L9wjOnd7wJ5zT7x2kvR481hWG07r3jLcmFDrWQXX/fmtzV0HSe5Aago
EljRsSiyINbr0hra177q1kMHc5eN/0NRAcgByfBB+weChWDse/cwkYAJBJA3hOybAcMQSeWgq4BZ
f5fqeM22NiQWI7z3wYNcJZ3zDDCA6bIDAG50aKKH8Lb36jsdM8AHpXnopaHQYsXhPjIgmIM4rqJh
h1qdDXqjjac+1kjOIgA7ERLIsizXnTcextr8lWqnZCrL6i2528nKIklbiQQUsnTBjvmq2eVEotOS
+O/1y41O5L8U9hysLrePFb1Gvz8zyv563OVqbsKojqd2c/nXjr4mFnfE1//7lJc7Qd8YJHGAlz0/
5eWmsVXLqUWMOIdMtLGT1HszQO+QV4Jhedz0DtSfThxzTSGpHn/SisXsoM1XCh6H7Lo3ULHZxnAt
+uEW9wDUOgBhGezLWvqvXqY+i2b+CXL902IMpvwaL/vIuXbG8WcuUGcCfXhkEttXIDSjAXJxxVrB
s10Tiaj9o0ltKkLU2411EBr9h/qeZxGsyYEfoe5ZN20DIjSDVSQkxLtgACPTh43FyIm/oTj/Ubr4
v0tzGYdXamwD6MaB3EowLZc7L39SnKbrefSe2mIyUEVlH1VakmUwlFs1uoj+GpxwE5KLyR5QH4mI
IEM3gY1ztrf8Vu5fRPyX6xeNfyO38N7uBH7FTZ9XZET3ApUn1SQdpZDf/RLYgMfqbLarlxInHoJM
unntbJ0FEfn7HKYwrZzE3pvKsX7/sf97yaf+x1Iq4SSeqmIfKru41iNcRDt/KCtSw3rnaATet+1T
gzMfBjt5LscEjeI5XtY6RF73lfbxU5BNAHL5wqcjGIyxqG4AHaxsg+41sBKVzwfHgm7iu/YNYc0r
10OfIdE8CrXJCNZS56AgNj0cG2xSSAKy97Egh7cHSl25bPWD7E41jtppuRr8YDVExntrkbI2BjVs
+ei70RBZaLGflwh05dD7xssAham0vH2A22ho76ZEHpq6PRoZGFwE48CQ3od4RPVSsMRvVx5oslam
xIKaB8iMnCNzAuRbEiJsYmbJXfMU1hGm5vu6OMcTyfEYTYjpDXqeM3mXvbtXIIsFQVZGc+OaEL4n
0sxlazHv27d2nN8WCebwKcch1dVEQrKhBhcH1B56SnpVt+WjkBQuRYlfiUzd8lFrBGauHb9YhtrE
Rs7+YtqRT+4GxPWY5fAZhxjWujz2lrRxT3YOhgnEqOs0v4pGIzomp1yTwWEPcuf5VARgOlwpUI7H
hoH/amLV4oXi2q7xvpeNaq57jzTYsEGXDNm2ip9E4wNUdovbvA0gvje32q3DTee+6Th+MEqC6Zia
diI/SQ+x4dA3hMV5KQb30NphSdhU9cz6EifHKKqX+Ew0t0ivKrOUCmuaPTbuRlZBhbiJXQALDpws
OKQb0ttY7l+FEfqzzk+I/XOJ0fQYvF0FkdZo31LKDiE0BnZMV1XXf7ki2A1u0a7yLP/KRRWi42PF
WkDksccDnX4ClGVHUhcHZ510K3dstoSOpYuqgfgr4vRba0ceM5fVo4M6tGAaK0PSOArYB7GUaFoB
tfvnpmg9vrYlEOmh/Bmhw1howPJi/hqiFlyJUYi1Z6MQsAnWqOaH0iZfKzIlcS6TXnim8URfDOh1
ivRNS0IQpbeH3lmW2X0VmLcJ8vF60HcqaYxra3h1sawYw4sEreGkABRle22W7n1ea1IqA+s4WjJb
lG2GDlp5vzrDORhWvBJtTgguXJcqPpRxb13Njoac0B77Uv20c/aW5CfHal9KwC7LusE+YGIPW0O2
QQuBel+N6U2k4uRNNuLL8otrpzduJvecwfYcciLCqvtVhFgOmjC+syKkvQlLEd/qH+giv7hejgGh
fkjsagmHkDm62M8tqPEueKgAALiD+ChaYNtmhiwfyAuamgJIjxulm2Z2P+PcR2UbauxpHtlpafFQ
zc2vlIHCnttfmAhhdQx3pcmYE1g3U0/Okag/cQF+xgwK+KZ+hZF1GAhK1EHwrvPmXc4Re0z8Mi5E
k0ZQ+1eWqMAHMawUoEcyMqfeOnfKt0DIHvvQeijBhcTuirPrSZjjXRmG701cAI3O0O6NEh1RQNUs
nKZtpJ9kBUQ+0WJXn5eqcVP/GoxhA9mKzIDYeeqYAmRi3brAUUgsg0KhaxI5grXO2Armc3Jg6kNQ
TB6qhQ7U+7KZwhr8TBzBb451lKzefF0fxTxeD1Nyl6v53ndZlM1UiiVlDw/k71icXAEEOMuM2wkn
Tu+hXI3cQ2aZ01XmBA8ttNJFp689lDlUfEOq09bbaEb3adpcgfSzVwFrQzOxQTS2KOeCko8ryplv
u8iph2hW0OXKT1jwzGK6O3/FsmowjkTNAhM1S3lCnob0y2BfttQNuIiaj5C+5TOaq6iHWKwtjcMh
erIn6zD6XKnxH3VwhK78avauvbI6hdmX6j19cLM0uvI847XMyjcnC89bq4g4iOIZGC6ylaexFmiH
quz2ciINJYd+84vFx1OVBWKVTCjlkBit2vDU+q1zNeqIarthg8sn1pnamXGlzekl8PlQdsya3QAX
QUWKabKYD7bFvsgvbmiP8VzQWhyOGGb0dmHT7QLZY37GabO0ivSUjdZnGYQM8lF7SizMRDYZDFo0
nJU2X2CXU8E+b7eFJr1JJNaN35gUBIvoyK9/DRvxrDmjHAJ4i/wwl7LRWSORhN5WM3cs/MDvljG2
sNZ/n7yW6o71FKcUONT4izXusywfPKnEOtMhIWu+wN/CR4qdEZSJnzKvZKGxlBM6os7TIHgAI7Pp
++WNvgltKoQwpu+ThtcvpZLrRrpMqLb9WYVIg/sRl5cXHzwpn8YSiWhvIstuI+wZPTy13tzbJcaz
0mejfTYhVlKjNnZZl/YUn0wit5RF020mgr0V67S0aR3WCfHftvU2Wx/VmD9rWjCEm8TUGc4jZNu/
GZP68B3a6+EI4qhS1k1Ysg4tQzJjOVRIWBcenhxzWE4xc6uaznmNtgv5a/Y080+waEkso+219kFW
XnUeolAEesT8pqwmrBwWXTOk1iZLk1NgQLzP9HAuvRbhDsbaeiwD6yrP0qdOYkbsu27dDQSemXrj
jMOXhFgGx3XWnHPJbVBGd71NlXRwHoZ2emmc6KgSehlla7xSsfVMoC5TKuptZVCi9NOMeZYJDWTR
Z5bqbTa3CGKL7tfsn+XZij0rfT7ssnZ2BekNgWaUr6ivR2DKPynbA8rVM8X0ASi6/YaAgSm7zL4n
kLhuFfDDpec81AbCuxXco8LCpZDa4jl15UoMvAGVmvjqO6rKM9ldViWSG3i6SxlxiFvi3N1UgHrb
Csuhq4hPtKIvljdPkFHOHjhjmUjMw2Gpf03p8FVhZBgysI5mlGG+tHw2kPHarB1xtAb5bEXsn2R/
O1Urft59kFBP0mK8NUTqLKWiEdzL6KrsiieAVBSjliyWpHsM/BYpqElcQJkIQv2q6gyujdNnE04X
ZZAkWtFhQ+Xcf7gzYrtEyV0Qq0MNRHfphjNfXHr2hGFeC/mVvJF9Oj0o5B4EiRvTo1k0hyBhzIsE
G7QCp2YQNR+uTTspTa6HaqKIpX7CxtzQV3kprNy+QgX5NI2FXmdwWheKZA0Pp2ZdQIwUwCy16H9q
o/VArztrlzq/1TxbA31pPwso5mXZZ0MkYKV2oTI3RrNJvfzWrwqblUn4I3sCGxV9vZpytWGcR4DK
pQVNbE+qq3WFCg1vRAWCqkbQ2IDMqu3oxZ/4xrtEfdSSXNB4QOhFtPLgSBPruLnq++CODe1jGo8f
doEUXA8hhOpw2Aym89ZVgd7EAznqaure+5L6lpVJ6GvwEVaWxC6krVuPRqEXmw3+EEY+xygORpOt
1ZSiiOeYLOimrOyYKZ0lO+G6Adb7piNBNCvDbYMbW0tvIoAAeJ3vf4+uuWtkYF5ZCPqWsWn5y9y3
LPBI+XdLywyUMxaMkm2zTSVg0aF9uwI23/HKNh2BpaLNtQSE9+7FKZlyDgtjM0bdFoCbt7r5OTEQ
21fSNhdjOGYLvw71UprTlwy4yavsUyjTnMgK5GuA+CiMcet0P3hyXgUpMoNU7BWRDE2HbS/2wwHu
brfUlQNs2TZIVhHzve5JUNCAs5ZNWxMLHPpYCzPzLCpgMUncU+DcuVNC8nhGlTC0wmUU1G8iwdEh
nyV8vGUqIr0tVWztnW5j1QHETRvOUvcYNHawVAwwO6AmR4aHdUZb3z/GJWcynSdnmweGh9PENdex
o5y1nJhkGh9IuFVYPxmbv0U6MdFG3roTgiH7yhgr6GNa30AbGrdVOZcriKDXI4poRsPumrX0nZA0
e/IR7bRDtyED35oVET26EsNBac3bOWQZ4uO7DIg4nqIetiPxKl5OVE7ds0Rwu2kdKqIL+2zoFrnP
hnzujVfRBbusjYt10wCvE3togVjfEgoqThcSxKFze6dKNVzFBYpVJaIeh6r+tBFPHEoc8XTP8K2Q
DZKAxW+N4BBLXHAJwZg0jVZC5Pif4+wBLAsLDxDJlGep2rlnoI2FkDUFHUx38mro5D372LU0zWgF
zpOGah2UO4UBec6I7qxPXk1joWGfTQ5AeT+qJHpBYkwNRzSe8U11bjUPELDxNFmaacaN+tvYDhVA
OpVteL2PVDWMmgofKeowAiwagbmv/jTBEsL8TBA3B4yxhjMAduPrSvKjV9sw6c37JvCvVVCTxjuc
wdYuSS+5z3oz9l1/wX9RbEMwb5n11pNYHiDohCuLOcoXvb0SdkzTgYrPSD8yCazP2kj6vWyM27bo
ACsHT6E26bnHZUFY9MLrIDnykbYJ8aTXbEv2hlu69A8ohyCNuC6IF0ByhFPZxHUt5xsnyMAM0CUy
h/5UdQWtDmfCuBYoZgeSSQI1JDSX2DF1AWEmRfrghDVA16SWmzJrzLswxk7rGc5TG5EJnQ7I4dqU
LadynrIYB4s74x+m6XitrEYsgBesZmr+a7MnqSSu51NpHF1jqDccdwenMI6IClB+TN0RcgV1CfZw
iHeydufNxkeb5k/hKwX9fWk8j66+dgTbvRF46cKG3Q300RkxGg99+VzUuIyoBdFxkB8mmy+owqhC
xuJOKYGHo+CXnOHhLXVY+Wd0Hu1BZ3xRdkj7rXbWeiYxDVzxNtfNndKJTYhGVC+LasCmLPyQOlKI
ld1V695ktWfj0q+6MjhC9t0nuYcIyikorcm3DPXQRjch5usqplBxMI30jeogO5EB0qZPupgtcfAN
5D66CPbofLjHUsnFKEkECX3ioSvCmmguE0nlQ6IcbCrZTLd7RZNu0fTq0xcuRh+3Jd9FvTK2N/Qn
rW+rx4WXBznQXIc87yqSh2oTxmoJXG4bQ2pkz8v6t5BqE5UCiyjLWJmxpaIo3zqkSNOzrJfs6SLw
vG68sgpGbA8iZacofHs+2c1tHOujU5dEtCYVOTxYpArZmiBrK2JN+1+JlVPmKn65oguXDb9IqHwM
8G2Gi5YkjbFeB6n7qbPxNvKMnW3lqxg2JVQX9TSI/CF3KVumY76L5/FJ82kAbb7r7GPwhmZVokNZ
paa9TP2gXrt1Xa6ENjnU1Xj+mfL7wamwnaD/sSx5ivF11PxqbPerh8IlorGZ03KjRHDmyBbfdkqX
x/TFYxxPW2QTb5L2O94XBqKo7T/mPN2ykjaDOcDNgTUzEOIXjarns4/CZHfnUrW9ihP5HMCs7XUY
r2NNuW5UBDrUguz0rPyA9Ikr0bf3kW1+x8DKCfwuAAOI8JHYsVQ5/lrk40lDfYF8gk8sS7cIa7Bv
U3FdjMLG5V3034U1Fmw+WQGXZtDeydbdkzARrSo46m1gxLvSsh+GYavoqtAoNIkXSeMXGlMd9hXW
ny3Bpa6wCRftm25RMXm6VDTAB1TvfhgAmDhPS2E6Me5Hu5x5nEgbyJ8VmFuDGdOb2E82vp9fiYok
X0MLdh8IrxIMx4o6Xa1BCySWs/MnOtsjzS5US+7CVxxwPDUjQ967m27vBy2VDjd6MNLSQ3zRfyPt
YhNVDiwDfD1stIMdgPYV1kHb2IiMxaZlPc+m8d0lk7vrGwh9ZlTchzfhozWl9b5PQry9uU+9M3nw
nR+/zPuTyOe7RLZYdjMSE9LpSNYTpwg7rp5EL2eExah97P8mcfJzpQ5i6DvAqg05HGFiEv47QIru
xQs5FOar33v3neN9Cq94TSqLOKxcY61fcEbcexRYMdwX+R5pFLbtmQWnqAfv4FcMkAWITcpM3dIM
FBY7L7yempeix6sTn4X5ptd+ip48i6qBVRDL09A4ECxslphCUvBpOjDg3YDxKvE26YBEUvdNguPD
vaqN8hhro7i2lNa3VpDflMnQ7eIMaIg/m7cUDqhm5/OmE8sccs6Vmcp2O0BgY18yYgGgQr/oi6Ja
QH5ngT32NyLL4++0osU2keEBNHtj+MBSY/pLS5MMM9lO45LiyGby4iPcQ+Ysh8MgVPlRa/+BFAPn
3i3FdTR2LpFS1sM5pmY7mfAw9EDgmOdbmxr2jaKxv7PC6GAEdkyCm/VkUSH0XDWvi/jMTkEKvrOd
8CNvKDvqzi3XuiIazcPvLizFrmWYYVnAQSmqBiTxuZodmdmzNRNfEYfDB1CUaJMy0tS+US11R4Us
TodN4ZDZbZUumrWixO5fR/01OhCToeS9RFKxqMbaWNN770hwoA3EJc0cZoI4BlsVj6QCyfJDea11
a0m1GqvP2PSK5zIu77LS+fRKfzU0Fen2pRJUpVdFS2JmOt6XHAooagcMepfdr0Fmuf89dMOL0cpo
lRFpHQeQWUphe5uWedlsum8/qViYRkHPPrC5HQebmZIMPtHMK9Um14xT7Kbq9GXMDUZfB2lfFcWb
6bzj/M7CoT66WfbWCOblinJ1ZhAYW/YF3plebJ3Q3Zkok66dlrX1KCa5BIbgsHzSyfzusBmecP76
TY6/V9DFyIbX2O6yVVQMb72Nez+mhLdghfwzdk25Kfoa7MUwgPaHFsztLJDlSMBlEKwrg+N1Hsm4
8hCSkOPCm7WhkyRZ1vH+8VioYN8w2ASCwBbVmsT0huMyUOrRBEt+1Z7LxK7ISFIXw2OVRcN66H1N
zQkOqZdKgEkMTiov4p32yPQiOuGptsmbsgXBYI0NiKEDT7w2U0Y+tCQk/Dr6o4MROhRTg1AqOInO
dDd+NHvrkr4D2XHNc5GxBBzn+lniTaPILklhDcRRmS01XnsmrLkZH02l5m27xN2v4feGyBB6QrJo
UV2nUTLxQd10f+F2mWdnxeUS9RTEmmeW1///tn9Avy4P1Odn+PMvDUshPN3pUO+tHFTq5Rkvj2ku
porLder4oSaw6j+vGBfN2fF+vp7plLsu//CPi3+e//c9HoONHV7/ebt/vYvfb/L3KzLfnTMGL7aP
37ckcA2XQevKcu93DsfH+VNfXv33G7m8mp36Ag/7f7+fxihYQlwe2kI4735/f7+f/HLrn2e5XDKD
qeN84CC9jtR7crYKhtXZZ1hN9m8n1B+fzB+/zZ/bfvtk/lzPL8alP4+8XPrL3NTH5WKKc3d7uf0f
Bp/f//xvdpy/nsY7s+9mKyE4+uLGyqRlsW5Ibv+8kd+2rMtz/eOi6DlWSSr7j0Wr7upkbU/eU3Ex
rqjC1OtQmrechfzI5z/52VqaXjCB/3vbn4dcLpE1dhMUhPH+dfvl/y+3XZ7kz9WZVSh7HzJ0Lvf+
uePPi/257fKQ8uLE+bfnutz219NcrkYDUBSr99IFFZDNn+f7/XEv1y8vBzkuJ1nxfz/h7wf929Ne
/qeYo13Uy2bjC3/Y9TXLMgtyJ7svrgZxRhvt/Oevq+Y0OGA+//fu0Vznc7jOo3PFxSQz6/JPf/78
dRssQQzCk+uBHPnPK/z1Mn/+96+X+rfHWVHMe/rzXOgL2123my83X/7BbUZ6gH896T/u/+tFLlf/
vtuIqmarc7n616/g397Xvz7N5YF/3uvlMZfbUhRkONydH5mBFUPni4zw/6xlA60Pq3K64ZQMY7b+
PVyMzrPh9WU8H1K7ebqMBuJsZE5zIa5dh6AVZnCqD9XKLgo4IyNbNt8xzpNYseKE+yDqhHSuduhI
qGRL/f8oO48dyZk0y77KoNbDGgojjWx01cK1R3hoHRsiJDVpRhrl08/xrB8NVC8GPUDhR2VmCHc6
xSfuPdc//z+mda2gxQ7UdiBeinRXRWA5ozM7rB7tGMhclOb7YhoedZ8xcrQYaUps3aupQ/3XB8lO
xcNN5zRX/sKD4w8ivqvm21kN3yKOSYdAT+ARLEj8znyeAeqzXHfe2CGsrxpGP8wr+zsqp0dHRcUu
1YgiqqlBXETuwezEcOwqqqSkuKoanRJNDzetXlR6ClBBXSXnPUzjdWxBquvKQQvAEhu2SVAjCKAU
Zouu4MCZ+E4B7CN4nAzLcbHvRBi4hwWDuRfQrk7yhdKE1sac0wI6Ch037MgBIFGTJAiwShWtPsd0
09Cr0OndCNchxMkhGDe2AGSc5zGYWhD6L0+eKI+1UleodBXpYuJNj2S3NXNJVBdQPp9nOxXKKU3Y
SOUpYzc6diLR6uNM0ApTCXqMnDGgZTcd7AFnZXtsAWIjst2oOXa+8Q5xmKaP8OSJxXFHoprDbqNo
zLtwvikGouMkByYcojd26qxHhwj0cQH+o+Tn1DkBDUrBL3PskzvYKaInUnTnNn3Rw28eU0DaNhXB
tPgkqkJDsZQ5GJf1t9VCExYBR1owTlfdKLbUxs/UktOOPIxmXZruW2a3hMaA20Bru2IWVMMdsub5
3rUSVC2jRWUOxk7GxXs3QMNhfV8dlMWAQBHDtAsXZ9wLU+5CNBpbV/DGE3SNhyK8m7KoPYQdL3o6
O7wTrACQR/mgFUFykkBR2jAAniExFyXXknHp7FMC6mPg+O10dT6D3DwwV2W6/LDCpkzuWA9o8W4s
GV83bv+lK7I8XS6/NTLAAfM2Urk0BYsm7FzQT8kTa4px0+INEV03bUrkW54orP1S2OidDXQnBrLs
cFzzEmcFYv6gXKFZI962cnjB/K4AJRm5yQSN9tMwX7S9j47O2hH8Ed/NDvArHX6qshYw35KPGQSs
Cc9sEYe6zPGumCeQzVpj5YrSb+usfG2mlLn2tLxGerZRnxwc60dGNeKTzMuOBAAQzJ7bd4uJwbHM
5SZOh8eZzM7UJoIwpPpuLCavxUBGqFV8FRo4w6IpjBk8qp0Vko/DBe3nVYxLqu4Js66ZhVjNaeGS
Xo8kO2wyx7lJJqYTFdvX3v7wtaDsmeWw7duHrtBPiOlL0D/RNojUm2OGa3Zo1Tr0zK40A0l6sYcR
G4JcG9sgjYpzCqkzwRxKGtIDZ9YduUwPvgCeNmjnPsjFM7EQWmBbw08McKfSNpALAipJnNjaTn9w
PASXZTm/JNHwESe6ZWvcfOfL6+JC8ZKoQ20o+JvOfQp1+jTgPrisM0Mi3GXk7OxgiD7M1IcbxlXT
jBgvh1e7CmL3tybmldDEt3z0r9FlvgxldBIuX1Y545Vno78zi8i3A5IWo8h/Rx/CaGreFyn8hwxL
/2H+BDU5xOVjUffvTl+zFzLzLbjjzdjjGQyYJGKS4N4tWIRpwATkJjBgbYld4pxYt02POi7/GDhI
kOQQwmCzOKoJCxY2Lb029IiEz5RS4vfpmktP7drKj+9QoxACE8P/Oa+Qg6naeHXPjcBi4lCWr2PS
lxsnKs/KeMYRXVe9KN8hV9bMhCMX2SYBs7EJWpuBzMRGDJX9trPK5yB374bpPJx+GQK2vjorsFIi
iCA3prGK7ypzvzpNFDUD13Vvg37qCZqrx55yjWCXdeYgpAlLtlrpnJC5wfajQtc5zs2Dnetr3c1r
oAsnILg/XsfAyh15wam7izqsd7Zx2+1kkW2w2AoEHXvXJhAbTyb0rcl0JMcl5ROpi0DBFiCdyDek
ZeTOsWWrLjuJeahsrquCwZYnj1oHHx2h0M0kbtMQsqIAw5I6EvZrDOqmH2P0H+EI4wM3TlCLjeap
u+0JAkX5N5A7Y7G7Qdw3o2+op03sWV+hZsEXD9Peyzw2AyMaJUh6bL0fiSjZS1OJfSPcvb+MV0Va
P9UkUwmnRIieIg+ZdfmW+ZxmVvMa2U1+MYB+JHtX6Xs0wI/ELT7PCxRF0XaPabt8NVPw4jboahgN
V4HeBcl0tYQbWTBwdTqkrE4QXDUKGU0DfInhmtwEojsWMQqVLNiPmYW7BKXaG1v79ygpIcj1pykg
gskeEbiWh06Ub6SWrf3cdDu3pzbwhlNK3lM543OzW4ZahXJvIYmQus31WSCnPTNtEPINEIN32Rgg
sSfRi2vzfTbTe9KxE5QlktCwYUyQsfGtiq9RZk+ent4GvfzkLGnJ6NgvQ3bsRfXIfpWNnN3cK1yl
fWaxHSd3a8XxeBALgpRmyYZtAR9jU2F4FVHy0YUEwvXYcphubusQoMRo5E8nOoBYPGFXvUHCUAvW
TzZyCwvima6BLcZnj5Cp74g1wvuCMGKLKWo/BdHxreoIhNesNZuJNT0mtWRtzRA604xnM0ljuuzp
l2ME7UK6h7OOWqu4XilZXBr/y64wHtnja8+LOtrqJVOFXtlz+Ry11iV3voesjUmX7yWHPrl2iBFq
fHdv8vEwwW3tDh0j5I7Dwk0CqUSG5Wo1siZ8T2cWg71U11l4Vi+Ybmt3c7CZolPRNA9l76FmcMEc
ZVy9Yxj/lOV00ZDstK6n9gVVyInguts+BN3Zj3fKJO9+hZigjxhD5WP5JqMI/QFmT1KhGWqRNTET
5ESwJtkOoEEpG1pnpKKZtqFnn7gk9wJb/jHCmUyYDd4A1DaYgfDMcLn0L4FhLLeU4bQiBPamzBmQ
4PLhaAr0nF6VPDZB+aPOxpVzthLS6/4pYxB/aFO2Kgh6JK4FPAbozutkuES6BTazj9+xwWy45bq7
oNI72Q1XXhtBElNAfUFPWCUJhZrVumehK8BCTaYJ1q9EgiFdfIb8HgdZchilxEFQobLa9K6MVmRJ
IYXFp7qpHtBTK845xExoqFd+12b3ZtiaODCPPOCoJO+ib3vq+5MDlhYSt38IY/NoiZluLurf0fyS
aQ/TyRn797aLdskQstUg+MmJkMyVDGlatiJl04Dbsi0uHoowjSZQJ6zP2PUhSK0K4IJDeCTc+0VS
1Cue4P2g0IFTG88jl2cDdzvPTgI/1pCMJLzmnC46u3e4/Wy6nmstJn4LycopyZpfKBuMxx3W5YX3
FHfhNYKTT2dClUKkFKU3JqE4C3ese696YOUBxWLCkG2IkmtKkFXe+lduVjxTaz+HgUd4UkI22+JO
X0ylWLZA374OIx41ARmdYf+RKECMMrizkpzxeKCRbmuujnEdtMxu/aFi2xSURH6F1GBBKXZ5kv0O
u0iYS79x2hV7d9Idp/HJb8at4/oThRVp35mkDw76W2yoLHut4tZjNs7O9ZORWL1nzXYDLIgt5pLC
duYD79hvO2H9hILok05Zr/1CI3t12PhLThrr143dj6wpjnHAdjBLzaUS15WyifJIEROXFYXo4icI
7opwHWHKyRf/qu2jx8rqf1jtEKZ3ysjbQ/K+mXFKE8uutmZIbvNBCEQk+m1qQavWy/3igdoZ1LsW
FmrVCNEYqVpPSiAZnVT8FI4IaLWdUHdiykcriwE8RMtBanOMOIX1ynIYghliuP+R9xXAuHFeiyRw
d8KbH10b81LOFZhyhAuRgSr2rR8fQcmmNHJFj5g6AUqQ6X2ZSFQHECe5Sqtq1NvK4TiJUVwnU3U1
Y2U+N0ku5Vh31RX+iwVjQGAjQ646vLrdJbz4wJ5YA/jWg2hAgAraMW5SDcbAEB/o/ByevbsjXOGC
nENleZde2r0NqffpBhap5+7wYM/xdjYOPP2kLNdZS0XoR5z9DcmTWwqThCuEHCJqfAIzkVoV3q/H
uoJUlv6Hpfaf+yZsON8lgtC+y1DXr1ItN0XE7t6KOEuk7374YfiTsV/CKtgcPXc8DLMbsXlw7rUf
IZ1yyDmMPKxzReOfv2GbZb7ZIMA6TGHBYtyd1w6iSOlA403Q866dCAkP4o7X3NHHNjaXFgJF3SD6
60r1lJf1VWoHFwMB1ktD/Uz2Ozt4giEAg50tf/lm1XTLNaOAVyW+ZyRJqlryDQsrfGJdfyfr8U12
41cGtXphqR24zjv6Tn+jPDjr9aIhI7XY+paRhQAnjxIPQyHvepahxEhVVwOOJYsdJSHV0Vvuoz9B
//QYm/te2CxCad1XdQsfypbxhqXSVemLk3DYfBbEBgbLhFHDljeKrmMALLFJ2QpEYnxyB+vJjqBC
J+l8j8Nt2IA2uKviiEV4Hh9ptV7D6D5k1o7IpJKrmj3y2picApsCMyAjfZMTAj6P/gWysdXQ9nsj
U/RDuJ7LJ40D9MLOoenqbt2q1NtOuUMnNiB4w28AItwNmDxfdMk5TIzw7lWSLduox3tay+2o7Ver
BFzf9u4+nuZ9M4FGH0pML5pAoGQwX6nuNrPvHakv8IRTYIwgUKkq6b7GG7s4Ukn7R+usPCETDYXM
AJK9C7bU+xa+j+i11h4avDD/nmX6mpp0O88Ykq2h99Z55CK6ml8aATIydvclGJIVqVlgsnG1BDmr
PdG/FjUb9pht5yaGrk0WU4sWJhpxOzpYOOWBL8vP4qugeJomnt5+g6BVjZQcQ0B8bNipFUuAGpFQ
dCGabxXLZFWk6tok6c4r/AzT63SpCvcTEMQhTvOepg09sjZf2Tg/FajYdlYTAeflit9GlqQ3jLiU
xhGo57wjaYUHVXbOljOkTBaEUloN1F4db0U5qFWOyW5TxsxCsuy7icuTLdE00YIBS459tVqy7pAS
dkuiYydXbeN+jzCZ+WAddtd7hG/vEjWLXCbmJ1F1LDz1TSSyD5C9/M5LrL4jmcHaTa+XBKGq5j/r
7ry/t5ebNo0O8nbiacqlSMJt/ZG5ZPP5AxR9dR1H+Lwy7lGObLfVIJ9BhF3OrYWSQ5/h5l57M7QC
XRnbP8n2ivhSEgrBTKVqPpW+TVoncRy7DAFjwLJ5pdT4zDWKGsRRiFxGERCROO/5vlW1EEdf5OkR
3t8THlRrk7H9exYu2pFRA6VLv6PpRYfeC/qZR1n1VJtQV3x0FusujrMVog4USWgpIed6FLxcm2h2
G73XbbDz3uzAxf/hPU9VD1g4a+8Jh+Y6Gr07qyzmjRHe6wD3w0nGYUN2NhLJMkpOWAgekyU4OGfd
m0jSjlIY7CuCkZAeFpMi/q6eBGrT4Hoc3NsoTe7UDzfeGFDrqD3Ax8NdKejUgtZFtzOSjSLsV8I/
3NXsNtd+OT5O6BR2BK/e5nI4eRE6spCdrGANu6EJPI3YvKfZe3A+kFJ/SJzLnc2JWfjPMg0e3KDe
4M+/SqNlXxgsKOV80bVcLQDxEI0cOs9+7Y3/SaRHv+Z9HTFV7XDjMozJef7LJfNWtjscdX9NihXZ
eUhzRVatW+O8xefmNbQSolvRajjNqXCBHFtD96X0dNYKPJe9RsuQItcaAerYto9YJOZsoYrp6yYi
khk3lc8GuYnNZy2GO5X2BDfmPj1N/yBLcYnIolvDjqOmQmofsrHkhVmA/av8hwLAYSnjEoiZN18p
6OzcLy5avMV2QexB2DKnaltFGrOTECq4d2d1XQTFtG51eVTklCy9DWq18T8KpwM4ySY28rNtXuC/
zY33mcb1XZv5W17CZZ+SzVtfd8t4qi3oN0WAdCMDfzF697GxcGfEv0ttPbpnzxqOnUereB/QOPgL
CPTEVtRcLtrOSm0843xJ8gvcKHuAiJMcm7r4NvH5YKfl++wML0WNVaX2cBp3De85G69nIumbPHvA
QvFBCfFhn2XOshl2vprfewWOM7R5kFsVRFwyksV6cSXy5v7PpHKCDmtwYM+MZu3MvUC1zjQhfY+w
BJ13qqeqTC5RQd9X4ShW0rbelmQ82Tq6SKP6yuUWDhRlb5oGicHooqox22zMXrOyFetf7asv3ys/
Y6VA9bvNXWWBZZQVN5cAd0yM+SPQ0BXHbYztNWCiVxaOuvTK6gEx5KqWaEhq1C/ziIUpdeKXPEcV
6/eQX5ZRXmaL8FhTn7MXm2Qf6Boo/NosU76SMoMfn0Dzb+qPQOh3pOM3QxWH24zzlCvkBbeD3Fr9
hsQ3oirCZO+2+VqCgtxKq157+XJtxYDpymHZa9/b+j2kHx551pbw1pAU37OKcjj4Awrzs556CrHY
nd+U8qJ7IHuEbzBPWXlUdJzF9ZVXPkOQ2aRlc9um5jUd0L6eT8Fl1u6qpjzaJQEnCrP8a+x+eybi
r7E010xub+IuhjocuyN3J2fr54qIgurBpO5bNQWCRi+lrB3VPoyI8hCGB2OdPaBe4DlsM5RheKwO
dGMPZq5elcm/6H4fx9CYo8QPQixTvIEg8OqrU6viN8qDnoB3SpSYQf3JCklCQEe1RmxfgGJyD60l
GOvls0fJoJNTNVunRirrml7zZaqY7S693LUqA4XuByM9PUIcDDVMxkVZHOr2qm4sFgT8ABhW1hd9
72ruh0eRkdsyLda1ois/JlXBEDOEFZyNNI1Wu/PmzlqrHNG9mv393FXOhVWiZdaLBlpaSBq1MLX3
Vezs5zkiWt0KkePPZEjjAKvurblDUwOZY//nj//6u7g65FyXrG82sswKtMDK5VllfNr4qtmXKfjm
enoNBbE2ldfvAomnSkfzsZFVgeNAvgfMkR0M1Cvp9daB97NbHArVXsRM+hxiUrqAiJm22w9U6O3I
M2xoGUBm5kFNzUdvQEBlAU+fxRqPwhmivYx/JVFjazLnP4xmbrx0ekAuiYqgw5ti9TPUfY/SPhid
H9zAXDRU2FUcf3q5AJsD/nUDVYmsR1KhbCRYbcBtKdSkAp1LttRCtBkeZCy/0sjF/AKpmgxGVkTx
0Vuyky2YWJnIfYmK6x4pAh7hK33+ddl5A+MFDqnD6fsYhc+hgIgR1geB/2Y9zPlpsYP7St2oHAwD
ypqHOsHhjpHp2CrBSFPe4GFctTL8JpdZ8jCE5OWXd/l5dRBZFWPDqb0UdjLigvC4IqJ63va2uegH
dI86IUGimZGsIXTjsvaO9SB+Itune4Ofgk5cFymT0CAmWlWqjjPLIyNkxngHQuqmzYfXqeooh6Yc
W6NX/Y7Z0l2ZwuwTxtu2T6fsJUTVclKyH/DwBqb2azaTnJL8ooLKL+327EWg4VSESXF7zB+q8Tn2
sKUMIT1amiCPbbB+TwY+/tSgzIhyemeJLA+GzD7PbOeliLhbFwZIXcGIBRqUv3eyS9EzfQkGcU2P
/RjY1UtHTDkZaRgMBgcERWLBCgvdfXaWwuUoMvkQE5p20nOYHDKkQqfJ2BPj71KyK8HSrAD7LlZw
PfkFQHe0IHnnXnrswnZ2GHwsGBKrkVFlPLBcGRK+qzsz3sxED2d5EJYIsVsXQQDldhkenRLauu1p
nMWQflYeAytffRe5vm2jejyU89ldVOIZcWG+VqZHusNiqlsYPklZfPQM+XjaNBZmUyZmZZMek3w4
F9Dumx/gf2VaCd6a4dKtXaFZGl3kbefVU/yumbBgXLKoXc0J4wCmQQyVSQlNj2LkLgbzAmSOYWdv
W9F+uB6sM4Km6hX4XL+l5mftEQxjeOw1E7+MOHv2ZZwwkZcUMDjaDeI54Hdt0d/piiVQd85c9sfm
krn8VeLDVeiZ20wlcuSRsSa1lDrmAxYauqk9ocJgB/rMvjKs3XGUchOT5CNlS0bOvX0TKeHthU3i
6DA3x0XnGDSKepu6AiRfwsMhSYgHH5m3FyGWhryYnoMaH6htntia8fnXC7A5JrJxBi60bBir07eC
90Zf2MKqrm0P5qyus5OR7E91y9BeeZN12XIWwwADFmiQe9JAvEZRva39c/3ZGP9yGY5+wZ20zJrn
Olg8UuuanFtYM1+I7rwTam1r1TsVvi1ZtNS1pb9qesZqIuW0sEbhXrJvrAwXGm1W4D9XJbYx6ZDu
E4p17UKJ8EeFb5ZLtFPkFATxTTnxK0gT5IIoW5KBhPBQ0ekT/toXE3BsY8cEUPYKNDRc9ptqem4D
3jEo7nDtFhjMpoSY7I6VTBAOLz5BukjBq1PIUJIkrTubEQpnFItuPpVtWsCM90AibGN+t6Pmnae5
hTrnKkuy69kGIUrwPIHST+O+sq3K2rq9qPcsi73Ur3cRMkxyw/l9+sMOhLmv3Hg75PMLOIaTGuQA
NSFv0FNirahnVkQLAIEpW/gi61dUFkfATz6VF/QbGfYXCTtUBoeRG7UALBibB+rbNSWHaM5vh7NT
N4zD5zIdwgM+pWGbaKVWBg3qxtX60NeXbc2Z7Me4priQILOoKzET/NFMtXuULs5Oygqfc04o53tK
/A/b/R2m5Zvw6rtI5Vvf17dLF5BKnmEs7+IPtHt8t3DJwCofY8hSm0lxyyypeAJrHK5HdswB/ikS
arddar1FLWm8vdPaZNsXSAqEJbflEn6lhWCnw9prjTKWWmOhFpmpWOlr927DvbKaoEXz2D7mXjxf
BFhxVhmtj6h7itmkmXaWsvalyh6MVdq7Nrx1hUVhaM/PwwSgqrOZCk/tkxnYiAQjvruk7sAAReB1
pnLh1SdXaWfeCDuDAf/rDtltSLdPE8xTcRimF+HSDvT41VZpZFGzH9rGT2+SBldC47E2oFYZO/S8
zfAGPAJNd3xV9AWxff33GDLQVzkj+CGxHg1DgcYto1Xi1gHDD++JHGCmraWpiHobPyxa9zaVM+Sw
TJDzlt9ZQgGh8aHbyEXBtI6YX0MjJuzmnADbqfrH9sZPMxDfQyLyweHesy/qBtZn+YmjnCwLH3OJ
FdIZu7K95x3lnFX4ilrll/vUA+O56E1hER9mwxZqY+9Wd1F+0aBLJpsNPhJewFlFl5xH9drReG1S
M47XCmuWaBGyTKCz0v5jnpsbnrA5VbC3wlSSwUSt0YEoEtWa7oSzjKl/lKtbe1HfeYcWxKT5g2tH
8TrVjF7TxofQpxmcYKDrb+pgnVXWF7P28d1KDmxfkbFb5+BK1mzLVH9JCR9UClqjtrvWZ2dO7tjL
PoFqd5Od/+MzfausSF78+St8Kl+Dz+RBFQHvtgsfARdMhwqBONF67hlvWuxCK4Is2A7zRmnuw7Fy
HvM+I18os186lY4bx3Ul0XeHMMAzJpboJclSoDItM+2mq8ZtG9PIVONCLUQYZKOPeuoeB6mWvYsB
aTsAU5oKQTBHzXYOFojec/HgIg6xKJkQ76/DJo4SjntsgMqezqtotl7b9deDCu/LmgNaL/hVldNe
m8ioVZGBpOT7EcBbhvWGHvObNp4Z8jNmxFH4OfYOTFLJWj7vnWcv0BJ1x7vSdbxPJwzWDeiyVt6A
/SdzYBHIiVHOx8raDaxYndLqNg3QshzTVhwMWMNJkG57cj4qDTwsvgZKdpUE9Cq0ZehgFbxYi/iT
xkEPHSlFkTP9cMsFxibDW8dr73RfMIYJIHHM7D8Fz6WkNHQCeDPj4TaPcY1nvjdsTF2RrVmCf9NO
+Ct9Mlcq8zwZlGaCxIa1nFHYwpBfed7yLSbiDjzorPmvDDhBl6r80hMkDVsaaj8L1X89J5ejp57a
AjGF4eRyu8ep6C6jFoUPPs0tOvMnp4BrQK73lxhafPKeA1oucr117MqTmyiSOHI+xCQ4Rkh+LlQ+
PTkLFr5EWWzbGw6AFN9wA/Z9aq1xihDYEYf5ZsxLQmfZU7sSJz8ycuR0883gsT3wRfyW3qJA4a5C
NM+y7V2zsYb2CvAYaWt1f5yH+EZ1LIgls4jCmZDqSH4mNqiXqvZ/2mW6EuANqFI3aZxeYkiuyQsg
qDAru10h8GkV5+qMPcpNkKdYuosOw+bgHbRvjg7EpL6aHqx5wROPFshVPo+B7ACXwqd4937cwgNn
DCvCagzRIUvBw4Dj5moCeBE9tWF6adilMXP7cIUxJ/Sf3O3DeWcZE5GwRVqPSDlbsruygcuXcK9v
2n0nnGMwED1ZAEjelo56L4MMa92EXcm1fhK//yhE8WkgKnP2u/tR87mIbFzjgyp2wdKBq2UImefV
1rJyNmgefj63AQkicLExYWBj63OYBzTLCJ+4w17kJn/i87+Xny1+yU3CvIAxLUP/LrLxHdJW+cnP
1E33nSt/VGlewrl7YAsBhTQnLMuShr0z7jId0w4I56zeYY9q4bkOBHgjO43CVV8tmpbfZussY+9S
aefTiUcwSzU6sfM2qzYJwpcyBBZWq+MwBZcDGRLevJdcQTXqvYobdxxYr16f/bYuTmxY1tO+AdQ8
xrjn259adi+RSphGky6vxc6JeXJyTyecIDpUYriaAErgnR1Znmz7MENSZwu1I+GWdTX5i/7Z5sLN
51u6Pyw0w226RFcTkrRN7YivskruMAunFzCELiZ/+WMov1IAwijcq1MAKLCodbU3s29vkc0RJcjg
p6+DvTNOyakzSu+STt/jA9vafsPlX4iLlqY0MdrCKA96oIq04Q6PkSz/SSGuYVowR6+2eN/gFEXA
FIfyliYsSLbWPGKBSKNLJhvrqSMkPPQzwhNl/Ziq9tbrvc0E1IGXkW1GfLSbkGn5umXmFwDMXWnW
5etshqEnveKUB/ougXW7cifFxmpiiTFVOcOqcq+NBaBE3ZjFdqA2n/NbLPBqBUWZ6g5NDeqjZyac
1ZB3zFRvw3S5yuBXr+NU11tbmYskzI9xYhMBhuLIAcC4hV/zktEslhN+l6GjBDAJHDiKfgAQ3wkL
PZ0DVogSK9tYs/sRGH0jbEOGZzlvjUO9WxrcIdTV1rouG1jb461JvE8lLhOPu+aUjZJ12G+ExqER
PsTKIfqRs/lg+CV0+MwGZT/VxOG0xaVHU5omlBFT4t7IfLpJRyTVY4/awzmqpKx2DuOBoApuJxcz
HOOpdq+0TbikB9qsdV+6Cd6NZmDqk1PpmyFfR3VwXS/eQ+zl94J7yi6U/b5ol32knIuYJ7kI83VP
xMlFADIpJ/3KwwKXY5Fw9eRtkFHypzCh2FHoYjp4xrapjhmxyPPgEI5uqEoYNkY1eX3KKk9iar/j
fPguCFaJCad19H2p+56LZsYK07yiu//OJv+nH5ptDOncs0u1t62JfdkMyFDTtQfpJyNZFvYYyBie
EfDeLI+pL59zOR1s1ztiytQby7inbLTOeFk0Oj0PRL/Da3v6RUu91TaB3m3XrodI7HwShY09fiJZ
vy2LT+GdAQfFkaHuHZYwl8+veVniaNOCPsDq5DxFTYsaKXpLe1znbDpPFpiEFUK7HuHsdPKr8AGv
FQPuKnyy2+HUx83NH5T///ma/iP5aW6bck6auvvnf/Lnr0bNbZak5r/98Z+PTcX//vP8Pf/1Nf/+
Hf+8yr5alPe/5v/5Vfuf5vqj+un++xf920/mt//16jYf5uPf/rD9k1dw1/+08/1P15fmz6vgfZy/
8n/6j//r53+SeuAw8XD/HKp/Hanzb/jrO89v4R9/O9bf2Uf98be//vL4/Y+//fU9f+UehOLvPPc9
X7oRmlcRhIQbjD+d+cffrDD8ux3ZsGdtJ/T9f/3TX7kHwvk7hkVp21L6zO4IOfiv3ANP/l3yD1EU
eBG9hC/D/5/cA2QG/Cj1rw/8/Gp9EToeDrOI8sZzWdif0xfU18d9Vicdb+Z/926XZguIcpzG20Xg
aQ54UFl5Vt3EcwoUJgIPnfbyusunjG0lGhwxIzubnYq1UM4VM4m9KM+bYBs5AUbm4KIfy33VA9/p
2g/TVUwQ2TsGEumDqJ27NnDFxVBkHxoYwW4cU6A7IjSXTcO9sqz66YzPS9ZjkNqnDpn60jAM13XX
gQJ6Nb1fnGyCB1TvDZdw0y+y0G2xv0FkqSQdh1c1J7aV6S6dwWfPaMftZgRKHtpXfhS4G8tlIql1
/jm7BgiOwAjXTTGPNqx/yvT3VsuIMAI1LLMh2MSVDxR4BnDreSHlXD8z+wKM4Mv3xppS3HjOBopl
eakhovElet8k495K6JV6gEtXTrdt24aKT9TffuC/AQRfy4qdTgHfaXiB07oDH1xe9k0ebjKInBs3
9bdRXsk90GUIqZYGr5QIDjH3ofXg+IexdbZlNHpbduy0dao62sMHt4afgo2LpuCsymI/1M6NnZTu
XlPbL2LUzz7maKWKA9dTehU7k7kWeX9qe4Z3MKRvgZuUW7cRn4lIzU0q0HKhFNSHJrEfrIcqZT+F
ap2lBGRnNPG4i1JnO7t1dB3FE1iI/jc3N5HrJi/jFDaM91gFe9L96oWUF2PQ0xHSrk4RgfMC2Xy1
yHt0hQgzKhHc6PKuQJMkB8QPQVGO2245azZRpBDNbd1bHom6Go9ycE5GGxYM8ZEfYe22xmSfyeq+
AQvJagaIQ5rl3irHf7ZxAFR0IdTDMsCCPajyK27w5eYSnwuqXSZqUDc7yWwPXtATTGxmdq13l6ag
d/oBXmY2Q3McMN9OtV623XMzNcHRLed74w3OxiM54BhLItjcgABjHtYQI0LEt/+XvfNabh3NrvCr
+AUwhUgAtwgEMylSkTcoSUdCzhlP7w/qmT7trrHLvndV12klJoQ/7L3WtyoAOI3myBryzkkcglNu
Ehbe+QvET1zdhqQoX4qlI504Rhp0DpJTdY3XkzIu/Fg7b9PFTVTas44C11CJmii6YdMK0XNSFrdm
xpHuw6nfyiBXhRRTpCxqq83KnFB1ssZas3KjJo3KVRG6XZjRmMVOcFppd31Qx0c4NJbp1xSMAkQJ
MQojoxNEFEkkXgeLyKeozrqhovTPWUl0WVWz+dcPUoG+vEk1W8yQ3w1iFh4isXmP5tUL86RIUY6+
FR14Oe7PFLCpHUSAhZO2vApGoB3S6kEfYuNEc5yc2hg1l4b80un1rySI4i10eGR6PUQaSMZMpMEH
lL110kyhZ87Zp4A+KFSEyUOauJE539TKqD8LwmSxFaJ8ZtgRzvokAU9hSJJgKxLF6HFSESgjHN5r
3eoy5WK4KVQUPD1mDWSPCNV1+LZV+0rzYR+je98Qywf4eP6k+EwYarc6BjEdw5zK1HoI2odO6wh5
C0xbkFuV4uXk6JpAULPeIfJWUZ6vdPVaHRUOF7g3H/4GNaZZoTeHmFJuToGEJj2YTm3VA2pNUOhk
8ybRfQNSyoxDtGQAos0O+cJAwdXGcErk0FZWZegCQ9hJoqhapURcqpCJOq7Sg8TVsR3zcRMvGjoh
WA0OFsiHMIeo1CNYJrDRGjtNOaopQ3tk0pZv2eX0knIVS/0NNAM70CzbD8JLKsMIzrrkRVAhCGpR
SPdnoGozJ+qDYJJY2irIsRNsLuYI/1Zsc8YIWAFYBl7DYdTcXOpLZ5Z7wxvr6j2o5FMfhYOLpOrZ
mEp90/Sa4IRJvqmH6EsC2vJATTi01dl4BJrjr1X8MrcCq3wQZYOnLKEsc3cdI/S5FAEKV6rbYYeb
2kIhT9FpjFX2lMTXGhAWIgzVcvdUIp9+0KIvox3xI1GFQRzDClIYNY+21OtSyW7m1Sv1yGMhplfo
Y9dWrH6psMqsqM8IpR+Mg4+gjJuza3fTeJZElqcSQXwBoYq0+MveNYyxsMPOC2b2k7GsAOg9DajE
z52kP+WhBCBPQnSFEUnAUfWWi2q0jyXhoCSmsE6K+X2s4tKbpfBLASl3iPVvEDvEMZjbXCDhB8Hk
diolcLkSQi8lLexqPiusW6+qzxiKksTtRra0UhdPm3rOkes0UeFFg3aOTbQfmj7BMUnTAXCY0biN
Rir40pIb9VswTFtZELHDkz6tjFrmJGlXOkKHTC4U5+rQGPO7r+bxLimT55UuQvostW1QssTWyrG8
ZmO0gSebeqrKaEAplb5/gMaxyh8GVtELK41Wq0mpMa+F1G3E8qs0c/FQQ/egbEvnTV5176uaHetE
0Dp93PhY+VAU2E2TPtLB1UiRGMetD0NJU1DV+SZ+BRbKswIvOq4EqlC126nmR68HYKYrQ/P0WC7X
Woa9Ii/yi6CtdnSMix11vF+0pT7iqVMpGqAsrdp82jMo7WL2wD64wX1uaKS7mCO8aBEFRsdU0eE0
cqa2ehRBVVlCtupdTZndUqJIP4Z65cj5/FiVCQCANr0AkSwtmrqrNaVm3wkkNpcmcJmJ4awtx/hY
41mLV8SFgrWj7R6HpB8lDdKHuM2cUfqWx5qOebk66q24CTqdYCKkjBgzKM9lTNDVxpwlfE4KHcm8
XLH6UkTdizsm0oD0FaxVxjmnTQOw57WpA7TAKLriCE+chv0/Y/20n3QSjCbCY2HJqKcW3f1W7+V3
v6JBuwIrfQwwe+FcEiRPA9KJ4Lr9JQXaCAh1AWKlbDc1Pkn8WFRAD6Wi/jXqXbEupOJphaIBSEO/
oZeD9UpV8Pybu6lo0xuAJMVhNDSkAeqJkL2EESUHHZ0YyvZyHfaYmaghMmaX8IJlYf6IGki4OLhP
1MdXzO5wXaRIfZZbSV7LJbu/dN2b9TNFYB+5HMAanPhImaRSUtcG4Bgr7lO3C2gbiMX8CTEFtBsr
PUAC3T6WEyhWOuKbtMx3AwJ7r5zYcmezRDMb78KU1QxsyaJRSaFYT2S/mxHCytYHUSQxrkkVuAWB
6mTXi7SSqnVaKHTNu1W37TWqS9gKGWmxKgUCa5Bijp8NpRLPiC1DwbxFSStslaiF9SRNrlrBDZyb
fRYb866dIrRac0+/CcOOOT3PDPQjwQHgaoe1kRrrXpICOxdiGdRVTIxQwSpQH6ttW1fytvWPGFqQ
DKniPYzKYjexymevPZiQe1fRtPdDrSJiSNwhTrjJOho/6h6I25Qlz5M+QAFYVyxFtyzzxh2z8BfY
PkBBKUCMsQO9roaPkU9k/URBjOJLEmSWoda4MOlOWcaPZ/fHALw4hdfCj+H3zx+yxpa2SX1VBpOo
ERo45a5KGEx5bAz3ns8rFJGC/k0dU9egDETthl9juxLXGtbtakFwM4sQZrp89e++/Xc/G3sq7WYS
wdpaHptiNaAluypplf43z/Lzd34lgf1COIyyBmD5X/5aSzLaf78f3bKGdzAEUdT4/Zu/fPn7TQUr
WpGVUUMT+vO1BUHGLhTAvBcNFlN/PO//9lNKfxh+BlLkjew+VTTIf7/aH5/g56mSklB5cG7mHy/8
87OizlcW4RuG3agJ511jT9UWykb7uRRqBSfmzy+K5Qr4+Yr02Yx6J9PZ71/UNcPNUiq3UtXPSFZu
W3sl/eglAb9wmmXyUX/+wUyzL1jMez/px8tQt/v9z8/PTGXEOgBX2spy6Cwtfg55iX7uFvc6kgUi
JsKoZY0OcxNabxWu0ywleYcTGmZcob+BDn/4oP/EKvwBRFhQCqpqbMS477xJZ92ylyu0/6oJn3uC
ZoyKACoEsTi71XLvyCj+eZ2a3W+ISYDXgJgeRZ0lFwG90+XZf//zA4D4cVn//llBAH1KTJLnS6Bd
hCVEOJixa/pDcogM6OS/f05r0FxPhXz4icnGpsOOO+M1fx5khqtrKOXF2tRUCj5BAF2Oe4WnU/TO
IY6GyPPlDZfLsf756m/fymiPwY7tuaIPmhmVu+UdpE0beULV1LtEjuvdz1cGt+wf34ZlT7cnjCNn
1Ux45pnsdjUNxIWc/89/6nJgP9xZXrK9TOt5d8F+cIlrLrR2J6jrF9G0SJBjkRVea3dYg62z9OPL
uMutYDutK6dxNK+f3EbfwPWKtfVl3r0Maw+BrbXCV+uSUIyExwSzRV76zeshtBxovnv+rXa1B3zC
68PKwiPr9DaeOm/eNQ5IcfdtebEDgzPOggtygReiAQ+jnWxfct15MQhoOk+f/KBzeEE4sTeNMkfx
iyxDIblxY3vZ4cW/tSnlg4ghHf6jPe+iLavgB96b5LEEePB4bq7tb9CHVuVA+bYHB24uRiTQdzUB
P+CakTVyLCZloZYNr1F1VPMzh2XOvGa+FBi9TGtKRHfGBKW9ojca7+N0zhcYXNRuQnlXNdiGAHit
RWFN1benvTadq/my0ikQu+O8JWaBRc6J14Zw3QZuykp9uAzrRW/kuwNEOsBHyQbbbv9NcZuaBWZn
KaQz7hjDC+8jwd3r8TbUDlEaCg1rWKO+1bfxwMeaa4ukOAClRuDyBd9SqSznLWCoMaRCYNFnVs9h
7olYYjFhLjEG1sJBNo9UObtPRWPCXVMFkpEa33sfBDDLRrsEkxQ4dXIbWjIsF1cvoY5r+PUs/pcX
G09S6nAWCpKD1owfSWfz6gXqcsJdtqvAAcSqgAE6z8xr+I1cM9pyWVhBZyPOomeEFxOQlWvcjHO1
NYxz6l+YseijX9SXwpU9xjv5AdgvwGg/dWbQR894JqJn5YxquLR9OuyWekVESsj0MdwJfNKdCkXr
kR0m9tnB+BA/xQ6vMS45L/wQL4vydnD6rwoUx52jk5FddGVUtEz5lIbvUBTX4WPvIOWbPjbNo7h2
R0bWQ7GN6mMruGb2VRaOLGwR5l0TO/3Is2OMETJLniXIuwHk+OooXjuLaFEHx/O3/8liUeN8zfap
hPCwb0/5E1mjwvab/i80h7d+OxI8J28Ikcu2GiNG6du6PXJF9+GI0w0btqLgUCcZaqd8j98gaIAz
H+J3LoGOSAtRR/c3O7Hb3fpT9guOc/0sxVsDkr1CqpTLeYqfV+WD2XB+ykcp84LqocnfeDj2tUBe
jodKjBFhIA5nHfEhF+843oXUKWlXYrXeElr1Mu/ET49fdq/USu5SvOntns17aic0PaDfzpv820yd
0Z6bqwSBKj/z2qgeDIqC35z+EvwB901pU0JUyyMXVxA6IXlxXGicWeOWA8B45sPxlNwQISdWb660
cSt1uaITxZ4WpBXUZORR0E2Q+2lsVdbNsFeFNYMBTREBr3HbvXMlN/VWluiuQmRAkUFAnrNY2dQ1
P+wm8lXyvdHs0p+jlCe7xHiqykez/OyUX2FlQ8twq3pL2V7sLJ3CFoFkwjqKD0L9QRS6yhNoxk2p
15l8wJFn9ynBWxK9sGkjde+Kf+nJa+OWz6oHNEs2Y0WVv4lALlHuyuWRcj+i08XqzRkZAMpxf2Mq
p7JCaxCVheTxFGHx6yW3zOK5adygZiHmcO9RC8TYuKDL1uii9C3ulN5WPw3JmtZJve3mi3k3zpxh
GaxCx2j7Dqv73FqnKLxq3vTJHbyitb2UDNkQkTi+aam60ns6w314Vx4UrySXyWYoTw54ySSPrzgd
utfvencZuxlj37iUeA1P2kFX4GOyKZpcHjTv8m+Nb1zeyiF/ps40rWVWY5bKJw3MdyQC8k34gibG
1cNpw/z2Ka5Lt7SaeqMmrMlP01q9rc76MfwZmqLOUygYZK6C2QprtzXuptfWwkPCRegsQjdvVl87
CQSr65+n9SBbwSMjZ3TgxIHQ5mjp3RNvQeWPNd3G18nFa4xrsnRwm34y+jCUoijgcyUG06K/IZfX
W2YONXB6N7Lp82Ru/sxg2Tls7iGvsj/D+M9n0D0jOqxovzOTctULT2rr5d/CvWByR0OBEo71uS2T
94s5ws22ps661Mri+5t6E45fOAnFTw5d5/AuJsjCC93g5+nRsxk3hl0t2iIH4w7mtwzVPy9PWqaA
4OSA8eVdv+MrsIQn/aG1hlfDIofrgemP86h7HKDwffjkCw/MQL3MImR4JekajgrzMBO7yIleZkIV
lraFDPqpDzlTXBtKfiHa1jLOse4wmc0PM2eUS4v3igLSzg5s7LkcasvgdCgcLpaSyXb5yLb4+c6V
x3Sh27RLd9WB+cs4c5ZMRGT2zEzcrEHaH3CV8XzMB96LfmcbdiCI0kZjw58zKCieeBaOwpO04yTx
30v8PNqfHITVbcQH6XCYtCNHnC/5/HwsLn6m0H633KfavnTB69L4e2B60VaOVjynz/KN01gcmJ79
m35sQQYjqr7y1mOGLI6VfmT20x64y0gcw8b2DopR5vyhFqMVveEVZ4+pzEA2zpseTK4ZLhb2pDyS
oZI665pRtHl948GsUTIuaTPbM1QG23zeRAdOPINP+swwKO248+iXHPhkjAGvTO7a8Y1Podz5NNCy
mUM5svTXUQiveSn9/lY3h4gJ9c4/VDwn4PtO8Mhln20njAYPncAFXbqcF6zW6jp8z7V9wzy5bV3V
YZTkYqXnwxvQPY5wVjvKA+M/jxqXi3Q1rrnM0m/eFpM/L8FWfN509ab0L80nt7Wve5yVnFzMzp7A
2LTo+Bzz2LtCtGUVJRx45LTCS4k3AIQHog5P5kI/KKLnV1uKxiOLBXU9XNJvavEGq73gCiF19qZ5
vFE/CCm8dk/Mm6BZjepeY+7QtOHCISgO0SVGp4GsprezbY+B0c33frddavpc9ehMVJkzaaEVXWDy
U3cUroRRR5uRQ4wMpDSbA8WPnlpJ2DT8Xd2tEafv0zAiu5It/LbVkac7lQiE9lLXdrt6LBdyv2y4
sWRrx3fjxibdKjWLoWFcBjlZskx7GE+B/nSZqtc881L0KXdiZ2eRaoAdYI8k0teONBsv1Fb358Ny
8KX8Z4kGMuH2kmZUFtcsm0qXadXo9/JNJmMhOzNE6ZQlhs9xJ2FZxaYYq/Tvo/iN6XTgaQaCN9W4
t2pmtbFysUCaaDSeUT2Yu5KTSENE8kDa5zkhP67aL5eBURzLeqkN20/BkqoC8rdeT9OFlbk4oLE8
hlyurIjVveqIilsw+LNy5fxcg6OGBC3bh9kXUjnhmalVf4rZUXIBB67CfRo4tH5Y0ywX2KFiHGGt
/8k1y3TOOptrN9uQszJc4O5jDJ6ISMeEaUmil2rr6nWCl7D115zortvE6npU18yBeb4PjVPLtw+j
cZJEG29HbzpAdz3PY5Br66vwBNaRK614ZbziChiho1PTJhjXPGYshxBsoG+NHNNNvGKwZ0YBhpUJ
rJItyVuaguwwWK2MtvjLiDwSnwTxcej3vGF2HFxbXgi4if0O0ytrN8TwlvGYx6j/bBbpzBgNOJoT
AATWBinrFBbC5NVBYj2O00YOnOzQfI7Nd5bT/Hugu5drHMxW28mP0r1yuCl1j+CkBCdqvV/89CyN
GZDVnQI10qfKnorjpaIi3frqRv8wa4kNf/hWyYRtvyPghUyRRuYtjXda+5x4PDBgi7qOsiuQQQ6F
sc3ugGVHfUeUZ1y7ISrr1s6Qhe3n5Bw9CC5rS1fj4tqwsK1dLsAWO3WGcWNhzxybt5bbHaaLYbNq
ba+rDS2LFMiDYItWeYIM88ktV8QuNzGSdLrLGYQk3GwWgmI8ATOY4nxL5YuAjBfqTRP1+ABrhFV9
tt9MU/oeMTkuQeHIYMLJDVUP0EGBsk3YpGSXHYcjxUeanc2DGNlzRgiShRlhk9A9wXZHAXFhygjk
I1oikvKVG0LzQnNeWAPl2tV2Qns+WII91jRqcRRdxDckSFxCC0cRtEj3yzBD61IJXqiuM0y5/CC8
tECOu+eBTre2i4VXmEJzbY9EE+Es03YTO+9ndNPaCVCyrzgqIz85b+PriHFGBgzhiJ3bmF/oIa3p
rdNIT/biYgeYn1zKFj0M1E60sR0W0rMpvtNQ56OsIsSJm4DVMyG6hbsC2WQbj1fTbtbh6WdhsoRq
WMHdPHHj6FdT87Kv4Gm6MOEBCjUirC77mMouzvMk2PQUAph1CfmG33GIFZYhnmBPvwKK9NdOdZJ9
zjRo5S9CtybI03/0N2y6xw6uq1I48Dl2Yoy3SGgHmj0P2rWhMKzC2/WgnJu0Pq2muuuMP9W9J36o
Ddg5hfgfWMNahJ9pV/8Bxo3yC35o9uzfVQgeaGlq8uNvwZH6rnY1yW0vPwxwG/m2rDxQJeINsgSS
T4Yx6e4fzGtbSXbRkqRSu/0mBmCm3DnNar+NPEM++C3jC5kIkcWloFs8E+c6RdCoH7T2VNNoB4DX
P0TaJRge5/RV7d0inLwwfAP4blHRBSVgLaA6ZYXo4CBhRD+nnzPhHg/523CvUrbyDjMwo+R+tNi/
HvDEYUbdNQdmZRmLUmvVH/w/PKdn+am90IhpIA2QHIzMoj+b/QnZg686KlwKxovYFY6Z7EStW1Fp
Q3jwzojRDPB3cF5ZFSXaBreDi9DoUG7BCO04dkOFOvE+r1EFEe9uqW57CCRGQgggLA/eDe+IJPox
cZOBvWWYuwFHpN+SsxKs7qgXnArku77bxCVrZfZ79hy+N4JxEXXuqXKr2sWdvMs1YyaTuVs9B4Zj
HFdPFFlcmdKweFQ1dhg7mav2hSwWX8IlYkkU7uijmmuE2Lj9qHYQ9WmNPoQkq06PUUJxP9kHLOjN
s7DfT9mWNsbqIdhXXvAkd5sKULeXxA6WrfDMaKq+JcdxrxEUu8kSV9koTnY1RRi6BxLRwRoh995r
Z8mh4s2ogNB3Mx6If+LjKxZGqR6t+mu+zWn+OP5b5YkAB+Euuc1qV3rqocO+bVWXG6R6JzzoZ4GS
gqWfC5doh8kab9GmEzB4HHT5kH2PbO/OFaTAx8iFBgVPYH5dvQX37qklQg7xqFM9qRzxDe+4AQly
+AHi2RXy6WP5Il1xVRewNCDN7QvDrZsbJxogE6OHhe6aKMNoTWtrELANoMRgseUV5Nb/jImLQHan
nEp0iVvdbV7jF0ZR8Y0OWeDhZ2mVLfrzuN4XCwDLqkCvVfcyelxFEGMs2BbqBWeABPJD3RrSN6su
o96wRhDrbQwAiVV3loHnqRXRemPrxPTHCkHol01MViD6qEdboCW8/L9AESuwKHLig+Hmu9kNMrvZ
gi9IGDP34UiI/E7gvQTbbLXQ+AAF2a3dHYZXHQkCa1rjJTtEXqahyIwmr35Bo1AEuNcJgLfQEeIX
dDJ2VbR0aLWBmAMM31gdsEZnOoLqCGjMkFexssTcHdtt3m3kEZcfKA3u1viJ5SY79OkV9h65uyz1
S1c3L7P0QKlfhMnInh0liRvxIoXF/E81QzhO63euAgJzWPYSSc4GNb7jKUttiPuncDP8ovXHrim3
Ep2+iRU8pUCOb2Q0vpirHRILK3rGghrgTTxCbnxbRu/gqaU1ZCnr8TX5jl66D9SqBeV3R/rUqJ44
5iZBkWiSB7kVlwTpe/OdYsNBRk2AQWse4Smgnee++Mb9xBiHuoAVx0GqHNriNKDkBosafb5NHrqV
lW5pM6EPonyAAogVAqM8ig7icePX8haCT/AGOhgbY8si/zZXu8Ymg4QrI1775XvxUOPeLhHj7NE/
URwyT+EZFpaUb9IXg7kKLoUGlcLyf8W55CbbzOgO+PIVm8MI02TcRW+dI1ApUpbdS/jcS5AyHYKx
4quAjIntM0Hz5TMl1c82fmClJXiZeoFjHqgns9hJ5JiP8HGKecPQkexMopbI9ui3w0l6Md7gH3iV
x/b+wC2prPtb+7J6CxlFaYmvi0CzmZW0cUPkX9KhXtNw91ndF0eAXeB3dpKLLw2ff6seFGzSe/NJ
x6jZH5N3mX0vjG4uERLr1pAAbL92aRLgHctfyo/yo/g0jxr+/aXCIZ6RC6AWUKpbyg2N9RoigctS
5Ss2l/rIEF3Mk7Ln6og2i1/b085j+RBQX9i1O1H69g/tR/RUvpRL3pp69h9zZRO05wB+iwLQCICc
/1U1KnfLMhgwJaUE0cAnRO/+hU0studNsKc0oLuLidwlDYEt+nJa2DJ6/QfcSKvn9uFZQ5pu+3HT
bka0CPZyHDeMJMEDy9ujeQIs/AgP75TorxinQfOozpyT+Of2t6t5Cu70q0LyXMQ38UaN7fmdBtBq
GW2fwxeWUDFnmZfVC0Y645ISeMAaAIIM4+yLftIKh7r4WWEkR+JM8dOK1zL7eC87ai/jL3y3xV25
Fk8+NDdLf4l24yNX4leFKw2YdxU/q8FOvz6qAp/ts7KjJ8wVJx91Q2MLp2QnnDpmZC4F/5I6BCVX
Xm8h6A/uGZJF65yEm152ZfF13q/s1Y7FGdWNRH5oB3+TDNvWfNQL4dAKwSVY+iloadn7/3w5KEsv
qJ5YQ4oEVQdDodhi26PBXrpKE/J9BF54SLMBzu7Pz8wq2pfoeLxkaWH9cJWRSFDvkRfkdzwPhPH+
+Zts+er3t2rQo3sQH1sCzm0SPZeczH/Bqn/+tAUHSW8h0WAkjBXjwH99fCLX0jYYdpFIY6cVVtUf
/wTLtz8/88uBJXpoaO8mmiGXqGIc9oj1//zTvz3y5xcaWMC//ElR+8U6TZqbphmI/8hpoVG78Sva
Qz//BNXyGj9fajTsse4uvyL5s5FcXcxzrxnD/e8/7/987d8/Q9NOfvHv73/+BnNntGGqWf/t57+/
/eMr4BpEBC7P+vs3iRoqKGSYmn7/AsgoL/LzfYHBBlV3aTo/D/nLy/8cABShAXvliduqCVhAck9n
pdm7KKMofi013AgyTl+aFPSqbDHmbjRNx7QSG6InK9UxyOh5RTG1q1l5xEbMenS4NZK56Uq2f4mi
boW+1ZwO+US9wjbTMrWvQuMaBcIHLu1jo8p3E//IlKOjbEXKaLiMs055CZWaeClaFqYAhi9Uqf9M
AoHBaHlzWzTjmVqz4fWZJFEx7tV130sbsUZWkPi6uVE0ZLJh8pIO8WivGm3bTjUaPPGx/NH6wArm
KccnxZQYBQmhGYZ5DxMFpX3l5ljcYmkjx6Y7qqwtq+QSZ69BwDqFKsfA5k0zzK3Q4O0r4oyqXFqv
zRpjcBidwyYDZ6kzdinBZX4XiV7QF/qKFgs7NaufykjA7Do/5Fqy9oOPoVfoBeXsmxlwyP+da/Aq
aFSwAINAdGEUHvVOogA6U9Tx9fuIXNQejfyC1CzARVUSAQW6Q2QHQPeVWUQz34IAsV6pUtAphl44
hilOU/0L9qTsgKr8hZLkKAb6a4Aj2pG72RuTT0naBUP6mQ9kYg05lI0mbNCvdt9hbnzQRs73HWRk
rDZz6C3Ix1LYzBXSRE1jO93KyHTb/EWfYnrl0q6uph1ikm2W0WeZ/QOxdtem7km8ka1oqFFH5bsp
oSNUE2khtmsSbUA2EOKTMdz7NapGVX7qTK/Hp6/OBNDosttps0cE/T6g5tlqdw7TR4PoD3jrWZLj
D0ID7XQ0RwvMPhBZeyipemQcMyWWvsq4+2gC0afZAOZGZI6vEblwxKaVjq0b5yV+dfDCs0HonoS3
dkkPNStl5ZTjQxWU6ue8JH76kFna6TUra+qgZkc1VUnRGeVfUgDlKuzIfW8Kh9yvfJNUujdmlMEA
qKAlWfrULCzjWJi2YRX/KjJblXXRCbLhqTSYXacWelSOeXPbJ/FhRA+ES350GqEurQyvxilqxLe5
lEE6yuR+9gr7yUx+Hjup2DbZfCc7gSFFltDKNGTc6aPgoA18Y69P94l0zBTlJWA5LPnqF1eSK0nt
M9ar93ZanSGFubOOVGMWR6Bb/b5PI7deVSh3+yxwJPE46cFND/NdJikEdJiUP5RBvuIdzyjopGYv
b7GwuqXcysR8qE9KZ2AEgzlXfYqK+V0lWb9NCg7XWPVMstNe1iQfoDdPbk4Tk1fv71ti4C2hGuGq
aDspJB5MJAcI/98J8evejNsvaTBlx2fzkJarJ9TkNUJM1LdTFRznXntfgcSEB8E6mo7YjI0KsoO4
+CDhH0+ZO/lKd05E0DnJfEL8fMZqxPoDbMlaDfxvclXjw9C9ahLDXCWOOy1drVxJobsdAo1GjW6C
Pcm+a93H9zcwixvGQ+03LDKIk8r7b8iqN9TOWLkCtoVgrkboyfF+hTUw6thdZPKwYKg6yjAmzY7U
qBK3fE6lTPNabT6VgvAccm9ydLXXCFz0WhKoyETi1ggmepUrKKddfJ8G6QVQ/sx02wb4d9gxR6GG
OYEQ6BZsve0DIYaEctQMab/Cw8mORjyRUs9KdQguxVdfl7/8lj6PRgMyI3l6xnqqRkR74wwjnMfu
Vnrjyj0cNBiAy5KQjos/RTvT6O4FgW4kwFH2FBh7NnXqUzEbo0uYVnetbJ6AAp045qe5ljcVC9qx
i+maCuJLYFD0SsxHf6gu2TxDuysvkapQ+yA3ySFvDgROFn2r400BQ2wFygpzRBHiUlcSpMEpFXkR
uIYprSwZhaktaD2KrtVCrFroqX1KNrFBEtDcfuOQI+o9rbYBBsmEwZv4zPDDqOd4izR43GNq3k2M
32lFOh/2O8SISOH09tZgKYTFO13g9JFdHKBWV01sgsssiOyhWGdGH1Ee7GI3bqpXsmTgp7T5Wbko
VEKEEgVL9gUDXbZ/rVTaBVX4lrYfq3DmVhcBCpFZhj08m12E+js5exD8GsRkRYyuAA0uayioS8W0
hBbXG39I6da02bMQdh+arJSOLi+trqVWp9ZOn4GJHAo8adU0PEX4PVmdmmdkn6D1EM6RZ029HgG7
7AppuRNGXceYjBEuJxeBlDoTBwhFEANt71gWF4XUdMipIGhVf3gRRzzekQpMpgBUnY9yg6ZaexFr
kRU7mBu37FoKIXXyKM7yZ9GHbtF0O9KBxoBibamxeoLmA6cCYmUMtuKgxFTSW3afIRUxt8gAOsCG
6Le5Cqh6aGxF2QndQVdIWVFE2gyBD76hHNMNeQz+MaDkaGaIPnVl+jRTqlNiQ8loccwKPQX9xDhl
XeE7UJ5M3i19kpzEe1Y6EoX2Mr92TdWse1UEtNBQAjDknejPDIjRODqRj6uvBtcVIQ5ziQb5lJLV
5v8tZf8bS5msiKb+P1nKTl/Df2zeM7zZUf31V2PZPx/5T2OZLv5jJUmGtFLh/ml/msp0+R8swPGG
aQAvV7q0+M3+ZSrT/qGIK0kzTQzoqqop0p+mMlX+B5o93TAVRZc0QxaV/4upTFP+binTdZ5pZahE
whmGuPqbpUwVVmNQGfq8MYMG0tTqqGSha0Su8FQd0o2+AsezrvQdkbZwjbvH9l39DB7bZ1oTgAom
0/OnNWGouvDSlvvOZ3VD4cErTVtjJUnwSOxkAjUdK3ziVqqoBvtX/GaOvM7fSYAHnUQJMOPKf5J+
VXvT0besSmPrL+fkn4bI/4D6iIotbxcjnPjvPqNpcNg0Red/2AT/apurfXmS5Ayrhjjrz6SoXOEC
esAdL/GgfnZ19y0ILPjLJHrDenz9n19cNZcj+F9MexxhlTOlQ1XRgUP97dWLzB8rlOzzxngyh734
XVxrcuFt8c6a8ZvAGMqd3bd+U6+MAOo+pMp8Qzx8NG8AJ2aabq76INVH6VDt5PfsNG+Th6RzmlNE
k/ChK22GttP0brDgY5dz02MPAG2xGT+J1j7QEfFKA6896wDiEJ+Tr2RwVxf1rQEdYuESRzumHSky
zrq1lAK6e/WUPfXs2JUtJUrqFbrpIIylKcn6ciZwj5jJQ3YY1uKvkZXjpqU2D+5ad9jzErlwq05S
Ykv7xjN2lHrvxZMETeUzfuTjrMcXOvCecJ2jdXT0N7Sr6WL07wELk0N3jl1Qw/HXtIHcvRT/sGEn
pfUNk71hsQLCStiKJBx8zBgXUGA62UejE0/rCNv63htOJrv1k0EanWoBJAT1AYe8sP6TvPPabh3L
rugXoY0cXkkQBBhFSZREvWAoIueMr/cEq7rLXfawP8AvGJRukEiC55y991pzWUCxt2l8mR5mkB5A
LNa1+Vxckp8AUTuIhGPxTMPpkd5g/grnE1MEwylejuAwvcEBdID0MoLSfsEPGEedYFxptwymafgz
hCGOnSZyDOwBchc09ZU+vTE4VZTjTFs6xRlCSI3ooIozLvX7sNc/iwf/3BYn+Wmgt6rQ8nMZlzGx
sx4ZOp3oTpwg2NEqeoAZQGiiDcIWNVT5ke4qhAekRFwKW/lFkY2p2yF8GxU7VBgSr4lSZ0LH8HPt
w3PesB9Gz1gHzb2K8wlDgr6ONy0Ddbj6TrjB70xMdsSg5iZ9+0cObPpxfqPQsmyMpOv0PTzKR9Be
gkeEIn5OEAEZY/F5FW9B2y+o2O20N1/xNZOkMBV2+lNf4F6NJ5lxzVm80TXSHgOPMX1orMiP4FQ+
UP8+97wSi9MMSPuB2Yfsxh8dvefsLD9KDF6vwad+6pp9SwfpFXj2BUgVtzaJ8SQ44I7x9FN2Hjww
r5mCsKRRORhsSjf/HBwSR2O3ctM3axkpWG6IavVoPVgvc4Ulb4uGBg/KOuPTsUp/ethpq24vx8/s
4tW58PRzkzoz+jb65QBGk93whqzBuKiN3REsvBp8O920H7obceJaSdDe1pgMoX841kXbBRTokEzX
jMS0wSNFGkLyV72elieoO/nG8PoY2hEvJD7GbXycXL908aDRdD9lZK164ZFoH0llDVRaG4Ne3298
AIo60eKbgJHMd3rFVuYqtwRrxZaDnjs+oJJkigTnyYuvpMza7uSGVxVzHwVYsA7OBt1ZRBbP/kfz
KzQ7+s/yse+96bXcoRawVtYFQ9k4roQt/QSRKesW11SDrPisdFfr0h/bGxMRoNu36ZFwQxsVPZkd
j9K5Hv6PxZnt799XRxPQu2pahkSikCJp+r+vzejFTW3Q5cptYGTmcGXlzHg1o8b+35fh/7YILz9G
s2TDEhfUub5sEV9/OadrekOd6Eu0faThefkRIJbR1Iw/c0Mnfco4gc8VW/x//NPA/j/sO7L833dX
U1Jl0cQxrmLFxCL87z9WCSqO0VbTkOuTvSoTSC1tzGMXjxpzAF0R3iXkDKmV0sh/iQOLiZj5UShk
AvuAansDP5JaTs+F7/dknoPcTtNipl+egxYgqyHpxvMYCPUa40LjSMqkrSMxgv8yyqZTyxK40JlR
dsIBnbZJ55C1bluFuheVND5DdqgO6jCZthIbu0Snadc0L3LJSFs3lkxykcNoCn1zo5iIGrIMIB8T
FiFA+aBgMzGLa6sZ3VOgNTIirXyPWw5zTGIwKVQDog1bFDkGUNgpYCPDt3Wz+sILtHMaZIaTal9d
MGAV7wDM4JzGk4NuPqMlTcM9S5BFirNnwNh39ISIaDWvl1hXNG9Id0pLwBEwLMbgvH+gsUdSisWy
IIDHJB3VqWpJ2BUiExgztF7lshbs2ppLW6qj365uk5M81Iz0C/Ep0X31GPVLMO1Mp7WQGVkWJAAk
5uRqVX3RF8ynSP7JGBFcpmpQryjSfuVn2LKsqTmaXW45xpVpW9iEJygrDFL4v6E7OKOYO8KSfq3E
Ikq0xjjG6pzbmPXY+Az1PNUwYXRB/RyskUEKYpGUuazfGanb9zTyxVYj4YWO7DjED0ohfAEYEHYg
gJ9pSgQL8K8wM2hkqu9qJXypcZbPcd9iY9IWQrSuOXKkv3Skgm8WAtMAIQD5FYeEnoGNVKNAmXX9
SZuDJxGwVJxIJxFjrTBpD9L4XY3a41wKylYNptdRL1+oZT7CcyciIWrG5hHY/FPsB89y1HzHJsCN
mRsYIkGCPAcgRvmiEvAwRCZjdoH47Uyxg3FG/wY+j3g7lXYJiBSr22izrgD8kVF3Zd0GFJqyruPg
FJbaNSJiXRDEbq1avNPUPEVcIHNI1WXCCqizX8quRGxWdTe85CW8R3Ngzl4GpiOMPxO3uiikzyOt
Qt+Ydjhkaxa++wB/KyQdCLAA5VuI31g0mHNO7AztqecdmPyAU8SMiPsoTSU+/MDphqcSeVZbImqj
e1Xi9lYxPOdiZy/vGT43Z0x/SGByDBycUAHtAZJ9DSuTEtVVH/QyZweFrm9gGi9gFyQUrsi06CCt
hpE8cuS8DKqw8eFhe9d6gRwLkabzvIL+FIcfqOfoDjFP6K9mMxwsJfRMg7wh5N9GMmOVxfbDEa0f
I32POk7fK/Ait1GWnaeQSBHQV/Qeae+zadSdcvCFjkFfYJzQQ8Rk0ntaqwIXKskBmHJyEGQ9n9w4
69wm8ZG/aNLY7fMKMVYRECJdBIE9JjHNRy2k39qgcyxZ+ValYjY02+TAnfp+J3WMwwBVIdovgelI
YoTdMHIM4KG7+0WfZHmXRjVnNuJrQvg85oPfMvDPCUikb90s7AoFZA+zwv2oDsnO0D8IzOXQev9W
ZL7mPd6dIspSyJj8JS20kj8e9fIXn4gYOU8OxBUzNyArFCJBTeIkaUgsn6OV+ruwk3+qALW3LBPr
90DQ1cSkcH5kYspxkSNA6YKRPBYXZmGM6ehYc/Pe5Ovsyre43DR2fUyP41H6wCTf7JuE1rfNtJp6
vFknt+mJz34Fkn09/tZb0OKcEA7KybytiguoL/FG/A8ujY/mgADu2NE9OhWf2Z4jOy0hWihvvEf6
m7lvnkIXjzvdOoN1/gwTAT0SKz00iwzRDjza1h5Uu27Wxkl8oK9FLyBI8BDsOM4ynmdOZhqedDFt
Dvj40usbsoXJOCA84J8ZHBDXGHu1T/PB/Da96ifqb+EMG9+m7aSisLj0vxU865fhgDcY1Z5AiyLh
1IPo0U5PIIhfimcO8sEDOpEXdKdoeqMtYdQGmxii9ovym77P8TZfm5/zO1QfY4t9Zokbp+3J3rRk
W9ntvnUlrJ54KPcy4UbBjhn9KFprMz4xrqy1rS7th2QTyM5E0I/p0MKVhw26Tkn1MChPfNraPZRB
8VjDW2o3KE4KMjyYoyOSGZdpOudzYTPoD8zIR57epWJt2mebYUM+TijA3mJBYD8B6rweEQTyGjLs
fU3bbWnT1TZPJr+5wiGUxmz9JpdbBb3MsCYRi/E+sAU0UNpZ3pmRx+XIiL9oVlDjNNMxGRTZwxuv
ccLna9oir6oVF2mRqR+QZMHWisNVxqgKyz+5tJvoUvBqcbr80fy1Uu/rT8a0vD3Vqhk3zM0XFe0Z
5QLZU1Qhev44YCqxbsKJJcw6aURy3CBd9S63RQYoZoCducpofZ/Ub0RNInGDsPHKXd2HK5y7M2dG
89k45XiK4hNCM/1b2wiX+cU/Uz81NyYpVf7YPgOR42cH7xx933I0TP03NRl8TfVHcaKTfsw+GOYi
nWhfaeaN6whj8ImPTYIuwEUjo+fr4kqc3VNIqUUP+cYnQPlEKYLsB6Qyo2FrcSesq2uFmsTWTslV
46g62zIt4BjPyca3EZsYq2BwS37/Hb+v2B3pUvOZ5AgloCZB6b56rhdgzMogh4F4dujCHk+T/7rv
HwrpDf59bq5M8xCQe5iA5l/zIhoUkqcEWRvyjI2x93cmFShylYJ3yuH/YITAGwSU0X/pkpdghsC5
1pNt2u2FTzXfRI+B5HbINqwtAI7qZJ1p1NOpy8Yjc5BDgn4ycLhzVVQRq2pb7zsalqgKkmOM/Bzc
4PeEPvONPMf04Ocuta3uE2pGP94rPmvalVRzKxgPUFOMN+4rMkOJgeg70gRXgiuzZmCd36guCRvN
IXTzka6+nbylW/iHHAYowIbN+BJhUz+jqSPmZLCZGTTMKfBoIJpBowN3kJpB3wwHVDR9bs9Hesbc
7CzNdHqRaVO4rEdclhcqcobhyXO/5ZRnPZukdr4WnHDGLREkHlzJNwRnW/0Kbm1v3RAlzWwfHrox
R7nm9BU2xmFfQON9GnAdPVQi4q30Qj1zax1a2wDFjrC/DNT2tsXC/U22TOBmJ5X/t39Tt+Y7z+FC
pQtHPNyRxAhwAkfJAY8v+TEeGazjOZCQiK5Fw8GTKZ58ZIYr9EtUdciqbcry9rE5C7dqrz3BMGjf
yPwqVu+h1+x9GikcEy4Y0oiiYcQx9k8xSYfbmUXfsxzrU95kL2yh7UMerqTDiAwjONVoCum8U10x
W0MSh2iY49a1/OzQ+rPCqs/KKbqimHNVeRco2Ik25JfJaGpEN00OZeuV4oN+UY/GU/GS4SxCGYJ+
nGAZ7jrNrUnVdUIaKrUnvRl4gs6UdCd2GFoh1IjRJyForQxgbgNXGGWggfsJkC5JSP6O150cxLeK
cEzGqJv6TVJQcnMbmCeCaGoAbAJZlm4ouKPk8D75ocNzKZKLiARP9WT0n/iy6ShgIjnSVhkKDgsH
qkrpu6k+OVVYlV20B/VCOsUKLbvkmBd5az1Joc3QviBlVwSCgWJ+zSgCa4IXMuLBg3OIXDKATMQs
J4RLonqq9DUaQ/O3x67gcdsFr/NXdrovc+om2GXvdFcGoNPvGeMapJCb6SHbgii9BNFOkT7BcMbm
JRiOSPM5eCF9RgoBbbfdmyWqbf3I4t9NuyDZ+wNWCu504XfVV1vT2BTxA+sP4ztKsOdk1z9Nm/BL
el282DzfY3qjA6G8SWcaID1ztnPqzU51kZgJcJ67BO/sSywGivJh9U537M/FYwTr8KuFj7jOXuGR
m6jZaf3zAiAFZStjfQwoBeE5wIW6juWVoDNmvgmZzewthcOmIrHa3eJ35uPJGU7cdBnffP8JpW/C
AdRTuGPheKFEw7zYIR8NmEklGNI25Wd1Ld4L/6C+lNFj/GBCsdNczY1vy8ETR9vHSJwXaorIrqVV
sovP0LxnNopXyS0ddYtIlPEvDRFX3BKoAAkZtacd1ttKdrofUwPWumLZRPKENLS7mU/ifPKfctfY
+Lfuh2lcySngGRUbRnkFyBfqnJO4ya4GBMWH4qKug8fyAN09+UAxWv0qTvde0t/4nXbZh6xcsojA
gjUyt+HY74eBW3qVPrHnRRdrPT304haPVLuLNtO7ij8LC9NKyVgm1wG9sVOyr5/6cscuArX3RadN
maFPpaH0oTjiD19IWHkCDxkrPDB13EL8iivcK2ufhBU732uPSDM1MGTpJftRZk6xG8Zg5PUkl9na
J5IjbMzcUYwTqub+odc9n21xElE+s36rnyR7UJyIyAbfZqLp6oQNCstC4xR89CIK24GBfUXYSdLV
NtzsVcUQjMwfoxzYdH3aahLkU3CwTvqW52sfUfxvU3/VoV0/8JzIHzT6te8FP5xh8nPNIeGiQC8P
1imnhB0o3xqXJhT8W9xxxl2pPz5vY74D5d9y618HHB5ktD6DWPs2voZ3X0dDvp4/qx+qRgv2b732
fyGjMEZbDdTMO3rJ2isuHfasZdy3NXbzEcz6IdtmnC5tNJ0Dgi79Ri53jhpXcIg3LvfLyPIEAU4k
d9BRv8XFRBRta+Rwe/VYuTT8WF6qTXBKb7kXAyZeN5/Q94mFCJ+rfdGsIeGwU5zNbXUyzb24HX/6
H/PEXYlEJHvGMHrMv6zn4NweM1TAn5YXvdSHnrsA08DLODlTDqCHlIhVjhY6XU+xh446qp3xi8AZ
uO4jc1/ciditM4jH8IowVJqBvFbHSdzP8pLzOFZaQI4POjjNEPdDkEr78f4Hkthi/2qFrdjgQGhT
dttu+dP75f737o/u/8wYAhbyBLF/WHTS3hojqfrjbxfQvXc+hpygdYcsDi8NnjAILrAyTZGgQtaZ
FhmhbYq1vDFkXq9SCcZthgzEjseMszwzSS0+B+HIBztr0IbBu7GhwVwiK9wT5sHvZrV0btVMdHqB
HWQ2cJH7ORGyLawgpJMJ4atIcuZOL5xIxtURgL11/EnE7W+idKpFmlGWRp/TR1/Zxu2NeSIq1a4Z
niQQM8TvpU4l02GHe4iOgMEWvuWYNG25fmoaxbQJO/uQQ2BmoVDaAG0w+9XY2OpUtmWLZC90RjTN
ZZ/w7WgMX9DhkDmtonU00HEGLeBNxcf0o8E+qXK2wqIq2seK05GphLZlxeaqHgOKtVGlXFscwR37
eklcJDkjwz6MU8bSKAJ7UQK50ig31Dew8Fkf4i4JPRD86koV4seyGHZmaewNNicYr/teEW1pJmG9
qjghD4V/SSPMDUrS7FroNH2BhUaPWf8agk7SBM5YUe9ko/CSYE99/dCWYmovyc8M49G6T1FGJTJx
qMhaFcWfdQ0zA3Vh1MHUIfzOCA5+Ob7BwcWnNKC5zlr9wcfo3dWAti3pRy1hJ2u9OW6IS4m3eGHY
fxcPC1G+qkmx4ie9tZ7NUmC039YbwR8f5+CS5bn2lnVvjVCI2KXaW97NtJfx+8X+c6X9SkKJSS1I
X/owZV+tCLBCF/Jb5cZeahCVCwLeezHnd8gmkCWjuhkQ61D6zq9wv3q3HRVSyMTwd/bxdwELrs2A
oPahD12fXh4A2WtlgPLoYtKeK8Gk960PTBiC4XVafhjagiDB8yZbPoDbMcXjPFsbPWzRm6GKiGIZ
+0kou2JJezpSLMLZ1WKd5CGGDHnfza9DJbz2eXjS2UP7BZRW98Vr21KM3f9tFmu/ouklUsliDdKo
oZ8WGSMlfwpxQEcAUE+LfFN9y0cIixXitLWgcryv2HUQVbywKoew5QJ+A+NL8pvXQhuA81EQ42qP
1jCpr3lFykquKpy1B+uzHm24Zp+qztE46rs9QlUGZkTUGPAALfVmpdJb3dFxXKDwkD0I8xymQ9Hj
JC0XZl/ICCWuImMTpRBY6izwHkONoVIxUdElIZhKCTFt2Ijowo0L0ewEqA8Lka/mPC3eknL4jEd2
GhPcOwxNSo/W06IWtEuXM+jBboyyvtILYLwKS0oqUi2HTVoQBzlv2kzBHAJf0zVJulqRdq/veokN
wMB3Oqq4NJRtT10aEz6wRs5zIVPdaRqrXQvRM9GEH9oS+9tIBmlPmCDlVEm2SoMWPgWyulZ6+hZC
oOReU9HRi5ggskTiX8WAV/sdLsTFDNaVZ9PKL4jqrlIFC6M3IHpNjbQKpfbRGhqIYOJwzdSWkHAI
jnRPJzQ0DWMLtDvxUDBOFo3ARXahBbiTAe9dFF5a7k4ZiB0EtItWAwntk+41LlLOIymzGNbw7GBV
LwpgY+r++GYs2Z5q7E8nFWlvHJjPPXKqWW9sX8aybubitiiopcc+lEFsC4grk0k+l8wByZ/uHd2K
9FVqQC+Al09k7PgUm4hSpdT6ILnAWBVhdh3v/DreK4L3sI+N7bxWk+oEinzbtv5PuCSg991rWYAT
bciLJWY0jlG1M1gT1XHX9Duzkd/DkYNs2RIyuA+k8sRcwy0NxJlm2/xYI4N7tKxiU3HAz4/FpNCb
yYLj+rEwNSgF1ZNoYdQt620/YOpBGDx4WV1/l+nOmsSPIMjYTnNU+2aEaBFqAc0mg/BwMAsJ018k
hkd0qpCP0eqpASXOdPvQJzAjWsXBvoGokPf0SRVBPrQdXZFaWGpVcyCUAqhREkcXsQ4g6WuZC3/z
HI8FSYGF9RTUceak3eIWSUq3aWav1fudH9fivqhx2cZwAMe+vfVlDJ0kmzmeyAHFMmeiLO8vhSB8
jH23mULlHPT5HunEeRgtgpGtjrjqmFKSsCNTMEYnbSDgqRpf6hnsBD8Rt6FBTZwHwEmsBHxEYWXX
Yhz4VklbrcYwmobBVTTQMhY9DAxN2kIGSxmtDnR/gWE2rGYENCS0O3rlJM3yS9pPZPOqCeSKdKdp
+fwxa9FeCmbiTUTpki0JHWlbXocxpYjW26dRoYPrD3i8uU/Xk8oCL1tbRV3Yox26qpFZa6BSVvWG
tm18cggqxfaj0lUUYRuVNPqUlKiTSMo9JSUg14yeBJ7/S0TzPCmSt8RIQnbikNMiG5mUKwnTtkH0
1F7ci5ZQrGRwses+VlinajVywpLC3mhqCkzkWKtI6Aovjqk75gjdchBHjp/3/TmBa9THJmbaAWtE
IFt2OA+SozDXWdJBKf9kSkN9+oCXG6+HMUvXZHp7syi5WYGhJW67jSlI+BY6ckLzQkcjPNoDig17
CNHhzzLMX5H3X/dnRwmpyyRELGs/Fh4mFZq4VqqxXZuopLuscKqChNJ4kH+HqqeNmzbr4bmH1b8x
dX1dTTGlQ9MdGzmMmOyGIJRzdzKRzWUmfc229vzOdMlUpQdRa5chY8st586LRuuEYg+nt28cSt0X
7DJgs2FolabRUzU1fGIa7RXmPD7HJLslvngdauyIUIQZ1FmvhhjQ6CPAUVPIdYusBod7oL+p5kzX
IRZsTVIShjS5QbKS4fB2D1D75Dd4VxoRIfQEzKVnrcnp4yzgsCrnJ/xaKiddVVM3UsnHOFOHZzMv
NMIXpO8u6+ojIEXguej+QtBQDgE0j0HjFanxqcuRaDeQn4Ns+o0LImdNvUczzCtUqCrMSvprksCJ
DaKcjOacCLuRT7VRfRkV7lpJ55YIGx+C4diQsuJIWVKtZSDGGBylqy92waHvKBRU1BGFj50/JWoy
yQixZUADK8dEFQR2n24oEgjU7yn49JGJBllA0NZa4ygrnAxY2I6GSFJ8Z118n6itdkJzGeU9mRoE
3RAUK4edskVBre4IZVF390d/+3JMC6TKJD2hff+MmAwhhq203WAiz/3rcv+eiYh2E4nBexD72e5+
qXo+ASxY0iYrObVBnL+JXaHsGj3/0gp4oxYBtHYvCqixq6DdaWFPhy8MKEolCtkYjJg99sIGUdXi
kKNyC0gR6AHKeSpdJy3tliZu+uelm8qLkCmGMxN2vWviCVm5rBXGTg4V/Y9LnqM/aW+k4ho74V+X
CHmBOmvwFxrIfulyyeSRX6fq4KRq4mM2mHTFcBLgpx7kbb9QudMqUbf3afefZPc/x91/A83/7cv/
p9x5y/xfRYJeMfwNOn//B39qAy3xH5JmGBLcePL9/qUNtPR/6KqsS7psSJYh64su4p/aQOUfGtpA
8nwU01p4838B51XxH9Rblrbo+EhUXP7V3/QKf7xjfwUJ/JtuDp0a+oT/ol0TkQZqqqLLChM8mJPK
oh78L7IJahdGckZk7ioleUXRD0Uq1DYN44muIp9Q9OMXU57Angg4GglJZHHSMLCTdSEsWUgC+TFb
vyzAM8/9oTTfQ8S+HlPHJomuEZ1V3DW/EPAilxBOcKUgHwRpr6ZgeqaejOkkkp8RAmzG0lT2pVgf
oh4peDdc/Zqc7yxPamaz6bMsisplMgBtNQijyyHfRQFHdT0XBtZAH4HtYD6ppYlNrIVancBMCmqm
ADWmyLof2USSwFEWuq7mq3TvaoXEbCNbl5IReXliNOgu9NfQisVzIWecfYjcK+NgPmkGhbmOyc0v
VeVS5fqPobOfN2H/Q/A8JvNaO0RWO3qqibJ8nBkQpw2EGJ9CWi0UYa+qk9sN7W2IFOEU0R7q4fOu
tcHf+rk0XknsWpeKepTVLvtULJ02SeQGxUxX0M9FTyL411RSFucsmW2/kGPkmOZO4qzuBD14lFoz
PLMqU5sgcVb18kz6UB6p8bqiK2H3sD7QjET7ujRoeg2MAwicmPd1orhq6k00EnCwNVuaDVaIol6J
Qs5HZWSbIQnbQiofps6ijTUQmq2AflH7TtqOiNbGOn9X6+bKubUDpw7WNw1x5vrad5Uz9m5SvSFL
Kkb/LdM7t3psu9OQ6F6RPLRNLe86naGFND92mYTFsNjEDIvp4ZnxNo2MvRJuGNjSVh0Hc2OwSdLe
Vn8VBZuMP7T7XKgP8ShYB6whjv6StDmJkdZ4TEd4SnMafqocDuxaFndqn8i7NtBOqobyJNei0Y2K
H468EDDIeXES2BNbMe5uOQc9O5oZ7PQtU4Tc1zyZwdRQMaShkE83sbKMDcMFB681DMRwiPW98c2G
DDtDRTgvBv63pEeDSztBXSeBGdlJNOHvlqJ2XQrGRcvxFfYLEkALNFrpev8OBn10U7U9JsFMzCTl
NiD71suEwqM6IzAHTAita7Mo/FeypsqgCS567CrwL6QQsHLCDbatEJZppfmmCcpMlrqJu072vUwu
L3XdK8ceb9Uhln5VDoUoRzr0STnevFrw4aLQ5CoNtd7r0oBtC1MEHnVxn6ll55VWndttG712MM+p
YXQV80Wm45n/Esam3lp9dgumljES8FV78VXuwCfQ/oEOLfuHGn8LcJnK566bQDZk5jZtGTJhyTgP
mUqUwDIkXCCToYhfWeS0pgKAVMldk2iDcZob3NzSHb2krtMmUiJUE76PFPjgZDk+t1ND77utHJKV
P3O9VxnXpZzZBkKJrDh5a5ln+EaPd0HjrP0eQVlxGlTKFo6+emDhkiZKzJkBlcxIVGuW0Z3PXRPn
7xLneHeIaY+GqFqwSqQbsWguqTz/qr5om0m2DyIc/NZISIQm/tCp8fRC0Mj0hlDvT5U7xtkXvzdh
wYnhlUUECKdqgLNwztOMokC1MK+LYRrtomvCbRvdRp2xjd8ImyZD6drP5mYUw2vGoo3ktAXJkiLy
opggwLjBAf2IJmgR5BA3p+ljchIeg4qTQJ4zmy7Ts9oMTCs0/asPw3mdSjFENaKw4fiWGr7VTvbI
45vXbUqLT48f6gaytpUmyJBJcMhbGGYZ7n9qRxOSz1knW20RD2EUJ35i3flJzCQ7dKyKs21LgPRc
Jw4bFVliMYpTEUCxWs2HRoZAhZZtBrr1TdUOfiAhkkEOAicjssSe9PpdH7l/1JFnWbWM78iZeM1+
RmtIiT6sZ6+GtQiEeBVGxXSwImWwuyj/KkbrIILOPSUdxr5WagVb7GHwgJKKQn7loh8ozusCiHsm
w1qQtdLphJ8ZJ45DNxK56Cgyhxp+Elo76wnt3qqJlOCFPddpsQnNNdmvYistebDTIY5D1qQ8o/kj
XAXR30sDoOtAw6gRyBCQhP61GjugQxYDt9iHcCwZm9yCtJA2wZOV9Y9Vn2vOPCr1RlFJzO67CuhA
SLvAhAM/+QvVvqA5aDSifAZB2b9Miunvupj5UCNTkA7kg66aUpq2fqNmJ9Foyf2QSw2RbyOuAwNW
dKHOD35St8w1qwMNLW4fjUn9HBvTQyJlAPsnKvII4kVLdCtzBcNiBBAxvK/R7FPUKPRtAfkalSAh
xqrkbUi7SJ1Lt4g6D7tvZtNSwNHdgIrLwyXxo4k56GLy1ntsYcQiVHZPrW2XEL4jf2BPMMfSsYT0
ak5kZpJ/dhVFsG9m0IQbA4fdqpnG3u5EmTtcRkbRzrxu9SwtYRRFeiJ+lsXXb51BrwljZ66kB+pe
qdEGBqAV9IaPiTYW8XmgsaIHymkurWEn0/XHyAEcJ8qwV0Zu7xu0dIUWiZ2FV5KdvdqNA9Thkj4o
pxZU+PRNR5Cf7Mgz8OQivEQiuhbCVexEqKq90WYUM9FAUheWKrM2rK3UoeVOEShahK2R/8WIVwvZ
gKMMcZqlciOYmOhC2SSLT5XdmtEeNtSQ+K7VFAXPvkF+Gjt8tdX9sl8P4Vi4dQfLg7F3qunSQfMr
/KZxrB3VskfiUjpVKYyHTKPOT3vN65JC2+gDDHB+y+zcRBwDrESzBXz9QSo8mVEYoKE20dAL9Bj0
bk4PXTNtpwpdl0ZAM+VeBXhwccvficdw1uPuqYWRZASl7AazIdFcT2twosGkkei2dMhCggNrCk2U
xiZxtRPuTtkjia3a3b97f6QueGIDERF1Xb5Jm/5phJm2MztyECjcwdEulU8p6zJZo2gzMm6znV4q
7/TZakaueJ2VUqELXKauiJ9dExnr3i9z2hF0r1ofSTZA0NT6L2FeRgCcDQrUpMu7ndItVBdyQKbN
nbuwt/QRXLwaBiAvIwsVSZfk4OfNcts2JrCDSm1Ri91bjYmGaU5YTHqBMG3gaH+2nMFXQQIt6/5L
jjiO+TjqLQVvpO7GTlvkA4wBleZaZyhrg0YE3VVf/aQliqJLMdtrZkl6JrihYsKwvnwVlOYB9D9U
E4UbcYq6and/JNckdN8f/XXJVI5cZWS5nTTUu/ul+dejSVYED25b3fsRhDU6NIX1qPhivK98P/GY
C8H9MIHe5QjP85jqtNCwErScXx1JLR/uv+4An24bApvSZ9DzaSD/eVEGoOqrv77Wg9AATaS/jgsH
QV1oBz1xc7nrLx/7MUKPVVPLsLfWvRfX6HibhRlO+Cbfuz9sVF7eREzH9f1+E6VXqUeFaC5kbtzw
AhKr5WGqEdRczZVp39/WZKF0mxpjNwIDl+v9G5JaPMw60MdcHm8BTW/OmVzuj/66KAto+04+V8XM
1uUZI8xCfZANpkRKD3teWy73L+sp+RHLptr89a2khB6tWh3nrDwv/3httPvLcn+tGlk7aHLkO/Jz
XrfzLqT7vPNnoDfmHOfsUnK4v1+a5VFj/lZdHq/CoZjYz9BbJgE1SpFX/W7sSYbnsOP6okEv9F8X
q06GnZgahUOv+ZoJpbArw1DYpcNyz0V8Pius1bPQoRhZLiazgo2oNz+pOA/ieh4qIsmBe9/B4v4C
Fr9f7ojxPx7lKvIYvJHqZhTaWxuCGL9fSO5muTT1yuHgyNqHM5FVHURZXPFM9ag7+XUdbEd1xryP
i/vRMobJuf9hv3zYFXpJ67YamboGMwicbkHHiwUpHPd1gm4TK8by0+6PpMkE3nL/um9pZZoDzpfl
Pbq/F/c3qk8IN9Zz46lRYpQHfsySUwF3NyJJ397v0r/dv81A/lFJQBqsnX/e2AZmUo7NntxVEFPu
N/LIqkGDe6oaNCewku8vCPv4ny/V/VUiX6eHphd3oUc58cdLcH+W9+dL53Pe/fXMWbZzx6xDL5uY
lveMQENR+S5SEzc5vV3XaKXLf7J3ZtuRImm2fpWz6p5cDIYBF33js7uGkBRSDLphSSEF8wyGwdOf
DyIrlZlV3X36XHeuVZS7h8sHHAyz/9/72xYrYnpnMKRt2kW1A0rHnDFrRdGWiheZHX16IIL5ySiH
BNELmZX2TCE88Pt3k1/Fp1Oi83H61maEx+d+BHOozFGOtAFM6Qn03sdGL7BBz0quOsh/gciHvZzR
jsKuMr2KLl3iPqgYO/IQ3DRGc2tH4V0rWbsZaEMbQUx5apFjZONP6DCu9dVnQkO4YqKZFTPxumTP
QPMFmEtUslY3aVn+sDzrixlZapMbeGzHMflamF/SGJBS7tffqNl/Q0mPqN7hFLCKFHFQmRMDpekX
bN2qSQ8Uj68Tgq9gCRDmI5VDnhUrz5bZ+4bZzmHwetokM0SKKB9O6N2Z+njqMa3t+ipq+5veGf1T
lMdPjTV5CKxwnIkM+Sz5E2fL5Poamf158KkgWw4BXZO+Cwr/MXUKE5V1cuW/GtQJaOcWp2mgn+Ei
EsQ9oS6dEDd5+0Pb9/gkakrChzCmwdQU2TV9vFcWJBjcDePWGCIa8ALxAuFhu9DHOJcRsYzez4uo
ORj8Yu3nFINEmd9NfvaGY30GQxszgObRS4cxgAQbaADmkF37rva32lMnN60f/PZMHxShTohaw5cV
u6u/y7yCeYJGQy4Ksu3H4maoyDubU3Vj6i+h5y0QR3kzMcno25ZTwgKeAo+AEMt+59X1k09GqeUQ
Z2CmzKv8DEZxT6tNb6HevHSueuyk/6zYCXOM4nIYTQ5E6X5u8wwFpUnDHukdln6yRecfmc2aWqUB
wNmxuxchkndJU6HNA5pTOfwtJBBa2U9TGKJWJ18Vufx726IjGpzmPNjIGKduuCtqhaYCDIW+6oP0
yAn/s0vQJQVE2e7Iusps7V43KYFGbgUbg9Rua+mrpi5MpNrsHoqafF7sKynmafzBr7OdPZDF5Gx1
Jm/yCRCjn5XXS2S4U06XvpiuMqgXmcqijRL6RzlYt6RZPM2t9zmzgu+BHEgO5jyaq9k9mw6Qy7oB
rFRD1DTBlWR0lJmTHls5ID0tHviUG0sFE8VtkC8l8opQ5ORHO+WM7wsXaMgnKCpW7l6CX4yfIQKO
m9P+1tnePFlqpl6jpAdalha+gLLqCtfbOkVwl+ju2zyFgJFD2Ktd962NcJaOHWRgGzV64ft02Vr6
Zb3OkFgnTXIsZ+N7W5JiGFoVl4LzwKLHqzrvEPqQC+JGvZgA/VrTwKVhwyTpZ4YDOdA28/L+buh8
MhaXnLCFVhQxVzZyxMOl9dj5pdr69MdIUSp2qd0iDW1BbLDXENhQlgO4MV4NXTftICqcJhdnTSd6
TZ/NRJW3qIHT8meO/mOrZP3NFzbRBCrYV5b13gM6JIJN3eJSijfQNTBP4Z7aDjXM7UiBVxNL0yh5
mLJ4uhoKhYBUHZ2MbnpdxMHJzCRMCM+4pKgIrk07uo5N1JzRaKZ35LBA4m2dY+d6D0Hc0qgC6oFl
HzRjrr0DHICfzCzA4Q6KJmd+59mRddHFF4AZ96yL52tLgCMPCmbWcvjpDAE0+IaCROu8aLc16VWY
38skrciVEFeDZ1vblH6K9mNshs6byFtvP6ez3vsREl3UflpA4Xb8G7dGKBGSrgYexj4I2p9BymvX
JuwELyxpq093XUk1tsiA25i9sC5MYAkHRoY0hBQCp/K6i0aWat54XQ3mA9ChV2k6BClAyMLqYMhb
TBGfzADQWm7QSE6wexKIdVKZAgQYUxZAJgAPxP9JICBAWWm5285Ihl3qJfmW2E14J/W3joo1Ih3K
Hppf043an5Q9pkOryQUW9HRNdIwNY9ClDJqfcT6iHcJ1UhTte0wVBYHcTz9FCmGU176Z9yim83vC
7bJdpiQc8MK87tvhk2jyNy4x1x0D2aFY82D6b4Py37mkq62j8UQGrrhYhUm38i1z5bQf52G8liPX
xpQ52SAwHHVYVYgfTjsEkTmXNE6kDod0hlPAQ+xN+BvAPmUgPg13lR/cWWpAZmUwyjCrpXtvIubr
hY8QZjZevaF1d/Xkgx1DS2K3yUObucWtLEcYtQVq7mEgxpl3snLvLmdhjSyvxlgrRmenEOYON1Wo
MYCK5xa/HPPMYTxWhYtZ/b31OeULC/VxRUieAzNo6/PRqh4qn039HPTEcGmq+HtlNvh0obc2yLTV
CNFj7qb70EXrFxXIPBwdkWeSaAj9zidBDxcFLCS6DPdSZVoEdtnyoUtrBEF+hpPWpavcjNeG9F/j
wL0xWIXtpChQf4vHMpuBTqaZR7GUAS0a1F0I/mlo69OYhOnWLvTtFClx43BUJ/OIHx25i3BGEtMn
TIjxJYMTttMkqSaMEltDQlq0cqg6cxV9Tdx90XcQqgeEg+h3hWs9RBz6OT3l3Du43vgjc7LHii4u
oXAbRSdhlw+Y5tVgs2YKCNArZipw0t6UpGJAx0juJnXUFhpNymTouEwA9YQQkdnRyvskse/iYsLH
Jb5m1LcRxnNMrRtP0TLOSmjgZf0oGNhgkQDi2Xg9FOCU4lA9RNWeWnByTOGuT0nGxT/6WeiwRmks
zKMX0qXsBrkMhvpkOPkNl7ltFg/BLTAStCIaD516Tfqr0G7cfc+UCJl6iOLacZ7aHsNPDYqq97KX
IERXSy+iPU25+j5b+pV5096K8mczGzcjdLr7MMUarpi3tMm9k/N5Om9807E4U6m8NgpfAB9c6Eri
xXUnGINk1LFQpg/P8irp8/dBeA9VA0uw7/qd66SvtS1eZyoeu7o3esYilpoDR53vGzc2LUd8HSSu
oWdBy+FxbuUZohkvYvZuDNgLc0R2RlRtR7hDG0qmDw4RY9u2KfZ4AYk+D86hJDXNztMGj+pSShqL
L61lV/vB6xAPgUSVToGd3x2uJk2zGmnMJ8+KST31U2NTFYHckaYIORslnpnRK2U1gANEoXnXbdZc
xzLYZGZR7yiodIfEfUGsgMjL/NHUfYjkG51yHaNslrDeazN4GXGppSnkanyEiPiguCDt8JeC+WBN
115zO84ULYK2eixyzE1Qw4gfshy0gVNuIj9cWrvr/bUVbC+rri9rL7Zd6whFkg6/erPrg+smqbGp
k2RVb43Su+gJkHRsITqpKPzvpuUVDJM3SNY1G1YLuGzpZe0hl7q8pyeiD0x40Hkt7/2xUTDgIPkT
zV4tb5pqN+9OSrQD0OebdC6++5Qy9nUekAvs5Swyp0Fdyr4EZFP6s4tCkTa2Vy35cX0EqXCg63AZ
lw0f4BoyWXlcHzfl9xRt7Dkp5HhxBo2acmAiOE8uEuFFGwkXCOVPT2dkvevJnjzWqoYWupQ2kqXI
EZtNUZ8gHtKhJ1yWdhe+3HImH2IpiABPYRGem3/e5L2Z7GYbpayxLOzFspLXofNg9TkztSR/dEe7
Pbg6HC/rpqlLfZmhQaaJNE7hsnBOU/JJ42Wz3vp4rDLHu36EbNJ6IJzLZQUehROUJgmg7df9jwdL
5NmVmwPrS0d+2hldTSbrk+GyOJp1HXN1D2kWtW46bKq2pzO/lLOa0gdv1KQQkvMUGe5Ad8tI+Ttp
YO+om7m7rLfEcne9tTyjsf3+5AQAk7tetESt3fmOt0DhB8BdzpD6F9OGu5HKVmyZsNmXQtr2pV5u
qbSBxEDnU3W+dQmzUSyYAgJOvTb7tD6WRoyc6y0LYh2uKkmBsxzeLcfR+9JtmE0YGD1FqIgIbF7X
O+vDgmTZc8YvBguTQIRl0/5x6293mfB2+ww182b9fEalHQ7ZndXxhVdRxbpZH55Qwp11dT+gsy2Q
v8QZyTTprSVi7pLCbBMLyiZjkkC6nWOBa+Izigkfqlw26911I5seqHP7gEJSYUvgZ/LKX+//pw+x
7CTpux5CtkXcsf7LxIGQhEyZ4zFz96H/KJoW5DcoiiGuI9Zcm6oxvxYRi5XZw+ySxCQ2oWSDou+B
NtZOeMJS7LS1uAXiBj2joqRtKKrZXdhfWzaORe2nL5nOX5kDbXMHlx6iYbmzqgTcbflUYeoJM0J9
44pgqzkzsYLCLyCbnd2lS3KSQ9zclkHzUCVdsbcoVBycSVz1rGh6XbrHTPFyrRHvfpoASsR8nEOc
OHYbXVH0RT8tzm1iPVWWejdyvgEKoG4TpQZ7AcAunVKOXOVdoiWl1FPmZ8OAq9FITMr/Kxr5fyFL
WdKyYUH8QZPYvfQv/+d9/cvbl+L9P/5x9VJ2L92fkVK//8k/ZSPiN+icHvod4BIisK3gD+mIZdq/
ARW00YAI8BPCRbTxT+mI+Zu5/OdJO3AC/uUDK+XI34LA9FHP2QAyLCms/5F0xDT/VToSEHHrO5Z0
HYAb8m/EDdozfs7kQ15ZYXh20ty8HsVgXnv9yIDMgBSZiTwiUIPYPTTqKlmq4qLTyJTXwX/wltT6
OcHXJhMIlcu1IFues95SyyXk4y6qjK3qW/e0/mMZPicY18/jUpG2lor0estZbrXD4Jyhv348/PFv
62M5y2hcLn/8VV91DEAOFqM12zJmMndIiHlyyRAggOG7KirrkCNaDhvjPLOgumQmrQJH4nzxu5jX
GrqkvJRYzCFqV4gOZVOf2sBEiAzHtYy0PlnCQO1oxFe5nei9lPKn6ofm6FkqFtdt0ZHv1UJ6Llzz
sm66kIGMztlXljlwnxzNWWqyv881qr11H4WwJ3rfOBJ2//vVk/ej4fDXu5rmygxTdN/N+pOXI+91
Y6xz+TzcrDMUiwA0vCfdcb2KrpvcZVVa0rDfCJiyebgkMQUuDlY7bS/rxpi5Fm/WmzRn6lPOd66K
iCaRgo758THWzzIvH2i9tW74HP2hM0dCpLi4N0to5sdmfayHQqZp653KtAkxFcFFX7o6KVVMFO50
DbbSzUEcGbSNHd9nyrteRdeNSY8YSK46obvmKlrgP5v73DjMKv6sgwTfuXaTy2weEqvVFLMpQ1Nl
mMaY2nuYgNBpahLlZsQ/egYwLKBKH31aOOsMADvRgZ4J5K1PkaGCCw1w+GZWqvblgIHRqVBUmJ0i
v8Mks5JEQqtIcJjNATqUGh9z1ZCVUi7to9FClFA31mtQ+deLivASLoGi68YeCvNk+tjBloeSqsJf
PsQ3yNqxoX9IF8PknyLGanIVKQkP9B8g29KXk5xVyUwm7qaBRHt2lkDz4eDHYXIqPY7MABNZEOJe
T2VOJsYyDR1r5IpZJZzdOiGNfaJmejv4GTRYqMiwpgQwLxfeX8+uiwgC5PpM0b3r7nuIj6MznZNK
RcjeHe4Fha6D5Xnm3oLUYHTOxCwPF0VleQD0l4lZg+TkMhTzBH4DFUpRp/WuCDFRxsvukBPa9G2z
rNTW3eBi9jiYdf2w7oCP714uPUzYF4goQiTkm5G1SL80n2ioleCy2azn5hLC/PtpSmOQGVDp4sPe
FktLQCTGW6vIszUK+sozweg9U/GxC1qknkFAeJBmVQUWcz+HCFhyAypJrJDxyAEMSDjUj1JjI56V
Jy9eq55yQ5KZNwSYDcvmmGUJMBN9WNxQp64fzcu4dEmAhXYm6GF7aS/NS8NDGgpHpb1kEfsT0QYc
5BBUFjKoXxImFk7A78OBUlWSxu2uUe548mhttUtPUAibVB/i7ZFDcLcutEUVO3pZVaLrusFusRkb
OnqNJg7QSgXYvntJgzzxT5lKWGqBz2YC08F5zTUeFRqSzrJZJ/HrrfUxf7TUPpPpj/Xs91G1XJom
YzRgZY92Slo42GpFEQV9I8cEk9fGsehMWcA5/LaBBLiuZ8gTPjVAv9YxaH0IhGG/EQaqC5W/WMta
Y11w0GVQF5LJRYqxtKy76uQ1LskFJT/neiz8uimWfvYg1SlY+ohWRjBKmTj7zAmx4QcAnSObGvNM
DQp1CUY5Fzc0iFbNRFOBomGEsJdWcxZZO+pxd4FV2yxhlz2bbdQk7KsxWTDMbvQk7fu5IJ+ioqvR
U3DcmTkplusSZh3f0FbBMpEYPpdxz49ZWYd07jdem5Qn06qNI8nm9wbaizEmckLU9U1SgetAf4yt
OwRGxJRgop5aZTtzTqIdFaMGYGJ7TSsGreMS6E07b7ist5wUn5Vn9KdiCEAoLYx4K6DZF1PRv6x3
Q3t4a8xqINmqrrfT8lZ9EjPsec77lDnW/oOuQuwA9Y6LG3Hh1ekyZ1xvrhtvefDXLbtLkRMxbLYR
anTNmm8TTwldPMFEN6KWfXYwGlzNZl5cTdZQXA2jrPeVgUi76F3ghCWU3XJi3aubIT2HBV0FdAbY
7jEbXRqal5S7L6bJCBtxFB1EVjyUHbr+3mGd5Pv3tOJPkHfsY1Gx6HLSrjp7dE4Ce7kWrI+hmLF3
MIVoJI2M85Qtp6NlumevXJDJjcJF0XPGH8OgphUzeudE5jdKm/o0jnom8prAhYkqrApFiJJ1IsrL
caO9n1lnnzxzJtrRseFZV3Se1FWA1anR+0Uqbuk6PEhq5SZuBn6pojV//6XWuzEToaPjEdUXbIue
wlkXDQ8aQ0wqxW2fqOg0NCJmVY4w4UIdnCSL8bJuSr9OD05dfhmWQIJkmfbkywRm3ZTLLb8u0rNb
UvwOl6CDX/8QQBsvEWnl760ePxUY365tC/ND3GObsfE8dq31kFa49+g0YemkPTjAv69z9TWJqpep
Y/LmjBA3RmMgoXfCsitoQ07e56IOlohUHJXd5F2SEHyHHr/kAIPwGQwpBrivU5Z3e3dYtYAK5jwC
OASdl8xgfIkdGE9u87VQ8hGGEPRQo5uPi+rUzet9Rz185GSk1JDc9KELEw9z4ECj4JiTZrB1k+BL
YSXX/ThPJ+k4h3rCT23L22qiTTNAMtUKZjzSy/lLGwA0iIQ6ODPyLK9tvkiVQFHLv3i9Lm7pnOGP
M8j2AfHjprGD1dK77TLz2kywfCVR/OxV9LlmGPsO86c9dOCACkZxSr1ZITHBP82M8ZQ3dKlzr+93
uEh3VVct14GXuuoiiH0NVP/Kxqzd7K2Tznr7ronlU0EHinf24qL+FCZU2Nx+ufoEXFpmRbp0uOS/
CTSQTFcHAtpUt9iRSEsUxWNiB1CqkpFsqVlbXzquSb4yf1LBJfo4N370piMPKm92NP4Imp8lSbsh
sz8t3yzF/yNZfrQoyZKvq6JjVNP8wXqwS2cmGYGe5b6Yk31V9ccIpEfjW9GVrs9YtZb1OQ2WxCTJ
rXO+TdMIPYiwhy2IyUH7NWKuPKKe99y4VQxAnb7lhB0y8DrsEJ73ySZD4CzGid0bhC9+5V5ETzne
89KMkl+S75w7etDpQ5aAyrCxOR2Gwjs7PmGNSNr6vQaygwl6U5MEqSWNVkTG9cFwAfggZn6ymwYa
C2SwbVfS5eh9MngJSiVh2N5W0PgOWIqxL3nJMYnL74qeVpKkXPLSeF96QBNaj7RDoiugfxnq2R9I
Lgxi88voLvoH+TDSqDmJyv+eTYv50xUEZ4N16G6kjQUOIzFaYF2NNwMSyhJJF+Vda2M6fn+w5uB7
7o83RsAnVY8DcS8S5Y7sUdibil5M3Nr0UiE80mTI6848zSwlN0lS3fUOhZ8qo6koRp6udYreN+me
MTE9j4jPlsA8t46JFEi9JxQPAM3m9Lp38f5i06S6i8LcGYHTVra6n6IYqeFEl7a1XZJJg7cuahkI
BZIJUXnZUarQPBqmlrsKDFMoP6m0CjiLB/SnhSDtgX58jxXxWA+a5hNQghD0Qj5hpEGUOe1iZAQE
tNAFjjZjoT7T5ngzjPpYW3xxs4PrlEM3DSroA+VrFA987JEyDF2WYDPww2xsL36tPG1SlBi+W6bI
X61evigis0aWy+j1hm9tQElXYpPf9iVyicj1dpTv4ol4RguFPHGtuqDSJlkzTctyTek0PQguGyyx
3JpIzfUJH5v1SR93y/UvV3nc+uDf/vn/87EiaW8Co06W/lXvMDtao22c5Ypr6UXKtt5fN8my3vm4
OzpL/M16H3MzoVuBd9OG+LezmRnKequXZn2OQMZQobwxsN0d1ofXTbE86+OpH4+tt6TsmL39p//8
8TJp5f7+ZmDPFNPujxcyDTc6TzHUq+VTfTzxT2/w8ToqC5fpopAZq+M/vkDFzPkY5v2Zpl+wn+vm
a7pc45J1Bk/ayQ7HIurHdbW9PrhuPp7z8RiealbkH/f/9hxPgfstUTzBt4cdsbz+x+bjucgMmWF+
3F+fs+YAfTxWDnUK7WR95r/9ZEMAGjfzSwKGP14u90kSycb0vhatM++r0buz6AcfSotqueoof3xs
ABj+freZYFeMIYJbPAXMtVS9lFE+/v3X/X//b+KPV1mfn7Ux/UldsZYVBFXQtMkKCZtCmfQH1qVw
Tu9v/LTenAUW91434AHQjF/cRVC13vrYJItw8OOuiYg+ZzA9fTy03ioN8l9kp/HG//UP1r//d49x
xgCI+Hj5j+fApbivyXc6mIZj4dzHNBe35bshi2k/1Ib/v763X4XIx6mmEPnyVkCcSrq+TX70f6lH
Br6gpveflzBvXpISYu6vFzu/wWX/9Re/VzAlBUdHQsZ1bFf6jrt4z8b3rv+Pfxie9ZvpL7VIi0Il
1PalTPnPCqb3mwClbvsQXW3fsU2Kmx2y9Pg//iEcyp5LRdQzWcYIBrr/UQVzAQ//yfom/AWMb/JC
gY+zioLoX61vvZeaRq+N+TQQELSBaJAit+tJf93YP6xL+zw8GmeioKmZnbma/WlH/W6l/Ivzji/4
tzenBEt/yyIAwLRc629vXpUo3qQZzCcHCsaSjdtf5eMtDmfZH1EyazA98t3671jM1n/3tgus+U92
v0GErmoT3rb9NoBqKD4NxnG/OLlpR3RXWCWAXP/X3/RfuMzeX7/o3/DPGf6R0KfgcOqREMz3hFyS
Sx6FaOF3ffrlv34v4Tn/8na+ZWGM9GyIEMKy7L/t1y438O2ppiW9bwQAKuFVIojQizLLKf3mJumy
eO9UNEMkK4PdxKTtJiggKMUe3Sdm6TfI6uZ9aoT+gSMXFOZEDWxs6gp9U+GCbwZx5nQmWUme+RWL
kQXn0gICz4R1SCEwshrU/PBQ+bzyVEYZwkynIMEdsl+YNURMp+On0GjsXZGON0LSdcFVSbdQd+VO
NvAx+W/Xmee4r/DuV/YDUwSxhB7BUiEivp1dVPKyuA1Zx1MdIxNFtF+zAOm0kegnx0fuZ7BAwxcV
fr5BhazJvMbPNM7mPsSmjvUAZEXcWSfZvmDC4MhzXriyAXQrpycW3GB7B7iguXvBF+Rt6YDfeGB3
URJdsH6cR7v/4ZA5aocEBwel8+4WcMTq5tmx1RMpNLuu624Ml+WfjSaGXgBsqtTCyyIJ/bJa4rUN
LB8dMPLZVaTMvA7JglanxM2qB1eTj/dTI1SBKts+m9i6N7EN1DEx0MUCNCwqNGZS+3pHIbYhEKy0
3x2Dvxsdfgk7SxB781J2RNPd9wlwLef7yqqO9YjYEY5wuGe3IYuG/m9cZJUVSG5nuRuIPyhIsykT
C4VQleyFqJ495A0pFElvmN6zWT/F0oE/Avqy1U/TmMTbPKyPqkRLl3nzu+MUT1H9VhbdC5rpfDf5
/qLjgiJP2PaUpcXeG+vnEE6N4TGJK31xcKR6Yknxbo4V+X3EbS+vUzj6yZzcT1N1J5sAB1QnLIhE
26R2yfftK7xx8UPkMlzVVFTn0uApVbUX2GLmBH2oRx+UFDvoKAXeMJysZDIXHXvNpygySpOFMt/x
rP2KxMRKvBuebx9JE9pClKLSZtyF9miB8U9+dhnfoOhCweq8v6ZYxIzNmeGy5u03RLxL+FH3FlQU
mo3Y03vwDpcCnvDGmJ13M08QedB4CG3wdwHLNsuqavC2fBCI6eF2LhE3mQDwUzO1b/LAOzVkeW3j
hs/sdeV9YLUPYuYwyS3rukrhfCgjyPeOybwHQde5z809OAJxGBuOH2qQlI6JgyK/iMAcptdx1hDo
M/EHkADXHzrwGXQaVp2Bf8drRYRTM8aH7AwEBcfaAK4fN/3OiscbbDD3kwd7eTl8Sxu8aNhUP6xU
qp328/sIXBPg3W6GAuc/ZC2ZQIAIgHsYFnRxWrgbx12E3jI7L8eNnspHZoC3k03GmZP3z1YjYfEb
JFpXACWEFxgwdykjKtvkDXDCle7wDsJm2DCrPsFaOCypf57tpecBrQi6cblXWQsYXVvHbuhu/LpH
Mt66m3Rg961HnpllKJApwMqofrZtvkeeNMUxTcN90oZ0t5YzriILcgvPl+p3oExKCxPnbCPs9KTI
Jxzsep9FkQI7gwZ9zmBVtIb5Xlj9Z3tMbzP0jbPgTLWWDXGzBA0PjPGiJWVQjk/KYx93bstKtWzh
tw/37URrGjnu0S8jqHcGSk71JVSg0AZ39CgPwieJAFJR/CZ1PcJXGg7FeTmcsMiB1rUZzKI+YV2d
POXOl7axxcH0gZ65hbx3Wc2jsziqOEPOWE1f+hr6XgiuY08U2WEuGfLX35OFB+ihDEhcfzO4A32B
PEaVG/KlgmZjSt4kjcR73zFQYUZnOusz+OtxV9rhg1+zK9BwPiGCf2/zkbE4CE6zIx9iB9g7H6zX
PIhY8z4RyX2rxuPQlk9g4ttDy/x8E9BmWv5ezz1at+prYI9PjZqe2gCmjxF+wsSBei3RqF1T/TQU
CMe95PMwExTnLgfjKN7tis85jMsY0xbPbeISabZXEdo+lKjvVTo9gZXgIEqsM0qF+xGZpWUW94TN
/Qxmb6dcJNn2ch4LftFZs7s6IzsIRfad6RcL56cg+ZyaqTAKbC0d6Gp2BYtq1BHpdRezW/UyuGvs
9LXnL4K5ONq4C8U/GiVER64/xLXqmzYHqTIHEAvt1n5PPIOxM00e8/6TGo7N3H+ZspNWjJ9GwFeL
fJQmmuhBWi/Pyy6ZGi4xtoB+EXE2FVmO8FfN6xe0DLBiDamp6wHv1v1z06XITmFn09roeM/tZHEd
TSoXmHaPwZZTr7DjfQsibhPQTdmbXXHviY4E7/o5diIsFdQuE08cpTdn1wu/CqHa3gqS8Bhg/N4t
6ZFDm7/OliSLZBnV3NBcWk4ZyJR2BhUDo22TjAlSfLgo45jd+2M7naq6o+Zeo5scve4+ndBOV1gz
aIdI6qDudVuTbWLF7QTCrbhvS04KW493oopvh7C7aUoaViMS7Hy58sE2v3HS/l4YlPQpsX3mGn3F
T0iZWlWXNrPxkYxPtfYI93TtGbhJRf1XBz97RF1FyxUgLkxyEkgE7ny+Qo+3doe0d28Q0rE1OGMB
XKPzk/30FCwwO5mYe0ZZ41jX2DsXayEr0PAwdVft+DjT8zE9kL2oTna5bEAMaP9b20BBHZAnbNAV
240HatPCReNNaEv6qMNNTf7cjovqW0dyQV2IOxLhaFn2+jrjf1WPU3MK+xO1dfsrTfOd7xbHXDGt
CdPhaoQndJVCAHUb96Cw+F7PBuphMVD0ThLRbEf3u/Q4lJtq5K20/TzSaewq0ENx3ZFECu5HyYaF
dxSQYqrv4xlArhrEiwZOv8nyqMSl36HZySmm+w5fimxRdmcui0MaZI9qhtZtU2gjQjh/NSoAUL5E
MOvRrVzSNaFjUszDQlOjz0NUDRMCgI3NJ1J4+9OmdAiKxXAaAYKSQOWmHEh1bzwbKHu40E7sjUkB
tIMH3XRoXUdIabb9YCiy7oLeR2/vbvwOJ3dp6IOXMoHjq9A8bUdgicPsnwzR4jJsPjmjLK+6OfsS
GQw+StvkfMywxgSlVGWefHplB4lDEugdOk/PMZmW0cltaFsvgk6ag/74Y/bqEmtiu/EVInCFL3zq
1aPfD4KgBGPH1QFwT2z6BKT6l8nhmt6K0djP3Ruj3Xgllb6OnNna9xq7mT8Oj6kFRjxxw5eq4QL0
60MszXI1uScxfSJd4xpyxbNV4MIGChdRVkVIbsWEpMcVDFEnCajlJtEhJbHRiODDJT3iOkdTMq37
fBuYRDFoJP922rfHikUohD3xODnJgwPAYLfgJHAG4u9te8vaO0FYIhlg+lMrpz1q7d+KHCxY4uBS
M09IEKozHdd6D2dDV95r6AsX1kZhH+sWmKR+Ux4nVRgDM0rS/MwAzKSgx7js9wgI4qg2T71dPZQ5
zV2j6X50nJr7qn7DLEyqkIp/CJs24DR70wYBTU33hnh3ZryYz/sQKsouc/XbbCoczGW+IL0rxm0C
CpNlyG2MAD2/w4dfjygGisSDO+ETSJhUEu6xPoQU1mh2MBWbrq0RaSbIQMD0Am4eewIksSwWCh/1
9TQKk2ttEN7tvkU5P3YnqxRYRHnjZnO+FwNHWkfwqa5cIL1+2EALSV6zXiGWKBJWICkssEAa+8CF
xsnilpmNT7U4LHus6CjLDl7UcaW3OlQGtvkEDwVmqp3tc1Zf2yAnijYb3ZcCpyCTrfPsk8RbJBPD
ABYGl1yKkEs4gn7J7Grsf+qWC/Gos1dWRWpr2bAV6kYwFy7IkcGawfoh4ooOTJ3DmMgvmmcsfdxD
adpfXNtutj0KoF0Lp2NrVbdekhnEeljsq3BWCHGRepv4jlIVPpIJGx8DC2tVOzBtsbumOqiU8Ygc
2SDOGBULRSCb61yLJHuNy7Hk2nbG/kH0Uw4jQAtxKyv3bWDBisU+D46ta/fQILjoC++tiOyfpZiz
S+sytQUMiOfA5neVoguOWjZniS0WQhrAQBO+YS7Vg1d7EA0Xfo0bxufIJ4gvt8P+HiIZ0Ehr3Mde
emtEw0+31fA+6o6F7ZQ+OWaOysEexzNz1FsXyiumrW5LHnN1sGzVXHVMLXpYyCYtKE0CyJ45Jd2j
ukPq2g0sNgCDxpJsFFYKBzkl3THywoPTahBgnf+tzyxiUoXxOam9B7umh5UZBelszgxPGAeciOl9
RNiLmrZjEjvVHZzmU6Dc5MZxw8/hTV667kOXgStGVRXvSoV+V5BLSp8ZFCp/C1k5rbxFANCXZ+69
enMf7yyDHLcAo0UU9M0unpCuazxB4iu02P4F/N5n6Uz9mZlVhSRfktkQxnKXBoTkcsRdMxEujkpz
XgdjAD9naY9RMogH/MKyQ9ycITM69Kb96Nri//J0XsuNI8sW/SJEwJtXAATojUiJkl4QMi147/H1
Z2FuxH2Yjp7uGYkiC1WVmXuvfRHM6VttEM4YksznG54xCoy7AlxbkDGgz6vp28R7wKbIcya1YrkZ
A5D9E0oxl3eX5d6NYMmJcjPU0Np1Y05FB0rH7nRigdW2I1Z5fdySZtzqRIQtEEHAyS8kNa24gNjC
0U22FN1bDbr7uK60TIVrq4m+Ussbvrc3RlSMDdZziuIYgOwKrYsFZd9Pw24RuOtHtTl7fFRRGbp0
ILaFKa6RUPQeWvoNhKcKQ8lekxgMWERyI830UI7VqcuIT7H02ZeRxRpxBTxcXUiNiDxIrqILxu6j
kKpNIw3pnvDXb0OImFBBR/tpUESp3GpsVLtfpQruuZ0I2pNU5v3BsZfzzWJOPpQIcE1pfluDutJ5
3oFUg2/aFCBAEnFm/2f90i/c6m3xITLKYqYn7eayupWElVeETuFXpfjKxZrjRAVTKXGmcc1BYGi9
dBED1ItUos6BI/ErjmluFxWpdnJBniV5WN6SIrUo+8lyyvKl16hkg64kQ6FMvxMlbEFlqyPcxmpx
+Db3QqVzmDKADoLNAKsL55wiHZHlHxpAooP2RqBt4S8oJQDL5WfZpAUWz6xP5h+bvMAGI9SIVuLF
A7fzL2+rlyGP7kYRvBVJmDh6htTejCBqhhmbqiEcFBGmQR6pzS7WymfVEaicFTCeA3MDKpULz4go
wzLIKE/N5VAtDBKhg/i8u8epUW5trJ7QLGbox4kfSSrJ6zMFbpXKq8l0c6tq6tGCTLMtw+QkBHRS
YAGtIUnKtRIyXmXIsFoFo9CQbu+rVCiuAWo6z0B7MAoBjsQ0diLtPm0HQJZVftXx/dOA6bsNxC6M
iUNhuT0Xe9KK2QSDStjo9cB8cwKtoLOJ96LOcH5kWgp9LG/AjBhqrx8gZ+/iq4AmbjtH3bTasf/0
iBErYYVFSYOu4u2S25A7koFZlbg5lNkZCYbYEB2xloCyBHjQezL+8rTY6jBeHbrPrxVmIm+t71Kt
bjZz/ZRXQKWeRE5UsL0liekH4mw5asRPUENhNXgcozmLjuAyEGWqawSZ/JKN7btRdKKLQD1xhnw+
p0ZDKPzUy1xWyPAjwMmLNBWbCeEz4+qKnGO2MPR4QI9JIFSiFMgpHuqpmyaqtggFIS3B7ZzPozdL
5eosgriChNwrs0p59olx7GEZe4vQgDJRQUeVKQPRZLHwrVXCbtCSFyMU8l0pazelVpQDmShpsG71
qWiQLFwiBUtanjlGYJERSE470/klUirH9hJiDROn1p0X5Ttqm8fYVheGsoYLs9tyiFI4ZCijcOkz
Gao06zTmC+FWY7YbZPlCXrV2IKfMVcN69Kuc0zUHOEIUDQ2n+sCGQ2G/ntV6j6lzpExLIqomC9SC
o7URV93AwNZj4I8Zl/pZLhDpe5W7ZsTOPi2U8BKsFEfWsdAbRnC1lNLNx1ZBaMuDVMnZscnoZE7L
fJnG8YlnClCPLJoEP0X7ak2VKw2l2dXjf/ti8jqsL96S6BSDlHHbpgz9MRjQ3MsIQxqVVmutPYNy
UTYyQVeNDkU3Fz6ylHXWIu7fLyQiQLq1GE7zBq56B6nlWiExga2goYbprLqjFVt+YZCntaoMpSjQ
IFFZb6bWCram8p4WaYtQxkzJ7gY6NKn7bAbJpeW3SKBr2FqcmONEqFhHYgidNt6ZAi6OweODnVGa
U5J3rFaxVVHQAWyAyR/6Fu4J66vrldgXVdinUo6aeWTlZILQUr79kItHu06T36yQ/m1WbNowjhiz
hpRGHzqywmNIxMNMbGTT7Mpcwv+B/AA5K9LQWcr+Cl0HlBsB/dQ0ruVB33WbVmLNs7inAx3fX61H
FdVnvLJGwD+vCGgJGk+fpmNRSLhSJzm9qpXwXaRuDCgLxHP1ZTUi2quwISGvLcke+9SFPxm2j492
GftCOwPWKSPL15KQHFaSVImnpQRCFzTP0Ulq8m3Zsub4Ubhl9eMtVoqjoFJAWAuO1tpKfwnfhvpk
1SQwvZZ4cRFFBc6giag9jZpUhYkb2wqqmnqy5xXM3E5r5EfNimjPaaw/Ey+tZtQK+udCeBgFICLI
VJrTiRHK7wBvkdHgy290OkEWLGHcYiNdWkBB61cGy4N9ekbIUvP2yunPOE4u2o78Fs9fS4vlnS7K
SRcw/kYSlkdO0ViwclBDI6TmBaNJT9iHbKxNwIXeeDnWlxGkDVdi2DT5WL6OnQpktWEcgOv7WUlE
HVgZ6KtG0i+jQAO6E9EDYyUe8ofwqwXBYVlATeUZgWhzpN3qOfa6SsHXLqieNkTAh6pdr9ZfiJjm
hliJqKYkb7XgG0mbFyTmmcuVZ6nNZrE0RDGxZMGDN5/KpBz0DCa3gXwOpAhWU9rYpJznLc87ihqw
ds1X2sAgSyy2U3qjvQ3PoSF3SqalHEvZWU8hJaYhF3dEeJvyZdKPir4qnOVJ2HRazhXR4MzrmsCr
9PYYVsRimL30ECqCacw2dIe1yIgEyRW16BYW0U5rSonOACkoYqo8IUTAKqu/AFwytOmFGzfUr1Wq
PffzEz74kTnBrZXY7Eb4KzEiw0VuvqYUm9BYlVsdHR5Om/KLxuAznpTHIqgPvJpe3KH0YeZop4pF
SsqqbWbFf7X6cleF4kNt+INUaA5W24vurCE3FMi/0oXqJasitEsclumiCZt5kpD3SO8dNicbFtAx
Zy3YpVL+KIK4kjrZzxqFX2bkcNJnPZu8Laq8YapJlZhCzoP0gfcc7WxdZ9CAGgPwEvtCE1MDw+DM
qK/EQOUUqROi/fIRLO8UnQYr2CCBRZ4Low43JA5QECC6at0R1CJcoQgU+CpFUIv21Jqp31TcuTXG
LHrSgIHoZCJodjOPpGMRbOqLYmPiOyb9q0qS8VbizjCM6VNOApdC+9LSX9okYFCdSif41iKyQtG2
RZDTa5J1AqNK0kla47lo+ruIes+Vc65OUVSOG7U4R904cEY3pC0nVO6AmFdZFOKIlGMmQouIUJUt
IQvpIqgDVzoxIbci/m7SeTq3Gtt+LMSMQtD2JeRIOAtEGLczDPKSrPIuDYp50+A8OETJQlXS52on
y/CW9aCzbmPui/m/cbC+C1O5CjKPuWbVHwDkUQc3VDvmQ2gmvl9CjEJmQfvXwhYFW0v6ZCBmQPZi
Vr2SwMf6r7DtlK22Js9gpjtniqTYRn4zs46PEDe2O0Xl3kQ35lg91xJDMh6DFL40NSIqYRhxlBI9
sl5Yaph3BHoN2UETbm0B0luojeuUFOVxZOJw08UdURhv+SjFXtuIOj7K+Jn0dQhzOGu9dIa/XIrR
oWRWZ4uN/qrVowqn8kpbgLyXQA8OOXcXYGB2XQMMa/L0ZTCG+qyb/a7sssbHcpL4quQn5iKcoFQ+
onn6BQXFbIim/4HLXnPQlMgRptxyC0jHSBQnBIQLp0lbcuiGfBBysDoXeM9Mo7RoADaPRgOFFIc7
QHrhVnjWjTtLHa2CxgQCRf+K0IbF++8sDAW+QCK/oADgNJj0c6hxZJt9elYEGsA5TdVNpp1qUHuu
oBUkJ1bGA04uWaNTRNCfZXkxsiMOKcaIIh/efxs9igUks2Nw6zRCAuso/v5v6SKwo8QXMw0Oe73e
QOFG2qPwl0lr7KkCrjA3ryJcJbJzhzNKcg9+f8c4MMD0Vw2f6mScUW/SUFifc+qVP6Xhc5eTbxx8
9JXr6q8Po40Z8GWtNkqcpCohw5NP+t9qGIi2stbXWK7XrRpObGfSuqjL9UZEH7FOyE0rAa/b0Uwj
FI+uXq2uGU3dTnHJl6w4zaKkIpNTIXoYvgyMeU3ey4n1ZY2MSbFa4SYmMDdJuQEkBmhbEWE3GxGw
K6SDBR9OcOvVu0JjcW+UCw26bMP20xF40S80/ynVRHNjLZzKS9sz+m5GSnbhLxnGeQ+WpncLCCk6
MlBAq/nC/YQXKVNvyMsobDtYO4isly21FzdHkaymSfyLpWoN6raMPTZGqdN/lzay9gpmJxtVgOJG
6HvP//2ub5G2slBJrtOn2LMCdKY9LHUCZixSmjgiunAYt6qCOXbkdgwqyixcYa5etS5Nd1K6Naab
LPDMJl0OFS7Cv15Mc7mfTXbrUHqCAjswr8z20kDkJ8RIfmaSoi+VqISwo+G+0msAlhJS9XA+bhth
ukJ4hqpm5fGlE7N/mcopM5HdSkvBdPVAzt7rRPEbkYCATP0o02i6LdpMKRlfIzozXrgkv4VoMCaV
TaY2kuLiufnUBoGkOl6+U+Wf80g+0zBm3BqNUxG5y9JbgEu65IxNEHPQQrIShNZngSJvA3nXEPZi
3EJfkZL3mVfOM9knB62htqtCYAopRSuH9rHU6CzItdJt+roiCLTUf0YG8Jqc8cxWMR5ZMyQ5M8k+
jLK+juuBtmgXpYIsCzYSg4iCZYoxGGnp8fzXd8joO4WMqGS8DtQR2L3aD1zYPq3/36CKT0JXSG6m
oOaXI/glucVcIw7/oxUGz7AThE9j8AyS1amAHmVNBv1kEJPBXN4loMZU6fdWnQFPR6HVoiYDF2RG
q66KX9zrDO1TXjFeIkQQXhTlfkHrXIrrYwW+hxnh0O7qKj3nFVTMQq6J9E2J/SLDA9rx8CWMRfGY
elqxxEr49LVe8TuWuzGWHYTQtO+VFGiIxfwzVsR90CJKpjF2NtI52WpKOOMGoTmELn44qpUabfpx
U1Rq8CpTngF/BKgRRA9JbQKXg8/kGjiru4B/ygYY8zLtAx3R52gkeCUK8zRLqIiqnLjaDsznlGWS
P7IaCW7iLhcAGV5xWY2fCww/1SI9Kun8JzMQceE+LHuZ3pKvpsU7odeja8kTzSGm/F40ES6gjwe5
tnZtWAa+rnXcjmTZnxKBxbcsLXOiMmNiC6k5EXoRtUkMbypctRMrttGgUToXRCyL0F906BQ7LjZw
Mpn1mcZSvxjqJupr3e9L6zrKNDpJiKAIN/VtISip1yWkUKgj/rMlNx06rptiCWimUA+FNdRWqCuX
ihBgyg4ravf//VJyipMdWJDkgtLg/38riywwCRiRSH9Y1b26aM//978yP+Sv/vtv665ZlPf/vkIs
PpIAHDhiBSoLXJ4dKEO74XOkH8+XTfKO5MskeBXDCtZGcXoUsdlcslEJGbKFik9lkzvBQNBHNS7W
zeIJcBRIXIS8VtYW7ksqFKEzJeEFIJHw9aIvJTmtrRWc5zXwpZC/i874lyLcFqQdGI8cr0NwqQjF
SiNrufIzxHuxgqKSaBvDjKGziYN1EWXMPpYZbuZQBl1EKs8GhEqKAOafprGPYSo1ELaB/E35fneJ
A30xhXsw2kqaWUdhVHeF1pVeUlUfaZR2dBLGjySXHNgn0MX0aPBHU81RBwBUySzlFALB8OaMz1CJ
l9epGklTGGidKj001jyffPC9oZtXOcVLrg2nukwKFC3Ttiqp9WSuTHlSeLGlHJo4SLlZpy95Xjae
kJavk4wwY81sWNB9sTdjx5Py/gme5Kin1X1OBca0cnfVV5jtqI9oTtrmQE+qQG82DJsOaOpekEmq
iaRU3Sno/hxNnNYKiwBcDHapUf7RWuSSrmVPODwuvk1v1ALyxJA5hz2d0toupeQg5uuTriLPs5Qp
fimU8jyMhmFHdA6BtbTWnin+rhaZLo9y6XVk0jOwJwQ2BykfinBidKDTkYUUbIxhlxuG0p77hRtU
2HZnRZRzf1nwHdJGs/yWsRrdB61/RaWTUHjPXhTL1Y4GYHyJRGsLWaejIt2XwvxvLsz0iaCCiChp
P0ThtCtW8x0uh4GgwHlyZo1eXjF0w0a3QPSkBYsdtZZdZ3kNqosUyAlE/kYPwOr0As9/WlW/S0Ra
RQUxu6pGOhMrCxG6/1VNVhnSEGnJQZ1ISstJop5lchHjdvyTk9HpS0CNFrM7Yyn/EkV708b5p49q
ZEWxetQM7cDszaUxRDOSbI61s/RElhdtwr54sIjhtc8Ep3dN1my7aFHv+tUERnXrYxiMMjT2XJQS
l9gAOBZlQKCMhIerIKhTMPIcyB5JrA16VB6VwTgFljr6mpHRNKMg3wKVNg8J7aJd1AoW+NHA2tVK
G+1HjR+D5Z/vQktXDiXMb2oQSz7CgFv8KZWVUxKQXw2CSzuXARP2JDq1tRqc0UPJm0ZOxKshBVh8
a6XYLkx7ULhAl8FeHr5I9CFdTdKGFzqwvTsKmvACrBBWO9d5M8yneweoFpxDFz9qVSArr6nFB4Cx
2QlVI39FsgOSxii5AEfg9y0G5TspoKBSecKIQQiat5EyBgR32rxZK+1PwzX9FgbcTSfsrm9dzRCp
At3/Jpkm5N2RubDYVBmZjG3y1q5fVJ6b6I1eKKI5KQ3fgpn5Uscl9RUcRUHGi2W+sjHRkG8r4xV5
VelIQGcATxOrMpcyHW7kUWaDIvG/f02iRT5rQSlupvi9z3TdrkZm64ElMFqshWuUaBrGu3Y8B9iz
zqDmx/NYVMqxj5hjrn/e1SMYGysfmFMZ2qmVukOTGFup1823LjVfIbmsMrLvbBpJ+0nX8YIgpfCD
wo9kAaSVRVCv1ZDUXH1SJd6lhEjfMW42bQ+U0Rz4IISplFy0bj/MK2cvbhrifAZd3dQls9FGlOaT
zL2ExkiKm7TLv4R5OYqiVF4TPYF7VZ3HUSl9slaM68IrBvRyLMJkbyV19pJrbMdMgMFsBxb72VCg
i+L1Q+o2DukoBxxETATVCqWEWmirYAe3aBk1NMCFTRNHOroAYzhp6sD0ZAzMPaIdxS2a/qULk0PX
lItft2SmC1p6beJ42zdjsp9WzRde8MUeBubJk0KsYkk+N/DWoDb0DY19bnZcpzgEOhIIymXLkK3d
5HPzS2QVDbf0LK+7dphV5NwTNOT2RU591GCaC9a6likJsQ4otJT1tlYM7bFuOBr0qGbqp/vLigpE
CEakuizT5YkUa4OKUscg33Jhz8h16MDVHBVN108Jl02KJnw9ytwfJHUk/5QW8MUoCWbLh0PbNKDB
ArP0KjOWd2wI05blR2hSfhHAiCNiXbwR7MBpMubVVgpxVjUWbmlZhMVb16npJ6hQM/eQaBmoHBIG
i6TltbpUX8N5wnVFU4xte/GVsp5JQUE7Gr8ty7BgNq8ywFBoWwpFDE5tNEaO0kQOkRjWHkkcYVYK
FoooYysJG7Jfa8OdJ3oC/JDLjiCu5Woskkyn7mSKUnpuTbx8Y68es3jgnmcYJpBkPbb7GM8noX3+
EGK+1DX5wlQQoaqiPIWk+jdnzWuEkJmVNV/0imH5pEnKSVjYcaN2gEDGrrXNQmxxU0mvtm8SAPkt
TYGE7A0MzxeEFhOZpWgj9HzP2Q/LTI/I+JqHZzkxH5lF0t3insR1dVKJ2wwoPWTj0qk9GRERA5u+
kvO9EA0iu35/nJCX7cx5GElAKusjN7NzuAREDrDeGK2noLWi8kFZJ6E20g/NZE37bgJrJDVD61dq
Tzxg13tUJgSnGQJ5oTNKvDL8gL6L7J2WsT/39XWeco6GRiL5fAzfZZkyKCJ8lObPtjGasyXjslXb
LPGK2iSDJlVqsAaIqzo93Pcm0eR11dxahQp44ELg5j2wTqGIFHeZJmaxgXjkZjOzGIejQUAqOW3N
YWr1y3+FI++k3eS64Ef1sjUyAOOZhoJg0Hw0qfpN0BvZqXstw28CQDSTjZNmIMfNCiC+qUgdXYsy
ynAhhA8kV8AMKS8EhXyRXFdp6wTY8VHhG86YoxsfkuRNCYMMm1ax00VZP1h6d5wTDQh/kly1cqZL
gvHSUWq13xnxSC3UreG04Ro/i1lUIEGQw/+/P/vvl2H922CxkKVpzUyzOm81N9cNZdvo7RbHnHhA
xkbqp94knhrU+Q6woniI17/473cy8W7Ex0FZrSdwaubJbDz1NnS+JjsLia2s030MmoPh9W14H5G7
P0K33sWudC3eocb+WEci39ToKcENpfELIMRV3ygX1FvNQiBz9GbOp+BLSexuvLW1j3+d/WZtq8xO
q3qRZUsf4eBVfrIlSN0vNvoPf3Ap76TY35DRS9QbIN7e5FvcnpcPI8ExTGico10LkidpX78ax9hb
ToLoCdu3pkSlT5PbXi554pBrH9rit7GTz4niKPf0G+SqWroLFkV/cmuC834Ju6bRVp+M6gLPQL+F
byoAh/p7qE5sCC0jRs4RRpnFQSIBlkRs2e1Dj0DX/oQymggT2tYsM8v0Y3iSTeYlxyDzkcLIL/V3
Kdr9Ns9OpvEQhB9+dMR5nvIKVQZpDz2m8bfeISzpGEV+4Zabzioyrcap9pVfp4/8zq1bLXakt4rI
Fdk7bnhI+l3xlrwJn0gJaCVhe9iUfq9tlDf1O5MPMtjwyVmif91JebVgxrnZFgCjamxDhon2cKiP
6NswBCefw1c+2Motcs0rP9zsqD+TPz6raT+8R4/+TfIaxUFqexLoSS/2fOdUQ0LkU3FKG+Qiw5lU
+cppMlQYdvEqljj3beGRAELFfzxswD4E3Xm5tKObHOEFk2uPuwanS6Y5uFABmt9xnjIa9xj2CMmG
6daBCGk+m3lfHPM36aI9iIJV9Vsvb0mUDk4qcBF76OHcedZdvBkPogVlFo6wE1nXtfveE3hqL/SG
E0c45gfzROOYQvKR7LJpXQEhFce8DZ8M7Aav+Nec6g/hNu0zFPp+vls26uEV4eQmOuX8ME/88whq
6Cb/tFx5vxqX3t9Z+iV8GiEyScluemk44z6xQzzZgHNlV1YbKfZH1UeJ0XGonq0dfl2mZsZuJl5S
2SWvJskqVLLT3qDJzKPq9o/aK87U4WgJZkcQ99FbtuqqXT6RlhFL47ZH2U724X16JTP4rPnxznht
iisx6nroBqH7lG7yNQBcvklru3gS8Zr+aw4QRckkp1lCb9ULVc4du/0gIvy9OQS0AZ+9p7rCS0wa
Azo2u9tGkYeaJDpPX9m+ORnXyv8C8N4eFb/aoMqtXdOdnuknhpC7cUPjUr6TiUsvmkC8FPv8JjKd
7i/5y6B7jE4LJG2jnEXl2m0lYp7s8ZOtTPlmzrcK6lGA+3S/M2R5Z4U3BqXmtrhb3+Sc159A0R1G
JpWvPrqDOSJ32Erf7aeYbhi0WhvhVO9E6OWoex2Y+u+Agu5k1ow/ul26jd9f8vvq6EGKu9jiNr1n
41Z40CtKOj5S2kHiQ/Xkn/Y9+QoYU20MX7stht08idYy79SJyx8Z1F22zY/iXblZtyjZ0QYLdgsN
5DPvEMV6ArLObr8FACM+141iw5gIruW+vOjvo2d8QkI4ELCzrf5aLwqc5BseykxeYn4wmJ7wxUGr
2zDggnLLnA6A8Et2y+h1kfNtZ6/07d9F6KKX1f/NpQmnzTZnA8I8gxroLxRPKnpdbOhMfX7Rcc6k
KpjnEWmNAvLDbh54FmrOGhYNKWCzXa2p4a7G3ROOv7Ljnbert+hrjdASnfaHinXadLONOpFhLATo
TbuVrhHqYz9JXf3QH+OGD5vFRC7kejSt2gfbvFQ3kWCn0iXzsYgPxLMZkIRbB3mdviET7FWtHHV2
RJh97GvLVbgD1Jhfklf03AKtYFzmfkvk5WneYrxTt8xMyev+Hn7Cs3kiUmpwxU13FO6g24/LRWCI
yo3hZB1D7RT8G00nOeLpX4PQOJA4ESXubu/aw7gaH+GdI+EDmMCvcGy3PH8JRT0Ngxw/mhNtm7dm
jxgoRinqiBdrg5nBiT70v/CATDxk+GrLHxKNfjh+LFVmpFvpbIV27DPItfZtiE7BQQAsKgSYb8x7
A5rnTww3gKg/RT7SF2knXer+KznmT8Iv6dqtLuXRXlOWHWQypcu/lN0lYyubwV6xH4qjr5Kq7AJo
JmDhz+rehMUm9mbkyFRPE69ltY24oebyZKmoa93+I9+11ZaREpoKiOjiTgDzZaOynl0FsQwDkO1y
iwpfhJ27Cd1udEjjQZp9U2Zb9ro36ySJfnXABKkZdu1PR923eEyki/BO8O2Wq7t8jf+F0Khc81cc
ILja4hXGAdqF3jVyH50wlyD1p9h2sFEYd9hx/Tp0ELYcmfi0AzJfUGHn4sN6544uHWvwFwYYTVf4
os+PHDf41c7paMtXQn+bYEHPYnfflohOD4Exrne2BVe46fdwuOlA5g6Z2/qtE2IA8usTDPfv4ik/
5nfAEOY3rZ9obx6Kc65u2o/orZo37Q+PHIyi7qB8Cy+8ux7EzIh8atsYwaMhU3Xi1o0fabTFYpyM
di8ReH3QSMcW+JR4pm3lKcZ7nYSlHSGbkj1sJX9BpPHebTFnW5ApyNT6DbDUT27r6OKBxDDjNPx1
4jag9yXTC/KLtxbBoDO8Ch8AnXHBjRRjF/MQK8ybNsX8kh0y4ti2FrW/Deh2q36r1q2/IEwsp9mZ
vfYn2CmCY8Ve/5JoW2H02lcBBwbkGBA8eLZ48w4YFGcykBg/b8eL1h/1yMeNIR+Nv5K1HdsaXLcT
M3mNPGKKoPvMfSN2tLfmBkyk/C7QXG4EnB5XgbQFZksuE0hMlCp0c7pRfuWb27wDxHNhhbWA+3dS
4UYiPH6ma3Z/ICnPxIpU7OUX/nsDwgpug2Ezv0zDwUi9VVtJxAqeSQigEWnCnqntqdlj/cZNISlf
dfUETKU1HxSSQn/iwlb9a146694l24Br6GcC7eHGBoX8SY5faQoWL+0lvhR4KvdjvQnv/TOFv8Xg
RWOPwjjkGrDjCA//EQ0n4tB/0y7QmpvZoypGGaATu3iuUzh+Ntc5VEjxOfwyP+UTm0T2L7kNn5A/
o+2wUT7LY72L9v2h+1AhQvszE2E0pXcFCAbx33igomUb5W61qY2t9dnlvomiKD+UijMXl8JwsQBG
jhlcwuVe/lafVYRzw6b0A8YVav9CbYPdo/jD25Wr//CWze94F7FhZUQboAAFJM3NtLJJfLtADYHJ
6gmPwo/7Q3tn2hk8BcFeTstfedTv5XsCxH9rPkKuX/viDQ+qowB7xpt3qmCa82FhHQGDzcPKp8Ri
u9WS06BAcbJX7nFd8RVGdklr9DTR13vyOjGHYh7g+Nqn6LpT23xh4hZUT224Cdf8jlNmAmzNY0bV
gVT0G7Hn8o+DrcYYQZq5TY8yOIhPdCv3lqpjLxCKx6z9bG5bBNP0FWG137QTOvrkbfYC7qjfLHxh
P4BE2icYflwa5sVnDNvmX38kjI1HhuMJVR2C/LeCrXofbLm3uPktJTHM1TxyjTxzF5/MY4UXzOQW
7Bin6MLNIfzkmckOQ7mvsMCofifa1V1f9sCWVr/tGjq4aawHxG7UdJK2184GpP4DfXX6FOo2wMFH
TDdPhOxUd8a/4afEhsWNKnExlhSHlNTDt0Byl/L3Q/ispk+xvA2ZW7/TdQ6FXeBxg4p9JAoIqbme
Tc1jUklIeOnBKYVc6zt8+9x9RNv65cPgVE25xlPQ7GRbOOWP6RVA/fBpGS60r8imy/5LZLT2wNDC
dJJcyOVKlLPg1U9xy8cYvARIikbOu0PExU8Gle+Z8jZ65QElmmjw1H1+C31Etib75z7bZcfyazDt
8JA9wnNFCWVxV+oR7PyjEfCifjOfoRDlwmpusMlYRxTLoZ0iFt/H1+KFly1dxU/xpjxoZvBtcUdR
I3zg9RlQJCNnP5QuH65wyD7p3VEoZP/a4ICAZJ2yP8JfduNc2KOo6s7mE8Pud/LXbBNGejuiCn+C
o4lZM6Dm445slyfrBS8jfb3qOO7z1tHcdhP95gkzLOqhbWejknmHTrLhjGK99O+0Cjiv+3daH11N
ZptD0eCGF/VF+Mg98UecvSq0ySkRrin7IcJP3vLuK6G/9NP8cWqNtdsR49i64y4aXGUT/ASH9hk2
hwQx704+Cq6xz7G5RcD67N7ciV5Nngg7EU8ob/YfEnpBs609PhADrYQbEB7uW7fm1r0i5nyas1vi
f0T4ybOKItSbj9EXt+rkj91Pylw9drPvmQZfaP8bKlSWHtcm9Nmc8t2zv0XKMfvV3lmdL/FX4BPk
FBDV5VoH40wKvfjLbAHRhbW8RTQwNwboNnbjTxIztoR1KBtoQ7HL7q8fGJ240YllNbWbZNeSdUWJ
L93XzWYViVHDka1zrdYi1mTC4NPPC8/zq/T+DrOZoBnaPgxt8ZxzMNafGVp2Z/IAJ7HzcMG6yYfo
H/ZX8yWDxvKXPIYfDgHhLnnFR/GYc7/knLgF/rQz7uxRPBTGL1O3o3Kc9yCjDEhMxGw7y50vNn0Q
Z9svu5XZp3BLc6IdN+LgH8pxynW0t8k/lRKDm5GKctKOTtirxBd2+RBeuU0vEg/MozyXX8jRrePa
3xSY+myCl/Ae8TzZwTP7xxoe3rlCz3v0mOItvrAdyWw5WM5sxl3ts31qH+2T7TF6EQ8YCa61Nz6p
XdVTcZQ847BLb+TpvoM59EgOaUqPzZPNUvvgbv06fI5bpjHP6hWBmuDO6Ej3A1dpb36nYAdc0x4r
dJK123oiIz+GfW/WntX03dwgtBB5kyIKK9zxYb7P08Fyh3PwM07PpIVt6WuiX6rUlv8j7cyW21bS
Lf0qHfsedQAkhswTp+qC4iRREyVKsn2DkC0Z8zzj6fuDdnW3TbPFHiKqHPbWQBJI5PD/a31rgap/
696S0MTRb3b4cIgjYsBY6F/nB2i4Lftd8dNb2+Z2staEUgzkupdbf8M35ht7N94Wd8yCaA7VFQks
L6TfPNhXw4YroF+LVU1D8AmPcbCIqQdlz4ONF+gyZKGkuXU7b5/xEn7P2JYFq2Glv5VyE9crJvAX
jYl8Fi4siq17U7zWX7BTmBw8jb32BLHNt5uOR6m1Ni4i6F4l3hUpLN7Vx9/iwelwoBbgOicdwlXF
I414H0PTNz/2uHki7smA60PysPDKBnq8Cz/+O8kKpKo0JUNFxbva6OQqqljH8Tx5yzDCMCWm5IuW
iHrtNjND3KnBiet2xl99GV/hOKTjF+EuCdl7oVJGIdq397EelcSG8n6CosPqPPIw9PMfEbKbi5bO
Bh7vSSCDq68tY2C7NJCc+fHHIKub1iqcTewEyZxWSYvSYkOZVLCB1Lt6z2vVXSutle0CORdFWPQJ
BNhrnFQ+/nCmp8TV/A3NBYqYCIyLFegXtg+BfEFkWW2Dgo05ukcsiBSeLbynKDko0Y7Tm25HBy2+
96lY9IUvEQ0YWJ+r294y38xYrxdZxGHOIY2CzwvklvZfmbbLvOTMRWJae6Fwd5f++C4K78ZrPJMt
rN9iHvsSOWbNo6LjP+ZGtJa5Ra+cLrR+Ynkc9m7dxpsJqwWVGRpnXvFs1S/kNaFU4O+hHErUIvWb
FkUHlRSP1VA/NNoUM0daFxD3XmFMUkIdX8ZCE5vG0rdU1tfG6N7Ho78tNPOW0LEL1XkPZHY+uh6H
I9e0F7EzcmKpxNZMvL1Hc2fVN/K5aCd7Hfuogbxheuon847bwQYmtzzqRMWb1DqQdV27rPThhzRt
7Up5AY6+YOuJ6rrOhhrYKAdjl+yny8pl6+pCltTH4LbSMJ1gxiDLtWw3ne6HF6E1dzFr90YmatgR
xe6QS0MxsEwpB2mTtVHK/DFSNF6BnvQgDwbD0jeIUfNfptb+afUIHzWPpw5W9tpO2C60MCcxsN9G
ZcBp2JB/A91/DP/5v8mMn7Hev2FzJOIl13aUhTuTFz0CujhDYmadJqttb8GHyBWYgjnyyvTCyzpt
FgSebSoruiqIfwBRMT799b8IQyfAOX/yXeZXV4bQpUOHyDriu7iDPTQ2uDCSnvqfHjg/vfYpHURU
MbRZoORVDtUuHa/0569rgB3642MbpnCVtGluWeb8xn4h5+i1UwzmYFR0WlIy6XCKVc4mdPv70cEL
P+mo6dPqBhvejaPQc9JO5mSbi0uLYNozb2X+jMd3wDBdU8CFV7yjoztgxLY+Ig+tSI0Ei0DGFFgI
7T3IJarIu+DOL+hPzkAYhu9A96x7IlJ2IjVpnXf+eGY4uCfei2mgRRXSsk11/F7s0DNMLQ/plZP8
zvTAAj9jBZKxeA3wonmatM7cCXFqAJpYPFwsJrpjOUd3IqZjNxWFVm2djHKf26dPrrDRSbLTaifi
1efL7xrNt6LwAMZkxH1dWOXA1h45AC6T5EokHuRuimg6Vloy5djrWzY/5BHdOjY4rqrqWaIBAd8I
GDPl9hYtLfAScgQHIsRhq1A2+89v6ql7agrhYpGVM/XqaFyPvlWwKvmQ4FMWQgc8zMIp+zMPz8cg
PR454HeJFNDhb7mu+fsgHnA6j40yq21X2QfYNPsudXe9S/G74YkpKMG6fbafig4cg+IvvbwcIvsG
/8eAfT3ZOwEjKqmL+/7as+Q1935TSOtdNTOzpPiWlNXNNALQKJxyo9fevd4GP/MqrdafXyzzD4wV
c5AwHdskd9pQhnUUPUAA2GD4puA4oNia+m4OrcBB40SrZUy5p1MVptvUFZcDtCd9LivLdVYlz/4c
3x3EEEac4d1X5ruMq6d6Zi4IH1rB1Pv3XiqrM8/IyblDWDTuZuaY6Xx8/Ze5Q9TKyd2Qt8vIumgN
qDYYri6mGTtlpN1TTEt99vR/G+xdJKhd+gjgqMmQm6k3597LqadHMHHrFop6hKFHQ8BHWGJo5B5t
Y5vuiVvGI3Fu1GADakKlSYa0zfPUwCR1fNoYfZC+fX7vTj6+QtmmpcN5cxiIv49Bhd/k7zE4ICha
VoZJkZl84Hoan2QbRWBfSYSYnzx8WTFAkPnmdOZjJKkrzTiZAZscNvbh3ZuBKBNi/4smIjnQjSm4
+jdFUsDuSThlqwZ7/3joAu87nIgdNkoKphE8cShLzYyh+vyDGaevrHRcVmPTkn/MS2hQGUB6ta2J
b2kpsTvgkS1Ua+sB1EwToSWeyMVKKJxHkF8+f/VT6yIjbCae6QD3xNGaYA1ES1opa8I4c3o0ShP9
RDe160GR++5TZGcUSPrmzGc+NWtZOsQkC74PJLsjnFw8tFk3Jn21nQbuJYKbb47Mv33+yc69xtEn
C+3GxCfKgEXkdzM51caS6ZnJ9+SY5GEwhOK5oMl9PCZVBKvFbHgoSmLoeloAI7OIGhhgdp7thw9M
kBWu7LK9wS+zx9REMx79cJIQkVHuCMG+6XT8odIkG2tM6FK5VAyCMfgWFv66qVEAd4KR3GrjU1Cw
No8zMMp3H4rQ+z4Dx6SHSuPzC2fMj/Lvs73QdVsKydyjkOwfrSmWXbRCAxa09RGnLxqWcWL20pWJ
COoiSnnM3Dp5wt1NywHcja+VdE0Ktr6FypafvxWyav58J65UbFZt03CPJ53ScXU5FqLcltlPzafZ
HpBYoNzGoI877oeq8XYCYEUgdp+/7p+7E1STEmGd60hTyI8r9MvEq3yDIJA4KbfTFCxdk2ey5mJf
5EWHH41JtyJM9fNXnEf80TXn8xEnhXHeFtbx7ljVYTiNo8QdZkn4ESiz2cp+Karo+f/hdSxTh1s/
b8Ot+ZP/8skcznBCVW6+ldRuJs/caAQWhqV3Zq8pxanP88vrHG22CDV0PIQj+RYkRaMpa4nmm1O+
s9AGZAFGbtFXfEjC/DIncZt5u/hqRZduGR34+NQaurZba2rWXIl0JdBjGSLQ1xE7ocUUpLzjbJR8
DfJBj4KttADctD41I0sN2O9JQN3AD9VWwL9R9EL3aRUZtcrzHwm9XJqmxzE/Epd2WfskcKzzNEgJ
IaJDZ3RufqF8CwF83hApPP3AZ65d9hwo8Uz2yCPp5Rftj07qyAviwOdAjF8MoMhr7y45ntJq84cG
vZr8SmgJST+iLTA39QDeL5EhGQd8jFfSD7720HMRrkLXsQdr7xfBTx0m3jL26GC7tqSGORnuurLt
L/qaXOJ7Ds3lxqPCmisa4J2D3SaKEQ/IIXgOp+ngh3efjxTjxMLEhtK1mQx0lGH28W4pSSZNcEzL
t1EKEMAM+scuyfaiNx9lpb5TjSC1Z4z32HleVBrd1yqwgDT1WP2v89C+GjPrEfP6F9uAXx8UT5OW
fDMcQVqJaIgqJYlhGgMKO6WzDHX/ueogxE+B115gStwMnv5WkTLkuPEeWxtdKit4JoCEohlAUKG+
J33/aDfqdmraR5Mc5rrz1laU0RBJ1W1VkvQzE7MtfiBKQvJf22XQ4+WM9qlpXeMl2ZtN94hlzq/e
ojG7FMJ4G31j42nuLTyYeCEq87XNjE0x0HoMueyeRxcrJNaWbkBZTYgr8CxczO/TtPp4WbvtY+AY
bx8/1znXdV7vUd8u6w5ChYmcr0nU1RwAZ9MWbCv9tSZvyCM+2DKsL8LMLvFZXCVhdjMF5r1vW3d+
DBsiqJ60Kb/B7QJzJwieyJ37WgXFdN0EMHk8X3tosvrGat03gkOp5svqJceOeB93Cu9Wdo81Ln/g
DMqY8jBcnRkhJxYKU0FLpfhko8p0jyYTL4VaalYj6mgwZLlfEY0NufTCUdQh08peh6l6CxGwI8mo
kLPo3Pa4HmiCeqLfnnkv83J+NIEK0yXUzFKwPNTxEYUqS9f1RZpvwYEgTycvQgtno1q6kujliPMk
y1LkOrEK/evgNj+MXH+sK5Q1QUAGat4VdBOl5l/2zXBmETP+PHUITmi645iGhIp5PLdXhOdoAemJ
Wx/LAPWuQiKVpfGCuNzfeUP1lQxn6ITEiG1rF85WoPWXbat7Zxa1GY58fIng27KeSWnz/+OzYjPG
svfGFrysfIIIkG7w/xFK88ENwdSxGKJh3GUJ4kSRX1YzTaOZPecWaHWQ2hGORueHne4S7ASU5Yd7
eH8TEcUa8ieMJaYVX5gK5axXNcvJ0e5Fl/BZwsaEOAdbywK87REBi2UjObN4npqpOB8JkAw2tQ3T
PNqH1XFTJDGeKgit7W1jKlrv1SsMqkWXVIeyzw5JS5JiKSZgMfnr5yPvzx20Na+mhgsSmkQz+2if
GXcF7iYjwo4iaTfhV1oO43igWrcOnfK6N9OHSUM89PmLnhhT7NrBXbsuGyOhO0efuKjzvPW7Ntnm
MZJPtIRFXL9OTgv0I7qzPXTSGR654TWN3D0q6rfPX/5jC/j702bpgo9tGpbhkOM3zwy/bCP8MCky
i6yf7WSTRwwsldFBBvmIQYrS6l2UOOR7wNezSWGBOAfaoqc6UXbWYtDlS9WKQzt/WYbx3Vjj5S8G
ScWE6JjxQbQ3YPzmPACekOrc3fpzmuCNc+hg027bvP2jN17a1K2dNuWNY7oPBG7gSb5FmPBBUJ45
HZwaGIKin8NlYidkH71UgFTYk42Kt3EM14AA78x3N6nd3hCuO2EZ40TZqJfPb8yfG2Y+HsR0AeR8
nmyOt11WAVhTkzFKIH69Kl7z0TiAZFjqhfH0ccljL11ZpntmPP65fbV0juRCnzfrvPDRQ2DXFDEa
z423WttejUm3taz4LnT0688/nnHqmto65S4hIQuax2Vctl1DGPK7t35m752OM3zOg0bBjaUy/1pq
4jq2zHWk22uSj8BiMctWAqdVSxwxokAgVTYcuMl90bxzI+vEJMQ1MHT275KITU6Evz8Tg2YOWRRh
+63wAU1h8CjsgTnAu25I8m67r4ZHZA3xEQ+tcW6o2fNKe/w8zlOfawMJY6U5em0WkEZBOYq3ygYu
YWH0owICa0F3c+b1vL9sYLotMGiCa4BEkgmfVVqiKk79uwAT/KLvvOkC+ODNB/BWGhgBJQ+1MPAe
D2kMsYaVwA8XPPYUzAyzWuKMQxRStNnaq7OHhND7i2EmyHxAx5rCwkCPmwSfWDI72g4fLAOtlCu7
B1708e0A8RTsJKBPmMgptYKD6/tvTW1fVR1IhinXZ1O8vw6kKC9gH4PkCL9T10P5NgD30/JuC4hL
XZhG+QrgeV3Mx4AzA25+SP+4sFLNpRlDKut4wE0RDNfAYqIbe+2bF6GXC+yVMxLRhRqtBIji2e1V
nkEiwTT1hjtnJYr6/vM3cfLhInKA9oUyweIfTSSpVbJ58PNki6cTSRUfW4+Ng3SbM4e2E/VGRrBy
OPcyqTvU+n4fwbjdRFaUWbLtBU0ntImyBdnBPF2TeM0W6gDzAD0496YR9j5ozevK6657OZ17I3/u
VOYKvUGbSFL85Or//kamSMdGDJp1a9RwL1r+WA4VsWevcTp+sWcrZ10n36vSvp2N8Kn8/n9/wbkK
Fgu6JXX9uCLHY+B0ccBsNsbe23y9K/RlaeWdmazNPw/JFMGYGekzUL43j5/aoY4zY8qZMZyYFoOC
879IigR1lruPycBbOMxZkWi2YUdofd8wyiHPLzo0JmYFRTzG8MDJYTsptrxz+y601EsKM8f0CBsY
kAfWBgKn89PwqdmGdAbLoO1woiwjnUqC8OtilJ3tldY3V1pRvHIpLzLTvB71s7P+yetkClh3YC/k
H52bhIvkOlS/tuNwpxnExPVx8dpSNgUJKVHWJOH3NvluAX7pNXBVPTtShwzKDAHM5wPDnZ+A4+mA
G0WT1zIE4SRH65xqTQBPfhlvMRnj0gH0LwE/QKAsoVaGaL8wSeVNfR+wm2BLsFey3ujyqyutQ4q2
Jn8ffKwrYdpta7ZLEQskqOmAKAf+6JSBsn2wb2zl3YyNeZADxYyCwaCL4tVq4mfCLknQy1/VoF8X
gOoXNcpJq/paSXtV+hrqWvZLlKopQarDZJQPAlpTocIZPPwe5jTbA5mKVW4613iMHzqyMiFxV7ug
FeAt9DUd/qXnugBPnZcs5JjLsNdRnA46WEvzOmA4LGI7hLXz7ePvrpOuPq5yUVJRCfLvkX5uVbVO
3nuXCivzH96+46195dVzSSFlZSurqwzYkoy7q54m53J+IKo52a4Mxq1ttBUHmO8OVzpSxiGqstfI
r360QX056dZBC9llNj0TdlmVj7A47ier6tmWqguSjX5E3w0FcqQNECU44z0Ory2hs2/xzJlyEwdl
tOa8dQwuWdj1RSfQPc5zsXD5kg4BH7xUgVunw0mQ+w9NTT/L1c4sA6c2GIZucYzE4K3mY9zvs2Li
tkNEEBhH3MZYGEP24A/elR6tDL98yqvxVS/Q6njJXuXjmTOOeWIJMpgM500zzVpxvN83DZ5qC/v2
ljDbN3BtX4D9P7tGsCKc+DEqvrWG2Irt+O7MxjIb4U7wRc/d69wTr7JrHomipTBW0PUr5krVph4Q
UJhkUVPvwVKlmsegSi4/f1ZPza7UtAyH/T77sT+O3R201YGw0XzbRyja3OyybKnvpP1jFWeXUxFf
6b27FgEOLVSaY8abQ0ey6PX2MWlQR7gB1pngLnGnH9FgfUml/jbBgovkk5GOr3GtnzlTnby9hkFb
kl4MZ7rj1dfSVBRWkqxa7HS3pdNXiIae/abY6Xq499lsZcmwGiN/M0r7bK7QiY01rz1Xnk3DVszV
v48tpry+qa2SsUV4yoXJaDYG65qnZmPnS1uLHnHWXwWT/lYk+ht16jXEtk3We7e22T5izV/EjUTG
DHxa6NnN53fy1GGXN8dxRrAH4+R2NOsS8GwBnOdOTk3+BdzYmrzOL5HNdOkH7oLz6bWeUVvybfvW
8dWVNfjPZ97BiXMVd0ZXQjocsOTxNrBwrbBJM6pL5dg9zvend9TWr4GYN18s1T3qevycp871EMvb
ED8ZOo88El+ienprXH+vZdaXDMi+RtA1nuIzT+eJ5dgQqGqUsFiT/ujOd/Ats4k6NErolnN1/m7b
5SGpGUChX+5lm51rBp8aLIKYLdM2TJPj3tFgYWR4uVlPGfn02Pp81PDwTBaQV5eFEzxGwch/HM48
zvM9Plp56dfrthB0oC1TzTPULxWHYuqHSvcoXuFYfiEsHJm1Q4LEjZ9n5wrf7qm7/etrHY03pUVx
ZFlzoUzBx6pDD4OpAamLE44RvpZDDoBNImu0xCbQy9upyF1MOHInR8VD6yyxrB9mom9quWuffl5V
jJd6br0Aqk/p5JNOAm4pmUi3bEMwPPplrRUHLLEBCH3RUKyFIrFzd0VbHT7Ix0g0U9qPsPmKdysz
tqNgX2h3YFei6bIOjMsyc1dZ3t2N4ZtvuitVZyjp3CuJB5uSiznk2yYfN3qpdkXV3aoU6Is2bqqp
vtX68hAD8CG/l2MzJ7DuJu3GS9HiUivbn4SuH7qad+lnt0MGwST1pkc7oVNiKiKNckzaF6ELwiYZ
pkXxXV4GMcez3CIqOfX0L0TZfI1rZ1uBLNNGMV4A0lbDstMJyREQadYlfrQPwqXio6wtVJK48awr
B02QG/nlOh1QSuvpa4E0i8piTQ5Ws5v8MYGFmrGOOCVJPjkjELzAxhKTCRTJD694gnGC0mrZRH6P
cLPpYdMBiiKemYCINn5oUzaJQhEOCT4/4VfM1H1kibAS7NtgIBkeshCScSrYC0IYvnglOutIiU1G
LJDUij0YPTw6jPpJZntQ50tRsB9z9eGyzlgKbahxMX7hjuwgFb8r7EEErx6kJ3e2rN67MN/7VbbX
6gYthYfmycLSnv+opfFiJvgWszh/jgZSrlHWOOBuaRy8uMCRvAKTN5BiFWwDm98Vezc6oVYt4AAR
2OtGu5yHxOCUezW6O+mMmEjnQFjmASDpG/StGxHDPfSC6z5sv+SuPxA5O24+ny5PPj+G6xpMDgLZ
ytGB1SnrshkdJiSz9paVw4wc9PdjQeIFKiFrdFbtpHZ8xDPz4KlNCvUPTq+IKdAqHb2sHYwwVPwR
FxntH0NXt1mcUs/PzsxEJ5cjmx2moGNLG1EdvY6FOAh4vcq2/ai2bd/iiYIEn+LWpZqSI6cDuhns
VWXehMTilMb5ncKpGZ9F1XW4xlRhjw+OqkjLtOhtOgp4OJISxWmL/r3XnGv+M8n0mNEcufD86YHJ
fxWEKF5BIl7rFYBkSfGxJZCnaar72CRSSzo7LzXpYNnAkj2CaHrImYvUIBM8qr2tn2Rvud88tIF/
BVd8p8YOmAJpU51d4VDIqOb7BIX4GIjTvl2OuXMQLRi4mOmyHeceYaJdmBW00mCcnU76+CqyaZtN
BO4E7oWh3FuikxHyv5l1jDCnw4BPrtfCFeFDWewrmaNhtzAN6M30Ot/NHDIY/q8hXsrIeeYoRRAp
0IYRfFa0r+AtQe5lJ/LN03qEC3PHLmDeEHD0loYfUqjpohvJJpWsggicAlWoOnWbpRl1PlUGMI4G
COHECzdEfpBCgEC9SYp3jFSASXXY3EMHlh9hRO9bRBo01qEY+nI9ovl3CwLSS6ZOKJtwKOg9up1z
VeuYKJPKX7QDHtsuep7iAvpGOovE8XyGHi8wYwU/fwZPrZeO4Iiu0LsxVOdn9Jf1MtRrO83iLoN+
SI/JfEqdZDf2+iY2iKv5/3qp4yNaV8AbzkE+bgMXkmIGXzijxg4m8aJvtDMf6+Qu2eFchS4FORrH
ud8/l16aRV5aFZ8r3tYBaXp+tgrmWFr27ZExfjV84sVwsoMbPvMxT+16qNJQkmKrxTnsaNfjVMgK
soTpZaDtCwE9TbG8NM2tG6idUXB/+ffnF/b0K9pU8udg0z+qDcCpUbfAMdxWUYUBrDpAlXk1vPEl
T6r3hjUEqtPq85f8mDqO91mzPpZaJ2pl91j8M9UFVH8SFLbRkAQXFiGHHRpHzJaKoFG9WkyN81jD
ZiILrk8epTyUMRTHamSPUPVzqy/HY97sNRaqGrMrPtO0YUcaThs1Im2wtRzqBMkjbmrvYkRvFLo8
THHTpVO4zsVUTRvfI53clTxvPa40sgaobe86OLpLnpVdGMKXonlbXxjeY5VgjGtgwqVKbPPUfBpU
eZ9p2bjwqMQiaF4GTQBNWGnx0iQ/gdpsj+t4dp+XNdAkBICEhOUXnD6zCzj+XyMJdcIGjvf5VT05
ahmzglYQrWk0qL+P2n7wyEoLVLrty+I9GZ8VtJHYmy7B192a1qpplxF+x+lcIfPUAIIHRCGTgq71
x8mg7rQxKEyH9PmgeI8mbp+a6tcxaV7TWYMxVMUe7s/h8w97avWn84TiXZ//+Nhd/zLz6KqKESRD
PoxZQnJwNRcKnda89Fe5fRVJ4y7Jy8O8P/n8dU/NeL+87vH5OZqspMttPcXYPGxkwhiLZH3bm8ZL
lXe3n7+WOlGhJoXYQSTGsZRZ4ahU3vSSQA9CmbYiix6GoeuXIbJ1n2qsWSUNMS7FT5swN7pP02bU
A7zsEmYGdUODG+15tbuw663w35Ic+pHjDHeRL/awKofUA3AqEkR+mvHmO3ixagtYnmd/jdBIrkwT
Wd5A7F4NYzCIAOfY01PTgjSZ4kfmRti9kKfWQXbJnhZbNG6TGrc2yW0vH+YSR0Y6sU/Y7tRtnONG
Kom/XhjgrxecvCgY5+z1texAzEaNJYS6s2ds/M4m466pSdMjGBIp1Sqz+6/dZPWEwHHsMRp7g9zr
1iMpHHAt8EsyTViCGxgT8YVvwhCOxbC3kuBq3jeXlXiR7IiHmrFBpMLKD4YXy5+IwWoOUd7eEvdQ
rNxY2w2xverBz4Za8FObqnFlB80VGbPNrV0FpEVhfiWh98wSc+qhUXMANY0HntZjUWeSFDW6y4K6
esHpKhcvHTiKRrde7MLe0fB9aYgoOzPTm6cGr0KTgRvCpVV8PJ44X/rkFjJBOIl7awK8R3brmUuj
vigh4YZzOpQxt+DqUG0dLyLSMPVuhzCKtn6UPlYtbc3CpO2bktphRj8zr/iC3p5wq26a0RLxDhYv
vIQWoDrYrFXSYQE2bGgQnz8XJ5wCFh4LdB4m0w21yqPnwtfGBE1lAvPIS9fop3C461S8h8q4tVI+
FflbxSLE1KeN8NdjLSBsTymE2WNOhdzHiKipZtO1zMJN9kiqHvotrE4bUgtw4sJvJ9Ijee7E2nME
8PgC4mWjEUCR6HM0tE7ua9gF288/1Ed96WhNZLdvG/NmSlL+mUfMLzOackaZNqZItoMZrUqK6qDU
5KHJibKozGFtKK9Y5ino8NQ0DgF8Bc7wGfZen2yQJos3YcwxAGqlDOSZeeiUEAPRNq2jeZfg/lGY
9Qd7KryOybaQwXUbJq9aUu6DHGO0bWFEbsg4qeB41/ZwAP54FwzNjU3ra9F5nDyb2n3u12mQvTcx
NwpKPTK39H0krcDt+RVtJneE1qD2sbSfZ66pfmIGRRuBVACBG42d466mHnm+Q9koRZ9dEaQU4/dr
R6YNT78i+RmNCFd3mPLwsg+uVA96II/i6UbpsBv64E0fS/OOBhrd7QRikPDmfM62RPVmjK/+xOMy
Jt/Jh8xWfdbcQUeFe0KyoiqocWQOT4sddtoygqtKbicP2wh13JbhA5MVgMosd7dJrCzSdjPOUlJc
5SYJOSKgLjx3vuCmBFcA1ID0JRQoum7mmnrv+BQfXupSBGgNlbbSywLlqSYepB2+ZMiQFqK1jEVf
sFeSmryO1Q+3Zwp2ovbNt/WlZ7ObybotQrZl6XyDWPrue/7V4MN+8iN76Yt8P68nnftEDOa3eVPY
JOKlrqqD0bZvJr0++uYvXWgadP/5xUJvDgF7/r7vLlXR0CAPdlDru6Uf9j9vPF3cKlYD34riDdVC
LOlVSWSKcvfEIXN8hAjIFNvB/Cqa7ZTM3NFR/5bl448zY+HUUECQJnREKxxqj7tqI82EpG5Euh2i
PAELKRbgfR9Svx42nOe4PqHad5ZGiOc8f+GziVPjjLLkxKYFg6BEZ27PK/pxgZe467JM5w2ayrl9
fVI8Oy6I4U6VXBvkpFs1lqsJH+kihLV87ik+MftTKqGnQxmXHeJx9T2jx972aZht45YQySKLtlYO
w8wFdL8UJfaqHDPStbQfbZ6BdeoFwEPrrVfk5D4HjdyYWXTrtaV5KcY5ArBTQAjJ5dLty64dvBto
mUsCkw6hJDiUvcWGXQ17wqr6exX7j99MnvW//ot//8gLglf9oDn6578Oecr//mv+mf/5Pb//xL9u
SG7L6/xn8+l3bd7z29f0vT7+pt9+M6/+73e3fG1ef/vHKkNXM+7b92p8eK/bpPl4F5hV5+/8P/3i
f3v/+C2HsXj/51+vb9wCaMTYnn80f/37S5dv//xrVsGxo/+PX1/h31+eP8I//7oJs+y9zhsKWn//
wl9+6v21bv75lybVPyyJTBSPqBL01nXGSP/+8SXl/oNuH7IeSS+L8pbDa2V51QT//MtS/6CWKbAN
zMdh03ZZmuq8/fiS+Mds87Q/PK82fk/7r//x/u7/Xtz+vnWn7bu8DIvcL4sgThCXselyEuX9oZw7
WtkFlV2KHZm+y3QtDyDaF25XATy2OkzGYy3Z4ztFI969IZiiZSHdBH0Rhd/APZQROqOfNHl7+00P
nFx7sjynlM99UTX1T3+0kvx1ckWnvXX00+ega0Tyk5jQOGD2ImWllBLwKhgjVyMysyAg6LGyXdBD
ul3XzyHG4ngV1UXQQgBs6M4HfmUgLpIETPywg3aOg3dM39wVQZfcxTgRYEL0ZGKtu1xr8LLr7cDq
qVSZ78osDA2iEYKxuPPb0hMbJ6HUuDHbzhsXfBI/XOptkn3TpcQYRncndqjB2Q6+AQdl3qLMfCvU
NwlN2ndzHKCA1LUGSnsI/JREQriYRN3gusIPH7a1cz0mbdwFd21mmcQT9cjE65pXi0a9vgx8m0o4
glk7NF7dgByly5J4VRyodaKD2urjOGJ9TPtq4wXWg0V074I0jhLmSo6V9UKMLFvrKvfi72bdM7do
lkqCG3Ir0hCCjeth6aTdAjwtnQLscTTglfc1S+s6XMOCZatWk88Ofyg0xnkRFpDU6B7oC8txR3Xf
ToHbP4leluKRb1TFmxMMwZOv+uSHPg0TkK0YgDSJgFXBpsi2bH6VLZpvThC3lOQU/cNUNeClUKwc
MsMO5giRzF+VkUs0cgtmmPCCfjCvUPVZ+8xJAI7BxAaiURh5Rrxp6blPLVFc/TrrimbYI9BIDATU
URRh8xh146qq+KjU3kQct2ynTQsIDDWM4n4aahJpQ2c0id0q68JZjsJsy4VXRznM9DaY4HSGWpfd
q6TU5E/b7UUNOW1CfLIYmhgGZZqrFM9wWLk+spzQD7Vd6jtiXKZs2GBI0+2WMJCczm1woMz5TB0S
dkm+TV/abB0SzV55BIr7t37RjuY2CuvUXLPbq/XbouiMx8giVmrTx3Zf3pDng01RG/zBfSaHRplb
3FeSCBtmFAEcwnfaOeBXB0OAq6KN4Uo7fTuszLGMVo7ZhWBife1LYaXjY8dO8sGoakBzHoyMmpiE
ex0S8jVPAAkMjW3fGYVOPWtokvAtIWyYQKK63/SZGYBy7cPvZef4GySP9i7VZbHNa4QvCqvlxiyw
v7gal3mSDuLDSc+qVZA0YmdVRnlDJ0KHvp2JOy2etKUKteGQVI65oaOW71K3dK8HDM0b5fUpwALX
AT9tpZeV7fePTunTTmjsEV65wcGnFeal7vn2M5tBzBlsvO3behLvVtqPr22dVLeW1llUOIje6Ttg
SxlRivsi6wDWmzWQR6I99zL32+9dYpBWpofiMYBWEQJFcAPICgPfOIcT1ENvfEmzOtyKMoovnZFH
ZQ5GWAuiP7axBJO7SGXmbWtyG7aa4qBaaY5/TepFKAFAGFidmCHvqinKvmWDxSGiVf6941Tuhk2W
t6LU36xDMiBWE5qFbV2Z9dZqi2yvBLNL6DbVjWAobjrC3NaE/tr3neVpr2Y4DvyqvPjv3J3ZlptI
l+9f5bwA3wpmuBUSklAqM51Op4cblu10Mc8QDE/fP0hXyeVT3ae/tfqmz00kwSRSAmLH3v/hRSZ1
/wgNdvDbUpn9nMjhYUmj/GylApHjGJc3lN2NRwErEpWS2CjuM0dBeS1NxR+FSEumkEV3r04OCroW
hViLRH2hnY1uUT6KeumuvbTzzhvnGcUUEWf1Y6zn+MhIpnnzjOeHphcAh3QX23ZZI91daaA/Fal3
AAKQ8tNSHvNB7aenxWoGbLB0pL9hI6B7NdeYoUaag/XJ6B6zAp6Y05kKFOdmxUoNq2iSuZTfB1VL
uUMEr1v44e9l1Vr37WR291UTV4eQ3+ekJdhphEU2nbW6V3wjSxFui3U9aBJ1OmX5aOJWpk1o0CLP
Z9VzicQa846wQAurDE37ezviKZYtTXLHrHX2ixa3USpB9XF0Kuq6ySo0bVvtvdP2GoTNOv4Qdvl8
jQcH0TwNi7AGlehjnxK8ubi4B8RZPZxJnjEECXBG41E6DrFhX/Nidl6cbkiPk5Oalz6emmufSXHU
lnF6FxaixWRMsXklgynG4bqqji44ENwUVIu606IhWu1omJXCwKy0pfZFQTKoBCjhK5EK1gXS4l7F
bezeXgtvlGyHICZnsItzc/R73puHKbL1vaikelosGV4HfFj8Wcd0hQHBOU480Zi3LuGxqWtgrobI
rv3caq84orX3ZtphhWKvEnlOhVCdiHFCp2i+VwpsXRxnnM5KlhiHFC8gb0jR2NbtgV98nuUZegs2
bQXAYWgzGPwJCuDFkLofbbuwPmStoz0ooT0Q2YKXH11qNEXfG0GoABXm8eYl2uOUkfeMFjU1P78B
LP5HbIjooiarOhb+pk+Ow8xOmIN6SMfO2KtSRRCzIBWSLQ7F9BlbgaJw02BYcCJO5TA+OEqOlttQ
yHusOLEiC1M8l23KY1CUo2NK2HwoE0D8hVhwG1OoJmFklUynJNIR11vV+2VXd9fazZN9oerQzag8
7Sc31IEDLNwOg0QFj1nUgvy2la8DrkDoj2p4YcnqACIXS+Z0DA/Wok6e3efIEbmYZk4qT0ZhlGh5
FkzRJsS1yYO3LfY25L2tEvnqOhXDMR6LdQAZq8vMeEelC2/mqVa5SwsKXzmUKy9LF2YHo9ljlyUF
Y2gr8rtkHoYnBS6bZxYgOhacjs/9nPSojIFzQAAEaciW10ynu8rJdjvzADxxAvZnDcclW6caxgz1
pGprnHWFNI5lNenIxE0D+hdQg+N30srrc+44MabuToc07gATSIdmfm/kmOf4GXAPm/z3OGp+h6dp
eJ0SA6MPkUT54MfUgMzTpE7jckdCdsm9qVms/nkyFihbxJewjYy2Hq8M6nnl6WpMEGcZM5pmRYMj
gZ8CRqBCWrZyxpsFVz+41OJuYA74Dbs4GJs/Scv/07Og/03zG3Ra/sv5zf2P8f9cf0z4XfxtgvN2
2M8Jjir0fwESpBgJlJNqxC8THGrx/wLZA3yU/CcINIu5z88Jjm6vB+ErxFEUE6i9/TXB0dV/QXPh
56e4aTMhYdb8b0xwqOH9PsGhqAd3gyiUhw0pkN8mOE1q5OgwlOkdNk3IoVq4lUNvWI5ZPt2ljoWY
sauINog1lxDGcjtSQbbqKcr6Uk3Qfm5i87tRxChVm3fV2E4B9ijjW6Pjex2EGkRDpZi/FKrWBHqt
oMtFGQoU6bpYOq5EwHpdHMKyfdu+ddEibRCodhGYllFFJmpCd1JvoN8No586eklNhQaoPLI222Lt
gnZMilenkmXgqsXPxv5raVs3FDqKlKoS78JktUkCxRCUo1oEFZlGarjrYr8YqMwX9rzvlaYMhnmh
6VZDq7+62xKaG14czrhrmVkVRGuj5075S2PCeDwOBkU/UmzB1PU/m2TtrsY2/pJ0d9v6OsRDd45W
V0JUItBoL2NaS5EoDkg81nO1a/GJ0tFjZPKJe+W2aFPfOGfTk1m32Hjq3dwEjVH/bLZumqQliurK
H63iDOMlSsp+t3S2XL1U0+kCcwq6CR6+uNvu0bJ57Yv5URn0cW8RsO46t7j28fDQpiLCaVAenRKH
eVtB6bodkv6YT/I5jJHNCFtxUp0CJB4AxTpGBQ3lJfy8m4Oo0+gx9qymby9LmbUXY10aiqg6SlX9
GmYYn+HLeiAKkT4TFnRHMlSCq3HJEx0B7ryrztFqabX9NqnVfMgXhvLlWmrGy/b7RcuS4KQOD7h/
NKoR2XerR093HFJevgbm9pWwfvRV2WHZlIDdF+0QbEvuX0u3dXo9gqS49bd9bt3bcds6wVCH0VMu
DxSDa3Ckf576/3Ga3zdvp43w7OMnX6/xbXt2IXhuf7lWc7u4365h6/7769raNTFVX8K3T9xOUBBk
vn3c7aTbOpmn0EhN169swlgu8Pa1vH0Ft/5vm7cuHDGgLMMqpb8eHI9qfVyJ7vn6uOAM/LMp/+pm
XYzm962/7dOWJAK97Zhty9tO26atb1Bvn3sbIwitb3b/dNrf1t0+vp7nVWP8H67kts/tasp+tWnQ
ph73Jq592/BP+93Op0SD67eZS+Tx5z97O/S27va/3dZlnfbQWjguvf27gJbBvZdUO2urCpSKBl5s
Kw5IJVVBqynDwpTj74uak9SBMkcocKqrsWfTiYNYMSOWEoHPXc9xO9tv3e1cmZ0h5rptQZIogQ+2
fvgMNezUI7q87fNPx23r3g7e9tku5O0Mt/7t6N/WVcWknbNW4BHJrDWowy9YoRRlHfSWrIPEzSfx
1k9ya6Koum76ZdGcQ9SM8/U1+vumejgVuL3360udieYmvr1KgiSYEnfrS16uW9ptSPhlp2jbddsm
1oHjtuvWHaj6+HNm3qcD8pP52pBzrt+aTk14Q6tKu2qNMwNfN2z7bUtmN2ETc+tvB9+6t9MAYPx5
1hhW2w57PNNb1m+nKKGrbUtbY1YubnbOAkrktqHH2IayHJKSatYHvKF/bf5pXQ9xFle/3bB+J9N6
625L2vqcbkvZsj432xY8JU+1IVGxIE2EPrdlQIqlAOKrZXL/+85vx21rle1R7xcHpZM8RnaD+GFr
yD1y9XWEq0FsN4G1Dm5bk2jrS3HtbhvUTGmwg6g+inaSZ6Fga7k1mi1GeNipBv3SjT5N61eldwha
152uBJFoxsPkkPeA9IQU8MjLyRx4/Y0G7/Bbs62LK/ObKCf1YKz+p5MdLoFcm9Lk/8XVC6/Pug8A
/fa4G7CU9iEY5Ko+zwNS7ePaqFM/H60BjwtRjGK1uQQ+aCxPbVgZCPBWiIivN8z2+87rj5yHCzfM
tnLY7h1zHQTzy5JHCcfrGhWhEkcLapqrYNH6FW1fDFpzJ0Mt7WO4CCNwB5dZ5LoUm+3PpdkaqkM2
AHooinIVZ3J5PWiLQaRBBFgFAohMoMUY74wGArEO9qAnDW90k+nH+J4vqgpMHT3mtiZLYZpU5w6U
GqNDUmA+nMWihz+JOHm3JG6QF4OCAqAyepNj41FcQomZlPHQrlGdsUVv2RrIbX2wh3+u3Prblq0p
F9BMFPtzzdOrCezU1r9t/2Wn7SRbn1Sj5WsIYb19zkJkiBxO2u0WRX/vqGPhT4gULPCFeZ3oBDZv
zZQglFOP+kkFmKBG5llbt2+NvkZe21Knpzgkbf3tyNs+vSLY8tvut31a0NtYNYuQTHhdBVuzDEyb
IT7S5y6LuZnXcPcft88WIsjAbSk2/H2fbe//xrptl7dP2Q4Jk/E1cqP2cPu4ben2r8oJSJoxI0C0
/VPbt3X7d3/rbv9ophzN5V2/jkK3Rl0HoVs3WkeQcB161D70gRZb3LDr0EIRjdHstuO2NNmYY3u3
Y26b306bQOI9/bbSRl6KN+7fP3bb5z9dZxHDe3qu+2SyK7y4udO3po/QAnnr/7K4bcKR/edOv+/Z
mSY/5X++/Zcz/b7rL/23xV/OPWkoEJoKoiLbqf+v7duuC8yhc6e+/vIZ/7z4z590u2iQis+zi8b/
L1ewLd52+eUU25bf+9vKXw5/2/7L5ej50eiYd6VKpv3S5H91C6S3jUbBVH1ddVt/OwBwZ3jAqf3L
bVVo9FqgmTmVnG1x24JjOLrS61mqmRlikRxnItdgayaILMGyNuT0BgxO1sVt5bY571dP19ue2xI8
eXU/w4TdpbfNFl6kwtu2/3I6jQpToI11jTHMurhtf/ukrZ+2y/NCJs3vhsFVD7fDt6Vfznm7pO3s
22Z+7idFLXHDLKinyVZ72Z6V2xOxdY3IUsvT23Ox6kigxbU+hdteokAuPUyIQhhOy2CULdPheIuA
xjXWuTVOidcaElnCs6fGYChy1VW5pP/ZKBQdCGXWPuqipkDYl0X3B3CtJJjcdT6br8+MsYZn0xqz
3boFfJOU/LEDkkUZuqBz4i/EPmQQZh0/ym74MQ/Ga8hAnldY7mRVtDdV5M2qFmsA+cmOd8UlQQ/T
71XjSzwb7mGbW2ecpnIvLmgLahT8d9v0/dZsM/wladHPihhmFPD9FzFoe0qPBLj4mQaWzmBu9baX
NWnL7HDAocz6gCkjNIjp0mHoDCFWBtwwaltAmAUJvigmNcAMJ5o/565bKmKbxRaTOR4aC4l9d5Tq
G+72fzoV9/8hIAFm3n8NSOiACbTJ39J16nbQDY8gXOrVZOMAHAAG+BOMYP7LBgaHXsGq2vknDEH8
y4Khaa34AMi2+vrhP2EIurUm8NCRYwfhrPT9fydLh1zVmob7Gw4BGDMFKGA6jg4jXPwGxmtVK22G
JooDrR88x4je1Tzsxy2rlDPbDeYsN48QozAkobc1VozFoBDpCbm6+izVV0yOCdzWxqnmDueYLd5o
HSwu+uU+S6DBG/EC5DW3TpiVfukFktBuVLZ36mIiN1n8sOB+kkBqr6Lpdol04aQW7uS1QKw5HNNG
SmLRpO0ljOiHsCCjOFlRA081JhM9InvsDinJN2YMzrC8l7OaHetluQyrN66VWe4ZWXwT3EMBRx33
wC5uduB4sRR3c/T1tCl7IFlkjXbQwOT/KDDpwWKbIjPeKxkHl+E3KtoWTP7wboHCpifU3LqM2t7S
FPsqyXRPc2acvVQNFsowjQwPmL+FYS2JWCm79RGI+vgsW9D5IzoAntOMvqYkLqCyDLersPdzl0K4
jKajqoUPUxSjcJ0xn2opS0y1+KFrz26nUraAWn0AAZGh/hi3O414GdIccL3KaLBHTQtwtvLDWm32
+tBsD442+0N1qfU6g72X/mGl9lPWaNq5z6J9Ig0cxXT7EV2YRwdaZa9icSGsOohWZ2mj6S4qSI2j
A7nIWdA0zynxH1DB0fbFvIE76r01j+F1DC18RLQoPKQNNm+Kre7KHiiIm3UP1G6zfaKuMrgZV2wv
fB9ZmD0vZTrsEnWUQUK5p6ieUnVYvnaaPzXjj8lNwjOcx2pHyo3SYIvHWC7MQ17l783RBRDDQEji
zdg3PV44bhSLXeZW02GxQ5zvqAJT5oJQlYBep0SWB7gbzE4Zn1AEAeZsG88u3NEghOJnSOe6ViYp
7toXu6kwdDX1H4BAKfuHFE6YzWK1aSqPieQyTVD4M1NRwX/X5kgz2SDCEd6x5S7KJK5YBt4vUQ2h
YonKGdj4nByyVn23oD/pVakWPzsK7NK57DytQWy2yXHqoyKnPAiNLxOs/9kU8jO6GLjFgWHycgcD
T9UCeYk1zthh7m3oJaDynCxnM8VB2ZWvSf5ujnPEYzMxPyyjMYDZMD/IyuXqNRNRg7HwKl1Eezn1
Z+QTvV7X2ydQkJhkaUhN9DxnTjvyjZvm/FRT3h4c4zUP1eILgg9dY15QNWZcxexClRleGTBDbeys
lvKzWg645qAidYqTcPG76imq58SvjO7k6iX2v8qAMxfGDRp+C2mcFL7JsHekuu06I79erCDuLjB3
ReUwhNWq+Wo8XGQCOghVtPsKQ6y+aRGbmDvlOFaexEVyiR71iQmYafnkAhavkAhT9aXBE67F4tgX
6am2tclrVuRJLZpDaWWlNwLkr/PCw7xk8YB/nXGnzq6amjxoU430KUkafbwv5g99pyxH8t5oIjkn
jI6j9zq7X1MnvRer+oh0zqB/mr2qIMlQGI9I8A1r/VNeao3ZvKvsk6Wqj1bHb3yX1Og+YaRe7lCD
d89R8iEZuwFASRv7UdG9C9Vh31vMQKJ4POhLha9XKTF6h0GMukLGvWE+znJZHmTXfcLy4mNqZJQu
jGo+LF2DsCB+mhXnqM3qW5ta4Hms3F9y56BFOM9F1BUB2YivSK7vgHuHRQLaKByjQ9cXf8Q5OkTA
jMJsDjGOJ2E7yhjkcoZ8SjvBH6pnBHs1gWFwOBv4k7Wo03WAc4eyoawNeKyvgY/m9njtkYc0lxT9
TSyPl8V60JOwPlYWjl7Z0CEmo1R+5bo/ksb4NBDpnLUSc5pEqx/UWU+8eFqafayJ+qiPuAQbBnZW
vNr2c2Kd43RQAEXMX2dj1j27XnD8sruTKCp5EAlemJF+GWWkMxJNKKUOWEKXY+87WcEUC2UYBBYf
sV9tEQtNbVEdYRUCxJojX6uj+X6Nr5cXe8ILDG0UFXlL53XE4K3CN6NTw+EuHqkN2VFzAkz72sjk
e1o66SXEgntXKaX04/mj3Wc4lM1MnU1nYoEcjWEuX9uk5XlpyQF2VMiOtSLkyiogvZHge5qJ8Y95
qqqDmhnXsXMxvu/FPk8x3ZXlgo7k1DZnhpZ3wnjfVJX5ao8vVpJ/QmE9ew/NA9cqk1HTGEm05mL8
0buFfFem8ikEJr533Gnelbp76RY0ng1VfElapKWya1oicgIHdOorfuNi2Q+hGqhW5KH5iMdVGLl7
kIV4ndV8S72U3wvzY1RE0XsRl+CSOt4qxf0M9vYolln1Jle86N27Qcdp2KLutUtcbNOmCNk095uK
F5UKM8mLnFEeZ/BAoiowto8hmyTgCvsawVYbR1ckJjoev0Y9RFXzRZmxgNFzzYJpNoa+kHXm5WGl
H2Jr+oD3wacEKBhJDtg6o9nuuD++VOhOH1BE/dzj67ASFq1dr9qjR93fh4Tj2/pU8vBbANVV6P9q
DPlmBprquWryCZBGejEt5dV0+uzAxKI7tMD+9tgISM90mwYNCgVn6yhMrvgcIbkmzwBR9MeKTM85
KvlZ7UYDX2eBfE9tfFlrDW+rTgamAVQBjirJq9q0jgXBRt5kjBSdCI+MtQ9mgzkmsE3ITFUcCC0/
bxWyKXJrTKZaag3wmmAglR7GMpZvV+JlEPKTngiGkK48CB37KAjU2Otm+vcYLrHVmvdKh9Ofo2XH
ssagm/pw79WlfbYH5cly5OPIbYQDx0W0HY9x0uF9jTSdMSrPrkgfAGBE16Xr70W/z/uFCVaSzJCe
Hd468/Ipq3l4DU2i1xGl+NeW3SdGHdMvIdjsJ5wSkFsWELXEApoT9XaoS+2O1yZUbvTuOsAzod2V
gQLUaCcqNSj7fPQFvABfWvUZR6EvISwFDCHtJGhN9UfSE2eEQClSpUmPph35jV6pHvgvcTbBoByQ
kIavvDJ+V8GdR1Us1BPM/MOkFrW/2Bjh2ZoI79uxXA69C1zFtpfsDihTti+IFbz4k6Lqn7jK1dF5
4V2tKtFLZwI6s92jAajnODA7t1qsR2pbxIesMNOAx4tEtBhhYFbLWeRl6JmM1vuuwH51dPQ7o8Ao
zMlwZOFBUrwhyYhIRy17V9VaYFLkBJ/s+gDvfYSpI+JQyzrCLR861Tx1UldPzC7uUzfRLmIK8/1o
Gq+t46JnTjJ5MYlYBhNtb1ujminwL7ZEtjeqIlBkAbxlxDCVwZs7Q8dXWYv6AzowJaHZSZcivrg6
hofF0BDAKNqPKANUVqjWF6M3GghFKygmG88NBNGoxIAiRcnbrzNo3QaO0pOCMSYZyg7ICoa2Fdah
0frqzLHqVET3oNfGl0njXkkMirLoWGM/a34pnbw/zHYnn3sRi70Gxo4KLt1GlpBnUp7GvhGMIK77
mA4Ep7NporGIax8YPCzj8uq9aI3SL+xkuRvF+v7OXVzKjFoewY+BDR2rp0bHvVnLQMBI2bxAdwgm
qwZfg3gCwXHHxBspnbQnYCd91nlzs2+ad4oY631e2rGP15i+S5imdFaTXqzSflSZY3ih0iZAEIj8
Ut7cBUYB3ITVi2wK67qEyYNeLB9rxegYhBXjoo77SNs3q+yQM2rjwbZMxbNXQggqJTu3CtO7Rcu+
TSk4oDxOs501AczMXe1iqL11RyDy4MayO6huYe1xMPJ0/KQckvZXi/rAQ9fcRZPVHLJOPxou8mGW
LX3mHN1HFEOIqgtI6WAoz1S23oMbChEK17EPH8tLDxDpbsxwtu0yvBtsTm5mO8jZT5M2fIYGd9Zi
+/NcVbEn0GPAAhRP6gqNnXTkNTqpuOC6qe7LOt4vehJzpdcW5697gfdj7iyFZ0YLt1nXHZboS0zR
M2hB6oXMYJg4fGodIz12GsOq1ssjr8bvSVsY73K1uLTgxhBsq856PxUePEErwDHhhDhCZ4fHOJLf
TViqV4iUgwceYJfORvgeUbZXgN2NP5kJpVLlSUZt/xKbVnFM4tdOmYQ/NO10tyzpJVe0izYHi4F5
WTZ8ds0CLCe+o4C3rjYa9BV8RBAn8ETbVjpes3yS/Gpf51TfNVNW/hEdRCqv/OZ4IAp1OLrN8lD3
Ns90jPGWJjXNR60l2S+uP4wHbiXzTHmowilOi86tlUAlGzCMXEIQdJHzXbMUwixFQ1ff4s3YyO5D
VHfpyazB5/KQxmXrIvrJfbS4T3Y83JWRAvW2WRgHbOdcGep8NJzuSREpEPnJNdAkNg9VWh2SVClf
tTTxLKnyaNdNQ4Rbevw4PMnMgQ/RmN1P83QXIW4P4DJ/7i3IAIPJ/19TPgx03EM8RQvPuaLjflsK
YmW+F0/j6d4vAlefJVcrzHw9U8zdQ22N74ckZojEXOMohLwLs0lHNYlhdcZEG4jZZ70uHiehDXfS
kJqfaD3xbGeQYyvXwKorSaDifs6YfIgEen9xN7/TpI4tn8hfCrs1fIvJ/WRolt+a8CxLW54nWVt+
YpjTEaTHeLAsGKR6kh3icBzPSq6NO1dF+cXJeU6LP9Ks8eM2Ta6qlA8ak22iTIAgQ6p1ZxnKZzdT
rUtr4BodZ4zxkw7qlrjgrtRGgjHUVj1dx5ddVlja1N2P2lKsQxVDbsvt98nAl53qyNhljir2AG/L
vYvi57VJY28a8TK3o+Tg8h7wJ8PSfVVI9epgddcL4clV7bRHFHzKccJcpXOSLvnYWm1Cfs/Aaldo
7+Meh8xO2sGs2ON+sVHeTXHrS2x80COujZ9N/ugS9UM3RcYZf3S9jS4iRCu2r5nCkISl5hzvc8nL
pHYH8zho2ROwFcTFZxwxgccfyEFAKw5nZDqmsrqIrAvseRA7kQkm55W6QqVmRr5e21lm+UGrkh+L
xukKHdLugOlFPmGA6qRfNc1MyTj0d9HIvQ1qsdmJwlV3gAmN1aJdXcX6rdmmuEDw1thUGYTNv1BG
AMPqRny0yA/EdURwP9ee2bQPivOcgNU/pKEzeOh3PpaWpgWNULSA9xR8vK2PIr8ebEtbg3ElqlZD
4FgdigfKu6atcKZVYjXYmsbE/bFam63Ly1v1hDbmXlnkWlCvTZyPuNj1bXyPqGt61IzYJGpzH60w
C8/bp3XrJWwNuLGOeq13uwjRC8wVcg1Nh79qudvSP3VhCe6qUunO9nqBAiZI0NlfK1Gq562zraYq
Mx0y2f4QLd7ehCBMveeFwGm92G1Jl8lDTpjvQ05DE2JbpySLx20fnWHqaEERDdrbl4S7hOGpmoqp
8pA6gdUPklhEt8Huxo/ggsnP9JqxnxXRn4a2PDS8eHBZpdmWXPJzb0vgP+ttj54AQDtobZjsrRG3
RqLZn8V/vYMGL0U1QpSWq45IOoI/Wo+bsLGFyjsERuiKExVZ3BX+BjKYtkr/baVkROEuUWHicCMo
bTYGIfVBwkiWUEgY35a2dSXR+qk0Us+awhFEh/qzyRXZ+pmTPE/guMH0q0/RWpMm+1cFEuDQrh5k
ste2EvVfjZoLirdrg5HVuHdE1OH3aSVn1W12bq9k9emtpr6W2G1idG7o2vWMdsUgFmXpEXgNb10l
E+oeUm2zM9YM4YZEyHgSz6r1eYiiMQA4U+JUjF2qXo2BXJttvVNlEGIyGLa7CqUddDbKNQKeB8oC
iJ8HTe4Cm1KyHqh98VlNrxvGIJtMSI11koJLsx1EXsdx8TYMwa3JQRoF2G9OfjWV77b1fH4auK6X
igUwQaTqXbCsBRMkw2KyeGgAzTMYq6iyAx2rVy+FJuYVKz7h1pTrh1K6AMC2rXzU1zOoTYRZ6XrC
ZkUyDDNSYeT/6LfKPCDHaKPl1lbPlcl9B8wYK0m8knGV83p7RMlNME0qS6gUWMJUfty/uCMU5MQF
xx5TlJFw1XZpNpIXWazvWkN21k7185gp1xAchdNSw1FC/AWXrC8RTgHwNVaIkkkz/OzYCIjFLV6g
0vSHVH3f6O5HyngjXAZfSdL4WDXpYzLLial001/jnupUYVmvqfIeTd/mMEF29SzTeZnN6E4H+uoP
ROs7F+KyX8wQIaf8iP4sZA6ydKBR7nMFGQpA7+I0wrbbl0waTqmBRIHlBIpWpIdKxyfPmVbfWbKo
eeH3gzswv0A4yWjz91Xt6EDw+z8I6YbzYBKVKtlLkiEeY6W8L8VR5rO5N3Bt8Kw1XU5lAAnwUELj
s4eHtOK0kKYrspTVFU8e8DDQ33x0Xq1dPsJJwYBxGvTXHqWovHeZT1gucFhN+WwI7otqtmwerdLT
wyncy7HRd5ZrwZZ/6Qp72ZutpezcnAmXhkPxYGWKX432uXNTM3DSVkXNqrWudtmes1Si3iKvsq3m
oEHsC5oXRMe8a4bHbohhjOsfGmS/qoFgGZW5j5VePoMBWaCarLPMUh5VJQRFIHfhYpaH6jOMuh4l
WdvPQS61HxMzHwJy9+Q2FO1sq+rnQWdUtVE4PVQlMLBofEkBujyTydpZ2njM3AUD3Rzkf4P46xSZ
9r4rUx/9sNRrXHzubXX4JE2HcK8hAdVbXynY5N8sOXwu7Qm3dTv+1i822u6L4iK6w48BRm/CY7f8
xheOIF16cHLbd3t8P2y9Qg5Ee5UFOpgjbjxQ36MofFxCMMLTQN4TR7EjrgdeTlpiN1lTcmwxoM0K
5KENyhtEMpV7IP3+UI4YkU7W3pShOOqVDenLGFOvjdoYMG30A+qTiQFzhVd5vGbX5LulUZaTqmXe
0gzM7ERto9WV381G2uz1zv3ADGHawVWoxlV6JOm+kCv4Mk7QUqKVzDCSYaQUwlCCmujjDPOXLEcn
TrpDNWTGR7sttV1ntySqyK96+DteCvWxfVo0/nG8U66E4J8X3el9qEMqE1JJIrTZW+jrX3U9wxNb
QwC4vfJocXeZWOnOxbCqkn424CCeyuEJiVAorfr0ItTC8CO5ipQN+V4xBUpiNrdZl8ZkLlICn0rx
47j8HPHDMA8391UUG37aC9I2zBg7Jz23ZZPsAC3lntqsRagifMZEs96FJvKsqg1LFELllYdrt5Yy
UA/GysWZcw/vzrMOC9zPE3hrNtSbJ+OxLmCr6JBZ19RWTC5GD0TjfI2cStyFwMiZnpsPNdpbO7BX
0htI9c1AJi9N+mU2HCUIaxPJWKQuIyS5kjhX36noP1pp9oXEdokUXVUgfHCuHTW68G5FrbI/EsQd
4ra3DsrE1C62anUf1xPidBBuzB7VaoQonmMKK0xNXhWFv2EMPk1OAK4YvfYIq1m+kyvfTaPAmFmK
P9oRitoyqS9VMi4+SP1sT2z0bK0q0WiskykIs+FgI/wCiX4CmCDJP7u8homnw51Lohuhq6J+mPDQ
LOegjq0PY9Zrj+IEvr+ruPPCujHPVdVhmq5YX8uu+lBO+T6z+36fNXrhR05zakyjRMHRlGBiyxOs
TBe1zyjF/8M56BHDaTLyBh9i6Tv9fKfp5j0vLODdCZMbTR/4bFKTTC7v4/zFlCt3rG1etCXFuVzH
/92NevKzyfIyShDrmGWTWVvMc6tZ99Wsk6LV/Fpv51OuJndG4r5kddJ6vQPzTEWHiHxIcZzn5Coz
1FZawk8D4hOug98iyIXHNJyyXS6tZwLPjyLWFdJYE5oQjP8Vht+yRz0uL6JrkrTdQbgfh3BOPbPP
1dX18AUrCbLJdiBGLCzz2lWP9my/Hw0VXqM4Gtqs71LqMUz4zJqpcvW1yuXHhsrBTo1Bqdvya1KN
GvNa9amblpLsiLIrmrD1iioa71Cbf+iK/AfJQENaXryCMKVBXoy6ZUGaHyfpdF23bdiaZEU4FCtE
Ey7kC3nN1I8XopStaRqC04GXroP9286cy+gEUvN+nDsUqdunouhGXE29thmDXLbD0aqIGbYm3LDt
axenmlB4sZqEfheq+3o6OBDyklqjtDIo8jKHRnSEMeg5KvQu9GkOYDLQXwyNcE/5E7YxJb8Ia6TA
NrrplIfZtcgZeFy3RquFYdxNkaHyypVOUufGORNiJsKHTTK5IwqGJG73+QYqceyOCAUYq4UuuZbC
FNjWNws+a/DDmdQ77xrS94dloDyZZE9j2Fu+0Ask+5B0Cla1lR5YSq0NZAqLhVkppayz7RAIWV0T
MagC1CgVrJw0IerDLPLioi8OKEx1KC7/wd55LcetpFn3VeYF0AFvbgsoXyRFIx5KNwhRBt4kTMI8
/b8SPN06feKfmej7uamooiiKqoLJ3N/ea9vJhCLC9ipZlLl3codgJ5LGUaF4zj2zx7ZEnP4CIUpc
tmfbw5RTIrTbntajCrccJOnfK/D5EviTZTAfNn62I1bDxefcBvXSsrPKxj1q2Y9Ex/wKmF1cnAZg
wPaSrR48LW04dcuE/qE+I0/57D+eyXU62nl3E7Mn6NwMNIBzORxJz1sQ7ClBD9j8hZn6p+y5RjtP
qKTj7SCc9qhXmXa0bGBqeezsq4Vl4O8Hq2ap2JsZUu72dPsTEKiHGOoIBUBpdU2HZGVQkt3Xaful
UMfkohNlC4usu9NqUOR/+drg9nfSWHNOVHZ+7jokh9mkmlUd3Yb6q9sz5tHDeaxfp9y1cK3P1qWS
CWcCth3lZ7CVl3V7MNTuYF2VqzWNhyiwKrQZtYsIlOdpe7Y9OPls7oypaaN+6rOrKbVjXqNTZzlI
Fkv5fbX+WMd9guO8Q8uzsN+ZrfBRm9Wy3h6AuZt0NnG2s9TfHrwMt7+ZwPhU27oh8382Cyopt/Wz
x2h+tFKW4Szh6oxjh5698eIlvce2ZUY2UNEgBnb4DTfv0qhMtoZLstNUDtXfD5DoypORsIXdkkK8
r9V+JeezpYO0PBWX7SH41zNLEPiwPI5RZ0j9w5yN94VF6dSHW2QU+7Jw21O0pKtHlzG2l9Pg2qFU
LvFK7RYDh/jykqDjbh/ElncqN/9333m0uTK+RvkYJob4LMnbZuaO2tXOVVjGdWAEhECJOe34EdnJ
V/TUoIWeqdz3QAvlcVzs0xazqtr4KQ6C+rD9O/QgJJxbjrrkkZO0D/ToPQ7+yjjHI+lfxQ3Crz3w
y0r75JsjRFi1EdIcby+L5q1XnmJrs7pkDuvWwFvpr8BxrG7wFzAzzUeSzK674WgFw3lQmzzJd0Qx
JZG7abW5UFpqLxikAoCEPbID6YkIY7mW9AUhClvju2suT/ma9wdT7ULpssTWVlBfw02Q1zPsiWPW
ZbwXshmvXimyc4ussFlw5s3yuz3dYm5dT/k10wNaFPnlUvG2uGV33n7TpkQcDi0szV7PRygLGEI7
qJMcz8RuVxEcMKpeG32xzql72n4kjEoOpe3p9qAX2ce/zahKXLYHcwsf/H4tCbCH0CkftbH4mibA
QKbUP/ZbLM1UDmiOEGMN01Wjy1FdXNTXOtsVuOht7A/qf2x7I0m17X3Itf5ttQ0/yiEI6OoP01uN
GeeCp9e9DH0fNlNhfZyb268oF0ENDK7zCC8Ia8vKf4+X5nOp5JFeLMnRVVKKehXD/pZzJffeipmQ
VuA6tNMYSubm2Fa/1na+bC+3h1X9wTTSeCHpFflI0s0Q1khlmzdyvvfgbXGX8OnmnnLvOvRpttah
yNgEymk8y4paKNfilK9G5uHt8sYdTNvlblUe26J7BCheivbZGn3rFBTjvVHTUO4lGNbZ00QzWstu
CLo7memfWEEgRnLlMsuBam9Zmkxbk2VnucjXwoC6O2kXKIKo16383qJr0oJaPfmt+ZYP7hcALfei
NQJ6Cgr7GFBRxbvt3MhpgVjPMbnr+nBx2uZKu+IXB2pEJBz9SXNsqA2esqemeAz66msSmASGpFnt
yzYLa/LKKCX6Tlp+cRSZ/XlcrpaI75qS7aTpQHw0x3sCzF+bvuQ6a9+NZGt2XtF8R47vnyRapSxn
Ztbp8lTGOp7s7OYnYghZFVJ1qw0RwB2AFqV7h0z/yc9jSiceDY90dWsXCzf37GEGBs5yYqj3/mLv
LZONMYtUFirDdG675jtn5EqjJIsyMyO5aOo9Zbo5eQi/x/7AtKC+LsJxd5NVn6Fjj++N/snxYvt7
GncLowk14mlYo0oi4/6kvya29kB8t9vTYwboYhp+GaAiDZHKx1nAkusbLThsJyOi83hSmJW57iCM
uf5xu4oEHWW14fa0mBPzLJYzNgSua8tgPBg0yh6CtA4wuxL63wyM/+f1/N/gU6bvEmX+7+FT9z/f
u2998e/sqY+/9KfXM3D+YRm0KoCeciAJ2urn/Wn3NHSbaLbngFz2VUG1yl//0/Sp8twWQETXoqEL
E9fvaDbZ6f8gim2Yf29gUBhM3TFoe/LYw0Hi/BvluWQXpC9xKm+1tIeZKw+bgLvNL7xllbdnvx/+
869tTuTAz/6Zc/5vfzRADaSgBC8tFAmryg/bv9UIF0lm+0vQr5gDeJm9tGBqEGBipcSUSpPxEGcE
Ik2h1Jp0em38xjzX68TdWCk6PtJOhcTDz2p3uVJ9auQfXGtIQXmrNqXfxlFDIUIycDJsmi7GRj1F
D7TkepyC9iX207dW6UwdgtOA8DQgQFVKiXKUJtUpdQp30nKJEaxKhCsfAatUShZkCVCbSt1q2W2Y
VofaQDEt0TF9b3SxRrFzoiPXvXqIZJNSy2ylm9FDh8UKJQ3HhB4WiGuVUtkqpbcRlN4tCHAGQlyF
IFfz7zBwMWHVKrWOFMldoPS7Qil5sdL0dKXuDdmq40oFNb1gHM0Ncnn9wVOKYK60waGtX808oS7L
Gc+2Jn9NdoqcM9XPBVNOtAI0xlipjbQqp0p9bJUMyQe193yoUeiTjVIqZ6VZGicGk62j4f2Y6vta
KZsBEmettM56+REr7VMqFdRWeuiKMMpN+zVIiPs0ri/2snupkVCxxtK6xT3lDuAojPOm/NSlgnD7
cFiVAtshxUok2dVtnINtt8feqx7X1v8ilXprKx23ToRKjct5Rxc7Ki9y74zs6yP/WkoHBobwXWZi
2U9KI84Qi3OlGsdKPy7dV7bXmNOUsmwrjXlUanOK7JyPeaR57Flq454U+q0vZ5YaNuaJogW1uwgQ
IMlubpmS6ME36aIN1m1qHlhSoAQMcWTo3xsp6yh3vmle2h9KohBUCaAKdoW4+bKsIlY4w84ouhoJ
puDTa9qHtgrcCI+ZxiGdCpBa9gPrXhfrKes7q8K6MVhsfifcwhMI48RtXgFsMoxh73AYpZwwOmFm
pZmsF5STCpGH1HA8zYvhU/ADHYwGRtBkrPutubvAN65C6op6jrYmYe4PHYEu9Xyvm+k9jcQQwkrt
hEt8DPlV08gQ3nvZVe+poNvLpo9A2t5TPpQ/dV1bwtRhB9W6e9dZyAXb32qPLRyxEGcvzeUWTM6Z
/fqPXM7gyoZHW1pmqOVNNLNZezSKaQek82uRFmSI5/e1lF/g+HQnnBmMCIf6Gw7lPOzxIGqW9dmH
axCOE5+VZgqmhMNVC95no31W19cd9/eAD80OPVnfBWKaT8OIbBCbEiHW1o/1HLfXIc5+uUX1xOVx
vwZJfqQEmDk6eV3NxTM1pWazm/Y29bpm3b7QcxWTwyfarhb5Hw+exnrN/oNiCpDj+Azzzn0sYO5G
eZwKPFaILsbo6xeIXHmsZZ+8Qh4nJga4mnVKTQPWoIl9mRvOCS+ngqGrfWdXj3e5VbwM1fg95+yy
tfXABQCU4ZPWwJUeq7DC0n8VoDHW7A9nZbmyDsD9csEgc+nLa1mVXZRdktWErQMlcIcBeLnlakHN
FWVNpH1nVTO845hDAwL2KOwwGWigJgDKmrL3Th4h5tArPtPD1u4Sr7UiDId3iee/s8Kbbh0IGb8g
AKDI24C0n5rMLw9JaaJKCm/vjGsGav6Bkb6/y6XLdL+A6KQ5eCDslRl/Jqf6IRYO+YCo1QUjCjP/
QvHTpWqtClQ3wz4dMTUfFgrF7XYCB4YihAN9Z6w/28o5obZPcMQACFFq+7WN57Af77Bs5dBOI5Z7
bUQdDk0VmGftbDcanRdmeO9Dcxrpiiic6t7qsieDMI1YkKv9sSMLsGrvow3IeYXzE5o2AV5EDCaC
csyi1g8+1XEUSy25lM3aUdkJz82zZ4LXNLCkOCkxFqMVpfrBXNMhskYbOh82dHVqzes43YAaLvsi
/2FW+jl27Eu3min77xr5t9F+ikm+cUHiqzkzmtG4NWnzo22mB24Gty5BFMhTLrqpTSGdjpsqaW5B
vjRRN/3KTGJRddX9TFFbd0M8cascfi10k1/6In3Jh749SfzKjZGssJSHX/k8zHib/WjwPfuWOe1b
7Rj7wkMJxMc7RpSZcpTn9KNpsf9rHSooqqmzmwqZnPtBkqTGCaUhlxuBw7tbOg+6Rw2uRZorXOa0
uUtt4x3O4FO3LLchYXeTyqW+yfjAFrjfBWb5agw2I+zCksehxgiRZ8snP64/C73WdnEOF8zJxc5Z
VQk2bbw7F2FV5QwGWIw9uRI/huRaOMwmhtljSPczyCALF0Jj7YC9XV/ta8AmeV/785dhKvRj3Fnf
aB1iZsLPTrzxVxuo1ig7uzW4r29rnz0u1atvJtgDyk+evYrQ08tkXyzuL6fEpgo2Z9dKU0Zx2vE2
Od4TP/IoRljU6aQzHFRZFMNMbsUktJsc06vewjRUFNyTzdodM9WRb852rhDL1R+eplaNtfougu/m
hVUZlKHO+bQTIwpfBmJ/XII+ag3jp6AxPrDNFumkfauEk4U4Sn8F0gj7SRfHgSVduGKWYx6dnLCJ
L4wJ5QS4isLizmPc3EkS3Wbnh4ZWRUVvlJEvehm6XNiSKrtmCdORrCDrDcHRVJNMSo0+sY7ELTun
GZ4WSrcsLsf7PptOgz9/Q6add37TQ/y0pp/JhdSdd+rrAl70qn0x8zwDeOaNV9YKGHFL6IWyCwht
GMqPSHV9WBbi3SjVEs8fTjEBEbhl1bUB6kdT5xSu6KjRmOj45zQjGis7iOwABAcDz5M1I7gP+hD2
fFhESnqiC3Yb6UvOiM9Ckuf9yxFixM8RdOPOshqfsiiPLbHWArFajPReqNCMFGLe2ZaWHwevamDR
sDEj3M60UucAQixmp1r99BaruCFocS066VP2o+aTFKu5sL6qprPHjvYwlQGz1DlebpNHezZtgu3O
0UxOI83cL2JxjtPKnbVNqNzKAYOX/LsB4k+Ig1eQ7qtN9MG6jAZsJ40z649ab7U7W6TDocMidpR5
+lS3XXFztNY8gIZkKeuOdxwDrEHKs1j1Yg/KkcOzlj+8vvix5vo7wtlznM4lHsmZJfM4fhXp6u83
agCRIgoUuL/vSXt81rAInGgIw9AHNRQeJ/B1as5BgkLukT/sOdhrQ4ppclz7nSx56JYU9yHuRjdr
rrU1fjeHxHkIECDpDRmObqu9VJXfPjIwzWLn7AvsaIhg9SEJ/DvRZE1Es0zO5LmVkeXXACytZLz1
3nxwczhqgplhhI6lXUsQAthxqgen1ifsXFiEFvCsYYcV6pCsmnxh1PXQdN19QYDpRKtfc9JLbJE1
9zU9xiSQYr3GlJTd5w2K44rOEG6mGlerZEiJOydvA3u3SFnZWC6+x7zGvWGQU7/pOQA/WYifelCI
aw9077o9g4v0QI7OOJsaNoQGjOlu9hDHp9SxwqSZ/tCWiqRKsdxsZ6T9zOPExqV4WvJlPE/cNoFK
lfURuJu2Z5F+P1eFxVxALdu9ADS5xVLObBBptITeWmOcAeq1zgGZEnT/Ep+4Udy63huuJRoVvQDr
45LL+DQXFB9NugdDYrB2BVL4BcbkUylbTGmZXZzjXOiv0CA/5YaNoRM3XWEm6d7MPYJzYgeL3LqO
7ZzfiZg8FBeS0WhuVFfpn2aRAoJbQPpa7pcBrXOn23F8KubmRfQrvXyteHaCFotg7ZGXeep1f/20
6mu2F2slDn5dATMNmvqYYUXHWBJ7B0qucRy52jPIiiyM2VlAnM2UpGn8MZh7ycpt18lqom+kbhht
35KYIcLqszjdTEF/QY8oRMnfvuYX5fcsYcWx+YFaX3JbTMYYE81v5xDT7qhirnlq23q+bFYhbNz0
Qf9+DdU3O7um2j+YWFVkBbO8rpNfH9aYzRWzPTQVDXo7C702Eda3bLBGQIIq560J5ihBUKmnzMAu
H6/p2U1ayBYbZ+QDMWJzr4X1lUbd33gklog0mYyn0Z5TCfJVOicnL4hHV5h5SiXoV3aMUrs9RXXy
gfX0f6QKGAZ1sv7Lw6TgGtvXFg1bnO10h7Fn2DbSCRG6SuTcfsb2oHNhZwPiHX9/6eMf6ARTcJlq
0axGJ9tPI1iJfL49/f3FwM5Ojcls7TfRhrVWvIS6Cnx3AeUkiXGrNiUrVSlmzBCcGNtTQmeo57Q/
H5ZUe9iYG2w8NLwkPSSHGf1go6EEY1zxdmn0JFrS0BnaMzLCHsR+Y7MXNTTJ7zylx6YGb/32oKk3
zL0VwklNvFKsGGMdE76CvgTqo9qezZW1GvtMwysxJx/usA1jsvnEWt2RK8Ms723kCk5IBc0Z2097
aUDbNafFJ8ilLG2bJyxFYLwU1GYT7lfcFVOZwlifrCdLs8I5IVs+CAcSgHpmd8V4cuB0jsbUXXr1
sD0ryVztB3P+ItW3xnpErDL9sFFtB1+mDFSZr0Zlcq6X0MjLItyOtoS1jrHf/uN8SOpAbNNd7llQ
jdX/eOO6jIEzt6cJjTnNDfeYFAx3tgdHSdz46+HGQNPCcl8fty+tq9dEAdvQXVF/djaG3AbmIDwG
b+NfpJPabmFtWiORGn04BMvwKAaLYUuujkxqrRHAP56q14sq3gGHTseNGjAHicaxsBGQttfbw/Zy
1aCZ4w4L6ttYsQ2nSaK+ABC9sYmLD9uBo7FlwApcvaWA0ctdp/4H239o+7/MTyP98BdAuIBUlm26
9Zs8kqPobxydzelIhhVjGiio7oR5nUuJ+eTYk0EVnpoKb+SBbSJccKJEmEwJvCqy0/awcQ62Z8vG
i/v9evuivn0RXsG0Dxb2yP/6e6Q49HW/vR5Gs+retqe///baW9W513/OrWI6CZvj7uOpLYglca9g
baK+mEvE9qrLuM7//k7ZM5WZ1cP2bPtGOXMfRr1Zwo9pbz7uySlVp+2VrvgV27PA6t7EOHiYtDlw
OtzOxl5P9JoRVutErVYD0m2kuaOo9c+/sU2Q//YSQsQxIGN7nHw2qZgC/vnjLavXosJu8aKr93Z7
W3Gp/TmA3742qT/Ynv3/viVtVucka67oxNz/nJEREor1vZZ07slD8GSbbVcPDZEL7n24/nXyluUH
AdJzRo7MTYUXCyWTXk6ed/7ULA4xLzXKi7eL0wZ59LenyLgiWqmg2Q3No7Z9mtt48S9Pt1kknsOT
l6XyCOmSi+THpLEJavtUYE/dxmKWK/09yUBsYVxKfv/628tMDdK2Z9tD2oov6zRae1ONorfh3Mec
7vfreMIY4o8aMzUmfNtkb3tWc/2cpZmdkIm7yHQwd29f3x6cvqO4Hg0qmpKFHd6C9qeuKpxAaXfa
nhJiB1/j+UNYblZP5RvN1bPt5Zx07EArNW4eym9YaeVZKtbV9sCg2+XapF5Phkb4j+nzvx+E6uVm
ZNiOSQf97WBM9qe/HN/bU/opKL5iNBJuL1sqFI6lYVz/8n3bka0Pxr3haNbhLwf/9j2//w0Bjh3L
dws8UhkoMrwz7KBnNUK36d3efsHtr/RuSzZ3dr125+vTGuUbUmyzxWxmmM0W87eX2x8wkfc+yqD+
byLzv01kLMOgsfV/mshM/3X52fU/l3/jb3z8tT9nMp71j0CHYEgPI9VTGNp/Izg85x8OZA7bVz3x
/4bhgIjr0rvrm05gep6lxib/xHD4/6AI1NMh4ZlgbnU6rv6zCY2awPwFwwGq19GRvw3F5CWn6P+N
lmuKrq6s0elO/Qz2Il00AMxkxpNgTkP6Hiac23St1p017JEUqA9wqR/LKkiB1RCNRSxekmB4GqkD
iPIhL251T3Amw7i5Y1+PAOX3WLrLhjQsFGsgGcT9qjm+xpl+3zWzczCW1aL7wD0bel+cReCSxH7D
d9Fdg74hP8cykweEMGOQ1YGVRRVZJr3VQWYtz+JbbOTvnd/kj71tFnu79+5rPE+3pitezQaSxKQF
4lr2Mo76PmjDMteYkEyafRzL9hPYn+EeNfzFb9c7rrr9sSMPfEZOZNmsvwaOqe23Iux0Xn4BCYkk
OrXgZkc5AmtXzb4Mdi8QTuL+mMzVg8yC+IUCkO/alH8VVtAcG53YK10DEXOg5jxQ17bTjN3KveTi
FbW1080sD++6iniBaeV3eadl2CGJQhLkW9lMNVD5m0Q7k0F8yQE5HIRdVHvH6qDAijVCOq6OXTJ9
XsYOY+p0RJ6iumHiJ7duOZHVoQhnwT4eNo1+QUJ8S1qWL30XvHT4eBg2vOAvR5yYsltFu+4FU6NW
pxlb6e5QjbYXAtwPwrYhYsde78UxPKozJtHu69FhyGPyqgOOl7Jtlyzz6BPEnNlJgkBUvkl4Jybe
3ZqeE6umRDg/DROWylEMtLEPCvtCFUEDR3VgX3HwWn44zrlrqXZ7wVgfLQsfxdA8NTr1C2ycmVt3
cthL5W6t9AVxjr8xuZ5GVEdDes9xJgQ5X9vqxgenJ1iynHSTt6ML2F7ja0DCspNo7V51beZDSc/L
wO+5aTVE2k7ruL7i60KQWkEesWYFmeV1zxjqdlMW3xmr5978YrhNE9luezGnCBg58SdDBmFBGMQs
kC5Rh4+L5O2V1WfTm5+CrnPBp9DilxX43wK1ZTOG/Ur2Pmw56FhJ39ivkPZkb7sKPxodTJrrqzlz
qHV2eeQYnnHhmHEY449f/QugCYTYVZytdArzOfCPSVCtB7TDpWalaHsG6jGiVuSNHfUMlvawZMVb
vT40RHevSBwbmR7ddJ2ZFbB9n40eigmbLDFlHPNyenfdN8oM5fOo/UFKjpWmtNeLjReSSjPsZF3u
3+aBN6lY07exz7ULJPgVhSZxz7YF3KwyG5b2ZvMqvOKAtM8OKqNaeG74CKgUx3xrdM/cA6nDinXF
64GqGefdo8nWsOoMwprV8Nh0o3mkApamZnK0eJyH9a4sCx+TsR51ndYir+L3t+YQZk1xbMjqE5N0
w6nl4GEEJclNQB1ZT13V3tQaPpUpYBOLtvuFZeqe0UzUNsEJjTGiHPQrBZiPHaPOfUbSYZnW5Mav
AkXgE8oKRUl+3T/7VGJ7S4dW48lyH49Lc/D5SCMdkpfbxAxgfF3B+fk2BEXngL04OMZeS//A9FIm
JRLrLMkMlCSBgwwTxgyAvDFkfWSj8Iigg0++ZhBEF/M7FYguJQc5vd0FvXeJeCn6uMQYTjPpqvPx
5t1E8cZajhHyG3iHetaYu4RSM8aT/QvTd3aIp/KeUqr1tMzGZVXedIe9xW0ZcIG0Ht0nviefy9LA
GGq1K3KpbeFE9V81TCNUvxjrYwEBZtJ+FnrxmamcD31Enq2KLpC0B7oLlTMRzU8f90kbY40D2rH3
0+xdg4OGCbs8DUVrnl1YCDuzKd67HnbmlDBXyiit8DQV+DBIcracQJ1ZPDQD1hgMT5ync9Wg/fk4
leZr2XnV3lXfNCd+xTtEZfrKdMAngnQsHCPya3eJnCmnqgIleld/NS2zD5N0RCRbBD0GSfXijzUD
LYtxoMWhUDd77VzHwcA1zvZ36NXjXWEE936FSXaa4pxcexvTfUmiArmGgS0QChy3yc9cY+Y5qotq
9iNJ5V3SCgk/XpcRcjS8IpUXhQ8fTRRD7frZpoBctZEksJJsjcB+3ST3hW4xXKjpmnUz/xfBSvPm
NqY8rrX7pW919yYMgEQ4tOkosmKdkZnAtEr6vassTDhuadzijGn7aEl6NYBDfzKXjKgDI9Okax/h
DLUPntSyW10mR6ATgDVMEvzB6j3OgBzOeLQ15WK6VEZXPHY9EYycu4rWaAL2gBY/ymG5D6xcXB0v
Kw5U2vxgKX5JSOneLUM6M4Awf61m7txi0D2HmnAJ1iXR3wk6Vy9rwaVp4PQEaE7kCb7NXvjjtW/m
L3oCcKRYHXUYnCoAQOEM07yStEDZ6r41+vUhyPt7e5kHpkB83yK41nkXTUs57xv3PnXHnAkyRsY4
feduL8Nc/Tg8c89z903qHR1OVCTtfEkoZtVFcRi7GRhDkz0F61BckvFuxPN5ZGnGfzhLP/dgfg4V
U082o1Bdt5Nxhe1EExXAPKo85iadI8dP9m1hrydbzkip0Jnd2fhSmklAs1hwj91rOQTdq9lr9NwE
ZGYYGoRNx6WGHSvaEaGANZvvR5QiptrxdxoUdGIf0PEZVuCmm2ARGLZ3opeLIZeXk2eR2dOg+ZFr
jc/e7B1tF1bsMJGbxf/zbTX9F25DMqpVVApbdRaNIzYI364BG4EiUFOpMQJJYxKPN35xYwZTsUBy
XqgSc8d7ypdOS09ULhsI2RpV98WyBg4MrrZF3N56emoPAOhlCG7lvYqLPxq09xsAte1WZqX1cDGJ
TmttkIUO09do5m4OVKWMiIoea8uNL0ZqM8ge8J0u2M/8jGlPTuZfgZHyGaThmL4Edn9vLVl6mBBr
Qps3NyyUj2FttIXogQ3jQIJA0RoH1QU4w6zql4burjEcdDrzotML3nORY22iqUsnQfbAHHH+nelM
cYlDRumiqwEPiWk38VBZ3ebG5JQPdJzmUHeFRZwmgDuRMa8oGRI8dL0Z77ABB0+LP3z3V/vZpZv1
k+Hkh67P/aeqfm6GBcXczPprYWTTdULgIuZ8a7g3V9wbn+rVwmldDMGJbhbrmNAKpecBO1Uv+9Ta
YkQaWrmiJoDvujYy3Xh66YDuoRBaP/K4Xp+L5rbMvf48zmx3E/myPWAb+bygnNxPHggLG28GuJJE
0rokSJro5spsItaPbUdCP0vbyHH5SYNN/5SmcaNvbFw0lMZyDcx4I0RtnWM6wnZLo3PTduIXbonN
PQq7TqQJA0jqzN6LnpjeubA9Wm/zogrrdSB1BK6Siej6xZ2dYG/Ui7bvx8l4Yq28C6rKedGdxXmh
BuFAorh//PhSAEOhnnSMjAtjKoKML0XCyQFKSp6atNaZRQmKkDRtQd0czcOYDvNnQ+P0NcqYGFzF
fyGd7e/4V5lGT3y45qDxv/jeQ/0nPWvWd7Xexhiv3ew+qEwgLlgAvPVGsjyj7I3TlerhiSD+SBok
kwLjl34mgLnuNT633U1Q6/tkGCQmbFd+LsvS2zXkb0KrNXDt24+LVzx4dJCFNBNht6KJtk4MHE1M
18N1Gl4svOiouf0rWTkv7LBd1rRoTWMcsOBvGeHX2WuZLN3JNie8VhplpNzissM0kbrJGuOPCRia
DfXpWJrsAOKxeXOLuNxrFNExa8C7bh67FUkpQTXJR3GE/1lXihlqBKSC68+AtuZj4Sa8BenJGcH+
uLxDBsuFU93hcWXD8Vgn46Ey6LETgdSjkZsdY1LGKr7c5+3oHcDtEE+zZxQm6b1Uc10S18fEsA7Q
SZ0qOaBMkpc0jXdaB2VUUfCzqyzQXKVrX0fOm4HJ9y6pabKqQ42sYCAY6S/wMN6gFrBAbEgkcmEV
e5DfGt5Yn8E9SRZ8IsVOn+WP/GvvrtUjaxEKojiY/aK7OdaL6wT91fMcyF9qhSK19taZ3ktdBeJB
0CvtpM47i3OicSuuLnceL0UwvfdFaz1yubl2wk2ZRE9W6PqEcAMjAQHpHWbcMKx7TOskNXPAfsS+
0it+VSkzn9nlFHBF8azntEY6C5IcFQx+4LA5tvyfjsu5obObrHrwkL1oT6RaD1o1Pc4Z3fWzyamL
jS1LSbrZb4mD8wWr7VG6LlmvvjvTE77i/NBhkNf5s5Mab37LJ1IVhbsn2bez/ARSB0SkmuIqnpTP
mHFvWhd/pY7Pj7K5f5Z13EWIZj8S7rvYEf1wgD0bIvS/+YINatG6yX6dGT73aVqcMul9XVrJLhby
ypn5BggjO/lEyGaMoFFOoT8ULsQ4dhF66es3k4UE/7sEZ4CZj7dspW940gjT+ocySawnph3qNmiq
qClr2ST71SbNwexXicuahiZRNlGb/vC8iSBpSR1z6ZvzKXdt0IX8xlSacOuOC0oOqwFeHzwKtmkk
E/ZO43n7KQAdyKzlc5H4XiiL7jyvjscOagquHX3nwcjc3OQm8SJXPMvwqECPeQYUhyqa2qC9Bkl7
c41qeJga+ws5SGDkqXlvA3A4Adl9oJBGO/f9QH3yiCMBQEREf1UbDoFXPUxw5ARmTQ6U5hvLg++F
ZxYQ1XZpgKo7N+vJW9ur7vUvSZFNRFT9joAivsuyGIcwcQxOeVt7deh3PE6cXDvcZMykTViRdUWT
nN0R08qhjuWFwUWyL81IS/oirNusoB++Gveuwbg59wbvjtTqHdx5pvDdu+uNw9VOxztL+BdUT5YN
ppve1+YIws+uxDnIuD6MYvXP48QAF2kJT07MktoXGoMxVnnFcOdq4g6rfH7miISXlBp3sUaFnGe4
59HAfV4buL4wLXCOjsFn3L1ozo72s87b91WbizMXYDc0OWOjVKo4yZARZs1hVVWB/uKI734HRiRe
x/pUkc1zVzAWWssvpzPmaHoXY8HIoJKNjL1C109W/YtZG3jJsbDvnMkyD0XKrTwZWTXasW1da7v/
lJjUzomu/NIQo10oadWoQz+49BX6T8vYuycbOOi+7ABFtlhrU6oNd1gKrZ2EKLYbyLy7a8LES+5b
YS+7pb+WBZdyVmGGjkxIVNbEuSYnbCIgjL2yD45rkCasU2iub3rjrhBkYe/7ZT6ycX3lzvVLYvQi
IR88Cgudme62HcJ0E8XJiEQ1oVPNfn3qm8DaD1PFVB2cXtXFYMBsluSrnhqhOf9RprqO4xT4qoGC
1g01C4b1p23CZ8nc7Cuz82ut1cGR5cg3OTQ9tC9u7I95E391JJBGv2a4DN593Tm9z1Vjtb/DbCSc
PXZ7y237UE/fbYMJl0lHQURCk1a/Zi73Fs2w68DSkK3fnjlydZDjA1PA56Gjdq2c8xPgI/wSNn3q
leHQsjpwthd2EqYifyUzwNvL0oBq+SIGK1aBgfW+krLqvhQPtY1XMW46ADCuMtNq31NIUMf/x955
bLeOZNv2V9547Yca8KZxO/RG3h6pgyF34L3H198ZwcykSi+rRt3+bSQTAClKBwQDEXuvNVcTvCKU
CJa4w/MtBkQgemWwhgl24+Q9meQGArie1aut2ywOgnjeuBWymJhyFmZUDy6hBZYn5F+gzUyaDJIL
h1FR1kEav89ofoXyImAyEx9zXIvLjD6tqK9RRiv9h8lC90Ki3rNcxUEedleKceVzM9vOARpKC+ac
yXmWSwm38XlXZoxh9djW6rgZCwevezBiE7oddMo26CGVZZO6jH1ETjT0QIMYNSGzCRhXdAtKMe8v
yenbzpV/ZHlmbfyWry8CbEPU0NQZJ15GqSZzclJX1TTCPQqHs6nAgdgkCSJ3M99jpWd5P6gHM2SN
nOtFtnCzvZPeK5r1CzFMIXIevGVeEZJHKmWQMBOf+hoGEF2m3ZzZ916b0OEaaJEFaaXtArN6mFwn
OHZxduNPaNrSkCZx0Qh5cOlfpyycLvuCPE0C6z8GslEP5GLemyAzjoirblt7uOj6UEcHEnTLloX3
mirJTAeDoouXYJBBvvncIc6lRj5dpU15bJBiHgsbQftUgB7utO4AnVgoJEnVMsvxPkIdNHCNNDHd
1WBCT+1q1vF/PSX/UaC5YesU/P9NB6Mgfvz/rN6Sn5nmpx/801di/wPjiGehYCSj/P/3lZi2S4/D
ch3+d478I9NcVYEJkhWo6qLL8M1XYv1DhI+TBKjqrgSN/4+6GI5BW+ZbF4P1mWMajm3o/IUWQ7YB
t7z8eLsjr7P5r/+r/T/Tc8vGHh39whBSHjxy4iFtI2OGODxvI9VhDvcvm5eyowk/icKBksNSFC3M
qTaQuaF86DNT2xezCGtJa99fAnoxFhYknVkwoREMOEI3UgvdCBqRa9mPlQ/D4DIRjIze26PVNIQq
JgB8mZ+y9eS+pftHA5XTtoN0SvMDqsYyu8t78HdzmD1RhwP5b9ypQaru8v6KDsp8SIpobU8a+bg9
Eej5uMpjVMF2VT42wfyQqUNHdTrbK4ztXoIhzoaVvolDV1s5gZsvA9O9HaL4aPpwZEFiFwyPEEdY
fK98elDr0TdxuGmENjM8LIss6hdhXn0IrseCxtRNadi/Kje5w0p+O6ntc2qx8tetquRfGK97F8ip
k2nNVokiQe7yL6q8YVYVeb9ZcmckCWCCYXmKgxjhQtlewk8ny3e4NFtqOMpsPQNduYZTeasZ0atF
F2OFDu9WtNhzcHC7Wb2zya3fuN1r7yEIM1hMrcaAOSRoQ7CjLXrK5nm0woNJwWXCSLywIADQvgVL
24jaUxaV3taxxplA595cDPldoUA18rmtc9vEM2JchG3+Wgac1dGhhpPYqc94Nh/DqH7Bfv/AwHmv
VfWN2ziPXqg9ceOtFsEQU7rBkaOhOUtiWFnVra5QYEImmpgUUcbyOLBoXIVB9YkmZWRxmX+65mIk
+oxqA0m4dr5vh+FjGJoP12BukXHzDBKq6DnE5ZSR2ALLFG1GpdwYKNwJ/oHH4thAF1GDN4K80OeW
vy7M6reuC7OHinEy7ECsBbeeo1+nJNmDj8PNWj6g02WJl4M/CUPrN3ZkdM/2MW5BGXROOy7A32WL
mX+0ElusDjTOpdNx4dXhazRUhEuBJdzUemuAhsXkmVLzGrz30qL6Uw/1dZ7/GmASAPOFWcH0g4Ai
q7jXnhOdU4WgwaMvD7Wg9y+oxW/E9VSqBfdB9zbQ4DakKrHe+pzeROk+H5TrZDZXsOTgSdnXej81
S2O2wBFh5B+KCTxsMn2StnuV2tzRgja+xvkAjTsxmAtb/KSW3dbj1C0qNXlCjP9s5N4VpX9Iiiqk
6ggMyZAJUE6pf5qteqN0B6fV8mWVYAkuXRCJtASW9OepLznaxi3LR2uwPzuhoU4yeoW9D8iRjoGr
mjM4z3jvzeO14VKoLiA9EakdHZR+WFaVjcq3MW9yRy6P/CsrrXZZkDxXXg70P9nVBoxCrM6g+KNL
FMoPQ0LhIvVoZeRcyVQ8uNfa6RMkaXfRsF5VEKzSQFu2Zbyr74fe5UOG1meiYB4m69Kaq5wmLUyk
wQpu29Egaks9hh31OrDvua4u3QTSTFpOv/kFL1lk3ighTqWkjt5p0+5VzK9+U9/7dvzONhjdwWad
C16IFViX7MuoJzwdtig237sQHlO3HXoal0hNaBxbAR+U7g58SZMRX0OGuB60djaxckvy+LrRXJaU
1e+4pWjtXeVe/cBs646FW7JsNb7TfWzcdOElxX+KlGlzaxvRk4jUVBpqKlWLqlUZoPkVw42eT3dO
t025S3B5xa94fWPmZfbvhkUtJpUEM4kyMrFV7yFxMJJZLGqcdvhSrSvfm3Z0Fa7hdX/52oicOR3u
WgMEUpK3D1phdAs6fQm18xzOTWND6uaWEnb+fR/2H41R3Kll/zqW/JHGnF9BRyHeTfG2/MshUpg3
oZfvh5hJrNNlb8pYP8IyW/W6+VggP2nM2SWBZVFpOXjzVIUSMIDAmX5rek55l2J8FP8eg/zISnuj
6CWk3oC7SdtiCwbZ5ERQs9MOJxddgZi+rF5c4Y+ArGD1OFPyR5W3110HV5XPbDMx1F2a2Wvilrcg
K7wPMjh+6114E7vWxzyZ43oMXd4kii49N53WFquL5TznLk0m84rQhmOQ5rskNp/p3385PplDBa2N
cDa7NWnoF76OhWQcjg6JGHSw5pvI744jNmTqupi+Lfp82bjsdaHVQYAe3Kl4/pZZe2EYGOeyG+DF
BecMLmgHQLfuvENUmKBbtW2a5rdpn34FsXE52+TGev345tIFWLljcdNX2jIS3y6AARs0johFw/Br
tuhnDda0wDWAANFjjT4BR1Jebaq4i6TxdhUgVWwilMoTXPnMV67c3P+Agp4vG61kJTy/t3rwNI7R
HareZdHH2Fy6ygAwQwRj46i/cp/GJWsywjPdaT+CiAbz3O+RVVyMSnIzhUwnWGdaDoN8rvgrooS3
qjXfaVk3LaqY0ifK4toeeV9o7ISY0dRrk+0Q27ty0DaV5TyPIzN6cbV7eqltG5ckcgDYG1JJXgLa
UcugMd4zo77twXgFUbz1sl95qCI+G7880UPJSKkfjMdSs+7J+2NxO3YvMQDq7ewSazyD3MUOClK+
oaJD9YChYU/dWiOoaDmOxa1R6HfmHB5dr8VnwmITwh2NDvtGA724xEnEMvfBg9PQlMmbiWyaQkv8
VM5ciCoo29LOjg3pQivHKhnvgG8rhUPtMi+ogc4Au3OL66YX5G2/xZE0Y51w0+qXNVCaVC2OlypX
bu5P/gVTCmyaKnc3rhDDrLdBnu7s0jzYqnnobf7gMpofvRG470Decey9RFoPTGi2P8NE37L8Sik0
Ku+k5cBwtq6tOPTg9BmXbQrIvKnSV6Ae6rYo460L6BidpIs1JlE3AwV2nAe5fowsnTYL9rwyyh/s
kq+4nVVvhhk/0MqJIR5VX8bU0FWtHo1E9SiqgqzK0/SipEqy8AuFr4PxWPR8XcPSfULTisX3Meop
TxqO/0z1D3NEWL/obnpNmQM2bxHf2Zn/hacYVSHagdEBNFJPz6j/Dn5k+stIBbuqDLDnsvHdKFlb
6YF6VRrvcwEFlc4I1n+IBC/ZFR5n5gIa7ec6ZUTMzOaBLhSdzUx9pn8pdAlcCT65yH3Dj6iF+wxA
Dbum5izUngIAI+bBNEesLh0losLGEGj095pbfljejeGpr4PlfjYhxPKmGSi8u/rCM+PLCReHXhSP
vkdppgvVGwAO6iIG0u4aIVEyLCsXKpkcSjLqKIaCaz1EeJ7uOxXp0ZgEL6mRvMdV8FYl81VoxHet
Hl+hsrx0Jpvlb6YejQYbdIMuey64EHUtpvU8Pk05Bplsru5n13jNFftYoMfCVprew8u8KDT+jc3o
0yuhihsPN0MRPFvFOK3zJDxalcG4i4uD4W+l5OaDIqp3im2ua9qTK8zGvywB087a8sZnYs0/hZbh
ZBNjP8TchEK48xZMYExDnr6z0uQz17SWatchyBxuWu70EePCVgMiJGuHMrsLT2pqrCMzcsXM3EVk
FRvxPa8G/yHCdkF5VgUKF0aXqgfedA4plTj9bWEE5jJuGOAIYrnzYcQINxa/wCKXMun9N+oKD7ZL
mZbWs7EEj8XtrCmeE60INnb1QZLNXaxUuIPS8G10BxLH+s+pa7/02V4x036PPCpgpcq5Cv34rlNI
PEk7oaXvt8jjqRP53Z2mY42yhgss50dCqHzB1HntgsZl3lFvItDNBRGlcbyLI+eXHmdHv6p+h6Bu
SbRJXwfdXVmau2tHJvRQym+1DrGOW7vUjXB6q/lwqanJtaf1zsIJ7XfSnJZ+7nTrORE3vHHJfbzo
VHcZDDX8PDvbuzigtpNacfvv7s3CfTewxTLvdbcMuDgmFzpcvUWimsz/O/Qvkzt+MODcGZgNPf92
KPVlEgCDbuO1X+AKBmiUrJykuh3iHJOaVwh1asKU+XFEmDUFAbd/Ik6sdIkMJ2Cx4WnLUFW4XmLz
yIRgU3c0dStr3Ee0E2FK6pDAnevBV691KCirqWr2bTWyCGqowLsU4/TuoiqGe70ewiVsRuhzOjAl
78MMpjt6ttau7qqbadCeVAzpfhlfKLHN+CKwAi7FNBujFQpZLl6q6EC/9z3FZ6QY9ufUaLeJ4qJ0
wxySzNFFmDNCVd6TrvkBJi83XhsRmGjVMa9rvLhJqz0lTri2XWtb+Tjd+wFylpMdR/8BQr+1sFMx
qzU7hFgxN8BowIMWXXYNPfXIGLsl4aY7Y2KM8ryWOJcXf9CgXWWAmYOQZu2DotraKncQDDaT6x/s
7MIY6H/4mfNomOGTC6UQhOdVyXkNSopORfrV6epWq4BK6M+m3n9Fof8ZzMMvz7Heu9AGfsJ8GxQa
6+8bs3R+V0l567su5fCoxMdR+suGGVLoFdZSsz5Q3+81AlxqKC0a90uw0FuXqGGkaFvN6ID4MFkY
sxSj/DBh0raRswVF+UDL59DGtggcZ1HrqVW9nJ30LatYRM7hCJJsDF/C+tpMGouYT27zkJ8v2ii5
02eCD7wp/IrptXXBg8V9T7fXH7RQs8NoRs4u982TJ0UaU5KzXYUU3mCBSzZay2cy2n9hybU+ztmE
ALAccIFM8046F6QFxguuw6ga9qjcqrVXlp/y58ByCl5yFay++V8K8esRxMC/JNng9PvlsbHUuy34
wHBa9h2oI+GbcUXRo+/xIC/HCb+uqtdoMTkmHwa+aV2dkxmV23EB+m/AAj9XNJGn0G3WCnkth8AT
1I5QDV77gdhGTwqcbTMGOJvQ2xI+Hztxr/FNjxuqpaIYA+5ub9E7ld6c1EEu3oZg+KVFQ/5rMUmS
ImQ1wUr6fWTOtdwq0d/SX7QwAXnZmB3w4fg7g4vWEzp7zzKhXyhyUzwUSpCvSHytaD9z8xaAKvnP
ShvFnNffNuVPO2g4Zr61WEJOm8KwaucA+OXvG5tmJOFHTOue51E/nbnTWYroGBVWSh9FnFJ5VpJW
UNuQRH07//Jcy09Cvu50Och9+WAIBy/I2l2FW7Udujt5Kk4Z4GczizwoH+pxoDkHJHclT4X8I3WZ
jdkGBf7zlnLHZFXvLaxst0nD0/k1QeDTKTeNTeb5FlcdJZC83QdGuMnnYl610MIYYP8wZ2Wx7VBY
R5AQVGTjqayBEGw1nU3GU46PR3wG337xz02H7Fs8zaF+euXp04tCjB855IaTCUx6zbpaEdEkxmq8
QxcYnU4uDVg+7G/fGpTPWMDkyft5Bo0qvKKl5Cpzs0HSQh5ATLKm0mXq+nyGsYgdSExE1fnXBVSo
/U1WD/1Ges96v7pO7VndlNKm1WR80Qe46PLfKd9H/qTc+pfHyC+aETihbpBXQh+n1BIKoijExaFj
BdiBQQHN8eeXTLzAFlyv0GRaTKTUTl7BY2cNuyknQx3+Xe5QlvIlH+df/l7cFnsf2AEBqIgW5e+W
v1L+tXN86TJ1Y2pY2PX+NK6Ir6a8kuTu+VhBnoAYkSx9xhrvUO0PHSzt0lV1vvzO39Zvl+hpU75o
pgy680QdRJxseahpQ2urPKFL35w+1bwKmi396f35G36+pOQxuRuIq1Dt+01D6vs2dKKNfM6UF7t8
xfnnf16Ccl9+anLr9DNy/7T543m5++PY6bIt4QL9MfQUUCZg9Jt7gje6RarTY0uxJqIJWMh/p+5h
HQz0ZqGTRofih+S2htWQ+MQHgY22nWv0N7fEulCudC/0lGkgQYVwBm5z6GxD3R1PXrmxvM2Fq30k
BszTaW0ViVrvDEVF8qx0OwVt3UE+FF7RHmqttulPioMOPXrSHdRgWDmF0zIb87Wlm/eIJ+yKZ+Tr
/34zd/0Se61+n6TlDLX7AZxzeBzEg498sljIfV+H4LmUm51e17tIQMeMEUUoSKvgKJ8IAm4UtkvS
ZcYInYnbknwgmfGPrR/HIDFziuXTp035vCsv+7996c/nz+8cjU6xM4GfjRfWWM+b849/e7vTpiP+
nG9HT7/62wH5s+e3Pr/Vj2M/dkeb3CK/doOt0VjrH0+e3/P063RxcZzfWW7NdU7gYNQ+yr1vJ+fH
6779qee3aSmBLehxZiv5avnrgUvuyCN4CaWlVNrHvm0CKcAslk3eroOHLmmIsv2iCVqpfJDH5JZ8
Qu42I7pMX1W2qqQ5/iCYnhCPQUJPmIiRYE3RnNtIKO6xknT5bT/JSntJoYpJqBz3zzgxT14AJ0RY
jaGhMLRb2ZmxsoH7vQxLRnvBgrthUYNHlmENOjNzMXT/8oXuUMWH8dTTqeQUAmFlsDNJ3WO9TEco
R1mjriNhJpXwULUjKiHKEYlIY7O0SMtIW7mPAKI8yF1yuF8zegdrVOR0q4TnVW4xk9gO4VxTqYyC
RYSVfQOzjJU5oTjmIi4JrMhFJoYr4jDKv7Z+HKtr1WEVOuD0EN7dVnh65cMgDL+nY7GKViyjgzyb
C/lcD/pwGyLBk59nJCzEcksT5uHzsWjQ6RhbWrSYAH3tmxqSM1Mu4QgldesPOKjct2v9yS8Kfy3b
a7L7RmYCnvFKIGvP3bgJxAQqfZwMsvF29g7KT/rHMUPMH1n7fJxohKcO3GlbftB9Tk2tdRGTi49T
fsTnjpwtb0WnfTm/nJl65S3pZGLiEkl3sNycMgFo7YVzPYmqrz4iTVJ+gpDLgO+eP1F5MM4LarPM
VYHdcQbmsG6QBJt7Cas1xWfr9wboULkfTMCrqyx9tJqpOqRoOoZjWQAAnuwXTOG4paVl+q+HvztG
BQYEWqNtpUVyEnBY+dDmlAEaYbQ+H5uEPT0OqC57BPSsapGAMUfvBkF/e2qQ1npo+l84PCCqys8p
kB+R3OwYQnxQDRutabjWz5+E/GDOn05YayxSnQkzr5iqnB9kZ/S8K7+ZXmsXwG2SL/kxyA/o7z4q
mV8+oFjaIQRZyQ+lJLfOLDPM4tK7LT8i+c1z496CaTLQEgkdXMaioj450y7xcxCfsfCci9n53iJn
yWAWSjMhKT98OglrCdYNhE8/dW0UTHL/tOkFsHDVkPWzPIWqOI+n8y225K5mAtTXIhpg4tsSxbpL
yJn7LAdI+Y3xphFem9w8fZdEgItdUD+D64eAPHNH5KUF0BAxMoQK+CcVXSWrIj2BdTesTyBk+azk
vPo4PNb2XD7Ja6kyMZkX4uG8K7fkMUtRaDwwgZBXWihOgyJGm/+VVvxH0gpT94x/J624TuhiFNk/
4zpPP/SnrML8hym8opZuaJ4whyLV+AvXKaCctu2guVBRXbg89Qeu03DEM47m2K7muqZjo7j40xxq
EN9uMbii+uAmZaG4+B+YQ3VNhRf6TVZhcQCJhu4R9YGwwuDX/bOsou4TNx9tjesrwjZWTPpiAK/n
OPCWUj98Gmr6o+OsLEsKt4jL7jHoY9nrtJFQM2KyshYYFJKRZa6YKXUCrPRViygrNs295yvKQTUZ
ukzzkNdBbaw7fR8OeXTsjC3rqGRp9L4J97J9HyuyreamoMvPSttwSUidtJ0XejApBfNeUJsOjRv0
qzjE86EXkC1L23oqrSxZ1g33+lpVbNYSo3OQW+cHBVQBLgYY7tHKAoOD/I5XAnjCAys3q4HAoQRM
/aYg58ZLJ9K6puCPh6ApITbXAEESizmD3E2yLF1CK9LJcvnzxfIJ+RCJn5Bb8l3kFpHcsMnIkNEo
OKOR+B02QFYUN0MFIuj88gG0MG0NwvzgsOgIQHT94DWKfjhttQXKYQeN1Zz0ZCc57d4nnhpwcnp0
UWUy+HvKbVdFzoYgedOdtVXfsOrAzJYfzw/4/TDnUXVZTolPq8uPeguqNM0t3dLLI4LEC0qARLJD
gbfoZzd6vM3RoyziOrvRB/fDLrk79tUMoUlNf6Vzlq7CqHx1XSwcxPHe+kNcr9TQdgtYRDl+IIjx
dQAm3lVeOjcEmoWbqa+UZKl547yjwXBhuMJ7WXfIc8dKvwxaXbschwkNZ9ICLfMCW93guNip4ZTs
FWipjt4EUAU6LcTm8dvItfyy99JkxV9zSfDfrnPMYx0b3QWYOuCN+nswoEOORrTfuarql2TT9Eut
hqJpWIVxWdbWTIefm0uU9vcT1Zkx8aYLFObeurYahb4y6SzUT7g6ceIJKFezG0xj15R5dmWGHqLh
rO63xgD9EOAmvjmrHqatWSlbsp/npauGGIqz4QJVgHlh2C2igbE50ta0LtAF2lsQTU/yOQ/TASV5
FUA8NEn5Aju23T14l63GP/1ycifjUhN/dduET0jaKTzjrJHPzeIFdpRdTzrBQqE6P5LCXguGG06l
JJ8vagw4F1jWOB9WSs9C+XBEXsE8kVwwiAwDa+ou7a7mO9+YAqYSG86msZt/OjbUL3WYXEUiIyEV
aQmKyE2YlHqji2SFWiw3G345E1qxKQ+eH/LQoV1p4UeAVLK0hF5LI8h4C47xKPd0saRI1Byo9uxQ
5daBi1OwWFf1LZjXxzGiSMy1oR8LEhXFXNca+bKgz71JA41U+246kGqBGSvor4zEGw+dNWMZboEC
g+RmfQs+Sdu7400S6u2hjF2IUC5R9GJaM9DX3xUeOkeJ4jjVcuRm6TCv0hIQYAgb5+VH6ooQBYHX
J4NjOAzpm2nxybkwytBrs8qW2WQ4mVdNAn5JHvIk4YgJBdhZrV4zJFBvFuoGYtxDnIT0bdUiyNZ1
leDXwGbyBzQoteOPBEPpWjJ/YjEPkcgfuSWPjW6/jZPU2jZA+BaN71qrWbN3GRmcOwyV89os8bA7
vvdm1B6JRGKCKP+kOQveNOCVhGqLM9kN5qJARLxEHVcfcjNdUd6n0uQRwaFbMwpjzazXXo4EZ+TC
XlaEMGDrLQiyFGVFrJ6MDehVSbUTk51Wrey97W9MEUfRqLlKMd3IdkaEMMACjJ5jg+k8fHmKPW36
uH005sk+VJTxN3pB69XnpGPiob+nYNZA3TBQwVBz0n3oa9it4WHVtOktTgaEU7IN8KRcNH1F3G6k
fOZClEcgj9bl1k6xYPIJFI4tl4VyUxa1zsXToXIxZESo0gtFJcxFlC9/lPWaorhr1a480YBkNdjG
+IjIQpJcOnHzIksc0VYscPXttIpiuqmSC2YC7ULEXROX2hoTy0H9AyyECs6UbAhjbm5J5cCbPzQG
vlOahC9W8xUIUEolAWCzWACQ4GHxTc3xrwCaASgXuvbviMyztXxlWuCaGUugyPLVaNqmle8XDczL
bu1kMfaVAUqLZcD+m/YVzex9lA1IWhgOYdZPykqZTVgxd0M19vsf/3a5SwCAqLrOweXUEOQgK9xN
TGdD9eed3JMPskZpjfZFqk/vQ651pDMSe2KyQlpbpR4vkFqqlBNwqMXg31KVqyMRF2hiFat5whVU
61639qs5XoRK7x3mq9ExKAIrGmU+EcCZkzdvFSBadCVcdDZi9w7Nz8oXxXyYxt2B5gZcxuoQa6Tx
qBRtcXocJo9ZgNqH92rLANFlQpoek2dBUnxHIR/bu1hty4eZwhClMLEidyzKB97SjllNgRo9dSYy
fE5xEvk7ousIQkSrXooVL2y/7w/yWDN3t2pQtxs5vMkHyfw676piyCOyhsJgAJ4wLALurV25k8iw
QNUYDeSmfMCdhPDddywEqu1FHNC5Qj2BIkMEUp5SKbWOyimkBzkGZTNDOgjCRZ6TytXo/TULP4Bn
pvoqf68cb+Xf8mMXm6Gyze1sIxlkDm54dDB7H8cRIsRqMhcECj03FubfXujX5UOjpOaqIbKmLNTA
xH5VVVu9RXzI/AvdkRIedVNZzXk57tA+Kb6dCFQOV2ZoButC7/kuye/mqVNk2uCjXdA8pzrx4FfK
vhSOv1Db6AOSgSpZx/xg5FKHbhydgbkykiOivWQra/ayWZHJsJdz30I+c35ay3ZN1xn7M2VOvlS+
IPbNcu/0rxLFRpnd2g2Af+WeK8ohsWAonXdPW/Di98bA0F7ZgXaiuJGxSXldnsfSsov+GFfFlm6L
tTX4F+c6kEAofepFLLyMVuft+5L2beBkE5SC/CvKeu2gKYZ2qMB0bDTPu51E3UJy8+RWLOBzOVEt
mFTEpjx4fs3fHXOaER+0EiRQnXmv80OWO/WO1uvqfOjHz8snJNZPbnVjpeCNN8zTV68ss2i4lt/C
qrZzassj8ZAYG+LlyIDeAbasfEKAZBDp+RZ63pVb/SwCbOTTcl/eZs+7Gdq+rJ+nQzvWJOtp6riW
txxJXKt7nF+EO3ELGsT3yDKxnhARBkD5L1wfqUWYS9y2c3c9yK7BKLsL+TAie13hoWNcsiPByCXm
zqczxB1ZBCfJZFSfsMsGsx0dh4koo67aAc/ki18GWMbl5giBDXIisIDDz6e+vQq75KDiaucPla/K
151alPvZYfRZy1JKI/ltsmsrHuhZNX88UyY2NUT5IlYtlUDD8AKJBtPA02Vk8dBbmWTZ/PwuemOh
oHII4z4Gog11SkfQZLfk9Obfj5zfUkYpyHeUx8ZGx37mLM9pDvI5uRvS/51Oz5w25W8//SHyh+V+
VDm8Su6ffuP5rdQ4r5a6Z7c5btCJAeKvf9iPv+L0Z5+fPr/7f3CsyI6xU6l1v2EhtJ/9CWFOsoxQ
2uj2igRBKJo7dZgextyEgExJdAXb7cqEz0kDNmfQm/OnOELdWnjlEx5UABfeDCUBpfZW852bJhnL
XyyFfzNFf2sdjKYz9ZlVhR9uAwiI9UeBUSrTwVpHTfg4WtijyYdAHeHNWISRDmY+StqmAeydRl67
aQv8x0XEncals4TTrV3Yff8wDwjUOpFxXZgzZV4oCL1zDPL4qIRRjbUKNQudoZ5oB1YBQ0dSgMKN
z3Y2LX7cdcX8lDS5mBiatqWDTZLmsq9LcoHy9su3Q2yFI+LGUO1f9HZEHW7/cuMWkU4ZU4KkfGbW
9QbuyCtR5YBeN30xdky0MVbNtgJ7tiNbgK/LLmkSil+ct7Qxj0XRdgx90UuIU/cqDD+H6T31SC8y
ch9FsNJvgjx8bnuawY4R7kkC4KIvxkNgGFujLa+1MiCaJ4DIjUfpE5vhqlQ9a6v7VCRQXBEnxcqt
q9tnxOSflrKqbVHAyCburfzoAlT2XTL6GyPZWDUcgqbMlKWZQlpPjXfs2EDQreSpz96xja47plzX
U4fqo2auW9XJCu3MTUXxkS6AoS/YqpfpkLPiMLtyGdivMxlnK4xmzb5IUuAnqRnsY2PEPxu227FG
WY+oG/MFHbAaoPDWc9s3dW5ISa2Dp2b04mOiJMjGzA6APcvHdQ4qRzETQnMzaz1CC9pEZZgvNcN9
i7nSDzF3aoFVmDdqGD2QqfnoO7rPjATQl80ENKN/lFu2th1bgdtE6xWWI73EQLt3h9rcGmmxD7PK
vAOScu+W6RXaJlbvQUIDRQtojYCxrkZC4mFleZQzVj6nfEvWxFZyooKsIxkr9j/JxrjgP8SuCRgB
AsgL0lsZ4BpTg68bMkxGTLDwZEB0xMlhmenBmtVrjwbhPgna+qA68YXaT9O1NynJPlPSK5ycEPO4
XjUNEZ9Z2lvQ2it6qs3aHKChuN0Mi09HOtd5SMRjE4SOieS6bd9l98FVnXE/lM/Y1BlWewzKRllj
eXSXGN1hnuWtdemCbiZHM0S9TGEcLVcPe7137gggjid1o6Sav82t5FdlWO9WY92ZOA9+lejrSoYo
zHiJCqOmE07Fud7q89Bfqupl1JgTKF28Q6Ze1LyKrgHmZ9+vx6siXwHZJgMi0W7tomvIt/1NG+i+
mBr7yMiKST5k7HtwLiqo0Hd1WeyrYDQpYCl4ILSnnAjLNAx3XulhGIhxZmeB3W4TzFCs8xvysPqG
iJTUWvmmd285FRGC2AEbc2vijV5UdoWErhsRqSkAxGz4yEFuAXSB+OZ4OPUUMmgzfBt4lkF7+N0X
k1xcM6MxrHwGpyLrm3WbxtuocwA5NR6xnCEp31Z8VflAr+wgeaUZzT3AG1dNmNbowxj5nIpJKKHm
S73MyUoP/efM78kQJnh2Cb4A0P196Sg+lq4EUQHQibYyj4mKx0YZTRFGSoS0kzSfQ+s1W58xChcF
LuqoZY1rjqyi2+YqR+IZkNizgYwwFMBTuoSqFEq5laurn5GtH62JWBB9iN7mgWhSFxS2aH9grdGg
RHv9pa/XT0ZtQVtRp3wz9Zxo/anv099lRGaDSwbMriAwB9O3ZZZvlCn4N/UqZ0dLXjx/3JEk86CF
Tk7GaYJ9xAmWxRym21goakPTyO4z29148OpdjSCx1LkAu2pvmyK96yctXwUm6tMhaNN1W0YFcFsS
J2IcAaE2l+tofOuC4XV00ZnNw2MbpAfqVyJxMb33ov5RmVidZaCtxiY8Tsp4jXP8vc83bcpQA3r0
4PU2lJ5cGHkHl1Dm30NYqqtB63+7Gpp/rN4U5ZwetQ+XX4STnFLmfEXwAKsHF44UhKUFIb9YkoFq
rxU8PjhEYICXBpx5j/kRsdLRezmQQV1U65gMpAGzPDNhNJsBS0+XW1W6JVH+MjVUd20AFEBkbQIj
yLXPiXB7gnV/mSaGFkAmdFmb/r1DKLVU8fo3egJXK9Qa4d1b6a+9U+lE/CYOoiPodVgh7M68CpoI
MHdAz3OacO46S7sl+RHTFkHUSvhiWpdz5mOyQykYDoiCTL97MY0EyPfkburBOna2bZN/F17WKvGp
gYcVhfyYK+rN7ibOcE0FgYffhvLwIprKWxzj5IUI3V0LU8PBzk6m2jMoWORXMXHJva3n0GkwJmGa
KUkTTm4B21voIKmRhOObqZtAFflEmiZ9qsN5ZM6of+nFTWBRhjKLCeebOTEUPtmJfmzeyjB+xFL/
1noRHVsf9Js298me5erV5BOJPQfhNeS5S9zEADPK6yzXbtwZwXLuxdWmV8b17LUFgSyBtp+IS0Hw
K3J9jMe2wvoEj6XbUkC4MwmocnwGyOS/2TuT5biRLIt+EdLgABzDNuaBEcGZojYwUhIxz3BMX98H
UFZmVS7Kuve9gUVQEhUDAH/+3r3nRqX+UAa52td5bNLm0R6tAgVVprB3dSWsxDbDQ11Y4NviYWWE
nr4HLnmfwC8xyPzghJjugGXcD4VOs5qvLHOc4xgwSPSt1GI27py1PAjJaS4loox0R2yM56dgWHAe
EqbhvACPPas8vHeiqjlj5/u05jCMsmYqFhGx144GhkZ6gWHsbm2FS90XOgbM1v8hwuFZTXyOWlxV
hMbW6Ggq8j1rD+mDV1HBdsajkOZJBvF1cpAMayAw9RDZMUrmYCPicMP47zPF4rWTFaDMkBwrmr9z
YI774cddRBOVEtD0mps+AqUaSshsprOPYa0Esgh+seegi09orvdWa/mjVwbdSljRSEu4vNejU58X
+z530pMRE6Ld6dgJEsPclap/ZJfLQs1VVwuNO5xEaI38G0peoK8NMT6z2XsqjCa56yOx7XGXZzhF
uZt7l3DehkzZo2TXuUlglgkXz/dolg8i0sV5jiAsc43YAUJVRY3gFussDqqpKh+8rqbX7BICHZhE
ZQQlwNCqONMSD1FnUN067BS1bxphzOAdB6I/rBELaeLu6Dbl90HkOXAId0NbeN+5HVUrk2J+V7bC
26ZqENeuTs61rsMLZwWPRABkrMuHrUojJjD91hmleSyQGZawwe4dU8+2ugZUmB54tFZRaTEMQJht
2QzYhTogD9sGeVacsWN8OZJgIMWatNFV/qOIrZ/AcscVYeoaRhoaQn2qD7d+6LdJ/5xTEu6NYk6T
StWx7PUQ9j8QQZNbAzdET3/o2+EuTCpU3K482ha93bT3tpRJ2hoqQ03KHWufbK6JBcc459euio4G
peeQu67pTbTvWsjVkVUfe1HHe9Oek10Iq9w7w8ZOTWvdGpG9I5xJZ+34VHZW7qaUu3JkAP2TjX8X
F+GKQiv8ippLnItdxvpKGekfZFY+mvaT4wnx7NcCsHLf7GBaY89NNrKq3puOxrlqjVd4qcjVHfMh
C+RbaTYbGngPwrUz9n15ux3EFGyGxvM3ejE9FoZGrnRGeonOJw4fv6XjE+DhKNUhHc6dStRKOjDE
LUjndo+arOizjTOcAOFDLsyM+5ZB57rV0dnn7rjpwJWtoTzxF30NqGU9veIuZ19ACjoZlxExdSFj
H63BRcBkTpQTKZslYMWRuRhGGuyaISN/Vpu+TZ9hOQK0jLKfJpmkmwx/BfsxF8JMhAS/qAzadr+M
MGuxU/nDpk3UKUKtVNQ22UsO08EkLEp8DFUKcQWlR4oEml0OehsV75gtXlKb/zktJBLJBgNvb950
xaI1WMkWw1G8SSJYBnGkvkMFDNamQsQDIuW9bmPFDc/FQ2A5XEzqwx7a50R5DxboF4Iy6DEIvF3+
tK0Jgl+Z4/Ax5hhKM4PkuSzG+uBAsCsr8vemku1aOGac2f2WRtrZwTrDlUoqW0MDKHMxmdfa/C5B
Pcj45pd7p0Na12SEVJy7KPqUEbaTrsYgKQ2ipvuvemJVkiB47aD7ZY3TNZsh8JZdHvnO2LZBak2z
egTMVrxA4oDzk3lvyST2pdP9UtnwYoTBsQisPWX9Bxyf8Rh4FMu5Zz/qTX4JteE5Ae1np1p7aqXa
54UcNxAYZaIT0+5yQRaI3TedOVxIhT8VPhL5wfkwJrgdZR9426k00EAFDJqDxcIdFOJO6TB6bLsa
zq11ZTQUwJdJ8lU4ZS964vM5zY4dMzM3Yzre2LvQCZLauaUm5S7s0a7RW/U65WZxZZdiJLDumomP
jNAunGi1BVKu/cHc9itU0/xHNB4Dg1Pbtl64S/wE0y53ZYY/twsqLozQWLUed21fuhvW5+Cu0zoW
0QATH5N1rMiMFjzZbT2terUDvdttYi1wH7l6elmCK+79Gu8JA700+qlPRMA6mXwvxjVZdaT0JARo
e9GnU0uafpyTjaMNzFaMaAXKif7IFAGcpJnY1MVXOFXJOgzHQxiNnyJvjXXVxUcffiK6ny4/iLBW
iMiwmmrfVDDrQh3nSo3wZrbmU21092auPbgiupElOW6yOKCVmvU/TMKPqpb1iY18peCsRlH4Ejg+
JlmMVibpaqdwhOZrayE75DC494wCWVIWUveF5HuoVIlt54ECjVry0PBd7EZELkPu0in1iPgzqN7V
kPOB+CyRFrFsfSFbKJ/MbsIRW5I+Ej0HlEzcJXQYIqKBuWv3H2bVvLtKW2eTPTAjQ+WS9vHrKD5C
Q7wHWRxjB5MlfEVW55Yo+E40V2IInRQ6I1rqiwGo+1ySfT1YUJSQU4Am0890nzC6o40/pI1eXYn9
XVtKvURAfi91P2uEWIcN47NQoCMT1amdxjaeR/3jWDo70eo6Cd3Jl1czn9Yq/eQ7SDEbE5AQUmhq
TbMnYG5EC5a1gk4i0KlUg2OkSEkstBfVf3khXW9bvPSSdKDUdb9r8sVxbFY5s8uo+ZyDT8geZxaD
bsUdwAn4/+s0Bvyi58ewdK6SXDsCh4g5yUcCxRWVagUWNTGg3w0Fgcii4Q6it0R/uc19qDEUrBKL
20N874EWCpT+KQK/3o+8BLKYZpjtuApNAh8rZuaCcrT29Mu8R4Xx5IOXExUXJG9p0Ic3hSB/RY7V
LtYMYx0EkvIbwuKqdO+jVo+2Wp9uFAbvrZi8l6Spv9qs+Jo1JTKLbl2OYZGdij+LzaroNew9d2NE
qLmilOpc+2ZGoYcwU44XJ/phpdm9zCZJDhWZPRl1ZzfBWjMq86I32kszijl6Oc83UORW4jXz1Roz
Y8fNGEOfaMMf5NtEuwqdFbt7yGnlM4vmBe7cA8mb7jrbmvP3JJLYW/edyXvEX7DuKqOmjuZs0Wc3
oBMZ2wA3e6d7j2Yv3os49XYe8hfTPpaxHa9D03kKaUCTFHZJJBKD1EdoGIT39OMwSvXJvSMZnyKz
qJr+2R7j56ibHvEbPwTReIza8to22Y6cKZkY7wVvASIccdA/ZsZV0Gv3jZw4vTSCwsA15JOzmzem
kypIDiK6kkL+ZibBh+GbLxMALfzpaq+wfMehA2qQXUKXzfZl7cXFA19K/dKR3LKqIxyihc/blRW4
9ql7MPi2TN/aYufSQ+vJnabnypoZUe8MFcyUApFdKUGSENrbjDMGXHmxdmW9aSdvG+k1ZCjnO0ZZ
WgiCkOzsSzXed1Opzzz/JObFwWSj32W6/8IY6aHS5iDQ/MvgxaZT+RWEyVMqi2esHxNCOQ9Mau58
epzP+yZR7zkFNmRVbklxNSYrsy0+0rg+1rXzlEeMiKyURsFwtMZ8kxrlk5TxuW70N0c0T72T7cKB
UXHh+g/uAPgOHcdX4iYPXvDaW+oGzBUYSIwRNf1R6kyVaodwMI3otalz1noQWru6q7K1hC2/MUT1
RtJmOUXvSdv8yoKr2ZDUR8y54ONxL4UB80OFNx9CSKWZF6eTX1JkUIqtuVllmNeuM8jVLW26SFTa
YbltnYgQkDfTag5h8A04vXbM2vFBIwQvdXQUaNHjFO3/X9D3vxP00eX8r4K++ldQ5P+R9GAt/+RP
OZ8Q9h+WDe/ItF0bTd+c2vAvOZ9hQVCSkuAGYXP7k/9GSbL/MGz+DAGgYTjS9HgNf8r5LPEHzR7L
cUzXthwoSt7/Rc4nPJsX8O9yPl1Cb0IWSMqKwR5UN/6R9ZA0akp65UUEin5fFOSLbtxOocA3/XgY
02DnF+o1NCv/RKN65hQmL+4A5VoP4cZFVISwW/DL/XX4HVMDMgfTgtikg3m/KHKXQ824ldhM+luO
ZG8qZ0U8FDmWyUG7pIEymFFyKJzZMJnFxqYt0I90dXW0BRztNgRrHKe2vbeHyV1lQYjcKOl6tt9Z
coB7ffZN60ecav59pVJGIKb3SiQS+mu5rpCH3Nseaud+vFdVFT0kgNN8SkYxuBhnmuwiFUhJbimf
kR2eSn/SzoGF3KbS+nz3W+q/TK0WbfLyaNEr28bwWvb0mKrCppeSl3uZymvS6QkTFXKvu4bm6uD/
0EPTPg0pSXBFCeggymyM8y5sEbjnQHt9tQOySAEyHyBZmAyKP/osqM8Vu6pNbVGpBbwbLT7JWTVg
zodFf708XR6RefU8JPRD4YLSwg9s7dA62HOrIDgnQA83pExQAHWYa/+akXk0sA7UlsAmXDpjy5vT
+d9IcShTWBltRLxr+tyb8V0c6imoXtIkxwIbv1EnzslVodxQgd/YuYKBt3bJrKDAA0qZFhjpJqOh
C0NL75qV6Gxg6WRdqFktFLX2MfDdhlZ5XrOoziZHqWzM/r1Tn/0JTx/uavqTgbszsgDTltOJo+nl
v2eWy0f/j2/i72+niBJrq9Xqy7TyvU4lf2CQCwHEHcotQEX0HvMBTVK9dQv5C07kSJhW35wCGwGc
mh0S9mynWB79fRi0sIEjhgHPGuXO5L8/LYflDf3jKbOeigBd5Kq1AfsznFUUv2OWfj/E93nfp+y3
I2EQN4yujaYcc9350d9PF4fM5NTWwUVCunzTrBnF71Ngefr3ybA8msaBeYek5bRckcvF6Ew5O9rF
KbP8cDk7UCd8MzMakMt4dfno/j78/TMzdBi2xKd+NkcsKnuwk/huFvm9mD0Sy5+kU+9v3LKP2Zyh
J1jcEMthmMUCy3WeLXIDQoCJY3ZCwl07XBD1kn72t+Pl93PSx+2xfbAgRqA0mj1VIaN8tsTpR5Do
ijDJAqWX5g6rLGmnk0kkwYk8m+m0PF0OBkQGmEeltmL7FCPaoGG/L0HKHxCzmTMhBgGs4SLaWTTI
LhpGhE05mMN8aGGF+G8wMbeK4EAs4ko7uaYJJnHKdv2i71teFFl4UZSe9PliW34AIy0/LQfzr0fL
U3JrxN7D1yYc7Erj/A8MvzH2bOgvLBAkjObimOC1PdsZozR8RAGM52LifXPQAWATCtiD57SGb1FW
w8DRwvBkTS98somgWkBp4JscutBTp5ELfueHkqFTG5xrx3omfT7bLS+xmgUCYUb5OdgGPNJ56L/8
QRfFWfXN0b3qOPaVTWxVHz+PYztxRUMkTqaHxqtmehUBuqprrvE0fLY1WmlT60F1dHdRUMOcmwNr
DcP/GXkiPdIhhFdDKJDh10/wg6NDkKhX3aoOngt3mcLtI4NBs4FI8ODtlFenpyjT7/osSnd5xd+o
yCoNZiux6kGlN2N6KV2SVNxheB9IwBJD8h5YhXc0h5jRd+ZOdFQnarr5VBjgbdXMRYXS333gQ9tC
ZGwzlbpGBpyLIp4dvDn246gDwhzw7iiOS1geIwjZHN1TEuZ3+BYzbhFddGflwM8czqYguygwATQd
JtAvxE8mVkRkjHER1fDkho1gIw+pTc8cb9XHyiDnlvVNusOhkv15int1Kl3EqPUQNgRDj6+wfBgL
xnC73DD/mZhsfwdX/dBQRJ2I/3a2pgtVFM84cqUOaoEWErrWvURs7/dlPN602MV0PWI8joZ8RlWN
4Ic1+vpmbJ6dRmbHPHFbshwAfhIPQX/I3ko/2bMZJsbVsFpEKsVZqz1CR3JiK+TQVPtGMZI1G7/d
ykjBEe1vRYBuVlpVu4bdtUZG4zPqn+J1JwkUUsTWk6QEUVCqwlzXlmnuTFORZp4lv0Yx6aTRjM+K
Bkxa24SeWKaxnUwNkYLpkKUAM06fWSc2zWdPGHRqY5yjVckvJZ7vvp0gbPPFD2cjT7TrMIb84+Bn
OKb21U21dFP5Jc0kP3sZynbYJk4sdsglvhdxSawIaPbcnCoCYlpSW9LybLauDj8gQIRUa1eFqIyN
E1NRlXVy1clkeEKT3uwkjNNNwMzKcZW4uKUsN1DrgFRQJ32myHKA4fG6IlOlO6xqxtp1zTfwQKE6
Fx5clik3jkXYbXQ9+pkEoBV7lA3kK2kX5ghrQRrzumM9P7QDF1CXh+805siOhtq96cpKHLWcXTYt
ka0Bre3Ci/npWKRcdYbQtngqwIT9FLl572T+zEK8JEDL0QEW35l3vqNwW/mDd+mL7GQ5XLcJ+Ckw
DcG1xy53MFKc4/Oliiej3YRhSAfQJ/YYrO/L5PgaCVN0QCR7CzsvX5KR7Y7UTnNmxs62SJBI9XgH
/LUCQo8oTMHkKGzvR2rELCc6smpXl9qVgCiVFfEeIg/XpCCUnpltCsqIiAU1qntv1gdAbLSpDPof
AfLhVQLW/zClCGvaY2iLt77RjU2pWe/s2k89vhRkiy9tBKdg0KyvpHbkQ14/g729K71g2DpBmxzr
hNgX6lLjlBcdLzf2D42JadQHSbwt3UOtGcO9kXhPvND7KAJa2yBLuMSQAaM5cTCzf8Wj+W0qA4NU
Iv3O1H13a+nElgcmSNzQuipBbcmkzlsREAKqJ9O1S0YmMJCq6Kyb1VdZMMevOz3cFSmgvVjAtDbp
zNBWrLbsQj8H6d9iIpx2g15dIn+Kt8Wc6wO2/65VA+EXDOXBKD8YDuN8nRDVpmufLQXgOITmF9Xn
0M5WtZPRT4ROBK+qE6tEIPViByzXtdtLgBFBsPJduspVSRutG5o3oBVqU96iAloc7RlIO7Nnxm7S
vZko7eJK80PK7yRv+OfarwhpCYkPAHXPZJ32Oxj6+96hlNEt1DSQ8pu8+aTLn+4cBoxT3uxClX8L
g4hKfKKJmyI4Fo73FrrIv1WEvnSyEJmEPQnCpX6GGk4r0/KcLZmiP3PGjEc+iJTZ262ULZRIrb6f
wCWm2jp0YknDHR/KVLIcYTxaoWDDkgyYCR9g4J26gbxmEzqbwYp9HkW/5fakrqylZJ2r+xq9BcOJ
SNsYOVzyfJyIr4ftSV+iIBQzZpujd1ui1ZgmEjpLN582z2KbX54vj5bg1uVp38R0YzVKsnn7shyo
Tcvfj5anLIn5DmPJ6wDNeNVlORTULMcIDStoE89WxeWwxCD/4ylZCPIYDMjtqfdMVhMUYOOTadY6
QqcSA1LfRGdHMbApKyaAi3QaC3DKLomeNzPtGvYDtoc8fTELfdxpXjNuSTCmuGEGulNp+GMRfy9R
vYvueznEA8iWlUsZdMj5lrIqQz5uEa1gNPNoZbY+5KZPxOZ8EAy09lEY3dUWPkNaih9JMEd0GNkx
6rtuv/y4FhHjWKM7ZDq0sKIaidVEf8keA8OFLtuNNLP59MJnSQzhzxF71NZdkqpFVMpjp5/UX7nD
yyOA2fXJgJQ1b+uwrfxLOb2IprOS/pxne3IVVDabo7mKbi056tvluUc++S7JnNsiw80Wee3ycJHg
LrLc5amYXR0YEObKvk/aiMnp/JB7F8IPncJQ9fsU1v91bHQQBpZ4kmbxyvi5O7CK0Kkc9OASdNVl
sjLr2Qr8dWy691pWcHIXQrsx8f+pQjPZzxYyppAKam2Jas1v4+Hqzgc/bH9NqZ3uUumMJ60HOiJq
9kfIoTzEEJ3Q9qGvf49yyidhkyw+lltr7Mo16ngJfYpTJIzI5Rj7zL6Jbjz4OfVCHtofqrDkXYVp
IA2jALJmydY0Q5CWaHCMbJuZYFMbHwNbLqdvikeGmVn5pAH8zbT6TbRxADJMc1boTOSG3bi2ssgy
eOnQZJ9IvWFK3X2NuBkurSA6qEnRYCXzflE3DWtrSTxORDHUt1AF9a23JfWnXqASiOWZM48xZsgt
045EzlVZgBmLbBlsLC0cLoY3PhAjdCGk58oXwZAulfG9JX7RSkuuVnWMSdZZoUyxN2Ye17SmU8QU
E0L0rHGKXeONoDTLaLzFEOF3xCyRHCHUpimG4SFTcwjWUF0gWLH/54ShAcsopqyMaq0cGEb6hGEp
yOrjULvEtVj11Ruj5qqKoYGn0LGeD1F8aWzsDXpf/5IjTQMv8PfOmjCcFtMVstBhtO6byC3OJtzi
FdQk9BANL51AuLXlcQtmSHayqe8BounTmR3TselcMggcDA0yNQz8wc3PCvjtLjbwFGm9v9O60NoW
VRiR5Qj91BPjfe853xzXug8ZnB9HpCFaL+VDPIThzk2Gj9oLvmv5aN63Y9VdCcVe506uXaRu+ntP
Mf3GqrYvLBwMI3usB1NnsjNKAM1ULXvKh2sn8vRMmiP1nLvOsfGg54QN2Ju9SU+cO1WMxn2tTFHd
MnSNTnRDin+HRcy6xoZ21pFRHqwh+9Gapr0dPdLBQjeOr2ANg3Wu0uEhqYL8AF6WbgquJjQLdw5w
JJ2KYtvlLZLAWohjnX6Dqsj2pOB7TTFzbUJlQSjufWMTNmD4Wt4RuY+Nw8lVdvswdD1oU7yaiAo+
5zazb6bRXDMa5J1iOWMMAnqApsNBVfFbYbORnYhzBNivJf4D6onHii7NgV+bb6tAkfeSosfTaofp
JZRWvretSIbkRvLTNox8n/DCwdyOmXWin/xAn7m/q2Hu3C2P2KLAkdNifWPbdb5P2VGTOheX7HsC
VKGMoNn1XbQwSJlWPnbxrCrx9fjcefSAtCIOEBNY4lQgNLOKSF1Q6SBusUkpnmPB477b6hUTcMP2
TrB17ackUeEjsonVW5XIPVKe2Ymm75N5j6MFUJG924AbgwZ89xIOvv6o5++q5foqinBXdZl+7Ugw
3HJ3JYmk/hToTtfYLFq0bzreUiObsJODbjY6RU1GJDnI3CC7uSWOv7T5JKt9Vgub9TFsneAZYNsJ
2a97rGp+RRoXP3txRwCqvUa/y/CpbtHPBXVx1S25jxG4gVCu2nPRth9OSiImYHDMUwprXiwk32rq
MzWSDVn1hfZTlc64I580RR1mvyY1GVLSip9U69VXEcriqCz0D/M9tpmaxwBpwlELZH8Vccb2fsQC
4vjTqc3rtV5k48nSU04EFSLfdsW9RUDhRUljZxKMcB+a+pXV6L3xBbY3d3iAgi8uUcEZ2PoKJ7/E
Yd9m/RZ2TUOdlmgrgGjlznG8F2406VGMxpEt8I9S1ullJFh309rOsPMhNe+PE4a5LaoDd1P0xslw
Q7VL3QY2p+46fLMRkPTiW4JjlxKzRThqiFuUeAJHX2cSb8ZIv8hwPmkE0W+8EJdhadS3YerV49xN
HQ6pip0f8DX3kAW3XFM4E2z4Hcjb5nO4gKD6afW6zuXQHRD9i9MgPikx+kOSjxga5yi6OMyPk+1G
m1w11S5PmNJr0bDH6HfwUudXTNn+YlHdq4pdJPNEGwvqKSyzCgrV+BE7KWEgNpeS3Y2MUxnssawY
5PpcMk8eY0i61y4p5APldYfbO4kJBmwJ2dIHRkiG99VMcQD0um0pdVGcO7YkkFMjpsYvKLCVyJ8r
sFXjNGprN4SWLQfDZQqFVHKIombdGBSwk001v1hsqr42d31tXJdSjCkoQG0JexBf0GvLfHcT1oUA
CGe+VNynrVbNckMFWLgMeoJ+gwRlZHHH5DC4k/1wTsjWPfkU621L31r6bjHn3ZDZIwVNH6I3oinb
Byr9MZBgAvm6e3SQ3qS20Z5NzTp7sQIqkRoVlNJ65Tik1rkyJkNYV7MGEZwu4N0+RQBSjiSA6An+
3W4qNwLt4cXLRop6w6XmDPEFi2RivHbO9aK+MOwuO3LAe9vvdtLtxqcA4VnSxP2BVpS1MhBybouG
lM0wSsNrKqm9HWuC68v2tYr0FUQP6Ohl9lXruMiQtvYfsi4f4WYQz1QlHW4eH6UnDMhpTEzamqA1
iJYPLx7D6q309DtEMP5Wd7TwOFH+oBvw2LUaT+ykvrpJH+6cBkEyO0YCgAvjy2sN2iaGeeynfKuP
pCAHSQYD0S1wSbU0OhTE7m1pEQWqkGyRqAv6X7j5C3ox+Dymf7OtjzaO1ZulYla2Ka1XrQtHP0lD
AeyuvWptSCeKwM1z3ozw863uoarRIWvokbjDWP5eJoQFWmVNk7MRjzkLXVBl3h1ReG9j6lEjVrMT
XePg+EV1znSUwZ0FoJR1Zp6cJqyHQ1psQ3QxDPpS7S6QegeFuKkPmegPpUCcn88nrFkbmwTYdm6X
w8XyGm2f5OU3vXLru6KHl+Xw6gfNKdYovwzcSaU4EBDwQRho+QJscBN1zAdD6Q2PWtXvp1ILnggN
PPSN5BzLmX+IGEHS1LjFXkK4xiCiNn3WW0TcsPXJdPLvWhaabYjgnJEFgUcJI+5D7+XdOazxSbDM
axu/NY1LNP8vjDExx4uJhRRxxsZlzJ5kMVblVopnk3H2xh4a8sMY1rB9qJBXxY+FnRPZw3+6drvG
QJZChZpUxdUNrkNay3Od1ITFVWl6bJP0QWj4fr2eL8DxWolqDeEWs2gWALbYaxeczTEyrHUYhOmF
xsS+t0A1MIxvzrjp2p3VwG7pwiFmFOSII4iZH1iSB3oNbruHietfbcCsayJwggNV0Q4zPp/IhB6Y
9Blax0ZXHmXhsl8r6npDD7LbOL1mAgfS8v3yQZOusDbnTButQtJEIuvZKamD2Z4hxdlNebSz4so9
tBAL/MipH4Q+M/lKbrc9AYv2d83yqnXuFs96Gk8HGZgaUB5ksqPRXoqsf+/SSXCXRfPsDxYdxUxN
xo5amQZpk3yzqgFLRDaZpK1m3r4as882S2qkJJ5zIMgvpR+ZMzkx8zvwt8Hap70KL6GOz7M6VWil
RuubieUxQUR3lDpDpyK+sSYHZ7f10wugNTRKSXFt9XZn8s725RCxMZTBo09vk2BFPqn+W5RH/Rx/
Xa5s36yIzWztU+p4bNIK7VHGsXNeDmSGxvw6Es9008pusizhdPSwptyAErLK3Hof9Y5zQeOYX3jb
roq0mxXb71Jib/TnZ60Tvw+cD2c29R0NfO4FvWm/ZY6WX7FTFIgdjUccdfU5jqCnjuxZtw7Z26Ux
9o/5fBi8Zpvm6tHr2KnmQ1zfKuu1dDx1tiSqMDYPxp3moFqYKiTXSUrQ1hSJ+Fh4Sb/JU3FvIGB7
QpTFuT6i8YuGCdmXJXCD8MWtQxJzj5qKXfDb1q6UDCy7qY72kUvt6nHvWpMKHwMOmW5YVMShKIZP
q6uig8GXes2Dak1CMJT9QLlr9NiC36p+9CRcPQDG2HgsyU+dX67CVL9q6N6u7HmPk+6wqUOtjpuH
4jw9WoVswCK76a4uUQrmjbrRIKzOPeIR+ttWcrZzykZJ4zYdEdaTUofwgMWArSmhD8kmT2R9LDNu
whkqvYsHhj6m43TvtpxEJnpcysw7QK7VxaF1GEmMbmlpPvfSOEOPdfdaHETHwEWwZ1Qtw5PKS27J
2N0mJ+hOBFPsG1IYV5ZXREd8RvRpsEj3FtrVGDNCI/AJM8D0ViM3T9SljHgAe0dbUeQmDFq0OsQ7
cl13GNnj+pce29Xey93PcHROfdNl16LFVtbHjUJwW6mtrKdrbRbhekJntQ5pTq9K5sP7cRjavZWy
1Mdsm3Y9GVX0hapyB39171ZIRkMjUK+ZrO+UZptH02HePI1OuR8zZJl62odnIrcfdVeRrli0vNaB
Mr101XPpe+4dDdznQLCWIO5h1huhZ7aVcwTsXQAJPtqzbpk9NyeHYvc2IoXMJL1dMVUkzhjYy9rK
JZyD9lQv8TFommbhr4WFnSs6SgRB/zKDoTjnlbMNIOIfIgJhzJka0qjmLbeLdzRy7dof+w+lqGzd
Id4u70O5FSbiyXnrw5wTOArSQy/US+h2pDWQoMfY7Tb5xJVaAN+1auIWaNMg9pjcIqZFQ99az2Vy
FpY+fENiHm362sp2mlS/Z3zLtO8fc7+/fxb46jms8nxHN5dmbzb3ksp5EKuaYqt8vNFFaK0nFy8t
wycQ655KuRNglllAESLXs3XqzBqE5XncNGuGVsGR5qGOWR/ZI6gUfyP6kPLdsojJbb10G1nkFbl6
8BCgMoMOHBOKPA/BFs4YNVR/QHCLBjxCmqBnH5kJZXLQtYNX3+IaqUIwe4AXCJieekCoA0DkjS36
U2Dk2aYyZ5VRjGtuOYRpfPXbNtprtGpOzQi8wyIqmin2VJz9hIQ3SpoHLpZ61dnVq5x6Um2tCL0Y
e5niHBO6vmbon210wja4p4qyPI9cIaSyj8fUVANN6Kn4DTBzFiDcInCbsFnRB30R5JATO0e4kQc2
Z+XPTJAoxKPKFgTcxfxOloM3/9N0bvL9/TPNNOJdMhYv/5hD+yZVUsJuRM7EgOWdL4+KEhv630+X
R045xpvaZJLE9pAquE760/LI/evR8jScP7DCMJ6ntrqGVWaus5J8WW7s6XaUIa7D+eDlOVt8UwM4
ZNXqtBwkq9dxwpnhzu7qCRgWRvn5YYlN6PdheQqllJFXXHgrQmvuOjcZz2Rh6dQBfBjza8Ndy9m3
WWQYySJSSLg701VnaMy0goI3Nmv2fW64J3z9mxhNQk1mwIamc0iWfik1SHPyHPkKTSLcLRy9bIa5
LI+S+RFMTAmDIr4tP2KQOBxD57Wd3w4A+T8P7cJz6bD7LXjB3+hIm9hoUvfovpUkh9rVZ+fSNMsR
Zq9SPCzY3v516MziThmCDM0wQTUiu4h91dwRZjgoCFOMk4PW2bQR6WRGg3VvuYnY/b9A7H8lEJO2
8V+Jb/eEcDCW7j7y6D+pb7//4Z8yMcf6w/YMrDZoljGy/Tv1zdX/kAJnBn9M00aaghi7P6lvloFM
zLNxj/4LFveXTMz0/nC4kdiOgK6G6AtW3P+B+iYM/T/D9AAeOBYjW+d/2DuPLbmRLNv+Sq0aP+SD
hmFQE4fLUAzJCHKCRRXQWuPre5t5ZjqLlV3VPe8BseBwwXCHMrv3nLMZotoeojY+759gejk857Wo
9eU45zXdUWQZYZE+2TSOA+jvdUcOY6QZH9BsrntTh90hTLvbF0IPOs6Ao0/O+2NNI6GTWvx+sg/+
2rc7NyGNo3BBV3gzElE3H+ebyuseJt/sdoXWE6wVz7ItzjD/poDmsiFXrWAgzD+LCNjImh/nibaN
b7yWIUFpYbJyh0U7yWdllD0t7c7M4/7KvmtyJ7yvvqYt8Jc2w5JJwOtmnfz4yPXR3eHmJs+4tNNt
Bxpga2eDOCwe4rYui159Cxp3Lm9yg49vqoVqcI3P8CWNHxmEMCSAe4EklGqJ6X2KMdkdDEZ8Sxe9
Tx1eTQvtAbp1xlu1f2NXgEi4NGgbLc+v6Mfj+pXjgALQExo1iyo8kVUALkL4cQndqjy19U04GMt2
xUAS6JK265ntV9p07zH9vW1laS+uh6VwTZlaDkvCFCIXp4ICMVV089YLCW/3U5GeEru7zazbacaP
D7b1VMZku1mlP1GMWecttTMBcgl8D0Pi5rSaOm00eIF3SwxQLfX9q8odb0k86K8N92sXd9mNNdq3
sJU8RCx5EcwMu3YtQ/tDS0B+oLsNM9XZAwfWmZhIoDZ4C/KBpc51Arbw8o46HGRbmmOtNHm1TWp6
8bz0AVIDpqh13G2rFQj16nXPtP6ux3ZaMTGLYzxuMkHlVNf6byE45lZymWcAzYMPqdmx8YN4kt4M
YwjuFkDnVZKdcxDPjmQ9e0ls3vkmMovK/uRJHjQ39RuSkOprDVQ0xlTjyFU+ZzooDpbkSYeSLN0B
OEsla3qR1OkJrWAuOdQhQGrmJUXgSkZ1J2nVC5fyfSkJ1ppkWZuSai0i+NaZC+m6kMzrQdKvhTdB
0Ii/t2CxaVhS4iu6EY1QsXdK7QcS/C7IZjAt3DwYQUTWI8rseIK3nTIbJZAaH71kcYcTtUXdzY0b
3oLXt+c4wRIA5llyvF2A3sMI2XuazeG01tC+09H73Ev+ty5J4LlkgndNT7Rgr7/NtM7AcZnMQeiL
YKf+PkmmeDp3T76kjEdd+Jl8LaTZ5dMaAyUYyuTWFng/JaKjlKxyVKb61hitNwQ9T92KeohQNjQ8
HRLsEMhvm9fdoVrc2+pLsrrLZpyhoi/m05IAx4zK6cEHm64bzRE5IBz1pYgOeRI+I27/IUDPbLJ5
wigIft1IzYMHjn2RXPai1zvMCeV70WJOlHSceA0tjhe0/rq3FwZ8d0eS3kWLeqIEjxMQqXbNH2s9
8Ct/TVKGJGViBNxjh11uel8brzpguGs+WL7/3BrtTYeuZYuaNt1SO+iv++zFB0UPsuVg12iDekmp
zz4b8/g9Iytjs84kMizg7CFrg9uThHtkvrP0kK3YJ9f0LWwMQCCOCEg+KNd6P1BMRuARkvhgX4cC
mhsWYgPeERPQpbG/QpVerwwSy8p5bA4ThYYgDHugAKb/XJKviIUnIVMkozuvU7JGWUN4RcO51Bik
hUitAyCKPRWbh9Yi766e4+JoOlyMDNs7TGty7GgnRMsBM65fvuRm55+qosHie50NYEUw6Wo61wfH
P9jCNI+tuW4TBk27QkDnEhPyztySIC9CG3TrtcqRuffkduMYXuLjZEF3cgyHRsucfRyTMdzSzKZ0
ggt/N3anBbQzzQKn+7hCstOn/rl33CVIJxEdcS2nWFTja7BuYeBaMrPQfvBGcz9V0xLUEebzKl1e
6hyFsCQHPL6tuQXRjczLHejzZYT5V9AhnXWoPTM+hsXSM1y1V5YMUip90rGsq2nKMPYuPaYxJJ23
mZu4tJO+EU6NZWqwtv5SwPwrvG+a7xBIVYQHjZBzHHS6uQPOHG4a6KsBul7NpXfgOd/twnjUCVTY
MLTUdi3TStddgbxVyde1h2cxJOVrj4oQElPqlVsUKemWrL9tH5LhGB49jDf6mDS73ooPhK0RL0Td
IKpAhPrhcNIo1m2cdOUK02+tyHpv3PJj5nDBoK+Fs6PFPEnjdm8I5iiDo+Pe9vPbcAU3Uy0cCr3p
B2FrPVlmQu+TGfvSNJAASs5jBiKHUXeJaCqjbd1ZqZQO7x3IBIsl3aDUe2qCVKtqsQjMvOvHkNIp
jXMELoHlcxCRvFH5xqeGOIfd3C3xHgFUutHM8dSTknMVmwQ/ONQGwcI86ZXR4/M28QH20s6mj6cV
TcDeqj1uxbmNxQVtKX7VBG3CJnKrQ8M8BVx89NAa66k0450d1zSJ1xOtNGMDzwqYdJh8HmlW3FI3
JFog46s4Q0mCigywo6gR+dZdAYJE60C5UMazNqvP9Bwg0bTxQa6KsSFsQhxQon2JFu/FX3wC/xoM
xE4xX+lYabJm+QY2Kdr2VsSEb50Ohm9v+yj7RknhRJ3WDRrnNVnENwey9XZoP3YCOmnW3xv29BqR
RrVNmw753g0XhVBqZa57F5smf2BfpiS0DLeaLYXYrnXbRJl7SnJust7Y70quBcEQEiXR9cuuD5ua
BEAuknV4SsaT0zY+EaQo18XSfcVnVCRUEKDIXeHUvjHqhuEI0/vBTKOborc+VOP4MVsKCvizIEyV
g4sO7W0VxtEhJc0oQAF0iqrqtR2o0LRc3QKv8g6J0b34PgVba8m+00IXQGitD3U5vqxMm9E8oUv1
qQxPs2deR/1y4ODeiTjSaMbX7HdQXSnsvTrPH0sMhGXTkAfjItIAX+yHJHrT59vk4tn2HSI5Cu8Q
AmZ1YxTGkBXrjZ0BEZs3NWOr2kJ4WjhkBQ0uWn9s9lc6bYBI6JN15M6OYVOq3dVi6p1iM+QFXV+y
Ymtq9xhpcfmewmiar1o5pb0s1DYVkae2cQAw5HRHqJoyxy3/c6GkI63OKatF+0UKnlUnKVEeB/WY
kzM/YfCmEc2cO5Sz73V0SSGsCbgNk2o5pfVTkQ12MCa45VTWpkrdVIusc/urSwinU0/uVn0RTWmR
Q2W9kJpiFUq69ETw2waZJ3K7IoWoNbVQr+iG5huJwd0ZW6Q2XT7j/Jn+nx9n1CF3yXrJ6lPafFXB
jNX4FCW6f3KJATjQJb+LyYNhCo8g5kq9wFsXnbJnePIuFCWhROjqc5VoKRxS3Hfcs4JMIhxaCdhu
Cw9puVpVGy+LX7apT/hlW0j6WtFZ7fGX7ZeHIkzKIE1pYVcVF/I41tZNLSVMSrCkBF61O3mYIORG
m3k9FFx/p2Ral92qwu1yBQZQuzmfZf6tet6dp48FGsZdqbbpXlQdOwhMlzertV8+sJWSeFdK4lUE
3WWhVGUqoU5tS5DyYk7Pl80lXy9Tx5j6wPNqFLqvaETcnQokHCTxQK1lSrWf94W8mQzfz6mJNMLQ
Xk+crW6Je3iRYnCJ/omMLnU2Xopq8rzbzsim87r67VOXqzmNH6IAyhknTy93n1JiqbWLOmvqb2kQ
6idztWXWq7Q4nFeVLiuHaOKQ7czX6l/VaaQWnpeyF2p5RtGJXbaCViERHj4AI59Txyo5iRZ4GTiS
eKjWaHu0JIamjR6ox/6YZsxE+x1UQPdIoP4n8G8Ic5Mx2sxsIfeovWcz4s+6faY1W0KB3pn98rlr
QvQR6/xodDf20maPInEOThu+tSH6dE+bkl3DUHqf9U27r72Q5nRPLoddP5eV5exxFT2UFkknDplq
h7hauF0OKL64XjKZcxPsP6sceZg4Wm3Y2JsYM9KmEXl67Fb3m2kY6XEc0DKRiUU92CNtJEVtMOTG
1k8sEXSwJk/GzCgiyrST6IaEamSXXU/S+muMYXFnAmc6NC4iKjQXwwY6e4bpGOerE9UfdBQ9rqOb
18M8fhpN2aSqcyq8Udvt0ty0tk20IOiaynfO8GfU3vWp9ZmXaVoCgFPX831BosE2nyQlo7vvO1qe
oetGp0Vb6D+LEKafzLeOxuTOtBgRol6jRaoSBjOzbzYrxgFGFBRgFUwGiRKpgypPUK1eNv7yGvWs
L70gl9dVHYkKLaIjSo636jn64n9gf9aRQm6FyyasUASuAkWgIRfq4XnBtIRE9oz7/IAXBX0YcO98
JYQ41g/0YbGw+oO/bVzEndro38/6Ou7VB3UTx7FaazOd+Ol2nU/ujF6Vz1fPhZQut6OWTaSesq2R
U3x9Ia1LvnGQi8tHXB6WHQI0c0mKLapLbmUZoVxHmRhJpFBJcVMSSNTqZZGjdDpM7nRKc2S2SPKI
9JWnAgc750hOAZUpqHHednlCramF2/qTRMlE9WEoPa4VvFctomz5YnYpcZN/bqq72g4MxnlEqfN7
qd8lrb3kQO4pxnmZ9Wu79g0plmKvSEhqlyATkTFT8hYcFZW/BGpV0YV0y3k1LCIEiNU3r9RiwT5w
ZcZxRKog0I7R98LtUPDVWicyr6a0NpHdLlvldVLQGLWmUEG/bLNNZGrmZPr5tkLSqgrdpbz9+pP6
ysQENZ6bgPNcH6oiSU7aiqYCbflpWm5NGQaqHEpqbSyK5ZBr0zGSri7yMJaDM5pHJq7RruXU2Jzh
RGcHlrogKpeW+gPbyTZlMnAMpof/fab3s69q6075xehFdScxfl6kLWQaFqzBunlQBi2UPu3eFuLh
4vRrU2LvrtXjWcpQA6Dn6S6doyTvAmJesP6jrrVJjT6J7IdqcKgFfRC7OCp+io6as7sGIlsdfD2/
UuYttYCHhifF4+dWri71PvXE4KQyYEHdP1K1xCYJJKfg2PrpVdIfdvkfz6yWf7tNKLrj5RPUmnrf
Zdvl4eWjL3/eZVvacLKGETWzzks/hpdPVi/2VIj3+W+/vCfORXxcDdTtf2KBzi/RTI+qiVIA1RaN
gmWguzBG7h4o0QdFq6oWL9kN3HqZ4nMqY+1DQej4MZgwKTxWG6t1fpn6PkYEALh7nfDoS7l4FVXJ
1ibQffOXkCt1xMyeuGvDxNy3awoGc3pILUAtquGRgGDfTCuRs2tZIFIvK1Q2vbwP16iqmP//6SHU
2/FpMgm3FDhOo4QcdVfzEHVjFYGtQDSAoJEJ9HJTtX1/ZRVNcortNvUC1KXpSbUxksW4x+rgJwG3
7E1vwOpQn8FdHLPctDr9oTVyrkvxeEhILm3R02z+r7HwP2ksWMgGIKv8/z+q9tsv/Ze//VDvvPtS
/PjH35+qoY//tv2SVf0/NRZ+f+PvjQUf+7ktDGRsvuU4titpLX/4z3X7NybwwrJpN3jSb35pLDi/
+baNmtAXJpkvnkW1/w//ufmbLWRjwcWVjkGId/3xJ94DJsQM3/3y+G/lUNzDN+u7f/zdsDzpLz+/
8PT9H393dJ/PoBxIT4EWh+4YsvHw7csjZQX5+v/nEwvUk/KjXadAG3CHoOgshRiCwXS7YO6yUxfF
4UbrujfhAOzUl/CKUuTbWmj3+RJ6RMTRZJeh7PZIRK05goo3GNxRgrWluGS6R9WTe8lKtCW3/lZI
PCIsU9ixWwA0+b6SOSxGKg6zz70XugApNsUjPoo3QvYPEW6sTTuQOTuXh6YR94aVVRvSr5yT1RpS
wxgGueF/0lvvyScTCbrK3WTP30RNaCqFC0Ljl2u7xPZA1KOflTcO0nP0UOjeiGoMdDN7rHrIW+lK
8RVWL7PRRu8eM0eGy4Fm2dUDvY/eqYI2zalJzs4NFVdGRslWFPS7R618j/P8oNvzNfGPZU3UUDfc
ozlDKZp3p3FG3xESpwJEB1hJUm962yZTxt6SdPlR8yJrQ1YGYlXyNrKpeyAjhroGSeSBH5nfVsPe
LT211qwxH5s8uyLj4Am18LyxqGUyC/a3otU+9874XDfll347jj1DF9xiRtq2gWkxmcsqCLFz+2Lo
6Aj0ifQP5BPOQDXPTaZgiNxbzQMqacwf9XS8HatmQLaOFL/g62b8CgzPwb6W4z2MDoDhZlgGNSPR
TD+5af3YlzPDAWrVxpDdrCRXBYLEdcpMyZdmoUugLfRSVpF9r/L7LHI+ONHwZA9AzvmMfTbUFOaS
pN1OuHyxDwFxHiNm95p2F8pE2sSZv7ZFdqMRRLxBlpbs/fWRfI3a/aaTFzTV+XTV8yMsdTU/LnN5
TAl33flfRZZcM6vQsR6Fz8683sfsa5Np/mGS5RmdnFwxN97JsKmRaKhbW4NmRZzHL4M10d1o5ZzJ
rK9rb3ym1oesPB+ogDrZfvSoITgdTSJ2Jt1i4q2W1HgtSFkgDQgkQiSyG7dqqPm1QW3PDx0N6CPE
0DtrNOqN5YVuEI/lWyHqtwxJAXibj7aXvdZZzTx8JJXR9GB7l+W3hVRav7w1iwzzgKBkZlNWNFwP
1sRMPl/1VE3u41oIHI6EOC31RNNb33ZuAd07Cu9dku7M8s7TIpLaEueRO9YcoA52VpzojtUOO71f
sQWhuUA1Hli9ld1eFh2NwW1VyoxCgSKuy7KSE3pa3nwBFskwdqHofwyZNdMGQgi65g313KZ4qWt2
kUmvG+8bQZf2p8YC2t3HhA+UnsyfwulCvsND3o/2MdI1Sl669b0Z23SLi2nrt/EpdPpy30r2iCUp
JJPUhKu1yzatMVBYb3I5JleLQbJv1Jqi4MiL8W62xdvvT8rhU6PG7oN9WdfW2tkWA9a883M/fVyB
mNauyb2qTdAU89RT8yVfQj1CQtJbOyNJcb6ZFUr/OXTZO6RkStGyj5g6HgllSL55uov2bdCb9ojw
YY/GLD4WhHUzMPePcVoZBNSj7bkivrO/ila0Cmptsur7ZUEgcNmktqONu0tmYFGX1yfyTeplC/eS
7erQmtXkXMuUUx7y0A/F6pmHVk1l1DZdPqFeohZlFOJ10w+XLZdXMWdgAkRljPwGDA/qnedPolrO
M2rDiKg08sd2T0unxrBXPXWDE+6zMrGfp0Ijq+JQU9L/gjHQo5nB5UZYn6bqJVwHA2BOIg5N5TX3
RsfAkfxG+7rAvTY0fXpN+urztCzt7WDG5tE1yjvFLxj6JtpQDExO6OPKkQyMOFq/zPGIDHrrm2tG
Pq1W7xlNbZy5oZdQwG+al/EZWke1K8fK3YS4JbdYecRV65nN0YyqF8rC9Oos/Uar62HXM6Xa5cxL
+hi/2fo2G7S8qOSGV+H61lpkoznap9USxABq7XqYZ+rvVdadMlOnBLN2X5rO8KjiW92xWKqv9kwV
p3ea+BhjKnpJ/JAkJS879onm7sBGFBCyok/NMvwo46F7dPWwujfpK1lEksr+4fNaDsnVWpX3Q0gb
hLjC6tWds12xxI/4AHAidW67q2NXhtHpb2Mf4xaKGnGV+dxwO5xWMdYM8mbN+KHl6EJrh1gJ8053
ZZSohSjWN9sQ4y4Csw2ncY0XOkLURfcxPrhmeK1AG6rSBkSzKY/qsRiDVAJ75knQM1TVLLUg9OnD
OGKHYTRRgCiVc9K+VzES9kDm2OiEnCISXenJOJE8vXJnKQNWlcZ1oN/jzOgLW5mxoRahHNunCoB5
ebzISVrNbC2eK5MAKlXVkoueCzDFAo5QAkQkzHMmhc6V0EVVZ1Qlxp+Kjf9ce/TW+iORrBoSeT5D
lfyWkrs7/YxplzBWALgLCDKRSEj1rC0xkYnJ/LnoE8mONLpNXS7J6VKadgh9p6YhS9Xn8hozbtcd
xW6RhF6HUYGpgJWSX7nKhfKFGn8+NCTsMozI7S+EhGHOUvF0Xo2lmkw91iZkbin8TFuRNF2mJKmE
ayr+DAJIlA35AnyTdnrQxx4yPwnm9FMQnWq/rorbqeDtTk26dSOpnvLqGsP55Beuj6OcSV72sipr
XlBM6ol8yXDf6dXuQmJSFX91IFwaAGptbYYl6Ol+nve7qmiqhWI0qWOhVqXosHWjfeE2L2rf2wqJ
qlYNxg1E7mndG9VxZweZqT7pyVdVpA8lVDWTeFX1i15Mtr3EsA4SyHrZpn7vKO2MgwPBVXUGLgvl
jr08VGtq2+p+aqq0P4l+whuqflN1uKm1rGhdSkdCBOp4uywux+DlQPSA0uqcWIdRgWqjXHzIJLv2
4m1W1BhHKS7VximReaggcFXV+bzvzueoqomrVaYDXNoyQl3/3HG/Mt8v+9AafEbwIJXUvjkzo85n
7nndSetvnmxXqB1z2UVqj/2yzSOTHcxYCeNRnsLq7D0Xo9W+U4/VM4CgiFyL9Y9ArKn0qJO3ldxi
9bhTk2kiNYsTwz6aoDkGKXXKqFMpllUgtXbZZkTGwetM+6DQaF1oMY4uAwdszqGTRmblKVbPnV8g
t1UR6MvRIYLY17ke6jJeyPtz7ZdtWtvg2ZPINYpCzL8TZg57TzKh5xiyi0/C7LlXMDLTUWulD016
BSutdiHhUL971NXDQoGo1R6tE+jUXapt1CmoTslKQayjyOBK6YC2HiTjulW46/N19s6XHGy1brke
/ltJyVanpIsEZmN0QLDULv6JoFZbxkOZFlC3ZTGwPJdqJTdNnbKhqhO2TcjBO6BgUa0i/9JA+ulx
J1xsOTmSsUUV2y7tBtWCOLckirHHREP7+9x0kHv4gq1Sa2qhdr16SYjoPywbH4PcH5fLPFxrbPH4
Wq/Oq3z+p9KPCDDOOnuv6puqnOkuGQgdob7CrBg65+dInMbsK7/ubDA+OqpV9ZQqkF4eRmjyFlAy
2texpin4NewzXGLS5D4aHMhq7bL4q22lplEevrwmKmRj5q8+YmaussPS/q4+JlfvI2Ps2nGs5PDT
2/7qvb9sy2LaDGtncTjKv1U9C674C8KmiaoTm6q5D9yOcC+j7b8bk7wdlYYsokbcgNRi7Pi5L9sm
KtmkoOvaXm9N7zBP+XWhDQWJ2HJfqHdEC8hG3Ed8jHrzX32MeuKn98Aa3Tmk0pXyy8et9WrEsJnV
q84fd37tWM8QEgS/hmGRcqCeVwtEQfxv6tmRaphecKBo9E7INZflfFJRCaynADadOsrDu5GQ1fY4
/lkzw9/OsKAsD4rZrAKvziDnWiVg9ZWRXa1PCtKscM2NHBtEtE3YhWHxBiXIIaaUHi9pxCGhARNW
flpuYW0iWS6SsLxZNNQgaHx/LsOqhyLS8NarKmfqF6iJpAT+ksmXqMu2elyjZODLy+gtgetnolFY
2HW7UzVwRapXNUz18HcNfvkiPAvliCxJ2vLKM+pRyc8WniHUapP6QmoRpQZEliI/9L4z18dODgag
HCFSl7dG4dfxRknTVbFe48bAVE8mROgpGShkAi9BLBKufUqIrdTXaq3ri/iKnhnIhu7KyfVPzrTa
mE8JjFBke7VGasXWTjAL9/LSq6Lc1FqLIpze33o8x9LJS3s2mRyCZ8G0fDzZYBsWksltXOCYLeT1
wZMXBXBM9i6Kwrd+XCf4vHKweCkJr1ArgRghjLNWY5fK7ymkIl+tkQfv71Nge2njxObOvA1lcNpF
ju8O8bAtQ4cGXgR+syglIVUhxivm8mhFZfdaDHCGUykPmGJtH1MBPBAKH4GJlKfeokX3jVPhK5YH
jop+c85deKkMCJV4wA5vGj9aTyr7TaeetQRqVVkkSlNfDuWQHlXam+oGqDX2EfeFy0YYiRr6lgZl
6z+nvxUi9Q5o8aCr/pEKp7Lg+ogg6L4jEr+2nRbliPagPk3p39XaZRHJvJTe6F4HogB36oNyde9S
q+5c8MPbMGGsdnSOvc1k7JpE3OEYg3xz5BhcLRp1qDnxFr3XfNTJnCHhRT6rVRYZc33zRZkl1NEm
/AJcgXrsqESSmJY5O9f6Yo7mdakAm+rgU4uEGiHR/mX0TrGvIZrLRIeHII/8J2rqjZSU+FJcous2
Hd3L4yJqsFTjq1AuCeUeqbC+0PQl1QHQsnRMJEnCH+eU32gnYqfwcRZHIQv18F+2AeXSfMingIPp
7FYf8O9Pd0NIFDL6W8Y1FIrwBviwWPbIapOgd7WnUawpeSyht49N1w2EX5UHD2XbjuCzZr+AGdq1
uljvjeKRNGlSo0i1zevmqe5WcZ3O1fNqhwQsJViTesv9RGhDfDMB6Wzpct8Pg1Hd5NGxDsUtw+30
dlh06xou2sZIPU6IKN5NxtIDdrCDXFj3pBnoH8kUzU7ZCCamA6qUkolPFYZs61HH4pVRqJzTMTy2
dO2ycEmODUrPaxIjbsD4hMeJ+BI4A84+ifR5u5KbNXhMP5YubY5ILIj8mkj88OcOgGOX35UQQHdE
5JQEOnJEu407nPphOAKaIcKicZy7CMIiMf4apeDldcLZEkzeRNC6hxfY0JCek6yKu9ScPlDZaq7b
1MI0KNfQXf6A1YPXuunqGytWg1yMLpk2x9uIOmdAttuCJbAdgxJmGHGdyBO1kMBIJ7eTO7ReFD6Z
je8BIa5wvzY4J6tjmsf4VUl/XkfvA5ez6Rm2gNgvJtIwFGR4pUp9OkQEjeC6I3GL/BrKIFG3RUUA
aIuQgcWKhhtTlHow1gMsEttM4eEk1VYT4tYq23LvNQbcHmozNiZBSoUPTq0956CKD4K+l9FTSC2s
4ZuTkGjim9OOUuthIFhjYw8swj4uttbs7+xw/F7JsIIFpuM61aS0Wc9OWcy3YU3mEmErLzNq0l2T
lv1mHoRzVcerQKs3fK4wqiIsNiCeUVlfUv0rEofvVTl+ryO0jDUKChJEjitS+cByh9uys8mXsTBT
tcg6b9Y8fWwIeDpYTdzvw84i9NSZ9YfO5mY5lfl21QEQFQvZBYI7RSDDpMYeRE/uO3g2CY2amwXR
h4ZsXSPu1EM5sSFNyUKeVq030YKswmXov7eWYjrVq0lTeyYObkq+j/mxJ+uGQC3+DC39oRvAkAbG
eQHQVW/TSR25V1S3lqWllJr4j2sHhEa+GPHdrKHGdpGNUYxGad0PNDNglf7oHTneRPa2yZhg4nyq
tgPyFaoUEXdz/LlUIIpDYvWEJZbGIXTARVlVbmKHwCrfdP525gBF8iw+YN299kmGuGlEf9Tzujhl
WfO1nmmWVIbVb/+ve/c/6t4hoMGn89937z7+aIuq7H8OjrbO7/nDEWT8ZnsW1h1LN86+nz8bd571
m23ZeNRc+9yB+8kR5PxGmDSdQ5v0EqxCzs99O8/0DQxGDkGopD57/5u+Ha3Bn5t2pu/gSSK2wSKL
EmOQ/osbSBikvSSVcI4RqX+CKAwreViNCWV7RLD/Tz/M7z3Dn3uEstn4839mC9ew+KaYoyxf5/eg
hflzhzAc8PRbVRQel9ZA0iUGc+MRj4wQxUKJhVhP/951+mmATakvt5iB3xptPuUFd+FkLD4XHtLP
nKkdyWkTsslpm80L0VIZjQVRJi8JQUuAXRwS8azrJCcuoTYbCJlthwwwE/h6PbFJneSmigRxCii9
tXHB2U083b//ot6/eKz4oo6rC91nT5GJ8cuvGrs5bZxM+Ch+7ONMVMXGIqMU2b7DlZUSpZHLBGDz
G8k073liHSmq3uuEGhHcUAJ7q/s9M4VjrBfvhV3c5Pk4bQV0ysBtnV1GnlywuEjJTWYUZtXR1iyM
V9KBKNcfsoEqkCms0+hiOVkj29wRyXkLSOI2T2uLO8/OkLocjRLz3kdhkUhmNuYlGkMxgQ5BTSIO
RMx4myPI3miez19q82f3o8i5YercclHGI0/p35bGRYceNcdYGC9lspC9WcZk8vvpETJhxFXccnhL
8m6kCx3R6Z6+rtjEHawiGlDL+qPJm/tMj94BnBHynyVPFGK35oQsma8ltoudfaqaiuxDf/wyNk5K
uRu12n/YV/Kg+6ltrQ5Kz2Y/kVvicIb+clASkF1bBSSDIyJSwYgtfE6t7DP5SgR5ztjuM8CkbTkM
RPOm2FcbnUZoCxHTdY4dKR4YuvqDQUcmypD0eQSlHVtCUsIJv4uZTNwISyJTGvE2d24egCJxN3Au
of2kVGPd6NDWWDHavI/2YnkwXkcddqMZJe8OySL0R0nvaAChbtKK474ZcR5MsKhW2/+ax9iirbZ5
ywm3Be4oNlqCnUUkgyz+XBdm/XGYyvuCAEtpkyDngGBfI/vcOeV92C2Eol5V43RaYN6aRn6XhtqH
wSTkywty6jiW3uG3GpnF8YJ5M7AXGY44ZLb4D7ox4WNbKFHHafrB95etZ+fPdPjf8QZfsaMeyf7p
/sPF469OKeG55B0InMDur+n2nQ1QYvEm/5hY9bRt5RRKRM6yN2xIGOZTb2dv//7AUHqFXw8MIRCu
IZMQji8FFz9frZzR6Mhm4X+0Zuu6dl2pCQTSIk8GghdeKbXdWSjyuK8Pb9nCEZxU7GGvgsKI+efU
JtF7ZxBaGCEC/fTv/7a/OmZ9nQQ46TQ1fYv7xs9/mml0ZQkj1T965g2B1PEByXGBBoE/onAYew7Y
+yAIFf9hH/zFf2vrBpgB8FMQK+xfCAN+i5csnzRxLJz8fXbEs15zPRBV+t6Rh7GL5owUIvH8778r
1ZV/PUMdk80e1UfrX+9RaWSYPvoncdR7YpKS6ANzMHSpU34T1joWhtqgmDRmhAm8hJ0HlopEgmY2
x6Dy9Hf8uPQCce0RUMrVPy5u3bS6blIuMqGeLWSV5DfoPnB+ekQypAszc53gsTp3s23uFvc2Cg16
Hslr2WoPpe1elSM/9eIR65a5UHP4f3f5HLtoRNx9Wk89x+a9a1XT1nOJrsjy4oTxF56YJcObCPT6
HDHC30AOIpQ5nhupJcNFRNnNFe23Xn/Jahxi4TB98EPCaECakRjZYPLDLoGYhGtw5mXbrOlSLosZ
XWJhv8+Dc22EZrZVcSl1Me9IRqLagIuC1gZo2Zxzer2xI24Gug3qbWG31Q25YgIE1+w64JqWZ2us
XgZDvpZb68ZflkeP9Jig0UYdbQUK4ogTL/T5cZ3GenOXFTGJvDssXreZGsidpr/XYYUeW2rv1TDo
ElhYbfK2CP7DEWHaYDP++aItpNCIA9H0hOv7zi9ao9AMc/Lc2pm8RXMkPGafluMHJIbrQQu7Cq3p
g9BnwEZGzfAcO1Tce7eUdRidN+ibZ4T84460OmsT68RUhkI/GmIaNnmRDkzSuBExVgmcCTq8xEpi
Po1uKtN4gaRLJnpBSFq+H7igM7An3CK2R39TNuQHa863xMubYKEPuXRklOOki7ZF3gOq86j6GV5A
iiRetiqK93GxvPele+WZCdBox/9a6ac2nh79amr2IK2Yp3Q9FDO7va1W+3umdUSthcvzXIckdgpn
V3E4ddk2qdcnAkNucqd8FI0gAXQmnAIwhYOnxnwjeWPa4wXfOwWzlnzwM/rS2hZEWxisA0OsyChO
aHnCAGfyHk73sI9HjdaisyHOfDmIwnrp1uoT7BDyiDvntaWBTWBf8pSmGnL3CK8zWWhp6N2InJQs
t9PumnU4zZhItmPvPfD/dkHo+cdoaE99ITDNxdOTldZHc0x2NH2TrZtNt+2SDqBxvcDL+ansj/2E
EnZuxseycd6XBslN0dbooiCd4R/At+nxd5Pi+xAjbQs8p7c3LmKHzE9rlN9IBGYM2XNocndCps5v
tc2XCiuzBjTNTtZhF1o+Lh8GX3V2mmfJZOC91O2XLwzNiIgBRZT2Sy5Hp8beNsLtgh+JoPBYYGNv
rhA8jR+6Dp3KuGJGyVLid1KrOs0eKixqPD62Z+JC8tZO9lNqMQS0ijrIspRYD4CubenoJ5kuvbUo
EQms7Tth1/E2M/6LsjPbjZxJk+yrzAuwhnTug8ZcxL5LIYWW1A2hVCq5k07nzqefw6i/Krtq0I0Z
IBGQUnsEF3f7zI7l76MNsoKh+esUZs+JXR3jhMiOE1H7lo4hXYT4P9pql1Um8ULG8K4NKZiDYSys
le7SqIZ9KuWw21EiPZOjy3YpRp/aIwe4rEbkp678pTTUC+3N6aIzzGvUu9oeE9KRaMP0CcfFSfk2
3EqcrQysV7uyL45epesachyXIXOLhokCNhD7SkUotjrwcI9qObuMX4p0OCZGVy/7UodDn8mXQVSY
Snx6P/2hNAn9M1/LBWWeKffSKCVd52vIGTOjOsR34RUjV5Qxoo5+ch/ovT9OkfkARgiTg/aZl8OV
RSsFjSktxaZg9TRg0jCCewjiKdR5/XOlMwNRQE1AQ4qOFarNaoWKx3xTtNqzGXBlngousRaY0jqO
iObHM5qJ88nrn2qtw7XYahG0GnGa1Dz4NzirG/IcI8y/ZbUYfpicNqR5KTMMRjKffXJOE3rpGPVU
VflDAZekD0/QnZePcAwCGSyGzPz0m0MQtb+ooOn3NFMQUhyAmEIwy6rqufDs/XUDyOAsR2i+nlac
mWZtnAT7kBu9pnn3XbkAFjs92HFlu9Tg8pzqR1O1N78WH6l1SFHYaDFkzAkBbJ2OLo5iVSA6uf1b
ZtPu0gQsuputnVYXLD9UxRZUhSUdTHDc+gsZ5S8q62bDof+ZehhkbAj6mT+FBG7NOavrLFwyhpuM
S32heeKhUQDcxw7VO0wDQHPA2zRhpUTYoQxl2akrgluv5RSkQ1ruamCDUmQ/koJnJwLYpff5KVcx
NRmO1Jcsbd98wd0EqGp6lRqRThfG0sI3KuCtjrYp2R2kSbTTBsyJzP0D9o2LBCj9AsUT7o5FVyHf
84X48h2b81RR4ZhYnMyyRMWtrObF9Yur1siH1GxwinndCrc+8HfPW1c1LLp6cl8A7EDjKoCSyYFm
hGmagZ353LLgtYzpo2xNOLRY+FHyGcQ3VfvUG45cNCPzWoS6zqYLScncYkKKtkaU3NyKK2miHGw0
DRUVMmh21CsS9kz1ddNV5cp2LZcpE36g2MMD0Pcv0h8pihZMnf0JVIUBjLvkdjtq23jgtcJx+lOL
PzjLCf4lfbJCJnpta/86GNyrQz99qaXaWgN8ikbXw8VVV9hwnDrfprMT1YzGchXJCl8hHYc6NR06
FtQl68iFZrU1XU7mu/StH8RHhcxbFnjcN+OuPdqg+6UZflHo02XhV25h26MVl2LVoXtpJHXQTSaT
lbR78Jj1m675X0Ee7xzZs40ItNfUwYPrUo3IXh/KRTmk5JCs906Nt5zLC2RVD642BIHGzQDf+SuM
rBxU2QEYxO8kETrFolQx11351vtIba5D/XERXUozeg/C91ocswJpTU/RwBLT3xpyADqG6+v+tf0Y
h6uY21tNbd04ZPbC9Fka9AZZ6Ig8WpUOSzfs3yKnh9OgefQzJBrSgWvRNNBOLxrlEEDRo13hZ7Rb
8/ECHvrYpL/tzgEbmaXwp0bjjdZ3GqR0ey0qy1jrVg2gCH6rFLriBfaOg/J/w+YewGOVnGph9hrJ
RjFOgHNahS8RbUmDmUB57H80WklLvfuOOmi/a+qaxPoTQxK1hm2n0Vk90V5ocYkvVJ7/SEttCxl/
1Y9JssUYNKxtCZlZ843vKCFc146fReM89r2W0MdEo4Umh3dyZacGQFNXdBsfvviypC9wHA1rP5C4
G3tJuzcLnrVhTRYNwzYFj671mMqjIJt6N0IQlPUYoAdE0bZ32wMbQDXvAhUgMfD/Vpl3MHHtK8vV
aVPOGSGPjPKynTR0nSFPFrqgqYY/dzZIYnm8v/XnIZwFijxJ25Xedj2JP2ycHWFD+hu97Z36eie/
OxXr72YqL+MAKjWqKBNK8phGcdCL83PZHryGGXSb0TtthzvL84+hl3t4P5vL3f+UVsWrImBN0zUp
ijgQ3Dl6EdHyQRQiTYxta4rz3KKoE8wqegG+j6aYBNsgF/0XDnFuu1ZqQuZzkImBaDg26nGlEU/V
AcLCQttg5yOIpqXfrYof+yk3MVcV37aRnd3oCteclf4YPgbBcGaZNFDfHD32Zf1S1Okz3P9j3pbf
qsceLqyV4YlPr3U+LJD7bD87SNE0dHyLLHwUjb40BGYvICbYcTBps8qAYOpwX29fhjb7Zg0FfWFe
pljRKtEnbn2IYfSSL9ToRUuNhDBkKn7KFOf2Wvr5B/u+8WDT9XHozbZYd27Nd3UMbKI2vSmNKKx9
ByftIOX2T1qVOrVgDafv9W7quKdJU17otLaPYc4pqsUEaOrRCw73h6LPtIMepxfW3cHm7pCaAPBY
GWSVu9NO6SnMUNh1WOtVeUvS5quemXP3V/f+1v1YiSfK6uIxYJ3NfCT6e3j6TzTam92DRuXkNNqC
f1P+zREA4e18+inK3FiSrt/HSv8RJqg/fVe8Bl6wLWZBQ0/S3wysbmyYsC6W1hLg7Ek04YvP4GY7
AuqeWt3exQN3NwB3WOHbEBw1+k7Y9Gxcuwb8gZ/uk5xFXFxGzbJi6ba0zAYecmGvbTH9skamELOG
2SQe7N8S934N+rg02LDBA5lU+86ujeWRDgvBmc5OQOSXD5hcN9e9w/YEo9uCburfnYUgZ9va99BR
uKQUf0AjtIUtoZCE8DcWFkvMg8v2UsEVojtrFOvK+Q0GQTzM0t99kxhIJkoOveZW3uy80jIW9y33
1PG9jRjgC9acPcYFbzXMPy6mihSM6ton5svuBfTuLHNpuX+r9OyjmibWtXQRAF1Mvuog/W3Bz4fS
SeCSvy9Rl0jXmMqFGdASXY9I4+pPifDQ2Ho+yaUfqYOjgtfZ3DqRUSxbrofQBheahPUiB7zRbQHx
pjHok3J8uLUkRhvASCB/UdBi+QkO9dlWs7vfckmapjs3az9zilnRl8WeKiP3JOITpiFvlQdi0XlQ
myJH9DsXPbX5rMt57sMRM0yRs6pmHdOZxDqPNp2BeqComV3bpHItReVnCB0MGYGX0gt49ZNCz/aD
zTnezrJiX0b+TPu5Nq76FTgoAlQE0Rg4N710CBVOUr8FHjXfIwoHToVXg4Hc0qogYwMuOipLBCsi
4GxQFeUBJosmNPdileNEZi7JL+VozePQ7cv62IICw8TOyxNxpaHsAxdPkHzgSpJMyIpXoXMrA/Lw
0dvlQ+KD9aIpvF9pQf80WUNPD/BMDEzNi2Z6V0LHHMlQK6FGe0/aXI0++KgSDc8KKfNsQS76R9zG
tJii9d6PunSI1rmh06M9sDrpBybshv57mlg/kOu4CyGkEPFAmyH1GSiOzB/4XQPvBjCr5rDgY+za
Kg4o+NkUUvCjmKCxpZ6VGDeHgKOsLwA1aDxwIBCSvmNNpxbhOeoo5xojf3N/SuMEvj9w0FmoJP7E
OgdE0P27lekna9uShU8XnVywkeCWANw4tQ6dDEhH36TPlJBdkhJ1vivZy+UxuCt6YyGmThNW4dw4
Q1zdFYgNRGJMGrE44Bno8brexe0CMQ5lu983DOtJjfD0OiBTy7QVu3zKWS/0yVoMCMMlGOyd0WQN
olOKbJTb+5bgDkbb5CO0UGEM7dQZiBIqIamQW0+Aw9IN8j2348g9Vr1BR4hWqmXSeRs/h6RQW0Wz
84PnqK5jGkeIm+fUfLH9KtoyZ5hcppusZ6cw+cPeoJdYafZ7yOiBXYFcV0VwgIPysw/Tbk+ciI5j
b/qd6y/NfADbEcKa5qcfcR+MEN3YHhf8kBTdzFD6tZfuNjdR54C7guKlhBpdCMmCAw/9wqYD/Xif
yWRa8ht5hZe5925xJi7ZZF+xlDCzNdZ1lkP/lS3LnRav93yMTVbRr4bE3BhBNXLqKrHW2+pa1xY7
gTL9rU9caVsFzwzOnB5D2Q5G6sJbQxyFsLQVgj2mr60Qsb8cOpot9RpdTZP7MQUJQvfzHKiov4KA
XnBU3CA9NdX4FHXhm55zUlO3p60yXy79rp51NFbBYeftnQBPysj5zF9Yf1cyVcsxjo62QexJMuPb
JRYCqQ+lnTp1risRcGQNKRMeGKkWBd1q3cdPqUO/Bw4RbrEE3cY9G/6T31PzraMYQr9ilTiwzamt
MdiKRnsI/V0OgLesdqCLKjzWm9TCNSBluWdS8BZbzVWv+12JImWAiZlD7A1Tt6rcGkXE6/HqNDmL
sZDIT08E38gYdGTjizO5OyN3PztP+1JNGeOroiBQsIKrwN0aLAvjJEaKAhai2N9IkbwRHk3pGRk+
XIpXgKen+87MTmlusK8pyLr5WRctKA69BL7Y2Y24VfSgelN80auMnqz42paAqLM8Pk1+QroiU4Bb
9fBIGetPo83em5DNIqlZ+pGgmycZx6OrF6uAKD/3Ivsd4xcVcXV10Xyr2iLZJsd8SnzQcdzrmpYI
mZ+Wc0VNd3Caa2yhZy7idjdO+biGP/8dTKLylnpQTWt0ZlgIc2vj/SHUqxYbzz/fVz6yZlUCh6pL
76iq2Z6ghU+z9YyCoQwOoMU1pBs0SKWTveBaUsGCQnMdJl2HjIvXAGq40g/39/0oeDBIAOGV9XLU
RTDfAQPZqfcKZnXuWkcsoAlIhOuiB2YAl2sxaqZxaNIUux53TOMg50T9/a37Q0oREPdimaz/oEUD
+qLY49Is1cxs0T8fmGh/QvMf1mGCTqhKb5OE5nPYmvGJvviqr8A/Aw8XM6q33RWkOmMkU7bG9b7l
dmQfdeikcHmwGwZFoh/+PNg+EHXTagd4xFVx1Cx1uAvB//Nr+F/hd/nXRPnvKdSvUo6ca1Hzb+/+
71uZ8+8/5q/55+fcc6t/3jvHX6qsy9/Nf/tZ2+9yzuPW//5J//Kd+el//XZzjPdf3lnf7QTX9luN
T981ncT/SM/On/n/+sG/gsG3URIM/vw1X4jjulHxV/MvBgPGX8xm/mtTwtt33fyP11iBlfxXWKn5
96/8hzXB/ZvLkW14vo6KDukZd8BfmWJP/M2xGdYzFbEcwSf8p0yx/rfZy8D4ycXU4IEG+qc3wXT/
hjHBmUc1vs5M1fn/6rSmNuP/mvrhOL97IECVWr5pzPaF/5QpDkerz4okjPY0MyQbT5TfeVfVsCDi
B8xi6tibJulSWeq0d7SfDScQ9JJTCgj70m3GyHL2PQHVRRFC54aTXhRpsLKtnMtTH26k437GSfDQ
DvQBldChFnUY+liIZLDNEtDwfRicYwdiEs7oUT8Ic/SXKvTpzhAzPL2f3vpPx7LlemoRONtpB0Kc
uU8od71OL6SiVAglzF931NROVbVXdNXuLUvLCVNoBP6K/tMNo/xkeZT+OPgojWA4wvudTj136clN
/VUYVQ+Mr8D60TCQGYzPmTj21KLu/aiOKMoszlppVCsrmbnA4rmNkNOxLIEGtLpzppvT4+CUGhkv
KlMqlJMFCGPF9J3RkWykvx5MXy1tI8rhAJassWbGWhanTI/E8Jy2trex45XqBhQcTJBL0X4qAtko
6M3IYlGnHFC4BBpZZ7VDv3ZGeWaLCgU2drWVUyHRGtpAGjdrKi4mVcfrhBwetwl6GVKRoNUzouiY
4ZP3lFPcWWPwYJmMvifs+gzyigx4LsVNNl1/0iPtZgiDJHP9Cj/saltq2fXOBoPYwlFEYBUM1fht
ugugdOXp2rGX/oNDD1PX+i/cPD8tpvmdHNtFaqpNk45qpTXefv4o7YPztZEexqL+oKO2XNoF2dMm
J3eqG9YFcj7luE5DWViGW24YDIpRCiTryNiljXPow4ZZG5SJsLSzo6d3Z9Hp73EJW3UahbcSg1Fu
ItNhNsBaOBYaC/hS4nVLLQp/OnpfTM9uV4HhNFvWvRtqJGGt1IIqFw7wBbSzeqlXrn1s46x6p62D
4utj47qKAy5EUsPmvZLG1C8r/CHlKIDI5WFMsesXuP+bLnLJrFxRjIEVRChu/YFuPjEgOqWBfUXw
fShTTJVV/2GFmUuOOXmvZKQeFIRXvHksWkz2HikOIRu43LrNoQxptb+JleGQJUujU21381go2vQ4
11JdTDyT1aHu5LSwen9rjpg7KnbXsH61ftuGwRr+0JvAHUl7OHJ1S88NbihOs0EypmFLI1VwChi7
dsKuqB+gcs7sz0ENlLfGEVMyqCa9W7JkcD1ytNEzQQ4MohO5oaamF0a6l8bKaTegVq1rmv4lulmC
mhv15OVCoyBt7nGU06+kwZ9ZlOIXdSoXJmwIYTrnooVe2maKkT7uSmzxql+XyL/vvf0YZA5L6oEW
yo7EBNg+F5DtktPmPcGuaJMzajFJdkz21qZhX1yVMNELsdKOb4UxfI9a526jzr5UzrBvDSU2rlGh
vHl0jaTIo9HQkdyN0NpKm2o/TzSQCxix0bdp0FWzveMS4ZH4enCtu4dAUBeq/Fm7yy5uUdpcABxi
6hKNCmm5YozCpjQszRyMH2p3FOs7vf70gd8ujfpzGNp8hUltNYb6pz7NL1BIubAhrI0btFsXdR9m
QR3uNK9gLxqqrxZfNGVylrXN1LSv8Emfsp69C/1zT0PlBy9Rnh2q7Jm2mBIkZvE5wj6AbhyFh5qu
p4Uqo28JDsXwe/MhnjXezHQfCJt3hyHqX13fnGvCXwMHdrCDQNH13j5OI+/azTlx2cEn7qbZaKTC
lR+WZNiiyF73sjmxPP92kt8EYl+zaYb0jT71lKn47lvq7XK9Z901jsxp9ZsLoXfd118AVfqLaTMa
LDOWaF1ebkzhgOhyfzIQCpc5ktgK9PoG6/gSGxcQa8mVqSoJ7JYgyDBchVcH1C8bjkZD2JQx255I
xTn2zXHlNKoG7uAzdKSBNnV7HEXmcZCM7CNwLCqyXqBxzyhEWa3qhLa/LGYNxRQM2+faZFZBkoDq
89jQ8XWHPMdue67y8KXSd7VXPfRdvx2k9Ghbhe/ZcZcMVCCuua8vU4udRyVzUP+E/lYGChMzoFrz
UTYE672+m/f1A5u8NNcZcTkrbyyeVabouvDDZDul/odDl9Qu/+1nzXviURbNdPtaj5Kd4m6YAtLM
6fhAiwnQbWxEA5eXRhITRp1ADTHpgtQZaOgh62NH4ncCJ7qKM5b0dqA/MopeJ7bJsROjgCfVMkj1
dAtnwLh0EQY2xW2tz6tHE0/JY4mvPMd35lhu8T4IKzo6EdPnyY3ZHhcY2dmk0I4jzzWbcIfCmYY5
aeR0F3dmb5adfrR0/zmuNRPXk5Y+aq3OA97qvQbTJ6LKx8bHbjTt8+RWL0TVbljSZzDbW1QWVHZ7
jKYMDktjqDY9NrU9aXMwCChReahNK+zk+4pB/A74LddV7PZafaDW+8FD0b6mHrZ2b2lWriJsx7iw
nLzZ/MvnqcnfjNgVJlMbr0FbkS4cp1/tiCIXzyROTrUPqfqnthk1ACoc/z693rnkwGTN0e/QqSlA
G02yN3gB22bN8ftgUxpclsDPW3KDVM9JIJvyu6QFe1MN5TeRWWfpVKMHzwEXNWUMG8pfDLJ83qFO
xzmeG/3IB/OmWg9QhWU9hSxA4ozpd+v7tIuw1/fbkr0SNMBgbE414wfAD8UR4iVBUZh43BS6s9u9
xyLeBdOAnMZGne6inT3k+YOuPPoVRfhRuW69oV4MfHUHaZbJyUtXBjb+CfEB9RWOsc8NHhHfr4c3
R6WSmUp+M1L3zW7JwkzD0gEGyjjUlMgeVVMQ8KcOazOFvKClYXSbIf604bm+s5H8ogCv2Cov3ZrC
PDpVX3MC8YzNW6aFKfyXrsAfHnvOCdeV2JD0gPHrknAPbfGaA6FfOE72mWDSRhynUa1izmezOaV7
vHvKx+Y1a7sJoC7TnxKKkztVe/oAm1M4kCwjK/ZS+VTZAc3Ll3WvpecyYfvmEhU/lwM6F3M2IX+y
/YQnVqDTulBWhnhIoFY1e7iv19iQ9jGV9qfsYrU21HSNNXawdrh0pvAdIj1XxOrDURoOqMZamVEQ
kLFjX0nYv96NbnSGacHcNZuuWUwYqTIThjKe8TvPmWFYDjQaA76yYvnEKNZN9rKO1kDpME8Eb3Dx
/A2c8o3L67xntZKdPGNgicS1DvFH0dBahWvi+XKNLa9cxmk3bqpx4PhS5xAQ7mZyfxIsZ4DTZ3IL
qC5LxU9NQ03shOyX+FGJXIsPS5TOvtbih4y76NHIwfDmE3AX7QH3FMWV/STX2lg8BVX1YLg1ml2b
PCXTpSqja0AqZ904MUvKzCIngAoNOgQsBxygm9tT21Zb17Ggnk1v0WbgWm9UrT+VQ1dcGtY+DHog
JOJP0XtUSFvMF/cEKWGadw3tk61j/R9KdXVN++TlzTlISQ/SA9LuMm1uTw1Qxyz4RtxlJ9h9Q6dR
xwgGYqon9SO3qjeWvKztatwFeK2gk8v6kQbreQSpYeQqI9ACZnVLm8aDbZK0ZyPrukVtah5nN8+3
64I04msomRy2Vscsx0VW4Q8CCERZ32Zq8vHYaUQCLWbJ6WCG+HoGPFuJwOKr/eYag20GKePD7vYu
OZXAbF+VXm8gVrNItcSlCz2TBBYlrP1U4tGVCty22a2QeIdFDTlz4XFddQ2ftZk2eRvmNgy8NDd9
SJBhWFi31UclBxsUkWx3E23oC4SRaO3kFTzcoH+1YkJkbnHGmYD2hH79jkrx1SFAB0k6PEA8+W7N
2lwmFq2mVW4/6mw2TjYFUipOVgOxsYUZOMYeWfRR5/grA6veOz1xfbM7Em7yNyknAAAe8TPKThoo
4fOolTHWkupttMdvUaVPdcKgixUrkOFBnOqzpdnUXRbnwrD4nRAR0UThzte4gV09+hmm7YQcX33k
tdp7zsh971El8aFu5Se7qCvFl6+9pja6BohKiGOeVR+N1jeUb5KOiif/Ke9AowY4eZlNR3rCWC3M
uuX05Ej/yR7CTw/w9OCrtbLBJOPLXqnwM9Dava8MvNfwW9jeuFZ/FmkmFgEYDr8jjAt2hHjuPs5B
zorO2drM8pza2TlB9NM3XoYJWjq7t26QPyQ15wxEXiyXcvXZhOPfgtH/YvX5w+24hlik9zRJ4uvs
WwBcodAk3Fo8HfUuKB6Bi7+CUHicQhJzkXyNtW4ttRmHWT8yfIbKk7n0w03UxJMZIhtDG3CS4pFJ
lh4u6pqysPlbJVl+lRZkKcdEJAMowIRllpaGB9uJTrJXj8kk3gtFMArfHbPTQxFwhdaCdWaXR9TP
C31oxNExEy24Lgw8mxyOTrUZQnEtdeMVovcus1Cbw9T+mXbAssrzpHlMpar05lvmOZHqYXS1R8yD
a3CjrSzXCFsnGs6Wbq2tJJOUCe7Q6V3FBdglU79FBd2pCVdlY08fqcPF23oYlPVRlfKm1+IcVsGF
tILQtJlqPhtgP+x5Usj0+2dLuyTrX8Yx0YCv3Gq/hsohhodHdu5ZMXBOAS9fYi7xMFhXLO2cBMyS
aNd5HX0Rqr1mwYAiAJ5GF+6jTXupKbtbHOMCyxEN5pemwHhm+9RjI5UypaZqEGBW9ZyUNJkaPWr5
4FLo6+Hq14itl+LQ+CZpSolXS7x5U9svE67tTKKhNnANRn1XJYUuYXQLJEXa8tMF/kzhHjMpAO+l
jYtr9B9b0b+G9JTLulv7AX42uo2QQV5YVryiXuCPadg9Q2V4TJ1uEyZxgT3Xsp+hbUXqWGhGux6a
FD0+Tx9T2mb3Zs96CsXlrKW6forteguXrd43HRcNiQuMOoO1WeZYoniZMt3Zh7jrEqeWbJQ1KPVe
t+Xe3x5CkxLdUH8YWhQAblzI5BK/b689U+i70aJY7bTAegRwp1bsADFYZs2ATSo4FuFwmlImVoWf
r1VZfZcOvwD5zKXJOTQNLm3IlfvmQxXalewi8IgwIW3rhkPCB0SnTZcsCShgD3ailWxf9ehTsayL
cSwEWZnPIu7JhMyKcsUyLjQvBMHajXtxvLOaG26TSLCZj86sHX+6nflTI3yuWMbRA90unQZjIkfP
ZRzNFhEZg8GQxbtJlj8pLvf2uSW7JQJfvzTyfhP59aMMCW7iHsHGmRwHCogXQa3/VFo/3vT4ofLw
avlBQeNPY+Pr9fAfVI+dmQAF0l1mjtrN6YgDmP2rqJFgyhq1Spc+KB7x4NoZ98Vy+qDws8LUGFmb
xhs529odxyUKsl4tZY4ppS/Sc6x73iUOjWMaCEp8ZLRWUxwdtDTbdAFm0bLqkZs47vDntdtIig+z
LFlEA6DpqAkelENpZwaiT59DpiRTyrT8xE2HS6ph9OaeUl/QMR3Gza2I0/3MUI2Arh0zFM+VrUdA
rbZ6H3kMiZxp4c50AycNV5kpj4UR+BA+sENnRv+LlkRso66GVXgCsyW5bOAc99Z52p/MvjPWM/te
2Gw5yuE5iboVyy3wS0XzgRMDmxULmz4DP2dp456JT0kVSHMcIwS2pg3eQwZTldKYRKc6fdt1vZoU
AyFD9ZcyxqCh2YiT8VRKdhS/844TtHUrdpJ29+40KfuF/pnaG3KsCvdrXCZcxUlH8RNd8+irydkI
qV3bTBQrPjtdR4KNH0GA7WA26U6IgN3dhGfBCTEAe/Q6dF3NLoHFmZ9wsyWTm+1T296Ng3NQ1Dws
gJCtLSugu7BG3sgNmo2H9ldp9sOqr0vFnbtHraLLoLW8vRECA/Rh25UC8xju81MjESpphrn0iXp0
B0ZNSLELcj3DutI2qQGzPkAKTJzk1zQ4Ls04tL+yEv1yA/s7d41i02d4I1vPpS5d6s/Kr3e6JusV
wL/Hhv4/M4br53Uc1bQELS3q4yW7HNaCQ7s0PFxZaZiAGbS+4hqnsJeQfClDykgBigk1n6I0XyiX
VohSlhpsHY3miVtAOfHUuXzj2Xg8ZpdMR74skuaaleatxYpFoav2UWigtXNXPzSdSzleRdtUqGtn
KDFmADAs1p1q6dBTWOugwu2805fU1wfNa1mH6LEUVGFeztdW2i0tYYIey1FGC8Y3LXDAXvm/qGVh
+oYi5SRhusztbtoiqO6CLt8FLvsOLYYb66qhOISUE8owKVmQwYIvXBa/A4WjUecvJ7GvAnINeD5U
9aU0YmABh/K8Zbr6GXVz7vwQ1lJAZqLXDt7UozlAp4uTO8eQtUXpENKO6r/eUjP9pO9hYfqBpsFO
R0OP2eusbA/t8/6QR5lzoLLaOYiRbDxePT7S+DEsFJNTveaaiWl6jtoiWO2peIWK0RoXBBkoyjNP
Wc5kZaQZQXIW5oE1P9ANFv3FpP87IMYMfTyfnmKzkRg7a4xHUIzwPOTU7ShkH7d3npY58yvub/UU
n1oejYs0VZRUg+3b8pobFVC2Gmx0cAdI33/63QQmwUs7RQloGk0exNUM5vjjXrojaf7t/1iFMoqW
Ykelpzh0M9+azhD6cGbmtYjQfZChxaGg/+jvD7QD4TP0nTdzRjcMNtD06A7Tvr/p3rkz1QxV92bu
Wdxw/ykEzbB3AFpt2ceOusEtZx6MshgfeiS7gPknhRPGDNO/P7ScNete6J9//kvYHpyeQm4rAVMU
Duc/Phev8V9fdf+/ZKTgZGy4tP/5QE+EcGVWLOaY0u1RAPEsz6DEPw8+JUTgU+b/jONmXSmBA9Of
2zqxxy5yQerebbUDHVcNtSokVby8enazID+XIevhDgDG0CNgV3lwzN1C33ugKDO9m5iAGsZK73Jz
pRoF/gyrUZTu5+q1Nm+pfyjYrCS+pnHhSTWaSeIrtSMJ9vFWf8oCdYnJaS0T7qX4GCfB/bSPT24S
TnSyI/I6IqVCpXO+J6Fhyy26PXsC+9SO8VY1Xr6WqFIUBYuQsrOc1S0qpLMILQ9Tc5ytDA1VcYzz
lzGp+y3WrYXLQXlMLPMLjx45GxsFIh2TmxFkEiRgikDvRhh/xWEMh/kmQCO0jctwXQbto5X59ZFK
YhpyR+oIKFedPBJAJWbQXYM0tJRueJgIGoNPacvl1BGf9VsdZFyq7wp9pIISDzyGwxd9gBKRoAfB
MGn7/Mo+0cTiSqdxRteQ0yuXuiTHZB5Ex2/LA107GFF/svfNHqVmxBsnyCieySjStQjbFfJXJcqH
Wr+QJ91VJlsVE4i6i+6Z26+p0VDipszvXHOeFZvqrJLHLBuzvTkSotQsOH1ZQg5HvBAYGvGkLfIU
u4RFKwxrMhvzxHCraf1N0huwC/QWs38IWuvJV3Lf+8lFj8eVrMpXxHj2+1B/2EoWL6PFFZcy72XX
dh9R7j/OP1Z6BqMSSlNdR+qrKE5+FSWGeRR8BnEjJV36Og+IU2p6/mxb7pulMcEBMrjIIv2driH8
N5P61SvzveEvtBOEkQaAiNmK+kc0omGX4lk1tPzEDlkFw11YY/02/3VLC7mBmiln2tKH+Ol24aNP
gZRd2vyWkTzgaOJpuiShx87NWuS6Tbsw65+J0yMDZrrFV/dSNcO2E/iJorj9VfcNyyv2uSjg3CvF
XuqWdqybm0hmW+XsL2QPuIctvI0FzUyUSUO9yNWij/Pv1LIyJiZdCQ0V5xt2IGohuFvaA0ZsBa7V
GG9S+F9OaE/HWqJBGYRFlymlJg/aSOkjTDDWfY3N7j5SKA5bu0Wm9zT8igSbux1gE+exQMUsbYIg
OrOMrCxAUSmcN8VsiSqY7M1PHYMi85PYyroztY9LXrJLFQFDCLfF0ez0q7Bxno022TKltM6CEVwC
7GsZCDRviB4YwqqzcmbuJa+HAk69UZGiw6Ksz8bovXVK/+RaiSG3NH90paKDMOBvrhTVqh2dTmqU
Cy1bh0KFWwJFtFUH6uZAJQkZiLKwMR/CQpKg6SkAQa+h3zn5P+yd124by5q2b2VjztvoHA5mgJ+Z
ypKVrJMGZcmd2Dnz6ueporUoyZ61194S8C8MRrAbHchih+oK3/cGdJkJ1q1sJ1dBScSPY4YmsV7D
Oal/OAmB0B3QsDHNO+KCiH1G3g69XRIRKk9xZgyAsUPjAcgcj8dzp6XpAWcpr/zWeOrTDmyQT8w1
r4EENYi+m6yIQ1GEs1iS1E86iCKEgoHM8pL6UcfrmN9WjnaOYEy/sJIOI0dTWW7LWyZZHooZKCYH
UA+nZl/Fa88PsLlkSpmm1jUZdZNKSvDX6x1mbgaAeaecYyIL3LHuGDqjPV1+U9sd6jqQtagnPBK3
Orac/A7A3ZkZpehr7OZxuLuru3Ktm/15owWLqLH5Zd1FbSNq10pvaavODq/j0EKEw4buF1QCj6iY
yyAAWtkoJQ1nLMbuzLY8fQkhkcCIDnDTxU60u1dCI1j4Lp35ceJoJ1VlP5QMwSAqI0bnJTO/cK9K
z350HTI3VJvMaJ/1fHdZlBeOns9HkzDgAFiSqFP7jOYdieDSvxcVvgp38zby5goWmYapoOEJIDBs
zcskcWbKGG/qLljhhbjg1HA1tInFYc5+MfpEYhgs6DNrHG7CvABNlyhX+AGdFN2jEqDO5YJ73cHg
GsvYhJYfGBNTI3louXNDcIusNpjrhQsP1fFmvqGsEns8I051aTv2hbFtLqEhTbLMnuVb41z+7tiA
1QcZGDLbw/Hdya/CWs0nQKixjmHIbYKMnkQ2qqEMkBgRJSNu09sbJxw8sq5BDZpgfFa8Zpm72PoN
xFRwiSHIZuklOixXtcO7hO4OSupVhrSCf2VrUM/Gvlqm5sYjjgte3fpe0G71SCnVVXkTlzi8VwDY
MuUM8WXcp2kVB+/CJZpkNASKgiakBTONTQ04XBnhqLruD3f7qOaohZM7w8fQm9dxjLGQo8F5JOte
qSsaVxQLKiKsgwrIqXogjMtk0Y2ZRjbLjIZWycpNHKRXgCnOcayZbgtzhxSLv511qbObMwY5CdXg
SPXMa0s172DZTQFTQqujNkajs8Xcz3kA4SkIJVsUZsZJQRoGLYOQ7BlqM0qHq5c9Jx24UVtCxu22
uIm74aiLcPhrvqsBYxw9mTZ9vdzyntDRLpGZPhee7FpIygZUHsS9kedCXNIttHRaamTbK4Vp/EhO
rIj1JQR1Qsy5fgoSej6q5n2JUA3ZK/8495tZBv2ndeAWBijhT1Rr6pTFt7jt7uoE8L4eRedGWKHw
Diutb7In1yWClJjtvbvFd7KpH8vRfEjhK2RbhgVtdFPa3TfEv+HyZcMlY41swfzRoQOIBti8ySZs
jIVHdmJCuBT8cfVo8Tx9d9B5GRy8U7Fz22rJyh2/BrHSXMa5elIMM10tobIWg3G+9dHvoacBbVd2
u6nFq5Qbs8jhiRbtMABMw2k0x62OPGVxT0Afnk2kkvBqyEtqyaYpQQT4dBSkxYyF3ZSnakq+GEyy
CZwgBhbYk7/Vg2+1Yi/UsTxGdJTkhUtPCYTkmMjrhSVgfE64jgdz03eJya2+dkdtQ9AMimbfLRUI
WfSX2Xfxfvt5AJmrwbZvgHSZ6lDdBtO+NlWA3GFH62OTheuNEbkDMm1uZacTW0e1MUCePXAa67xu
EyaguvIdg0R7aim3Ga2mCs19gi46Vo2VeQc0YGVmKCartjauQ0LGcrjvNE+6TXyqCZQKCTxNdM3n
WecLyhNNJuq3KAl+V0zOola0x7rCL0BBT8JLqT7Z3AbIM9UrxEucQFsnfG+lHJVadJPoUJcCweq1
3As1iSPIf+vaAMif73ZkZOAjpLl/7UX2vRqSFwigkYyJf9uo3bFdu1B4yvoY91sQ1VnxjEMnTYa+
Q8Vzt3QieIx1mhznTIeIKpAKadxy4kAqgO6zMWqk9/EkmzlDDAGgjud2MqyyVJubZPinWh4gRU8Y
BMVko1/minVX7qJ+XdYpUTqN/KQT3ZX67rxlELn0XR0JET25ZAgERmF07gHerKpd5U0ZblWQ8keu
yCDH3Y5zTc3K+bY9Gwmudi0KS4NqPwyEK+a7nHaFh2vCQwyvyjIo55qf+5M+XtiYA+dhfa/vYuhh
g4E9BMCkGid73XWCpYZZJ3e/RcoNng/Zm6lDxpVk0HFRM6vIa+sMLqmzNNzhhqpQ0Zlc6FBSoGXk
l4oT3/Qq2vPAd4IpYqsQoP0G354+R+lpLGcM1jRGzVw5TdQaCVuEMoj71LXg4/OuQPFKGOQ5CCtD
GGkXfZyVqyJY71CcAuydHakl1M+uJ12qNWZPnMC+8EaAIbkVnW6JWyGpbKhL1CivrMJ4LIIkPlGt
tZecQWcoLlttdzyEgbEmZdao6PwHDSKtAx1WGgNttgJ3t8bgtp8UqjXZFTFYKaJ5RZsyjgxVQMjD
TUNYqNezqyYXwpS6PSWHf9vUQMUN694rvtsNyGRFuL2qenSVRrurzCBMV5GzxLmyv/KTSzcPjnfE
RByFsFhO9N4WHPTtTvlR7XaklCIMLYvd4E1zvVtbVvtD91Lo2f64NGP1xlQeton9rCKU02d6dmxk
IGeMDliwhvUxbhYgapGxifrsDPH1W/Q4jv0MNLZCsA1HwFkKFh5pg9BetEWAzk9zhjgqDPtRJzjY
ICIWatGceLQ70eHLQjvATbUdofEb9CE8NcY28bpuQfGGBFHHLRTQ3FvaAzRA+B9Ld7glPEOM0Fac
hdt0j5lOWiYt/K/4Y95r+nBLOOKmxcp0AhamWiqpfTagvDipxyetIiK7bRnSVGRtArgS0xTPSpoJ
3JzVdpm4bT/R+sCa0YdSTbf1RWyjwRvmVQZnr1s0mbUuPWL1gRtvdltmbW16j/Eqlb99qGE6ZE1F
Xr7wSwZU/SkJ8dNxIHOA2qQNHH/uGNmznXXuFFFpCP/tEM96pp/wgbCsc87dCHnRdNdp+Ck72gpy
Cz4bJgMtQp2WsQjB9ne9noD+1R77MWuQt9BmaRCv6PuCZa7dtLhTodfMYA/hi2xhwKF2t+lFbGGO
mRndpZfpXzvnqY6FNzdUM0brj0XT3tvx1C+q9HRrxYxt+L8DsjSBWLJd+v7uxFBbprk6rN5MN49I
d6+SCGsIb0csvVZXzPoU4n7znolYNcztPL2JImRwEOucFDg0ocmMBEATYvCd/SizBGXxNtCQyrEf
zXEo4O/F9ryLtKvQVBuE6LHDqkf7vn10cx2DkpJsEiHG1oGhAIGHcE/DlCsrFqHPlDbpb1yrPIWB
HC1d1540uwwefHkT+XW5RJD+K2yB5Cji/WXAt8ULQC/MWTuE9aLatlhWGRjTNg2ZtWylGU0/Jb/1
dRfAPrKCc6sisg6nc2O7erTu9O68Viyy8wNqf6j0xNhRD7jJm9bSy1BYVKwR7Sv1JFaMfh4SXgFO
CUsqr9ppNJjAFbcrkjn+HNH2bmUpKx3+7yVmKiQQ4w6EXkcONyjmhjo8SfTx/wG1/ylQG766vFV7
SPsv3k93I350WfAW3C2/8xOiral4O1lAtE0MlvS9gdNPiLamaRzC2QlxORdqGhJxGQ5f4X/+hynE
4wzTBn9tqyYKQQeEtql+wbWRmqq6BjBtV9P/FfW4d4JAqqtaQF8NzwIMyO8YnMJreLaGzEZSeSX4
ufIeOqMjUCUKjuYTy7yAO/XqzvwE+7+Rj3unVffLr70Dg5eBoRZDz6/5p+OPoZvYtznYFGgHl3BQ
AUFYd5jQBKfGMr/GHsm8h6nwDPB7bS4gsVfMfKYImt5qJ8PMWQNqzadMCnbKvMnn+fGfnyrqfR6X
/ko9SnURquK56SgWoWxuSVGjV8h11LE0ICymdurUMPCLclcTfmUB5JHwq6lg4NYFoQMIG3kCI7t2
aownlXTEmaEV3OlGSBvLtRgQEWoXlTkLQdDPSpMQmd5GybFcdNoOyJ+pgrtAnlbwiY4MgQJOY5JQ
cl/m091qILPRJ0FOMonqCOWEUvhfpswx/pCZ3rv4ZdizQ7sCrSB1e19JSsvtTngi7xWm1Y4AUNnv
BYFtC12MXCuiqYFSNbpkLwspxQzcw8aGJj9Dng5NZrFIK19bwltZHXZVmtAC3zmQpLlJ3kw64KlC
1L91hDp32xZo1wwwLSNgTUeW0+urrCz2bnx7EWtbmhtIaWspcr0zoX+GW9RZe7fyaeG6RS7kuA9i
1nLNiwmkS1nrujrJG01fW0JQODXCmqi20BuWi1KsaWh7znoVx2qpb+0LUWtHagsftnNiuahC+Xco
3K2aUtXFgA3l54oRJ1GDUzVC+VvuaiQLHrEtJOPc6JurYh4QICngdnE5RxOhBjvxsjhsamV8b6Gu
PlFEUF5erhRjjptg2E3llUtJZdIkJ06dRqCFSBfIq5RrfmeI4JPYqbpJsYAn9fVwhbqUVJbbTiNc
KVTUw4tQQWyiRPPaHQoq6eFi5ZqGA9uK14HZNbYijM9qNKtZi8q8W3bmbu0OZYDgoHUrj20jP1jX
BVLAeg1TXoHjPIgsDh5XqDl7kKoXLsTx/SaZRsTSl7qoCZbQ6pZrsnboBENWPUqHcr/cxRMnceNR
5xHC4BaVwj2iRC8KAlyIaoJbY4kzBIpDbgrmmmnhV6OEJVE5AwbDUY9gIZby+LLPox3prsGLBqxU
0JLp4QwnebZbSb1wWW07cc77tV17mVp+s3hVX1/5ONbo8y1qvzqVZ3NwFJWbUuFb+p7KTV9kqSOM
6fBKodL4Lk1Fmou5itiUi+GPtd99BPAb9NB6xFgh53lJP+UgTaAnWFnlLG2PhKyHIIQ8uhNr7zYz
IWkD5hIgWdyBGN4yZYLZCvNCfsUmQDovtu39oXi51hCJXbXbbv+pKqx564YRS16TZ9YLa4BRLOSa
3EdsgeY7qyIiiR3egHLnDtb8xEJZbL4//OqTjfqsdEq6jkWbhSZydiTXBhNkz71cHQFdEbAUx+Wi
dK0N2K9+XgdCOf9wQH67POw8lCY/g5mSNtlmbjyTdx7rxp933jZ7EEaKftWG+AOU9LNYBQjXgACx
DdJqwkugBxbYy0vDtPnn9cqL1oUPgYchwf6oKW0QQumAsD8ufAwiDA1y4WxgY3HgC6sDUcj+s/JT
cjvXSJ8eNuWa3Lcv7tV3MuG4MGK9AM+AWS1mDIO0ZfhdMYd9urR30DF6AGQJNQWRm1DkY13hBoF5
0UZuwanPj1RRX8F+2eRb2OyFyYVcOyze75N+FvDPoqXC3UilbYX8TIaVxShtHURR78uTXzuUmsvv
Hbbff/w3RQStGaoet2FEHhDC7I+c1mwuxUoMHFacodjit6Xem35kAU4nnSkX0h+nFOI1W0UfCpI0
zARwVpoku1xBZj8i36A2Yw3+o2ppKFi4lnqFH0S12OejhWOLXDs4Qh0OZFjw1MKLR3rKq8ILKqvj
YSrN4bO+SREK6vVWyFlUM2nFIhe6MFY6bL7aJ3q9CngZ7dVWVHvHV+cZvB5EBmpt1o6lTnR9B9Cu
TBe6Z67dbQtvuGoeuB3dWtGYQtjhdkm4eYAYc0SyqaNN776a52aSJPvflIYxeyug0syTGVpYDmaI
Xj6PLG5PBUNutEpnlYmEMHbhCBsoNDVdWgP+lasy4y4XjGqRFrWD3cwd88XQj/6q6L7LG2QZSpYz
8S6Y60EMFx2/vEvSxC1xakhou3gZ1Fg3pb31oxWq7TCk8DZ0N2Udwgh2CPEn9bjyshki9gFOJTch
UgBr6eUjHXw8p02Fhrp/FeWdABTm1ZGoDoZublfVEHPCNVo7614/6TW6EKBg9Swk0GFr3m3DWBdZ
dqZ4/XGOrjHoeYyvLDiL6MzoRxro8v1iZ7bnnmUnq64ZV2TK3bMCsb5Q312T9e4WJN6Puh56kpCS
yDV4XaSX4NRnzmVsVsVUbwYS4QIuIBeisd277Rz2kSjtmHhjmSTlTuRiXwPkaoSoG9o7QooEJCqz
DeXMCdGLUMEnzyCinPTAIaaOjmdhA/qtQ7vwvCGHPbGALZE+Z9xqt865vUNDh/gRgWAt1X7Ug5oi
XUATKBfSdOlgx8OkX1vubHeZ5eYTYYOLbAtFLnGJwcu1Mk4HoupQv0Lix0cpV4AxOmmBo1fbnkpj
h7aa2J3Ae9wfE84unVVtl4dd8hP7MtK2I/tYA50DgZpb01p0QqVYYM+Iw5pcxcWxnZBla1CwbRkR
qb2HdqX8aJEw2pAfkmuD6Lnk2uGA/Nz+K8jXP22FsZXc55Slt3QrE3NSUImuWKi7DOFMuU1l18gd
ZGgv7Hx8mMVhRyFhC9/tpBs1ay13yYNhgHCRXMuVBCP1ktPbthUYbFedIyDnrrPWusA40lxQU+jS
9XC9rfweH/kgQVFN7muq58ANKhJSDMrlLivVlJlq4DGA4HR1dDhw2OzPC0a4JiZa8w5J/X7uKjOB
GwF7tNTc7my7DMjYGMeaNyfp1d9lz5A1TwGbI+amL+uZfb09Y9pxpcyh+4cTUjdXZNfCYdnEc1Zw
AyztIzSlxuqq7k8qVACYJcWzODgau9tW3willzBZEtpK9HmY3JrxuRYv4UBiBpnH5068bHTemaWj
HbvIJwC89LKTLD4rh5MWLKdQRwVhfNwoa9eboj4VID0CnTZaJwjlj7jwwh/huhYIup64U3NHjz1t
vu9Anc/TH8L1olm2ITogDwJzwPV/bZw1+TRsi89HoqnJnV5NjHgSzMIbG43mR/LVeCx0+nUbzsOU
bOAUpCYJCR0Y5sJOJqaxdNSFna7bAjelRYI0lHnuIjF5U8UXYDO3p+qimJzgnLBB4uUMMwFe0Wk0
xbP0CHO9h/GknsU/xgXZNkAVczweSIlMSB8PD8AYpwABnrDkmvfr5F6dFbflDEmeFeSV8NxYdSvy
8ZPowpnbIDwvmHRWEyA2s/RUWxWPGLSGzZkG0qGYk1fBG9eHatRP7BOQ/0W70BhhNzM04PzZIyqW
59kaHaJrG6uWeXKpnAXP41N4W/zIT8oT5NbQCJ2n9zArbabZN002s8706/renD03q93xun3w15xV
tNwtIWdc8s4hQ31xZAwrZ4llwmjO1QBhU7osXEgnxjJL53Z538SrKLzqyamWswpFxHLlL1CKnmzT
ZYoUsOdM7a87MFvNVH0y80uUI8dvQb6AymzDvB4hDkxgOfftivQ80mqDM4kJDgwom0yAV+PoU2gA
XKuH6vjEufS4rGxtT7Ov9nCEdaY3j9aa0MO5M3arPFjuxjktJAxJ5wamkX8SrrxLfZadBovhAdtW
cvgn6Bym9SxB8jSakUgbv26TGU6IzbBqvHnvr2PEKO0rlKuzDUhUdbf4BuE51i+zBGnAs36hfi8U
bFvmIDlRwuE/EOrx0XlyyOH2JNrIk8NNOPYZCvdT41zzJsltOU6PresOEdpjbVHM8jvrKaQfJFkL
Stk78VHGnDnfumw6YnSNvvlMMcRB89g0V93DeO0VJ7q5Uk+w1LrcPmjPwosC9ZRHL5tuj7qNSq0s
TzSMm5fdMgPJhDLVessYhdzPMB1B2KKlE070u2zZdDOkNZxb+7G7TC9QmF0PpxAMyQUU2Qmvv9Kt
XQByXzt7kvqT9imYVs+CH6nNM3sKfGPQFtt8AbuUM6T4bc+kf6qdGkcILCLpCoYgXfVgGJ7V036j
fN9eoIA0ZZJ2rd8HT8k1CpmA8Fpg05Nm6p8ld+Ud/IHLBGLAAie7Y5Rg7LN8BUl3d79dm2e345X1
VVkZF/EzgV8nIG05IQD/g2ynfTQs0HhuSDYuq5tm2V3qK/NYXSNSWt3q4azbMDvG2Hw2TMy5cq/m
U2fhz5Bim7XXEcjvfKJNmRXE4wSVmVITIWiQT1R6OM0P6bqqJshSonUC2E09AZa8DO5wyEUj7mvu
z7j0fI6pIE7OzH77CQS/hbvKLr1vGNTeEuae7VbJQ7q05koxjdxzZIlUyB1TGs1ZANRu2s/wwwJA
dsLrFi8I0qFRT5CMengCNVabEPo6gjHAm69D9jyLQ8jiC2s5XH73V6gCHvmrbLXjRcWwy73AY2Td
0/JUCxM/JFpAPM/hFszKr9zTdXMMMRc5rHyaUVODFViFgBC1OsM0qrjw7kt42QPiAtPSQClwYlDz
9Ul55qwg+0EhqpdkYdtlME+m5TL+1p/m1Q1zrxhsLiV6C+sOcaecugfN8MSdBevyxF+kR/atyTkv
EUdYDcn0HCiwc1wWi2Jl0Kfg8DVzpgHhSBId8fx5PE9OvA3ahTfBabAMHzPINWfDFgmtQ/fnZiUB
H9lFGjQbabdtVgSPjlTTqZah4Z9pLrbHjZjh+AJcB/IEkmXfo3BT2+0c2WAyGS5ja7DWvT4xyPjN
DCJgR2SgwLKKtUDMSuRab0GlW+1XEVJQhaTNcWLW8VIa8O3N/P7nbxskr6ZlrQvQIbr/eWtPkwa5
L9f5AWXVASEfemiH/rGIK7U9UgzUb+SaPFDXxQO4ZrBsJfleDy0xAPO7RZgk+romcuX2ioYAKkYD
+1WEMvBxt2Aq43lRm/M6ZMDZlz5wdxcARVg4WxSz0BWi3SUGgf0x277DIcfYzsYkGVd25TGcVgX8
1HMJEMm1JhSTgsM2BHFmH6F6bHfg2AoYyRNdoGVVsZB2i3LtsE/zuh596PbCV7sZsgz11B55wExP
CCeVmVbMxlhTlj7a8TYSPC7wZzL+mbYm5VwvpUOaXDQJpPxR0RbSIe2wkM5lh029D7lLnXouo2yD
iInKtapwaXIPO00bnUQnqsK9756tt1PSmuZKhoMbERKUa2QSiZQlurpKkSTUbO0rwh1YA3qEpoqh
SwBh0E34bYErlaohRm3QHre3Q4lYYB/hkIzT8fIQQFLdrJ2OqNPzMkYIF0VCDDPdEYkxmopW3SuZ
ruuMPNsumg1Wa+w31T7qpi5DJQ+NQ4e8GrjkoReECO26qNwSEXEqAnkAXNC0wVgakbsKduIJV6Z1
l44FHoxbdH6nwjH4CClMxN1AZc3cPyzrpG+dXBz2dZ06rnX/JOtx1tS6Cpdns0XodzRLKFb1mcOs
R5jdrzoRiJMhOpEFgSAGA0na95m1iCLtg8eHYLKudw+WhRG1quTA4EDRHmUjLtwjmPXYLh/RbfV4
R1pkFPLauOtqV2PmxkJFkRTjrXZeV8jLyrCqfMBycdiE2hZxkUwMVcbk0kdRE2bP4KA0JkYluKVC
eCOPo0tQuxRB5/1CxJCtomInnqyz1ANVBE7Gnyo7VN/2VnXSVXC/jYx9Ov/flYx7JbD0i2zSXv0J
cSiRSbsA7tlcY7beIDbzSnjpL33otTrTrwX9NR0mzcNJ51Vm6I+TkifzZ2VsN5xz+4TIk0FCzhXp
OIuSwMhCVZL7keX94jKG1XVchOSf+fox//FTv7n+P7+0q1/Eqf7J5X/PW1ADiFoFUZ69zlTyvv+1
i39XwquL975YKi4OqkUu783Fe2QwXQNSws+L39/mV1Xj15P+Kxf2Vz7zZ8/tWda19RPPzVB10p1v
NLjkOf0rz9764qKShcKWu3/E5Fdf3wXX/mKY3ASkKVT5Rx6XH/wb3QUq7odfAP2LYyOoQAp1f5Hv
3gNugmuqsANU7pT8+9vdBPLfH60JJi+7h9kQLlTy711N8HSc4jwNfRZ3f5P2Ve/vVBM01dhXzwPU
4V99H3T3C/RowAQG2fQ3LwKXjxwKSv2AFsTf36450DUyjR+tBLwJCPs5mE39/Ht3Fzw0+RDwM3V9
fxdoNP9mzQEn9hf7hHfihq/6BJQHTVd3XVwO5R8Amjd1wfjCGBOzQvAg8u9vVxdwOHTxsPpY1+B8
sXSHBIPwo3tz+dYXYKoOsB58j8Tf/69hwbsHeOgZwSpoH24PrS8WDryOZfzs/99VAsf7orloXziw
eeXf365nNDRT+3AlML54ROFNXaOfFX/vu0aVXoP3ACTYvi787RoEwzLsDzcIvAqaDmGfS/3dXXDc
L6iQ2Vgn/rxL+8r3l/rGv/ChP2YTJLi3T3KyET3Xv5tu/E8feBmP/3r851BTjCfFYPrNBwW0cP/b
+1dLbP/Xm5dODgRfHXwZGMrf+fn1nxf460+/+a2Xq3rZuYqeq031PRzlgfHnaQp53P/8j/+33Txu
0s3ricB+FHg4k1+ka/9oCv9JwXXyrlxhMfjhciuUE7K3BXsmA6iPF5xssnpTv5QkHqMmx4IfLXm6
2UY/wHS/Fe+1GBe8/NZvgad/6TYjY5hXm6f8pSRx1o5t0HR8+KxheD5/b6LvbfNSmCwciOrL9r9/
2rPn7abfVM8vJYmSXdfgXf/oab8oLP8j//EPbk6bPr697ej6fUItJGVRRU9va+F+yPzR80e4Gp74
25L347CPlrzijkfRyx2W1dtgBPqy499/mOunTfimAmomFPRPKHe7jSB0v30jGYx9Qv1bZ0/R5l0r
Yrou446P3uV13r99eBiRMtz5aLHHv7ZNNuLIn1AwZ9Z+T8aXkmS92A95P3rOgjhf/3Kb91G2j5Z9
uomyN60H8j2f0b2cbhC83mRPr28Hc7TPeISnm7rewFesn5vmTZ3WsX3/hNcFYfwwCjZvg3qMJT/h
DT+N6AvqvHlTs3XGxJ/wwpxGdS3+ocX25qbvp+AfricUnWPA9a7oTznxPGvetSG65rjey0/9+w3q
2fNjtXk3eiJyjP7+h9uRs+du87bfQmdLMD0+eqPPnvt/rDYpKqLR226d8r1PaABF+UfPVf08vpyr
aKl0QxMuA59x8qfPQ/T9TTdG4SII9hmFf8ur5KWkn+dtf0LjfSYYQv+YbqqcnvLty7mftn/43OUP
zDZAot8XrzMT/Gjx52H09o4jkvUJo7PzZMuI5O2shgml9wmN7Dnouvd5E+szHuXFc5bVuNVs3k0T
dGKEn3DeV2H+9PyPdf1L3yai9R9/kF8Ro/59RfwZOfloTdn/wK8VURT/CePBa+7+c10/vxlS/EwK
ffTUr5+Ht7NKg5P+hBb3ptmEL09OtClQBPVP6Otvn6uUnu1NyUTDP6EhvP2dhc0+pPTRe3y3od/J
gubtq4map/Ca/3Dhz//Ef0emEf/97v4uqr/nOKm9GbkZtu1+wov5J5TUPz3r30Wa/shV/hp/esnE
/u5rb4Nr4hPft8+b6r/+GwAA//8=</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_xlchart.v5.15</cx:f>
        <cx:nf>_xlchart.v5.14</cx:nf>
      </cx:strDim>
      <cx:numDim type="colorVal">
        <cx:f>_xlchart.v5.17</cx:f>
        <cx:nf>_xlchart.v5.16</cx:nf>
      </cx:numDim>
    </cx:data>
  </cx:chartData>
  <cx:chart>
    <cx:plotArea>
      <cx:plotAreaRegion>
        <cx:series layoutId="regionMap" uniqueId="{80E5AE86-7E6A-4619-9913-15B00688C6A8}">
          <cx:tx>
            <cx:txData>
              <cx:f>_xlchart.v5.16</cx:f>
              <cx:v>Sales</cx:v>
            </cx:txData>
          </cx:tx>
          <cx:dataId val="0"/>
          <cx:layoutPr>
            <cx:geography cultureLanguage="en-US" cultureRegion="CA" attribution="Powered by Bing">
              <cx:geoCache provider="{E9337A44-BEBE-4D9F-B70C-5C5E7DAFC167}">
                <cx:binary>1Hxpb9y4svZfCfL5VUbcRPHgzgWO1Kt78RYnjr8Iju0RqY3at19/S2zHbff4THKBuS8wwYBhLWRL
KrJY9RQz//XQ/+shebovP/RpklX/euh//yjrOv/Xb79VD/Ipva8+peqh1JX+o/70oNPf9B9/qIen
3x7L+05l4W/YRvS3B3lf1k/9x//+L5gtfNJb/XBfK51dNk/lcPVUNUld/YXsXdGH+8dUZTNV1aV6
qNHvH/+d3H+/T+8/fnjKalUPn4f86fePb5Q+fvjtdKo//eyHBJ6sbh5hLMGfuONQ7NjCNn/Ixw+J
zsJnseU6n1xqE4JtLA5/fvz2/j6F8b/wQOZx7h8fy6eqghcyf78a+Obpgb/9+OFBN1k9fbQQvt/v
H28yVT89friu7+un6uMHVWn/oODr6RVurs07//b2s//3f50w4CuccF5Z5vST/Uz0J8Msn3QZqr/X
MA51sevy5w/PTwxDPlFKCae2+2K4w6I4GOYXHuh9w7wMPDHM8t//SMPsdVnLD/59qROV/Z32YZ8Y
EYQzYh/2xYl9uPiEXEYRR8/2wW83zq8/1/tmOh1/Yq29/4+01r/L+D6r7mGX/20Ojn5yhXBtgtjB
Tu7bfSTwJ0oEYow924n9+O1nB/cLT/S+hY7vcmKbf1/9I21j//gw/+nU+T90r4tEl+rxb9y+2P3E
BGMIE/F2PbiwHlxOKHbJu371F57k/eXwMvBkNSz+mQfeTlXV9F+eq5+ti7cH88+iEWy73H3eq+LU
OOKTwxxsU4wPxnF+/PZhs/7iQ71voDeDT4y0gxjjHxiVbMCLNg/x8OMr/aed+7+wEP/EMCeYOid+
1GWfsMu5Talz8LP0x48eTPMrj/K+XY4jT4yy+faPNMpWN6pS939rMGJ/Ei6ybZeRt95MIDj9kIux
+xylnFjll57lfbO8Gnpil+0/M1K81s3/TaRIPgmbCIoRWGj6c2Ij1wYbQRiPEDrsnBOn9uvP9b6h
TsefWOva/0fuos9PWQYJ5dPTDzfzN/g2BrkuZFvg294NFSEXJpRgRn/kyich/S890vs2ejX0xDyf
9/9I83xRkA5nf2tCDCcPwsKe9sp724i7nxzBHQz77CBHP1bG4QD6lSd63zjHkSe2+fLPdHTL8j57
/PBZ1/fJj0/0nzbP3xjS/3X49Drde6P5v8WzxCdmE8ZtBl70NZAlxCcbubB7f5yE4IVf4yUnINN/
fp7318jJ8Dev8P8JwfrPtnoJuWf39f3cIIevAK6/lprXBTjzZOib/PzN2/74rOvH3z9iCvHGCx45
TfHzb/4y7um+qn//aDnOJ8Hh/OSCCoxcDvl59zRJEIdUTVAuHM6wwMKBZCGb0J7fP3L0iTDKiUOw
izCMqKazHYa4nwQsAThnEeZIcMxf4NoLnQyhzl4+xjP9IWvSC62yugKsFMHb5Ae96SnhnIDZbeEg
grkjCKB1IH+4vwJMGNTR/0tQVGaoi9lTQfSOZTa56YsEz3I5iiVqHXzT0QLP0rEUSyO1XQsdpLjM
yEGaJPGz9L2xZiqj/N5YJO5VqOUsbPNiYxo3SYrcO9KiH4oNn5oTXhSO+Q9Fq9o6Wd2vQjqW22OT
5OI1qWhqbXS8EoUgX8M8SbfEEaFvTWQxZPa86yRfYqegXzGvH+Os7s7DfvSQlHPNy2gRj91wx/LC
z2okvrZhv2AiquvAs/lIZ0kwBpthKIKN6Tm5CDZZEDqld6TjAJGzto28eLDDOeXB4NUlicKZ241o
0yeIFwtEXbQxtHSac0sH9vc8VtFqiGi2jUapt8nUyKDnfmLn1D8RGNI0jir1Ns5jq/JMN1+JsIu3
Rpb0vTUPZR/Nw3BoFz0Z3X1Ule0izAN3L6fe2Pe9VwqmZzla6opUX4RdWBd1ouNlbEnt9Xmr9+3U
BFYMDS8Gj+VZ59V1Fza5R1MnneVFKJakrvcorMd9mFv0GmlVzXEbhIuyL9m1DPNuF+bVTZGmwcyW
Nmuv4jiqznrpc4dVV42d1FfwHu0qU0odeEYw7RVPqChcG9IZcXj1V4PMRAlrV6TUet31RBceU82w
6dz4dWN4Oeb9K4HhtTS/eba5S/ZD1K4o6pLzkih5HQQWW1bUQX5JHXndVwPy2q7qZxHu6mUR12SD
EG7Oct61KxcVas/6yJln7qivcO8Sn1mx/BonPPO6XrSbPCvsmcZ94kddFX0xveSlV3WWOvCOPUh7
8SpKpDNHSal8xDO2FDJopG/oLmvZMkxFuGrR0MzaURaeVXXymvdxthrLtliFve1e5VVbeq2VRo+y
7+Z1IdO7OhjQTFJL7ViNg21IYjoL6iFY6IYyL82DEHkARzEPFr1e5AnWezlIvbd5qffD1BS8Y14v
ynxhBKU7SAT7BiSWrJnnFvkDb/pdESR3OEo76eeisM4mMsvaVvqaj9YZafQdbE94oReyzGh5WY1r
RMZ0M7KaFB6NKdpEWRKHszrW9Zx0Y3lgHuRRhb47eSpXPGVqrqXl+E1rRe6SWQ9Wnfa7mAdkn/bC
dyOejF/apEs8u1Chm3luWCceYvnghSweLsTI+kOT0RmMUK85Ye96uijHZUBBtU96v6d4WCY8VJc6
0NjDQ5k+qC5c9VHTf2VVuedZsYwnP2Ia8HrBhk1+xJCpcSZHGgx4HoyZ8niJom3donQnS8pncNyM
t2Fgb50KO49Sjdd0ZOpr6opubrMg2uqxTHdKiGfVNhu3EU3111dH4TunC0IQkbw5XYQtMBXMocJx
4MCyp9Pn1enCUaoa6Uj3KXZUslYijhIPC5WfWbmjz+oYA226p/Sp6iv6T93TsdUwxr5V93ROyWjf
NEV4VbChP0+Vim505wdplfqBHoJ5MpnZNMgZKfiwNN5mSX3gp1hL4hmpO43orTKYG73jsJcRRz7D
Y0g8M+Lnv1Fk5a7Iuux6cMvYq1rdXSpcltvAkdGMOXV+H8btWdiT8EsqLLWmbpAuwtLN79tNrcL4
vkp1tYAarrtykrj6YlnpOo1irxvr6z4cswvLqdlVKptdOPDmdmBMrkYops4Rr5vbrC1SLy0reZ6y
KlyVIUc+KlHqiXKQd21QDX5q2/22zdzhOo2LCz7xK7eXczsdg3WhWPZ1bGzf8BsR8cVQR3gZpLG8
Q/V5N/T8Nhgya9U2JZ0bdtjSdR3l6iYUbr2p6RjPgi5UdwRHs5+sPheS2berj3MyAX3EJRDhwFJ8
u/rGiLiVYzvqMUIxiZUPR1dkx+MdtUfH7wYMMUMekKtmdOEo18OdnQjHt8K62o7VQK5kaH0dYMMu
UKej2ZAE8bYkdrxN8/K5Z3iWm17E2RiuTvhGt2+cvvKM3lEcOcVFSUr44u9MZ3h2FS1z2VxyRvW8
b5pua9cp28alG81TPYa3tROd82lzs4BdFA61vxpVLOmzajviV6qaJ/xRW+QiylP01QkGPUc5krNS
1iGVnkWtMc8u3KZbw5ZcdBGNQm/q2QmNQy9s5HPvrfRUz+rVoo81jHirp90KneGyob6bCXtrDePr
RuRoHRGnXJ/wj7pxkNtbQzpMb+s+DVYqHobGO6ocxxoe09k57pJ+ZYYaoeGfDkuFfWXFuJv1Ol4E
YzJ8hsMz8pGLyltnqJWnarf7Hub1boxDGXpRXHtKWY3yUpV7NRPlFVJp6Vssu0FRH51jaeObF2oU
IblRqrjBbRqdo4maZIbCcFIdNX9p3Dj9wsssx98L4RcM9SI7/t4kO1IvT8ayhK/jXDVehJTcuXlI
/Z5hPUs5DXeGZ3rHJjaCMKG+g/pnvfeUZR8Eq7/eyVPi+3ojQ+5EpjQJYwZ3OFzCTzZy3gyaw+p1
H60wQczyGCrw3KQUGi2TBlufDRHHq47l1udcOfpaDfdtyjdBFYU7xykhnngh88CGeCLqgoNUKF5e
inCY2eCp2FjgLaFJuKpyG2/Z1CMTz/QM7yjVeWAtj3qm16nuCmWj2nZcQPRKcb+oi7I6j8fwuTEC
3Yge0okfPKMygnv2jSBnSc+8choHdd/naYy2URTxILy//sYciv2n35hQF3JAB1ExJZZvnWUvlYVl
SaxHFdnX9Vi6ly6Pol0VB61vvCaEXQ9NRtxLCC/Vrnjhu8CvXvjtqDpfF3iYwrSHnivxSt/wScgf
kuBeleJK1MnYeOBA0TZ48QyH3sSzx6qYR8qhnpCVDYqT4zBi05gdbXpGESIQ6jmEwoyGeZjcRUHm
F6O0Z5aGxKNI4tzLWpFtiinxSDWxl9ImamZIO3OTyxpFB0pPGiQIc0/1qd4odjfWie8GA9skRV2d
d7jL/VrF6UMBJooCp79LIRWZHzUc9hiws6p1nTUnJPZq5MDCO9I5+UnE5fzZihySQ7h1IyiDmgmf
dtKrgCtkrbLsXpJHltWhXymFts1L41QKvqKh65pCdJiHc1Kr6uzIKjLYXolqyXxUjO4tFdN9XCVe
RGS1o0ND93hqDF9FNJmLAVH/RGCkvUggs8VqXjfCqtd6VDzZ27qNZgqnt0Wv0JppVp1XfVOdk6k3
8TV1htVBN45ofE6beNPSFt+MWIsLztWm7HJyQ+LBvZhkhe2+klUTRWn3WetkmGtsFeuqy6ON6UXd
8NxLXnpH6bEXdjzaxLgql3+9w9w/eTGG4T4U3NKYCsCYkZMdVjvKjoY4C6Damc0Q4o72mrGAnMWG
xMVBbroxZMEC5LEyGmd6hCjZM+ITxciVnPsHdaPUT3MYzaO6mdKQZko3Z+cJJulCRfWwV5Tk2KuD
pNnnG8MZOzLsY8PmeRQsws7uvQS2IPaOcsCxGo/zJF6OSA37g/h5FgR5tVeWKZvrcJ6XblNDDtmU
WxTpIp2ZrmkqKwk2aTg3hN3RcvtK+ag2TBIJYPrGSuZQxIfpDOvQDRoFjpWTYBFUid5VWTYscohi
PA5oxM7wTMMg1+o903U7vs3toVw7spbPvKOiFPXzDIYncibO/noBIPKnFUDgYoBDnQnBneppcB/l
9e6UXAZJNNjlY1xnY0XnPBeLUg7WLnGLi9zq27WhDiyOgtErs2aYhcQVfnKgJ20jj2I1nHW8XA+Z
a+1IKlm7HIR+NY0RGF0FNYdZrbvaC/Iy8iM9Wt8Yzq50XqLQA4RsqDn8HZKLHmfFXRfkoZ/UmX1t
y7GfZ9oKdkVuR2ussmLtOpLsYoia5qiLymuSZpE/VDK8m2aUMbenGWkQxlcukeWSWjnx6q5IH6Ao
siz6brhVbRrMR4t3ZyhxggujkZROt0+iKPJq468m/9TTxt5y47S6Ysg9RsJk0bxIjooaN8mMhG3m
Zx2pLkWvvaTo5TUthLzGXYNnSrjVwvBeNOq+iGeoD66KCUBgo8wWOAjUrJpIw1MJTxeFgOCfG8gh
fKEzSNUvjaLhWSKKZiOKqksjOM6VGuQiw9RDlVWf0ULOi9rN9k3YAyAy9ThO9T5nGdugIpyf8I2G
EU4jjepxEJtGltPIl2mNhuEbNaz6w7SGdTL87bSV0D8J2hA9Sf6hgCFsKDZO+T8sUOKerPZQjBET
eW19j6t4XgN2QTyrdIsZ0k0/M2fE8SxxW9Hv3TvDUFkOquZMGVJSzOJxfNY3PDNyVGO/bx9gIU2z
TqfUYa638x9+VEX8Dw4uL+7T6jKdmpZfSZsWF4fIbwr/IAU/ckI3jS/yaEsb7PfghS7jOmHXwmrD
WUU1XYaBYNfZ6EQbp8CFZ6Q96tn1NIAGsAwMCxBXGNCNXlJV2dJEqJaImxmcEHplyDAtmhlOkF7Z
E5gugx9Sg7wfpQZ5N1J7Uj4Zi2I7u9Fpl67HvP8jGHB6IW2ZHRorbB/HPEZrwzLCxk3adYTLP1JU
ZReJjcdZLzCBN0l11iwiEs7aKaqJ2ir2Bzyw82Kwmw2vWD5nVRDeVdzyy0CS23EMZmFY6GXQN3IG
vkVetwWR1yju5yKsrXPD6lWvIcjK5axjEbi4psNzUTfZQlqq9RnS4rygwj3nUy9nYegBmpKsj4I+
FnRXWKNv1I58M0lTZ+0rAWCFo0dsC4INFdBx05YFoBsxxORRri9sy3moB97fDq3OFhyxYenk+XAb
NPrcadzuKpbyJ/uAQw3nTWANqBhcKbIpQxzKNsQ5wcCaLnBLuxj7730JSL/tZb2VeQ7t2Q7itEvN
0iD3eU3/IK0UmzGy22uAbatVzNPON6Rp2vyzk43FlSGwgnVDOQ8WhpQoY7swYpeGaoKsvW5V8Eec
FM0Gt1a+B2yVHnCuYbDmuuusjcGwDlhV4gq5kG0S+0c9YlAs0QTzQrCZlZyZICwVkO/EeWLPTNyl
35JiEOms5vkCyl5sRxJ9bcB90+RxehG2Zb43VAAmmCeEO/NDNSAqnaO+RgPxWwhQz2jUk5nppU7v
fi6GcttNOI3h0yGmZ6IO3M+1m5/ySWfDaRip0u+QHQY/ieQQm6piEDJCdc1UzThCDqcOsR3hUkIB
33x7kLsFruqhcvT3aujcWRYE5bpOm33UD/Hg9Znsd6Eu+53p6Tir1k5Z7SHXqNiZUZ7ItAuiwRPk
KrETvhNapatcCHlWW12649HozHmW9tcQRwmvVCq952m/iZu8gvM1cT3exviRD0PkZTbbY8AEdwDi
Z4BwuQPUleBAKkbbdT0nGbKLjMee4OOySQPsyRbH6gnDP1mYZYNM/XEKtI6NI1W1dafmyGuz3LNR
H3pw1R/NBZzu9ZVunXUWlKsU9+QriaSeDTlla5ZY5GvtuNsAi/yqSYbuKqqDDbjA+EvOzzkf4y08
Srw1PdO4YzlUXtTWG10laGV4pWihQoRDe3lI6aDw9DnJq2B5TAJN3ngkTdJncsIXXcMyGo6VzwPW
1usqD4fNsRnbfNikSbpK0xqvCAnzwjtKDzSXULBygnHNoo6ej043a7K02JGJMqwaTp2NXfc7Q4GP
eea32laLIbI7/8gzKlDDuUPNUC07wHjL7xGxs3lX986aZA6kX/kQfktJRnzALoeNHtLsKyqjA18H
gV4PMormgMzJb0RXgEU5SJzTNHMuEa1vnInPIHlfxKIPlpnFMygiDXLsvKDo0bBp+865zohWN7Ve
GOCJVsgQBj+i0pWTxBDJpBa2r9RCtSgiIed/HRsTG0raJ1sKfCPHDnfxdPVhupz5OjbuSZflIhvJ
91TCfpn+0cjWNJY7RotiSGrvyKOyHloPAxB+0MmSxN7CzmMvo4zuCWn0mT1kXpLCK/GivpbWOJxF
rQBgdGoGZvuUQiRyZDmqsr2hwNmqwJoe1CRx4oVjV65veKSL0YwVoljYwu39vK/SNeoL8blwLHvu
kBwquhOZj7RcxbUrIeoEMhoyqAfqvPYM2bgMnbc23RkqlqP+HLLDQMNJnXYVRBG/CIV6iOw026QO
gM4N7QPPlMCGKf484dkTL36rd+RZDCrXh1rbybiGuMOGdTj2Riv81sRp/KVqW2uOsIQjZQiDnTPa
7Sxhsf3NHsO1jRrn8a1qzOH0oZMqK9p2pvq+W7ql5FB5aeXenZrCBjjXtqUvVSL3DitS2zNSQ3du
v4dYn66tEie2Z3iiZXJfWnHtEzlk81fjCgvzZeLCPYBCyuScjPXdyIX9JXIgTKMpADeGLPOOLnks
s7khK5yoOXG7YHlQTgLp46QtN4YMreKWM9mcO2GJvsi48l3CnpqggWIiI+x6YIXa5Q66NaeYYUFt
bgPpjTrnWvBtGNMrOmioc5p4HKWj7eUIEMFjoH6Myo0UFwALnoTrVmDrdY+UeybGALxP3QzRWaHo
WvZ26kXYhZL7UG3I1IRpXkHBEHqjjjV4OzE7skzPqBkNQ5rGrnm1CQJULaHqrrwobNwlDjiZa63U
raP14KlxGHdxFwZfxHAueatu7YAFmzHIMt+QWKR0xh07XRtS19mmzVBwFZXRt6By7mM08FnoBP2Z
kDq9qWWyKZN2uDN8NfExtd/lc8DUz5RFRs+UQ3tHxHNDmpqoqYYawbFseuQ1Y73KR3ttVTbZBbbU
Czj8bCh6A3lsxAsZ2Cz1WEHV0khDSH2Hg3ZZ4Gg3qnWQF2QXiaiYhz3N5mQk7q6HLMwLu674Bnnj
6CvpBJsW8OWbvAlgs6viG40tuoxwUi+q0c6/FZjuFJzs1y6V4jB8nNROhqeNNTN8CJXonKloqwrX
enX9geg88qKUkzNz/QEiAXRejQjsAJcmhozXPhshSnSbMD7nzY3qA+56gEFBcgDFxlmvrHLeRlDA
MjzmIKhg8BvR6DdqGbuNO8h8PJlb4pIOVyOAe9pHIrNmMSZqwUgjr21RBJOwmO4+BK1z/tcnBGIT
PvY66MIAWMEVKcdGhDnwT19OsE2eWlnRZm1+lwe09VOIvzZ2q7LSIwpBe+g7AWOblue2j6VDfWZE
BwUjOjQly5dRpxIPip/Fsk2z5FBOyCfShbU5NylXoJ18qa0qmZuEzGn1szRqU30pYKua+wvmPoPp
NVVzU/JGrY/841WI7ofQ6Js7EUc1YXc30VhdaZx5Yxarmzjq57xNx1uMEthTKrUA4SiHW9GNvScA
493HojuoWSNvd2lvYd8EPBBd2IuAIXWojxneMRI6QduPyifh1Al5nBnOKXVA2I+T4r7d1iRyz0Vf
701dMlXdJbLi7istWTGnUVJvhRWLrRUOcm5ZUXpbkXIP/8pguG8MQJyFdXgVwFnqobwuzimD2LfD
9hmc2sMtqVi6qoYSqj4TadQwXGXa5qjNPB0MBcDafXpxXMvhkN60eW+fHRYzcfJ+RVLIcY2Kaepp
4UtH3zSdts+O/KOumfOwaSymD/NFelB+NcrShyQ1vgIkGs36iol5Llh0ZRqcqrsxpcPGUEGH3Isg
vjWEGSN5gNekFhVcloEx783TZ7H9kxCLTbcGTzYQgdvHTMAlIzKB0CdZS9zHVRpInd/VEqdngELL
XUJFuOurIfVjSD5mrGJZNTPM98RGUOfsW1XRfGMSzVqcN07YXhkiLstqhgNXLg1p9Q3a2UF/dUhy
49h+KjQPt23pstWAmPKDvmfdLBJNOCNFrmddOTirImq+Kkh95lpJuMAzjuKc0Q5xQMvJVzej0Znh
ORNcEA0W1ImCYmmocaDNdNcO7jZ1bQ4eUOuKelkg6KUrx7l5qBQD8mDHjpybbDnQjbyEQrbv6LC7
NholTaAMlyV6bciCO+5ZNwE9hkQkoV4Rq26Z0DHb5rSf1RAt7Z18GPZjUQOqjqTdzcPGqn3pNpkz
M6LKsu9E7tLVIMLRD8NQrvSQtbOw79GV5FU7GwHcuQrjoZ31Uy+aeDpw8c4yYTuPkYAzUkEpPZEX
TGIom0xNNVUJDR+SvgtDjcqeQx1bbFwn5hej1X4zrqPS4bhocytdorILN00dOWuZBZd10lc7c2Wt
xlm8lqIMoJAGLt00VhpcxjGvdoY6apgrb2bUyxxGQ4X94BHY8d7RLxpnh1Eld3XweMI2JG+x3AFU
ZYijyzT+0ciC5vHoLE2voLu2cktnPx1WuRvFWwIV1zPIG+EyTMS6nY00XJZxkx7wPqngo7LoSyNp
66V1oe+LtL4QCQ3+cOrvbTY4cAsC5XMNNwgfqxrdZY7IvoWxE/oZ4N1nOYaEGluE7wYc8V3Ea75T
rNLrDMWXbpyRcSYnnhFk7rUjIQZsbWtKwPsw8rMWh8sjNNdnyUKLdger4NINJX146SRhdOBEPzqT
qEb83JJtvHHsxN1ZsmpGrysBWmyYVUIqAkyB4AbnrKiDfJF1XF2qiLGz3O6VJ5vaTvyKsnBm2bFY
mOAAvE95GQ3nieUuC7jEtj36Pw5fYwHxXuofXF9bXdXSteYcwTXLTsXJZ9C/RQFtvjfKSb0WAdbP
qKjOuJ2TeVFCCYGnlWc0dIPUrC7LeJc2Dd87Ac39uOB4bbkaDl1XsE0OmeumnBpDHpuysJcdSeT6
yGqcuFuSoVTjF1RWzRLKO3MA3+QeQzXyoocq64VrRQ6kVCNftpxagafdqF3IwrF9I6aTouplBJlH
CIXMIlq6KhEeaYlYRkk5nqE0y7ZJXKNFg0pYPPA/MfArFvCvBWcP/ciypzwmHhdwjc8bw2FlFWX/
PbbgLgVuqmA2ACjuua0ur7UlPYGxc5lUbnGto0bN7SaOF0ZIVM3PA0ssjNCwQpRZXg2A5NqQlp10
GxYySPC7uM4Bp0lukogku7HIs1nO4D7uoqjsdK5SKP7JBEqJNnWgYmi6hmmaeBIfejZm2sszKDUe
dQwJ7tZZurS3zuJAYu71tFRnUkW3ve7FeVCk4rydegVWlm/H+TA3gi7W/SooQ8uD7IX7caDArbj9
cIsxFE56/jVvcbAJ+7zyM4B4ipRG45cxs21YuDi6Mk1o3TRBEVxYADpf1SzrN2go745yUlJ33uU9
nhketqt7V/cRBAocLpgtk0FBXTDM72uWOjPhYL1Vnc33CA2dDyslfXhHIw9ttOhyeksgPbsKAf8k
kGTcGCpi4StqkkGkASXnSVMja36kJtngOPFTCiDuJtFNdNHAnbnDfisSAP17QEIP4bq5eJxV7Sag
cGEvyNP9UCPrC3MrvyzH9nNgVe2VjbJ1kmjrC81Yvy3+h7IvW5IUV7b9IpkhRvFKEPOQmZFj1QtW
2d2FAAkxiPHrz0KR3VGndts+977I8EESGREgyX0tT0fQaFi88moItnnNq7Wxipy3MW8roIsrAEHM
0LYS4pHq7pfDQT/0atsk+dcd5Kkjtzot8qgtmHMaZ/vayWAW+GYyse59ZProwNqraZAuu4yV8tY6
aR88A6poWuSDeaYRvF+wGjelmDy17W1k0pI0xxLmE5zN7KJ8rJy+BBSWDA853xvNXX135dSTj8Yg
JB0XVysg4bavwI3YZcqy14iRtxHQpeKvFuAyqpK/AskyZAi0fvVECMg+7ebTWFF6DEg0ditsEkl8
A5qI7BD6c/9qpUFz6FP2i94dnfysZvUpU+lcsfisLOGELybSoliyCrOhuhopT4IP2ifJLS5jIwi6
6rtaHYyxT3UYI+0stkbMHF9v8yywYzOaPzXTIbBJEHksaTc9VTlCmiFShUnjnSwXmZUmoH40JJp/
4tl76mmRvroOFrDKls7GylR9npYMF07T27Yh2Z+BcGSEV3D3nMwp2XZ8mnZAyPRXMbMuMi55gWgL
UCDfxUDwjfQc4DVb9v9HDNz9l81kYAWoDeK4WDAc+ttpzAGuM6VhJb5nWRH5fd09Uoe010LbxaFq
izoCokZfja4KWoqXvui2RjSG2Ql+7zUSuptUqMmz5/dROa/YGMoicrv7BVLr8smxUnuNaBQywoGj
26NpEunVG+VZP2ZC2mOZBmMV2YHdHq2lMS5GdEuNfuby3vmXPmaccWpA3P6HFfSoTGrgV6INNbn9
m/6WMrADrENg/wAHDX75f3xebWO1fJDO8M3uS7mRKc0jZ9lP0KUxVxUXWNYzS1+bLMj3Rpctm4qh
9mBAHqDdBsTJI6Psioydpe0Ep6IPcARSKQ6jPn347aq3hX3Tjf9c/f/7DXaz0V46b02e0gMgOOIu
AmvmWGzE1M2Lo0lMGrFwx/wX0Vjvzve+WvUs+s35LqZtg4kESVbWSIMTU0o9sKnYySW5bxrE652V
DB1niwAsfxZzWD74gbNybav+bIqJRMAo6yfwNOxdVeAQyZlb4FzgOFE+9v6fRRK1+Lb/9IuORFKM
+aGieCX7VVtFbBTlRzrhlU/4SLdGLMfghaigfCptJOOAHLugwo78yIRqd5x0oBoYMZ/nyB+S6Tzk
/fTmlH/lci4/BlGWR8dlyy8bQ4NpkMWKWe3BWCeXrEJeNgCMWiOOE7gDM5gls3Rj7uAmuuGLYj2K
doVlfW177yJT7q09L8/2HeCRcTMGHlIaVfKY5QtGtqizTzwc3zKmnGfHyp29n1G+ab28+c6CT6ID
/vlbx6Sj7//H7x804//9xvCA3TSVoFCICzWfGPs9wm9ZdamCjLdAbCJ1143SXskhIwdr8NKPTIbA
niORzYIGsC8X+1ajT/Mu2CC0QzckK/lHaCkRAVfgXwAdmV5lI1bGrVReeUx5ON5EvAi6uM0Ha++z
LF/pUVeH2Ro+lezyn7K6hJ7bpFEJwEvQJeyblG21spGMv7oJQnTSquuTFn1woG09bHXjzo+qpmls
T9R+X8bpdZL9nOevcWyCHaUfkbSqwHHiPtZllfeXxJnPLC0UDm0Uupq5HeAeaXeeyWszdN3FeBm1
Eaeunndub/0weqMyRtNMfY1Qovb81W0Go2yXIVs69lFXlunW6H6ZjAV6i1hxe/xFJ/H2OWmrjr2h
Dr5uykzllZ21tUUjbzd60xkf4jUq7j3Rx0b52103Q4+IMQBP27JN631qtY+OGINyk7s0Ww1MIPtU
YN95yiu7P9YFTaqo7kh/NLJiKl3plGZr5kxrgUCxAlqzmFZDyLJd4Gv5HHQ8OM9u8uC7HNKi6gQg
cq22vH0WevLZGlP3SFz58+4xeNbPusyDNehJWJ6WnrYvg70GUyYyY4TLQAIxo87vvLPxcEVd7Gps
KrGJgtHowHNatyXhj7eZZDht5DTNiLDCI8zqfZLPgOI326wtxqvR2i0r1zSkwfo2gkrqJwdYrvug
AZ3x5GdutTWjunOVXDKRHpiHjMhKBzpfhVUy7ZBoN510mrinUct3425U44zPUbN+ifziThK81w6E
YtEzomnqFCRH4dsn0ytlKdk1Fb4Tc1dG59jloQwsdjH+mZs1W4APOXbRGHIak+9LevHEQEB4aOol
Cegin7E0zjwiMk2dcK19j5fgxmA3ngXyybi0c+BgpVoi4bat1nbu6m3YbyavFT/ApBKbcXbBZSF2
9SbmZEfBTvjhNkkb+1rZR2foxyvp+09aJ8WPtByARQPd8sLSsHiwkxmHu8VQ+uPPvg7IU5aoAoQN
LWIzQe/JI9BEH5Pqp0sgSLcPsHaszSQieVFV6Hwb9Si2ohrCbQvw2QdQcCug8pKNLdp8gziYeyX6
OOT1XK+6MccOWXn5ngLa9kwmfGTVUCKPM2ZWDS4Rgq40LZ+MlfpZH/sZSbdG5CR0T60S329DNfgN
14CQXVjYWc+2NWWbxJ7V2ohgAlkPeebtbr565CKq6awAb3T+MKMFVUC2oTt4KyzC9Nkmo3uVyCAu
t3XTIMu/kjUvbrfKiC4PiMxbkbO4OGLGayLE+dbBbmzM2r/vuXK7OE9mvjX30SnLBf69/LrnwWcP
uhPl7Z6XnwPYex7YI8uQwqvnhzkIdkYys5j7du1huN3Xf7tn02lsyX/cc1o0FrgVij/octwMpPC2
XRPuqwJg8jXpKv9ACOA7kbmcBKhFq06DspwF3g4gLVgYUQo/GkFXN5loJC9yjwFgN6fovowxWLrc
JBl7LxxefQ1mla3mJ2O+aXF8tSJkQZOSFDFiSPbkFM95WyM00NRj3Fi5eAYwUjzX8p3h9/RkHLrA
dtYWU83aiJVV2Fd0No6mixQTiwc+lBujawGpRPx6BUbItFe9WH11w7gt10Xsd7XcZnYvnq3U0w8T
9bd3D1lPHf7MTu3MWEh4hYjlIeC0qqsKuVrcsOnapGMQARve7o2uHK3hNLn5t7meuz1zahFTi+Vb
V4/ewSpKeU7Hpl2lY5yUiEcUqnmdrVJGglfTX3zeiDJof05i/mOwpP3G1BDEeZOUF9DB2B7Y1mBL
bZ0+jQmfluCX/I6t8bFcOiEMssUbwf6Rew6wqHqWVzPzOCnvkOdAQYCOva2Y32wLew6OOud/OYNd
r7lHrF3vM++MrUy6cauUrkmZePFU1OHKShh7Je26dt0WCPaB/mCpdVGy0mk0Wo+cjfiQ87He8MxW
f5Iu/aO2ev/DH61i5Q5T8tymKUG0ubAemDN/zZ2WdnX4bd6sS9lT4s3hKuB8eOsyBDZsmvw231Bn
AY9UW23CqaIbHwe3TaMR7E5EIsBAoEHsTT39QToaJb3dfgvbMtjwZhp3VqHUG0q8HGq5jNqEdAWG
cHd2xp4+lFnhRbeeC26N19NzEtLqELhFvzYdZLkF94t9d20uNlQP7X6BoL3Mof9o7MAtlquG1sOF
Izx4CQgCfbeOYfo0Uzd4wWOn96PFi01tN8n3pNncOjqsX9vdjLOv1c3PA28+bjciZy8iSFg8FNPQ
n+2gpiu13Ho2kIPKuvJtZnza2QxhRam77hvCR5FxIE7DwMugcqG31teQgXZmpmq9Vkctdg2PaTp0
J7+3RGwMxGs3Id6a7x3OpVtWNdOWFyN5Vy6++WXOqlZ1PHMmTmk6508+6UHwXj5obPkRKMK27+oT
1h0T2ji3IZtc4oFr+Tc9++l2nKtm5w9sepuVvTc9C+l42KlKCdADCR/KIrejGUvSqyfL13oayihj
tdyptNA3NoOhNHhal1HCfbm70xxoGjyTkdn7ZTVtSO5dq6VhAnu72skRW1oW1wwoh2vF/uCgDt4W
1Epm8xapXmdlOhmvXvDnCdvJs5H8sQsPI1uCYkrZW2xz6SEQfRSIir8Kl5CnIq2ONOnT9zFQ+HAK
6UeZnaXvTUPHbWch3WKsvkxFTNypR9AG1n5wf4qKWRcjLSPaA0tfy2XEfkZJhsXJqzHvLBsPORIg
OYq1y3p2QiaKnTqvx+60r0d7NwTdg70YmoSROv7FTMZqh5e+D/xqDlwPLSTQY5799+XEEbvV8/hn
Sr8Pbprvkq6XK0+FTgHoAdeg5LTOtgYKE7TfVGztHsz81lPyOjcWBzTeevhyLgnAFWMn45tsl84Y
2XWt90BrYLC2fE59K38SWSiug+elR4+Hf3W+gM3umFzbusXPzEyEdPgfXaUpwoEA+WRdBsyi8vN3
kRJ/LUmIqNgi1kPi4VdQVCcjjo69y8DfuboqWSDESDhMZfGecsTHncrql4108c48xraNlXxZczEW
4KYl095Yeyv44SrePJiuJF3PjjW+NSia8QjgyKuZR5ZufTA3JZfxQeX595syVtnQ200RUozYLBQ1
MhUL02rhYJlYnxHLIZuiBCeZW/zP6BhfeFnM0LiMZ0oSMCsWJxSoXJhY/wx0czJjZouTJ+WSrkjX
0zyuOhnmz6kn51fAwNYIdndXI1mDwhYt856MxKizB6O7uEmAyZ2cVA2PxpYgESkmxR6MBNzgM+Ci
6iYljvPejQG9GFuZyk/KvewSzPP8aiXAG7fCRf2JZXpmNSLCs5GcjJXKtInKcNKn2ySdGqOMCnY0
1hLrPALfbnO8WX0vwTMlggPwFtarjwwB+NNn7TfFHpww9TL7QY66GRaNjZgKS59Zk3wEwPnhV1wX
UTol1tUYLY2plNOGh7Il6mUserUp87Fd2GXqZUgceQJHGcx/01fHQcHEi3FF9qKIEKTGxn1x5d3Q
rx3wPTfGGraIXQIXK5qhvQjH5bEoJI1BJW4vXq1QsaJbLnPO+ggA2mRzU9YcRK+obuljLsHgttNy
Qr2TZQyrTiOJEAgYlnskXeZtWSTlMw0HeakzfrEIJWrViBkHNuoEe2P1UC78mEyI4yayVs9GhwD2
dw/J2ZNRZeGQ7MxBCAleDDDRdtfaqsXbF6OPtPI3CZ+72Iimh426EkVvXY2Gcuz1Jk+A1LtMwKdi
eOz66eZuPIYxwM+u8oqdERnX/TlX/XUOxu9l0uuTUWuEdCL8QPuDEdO2dg8JVpjIiKYZGvvF0UKc
zUzhLNodEoN6dfewvHgcZIwfingc3NFaO1bXr/GmqTelVkFsOvZILVyHv25/bYuMXDwB8bQxo4DI
bj8UIt/aAL09G3evnMuVbc321+2z1MUZyHsHvyBFpmj2N2CJr0yuy2S9CmDhAMBgh7vKXBUjOPs2
Kl4Y6aYaehKF1Thued195dTaInOAXJr61ZgiQVyNwVq4aXeDEt0zh0nLrlZWJl+gC9mC6DCO5Zef
E3bDpguCbh3yKouHIqVn6gl99gou42IU/I9kb5hCd7vl9v/VbvpjaZY4/Am1kT1AZnWmXCS33Tky
4Na7aOjYd9EAXNXirH0Lzgsh+241fduOqbgB2mbPxip8aB36s+bO9OEzzjekafytV2Ebhl3beWpE
eNXYhRqvJA9ep4ECFSaHcAMoI/rY9LXvMv2EKlH1k3DEGxfF9FHlKdsEFZhgHZbOD44PC5HDiAeW
AmAMmZR6yaQI0sgTx7GlKDKkge4u2ZJBKUZexyPvx/U0KOBgg7B8TIid7z3k9c43XV2y4eyPGgCN
sOHdvhoba20DIbPtfYvhQ8tBQJlda8vKnsU66Z1XYy0ClEGpmB0JoP82I6rHrCoyqCSitrLOvAjX
tNHTo7M0k8ymRyAKPye7KQ5GMnrW2V9djc40lk9GIMazAOmlogfFFpzcCZCHF6/o2qXmTLsZFtEl
NNj7eZqtjFW5ObKQjQvqG4xGVQFeGjoWfTJSUvE+CicQdvM2/XU0ZPyytPGfTPqBFOfOLgFRWnIW
A8pb7cNEW7/kLPyUlCtwmREQ+iePERZn3XQ2UuXycu/oT6MVGdE0945O6SHvjk7DMlOWzF8zmQ65
LJOdQvF8cSmxTygHJLCImwY7QkobVaMG/z+usMMHtSJ5my2N6BEiaYhSuNbVB0t5qHvvZKRuJN6R
U+eHkUwTuHRa5VbpbB050Gvfs/TaI566dDbDJJkmy9OdxWD8zHK1jKi5551AFOFXn288IsoTMshv
tvmT8sn2Y5f7bG0tH59p8qY5CschZyOBFSFP40DfjNSg3tGpUWzeChBgTlnK6a0BUv3rysvCbquL
+pvxELT+0htxEmLluVV+ButZR6YG1wyQfRQKElyGWoQP1mKQS3Eu5SZuhDrpwYWrAUnrkX71yPPw
51zZuz7xxL7HP5e4OnR2n9xim8x2e5Vlp68BXu3g/SOMYhyMbhhrMMzc6qtTCxb5UxBuyuDse+PK
L+zs5OnSvZhmCEeQo+c83fTNhJteDJwVqCMzLRa3p+vRQUjN+BkrGdqXvkzwbXvFeC5DH2WFfHYc
fJRCQs13PMzGYOTFSpL0D+al/RPnoFyV4WA/369SMvG4WnQkhdUtwl+td79ReSck2j75AllFcHaM
Bnz9l5Bm9rWuwiejb0CYR9isrXYAkdTfOI5Jcqz8t77Dhgd5Ohy5F/29e1n1KejZQfGobeRtZnDz
3nGQYNgi4apZdObK6IzV+A19w3+3olDRV1/VJM0qHLi9JbOTnoHNBGiNN+NhAgbBqO56c6V8nZ47
5rbb0CvmF1ckZ1LV45/LRQH4tLng9ZcmaBwWhXnak+cE30SXd/xAGvooEpwhMvPNmcs2nGuAjKYB
ARJ8p/7SGIMz28Ac/d2D4S+9+FKC8I5ye82OBcDk2GrU24HV9AVfJdkOIi1jI4rW0ycPYZvIiO1Y
4JiGnULaZHa3coi9GYY8fzLGkKgmqvHkHYl26IsZuMlrBFYXkfsYOCwRa08Q4X2xZ9DjPdD1Km6P
F8NyNORHCxCg3o2IqFC7y3XerTyfj20hK2B5hftO/BLRWqBsdzqpnfemar9NniMeU8Q/X/6lE6GT
FZfK9s9lFxOAOgvslUAI7HFB3DgzF8McY8Xyd77jextJ7HI7yUQiPg5MhRGd1sXJall8jah1WK9m
yeunaRIusG4hWRnQp2V1Cql3T6KiwdS/U3ouXXf6MF68QvKsqcLxI2QTIuiLl9MT42U6/5uXQ2oa
l9TniIYU/bsLYvUyQqW7r2mN+Nu08GrFoDY1GWg82TZwHP80ubNViKkAIva3WlKs4xE4bwB5eNXJ
GECTKC9tp7qTVfUowiTxLGOdec208Hdyqr1N4VreRw8opWib7DMPgKBCCRp2yoPAfhh7N4hQpy/7
XHomTV68ohrFV0+K9LXpaRxAGf/qWdvSufVUlPHPWiAlqvQuS/L6xwJT8RL+E1A+RF+q3n/12rBd
q37Izk1NimNDRnsDOLZ6RqQFua2gRyEQnO1Mr0JN3zo+Z+8awfi49AZ+4W5SHaiH+F0SABmWtyBV
pFLUnxm4cojdZz+LBMgAUrUfcxbWce6hApXqgn7PGvUNm34Z16OLWBSIjKtUT+w7Npy7bOqyn9Sj
pyJv7G+lpAuTxMuAeUnsHWOFv1MORZIoQyzQs4fxm+urcxhibaUk+dZhQejw/zUuSU3VSx9kyaqa
CrGjoVIvFlJVO6wW86pyefUyTIP1oAG2wyOrXoyHN7JdOk/i0aj8JmxXOWN8b/znFFX1aklFbKwI
4qPU4Rg8mamMivExRtm87slImjthVGRWejBjZ1lDNr7KvdiIfopCnH1afTe+o5LNRWaeFTFQHoCt
yuQLQleXXpTqu5MBbuaCxHtoGKvf6Fxu2paq71OC2mb4FeNHUZXWR2V9GndCWbYdGTb2RmR0Eyg9
fFNOV+9QUBIAlWXQqRexdnP5XjbS3iub12szaE+8g8LDCBqqDte54+6rRhXXQrnBKnNLbCCCvi9W
qk+wFNZYqxFNvlZaiQc+9WtE5YdiBR5Nt2P9QJAgXeT/x863oZbZ/nUAmvY6yrXaI+CBkKgeVrnd
h685LdtzRysvMvoSkMC4Sgfn5taU4y9umolf3XxslvYoRdScp8zBfiNCEvHPrNBh1Aa0O3V6dt+B
wEdkoM3eLCvkD75f82heXqLYH/TbMC9R4WAR/drzogKBgpMRE+e1T339xoFqu4wyRdG3ZbDe96IA
5O+iyvvIl1P3R9s2sWWXCE5g+3/MUQ/2O/6VUr7UKbSulR+gYGehyTEJwbJqEJPbOFlFAOikDfBn
Rf7d67uLbfrPBYu6IWv+rEqA/8ZAD6+j02TrKglRfqCauj3JMqCIklY/yIl0cVXw5A0Jor9k3vOf
qbXzbAf3UVP7lQk2fgTLs0cq5TzmeU23jut3B81nfm770ltnKGb6Yi0vCqQxx0/itxtSIybmpmG/
Kxwr2U0EvHjd2s5SkZjtqhpBCCNODt6AqCyR30RiJ87ODtviJg4pnlJZEhFbKndfhTUiW+6UJdZX
iNrLR4i+ujkHSFfvaj+vb1a/SfUOxUnxmS7OXAXY5wmub9bKR/YExTq7W18nGeUucQGeMiNLTxe7
jlnAeS/3HIZVtkspmW5WsXCg055aN+ss8mSLFDsQYMtETYBESFY7zs0Kfri3RZUt7ybyzHK2lvb9
m4i1jW7nrmW3vuU4zFvbS8Kblfb2iNqdtRuJqd23rNI7QLBeqR5Ro7XuZXs2Db7er6vcQYW4eTz9
7mHcOEdxMyTyxNaIbdVaq5J7IlZjEj5I1wageNYr0VfJAxgXAGtxJDc3dcrnm9L4mSZV+WeQeXRv
JNPDJwlCv3LY5Ev/u2suEIsCehHHl2Wae6Nt68UuxXAw3Y2+nTNyZBzlk8DjB8Bp6ZDkZRjXTYKK
qsvAVOLlA4CPukgvbY/3yRKls2NN1GOBA/kv0wwFFlWg9vO18b1PFtjFHlDM6nTXdymRBz8hb2bm
+9hZabMVAmP0NkbwnAS0Qky76G4NydzuxEOOKrsVqiT8rRaCezoysl1Z90sPqTSFhRcFNIiMLcBC
TrdL46orQSKu2/Bm+S/DaZGBspcitbBMOS3j+GmHU5GR3YmwVVqGqNmSM+zNihk8Ihru6xS/ciP6
XhHg3MTVGQSS9K0B2dHoKerS7uvGwjZ2mOYP2moU2WpZd+ZV575KRAOMvpDhuJ85+Pq3wVG7GjmS
bIgQA8GGFgz7k2kqnYenZmmMqDVQe1aCsj1GN9Q1ktTI8YNtjmKiiEz9jbUvRBt3oTMfsQi7iI0t
Bj8J+jUCX1hXDADfYO+NhYLabrzvmPz7UGFCv7qZDre+TeodUNpjFNgbtdtpsskJkAbBXInaPGgm
NyvPw9KYK6PLkDCK08BCkYH/beBYkn/plhPUIrAqdfhNbwYxXZEmTzYNtsu3Gf9tMtOXNiFwotYS
mUPoVwBgtrEW8r6pi3SvnHQrpyTwPyL2fmqtG1OK6e4zOKm1skIybO02yCMPRJxnYjfpPqik2A48
FW9ZUjw5oFD9MbdJjp+F/tUj5Pr/8EhIreNp1qj5GdryFHYawSudlifbClCUNXf3d1Ugch8I339c
7j0au+h2KNB8ZssgRn9zDiYriHtZWyuv6/TjVGGFBvgSsUbETkKk+5pgp1AGKqonTz/elFUJtr0N
CqfRqcXQNiD/4oxtxWaYm4EGwKWCu7y+19EayWSthEi61V13K8Bl5N+rdP1e2esXu/FvW1RM/W24
3wcy8n+v6WWKf5kSX3jqsLCbLqysx1W/QWkogHiQcRkjlDtAYYiJSmR2VG0d6xzFyh0O0Vi6pLW7
OMW/sow8fMsbo/Qb30FYZHLyuGiyqHKG9loDlxqhnFuwZ2GBcMnQFE82+zA2o6nDJEfphrBc3XW+
l7lRVooFPOM1Vw6swFVdjbtpALnGth3/Tes2h9G53MpXRcDbna3YsKPSAgZGSrAeskGcW8Q+dryb
3utE0QG/XYbWWIwPWOZ61dLeienibQwBKCgb1TsTktLCPiiv6NuXROZy7dUWGAMsfUYV6PEblQWO
aZ7UyEPXzWYUoBdOZTsdprrwt9g4po8omNmgkJlL3wocnaMBHL8/nRzlW0JvSCOB8qnB6ITALLk0
KkTWvZAESbzeacRlCCyxt0SR78my77JUrdbOOI0vVYuaMJkPECZlxf42EmpIIriS6D/7Do+fkOUl
mWWsHF0dHc9GHjeYRIXs0N+yuTIN/uGZ2rmtc3HrND37/zQIraVncCjISWbM3lqs/WaMd/1vvvNY
8wXb9q9j3LvygvUHLe21GfuuN1d33Vyx7JSx57vm7nrXmZsp5rNNGIh1y80aL1D+sm3tlwGSD157
ZjxUEQlSZzMy2a5RKE/Fs3wKA+09E6XZS1Xaj1UwFQ/4Z1Pspe3oHM2BFsd+kOHLnHRtjLhLgM8A
Vrcd/I2D7T+oSBDDaQr34MuJlRkp7xt6Djn/YYweWGTXBI8L9tynpvCqvZxS0G0K0yaZBKum6IFl
MLK5lPgRHYBo1UdvHMNXmQTf8VAOqPsOye7osyyt4eEmcReBLTY+3iQ/2MlZWU9GCgtESHzhXksn
eLdsNa/loOcH04AejBLyiWMBogBdWbtfhgaISpQ8ZmytLa/zI2EstOFRitqDu/sIdZEDepbybYnC
j6e7vhuqcF06QF+GQ13GwB+6a42aOI8aoJtHVwX4jwRuYKNsdQVoydI4iIqcpUSiKsFpBLtS6Don
3TrNjMLui2R888y1o8bPip3f5f1j18V+TsaTlU1DLBHZ+sxjnJ39z6bTXWwVEgVZSRVcph5pNWOo
PbyZnNb61g+egwSy/iuU4LFNrVYHmfT4Rw6/XOYeILhI67bzKk9tVB2nfrXGASXZLyUjNLgUj77X
VC+ogKSQMStRyqd0qxeJDc62aX0dG6sMRu/cDPINwWihVx24d6zLWpTKR3Z2yPgcecGAakVpKLeq
R8XdqOxK69CiiN+tKcrhV/GTzL5clZSkR0SF0qO5SmbFfxGN4TedWHpUrMxVZLrQWa/xbvF2DfJQ
I+fIeEwSteK41Rz7NMufqNf0Ea/b+rPt/ZdwtJyXohtd1Jdyk42o+uQdVc8RFqiaz3qWHcBak76g
vohzHpHtXIHbVj6MGbfaLTir07oEyuvRH4ZkT1sUenZbO3m0lwanpvoyOG5c5wj3r4GBxSa9HS7G
aNywRP+F8HV+MGOYBpVkAQJPN0hTAZfG3fmtmetN6jrTd6eqhnWHRPp+DLp8m/VAhCdL+Y/cybOL
qnm6QjEyH5EIiHcDX0TpakCfnAnQi396ENQXORMAN4O6RCGPsg0+nDQZcOppgiM4d9X70H36ixoV
X/19twQHkSWoIyCY0x21JDkxPZBThRI9pxbI6/WQol6JMRidsXoUx1ww7OADOGy9ClG5hIAa9xDq
/6HsvJYbV7Yt+0WIgDevAC0okRJlSlUviNpl4F3C59ffAWjf1okT3Q/9gmAmQIoiiTRrzTUmCnHX
MdN/1KW4d20Lphhp16mTAMaLtlI+IK8G2wXQZvLd0Obmw/bMqEKqEw9MEIpa3UtNJb/7qbXxeou6
Ttjmt8y29BsRyekQl0r5H33bWZElbbCGMw6Lt4z5PmdnNC6zyw+T524HSxT61atft4ZRM0D4JaK/
81w7vx2xDPmedXexN3u33H09q12fHxvN6HdL5By3E9tbidA++GSgU3/DQQFRQa3ZJe9L0+e3sQE6
SUKfgLOQy9FpO2e/XeZGpAjwEmDeXc/+fz8L+G37Ngydrxj6+IQTzPiEP8j4BILn7JFJevjqH9KK
RLGULttBLttO5IUKbpLS1O1JWz//73Ja+mkNcTnGDXAGEfbJtb+plvpRFrX5N/OOIMmcP0rcJUhD
3Obd6RR7N3ro64w46c9d5Y4nlFnGzWq6f5/NJ/qBevivEQ9/eLn4EZJdNvnu+tBpy+QxsYQbpFGR
YwtD39eJfpxv+FqoKzUQMXDnPm7Yn43pQ43LMVapCtpaW//atV3lySQ6fiZ+9apG8LdCOppFj56V
8o5IOHnZDpTPKLsMOO9hayIXJSIQtcuxzahRpJr9odP65WbJcnwdyLoHLkrA83YyxaLnIBPIOttZ
1SnmS1kZa9KCp4pySO4LOq7t5NZFpQVSW3O5bS0rIsYQdQ8R25sKw6GpDDfawIigdAeXn1jEiir4
ohJA6+Mj29rzek3XUm8vI7PyVcedzwLS1YvrQo7UFd09sOSVL4oKtsv15rdlbW1dqq6/V21dPG7X
d/xkj0B6mHXWK1xkRM9jYhLA58U8iimEvkMppgfJrKdXG1TOVM6MPk3xvKg2q0czfSQvpe54Q9Oz
tHD4AH7KuPk8i7FBXKkDVCwXcInK+IHc+iMGIf+UhzaDzbMDUahYFrKtRekcTaLrBxfnqINZF4gE
GgWRvq0ECenJE+nYs+KI9NmLGNyxJ5h+uAS6zV5dQDSZxq5mK3vdHikWcqO20bWDbvO1ZsDlAmFQ
P1yQ1if+xCxNKJbIGVPypEZ1MHWRuXNrnShuvirJT878vHjrisgDAhfz9/0KqW5o6EIGb3oaXdws
K0Luf6pDRf5rBZTdG9WIz2A0v3tj/DPJYu8YpZoHjV8htsV2mFky5Vck36x0KY72Knhwu/mciYb/
1bN3bnpF3m75S9kkT5R4eYdkeNIpL6aQW3sdDO0HbiOur6II25lDRLSTIkuBOUygLgh/8B4Kxom7
hyhBlexk32XYjAzqk+epGLmQJ/R1Cc4fdU2/R/TsKGEDtmtHpgMLqIF5WS2yy4xs0U/q/nEgHI+n
Qfo7tyoNwaDR7+Naaw+wTUt/MhGYwowK9CZF6JR+1+xB/uzb4RhZ6bmT1s1ohHrx4ND7TE7j3ktF
5QNP/hsNP0VVpgF73z/ZrPFZdN8r7F8yr/o2lohJ9GY4GFQd66jV/Ek0ta8r3+IqDywq43322I+i
TsyflJLZTX4w+GQqT5CXcbo/KsuEnWW+Uw3QhkiO2Z2IVPVNytEOqqJMgS6rAoGV9UNPdYngmzWl
l9ZgzMflO2yrfVMxwS7l2J3bJr+mNspqGZO3s/LuIOaaUs5o/KlMVfU6RH9bLyeQKLo3hego6wR5
bWCNBBSuwbCbCyYP6exUTb+ix+Q/kW12guW7IJGc/hRZLK7aYky7sXgdxlF7M5xwREEZKFHyqlEX
sqtBa4EotdeIp3muRXU15RzWEE3vMi+vE/zpvUaJzF7mfBkkescj3igiTOOz1/Z7R2/Mc1QLg8qX
6RkegWDx2bfH1E4afxyHJ6QfO1MsEypkM9RqV/FVeIso7YYXR9YkLJda7oB/iDDJprMY0OaqWA0A
Kw4yZVBP00SNWW1WCF/RdUW1R7Y/dd7imrL3rB/csBytgeHcvrqObO+OuU+G1j72A/XJVaoCkpmD
pHLtk5TUMZhwWWAnVFrIttwNJgoT0QdDraZizWz7BRWHGmYQ8UNWEam+b5cWgntuzwJOKw9b6t4K
/z/OSV2lo6rt8Yha81w3BLpQR3Lp9iradvrzBeJKALLX/XKW05FijyqchClw84JyMoOsDhMv1Q/W
oN5UvWlDhOSSOyx1xa1gf7zrQNodB335wyRmUyYjvecOg7FAYWXgM/vFoa0fcqWKg6hx9m5SuL/v
1Tx8z1w2cIvTpn6l/wMi8AXLKl8np3eODaAJTjb+ajq+nsSTT41pp6HaIC0lAw+lJUA2691Egb9L
7x5QvyavVSrbfTEgRBbDn9LJCWEA0IAZ1jR7qaTubRTRuZTumvP3k2hJL5oxvFUW0MOsab73VQHs
Iur48koNzUM0Pqp2MpLCJ1GtdfVLl44/YmH2h8JK7WNuk1BppuEQjaIKeL/5pSzno5fygZRN6fl6
aY2Pbc2HpRXJazmR19dbti5Rcsyz8iAJKJ/spHsoy1ocsFF7m6BXJVlUhtIluVbEXkNGMz/0dfQg
GvGyYOe2V7XxqYm0j1R3CNV04qKy3wgGOY57KhetUNGBTyRabp6LRJ12om//Jlpd+yboPFX81THq
AfKQzUHbFTsvip/7ytBOWRmKeLB2ovVrp3tRi+S9NdUUSunM1tctr6lj49lmTACtY7SpwivPlMQX
u9zNP3rhASTJ3SVwuocGlyzXXmw/8Srdd8rGPdSke64DkkURd/21oqb5IsvmEM2soai7UX1PgZBF
TD8DUWp9GHVMRRYhp1uieqepCHoi9GGtLH8wW9QxYftuTeU9t4zpDFcBEX5CupjJeQ4WCzlfjZNI
QBgaD5iKn7+zVqQXZXvJpp4x2J3Ngx3Zuj8o87QDtPBeFM2MdhV0+eJ6u6wZC3/KKU5NpuyyHcbE
yi5kRy9FKewQCVSJjHd8cXMKLIgsQeFU/KEXfzPDerem5ZfQe3JgqfmAGPvSUIUIrBW8pA0B24jE
tw7UMITX4tVNB+sKBynCLqEQpybuyqdyQYcHUeQ5ofDbHMpiX7Ko2+kUZu1ARmHbpU1oaUt8y7Su
3Lf6iqip3fwkSjd+yBKybN1kpBfpldY5YqUGyyPXwmwyqNBMK3mps3w6VXO24GtiG0cMDpfHMS1j
FrOUtSKPaQ/jNOlIqjtt32RQhMo+TvcxdlUDZT1mYpNMXQbr7jUsiavWqE4pVAjoC4UX9LlK3txE
Em8lifVqG94UTHjNvXXdaVTsNKiqzH3rSdoHwrGGd5Glig9VMflmLKPlZyjqv8mWnZPWjvWH0pIT
9fJ+PjeWae0oee38nuHyY7ao9Empa/mgrLhHnIz2AZ0qPM0BNjUT2OD3lGp9zPYwwExI1I86tQZY
DAg4Y6tE31zL6YN4Ohu2vB0/NC+CDYRK6sOzOmKL0hUfcc0QMUdF+0EJ2exroymeYsUI04UVEjaF
HgEJJ9ptzSyR+rVSqCKa0w/Z5yvoBkuSeIn7Q2vOTLKmGaY2e+IoNsdr36fTteN/vcyuOCA4Y6/M
BLRrvJJSy8KxHllrE1HynhQplNc+5yObzGC0eZdNlOXBkM+T3yhaDjbeWKOgAyLNRCD7jTt+IbOp
BTaS8YOqKt0BV6uf7liQYu4A67YqcGZVLocxi3uA5I0dtIRIQfkYxa21JsdfktzY54SAfQNjAb3O
vWeYOdNBNtcxb5fT0GXRVfK/QNt5QLP4VqRR8kQgFQAXmwiWG4p60+JBcNvLJ9tcmLBrARxFBSo+
JuuiOmInq47ZEFDM0B8M1wriAS8BUzXymz0N9dmTmhtqqTR2UyN/1EN96EUtj203saJovHfEwbtB
TBmFL9z/kUTxu7Ruwr9iow1xJ4pGUGtDmY7yNPajgkArrpYLQz7FWFlGyVASUbKCf+MT3JKrvg7d
cUHgyi4HsUJ+d0ojLCbuhMIHAgJBNURWMHil46tlTSKS6aHH9+U+NR5Bdas8dIPR+FNNUKP2YneX
17Htd2SW913a2DtM3sYQtqH9mCXgH5pcolvoCJdpJgNqxRIabGj2UBktIl3jYVF6az9auJZQ29Hi
M+RYvLObMs7tSVvya6J00aXnVvWduPllOnIILLKMp1E1HtI0I4S8ONoed9L6WMdJEZjZW2dr7VO8
zLpPRO0HozcZ5ilZQvCV4zJidNPFyg30wHCd7VnxK9L1j2ArgKLiujl4qhemPfV8NWGevBdPRLsR
NwwIf2rhmafKaqKjo2lwGABm+A3l76qWXylvPPCTmK99R7YxR5UYxpFbBWXpPhYqq8BYKfzRVWH+
ddHesJfF13ol7L36LUls56HqlT9i5ouaLc14NJu22ndL/rsz0O8IXBd2+fBUDyJ7KMZp9pVsAV/k
Tbeeed+h9BxYol2GpWpG+wUfxl0yUik9RFFYTU0JtUv5Y87mdIHbbxznJg3SYbaCLuF3MjRg8sBu
UQJqEBhd5vrsLuNEkU7dPkCku6qCLZWBVMQAEaUrGSw/qgv3SWlfxOzNIR6EwtfE2B0pst2nMwxQ
t03kqbSKDmll89p39bMCODNwB9KOTtd915JCDwyhmdxhBTefB3F6mKmSg7Lrxu3VXmOiA6ik/bTq
lyidX4DNjEHjpUlIjZJK9kr+6DoDrRzLgh03BfYcC6OynOdkZw/e9yKqTL93RmId/WGaC3GZOxum
az9fZ0SGFQPsoXDjdwdM8n729CbIAGLKObbZDI98QLhxHmzsJfeJU7zX5TzvWkJm+0KgKC9S1IS1
El9lqTcP1ZzKfRcxRZU2VCwn8oqDko1O0JcZdLwoPRKDK8JcVmdb1e0La3zMaa3+ZIKyMzRNOTbc
SFQRPRUIOKYyS5479rOxRaIZwwnmfOpK+rZjx6oCh3R0dnaNEc/HsrG1XYbAxk/cwLGyG0a3Fsub
DnAoCsmd5eTPqZdcsGoR+97rQaOZpXrABNQ6SUf1qPhtsUzBctbXx7w8gJ7ay8GuDymZZz9W+OSi
Rd13jit8ypWLA5YQjCRREu/7rP+urXzBduimF60kLARflFJKPfFVz4uC3rCJPUXZvCt08cJX5a6Y
v5+EPwssEZpdvBg7p0AjExOUQ63viP1UiGw365g/GqDL3lPiM9S5BgraQETtvQhGlhSH1oJo2kKC
QB1e9/e2oITLIBHokfMXMwr6YjYXX2UlbQ5asY4//4BZmC5JVjwrUSuDUdWix6QzvtsmeXg5NmE2
5MkZSrzpmwpyrppsRuNcHHaZlJ5eRkPdaZJweNtqKuNeROlchE4p78IejinEsMJHut/6kW2pRxVu
XTi2lvg8WBIVhFmX4w6GwHPk5fJAjeYcYMRbspBV2KnPZYYQwGvPWjYN4TwlY7g9+jrEtjmEOF4S
sRm4M2eHcDv69uNSFe6RL7cJjUJtQpt416GXONHOuQyTlokhK9m0edQlBduruT3JgKGYjy0JRtP1
LkQvXJ9Q/zXRPBHmbfUu3JIASmVO4iRTXI6YqH/obrGEwEaWcDKGaj/iVuPXtlYCEbYqnw/BPI9K
MRJeOM6LrEJmkYpN0BztraF+t1NUAT3ek7w+oZbOgt9s1oGS1tjQLG4UbgeWr6xD0/xqEXY/RIoq
QjlgrFNM1lEwHIYCqh+sBZalfivqV0wKf3V9NXx+Vtuj7WNKpaWxUomk6xN4TI4RoDt2tOwztkfu
2pzZcfB970RTzbxpDvYcTaEdv1HU1DDQ7bWhNthdkJX1nAy0TVxpQae2+bnvJQl3ucNN/FlTvGxf
zfxjJN8srVlJEKzguy6KAgap9Q20AOW6a64wXCQZ5/MlgmylRqC4i/Y0de1Ks41cH6zN1FOXqLBY
QwY7G+H2DoB5kBd25BtpuyZkYlipOutDUPYN29/IwLsRESWoEMq/X+vKY2s1mcRrOlcLETroYUKN
edA41LG1/7iy+Ie4i8snG838cnXLZXdMu9JHH2+8BGgO31Wjz3Uo1sPW3A4mMA9+5v+v01GD0+3X
1Zj/dYcFy2UXJbTWTEE72t/ZnAwAGgvd3tuKCWCkyk94s3okdbggbvpQQjH0cbH1hSfQZyZOi+SO
w4ji77D8TiJ4UQAONaV/wNIrPRdKmfr2bWig0g/p+FxFzUPOOBBWpVEERVP+XErsHBRYYz5gRiWU
+q0rPVxFpOLunVxA9LMT0glxJu/g/yrGblnihBo/O2TFovIldcY3obrGcVzDBKplleEce/4shH5Z
NLmjhN+bnJdBcA97o4tesqxfva0M0iGEGFNIOU5npbZzbh34qcmSAqVxlI5VE3FGD3hDOxYhzG71
hJUMyyqKsS58NGdYMIrlS7LOvjIj0nIN3c+92HyZLb9qmjz0avmbL9sJFkSrZ3OCVuXqWb9LSZHp
U+9dp0QaR4LKDVVjQcYWYmeJrr6pJUWNI9uoICngag9FXN+sjIxzXeMXOFRHCu0lDE1EaGOdRr4x
J1qgdqSOZf6B6l9cogqSbARbY9cpsn3IAWcYGjy/hmH24MzCPRc9tRuewk5ZWrL/NefJ0ZH9cUQs
8+I4SX3kFqhOEXH097rCPr7KlJ/DCs00XW1EMZoUV0Vl39N5474p0uRnjJcukaSgdmbz+wgr1I5S
50+ZEE9jXtArxb4VEcuXKs5aX6jLqTU7+x8i8y6xAMYoR+2HE8GSO6lBalyGlkIroiW7Ou7ys66Q
03RKU56GyJNHSepgh0rT2Eml7/YsH3d1M2VHtV3jHQBAu4pIa58M9hWhP2DMZLzj6vBsZHX6PcKn
mUpwkgn6S96o9Vq8AhDTsOW9m9Tvfad9VFPfXqKRgkmy/eRh6pKS58yDAzRVuzin8jfJ8pLi1nxh
kNr3S1lc2rKBkrlG7xakvpMh2pM3CuVNXbJ94hmEVKnY20VDsYfDGr+hFPwn6V35aApsQw0Vu8Nl
BNfrDiXKRqtOD4WY3e+C+LXwXLT1XbRcCHzGUJHBKY1kkE/GQoS6YkPVeZMROLmj3dgBGGfRpN2x
o/bsJTV7qt7JhP8R6sm0vOy3WPjBEGIxnr26aCCmlObJw/Ln2cDhPOiVpPpVNH/ACqTkSNPGl8L2
XlAb48OXOhQMt7JiQZ3LGyGG34ven+WS9C9T17vPA2CLtELPvIxMC0UqGI62/HfBmw23nHdOLq3w
v9qfp7crt86tvR22y7+e/dX3f32J7bQto22cj/RSOeNO4VD9kTKrfD6sJ41F9NreHm3zzZiqXLS1
/+Ph1/mvy7e+7fBffdvrbH2L1lc7Q21mn71dUfhIghsm1fWh6rCEIZz6v73GaLIgWM8XCpLdvb6e
39qfT/08JgtpQMVSDnGetOF2aNZpdjKxlfS3ttkt/9tWEo9V5Iin+qLHd0tTuR3c0ggQEcX3ra8p
bUb3zJyOW992UKlNV9MpevjsKu38KWYY+3pSP3ne2dSR+Xw9qeqkIL/Dhv8/+jIF0q42quevPnac
2GrZxq02C22fuk18tJoYprXSWle1MdVrhFEpU9/c/xSu9l4iRH7RVWUOZZSUe7tK7Od6kWyf4sWH
MF5/T1FcHDOjyU8kRqhapjpxAjWn6d64G0VBLCWqHu167B7gPh9d5tiLsGeWSDIvzlSOHXO2/JdK
ON0RuMtbJQpn9fZQ9wrbLoaV2H6c+jljha8+5nMfAkMpL97E2rNlc3NCRSUh64HKXJQSflwtfyaO
EQd80N4LAf3Hqhfqd3hr1S6Z7GqvSg0SazKwxRyawK7zGSvUtjqaoibTowJk0nQK5Vh67/JxVN9a
Z0Iw2udrNQWRpKK00MObsfGRNb+NbujYKSNoHGLrXU5msyupnbsXKZCCZq7/IZaPhdDaJWJ9uHrQ
+rfWdqBQOD50lH7vtuu3vn7Q3zxrFA9ba0xrSYZpfuz7xUOn1ie7usyne5VEFWWw6bRXcJa4b31p
zWIXcdR1a3lD217StvwDhubfC+RsOeAwRjQo62tsh1L/m05W8ry9jNfI9KxiYet/XTAOzbq8F8V5
62u5bx96Jbp6+L7WCy4RVO8+abLEKhui4sFx4zU8wbC99cEnfi4rMqhbl1WPErZw/Wsb17eudJJL
oDaaftya2dLVd6i1/75ClR8UHaHSpnndRK7IQZ+yJnNOWcf4CrLlf0W3n5d0mN6YWvTtq/+/ryPE
j4eCauiH7fW+Lhy19GUmG8fOBm81CE71I8hA82zMKz+nxSd069sOY63Wj/16iDMFo1Z9kYf/OvF1
sZZLB2Sr+vTVtT3C971+/Opzs/KP6glWPyL1fFd0IGh1UsbJnP776KvPVnpEBMILtysUMkyfl1Vx
W5wUHTFMr0eg8xszWukt/VtMIGgfsWY4bE0tAX7OnoS6a8fqsBaMVpHPGitcL06npDxlCRjhrTkl
Q3OeU3QmoJrYeyX2m+EV6Nuw4/1smiTVT3qHcr+fBvttrsR0wr6v3W0Xw4/PT71oll1sUis/9rYT
RoJFiZ0TnVMVLQGSVtivzlixBfOS961llVr+suYJtlbqRvYrXmtQkvryeeuqh5jVRNnIh62JYsoM
8tn63sJ52OkzHkpWiimRMqTK3vI891VjaXRSKxZ1W7MG9QJ/jUXOdrHBcPFEBcNlOxmh6Hj9pvOz
HoNpMbivmuZJXV8071nu9p5XPWwXtgBdg2gZPG4su/C3vomZZ5/A0z947O+9tBkpomGKm7eJbZub
XN2JCHeu26t+pFwkMGxdnpyiO+CPU6D9jNNjBS3kNZ6em0aUB09p80MxrdzLyX4hSGCR/NWGfY0q
603JR6JThfoNJxdm96Uq3yxtXljnM8p5jl2wFjeci0wpd3bW5qjgxDF40TvY3eINiTB+JYN53Fpt
M4lXxzgzOqZ7W7ZHB1UQoGLdo3wr105zFSVv3Uwkq2hJSVFGo580kLpBQk5gjfI5wYjSZZ8W5nAg
jLXGxlyW8zADB6OCvVrGJ0/f2WsVqq2O4nk76MXJMJWbUYlvg66kkPnb5cabBsNRz8SrC/YuikFZ
ZEbyOIjthlJDHYYg1Kz6Z1+NT1HUqq9ZDGkSxY0vTC96KYlr5S1rdVVp+XwWDXXRetgeJesaw67N
x7iKi88ubY7SUDHGe9YVvxrbNU6dYVAqbsGHW1jiXsq2/GDt3f1yzeQ6zqX2R8BvyL3OYrN06xbp
syCvyGH3PXIJC1c9HfpUvOqvQbf6satZb2bWnVOEvL+0EjCc8lR4lnXX7foiNLU61Bpx2krJqj0C
loakd/qNRR8mNIBpg6T3Ej+isuvJBCBPIMBOf4nkpxpL++h12qrOr1wI88QIKxz3MKx1CdqqKGPx
LcD+capepyFbqwuLJNyaeEA+knrRHqi8t5+iYSEPNUwttRrG/JQKc60vy7oDquDs1LUwQiylOhlj
XgVZYYsTQT+xN9eycnbmxp2lP39ekoMkQbFDBLXPFBL9JLWwCNf7lOCN7Zv686T091gyAhkMtYc4
0mtIuBWqLzwW3nSn727w/p8tdmtvo3S1577TD9s54KLeZcBO15/t3wOD85uZON4Lrla+bevW22gZ
y4uE6r+dmwHBEWtWg62lwlu8tyOR+/V5uGnKe6VX+60FB765d15+SKLGwt2uVZ6J7x+3c4Nnqc8O
ToafrcZsn/tJnk01V8Fa6Ke8LeS1XA+9OuHQ2euEa2g1QzceRlexYRnp9nXWNYc971L6RHRgBmyd
WM7Y18xijlmW8lLq2FWok8bZaOnl3kwxQP1sb6e2AwlMs6vH69b4fKmy7YC4dzVh1HJKTtMIFpvB
uMZnwBIJBUOQw7Zmvf4BkgA2z15lz2QtkBPRnHudq6WryjPM8NfP5nZGE80YplZ+LYvxw6yz+lwS
8bqOY/vvAQKms29yuw3+68SkevOjzlv5urY3HM2AqKy1PgJy0CLrq6Q9waBZzwAGYBx5M3J3PiQj
xZRaocY37iSKBOxRLg8p8qqtb7vOXZr4tjXd1nyi4o4ow/r8r37ZduCLhK3AZYwFS7lI2yVLlFBx
yqHK+gqBMSWWU9GQRF77UpPRExBQjJzD7l9Lq3proja5bi3PW6JVWlmx2eXk1GfKUZnsjI10Nbyq
dqU/2o3zDcVIj+iFK7COQORp4hpDIxHkmEqRy4etqfVIOSjGK7DC4WyzVNk5mjyUw2sTjGd5k1P6
+Ye3LttaglQUMU46XGCVEyHWCSbK1kwn3KBscw1Eb3/LtpqQWgwbSxouLnTHehKU4G6t7f31sX4q
7FI8be+9XHVes5UpONpwfbsKixYdu5Ot2SSq5KdZrQY363uzSzBIGSCotbW9WhqNT0VDiJfEMqk1
S6vUQGk7EdokCwgkLy1jtQkCW7XJDMW2Vrw5M2N0FsfOTwTEF8GjhAqTJ4yc5F/iFu8LkdDvDQzr
gKR88lLBdfOxVK39kf3KFQVHcWpqOwp7QyZY0ynpiTxkdaqBeN70MnsvwLP9xsoXf71kfnfc5ndV
1rZfm/kcak1q39wM9Q2xn/T3mUR8RwSfjYEWu9m1mKsMJU4cX0iRHrNZvtqyMnxwnMg3msJ+7OVQ
S79sNX7e3KljUd62g4INwY1oqIGg6qcD4TEYcyrQ3aklnxa3I4IrpOfU0KkwNgeqWLx+viCWl2fR
tf80XaFgalwur9bQ8rObn7RI6O+2TH5V0sUDMX8clyY6JHbypx3K/JbiJLDXCkc5UKavvjdWprFo
7Q+aq9tviX0kJVZ8M6ScDoaSZntXKS6x4v1iua6G2Hf8MdP6n2FOTNI7rXPSUIySZXP3WQNobBZZ
AYGJ4gcvMfIfE0kirBxcpEgtyUqHGztvZ2+nJ6SXWoQA97o+EpHPSPnhedFX2UvRQycmS6B9a2Xs
nSyPzCfC92LfJuAxTQex0oQWvuvG6MH64VL1fZ0q7W6AO6cQvcWmqYJYXxMRs8BdEniZifeqrM2F
Y9zm+Yfes0h6rnvbPS3lAP5wRqAsAuKMyklTyKtR09QeqJ3XwYNERvgLqYd6LYiA7eAr2bvKrnwD
WuWZ6RHEph1/b0tXvEidSZsu/eaQuEfc7SRETDko5pw8zF72a6mU9HGeYOdK2fyVlME0ve79iIe4
CyzcFJ5J3mrg5q0kjK2KqHzauLu4Uo13lJ//YHHd/DWhYJIL+pMOA/bgTkKwvm6AQ0z94KtA6vDN
jae7WmvpU4tKZWtth9bCdYbCeYJj6xXbIWp0lC6ztzqHTHcwKhqyv+yENmKf2RMLHs1UXxZSq3tP
J9e9NS1Aitcy8x631oi68GUyKMae7fFh6zKoPjg6qd3uOjfXXrzR6FF5IiBaW1sXJnwA3/oiD7cn
rLPP2WBmZu2SnmotWmmfzfCyREhazbR53lp1qcX7wo2qw9ac2dmQr+7xGuNST9eGl1QpUAg44/LZ
py+edh69ykbJyyXbgUXJgVujfNqeELvKss9b7NC2k6yqcVnRyT6sr6ash3ki8KdQNHDeriDUPYVR
DQXq6yVxgQqBr+af7xlvujpIveVlyQh3LJamv3SRA1tOJGFRJsx0dZ/9tXsbrjRrp7uT2Pdi+t14
0nglphkshjXfmSeM12ZufiU5oIntHCFaNQBO6Z1QjJqvttaj5xq9ab9dWxl6HLY4agbb2Ukl06N2
qXWMzCfm+wYxjFjK0EtYQVCKlt63A3CUet/mUb3P/0+fvqSlH7ce8G5bT+9LPKPyijzY3+axSFLj
xa0H4yWXCoM+mpbz1swUbzhrEnnIdok22cYLE9jilOnn9VVHGnmG0nqy16e3sTggd48AolPb1iqD
c98OedYx2nXTfHbizLn3sNGvc6ZQZo6xGirImOroUhLnWZ9BRDB5hiXHnibqqwDVb7fnA5r3CJv/
fT0x/K1LJdpT2Y8wSl+UO7V0+kHRuuGzufX1ptgJjflsa6lxVx9li8Dus6lHPEuWxwjhxm3rwguL
dN6QqQG+9vHL1rfIKNQqboytJXplPPWWqLmCP7odRnu5NYhDHj+7qII8T6z/fcOp0ifH5TbvYWfZ
i2765HbJFBtTfN8Onpoc1dqQ1601R9jn/A9j59VcKQ6u619EFTncrpzt5dTuvqE6knPm1+8HMTN4
+8yc2jeUEiwbhJA+vSEo7X2mxkG0HqspClwW1krUZgFf+dhQCZ1VUbhbyjQn+u3IMh+9Nq/uSgC3
7LfV7Iy+kp/EgX6EgkfLbvVS5urda4ljxAVFH/mp9dzwUirm+9IgYp2C8kZV7Zcye0PYv58vWrUd
ghXICK2N3hwuGGk91hiv3PgGJjiaJ6cWEsRJ5EzspbBumiqc2H9Sar0+figTpxlV9qOsXW+j5EUC
yCe17uJgl0QJLQgBMNQpy2UJkC57MWW3ieCoPpehmz+7UU54zQmDvShLgpRYZQjE3E+zfD0ULl7M
QeIeRWNds795GSrFmg78J5fNehszzOK8F5TP5Zg/1QQKr+i94sQVIXKr+5ORCHRQvB66s9XoLTeA
Sh/41IaNVJBSilk+y0MZPlShfRSVoggTHIXgfeUclaHLb4Pen83Sx3Zl7LTXSu/yk9OXDaigwUuu
pZdv03wryV2+qSqr3CgYpwA8wgFIn7xe2sm4JWzd6JLo8tYwiy+V5mbw4duLm7dXo/VQbPfZk4KX
8MNtwp3hI3gQGax0MmYATq4Uhz7AbtlOQbCVR7n1YE5IPphuuVU3NXOQdcXsI3W+VaGarEZQwmuc
XiGSunzNxW4f+BjY9ToYdFnqTiAmXpXSCvYeHwQC3DKQdEDKbaue5RGtOSyoNDYXYCfZ0j7u1TfW
XQw2oBc2uSbfkiY+DpIlXYomhx7bdvYxaSHAadprWHUhyz+bdTJoz6T17ecxMZTTwI428Y6aYKKW
rZJ0qOFMreRea9CkIVoPnajaOHkbreqRbySL4avc3hW/ch4nEb4BEoM5FDq8R0+76BV+p1KHXHAW
vKHp+sKO0CaolXyXmbV9bhNcwAgEkFwOQ4cCvKkVZ0TLvoCw6I+uXLe73PLdFUgN99amv7iMf0Ju
RVuh+9ytLYyZdkMmKZeEuWpi9PJdi7lyVyQjNm3yMzYs6jaRxm0WqXDy8KmplK48lY1bbmXd7jaV
hfllbJfjRq7VL16PfwCIqWbr4dhbyGN+N4B/3AtVf5XCoDgkqDVekEkEV8I3ZRtXVn3Js4woidrB
3xrdtVcM7QUgwaEpEWSsy2idlvneSXrnmGpDgT83gCiz1X0scuFGlG1zMIoJEeg1ylbvcDEHIPwD
qabvjHLJQWeXfM3datfA4Zo16mxE8Og3ZiUB14vq+qxwRCcBuBZaEqzYG42vvWbCtpF/FJE6wKvT
y3MH0OAoTQEPrbqLGbUyTauZotCNGvZB8KYs0GJFMiLoavlVTb63pnSLY3i+iKOs4/AOevnPaGvF
if03mS9hVKK5Jp+GrFCedBgeOt2e7V6z7CLwN1ax1lI/uDRp4Z28nhlGovD+Dn62ht6ZI7fXTb03
xyqPqQeaFFbwOuAPsNUiYqhmUZZ73xx+2JN9fG/jLk4osPYJhc5ghwqCW9ma1tFrfRwhPMg0Crqc
SlZOkZIvEAHSdRcGv6okPxFG1g98y9sIxAryVuWOG/qnjLGI6QnDs/uAKUddGI8ERtRVCLps44bV
M35rcMzsSuMl1rKjXzIOhpKO519brfOGmECZPqJpKl/aIFAu9XSw9MFgqx5qR7ryVc/d6g1IPV9R
WaFIVsPYa1RbL4rsNaCsXZB5vyR2HlBiCFAUIpTxszW6/K1G1pyP9qFJXXxPbDhNqsceiNxDT3WY
Hl+9CiDPeGdFUq/Z9yxy/Vb2cbKSiUHGoezz85YxQag3A+Tih94hwF6qzcCusPeEsAqfz7oAoeSi
FJ2jLHXpQV5iJQ02i2AsgHEZDo9eE7weY29nOpP6bNH+8mw3QaBMA95oqzEgBj0FeOju/dFCbx/C
/KpRoDLVvztIgwGw323lAOcrTYuos7XC50teIzSdbeWsAaHcSBiwKLKEfCR6MZ7nsrGQ289DMTz1
vlldCDUm67EZEEVL6gfYy09EmquVgZ780Rlw8QtU1zhOVrCS2zonKXLtkzHhdHCr/V7ZziUPGGb1
SmIYi4viMKKwVCv+tw4g6r5omm94H2hwgk1vK+XRcO3wKrpYBI+ziUDsxepzbNln8A8Ds+ze5Q52
33pW7UQ3POBLIc5xWoNZVQaJIgkLAhW1p7PrlhuHwi6ylRFhPQd0PQMU5xiAbvgY7CAzn6yUTSk1
Q3ML6djn3GhsojyZsonCcJ8Ptb5vy8J5j50XuEyNXLs/R7PcwHnnW+pMEBnpZ6C169RIvJPae/1a
LeRqw0rdObQAz/YGOFBwJ2xJSS6LtwbCvYUlYOPK+oYZ4NXB4Pcx7tAossghJhNta917SRPJPC+H
osusOWsy8z+aJRSxcjRuhsvc0ekMcIx2AtCzcJyd67nO2ndQX1MY+tYsmVeq7PEqurp2HsuQbVNm
H7/iVN2muOme5BH5JoSi7tiX/jYmhyioOhcs0EVnZHXGh3g6TOI5etpjJ6yX9b1r6+FWh9PITc7J
vfpeBkx1izLe554l++vY4jGCCTtKNeuPpo2ZeRjBWxSr6Bzq2aOh9eauTwPW39PBta+j08BDq5Vw
WzX32Kqik8/y4BS7VrDRMggAsLGDs2Hqd9XTYG84PT0KC/cOxBXxvXDbSeV9VF2Ca8Rg6P8InCnJ
QWDAzGlHGqowsETdmLyuQGD+c5Aa9oswLz9kDnYZmo+klpuD1OgTpybMgl+Dhez5tBEgjVhsuyep
wHALjkSzjRw41l4LGmvwuoEVp8u5hEYuCEof6ajZudKHR9kfe6gdrrnpUaVZD1MWmYJh3eo8LD22
AZpZfgyvpEF6clRAFzl6dgaRcegGGCnAlW6N3tylGv8nHJ6jjdoUOAAKzJw/EfgN8GdbqxtSOAWj
fetjRWEq2CQPDltzp7Aq3kbgRq94bYA2zL77mLu/yileME79y85cOreIElhTqKAcVVY6MR3Kcmzl
Kg4DnzAAVo60cUVrNMA9JpXiKAH2dEEKDGWqn8RlslF5CUovPSZhzpDdN9amNELgIWwpAILLxnWG
YlpgZbgTS+YaMzz92ilQekuAAlIDsCqq+D0kR9xrSID1EI3+m48UHOKju8Fz841lYTQ5Iec2ALQ3
kcLTRf83llDfKv+wrqnPdZfsy77kMwkqMLIidy/jLUvYEapgebT8r1maa1+QkEeRs39SI884xJ30
NBIEmOit8r7QJ+OB8JvcaIfQ6X126zdOODqYzRu3kK20dawiX1rLKcJ/Gohx82zr6nBR4vCll1ml
+oWHjKIPZXgyaSpcdG2iit8DCvQ2K0B4SdnsTDa8wXLl5iwcEQ9/ms5SnoHt2khjSwMLAZ1xWplw
9WncVpssNp1HWADWgzy8jCD4HjXACGbq4XcbRl9yJgbIVwZAK3M2U0V2jNWEOV+eANCUpH3U2D7z
Jy0G/mJsUq/R1tiLtwfYEdlLo5fVoYctshZZFW9r8MalsfIrqcJct+D/qRtzo+ber8GUhn0WxuMZ
4Y/HdgTsrWOq/eAh5fLgVUrJzjBSmFZrxVujNIt9Dg1c82BnSBEScwl/3sTUsDukgi2fTcbMW1lj
n2xZRT9oxDkYxTdJ8tD4gMXwtHrBtKw+JhNmJp9wdT4Ii6NuPQQTbrTUBvkIMMKfkKTiMKjBmyRp
7jb8p0iUi+bJ9NqVp9zjvjo1dLpVksUcBdCzUkFOK2XhbdzdIGtMDP2XsAIp4D73lRfvPOi8Zq3B
Ler6Z4TKUTfE827W1RAYIYEbSnQWDHZooeQ9aW+IisaNIUn2Pwa78k7gsoxxy2SVv0QkxRttFHDJ
DiIZjUSQYGHx73VlBtrXrlUUhHJpP0yQQuayAIda4NZehdeDu4okZYojUOqBxdqyq/LVktJNhMfr
ffiltx0o5unGVdMVRWrBJ5pKJI9bAVUUhf2YDMlBtMRSkzuDLCLe7KKuni4iUri5DyvTSuKN+Csj
tKbZgEX4bHL123uVvBcKI5azhuTeHcFw/mym59frgXVIUaMWe8DiEIn7L5IhS2S2tDC+E9kkKfZ+
Lqn4z0x/Uwru08M74yB+UvwZjvfgB0WHOElbbJ08/yXOi3sPjvn0GOcnLAoFXgrX+5DVJaTRpazP
1WaP1AqeTIA+Zuyv6A3Qbtmh7oe438pq+V3ggcWhA0bdlPDriKciOZIUnYkZUWHFjPF2tRWb3jPO
y5e9by3Mxa1T+TxREwnRXR1Vz+LZm5H90BH32Y2lxrBu4CJ+JBw37ZRlp9hi+VfjLAxo8u+HBnZY
BUJdeRvxuMTTECnsOdnWFUnRCwxfddlXblZO1qYnfB0d0GciOR0gItA3pH2hsIpCXzAaASIAc45Z
0YzbD0lxtoUjBUhkW0tPc3KMW9BQZnAQv9dXFTHqahPW0ZexV0/izs13CWrpKjPiYSPutbgrUZ2x
/q8VxFcmDIB4JuIMkRJlc3cQeXHQYhxDqsYHoonoY9c8iQc/d01xa5beIGpKIp+rAgz7RtwK8Ueq
bcn9qb1MXRNBZ5ZrFD/qyTYEucv5/uqp1Y4Ar7RdwmyAXvesFGkN09bfpSNE51odntRp6BCf7SQ0
rf3ojSCBcd1bydA5UcKt0BMyojT7f374w98gktheQXZXfXVuOT891GRSkCaauhFDgPi+N8iNH0wA
Wf1TDJd3vrkznOLDW/MBVPH5Dmps42UBrMmxwr47VcZtaPvfpCaRt8sdZhA8qZYNpXsZXOT2McHE
cif+ltYtHmJzlHdoNLbjukr8S92pEjCPaRyaXmtxpkj9Z5nT5CPCAX60ET2hDeMdUxiWLlNHUHuk
nXQ41kv3mRqYxUgDXV13SLAdRA/uG6M7DKnBsqTYplaH8ZE9gSv/83fNLD66PlhhJ9WAK0yAlKXv
jeHVVicAo5aZ5SRvw/A2DcuiJ4nsUpYR/ZlGJEMdra1rFR2YlfjR8iTGSNFeHJa39UMXnZOifiyc
7uBU+lr0hPkUbAX20ltdsUEgxkIW7NUehe7j8oYvfVmUiaw39UK5bXcVIL29bwU7UaeLzi5aLOd/
7oIiL56aSM3niPyc/FQvsp/K5m6bF3i9z0MPtnJs8Mf60YMrt4qBx2QxILfWBOE8fThUB6Kpp7JQ
HdQdPhTs0zMvEE+8M1WMQa2HdKzvFnMD1ocXlYjFKGerGupECiilK5uzMWFVxz6/p53d7HR9ZCpR
qfJG9jJiNy0CMys2eHeCWTCkk12kPnblxgvyByspPjx48auiH8yv05IXhUs3WfqKaJJ1cX1osR8U
nVEcymm4Fik1gr6kh3CexN0XF8nAMw5gVuh2rQutfi3eEljtlIrkh9LO1t5TAxElsW4ZHEfbQqr7
agouhc8Na0IpPhIHhxoSTviGPlJfgxa4OzImW3GPxUE89nCaniCUyxp5iH+kg3pyQi3ZyWN/jvQc
gTKnOYhBRmHUruHs5qjnbvzMm78AWv0LUn5yFBcUT16kGOnriQ1jBt2vsXMesZezZ8yyG5nPLp5n
u1T0iGUwkBXZOnLe8vepda9s2gHi/XIX88RiJI2mz0xiJ8bGNaALCVIJvIB3cMkaM3EH+VHRhL01
KCcauii9YmxnHTMx2QKvW+wH2zoOAHPYz91Dj0SjODDXCY5h8+xqXkUFipex56Yq8yAMl/pWapG2
E9cXf5drBv2xVh9GLa13sq7dxVNdHq1IpU3zM9SGYNVnGUr/UMj/WqAtA4ckvv0iP0/sWJ7mONKw
fADjv1USM4WdX6fdFUF2/QA0rTgJ1k4XNMWJvvAn95Nkfr7iSSxjzPJg+ED/jqFn6oNTbgwI0shi
YPkdyhkvgc0IvkEhcJtzy8STEd3ak4k9GsCD3QzfkH8Gc9FgGdGXJzl36Gm8X27CUitSosn//1LM
1XrYS1fxPomZgvhjRHaeiy95kZoLxwDbDya0CDOIia7UmAcZj0XRRPzsPOUSSRw2edXmJPvaf8Hq
5w+l+Ds/zDLmc/PUXgMLuLAhiD0GH3oxf2VzhNC1eE3GDDmYtTfo39BaIZ7st9Ehq3xf3ormc9Kd
vqABYBC8w+d5nOipYka3HJayYUzYclBQilSAiU2TMPHvLIcZJSnyH+ay81+fjz1MnGufoevWkq6A
p+9MdqnGNXq9GZtQP2zxh+jlSbVV+ShutpjUidRy75cyNoLQvPYggCyNxa8v2eVckVoe41KxXO/T
uUH62iDUwRjGmCkGTiTcwBaJvHjzuOMRy/ipfv7jx1zJVoHUyR+mkeIRzj1v/O5BtD+K7hqosgVo
enoGftMguSF6yr8nxdnzUAUopzrYebz5TAXxYIosS7hPnBBB8BC1S8WyBhQV4rC0E9nO/dkpZXqc
//qpJ89kj+Wdmeczc2cWpY6aNuyf/PPeidTcSiQ/58VJ81U/tPr8A5/PkhQ2NmrzRRmRmhXjyjJ7
EOf+W9nSRNTO82yRXA7ieSxZkRLn/edVPyxnRGvR8NNP/VvZp6t++iVvGvAxmisbH0bf9Irj4cxe
RTHOa1XxwosDoRTImdCIWLxPYbblsJSNCZ6g0O9oU9QaybmRGG7FxZemH2pE0tU9EEJswc89Wrws
yxv/6aVaXqDlRRNly2nijP8s+3Tav11+fl3HdCL3ZyFov35j49DGtHaaC4sP13KYV7JL/kOs4t+a
fyqb1xPTZedfENf51Gb+hS5yLorU/ZEbx1+LoUGsQUVq+UaLMWTJitQyIVsafyr7lBXt3BbBgPan
UiKJEGUmRD5eTvbemd6KLjwnRanIj4SyWVYnRbJTnex5Gd4BU0EbX/LSONHIRV6M/MyFPCJKRmLY
c+jI9Yx6XIvhgeg/kqwVysB/0dXmQcOUiSGI0SXLR0iYiL9txJMUh2W4FVnRFSyx6F/aLN1gKfvU
hZbL9F4VE7KwYXp18qhvGkuNx7VY/0YADAgXRf2LV3fBbn7jxU1ZDvOwuuTF7frPrKhYXl2R9Qik
/DV8i/ynK4iyMYnATigRr9Ey2M8T67lePJ/lzAqvEhZvydEgMKJNEZIPK8elmThXHMTEYMmK1Kd2
YhBdyj7846Lm0ymdU0jbUbuCCnwsoVLgGiBaECnXFJAc04crxxGvfhZDl5tESXIQdyaP2jQ5jLK1
qhLLOIgnvDzR+d3/EMz8MFVYmoqUePhB1hLRmxvNQa7UQvRECwNkUlS0srvRydmOQc1FGW7iFZ3j
lKIH9KMaVu/iRf4rqlXK3hbrbLZOKjYH0zQ5RkgEwxKHtCYOZcVu5WrJu4YnoX/mG6t80h22RgMD
MgbkJfJhqIq311X3LDjbBhsAgYx2jbir4rmUCVQmtche8hCeieCTq9MDHmtEd+o5nvnp9oub+uER
zUvX+a6LNYtIzq95wObk6OjDVtxl8bPLQfwBS1bc2E9l86pO1Hwmcy4tRfXyL6m+r65NrPVW2Bhi
Feel7luThf1eQwhwq8KYJQv1DAHS7IjPJLWGyt6ZZiHTM9U6DjBPNYrwbiq950BJ9sp0DTkqk2vu
lfVKtBqbpD9IY65v5DYBpNd12aoKeNXFwUlsfW06ADwVMEWXOLJ3cuAb6RbJIAyXWdlviUqCGh6s
Y6V61QOcLPaaEY2FeJ5YuBeF8iV2+5cJ0f7kQUp5gn9TblCN61HlICvKEgSPkojtibJHBSI0i/gp
dCyUBfXmOoRoIVjAFnYqe/t7x3DHx7iofsJ3PLS6kr/1qY6rVux+S3Om5CU+8CfXk0GKJ9VL64zG
d4doPTu7rseGg1KjjtN1K68qyy/lCKaXJXn+qsqxuUZRB3hVgGyXnE22ADqh5DE1CvSbZBkpo5BN
pioHx40RY3HrpxpCSZgJdDgK+JGyrzIzv41DVNxEShySLLPQPUtThIUJwhtZ6G3yAvkhd+i+6mye
7Wt5kvJL5ELDjgQljs0UAF7ZLiu3MAtRvZYhfGouRqIyCoabOsnABDl1x3q4yuwTSA221xyC7TWq
X0M7BI/ddIDoEjy6cvQNWU3pKIryBJNudBdR5coQPtMMdmss77FCDftRZif0MZYUZT30vccKgorQ
dIBWxSb3MsVSFA/Z1dB1zU2JGudhnA5lAmzPpG/BrqbFUuGrSbxWcgtXtI7dGX3AbK7vVXRh3N9D
FIy3OQeaA+Vfiz63nF8EhvOAykywLvx6he6ptrUUQ98MQ5Wi8QaYPtMU/WRaQJ2BtSob1VSjeoUV
PDIYOIDnjp9fCqh2l2o6LFn65z7KiKF2SBuZcNNy9ZSOeqytFV1TTuKQDd7fhVlbSOvBgeXu+DHB
ZkQNXloXwKht9u3XqEvfNbbSwYVD9+fd0uEzg0wErZAVqMS042+2O7/4aaR+HaoItAKCOC9enwC7
RgfrYVTYSzaGyDgXdtqe1DasD3EcZjcegQLlv5afql6icyWxfpW19qVENehqB9FDZxYV1FepfApb
No4sxB63Iisq2Ap9RX493Zb9qsW4YzVMzUMlxpQvBMs1nccONkWWBO2WMWPz4WQj/WbFo34Wlyor
XblZjn+AHIZTZ4Is2o4PTrFZ/oLai/74/hjN1y21sX6omnqbysjarF0sllsvecaocCRon1WslU39
DNGieoJ73t4IHR9FDqPd+gnTOshQSY9Y09RClFla/vmkyH6RbfS4cA0EqA3th4jFlJRg0F3QT2sv
ZUdYOY9ROxEVFkoWR2QwI9Bs3ApVl+o9YpvKWmTF7UliefpUWWDCpvtj9j1Al2Ka6IV7s/8z/ztx
lLp7MyvhnE33D8FpEHnJ4OBPT5/pOx3lFJEUh8IbYbgvedHb+hoJyQ+FolrUNJA7Nt0DwBkQeB46
18Tqv6MfyqCklu9l6fmH1uw8NN794lue70R92PnlLlZRbSpGySJgLdm4hRMPPFZe4F2a6dBF6J7Y
mrv/UNG2MXYyb55rhlsoDOE57xM8DKeDSIkynVV2BikARbVQCSr8Bv+joThlbr2c3fSYA/5fTont
DnyFrOw/X6ZuMkRu7/0tl4kGrj/9daK1+JEhy9XqEtcTj4JtR92oYcCiSHkNpkOKwMRVZAfXRbEw
cDvI63JIcH2qzmWUy1dLI5HCQe/Mh69hH5mTQ5uoip8XDp4YgySdrDcDKD7KUqL206kiK364RnX0
YCEEPp8qfu3DGYmqb5scgMbniumvGvIQsuN9zMz3GHtSkEujHZ/roYjPdh8AOFFQ3mwS9hlldiu2
UeYrz3LudxdbLX+kviI/d2YmP6t+eWsYYG/sTcN0QXSQr1+rof9llbV6NoGWvNkJl2IzJ7/GqBm8
BYX0BT6y9yAq9dy7ulloPoo6kMLbGELdUzq17Mu3qFP0F8UNslclOoomfHOSZ7mqoF/e/DIeLq2n
xNd+OiDup3YrPSpJmtW4YswGjTdlRRuIpmzkuPZvOepwL7WJXcJcit8Sp0RHW9HqtchqbdUdNFxT
N7luoIi/Mo2mfcL0Cukio1e3AYTKt6rFFkGGr7ef+JVvQMHyjZm4+qHHMvMxN/sXIDTNVyP/PtqV
/cWQ7PqU5AHSSabafK1GgBSyZaSPiOigpeu3fzzLrL8C2VI3Y4iLuFm5LwrgMzRs6w68J6nQr7cj
1rDwhf8ughb5V+WnMtWwQMUm4yXvnHKLX1uOwpyVvSSSYZ6quBnQ3G6zFxXG9BPW7ytRKQFjewGB
8QUmr3wVRaZbsb9gd/leZHvUJI6KM0RrkS1DW38c2aUTOXHFppOvMlpvKozoszeM4BIyw9fOJVox
0KJLFxU2M70SdA+bDVg8ZD2Rlt0WbmedRE1bu85WVzqDfofbyegy8iAYE7y1ctGu4fgEJ5G1AtkE
phC0Z5E1MSLCB1J1LyI7SsN3m2/+TeSGNnlkvE4ftRB8j9t7Bz/opHuc1PI1cKER+y52VV1aPAL0
2SI70d5zp36Nwlo+A1bo7qpa86qEqMoXkX0RDUQ5uoi7XCqTmygSBx2Vo8CEwFA2KoarGe6xiend
RfMQOtpjqt+rKtvZjV1gWFhukTHPz+ZgZeeggSw3iQXnZ0nmUDWFjcysPGxCBxct1QyqB1+xsAIf
jBcUwuKvslE4W3Qz84PIwtEBUq9mb7neI0mptWAJpmZKO7grNP1A1aQ97spyDVC8iL+Cok720PGt
ncrex1fT0M6pLRnPup9Y1zwyAFhMzepB/j2AljzyaVOuTOsU3IhI2dNhVGJ3TQSvAr/7d9nSRKQM
qf5dtKqy/7fz1RoATGOGD2U/VrdeKoBLZzbSd6C6dL5Ev1PZfdX7znyrrB59oFTNLomvmSgbFzGI
uG780hb2XTTttfhSBprzXlapvLHL0LjGuYMBS1miloIu7Ct0pJ8S4lfbMFvbwIYucs5LZffh90YB
IGZodvXg6I13kkwr2gexLz+jqlKuxOWt8V3Onepnw74RMCI9RIdx0A7EbHNUd3Pj7phojvO6Wwhb
KukqSsoMZVw0qi45Y+rFzP1N66rhqUSc/K+KuY2ozpdSeCSAn5Hx38ijJ4cbUe+De7yIq4WWTaFZ
QCcsLP04Z0W16ihRv+PVDuaWnqLeDT0y9rLZwd1eLmFY+tkEXn6yfEPaxkqmYkvVWQcDvO8Rr5vq
omi6tTOjZHgc8HHZtLVcvfI2ykB/bOsbc+c72jzSn8p5sbuIKWmfGbv7s1ln+k84iYhF6ozz9D5e
2iSyIKl447YsivIWqnV50LWiOwV2beDu6+bYEjQW+liAVRn4YGaqObJYbut+Db3+NQp06bcE0nL+
oSRVkIrLjF9D3H33Jcl6V8wqQe1YGZ99E21wpijeAxRqe59MouKy5MbnNg6NPeGA+MGGCgTGuTKI
nzGQme7of2UA/gb5UPqlevggg05ihs0kPPJs/XeCMrLatC8e1hxV/dQ2YJbRKa5enJo1YdMWygO4
jQZ4Dg5L8K6sDcE11z2oqoYHVW9NkgZynJxHpUnOImVZJVuASCBcmwhZF/xrnhSrc17S2HlXhlC6
6q3jcA+Q7y39uDyJbKOhPJdaYXNUwxZhKoV52bHJgbplle28ehDSV0Xny9e2yN3XoBy/qoan3kRu
nBDglmo8iKaOYp0DxXAfRc5vvX0d5/GTnqnuqzuyl5gZ1XOuWdaru+/dxPoa8qnc171c7626875l
6r7sSvNbDiILy5yiPHRel71jc7dujcB+Yh15weQhu5WuhHi+B3mjaX1lNZdNFUHGjjPOuhOTpd8j
djTwEiG8pgXab2F3aCCm5lte87o0qLRS2xRmY+w6LAVvzXSgYwybCm/kjciKCjZss1s14raFZfUZ
sBO/7DUF6AYMR1fE7rKbNh1MpHjPtqRdU6sYn4gCvDd5MHwbggnoUcPnQAcKyb1YfQ/HbvjWl4Gx
7qfyYCr/3+1tJJeW9q7tch3gaevKsxF8+/v6S/l/Xf9/txe/qxYdzG1H3+qpEa47Fuz3vBvKu2rp
6t6cypDLKO+iImXxO5eJJghFVvd8Kvt0Ll9O5KwkZx+qfBPFwZjYlk5RyTt6RvJXmYx9tJPqu6WZ
qOxDx1mVJXwDL3+QktqAMAnnq1fKzttavOubFh2bTdIr2YM49DrPK2vf1JVSFVvVj+SLV0DEY5AS
GRTa5Us9HUTW1CRI93M+KTYtyzW0Hv+uFeVLVpwhytC2O6cBgLalaL7Sko8Z9Mbefsi5Xd9b7D9Q
JHO+RvCZ6FR5enRcuKRqbz0NZut81xCgI1rodA+GbWM4GqG3ksVywO4rbGKIx8cql3aa6oxfUGTo
9g1XFYKnb9CyjuI3/AQ4X1vUxhUnbOfmNgobXdO1Ma94ULlrr+BGDFwHNG2nVnV/Uksfze5/HHZm
cx3DzyDnsvgSFeLQotW9tQFZwURvraMe6zniOrV7T6xIuiMQ3WzUg4ONWDSOaLpoaMcgQm7pK6Yg
8GLCvtxLRdLuWfwhi6/9KfT6GxIj3ZcgxAk+aur2Iaha5SCHdXJ0+1i/+Z6KJ4aUj2+xH/8BdJj8
4WQfO/iTpOuoY2H9e8dPZq/1jXcrsqq6Z9NBk5ke+hlyiVMDTZ2oSBWQDaPOb0oMLx7JZHnbOVlz
E+1FMwyetphGDhigIU4TTZ7sQObxkm2ju4dYxxZfyvgR0SEMIgyM0bRG7nf4oJU3w2uifQG15hol
kCq0Xh8vlg2yGHa8ebaSLjhmSBmfHT0wjoQ9spMzjN0pKfr+KMlBfk60DGMftw0uUeUi8dRZ9iXK
B7xeS4IkQRO5u7CuZRwY5HJnO1kP0RXRZQSg2kf2J/JtHFrN3UXtCd1gsIOMOKCBirZ9HhusfjB3
7l8CA3nkRl+1jU9Qysvk14o96LXfy9pbb9toeaN7+gXvmXZVBEN/dfGhQoI6jTfF4AcoYaEfx7cJ
wocbjz+iyt66+JG9s3tdoWsTTFz7MXgGS/onMOXxhxRpPwj8Qi83PALlnq3ukpqPs9vp+3a6gh3i
3wEOLMfioWdBZQ6IdAIx+ZGBS1Qb/bsD1oAlYNKd0UbtH8vIUic1/hHRtfLqGEODFDJvACuj/JBU
CkIyiPf1txC1Fibl/SHVpeDFlRzrZimwaYURvK+3UO4Mtzu0cTe86yZrJ0XxXuyMN0UZ0gzZALl/
DwAAbr28aw/iLDWMjqXWKafUUroNscTsBCMoZKk6IYMNB0MOt17NRfqAIKJoIlIfCs2pRhR+rlma
94nQJ+QHluuIsqKw4aGxgbdOcAy8GXmNlWMtNW8NBpan3pUT5Cu4JQl628QtO5geUxZFO2c71Bk+
l1NW1QdIS7qRHUXWjUtlBTsxXGHyAEnOtFgUTAc19fF7yvUhP/dOVOBgQUocljYiJcpwGqd1pQJR
6lLQWP+H80YEo3II6v/r2iL74actfASOzIRWH8qWU8Tv90E+npL4vRp8/4Ux111loWUcVRduRZtq
z7JjuXut86X1mPKYLScLH80iO4icOEnXnOe6SZyrYUgHpIvGm9NUUArrtP7S9lax0jrL+1570guE
IueXrii71GY4QAd87SmpGtAAUd4mCf8QzHhAHST8UQRlyGenqt8nu/t1ZDT5lTj3WUbE/QpRoLim
SuHvkDMdV5EuF9elQtQywfqrnY4lT1Zba7l5AyKDc/N0BXGKaLhkW7O3VlZXsmf5z498urTUR/CF
VPctBqOKYOb0I8sFRDbu5AObX+FpY3eSdWn+h63z6G6Ui7btL2IMwiF1ASVLlu1ydofhsqvIGQ7h
178Jvu/W17gdDSVbMibss/dac00RAUREh5L4osgYC4lu3wtIjve5tZ59tQqFgYidn+dw+hKplDtH
m1bBra0SXJKqoP5/Hq7PkdQ93ibrzfYcEkxtRy4aU5D11X8vbO/bnmtatdiLkVSA7WFvGeUuAQsT
DOlMe79pfycYF9xKbd+1aMb+Juv5xa5ZtLdzFz6WSykDpGLyQR9SaJj2VNw5BlCVFIjb7WzK8Vih
qoXgmKDZJ7bqZOYuTJD1LD7aanItc7XZF6x171VYu3QM6F7nZqvQWK+KZ75d7NPzdl4zCwKKuQjx
QaboW9jl1ldthjcqjcwIEg6+pqzNKKWfq7q3wPfRZGCgMfydZvcSlmX1ZXTppyLoUnO2RECPasg0
JWlYAtSCCdKzWIrxOWzHDqY5C4jt1cmO63NcYAXcXi2J8LyEcum87dU0jwsyL2HKba/OvZVfW0V8
ZOtvYuJR3uVt87i9lgqHnhOgJWry5K7uVeWakiTE/chckrvt3najFtH7oqvN6d9T2z3SUOMgJcfn
56f+varahX1IGUR523N2F4ObdDp8p8BB/X/v+/c56ljcdqKybsJF571LSioVTqTHKXNrRkQhwxMt
186uM2hnFR8VnvVEO+QLqJjthe1mcqAG+cr6nlZR5mb/72e0UPmqlxqy3f/+mv+8xbRTPGTbL//3
2yQxHb605zr4+b3by2Ge8hH/eediKYpPHJYIDMvFCLb+emVssQjiYP3PD24v/Hzk9gXjQg33rhAv
P88Z2zf49+Gzm7ELhvagnrq4D/7Pv+nfu//n92rfRQS34ec7rFthu/efL7t+uZ/vtL3y86FDXdyl
gF2xih/M3lHP1fq27Q2haGnzbHe3V7abedv8213hDKAbxt8uE6FbZRj3VBvEqU3dbZcljd8SYBEl
WM2irvw0q26GoYemUaonKw6Xg+0Of5DlzkEOWFFNvqSeER0pLPIoXPhg7jic4rz/bovQ3VMznR0Q
pkmjJ4FmzSvK1v2yFCKy08FTWk7kgGYFOHzHpcfYkW7ltNkL68wjJrxn0UnXkxx2cD3mpzZsEBcP
z1o08cuw+UHEzq5S7S52iv+yQfVEQ2eX092qhP4ZV+NFYeo5V0QiziAY6nXgVykMHTL8vkd8xCxT
3eycKNpD22fKvZqy5K3JM7pvwrOgFiFebn1qnCQ2qTy7/XlOI8TFW6qxOP37qYhOXlC0IJfITVXu
txfwoH32C46rppdYOZfHrnnscjHejxRCvd3CQi9Zko8LkhHgZSlfJHpWakJWSMgh9qAZbMgO/eRN
WE2Fi97QzK9Sm0gAW2/mPHxoR3z8RXW2o9FE9c9NRbfYx2M27fUK1tj2XAmB4bCQskbD9P8/NywU
EiBN9UNDil7lmOFdsd6Ao3Bru7nvLXBNeQ8XZ6KGuV/WmyQ36qMz27O3PeQMYtyn0CgwDHU/T/17
vrPEa2L2xs32lKM0OlyyaSEutKt223PbjaGHOmMimI3bW/7zAsQ8Y+5+Pnh72tQr5rtzVZ62D96e
C+PRs9zeCPq5ZWK9fsntxSRTy7NpASBcnzJpq19tWwnGKE4fqnpXYQi+7zUteWBm/ndKmvA0asYt
IPL8MhFWdb/dOAusf7BW5v7fc/ksS0LcIPNnqpIqWBpDg8zr4SYzM/OeZr/587NDYu2WKiT9KO47
vywdFm1hTsbQYtbO4ecxCUnNvq1y4aPz5fW4NvXzWjynnXO3uFQHcmmYFTWDuHfdTLkzk3O0PjCS
9H9uJrN9H+ha3swiX5eF+H1I/0OY8e99UwblKF849W6/yFYri+yK5J7Au+FaV3Pws0ctdRKhNe49
qMjdXdUW0YOgSfagp9VjHUbTeXvbdkNJpnvEAtXH7eH2Xg3KemA2KMe3n9qew1GRY0nIblnDTb6r
Ru59XhruPVzu5cYwho8obKGErM/rdiFJkkq9MHVw/m9vg4B5YnIf327voPK7VxPNOCcL+181J/1R
iVzrHrOofU+CWLPTYocsg2mx77cXtB64p1oznNkebi8ATBHXJqdgJHlDgRwb94ySDcOXCeffTJqX
f++N6Z0SZtbZh1xv0r0zo5gAZxk/1LghAuJZsp1hQ0bz7b4J94ZrQA6H3/IA6jl5EH2HN9TI6B9M
9EMdIydUaM0y2W6oXRbSskjz1JeJaqOOiMNTCAsJV1JfCHj4f+6tD+HrvZY9WX5ka7jo79ZolZBw
6JvtHnHNBfPrm351CQ2rhHG7t92Mm1ByvWFRi3ByexJ07XBwdSbeUwrwpZqf4h/h1arzVim72zdV
X2iz9KxiV+PDvxtqZKwO2+Nicz1IUbyK1Xg0rE6adv0KZBPhPLI2/5HZAHaDBklTAO7uzXajN/20
EHDUrvyN/72r5+5XkukwMLoS7OP2spQLDtHtbgp2BuR/ljLmAJzP0A7K3s8Wc2YiSDI4I6ljMULc
tuLPy8BezmtX5gD7hLgDHGbYF8ROmQ0Fi93wZx7EdwgtIq+aw0T8V2BqjxG5jjfVIN9sNus5IQ5s
32viI56Fu5tWVW3Gr6ncM2ecYrf9vf+29nZv+w8ww4p3ImJbKaSkndVBD9osEseeoLYby6jqk8Ui
IWvS1lPU4TAK6znnrzbNCYc+pg6V/zC7gNZSkzsA6RfFDNIWE/NqSitXxbW9/rO2ewXQhl0DFoTr
rtRuOsgWUWMx6DJqSHxZPl3+s2GwKLPdLLcDoWhrvqIUIf1+Gm5NbH6JIlZ2hnmpxna66WJr/Lkx
RDLdhPq65Yr5o9D05gbLb3Pjlg3Q8e1u6bhS2213t+jV7d52k9lhg9rJhYaxauerNY6lNhoMOhQd
/+eOVbt2eUoKQACrR3T9M7eb7Q/+93AoDMgyGrmZ4ephWlaN4rY5qs1zut3tFxpeZWHPwb//zLaf
/nu43XO1kXgrDLycvCs4gdwYq+zv3405iPgwCPOcrdr7bT/YbpL14ciIY78k3WV7qg5Nwh0ih2pk
izWQW6KBpUj+v7KqfuVa15I+apR4wFbX2M9de9DHUwbkC5M823TlQzSCGIPtZnuYJlCItUT521JS
jmeCIXtv6WxJKoqSTmfbqQKDmK6+mmYvKojWjcmnDlSnYRWjq+GB3s+3m09PWr2CdalHyI2tCJzD
Sj8zOt/phcQ3mt0WVRN7MMoYlC51fLHQwtxG4eAzb++8cS6uhcYlonQbM3ChrJ7Vpvc5ZdSM0Oks
1s1wAjewLm0X9QH3vX5cRhKELIdMWvu1b/tyLxjCoGIfJFksXbRPeoIoSQJXZMF8BJlgwAWXk0Z6
J3TN8mdtVnah0hMLI/U97H/wdMuzIfJTWdf074gkSjrx3owNmYVzvge/lOxMjH5VP1ziqFU9Lo44
k+OqCjoMGfFwAfyKniRlpKuojF6jlKYKXiofKFuyH5s1I7o3UOHSomA47S+1PpJv7HRBDaKic+g1
yulvZ7NhHOkSlcLPL9K9RHOW+gkBW2GZqnBNiShNNNrVUgV8a5B/PhOa2ci/aYgjW0VJ5U+L6RxC
WDdK3R97PWYjwKFLhMWWFjFe8W4U6GLGF9dZW5cEQVKPdd82l+713KJpsGNs61RmB0OZMQIr6P2H
UTlQUSw+88cPiud458z492vFymATIdNxFmpPgTfHAY+GfJM/PCrd+Zg5DxMIpCMTT/WCmJb0DIcE
BrXkH13j0sUzP0QAg53IUcnaGgTMKVxPsfK3D8mWaafbdQ/SU6u/zePlj8mLftlxoWxYZCt2eK30
4aspoCPpHKK+NkrCmuaReWNsk5ijpiKgIXqpso4EXAufGA7uIKedYAhM4Uum5r7Vr0gRWMvepPev
IdeLAMqrRy4z+aAFIxyHz7IaN4EJsUgfVc4M0cu8HRplX0Rd+DBDXF8a53edk6oXqdHnLJV977AQ
HDUZrAWgtIz4jFZub7rxtwKH1asmsom1aXlzGxoWNCA15Y9NRCJcIyM5GRqdPDdVHyAuOL4x50EY
y6dZc/YE4SIfiZFiKUJl2soKScm+skYb9kszDcEc5/VecV5ipSw9My3CXZuX9GdkuTctpbosMb9w
7OkMJpp2F01pD5pyPg3qJyv/2HdnW+6G9rHLiGptyeuin7+z3Ppd6yV4FgBJjkHocS9fUOQawI7S
2CfFs/CoBjV/gb/quQSmev08FV5qx0dTKKonQXZZqXgBJNYIRJJgvnLqo0YNypT0FQdiqKoNR82I
TF6bXyNXfoZR0wJ1qr7T5W3RM+BrefyFOLcIOv2ZCMVniV6SqQu01PHsgkxdZxv9NDgBvbZpHmxa
ZoiArVD/S/sGhIn1no7mtZoY2ufuRei8rdDGW0Ol+uecnu4kqcN93V3CZSBAtpwPxPNapMuW8XH+
TXI2/eqnrBw+tIFAebWf70VK5T8sK663ohFINDqDPsEZugQyOaAZBmwYsU/4bTUABEs/JRvJa2tC
gRVDOdUTRVYstMbvD2x7NchtGv5ECpyNet8WZvhAtmG/Y7ST+lNjP1tTERjlwIlAAUOb529k3OeB
5jLw7to+8bqueEUvismxZw09ZQl5Sag3rZYg4TUnFmX0tOuU/AWY/wPoNMfrXqUFga5JMnz348lJ
9O9Kyb6LRP/qGoOwwBYyv8oaig73oRyHee8UDAsSDS27k6MjiufoTaMLOhXA/sa5elTT5tqsjapy
Xgexf4zOJnph5AvHSGU7KTy4d+1uUqzV7lzfyTj1ksqiW7IKdZtoOlUaF4UCjZAFvA/WC2dNK/JT
7dQWyZ2NEMOr8+paZNXfwrBPTWN9dgkLr0ncx05eBELNjwhV6AeFPXktY4iv3hlvetLMIlDVQYMC
fTcYKUSeUWaBpZBGryv97ClmOQWhoXw5kI3iUCJET4ydIFRK723rME/tEzFvjKELcaALcDAXOplx
+VxO6l6Q6r13Ygv9MJqVxGQ3U6o3V63SG+lHsbMyxH5JI4Y2nr/MS58H8GfAhS9f1WS96tX8IC1f
L6xmb0XT7QKaM7Mgz3XkT2qWdVuBsXaqDs5gpTNRE90pC0Nk2tZhTJTASci6f5+T+sON8ierHi6T
haZRHV/iPj92aHCyiX0i7bs9SDbQNPISAw5E0AYYrc3NIKtZgSttYLQcn1DlzfzYdNVIE3eGGQcf
GmgA2RWR+TH30wfZ1IVn58pz5wCy6RP9vSuyrxGcntFM7/jL/iDbRRdrHBaZnAZRPM3YyP1crX7V
A/DyBA6TzFBUsz0eBSFih4oxAJo/g95RtxwYQAJT607RMDyQaUSGoEN/fOztP53oQFNwhSVjm6j3
UoD8BaDsKWIk8lItwTblF70vHzLQPJ62jOZOuO5hstzTe9EB6IM2dKoms4e3nyGWn5FHxORoksZ+
JhSjuuIbRsJng03XOSLrkM4OXeHe/FKL/pKp49vAl2Lp95ogwoD0mb+4rXLmzPeIuKz2hsFm00dX
jWT6ytQPfToepyrcd8duLPcdm4WTBCt/ZoeTx2wvof4fQQHb9TWhS3XsyVNTO4LFJveSVbA+ByNj
nlLux4Sjd3TCP3lOhHKGPq2c2ldr6C+6298PTu6T5/BQ99GHWbBuxEJGdMOYv9t46uGTVtJnNEPK
gyD6c2HfYCIANr6kbGi1kYpm2jmGisB4OAjWGSeX1XJVXIkebakDEpVeFYfL8Gr1NJWX3Jk8ODx3
eTp1XmNDBFQFgiOjiJ4qK/9T91PrFX0+Bo07kBiJ6bCN1ZNU3V+2QRE5x5Czy0iejY4qux7Cj6Hn
uFsGfW8B87Y7eWvQvYOckgUg7iwlZxrahKBE0U6B3H2FQYjQKaKFZtA7bKXBRrbZjESeLJzQtSIY
dNvF8O84nkzHIigeuwJGlMwUda8bMBu6NvlFAHwfwrbnAkcl+eB+q9MwXDRAZKzGzKMT9k+KmMFu
usOH6CGNz0qC7mX4aDt3H0mQol1CRrGbuUFOi6BlwJEjjA9KVeHgoQhrROo3ER2BQVULOtbZsVik
cyJk8tVOgPdwBR9k/a311MbzyOFZwddJk4tQKhLmRhiKKbtLk/zSOP0EuJNQNZHfsyTNJUqqv4SM
xp7QBsZKxnPYOQSVlL81yHXO0uKS0EgECxOHfM7ydoias0WxGPXlVboMDckXAXV1i4HohVr7xWFo
4ZvRmhWhT1+zyQogc+R0dVwuNdYcZM6wJgxyNbcIkEo7OKrNa6Y3HB2jb7WLemfKYqIYzzNPONRg
Vo5uI0r+SvrZ/dmsVkKWOcF7m8Znsxp3mm5OFFaEZiQ2bAdruFfGqT4lSnZvRBTkZNKWulkeDDpT
TbOMFLSxPGDSNjqrCGgIPVtx9Bu+FezUDM1erDUcAew0yl+afp9JlZ1Cy5hIBu6ZVl6LGowZiHvh
5ahtj4sZtUEHEdMdUz9dzNt2cNGmDn9M5Yao5UtCMGtJExrgI9q7rN5hZbxPpRB7tWzegSzcDOUC
8blaEc0fjSC4enI1zPpV/FwLm0oIDZRDk8Br1Ii6s0rATCJBL50DoiWTaEh79FMLc4814woxP9MB
BKQcZzLbLX0vjPlJV61Lk3IExmzhTBAqwVTyj2mHMsh7iMPFLtasQ2JNH8t0g3LmOUeR6pEL0uwK
je1ElPgVJwaykYX1uoVXqZ/XFrz5qkDmW7VtPvSQN707K9reIvDIc03lUVRiLwHcriepyoODihVq
RkB9WOlypH9knNgU4ww68F3Gxm/dUuZ9qEtgyVhIIRqyPM1z8HZUhKbL3l8peAcoTIhNjPGvUOP3
SQwjKTP+GlZfetZEu9+EmsR5kxaiCV5QVx8SR9WhytlBRsqpp7jsJbapf9Jw+UOGcn2WGVNrncH9
TFRRpmu/APYVAVIZDJSGFqhZZa4/sEvoEQe6zmDfyQ7ChEurTdPR1qRDHZDWPqi5DnpK/5ZqDTjq
/qwk7G1VK7wur5/TvMSOZN0AxgyWivp57F1SfWlSeFYeH0YSx6F2LlcLCXstvmfN/aqLJQ0QstXs
psODXY7vdjd+QRI9LvPsW7r2UU2JCS15BNGL+SKcWhM+yVj6zEHUWjzKzH4YOgdbRlrcSmdggNKo
DLLd99TsSbQvjKew/zUIFVQ3DFESxEjcUe0wmOLyNjfFRWgWh27Uk+fEHKNV7buaVYesyjGIE/We
wJFnXZKK6Q7lPornX3FoSrSA9gMDFQJc0hBm8/LmuL8cS0Ekoq8svqKf/L5PKbApMMHXRUGqV8EM
xZaYc0+2A/OG+KDU5W2ZP4PNcxl2hkf2Sb+tY2M3pRorManxVj0pd4puGb5z00UAO2n6oV0gG9wd
0JyU9m5s1Dclzxm1DPohnGDuTSFheDkYtMYe/Ej2X3GD9N40TtQXXZlTYIy2Z1JVsvoa79TsRCVt
Qh3OSalKXF+rpMXHkIeQu4ofos0tG0PzHSf9nu34LWZOOc9D4SsSNmDq6vPJnl8rkeS7UD/kgoF0
iQ8VD2q0s8iBqcTwlpXR2qFm5R+m/Ndcq/W5IDAraTU6reTVKYcUE+lsZc/TxNXbJNV7X4+UHNLq
GRN2jIdjQqJd24Wh/F2HZGRkcX3to3hvECSyd+fpXGf671zBsBunkN9X3lDTf6FIemYgXu0VNCpe
wxG/cxWbtaHLoTSO3bWc9y4U4Hmm3Y6eqwnCLILOVmELbHAi5Ey10g7vXx7SC0mS7yrML6qtADVP
a5KFQpPRU9IdYwAbHqIl22sr/Xs0wE7lz5pllyRuaR+2phztZaJ/4qLmMervqgJ1Cq/7G97MJxX1
uG/0+LqAHIbsm2U+abBQCJa7NibC9X7iasqhiOGw/EQSg/Rb/iXf8hq6RCwnnKM0gs4Lab+42nSe
W2AkcObIkjfaO9mKz5J/FkiUhyRz9YOyRi7H9XzJTRXqe1IO+yRhnaZS+9f1+MIxigwEUf16OrR2
bTQf+Dmm4EME+DY+ESv0nGm6EpCAdXjBSBp6YxOiHvp2p9fGMV7pbT/ZxUC1iTDVXFCcEV2NdeKc
Zy7LVE5RoUHBy7GJyJZeb9Mir3lXLf2j0dBSFWgmaNj+qth4XjkaD0qe0TIUxptkbqlFowxI/1l5
Km50iU3xFC3WUcsp0EVEKB9nJyoASHusYR0ddmszGAiNIQnTsLp34+ih/sOJN2TyM+KsnGL5kAtW
alaLnyYdiUUR6lvcEtQw6xV5UOMTANJ8j4brPrXlhbECRj8lv4o86gMWgZdxJbfOxqP2GZXOpz10
L53KjpmZL2RfPOpWGYiInEIigKGAEyQ733QtRwu2LhTix85Q34be/K3Ykr4ySrfOILsuVWnGpFz/
7SUxcEzIUzNcswYOOCcAZHArvFl7D9fFq6NElwVSIUjtS6ZbC4277qtupn1jKy85kcSeHRujP1YU
3qqJmiFkb6GKGcrKxSouVM8U+U0V9r9LgYUiHhaglMif2uHRzsXZKKzO15WBmqpEfq8CqJ5SRQnE
ms87uNoOKzhR9Gn1FRfxEXDFTZvEezUzv2OnpU/VMgUkSZUoxeSgz/U1swgUbZv8VEsiUwe13qEK
/8y0DrmoTkK3mezSjMFz2qN/C0vAweaOr3Ae4js7KREJj5dS0eA7WVrsYXoMR+NX2GOhCMO/S6k8
6UQJTVYVPynZB8zE0lx0X4lU1Fijfp1hjwVGr33ZQ3/S3eSxGpms4wD87sN1Y8f5x6zJ16zEV03a
AvSrir85Ga9zNt5WKfK8MPqkhPgkWDX27EruzXr+GOrVl6dyIVcKF0XgUsEe11HbUZuvncrpwBQv
DoyZ1qya6ATA63QT4g/XJJEi68pLkROnVJm/CmcUTNCV9yUaL2oDQtotb3VO4cJ2Dn1VOX4xArkr
+10yJm9J3gr/b2PWX6aR/w7rGq2lXj0U0Bp7u+DkYrWkLZk9eLzzUo67kPx4VE54tbX6jM/oUVck
4nScv7gsjvMIljAmGzRNVZp6QynZG9GcL8IIVGaqMLgivCDl6Kt+v0wpSYlJtl8i+4yD8tMSzUe+
LHcSzhdjNeuWI+TVyqC1KUPglhUaTCc66G3q2+OA4FghLSpdrpiXbqDWLofGNHYmeAOuPxp5lLnv
6BxdclHlkUwHKPrIwCdnALLOH1Ub7q/Jpnlj00/xDCo69uLy1shfBpEFBKjet3H/FktG4OsuuMxE
TCEsUfeRxY6Cf+K65OGBjvhbaPdXOrd3IaB8Vgn40PJG25FCdM5F8djH+nsxWYKFXkxZi5/KcaE8
iZ4LY5k8blKBSKUpQ/O4PrIaeyRU+63u0y9Wv0+4QPsT2HwylZcwwPfyZtaXtg7fKQ/QY8SUKCGN
+ovCIKfVCFsZZjPbOYV+RGVEWy+dDUqGJiIfUrlUdq1cWWu+TgW93WWw9+Rll0FlWiNr+sndFwso
mkXk2bFsb8tKYUDAL9g5mfLFuteb8UKIJHSO06LgmyxAVhKSFU1OdCOTkUUj5ARm+4pfpyaxxbN5
mLtCu1FyJlgNTgQmETYLNSdWsWdoh3l2mxP2uMRrZzKYJs0ofilzBzTezrrD9vDnOTD0Kcdll4eB
jYUDEH+tc63qCRu3i4osgzX9aXpzRAKMmwALy55mv3HnU2VjScfk9GHRR9YE+lPbGJQjf89+0ShU
BxHS6QNiz9LmZcnb7iCp0NuRa5hsaUAm/SP5wp9Dn6/OLq4+izKehCbdgx3+tcns9Odc+0RHxrWm
Q+6WqiIi5zh/VwaAqpVBaW+N2p+wdDhoqLCLMPxtpGLwaRE5AdgA4RpAnNWSv8nitOQ0N8m4lmyx
co5tNHyh/RW7+pfskG/PnITDITxBYgaQTseqd/VXNwP6be7rWblt1o9L1gmMYSGfGiHfu84L/Dyw
hyXJEkvpyzm9LKr1q6jv6lRIL83HxzJi+pw7zqmtBS1N+y7TcZPbznc7mUD8o+Z+NvOHdB0duEpB
23Bqz0KNRr9rDY4IlxR4XGU35GOUQRM1EzP8PqC4HjmsjVMpBYE6Jqu3oxHFAtgEyg7Vgkig2TVM
1MywITRG7S4167s2lW9TsQYtTqk8hEbxd0yW7raHtBHR3lZNVspG5HKBnQ3mA4axc2P1LZntWzf6
q3cGM9mWPDSHBWedOCWnx/SxGF9CI4Eu5LBGiyMj8rBYe1MPy2GqJt9xU9bOtjl6zFQPaaJqr5nL
2Rp2LKtbWixTQT6UlpzFQPfFkuLKGvvJUovXrnDyndKKBKFF9AZjBAu7ox9wM6k+Qg9Og6vo0CZ2
iM4hTarBX9ueO6ljVtf5H+vrtHVRCIY0s+xAkCk/pZ8NZmF71bE+F5z8xUirMpQMV0CoYHFn4j72
E2s4hdwlp8wdP7MsDUeTfNJygICqAfJFVjWyKhpWZv2dpQ3sl3I85jN9Zi033ZMuTn3RD94cMZjq
FppPtp19DjT5uNpUilcieujyKj5FqVwLaP3dxOLi0a2MwJ1M7b1aFAxWdPN3tY6ewo+GDouvZQq1
a3/p6Fkik21vIqyBA8XIQ2ixV5YVzc5BxXcirxJ/nY9Gpd65pQklfWbsYa2JNUNDxy9ZhpF5GTsM
ZITs0MZQKijvvKnNhoeGzPSgI95oBfKf6cvfRmbj5wN9mwmihjbS1qSWqk+pbCB+cEWIGxH6zZCo
t/2o7gtqSm+2cU4nC4nlQr1za2EchDo0ewiRp6VJbc/Kyl2sE9iyRFwcokh055F+e+YgcE+z6cUq
EZmq/TNTM/7/5YL0h45smHTpTV7RVmfdCqc2tYhekXtYDFAkmjK59Dbz06alaV8bk4IpFh5k7ha7
pTe4GI/dG4ieXWmu9WeFNW6RJzPjTJon1UtpLcbR1ivUzKKab0S3zoRa5DTEb6Dhs7OWujYnTxzv
xk7E7BbKKDBgdzQCOdBYZlnmS5G3hW9rZeiDXCnRcuJ6rVOfyLYSANR6SN7lEx+RzRzCRt6avhBi
zVNoLqZIX3uLbRtqvXVMkwwBE4c9Np+X1uIvbkw+Ej8RnZjI4rTGSMZy5KvpmgiLs+IC6nM6R9WD
SguFPar0Qv4ruzjrwH13Lcs9Plur5z1BI5KpM1WWzaxnZzl15aeRPAoW7sQLF0SsDqI8MCw2YMTs
XXlbxYS34JX9VC3R/yr0cCfT+dUYcV1KWz53IV5PZEDtoSSIhlN0fzclC29S/gpSgmjrRL9rwxoC
2xluImaoNA5dHTBKNNM2t+pv+M1sojm9l+qgED7t4ICRDrEbJcaEpkZPq9Oh0wkbGUjYLNmTzRDc
GgcSrv/6Vsw9p5up1E+ASqqFssJknxO19j1F5qeq/5XT8g16hnALQOFmc790lgoZJ6QPHX4C3+Kn
hW7t1RwHBSND6DUdJhP6HsooryMzZosUnzSWuy5W3t1WOLtBawlcS7LqlsmfvcsXh3Q8wUyHsZev
alQ6rHMw91Kxsq49APYRPkyMLOCyfUqNcL6xQpXZBksfUSLJsaNq2iuw4NEhP/ZKru5b5x7GBYWh
Or/ISTsunUpXeGqfe8lExBp7X4/Kzp9GV6NQzBe+fXQbd/17bjEiM/7qMrl3WO2zCOaqKOWE1Ijl
wDAxgI5dhZr92OIbv4vII1EqwqwJdwrGTvluK/luROR65eFtNqCtFMP36NDQr1Na8Kgrn3qaAuS9
uXB/S4vmh/EsQ5aHKfSGHQadT2V1r8X2fJ5soguKNH1QRA0935zZ5Za68iqkKIEmWfPZKxO/q8s/
qjH+7qVKxWKNR41zz2GFbo9V/hvtBumV0E+Z97Iy1u32F39Ryl4Vp7RfzPwQg8BFbBhkSnosVAKd
29C4bzo3vak69m2jCSI2sjfXLvJAhuBa45q7uB/Ha+3sDNSzgTMJ0jaGz3mu7rjCplTBhidq7HNt
VaIDqfdzuhp2e9YdhLYhkF/q7xSTFUuF9FFX3dCPG1qvcWUm3KNxkkfVcFdaOHOVL3rt44cSHZm+
qqCdxFV2jNmWqfyy7ZXNIlgatR3COsl/RVOXQ+Qu3V2y3ph03wqUtDfbU1beEGVE56HOLP7abo2g
CadjgfwRTa7OuZRgdUdxofi3cg7qhvNwWGtP6ZCk7AfqawdeItB03fYj4+hYlhmIxX2NkljgcqOn
XXXFuGtDFjLFiA8i9dqpak7N1D1Ju14OemokO9nm1wnJGLNjpnNGmzcHDh6CjZ0hgyM8MatlEkcJ
xzkWlz6YCrrDO6PthqusnV95yQYtl9wraq299m5fk+G9d7joOzVMlp7xBtSxuzacafLTZuzj6fc4
aFDEbcby6aC9GBbKwrr7qBtILji6KIWKndvadwUTsaBeROdTtO5CrIOSESvMnDVoY/yTtnMQWrIn
vvAma4dpD/gb5WJ4dZfoNrJYq7As22d6Hfv/j6/zWm6bSdf1rUzN8UZt5LBqzT5gFoNIKlo+QVmW
jBwaGbj6/aDl3/LvWWtOUOhIiiIb3d/3hl5JiMdo/V7Df4BNzvDOkot4lONeNKO6ijYhDGMHT+lI
/tPkuRSgIF0p448B/+DYN7TbyDK6VZNnwUZJcUYQmvvDscBoZs3T0HT+wkQGeemM6tKpR9ZnY3oz
B3dXGdhkxz8cmy/olKXfxQC3VnUa9n4KJkb5GBx6o3ysEsAUDV8uvX6Ax3HwKhA+gR+u/ahCxaPV
F45nfp8ZJ2zEUSepPd1Y+rpz1EFep+Rf1l1g33hAfvYQFR+12WY8KBWy7QUfgGO+1SlkS3hEBcHX
zeC7iNrEKX7J5Kl1B48itED2djGeO4PsgWX6L+EFBAqrytLvp3WrA93vqtPYJukWWMbN2Pln7EKg
vhCLSLQBqI7DnME4Pme59V5Nw8k02zO7VGSLw0Pi04NvpwIgqN4kZsu3e96dkUc523Fosp2tMyIn
xk5YzY024IOeDffKOGmnFiyQDg54U0S7rGKL23jGu54Y7SK362elaCbiXAkPAz43HWamAPRUueGh
IZdGzO2bbjbNUcMsNg7dcaM0jbeqp2LpmSHfluiaosywDFjri2qLrNINmEke5Ymqw+8vv6Y2dmL+
YOA4rbwHVvstMZPXpgonvv36thf8X8wI80L81jf2VH8NDIKQcTzT6WMyaAYeT3rhBksTiTIiDGRs
LT7mruo2AJ9YYfdxEz/y/79zXquy8lYB8QLCtAT9a09dKD3HKit4H+rhrtad9zJtnt2xvicL4S/1
WEEn38E4y0NRSvgcB0xtRu+QR1VwDbZNINlYHriLNpsER36VrLPjGweE0l41v3eXIgcnNmez8gZ6
Pie1dIXtzk032Ig/7Edj3Dr8gvKg2GYs3L6tfDHa6AfiZjmRZzFsCxVYG/T3sHrPnfoZnymi0Xlx
FuZG83lysqajruztMrND/Th/1RMXbPqwbt0ISJ1qlvgywDstZ/sZZQRg52tvjv5OQtNdh5N3GoCk
rXINaQSg15FQwfR64X6wJm0RR+GpLBRcK43saMNWS3KRbZvRUtfA5ix2F/2yze2t1g8BamOlwIJF
3OlMjMIaP//E3FccSgMYnbg7hhCvPdGwwm/HMn4PCzGLTjU3Rq7wd+PKadpEcdjecgibPdDG/kmb
Qu9AZGM51HiPu1akrQcnfwjL6mK0GEEgU83biFZ9BtbVJVoO39s62QlHIUG6fBmNKsZVRnJEU+8K
/BvRv6EkYzWQxBgwdwI5tRWNUq778txMqnbIs27T50qwEgmbsrLeFbnGvpWYcJRH/PeGfO2G0ynK
WID8UORrtWz2gYtxe6BiuwDiSPOUeu2lCnTl7ks6VOuqq9kCNMFF0dj093nxFpDQEzFmlF6gRCtl
1L/ZjTibarPLvHRcNxr73bRJbOJBBmShFEUWv780gfFamofAYNXEJ9AhHfbDA+NQmBY09857xyPl
G8EvU7hPZFC2AzZwcFoOBofSMGAbMQT6GcLKOezVc9S3oD20mzJIs41GeMDO7MugezOUh+1oKTBS
HMG6lpX+XA/RAwhLtqPoUFlNB1Ejt2/zybj3jfjOZE3ZuE67Tapp65Xa3udJDll02RYkyLCmXMcx
0UgcO+OoWuhiMFbAKCm5AZudElxMnRE1h8sdFeF27LSN0zTsSgg2engWLEolPZpD9ebH3VtSk6uI
p4Um7lLRtvxooPz5xRc9tN+iwXpvuwK9fn1lqGm5RfyefNmIsILg1G6Hr4RkSdiXeUXwTDkbxfQQ
Ws5T7Aw7VTduRMhWVWn0I/I70D1MMDotD0SrdtvF8YdmKmuhljwwkIboPHNjCZ6wav9a5cgGJq+m
YeLDltwQ1L3aDpG4tCmeJ99bVeNkbsNGe/TwYRXCewnbGREfhUelB0gB0A4XiGw4Whm+p4VOgDtz
H1VU3Fq/OCN41IG86u5FRyymCSDDFo59gjiGoZ1f3mUQGRbeNB7z1ltFk4WLEl3ImBwNdFJIs7ob
y63uDCv7VtV4lSmqg9Y+gDS1e/BMwsuGB63Acu/7RmPDZq1YcslAo5EADNd8TDDohG6CvJhlVN9y
tV0poFQFrqFDpJ9tzcEzFN3AmJh7W/q7+ZFHXuB5yhNrYYY53HSoPr6wrsKob61qcJfkGjl2Y1q3
UIRxSVu7XudgenoX5OPQHPSWbHBAOqVSvqPkgNUjsdVFX6EgCS5Vd/jX9uTL01TjXOrcEIJnbYy0
kufatG219ilTCYGhijQz0rcKxO7as9mUsFHsYavMaUD0pCJkJ9RgJDjA7tevvwpX27SVeWwdBz2U
EmfIhDUbQQunIKDZNqe+NJuTVkTtiQDERFqvV3bAR/pFrZTDTVab5V1sKskdx+r5XlYUNfxHdIp4
bNo+WpB+GGjLylLr7c9mOipDt8bWUJxlFXAA8hCW+fI5SdwHMeu4O6ytqS7viMOIO+Bi96WKeIes
MrB3vRWeuvvoMPdKMTDd8G7D1edEBNJh6fe6ciP7AbYeroPAvn6eVV7gluxCCJWkrXlnsq6262YJ
ws5CxuWvujRylxqiPmfZA+2uEbRLTEDbSvqzOXQ/L5ztrq6Z9/s/6k32Bkjp9CS0/uqvCRsVC/NI
nlS//axOsVa7DUAYyUllfVqMWE+F1oWzyKbUhX+J8fR8ED7AqaLsm70s2l6RzB5w0zoa4vbBq4L0
oAtiiXnQtzw5GveKB8IyhX7TLHNnOPUqi68cOlZevQwA693IYpx68RZig7n6mDjw+yNehQTN5pet
UlTnEu2jq3wp1yufybqYJ/lKfYRl4+S7AQEJuvetyHYcp5WlLEYwT0+9pz9mQuF9qOrZEFp9L+fR
GEkooxJHOZGVA+oTuedvZGsTW8sRTC+smrS4youVimqTVPy0kMoKw2VrF2hd9Fm9lM0gmosrLxjt
KjyYWcXnPlk0haCuSGp9zpPU48B5IN8SpNA3TWNEZ0Ls4aboh/RCCn5GDpTlFYk6Z1UEUXeXIKm5
qlFVuB8rYS992DcP7L2qZdDb6VND9I3fndU/hxN6dk5qOV/ywcoXqdIWX82qfMdUFrpklT+7XZx9
H8oc2mBsvOUTQPbULX40AzuKjJwKGY5i2aklC8ekXvyBHc2iOhKtApKboUJj2jHwA6yJ2e509J6K
bUgu5J1ExMFoJvGWVs7VAeH/GvXxi5uH1TeVMwG7t9p70cndLpI4HTdRGWCN4mniipk8upqpwxI0
Gy7LuiApoVROCpufToirbNACzWGR8Mu1LMqGKiI4FAepwnaHqT76lcGwtoGYrWSxmScoHN1dd4OL
ot6v18DruQA+TR7N6kURLqfKUTeKoaFCPPeR83vkBLeDsLqPtyob8tpvt3lNTkt2kfMPigrOvwvJ
9xcCPBuM9N3UJdhFkgI94xaU7VphxViCluGJn5mybpQhvkfEIFpWmtV8zVLlVrfKPiBHfJ1cP/wh
MusbAG/vubd1FwvkBtps76REVTxxUPLCODh67244vHb8/jOdvLjRfen97otVIOUSWmvYA/yDpmS6
5k5pvwy2XiyDoJ/uPC0qNp6dIbeT1d0edL+7xbXZP2NrWq8MkahPIApjBJPCi1CTu3zS9VujzBBa
MOye1AS5wDYJxS1fHBJFQZHcJhydtgZaC6ckMdNtK1BJSXMSXFnSj6fEMpqtkYMqyE2S/62pZSet
HfUtyjbBSfN0e8sPxTkmCUSAggWXX9k+B3SyLaH27wwrDq/sRtjSaY79PUj36ErYbw3n8EXdBOOd
7BpZk0JU5q+uQ1f/0dWA5nyn4vG97RqL1bdN7kFPxUe8z7a9j7YpasuEM2QdAc9tJ8o+XPfYha7K
SiXr5/fXTK9xVo79aa1HU3+VF+xlnaWBnMRGFrW5n9bBxA2M0tqWLG0Yd8fEslH1CW70SAwf48KY
oLKr+9WeJPjbhJsfQlVE+sH6X5rSQ/YGnhKnQXdX4KICxrKHDAwv4WqgKrwCtDOsZV1fuP6V3T0Y
fRQ3yQnRT9Y5vbHqR+SZZKkP/ewWibKdLMmJ4Kd5uxj3PODMzCEvlmn5GDfzG/qsA89Zkcq19Zv2
Vz/yHysdabuzrCo9N0fSrdoVFRbqQ5o2K1XvQVcQQGk2Smzyv8MOMlzDRoSPqUwJsSy9Pjs8FgAC
zJXEJpPlR7kWFQJ8xHE/esoiwvmEmubL5xSyobCC5myTUkdz2kUGpq/Pmj+qOxm4z5WUN8EX83+p
DCxb3SkaIX45UHaUF9kAD5V08Dx4mkrg44ln3wTzAVSElXHbEf85B5kA1oJq4FeihjVJHqu46CVC
FdYEH6doSTgaTv6e64V3jQKIN54gni7rM8e7R+5Dvffm7a4Q0GKUsKV/XhyKElUoa8Rt2h9zsZb1
bciJqG/LZ7I4DuJEA/aqManLzMJyVgt75VA7fJsW8rYZcS7Nhw4pc0s5yKoqTmiV5Y9bWfvZ3nkQ
19JM+fFHvSz+UWfprnaTiWTdu8RQ8b0aD6E+/ryoan2NWv7WyQQvnoWO9UWLIR+oZVJ+JWn3Zpml
/U1x8qdG05ob0zbMravF4drLDFQ/0IB/MguN9BkMj1x3WU8DDV2mKo2ecbzE1JgFE1SGsq6N8eCi
suWPsbECFc76lw+3oxDZ+1gi6tnW+pfAqlUQpIXLib1X9v3zTtc6ZEVVUvcLtTeCnZ/lHK0bqF2u
nn0rPe0Ff3LlDsHs4pDryAxGzgQgYWg3IivT504liTYqqbZRoHB9tf0lE2Tr9rmrgnKviSrdqBDE
boo2yJ7ccbwhGJl/03qjgPXk+4cs7OI73wx+yJebdJf/oBiKs1Nk3a0fkGUY5gHz+wBBSU4rBhuY
24G5RU7yNUaS9CQvRj60J2G2wGstF4kDhVO6ACB5MvTIHBayD1zO+RaYNhw48/Cz+GsK2T0ry+cs
S4vd59SpASzYVLpm3QqoAcMw3aDb4t3KUp5AQHM6ZO9lMa5AsQBPvend+tYhIdjc1ERAQIep0bIQ
SvU8duRV49wUL85E3joa0vpbkWbPwDz671g0n1r2o+91Z0PJygMc7ItpUbjQBBYKB/k5HO0F8Fuy
AYSMG5gz3T6DJ97AU57F5QpHoDCna+Uiwlp6K4ufDUmqZPggg7PsCHefoyelw0bcQJD66Nqh8DZ1
CcS3H+z6JjTavSzJi+xizf1kUczsIrMPiJc1zjUaVOUmd+F1ZbDUOaV3iCjokK9W0dws+1SKry7T
lJhoZVn04bH6nSO9sv8YomvpstID6/zRmf/TrYazhFVZzhXCEJP8eo2P8b2fVXyzeI0aSMFhKJt+
s2zAYd8FSZbf+fORI1IrsDq/6ty6bVYJITCgO0jCwVzRL5Xqukehx9URLsszZ2LrQYVWhd6YfSlr
B0nZGDy5wxfxKBstVO1X4EDKnVqCE2w6o9zmDnjXtDGCx8gvnHXZIY6gxwM8KuidmOd0UN2GzH6Y
UlA2XhEo7xvya/573rElNarGesiYaw1ANjkOlhGuyjiFQARS4J5o5npgrothGdb9VPkETh2dEyYk
O87miLobZhMvZKtjkOkcG8c/kp5HYDSK0tuytqtbB8QaKfQqehVOtq/y2HqqjNKBUxEgBzJl0XOp
EECYOzh/H0kutSao7oav4EU+RtqsWMtyrPULuSUi7o5IH/oUhhICntE19n10o7SmIEWSOtt+tPVD
zDMCOEzWktGOiyPrW7MdM9W5Nfl81k6SGNcixf4uUhXnYZgli9DjXQhhutu69adxkc0eDK0zaidS
nSmBS1S35qocBP+pnC8f/ZrKLPC2UH6OkC3NOOKQ3Js+FoSQ28lxr0Ektne20Yb3pY1mRYTQ21oW
5YUOpmO3d+zsZxYQwkOfHWQdHTSTcCARkP7G91oTZ9ouONh5Wp36sM/WSZY2T3oUf5f/as34EVl9
+BbzXSWYPmJ0MY9xkSo6mPOY1CGmUMVm/TQZc/qg99/N/GNM7qXaQnezn2OEDS4lSfMDlCrvoDWj
dyDlSX6r10lIiDgPNgnPhgo3bJpy2fTnLZtgY6W00SYdRNZiUmDC48NVd1Hz16PyjI/6GCDCsLBU
l2s+V3xemjTCABjU68MEkXbdDjiu19FgHItcT9aRFSvPkOTPPd/CNyvqLmbdG8/wFnLS4vW/dfWz
9iy3rmY4XEov+tn1j1nNScVjvRAJYcRvepUbj6pflQ9B91sh6r5pna1/tGjeby1/jim9st/WlQ8I
ZRIdzuK1OvCMhfFPQlQ11/I20RAEiOZL6cUoTLpnFd2uQ5XM5zV5m6NBq+Cp+vdaWUYZvtpPBiFr
b1T2uRUcoIyY25RU8Z6svLKX9RDfCZ7KSi0bXHSR594k/bx8IXu1ttZaO9mhlrXyVl6Ea5Erc9p4
UaKc8bO/bBm14GvrVeFhZJ2/BPw0dulAYE7LRH7xcy2/yDt2oU8NydT9Z/3gB9rONUjcy6F/7wva
9GffBu3eBRoHLbLDbnCSFwuhT75Hmbl2RIZ2SdPC/Za3n33qkXTHn31ks61aiLV0GMtEwAyDBwXx
90OeNyrx6flWV0B8yTt5qQOeXcCTwsVnXae7ozh9lhN7SjZxho6ZHAzFEaWmP+YhXEmSpq5tliuX
HNlvc7Bxcpb5OKjga0q4Wsj1dV50QcggvwRqmF9EOjpwxH1j5Y169nvDrukQ8PusLQ3DWZFpNVZy
oLwgrZxf6l0195QVdQ8+zGbLsYWnkeE08zyRbjxhhiAWsgiVqdjWBkpLsqibUEYVuJpHWYzsaMUD
Un8oPV2/JJn5IKv7CO3WxsRDLh7z8bnWSPVyhHBuZKtiqWecNKcrRtnmfZ1PH1N7qdke+rgt0VNi
EBmPcY2uEOfR+W1pKWqChaUYtz2+Ss+6jzPJv79bc363bMPCDZmk4fnz3copE95tViPQLGDpb6US
esbjYtMUAbjoWSz9Qx191lP/LIo6hInmAaGRrbJhGlJWdllO1fwl1dJ8J0tjJg4slVB8Um3txex1
oQVG0QVtt2FVE89eD7UzAmUKs6WPUMFtwVYI6yTfIv1QIZ8le38MdIwQ7LRwZ1+P6GIpdXQBbxZw
tOivCf4XRwTkD60yuM+qzsuP3gDryPMuokse67k69+DZVAnp9KZN3OehMeIlgfjoKFsbO8YTY0ye
Ag30dGNisTP0ivtcQRrb5FU8bOQoXe8JR7ZxfOspqfc0xUf5kq7SqUeUXskAzi/lxzGJ3CpXtrI4
JuPLhO8sGlZ1+VAH/lq+pNeQG9MmnK/bLtWfTFhjSeSemtQg46GqkIsxsjrhlO2cemGRe4k12wcX
at6PY2oiN/SreVDAMHwOmaZpZBFFYt/i0WpYsE7C7j4I2+4eoyVChyngUD+giOQNBjL9+O2zh9b6
j31spCfZH9eTemt0EC1lsZonnLO481xyTF9l1hJNEW/rGda2acfqPOTw7dkAALWvFH6tKiKZrWEH
b+G1DbviDQ+nDJxgMHsNmLBtp8aF6N/Hj5Zdv3qGkr8lvg78xRZfDN0S6wZlwiPRSPtUTprAA8lz
vsaKWMmuwiXPp/eqezeleMONasSTxKr6u6n0uoV8PRuSYtrZ4ptfAlVUxMBmTEmsQw2pcl1EtvsM
cOAkuzax/tK5KhxE3dZ4U0R05N9Q+L1YOpyj/vobEs5QH39DkbGnkn9DBWvoMcrFK/DdbuOLxNyk
ajLtAAdkKx1hj0dZ7KokX+mhqj+aTf2zdfIC47eimuhiR9Io28B2Jk9iKPGTik/6Sh3V6hYwfH8j
tKTeIZuMjqgSpSsH3bwv49g9A4E2f7j1oU6V6b0RLBOIkMcQyhk9eX51WxPPLFoEF3oj/9ZnItyi
l5Uhf5f25ZHIHJZR890fxRaRZ2yGzWbJOYDeQvQj7AhsoP0ms29TzVj7gxIdSRu5y5S461rWC1cH
CwTROT8aVrEumh7LiKBlhOFFGL94g/sxQX9jOCauWtpsr+c46tE0wYLOJREHoHiKavxo7KpQW1dV
hyLB3CC7yFav04sDCQRU9GMSVCiBbdIqsE4m8c2TPV9kMUx7+zBhLilLsl720DLyRyR9HJSp8xjq
+zy2L/A4Cq1sE+J6s5QC7DBdH0uE/u+jAMBkrYGzkELozlQ/2p6b3JNODz/qy9RZtppef0VtA7Z5
94baOM8w4C/XoDT9XYB00NYN0/w+6UlyNIravRm9ukQAuv2motq0QsZRu0U6FQe0No02g1Dqp0rV
HoMq6ZHUwShrzL1nK8ZDJdac5NiWoscDxBhR7R+DC2cMyNh5cIVW3h8NvbGv1nwxdXCLVnEd48ie
FcXaExDMA/w/sJaVmVQ3+sS24rN/W9fRRm04ssk6OawLQeGPUZttZVE2qFH1jmy9tf/s5oCkcuoi
O0PetK+p8Ouz2ynLzw4oy7A1i8fvn9PUhiO2zQSpTw6SDW0bDaskDX0oF0wk67QmHzC7jrIbWewK
397kUQkaQsUbxwusZ5cj3aH3AAHIYj2O4RqlGnUni05SPDakuy6Qqfx7GOqbummt53IMILB5d9oQ
mydSF0jwB+oPYFjqNq5KjjSyTl6iKK+PcK6gLdNXnQpj409VedN0+QtYYKjnnq+vNNWN7/oxty6m
/toSW4A4g13FDTJmUF7nxqIqkjvVjNSVSnZoLes+GvzyxRh17SBLSClaFy9/ld1lTWRp6g2b1t/n
idNCBRXRKOvK6TqIpE39EsCh+piDwwVwbTG9QH5xl5VHZjom9a/NC1CE3uv9Z8n3P0pyrRpQufhs
6/5W+jVOLnK/espx5Jz6e70nVz0vgL96frze3DYL7vwP47whAP0Y9DdBPyYnmI3JyUr8uzYbux1y
LMnps17efdSJgYRZD7KB7p/VecVKv5Dleuq+pwHAfPwZTn5mFSd5Jy+1GNFU0dMWA7G/GnxNjYbf
yqYT7Qo1yPZxjw/lxzSfM3S1Mq61eNbum+eXFzkXm4Ju8c9//N//99/fh/8K3otLkY5Bkf8DtuKl
QE+r/tc/be2f/yg/qm/e/vVPB3SjZ3umqxuqConU0mzav3+7i/KA3tr/ydUm9OOh9L6rsW7ZXwd/
gK8wH726VSUa9dEC1/04QkDjXh7WiIt5w1m3E5jiQC9e/HnLHM7b6GzeUEMze/AI/e0TudfO9a7j
AQO8VnaRFzcT7jKvwPuKhRL1HhsVTALSTRAn5m01WcbHJZu0W5OldU9umM8atSTzFlR+uVW0oF18
9pMN5Nww0CwiJJPLiKCole9E7vYnK8+Gk7wzft3NPVBOydnGgTsNOZqcfF27aaK2uJYRUFrfHH8r
ebl6Y4XeuPnPn7zl/fnJO6Zh26brWYbr6Ibr/v2Tj6wRHF8QOW8VNq4nW8+K275V01vcLeZ72Ns1
+Y25RqytEWcyYBsD0iHz5Wd1XHnIBoraPykkN1eZqVoI3gz11YucCgkF6gbftoCTql0Iq++vctlW
30VatbjPhE8CuP45Ihv+pOpPadK0jwakqbsELLesddsmPmk+FENZTDWSKoOhIJ4/j7HgHqyDtK4g
77fWE1iLdDk5eXqQrXmR/Db/UP42v2KoN31bQbT0NVxPfb9BrKPuTkSf//MHrdvq3z5p0zEc2+az
tHVLV3XTNf74jpM4RECLhOATxpbZ9GRqrrmpw5jcf5Cu2q71D4pt+IewE9cQFsRWlmR9k7UOEodz
qyzH5CTBxpbGru9NnhhITS1ywA7wDcBAEVac6hujs4Y7IezyAkdiibbJeCeryOJ1m05BZFQWZYOp
e/d21epHWeU4fXesMXCSJXkZfK2ESB2rG5J63jrW/WDDJsHZFkTSwH2XxnPhzspYKsdHi5/I8wD/
VXGz8THqMNwUscP5pIM7vDWxtQD46LgE/DkMlGHKYUCeFaKm2JpmdQhaFBGsLMi28ZwpJCj68wL8
DtxkCs77swF+LrmqeYQzj5Cd89J+1Qzf5kFZEnnoglYc1Flzv/l1V8kWWcZixnUhyTvk67FHlR2V
Qb1FQOsi/T+SMQ9P8u7zIusQRJk48RxldeGDHf7s2uBudID1CxKc7DziAa7yhOzkV5P461mW2uaM
JYb7CIkiu6pOeEZRXsH9KBwOKo9PsDWt8qSNbbSFc7Cue83u7gQbtbsJkOi15h+CuYt1j5etdS9C
rB3hNIiDrMtKb1s02bj1cU8+KL7SAuwfu4OX6m65+CzLu88+7txbFoPEvg29ZK2jS4tptEK4IgTc
ug/98vFzkZV3ZtiCxCswnvhYagOv/q2fVRAchRU2bdFqMc8aCx4SKo2+NuaivKgN4fncLK8Fken9
WFmRs2g6jAwqwNF/dIsFwlUqqiLdnTr55iGpq/AsLwgEJbfueJGFCR6Uv3LN8Klo9ekmn/rMXMgW
J3LDlUYmEedfhnp8mQ4uCwuQ+PiO8ztpEfLCslTix3UMkuhRluQlSz2xgT8kZgh9fCcvZglmqy3h
+CZdeMqr8a32O+MRNS9XluRSHivTb6Xwr1KNpvIjRsa/tXU+roQ87bJVUNrTHmaDupd3TT9MH3ey
Lpl6COZ9ypGoTcXesVx05QrNV9e200IM+riHvpRsM8Q94Eh3+o0rSJRB1Ec1CsGfrVBG/7btswlL
Ay+4g2Qdrcw8bB5zi6e+31fxy9BF77GrxN+tXOPrPECvgYWB5GY0or8Gr89Jggw4RYocpFDcVzus
fyAz5H7JvQLtwVLLHguUQFc+vIr1f15QwYT8fUF1DQNtFH1eVFlMaZ4X3N82DYnth3kvaucRiV11
IbcFfdmSywOivpc7hkFBxYBYQrqXmwnZmkX1z1ZVQ65Itn6Ola3o9dzAyS6v/9P4zwGh3gQcISt9
POQCIcC8geGXOWZwijWAxvLObvHWQXOzwz9bDBqZ1NgDdaVH9VKJ2v6xJPeyRH65fzRjNKracaUo
+tk0o/J5cqNpj5GkCjGMoo/+8doNgFfLoh047O1EI05ToxXPllUsATICCrHI7QRNaO8Mt8aRuNPt
Rwird8ZYZd/HBrc1t4nqe6QBrV0dwEgKmth5BEJ/Fyl2swus0NzBa92rdZG/WAoqfWzStJNpIFIK
M9Zae4XdPRFre3Jq3X771TWbbQBlV7hk2kdXF2WJoi+VldXozskkrTitUI6DJF20B0DZ88qPxutJ
1+PsZDS9+6pn053Nj/IVZuW7Ew72C4iYduFl/vTsZzUGRrbdPcIih0Tl6e19GkOLE201XFUFLh4y
ieY5z4lY9E4V3hLQV7dDazZHuzedna4M3t5zSTkZSoHBRN+rOOJhizLaiJB6URFt26F0biFTKxwq
x+mCFFWwLgqshfK4SIHNuc1DTfxxSca6f2LhMkDJD9qXyEEVqS57BXzC9IW/pPrOBuBEJtZ5t3qs
PNoi3Ae+ySa058/pyNCcx2IU17wUr9CmNGw8TBV+sib2pFHnmGhPRIL6bGgchEizfjOQ630JA2sH
3zB86NszVl8J564x3nGGn674ZcA4qrvkuyngIKJO/T4KkGat3ZZkENNgoxNjPcCdJsAeWNkaj48A
c1j7qfem9l1J4k3bQgO1i1jfjZh7IUOStHdZ4Rsbo1W7gxOPCQtiUAIuDUtExuBupjCuXi0xbbSS
0ynaTwhTgZIlUKo4HxdZhF8EELGyQlzlaNAcjcijvFWzmFvZ6ePWm4cDccsPSfTbNLKzGzXIYmLm
fqMr2PcOPQEkf5ZmaJHQhRXgZg9YZcCyVcz83Qhf+imcvuc8mEn25+pVF1O+AyXj7kwl0C8KShez
1I54rYOK+Bdjctf90epq8VhmZrJp+eodLKPsT4qWOyu4fMOq8CuVx2KckcQe7iWUSRKyjHmXIuur
drr/rPqsryftXpY+UFBpVH/M8b/WyUnkKwxd+iUzyGDakWutHNUIHtpO1LdNBjVQicMHWWVbzb5O
tPGMnn744HpVtrJQs9vKxthys70ZQ2uXReiA4r6wt6ajxvWyBrcLYP3WSCdAPo3SoKGAQj76LV+A
caCOqKHz0LnD+CWA80ZSw6vPAt35e70NfuvWjh0AK+/ZSJxxVxJ1xRqjhaEg3IoE9PjzIotZMvL/
4/SzGm3buPhageZYtFctHwKSrIJ++dVQveZnHWa8cLaQnYFbywB2GeXhPz9PdP3vRyHTNS2XEyjn
S4sfp0bM4e/PE8HZbCriHLXVJjQEcS5jLPf95G7t1tKvYj6TTegrem7zszS3fZbmNtmzmR/rw996
/vs42ZMUnPH46xV+jYsSpdr2VT4tkC4rEWBqsWezvaNad9ZpcO0Rdztq5GVMy3GrECdZ/NFQ2ymn
gLGKpifXzdQVOFgQfZZ/gvMY3/EDRyWn8neyJC9mDfGehaJaalZIXKdr3BZqgDsCPUXq1nZc3Gta
7+yMkb+PjPj6/1k7r+bGdS2N/iJWMYdXK2dZzv3C6sicM3/9LEI+LV+fMOfWzEOzCGCDlN0WCeyw
viANnZPoEmcSKnbzxhshDP0eUAzSKah9I83OqRYkKqmIFrBgJZiChnMkoaZhpcaDTwLKjvVDBCZP
/VaOXfwYKPbPkUrGp1IBsjRQ5LNV3Mg4UiPtz9XYqzZ51jkQhb2NpdXGBWRH/hDl6SpKzOzFTLtw
bzTonYgmOakqTy2gKmWf5i/DqAYz9DLNLG+OUpzi0SYuM6dm3uRr3hkZLEgUmir9GFcSKea4J6gP
UrpsNYzjV0Ol2HiIyNvxjMB+anL1IoQ0k9aclFnD8gH9bXNN5IOX658tYlCpUD0VciS6XFmOyJzs
2GonhxAYyAJ4X/LMu+yHiNir6ltTN9WZ7EZLX7sWCF9Vzw0qB2Lj3MWZsg3LwKKKvTJeZaoc/d5I
visSCRvCgk8vb5uB5BHLtADi5dR/+EnEEjzPh9eOTTauYcvYqXkQvA7aLJDsbueKZYrrN94ePbx9
L3sFvF0SlWupmqC7YBqjoVN/eYp+7GQr+lZC2ILJ7rgvNoWYMxal0ePQBsochXr5HAdOvUwdqT0Y
fjKs+1pWtwNawzu3N7J1ZpMyRrZjvAxLL7jnf6yZt9pA9qeXmNWSNfh40IphnGdqpm08WRpeIfvO
rLx3nhrXLQ89IRsQ1PTrLrRUze8xmx5cfUFV5W8zOSqo7pqeYHiZuVoNVE2YRRHs3sj5xas9etH5
FSraWL55cRcvYtP293WIim6sRO7Mixv1G7Cm2JPN74EMRHxER+Jkeo66reoy4MOqxQvCfcfEjMzv
SRz/TKWufLSKIv/flr6G9mnpqxuOoumqAuMbloeif3pU1X2kWBBchyfZSBySSp5treHBm1LmZLST
qmQcFW9JEOZ3plQ3pxZk1n2vKi+iPxojCmuA5OUlPLW8jzZiIyKaQWV8bIpRM6t3RZDfO6Md710l
6JZ+2VOXgeNq1uPteNOSkVTEnJIex97khlX8qsz8K7Vo9otkK8RzOyXZUHr8q64reSfJVTrPGwhM
vpVeKt1RH8qp38dxR322NnxpoUFSLdTJeNjFjp6QMsqWEDFmYr8vtv+wxPtDQInnxkRrtCboK1No
Z2jhyopbVpYGCcMH1IrKVZtThbK2OoSAa7dF4yjFc4f6YrcXbdfLur3XG82ydgEkfRoQJmZuMkUY
1pRNLhK7x9tunoFHVfdlqpf3DZX3+6lLCtvq3qc4cZ/BkZznsiofbKumklKeNkOyPOn/Bf2PGl3h
gMy0X5ZdXELXll4TQsWzKCyV82hNSU7Qhba36eSAvU/nN3edbhqe/qukbGHUBu8EWqdbWwEKnbAJ
CKhDf34ty4DSM9LSVhIy3a++Zb41LrpJQYFmpYPckegenNRexxGyk2JSOrD709XS3cPorl+CbK1r
bvLqkC27G0y/BGFBs5eGB2nMTyJglJbu0QqN4tEDoLLrFCqeRb+XeidXqYpHDUJ36lCBSSHbUq9r
luCs5PfV0H083PqodO4WelZqd8LkNiCajY1WR44AwDztKuJDahLfO1SULFhuyLwoJ0A0epgo38IY
QYMz2Sboaew0vqBrLWyag1+SZi97LWU/IXTRIQn7C3AQd5bbafUEisa96xWleZV9kBkJ8Juvqltd
aj/PqMColgM4aoqvCHgZHphMDcX3JvLAlkJn3oEQqr83XvCgtWMa/oLjx3J1ikj0VbSlHCK6l6dW
ZgdUmZvRvRhLaIkxbYos/B7Tpsjqn+c5UYm6eZeqiHWSsAdYjlqVzPHX+pTON7nZt1nuI5wpcv1A
B5NTGee1e8dfZPOACtCGZbz3y+LEd7PgDV8Ihb8IJR5jJ9a2ska0NwlV68EuCbpNVTo/ASLz7cdL
rADAGtVUutgKCRlAVoJt77n20StYbxZqPLxlhbcLECE7VHKkrSw8eXc4Pr1fJFYnk/4tKg1vGcJh
L1YT5fPCbsaTZuXDetTUfKO5ZLFFUkztd0iUMPYrZaeVSnCgqCleyIgIvCA8SeUEn2kcGiokdP/r
EFkKO8PBh1Df86QpSLX0yla7t/wIkChk229W94UlM7gKFJHQXATAARqhz7udhXJNl/o9hRQM4Op7
P9OVob+rDbJk5cEwz21Xv5W507+2JBsvrVTH1+iVw2ut6HNQJc4jAumAW+wsmMm1Hrw2Gax8jT+P
tWg6Y0kCrtddIK/WlABED2hwB3yntHid1ITuhRXOOzyfkv89NbrmqBOIWEY55KF8WrGZYxxdRthL
pF0FKlE/+sQBSNgcIGl3Ei1y+6mLgtlqZ1SvxFFvbFPPclZ6XvFkkCniIWeneSTDxryjLLP7Unv5
fchfh0dl6oLakMy/g5C5G7TW+1YjpI7qU6A/yePxujBAfIEH9bML2PElr5Vx3SQpuIGp6TgwlyTg
cLvrKD9Wl3rm8Z/X6eaf3n2mpuEgRpbXUhxZtT750RV4FOZgFtIjCU7QPF1Up4ZibE9yl0Tbqisn
uSU/e3QRDeMxllg/cgTYvJov8c12MFRgBFTUFAbm5DRREOzHd3mmmTfzREZ3Vlw6lkCIXG2nSxvg
95DYq9UZKHcrpnQYamYcx7saj+9PwpPbvsmiL3XV6jMSl9MzcWh1nbHvWAMVJT/LntygkPm+JEO4
81iUi0nQXSO8oKaMUJF/jSPmRhI8UkN2J+KPPvKdjxHSliLiKMZ+t2Affx6b5tVOZc3/+T9A+/NG
iVoBzeDNZWr80+XJMffB8Yb7xtXNvLceNVUCXNwMUf4SG7BZ/DFadQWcZdJOxhxQJ6dlI1W7ejpc
R1KESWeis4srODDjYM+8xOgRtBgPKnGqXZ6k5k6clb/P/qrZdQbUubFGTKTm27TRm0kLJWvtBwpr
WXTabbNTpMLaU3oOscdU9KcgAbk57YJ+Jjl0vsz4ISYlUsAkC/wsYID3SUhc87X0be3JinOW+vFJ
BQjyo+m6ha1WfEsK9E0JYqc/A4h1FmVSr0CDyYjWZONC8pWxyKLAPNRU0q7HPJI3kRz5B2MwsqU+
UiPh+Pqzj27WIgYhtMdFhxrW5ISRkrF7TBP4+jJazT/h24S1zh9IhleXyAzcB3CsCyRm3ifhCA+u
k9i2Fr8nDUrm/rRKyKUl+XXXSTBTyv20bbreyVWl7lF2EaiH1RavWh06FtXLfvA81t5XxbCVfadF
4XbMQ4fFLl7GymUtW/W9txY+yIJA9Z1RDM7VB5kgjDHtN59yRBY6OZLBWSjwottfVdwOX8i56Jcl
/pS1bYTW1F1oYXb29OgVTph7JAJYbqpKfUnr3j2KLnEQTSeJlzjew/2nfr1S1VmTdOUiHS5RQ6mK
r4/lnghIuRdnt4Poi7w2X0fpnieU3bJvkx9SYMxQ/l1jr0xZwJbZIuBhpyaKQ8SfxejQyMa+dB68
sq82ahJpL9HoLAnSmQ8yarT3pd89xGpPEIzyy7VC+iJJpqq2kJo+WGZ5ma47/O9z8a1V7CFdOwPC
oaIpRhOT6hplWBl5/cuYtmYIWwNjlUKTLppSqBwKqvIubvZDGyxpXyFbcxALXF9Zoo5eHK5rXtVG
swDvvNrOcU6znAGxvOggVBMp8Z/Ekoxdpgd7yvf3eegnD8YYfuwHFrzvUyN5mOwN9KHfdHUfD5p9
SGo5fYoa9NjEJwqSfMPS3553WiuvzdHgPyDxqUOqa7L+Ij97kmow0pPtkDb5JsE/POsitXkYej9f
5bYWLkWg0I0SjXxUHQkIfmUvaXjOZWWYIrSP13X7WOTafNQQM2BtbG0Tt5EQjKrZXoZ18WrU0dmb
fJ1tmG9NGDJvXUQpIdUEwalA02wDvaJaBZ6jX+I0hh2US+OPGux8VP1KXdl4S7MLzmA4bL9PqEr6
1PNxiFSClJqZDzZpUVtvECWfRciBlNkpRkRimggqpBUhIzUApCtG23JTF9nwzQaRPLBXd/nvnJH8
VB9jGJz7hkzTRQyM+q1JShJNQd4mGen0jkJObcwiacP/MLlgpCs8JXX7KCzQiWHDGsRPdQ6BqbHT
ANZzU1yayfkmLCxoWrnRDoecZ9oczaDqVE6HTjY7JL0SZW4rPhV8kRnSaZkaiD8rfEr64KipcXEW
Lx9o7uz3iSeLv9tp7NaiSOVD6/c80Kzt//LycWTrz+9/yzQ0Ij8KgTrFsdT/fPtopMtCBu6Hx9FB
KlFBJTdIem/mOHo7J/vZ3CVDBYpmOvMalw2QrsbBPKxc6a4jA3rZpK6xRSmjmCv4JnYFuCWi5/Jj
ZEVg/nhUraheCJemiwTzrSgyHL3qhEoHvMacHAR5rHYmT9ZnMlueUzsCHzG1ZA+WXxo+RlTFnRUz
dbc8t8HbpZbxNpAuaiVGcp87lXSMxrafigqhGzsS/KGov/frtvqW+M0PA+zTW4lnDW2IdngJ4eeg
MxCfo8HrjhngTopH7OxYovK+DpWu2pTsTkH4SouhKdqHXpXHfRwg3DQiVzAUqToLEXVYmg5RhZx3
3Q8HVKHG724dKSH6HW79bYCUdkn0hBJJ3SPhQ3HKrwrf9lTNrRd90AHv6ma6Mou8uffN/BCTcPMW
J7BPpriSXHf+bOgy/2yFxX0n+eGm7wNz56aGcT3w+vTyr3AaWGd6vEKzLGh/dSrvWyI0QeG8+qSl
LmpNLneUOdYnQmK8SptgWFAlh7hr5OqnkqcTeRqFvURuguCD7fhQA5rIutguvAGlGb8qHtUl2SQw
51qQlVlcLDPZfoFe2H6z7SC7K7qyWoRjE64oQlJmPAG6F8ckp7/U/fa7Zwyr0is6/67RHttUd34Z
rXTPTnpdE52fD5aD1kikzupagbuR+PaKujJnl0FaWpu2hHh3hrogVTJjDKRfJu8deAh8sTbQzGXm
NuzA0/qk5jZ+tHQIvjVRd7YJtv4k5ITPxnJmsLtQMQE3tSXVeOu0hn/EIAE6nLU+zPuxJaUJbd1J
f1ccigLKjxRpl3bqiiSphDRHeZEoU+pEdVOXv/Z2fkZENH9ss/JRKZ34pNuK/JRJynPmKdZRDfMK
Yfjy3IV6us8h9bGF+xnKTbqXA+8Cs3XYeFaCKnUZZPpewvfsLEYEoN46E68xylflUjSlwTzZOdtD
U227Y2MiuuyhzPamS+Ek0dD4O9VpDkrd2BvSQxRU4B157zucFb72I8p9b0V+23u/GIxwYuKumUxE
2/GrL5IFjK91hyciI+mpiMMnVifVcaCqDsn4TtnC92yfZZsntSnHyQonyQ/eu919Yrfaoe+ttRHr
PgXjZolDT/fvxSDCHt1921vWNh+jb8QYsegUY9g4QQSvULQDFUEuytRi8F4wKXM8y88sY5qFZjm8
1qamqZlwGxyl2aTemC8DJx9mXV1JGaE4Ld1dT0kQZpvEigtxuqkXWdNLbKvSzKfEuvOdbVoN52II
jZOd1Ct2n0g7aT/Q8mKFF9bfOt1oz2ONaiN1COWyDN7Gku9hyE5naMLqV6c/UDPcPVWR7+wLd4Sv
CFRw3kdIjzQhj/RAaty13AXJXc7X+YweTH5OpzNLV84JD/2d6BKDLTDAVUcR70w0SW5KjpJSfiM3
a5dNxYxlJLebjppAsIE0rcAb8bxFX0MpNR+DZuguCUSzeGrlGdp5gddSvi73EmxkDpmVvp/FkYbs
nG9+vXXdzG62jpYXhDa4+++ZFqz5IYh/Qa6wt31RhRu7cZ0d/stkHeiKd+iCoFr5pRYdCSWCPs21
4jTapUU5tExxSuedHd7M6yzJkl1qj/XW5+u/boLM3mvZgHTDgKpDjzQ6aL1AvsCOg7mid/JjHt/D
6CLrwB4TeBZhuG71styEnlOfyCkGRebE5ZvqpgcZIeSfUI83jZJWX8ISFQ7T0hLIX2wMSaSS123e
RDNEoeOFghd1o6Blvu4MaXplkLNvg/D7SsbjQpVL86edJw8Ka4hZhVPx3CHG20FA/6Vr5dHnWfjm
tXzCzo+yM7z6Zl0O9dHmq7SKVLtbIYY3nGXLxrdg+uqLbFTo2yThr9Q8yOApAFr45tkk9vxm+eC2
ilapLiN4hWUBB2pvQ6RGrIE0eU+qzsB0GiQqiQQU8J0B4sU/ZdAG0K5Yk5hQc5YtILjdOGrGgZo1
Ze47nfKqQ6zAB2ITqHQUHtnLSqaqIfCNkWp3udjiprQuadX9VMjB+UaFf8KOuDLvk6oJd1oAR8hO
2uGYONP2xTC+hUruPTrUJa4RVm1WpscSSQmG+2ZIve8OaXJQKpPhMiTUG8QxpIkybZsX3BMESLAI
poWzXWTJPWgDCo36ai1bXryxRmgEykiBKf+X0WqQa/Pk6NQfBF3hUalIFuKgBgCr8o5KwsBxHw1d
r84WRX5RHlKXALqpmOALfR0fgrFQV0SQ64VI7gIVmc3NLig2IvWrCafkjNauj2K0aijAsQz9UZbb
9CK7qOnmcIqNso1nmt52m6ZBRnK0lfTNia2fRF36c+GE+jnT/B/B9Mw1kP/IWwllVxU/LKVy5qYN
2mHVt1F68dTOwV/ZVN9NB5QpJIGfiNH8LOTAeipkfQRsEr3ZAzIQ2SQ1nkyHQaEETw35Q4Xqp6Kz
rsDpGEsrX/iTALkwdBwTzkCoO3e3vlyCDVgaPFimqwiz2OjNs3299vVisamsPLIa2m58AcmA4GqW
p2SU4gDE9cX6udXivRM6X6xIcw6Bxv7arx5GDdlGdVT3Y+Xs9KR0t5ZjU76bR9psRHuN1JO6Xztx
pUJGj4dTPh2CdTok6ZLNcbDO2SnMSfBVX0xwc1rZ97+Iz41U3LJQYbddSjGSOLWTLTp83zwukYYH
sM+DWpeM+57nyFoepHAeF6byZIaetXYjZBL4k+f7qsSv5MzE89GuWHDJiLeMLtkjiWZYyxDJrnmH
SjJFuwOCrUXTtHeE5B4MiqLXou92UCr7D5PKVvGrQR0B7VlBPK6qF7tC/zW19OC5LdHnbRNDO0eO
zxaVXAhytlehNo77XmtT8ntib92pRYdWCyCwUmMLiIfqISHOdFdQH78RfVD9zbt2hHZC8t8Z2Kv1
k1jUHGZ57Xr2xdNYJQeq/FWWpGFL5um41SUWglCeeLoPk2uikDoWgtErtW3xWyf7KgkEJAkCYbBx
gPtb2VLbXTNq5izq7XJhQow3/ICApJdA2897xKsRImW/JkvQVkcYeL7jXgaru3imd3AM0wMmFEo4
WKJmBVwqu8eflt2zlgYLp9TSfDRZNXm1Vz7BJw0PaKqxyIvr8inKM/voRPojfz9Uzw8zQMHp2W68
6GQ1OHuG9NyGdnI9FOzi5kVLAHiYrMRASKrzsc6/i4bp+/Iis7poqlQfz5HnAoNX6n7V+Np4vvbJ
hrlSY5vci8lEDLBb0E+GtBc9eQd1RzYQ+6ilhjQJxyr2TRO/n8VaHi2ylrgraerVxLfC5nrKk4i/
q1hulzFvwkNpoCwAsBMgkOK4B3Hgz8DZNLV1giA3HozS5AWQhPcQLMHXZzwWBRlBGXsAwfxmNsaE
RhB9tZ1t1Yiqriy0VfT9KoRKYpMofI8snwy8Nyuob9Jd7SwPgzHTIMLd+3zq1WAN8Vpia1mo3ni2
4UHiQjiRwTpvDVnnNU3mppOrgDdDHWm1Njr47Y9Bywi0NlQtODaO2zyIrG3lVqzFpjMKxCr096bT
26G2jkR5h2XbBPUCtykhityy7zopfnMjP/piSDj5IbfVzzzvlVkdut4DuSjBAgyhezJl/iiC6Cub
KwLwDWBJtTF4tUxNcYBmRlat4eAduBNDam+ZqKPPpS5Wz1p1CfTKC2eyGcu4k6xT6IRwqGVk3JDj
Q5MkHRXAU/mIP0CPjBieoaTdi0PhKywLfLNZAl9/7yvrhnKCXi02fVzqV7tOAR/c44oCUeIscxBc
YBoUfQttcbxz3CF7VHyzunQVCg99kj3qaBk7kSzdTwt1t6mUF42M1T0OAvfaNPIEcvLQhctEzUPq
8NteWuSZD21cjmNisdl3gNrZLkyp4ua7FrBj1vt7g4IhFLDicWU4rr2LSunZD6ny6dAe0JuyegRb
WT5mZCPl8OKOuSeVj46GbGeL3hhPWJo2ceCV0uKacWv3CEy1O7Q56adpaP5QxjF88ZKw3AQyTNXC
8SJEaAj36F0VrMVopPcAbn09J3uFUVcy5nhcJMg+unzh/UEaC9291ab72Af6Z7LR3FnSSMJga2hr
Q6solnRl88kgzrlOSGBCYDoznxJcCWsy8eU5fn1Gwauu8ozXuxRZBi4Wv0SsQIkXYq7qtN4qV/Jm
cZ3bkHTG2x4/32TMCq+COU9mvBhF3DxY6pQqXpukafHCovp7KYzTLia+2aOGIoxlDw2EEqDs6jq3
7xFeIaC9EsZaW6uQLG33OhqbFQB9xEMRTOMzywGan0VLSEj8CNEIrZkIa7SC/Lw2LKc9td5gLeHj
5Xs72pF9EjwiT9wqcvcoKVb7mJT9s08h6iHT035dtDqZ+1rfnRBh2UBbcHaWJgXmta9WvgKMy4/X
rpbqkKNOsNmFWoIAFDtmEs39LRX43UlcIy2p52T/HKzstJ8lqASyxAssoBxhvPO8XrkkSv89xTn1
Nc999Y4sD+OUuEa4Dnp7W9djcm6M6KmRI+/FdFLqeXSE50IKql7KCKwqvvZhKUZJHgAPWMTOVoxm
evmQVFl79gJbe26+VkXirVWfarK8g1RNGT+imFIBvDkkyAnxZhy2Tg46BV0U649TAH/DVodmoM4+
GHw41RMFTPaA+8AzLu7Qec8mPx4BWdJ4e8d71vhru3fjbCtaktHppxCSmmiFY5odEWb6LlolP/Re
swIEZXrITGNZNDu7J0YnrhrWI9V4ZKbMQ6QKT4Mrvx90aWNJnXe6dbPgz7ex6z0Jo1s/JfjKwh+I
FH8ayLxQhgNNtcDNWJjgj2CvY9oopf1xO7dlw2iUivIURdYy6OrhzR5Ndz7WJDUPSiofZBV3F7nT
cztkj+wPpQ+z2M+O4lDESLOJM9hHNl/vlHe4Vb73oYX3x2iWwKdpKSgRxrcBYRxPo10jeR9G4xzQ
BNI/FV4JfK/Xq1YV2OEKGlLYwEjHwTKMKUTT4P1A2XW6jaeDOLsN3OxuA5/s/oXJ7fIjCfERHFJu
fJsnmjeb253+hcmnS93m/u2n/Nu73T7BzeTT5SsomO8f/2/vdLvMzeTTZW4m/93v428v8893EtPE
70Nph2LZ+MFFdN0+xq35t7f4W5PbwKdf+X9/qduP8elSf/VJP5n81d0+9f0/ftK/vdQ/f1LbI2dI
c7UMvtMk8hFMX0Nx+If2hyFCUcxCfOl91rWNZlx2vcq1fZ3wYdpf3kF0ikt9nPX3n+h215uNTNx5
RCX0Pz/P/8/92cyw9e70kNX57Y7Xa3/+PXzs/b/+3Nc7/ul3UlMDYRQdskq/f9rbp/rUd2t+/qB/
O0UMfPjot0uIkXi66ac+MfAv+v6FyX9/KXLqG5AdkNH0cKiOTe9bi5KMeHQaaCJUVB17Pa3I3KFJ
jhYAxMJ255JdZQjsAuyjZMphRTkNC8N+8MiJI3kF1kRdbtWs7vW5GPYQlkIp9UDOLxV0oqsdnXhX
OKwCczVXUeUEAqQTVEKOp5gRZiD1Euf0zsDhuut60FZ3YMiJh6Nl8n5q9GOElNjUKw6q9T7x1nWd
PVm4wPClWVnFX5HakjaAoo1ZmiTRipgU/ig5yS5kZa71Iq2Pmm2mFwnvy95w6rMYE1YF31wYuGU/
VyYLYaYCiLjzcbZshQk8P5ZIKUtTrioM4jwjh0sPlbvbhf7l3cFYni1DdXGi/sWdncHbt6r7zUs1
PHBTXfZIJhZ5YFNNtmijVObP+th5H74N6L9NTF3CJOsxASN9nSbmioOwc35fxUB9b5npFO+iy0sC
YhkSBRCn4oCX0AopnWHodrgaRbaNIHc9rD7MIfP0D/MPvZRkowbWazIybpWfstfUzSMK1IDwprO4
iu/aFmDlp34WRMGc9Sl/Q58m9LW/byNvebuGsBCHnO3tXYN2zurWJ8782GrXlEH+/NQvLpJX9q7M
R3MrBkWXFXfLRB4m9ktnkDNJnNCYDloJJMssnWu/GBT94ux2IL3O3Inm2AYptUTTVWyCKW4Zvs8V
0yrUM+eBViJHkyT9khQACIbhqDp3JjraZ+bhJIF+J/FXSwo1bjuzX4ZOVp87T67PpZJbW6u1H0XX
rb8ex0fIMTZ7DUzFISEdeWnqHgqV00zRd72HuNKtU9zHtrzheh8xIOfjK+CXCgAjZbrizB/8+/d6
3U+luya59vnddex6Lmp2RfWuXw9kO9Rzp0C6mBjuVq41LQb4VSTVViqQCkeIXZLL/zivUTKSZ8Lc
rcu239WKat5RBQ8EM9Tea6cjqUEyVJ7KqG8HLa/6pYE3X3R9MPlceS3GvdCmHPuDqSa5nZguCrEL
Bz6w2wRf8N7lJBlTKF3Ftrnzp6QICOjylySTEJgoKHH4beGbioLgSocc2OZT0k+UkHy+FJ3W6Gd7
6l8NHCBz5Brfc4MqAyac6RE5mnx7fFMuAVHU3c37ZylZsjbjur0TffkI1pMtRXypiYZd7Ui16ND/
rKu5UeXVPTrTyTKoy3DuGyG0AzIFU9JBkGbpXKe8z7uhBBROnzL1NRR1+7MKH+21LYY/XaeXwxMg
Sm/TmlW3b6l93jvdRFsR7dD1tZ2tou2B7N38OoDziXyA3mq++VodELhX25ksefn8doUmDd+v9akP
1SVt56rHT92mHEgrSUWA5PfL48N75fq2oZponOFDUD68YcSL5R/eSNeXTOcG8swj6QnR5tqauRIR
0wQOMUyGDNGaMiK8wiH+fTaQbl/d3dpiuO2i64xP/aLJDrpdkfn/WnWNDflWZ7+LPBq62nogHW6H
1K3em7pX3zWkiezFoOi/zm2pxpl5YzkubtPwqrvzNi+UmS4YGQi8QB4lO32u6loQkASswJe2qjdt
aBJvW6cWethhysY0qIpNOMYF6vKxLV86A9+BDLlxJmzKyTASpQrDxPdsiLrt1P4oumwf1jyL0U5y
Z5UiJzMHHsrd2FvjmteccqKYVT2JM/TQ5uqI3setXzX4FiSqsRJdjkxS7Z3S58YKue6OEj/m3w64
9fhJyPqeB5IzRQam4UBH+EX5fTfRV0237DN0vae73T6AXwIXQlT3ercP/WmMJh/iJFSwqpsxDooV
fmpg3U2CIrAEf14FWeM3SffNBp02KynqP6Ms9m4baNb4ybazXtG3B/zoH01PIQTQVLJPXnuFOyn1
1hqk8u46XJgBHkkyHd77Mgqrsr6Il2LGdbK4Dkx3nHqFD/BvulaZkUc5F1c0e38tTD5Pma5NaW2w
EzPEKJTpeaxaVm8CI54g4xUSD/zXmT9MpPhyJSq++mYI18Oo4lNRRtW2V310eahzeRS2Yd9+tpXb
0SBMQ+qDpEJvtBReSaJmoFJbiWKYiOZUUCAjSXUdFdUGYtSySXQQo2Ju1hCHlB0NWbCZy3VmOnFy
5LZsleJhHQ98Qf7UrSlGCxAk19Eky3dBqZPQVCmrkBQPmC4A3QGVUMEznd0Gbn3+NEoGh7JCyw11
yclOHLraeh+gduPHSIRv7DqCqLcJ4hafriRuMUyKsGJAGN/uHU8fiuyr6lCQ1qRZOgoXA+l4gdmH
b9RBOfUgv3n8AggWBvqCBHzlrTAUkqzy4WHIOurzpCgmEu4pb1YqWwQ/ZffgxaN8UQL+YKfp4qpp
nZabHn/vv7uqi3iP0kuSZaH/mWyMzkb92G2pzCY/Cy0kqd0HauC9gCjbeAXe/toOx8esyGZ9rUjP
1M9lRxWGIxKcWFG0yNrZRIJDjDqw9/hRuKQYFZekKq/bi9FAlz9cMkUPU9zJrrMfhBRQn3bRzNVV
q7nIUlRvGts3lwkO+2dpDI7iPXyziEn83OSBZSz9ygCsp7cSmCrwSMVKrJNHVGJ2OmLkn9bKFFWy
Ah9lWdsZ4fvoe58YCaryw8jQ8/q5uy7VCfisEZtAsgbWAnJcUHT0aouEldQdfzcJinoHcRhTa0Nx
dH4wJYdctd7O1pViBxdxcEjwyCNy8UQLtoUK873eaa1eIWs8JP0qabqWhywTRr7/FwsY86wOAmWV
hdQIzYZa3uZ1Yx2EyaC63dG0x9Vtggo8ds0TlKp6MYFSZiQJjSK42lzvO0anPMv860U0paxO/kDg
U3wKizT8tVO4xp2wFQeypuM5uU3dUp8uP0p2Puv1yHuQ4rkcyu1D1lTdA2Lf6izoDH8t+noybvdk
Rf2AI909iK4i00EFJfLBmro6stNR3zFZRU7NnE0filuvYkyY61ClZ05CyU4tu/p2SNw32CHdzkH3
ZDe4PVno4lQceLxLUr27GXy2Avf/PlXYiKab1V5xJ9oyf7kL1UBlXEy82SRZOCA1/Xu2GDbK4f1i
10uIdp5Yj3JXeqtPJmYl80b1nCffKPWt0zj61m6lgNzBUeZUHG5tMS4sxbAVQ4y8Woq2ebO8DglT
AhIDCstwRoSRuIY4u93SHD1Jm/3l3YQle1T/zofTtUK4rD9ZphTNIe9HC9FsHZ++VutPrT0iLQaD
YvlpwO1iMKVhvPncn/VbP08UdJRLpILFRXr7QR3y7uipXk1yUmItHXaW98ivl3duOXYb0RSHqLHB
/LXhXrQKRDLuG6Ofp5Hvn7Kp5eied09h5m1KAYXj0MCfdgdQoDOnqaEMOMlXhfLvYAbjZeQrosLY
FNOnG/e63y2rICFPqShnpPd096Ul+w8UApBX6T6IAyrvNRlEhruNpz67IlF1HEGDiVGi9c0p9dRt
oTvvE9SWFAZ0P/iS00UpWrKwxjZfCntyb9N9m1m/bvaUBpLeZVb3wqBoi2Hmtf6wFs2xzhuS0f6H
tvNajhtZuvUTIQLe3LajbVpJ1OgGIc1o4L3H05+vsjlsiqO9//9EnHODQGVmFVpUN4DKXLmWm2xl
qPm59VTWX4osf70aZM8Isueud2UhggjqprJI2viKVM9MQI7UkH/uNCTgj2JLkFqZ2cr/M7avLBrl
jmII1SSJkqEcrMRNwdFUCNQr79lxHkK1ax9iB32Z9otl+PVxRgrxka5iik1zjq4ewMddP3XrgSp8
/BwitPmoJ/4GouriX16Zaw/BRmJzy4+eZT7N/R/nS0Rs8//14Qpv1xfneQ1AwQfq8t194CT0B8Rw
eGUwzIYbl+ado6/1ezozIogEnOnPtk+j61RhrDcSPbgJEpKxNT/Iobda+1iH3d5s++WhdGnyKNIQ
hk/1L8yW8Y+wc9rb08injNZpqHFk8ud488qnK37jzUmJvZs7qLlIj8TPJZzmyKfDC9QOaEK2Wd1e
AxeEWwoA7NMcIy+vCv7KUulpcO3O5d/iOgUpWZ+88ZP9eU6E8vVmGaPXdcSh5/8/1zlfe/6fP88w
rsifOzCUNbkDYX9nXoxQOF71ocX7Vj6O1u3SsAyvXrl1m7tWej3TAlwqh5gm8Z5iJLyhKWdv9AG9
JGqKRMraMtTmVQciEEH41GfNshejuE9XlPCZJqQ9zVdoNfkJ8qtyH60XcD6b2raWy2Ht97qNEN6W
pIZ9naACBnSbe34f8ci7lXEg93fxk8tZ/H3d9P3l63tNOCdXZPm0O34g0b0/5D7k8T1MnG82XTnc
pKUzpzVP9hLmHft0WlTr19F06iuZL7NkgsHXZ8c3BVoUNV8c01j4t665aHDPz/RzwGcMVqK5Xd/o
jT8MxSG2ZXVQuV1prf2fY2XhPIm+ey6MaK37XMPUvJUzG9DK6axUtjrXnGc5+1/E+Z6PeDTMkrGf
7z9wY8nQBMarlQmA2TfOLLG38Ri949HKgRbkUONn8FgfDS+qX+g13th2AcZ5ti0AzOmzpcyoP2Ro
eZASlaHT0HoPR5IGgHmtXkyDJDxZIO8oXt7oT2ugu2c/pF78HNGs9MIh42eLNmgQkNRDj0i/qGrv
qQvd9urdEAGtqxHpPnAaXXDyRpCVPaau7dwGqzM/INjw6CzWcAMJ2vIQ2hy6REv2epOYO2+suXnN
qZvdIghymiCz5OBb+WmqjGT+7GTp3gNKs6v9BgnOdlguKiOxHmsarfYDKvXcGR10T5Qt1CC4riu3
O4WIY2EBpGKC8ro2l59DhKo0qWHrUW/Laz2N9aMx9D6CQi8LvWKPvXItQ68dDXe+7C0vSLbcQpfr
TDP/PkXaNGuBTrerrVzz/GHyaAAQAiymBsN+I/a8D5T85tpdnJY6fxhxywdMvfz0Qc7LVS9GkHlX
ZYqWbKJ2jCIV5ifaeAnUn76ts/iYGI1lBXcr+0UJB/NN5GIiZ6M2mOclzo6z7bz2qpZZ+Z2iajJ/
IYX2QkOl9qmvFuRDB7u+7Is2R1YCzjKAj3/+GjAn/kPYRqRlhApo0emTsSDyEjJAPXatndsU74e2
GkqweCX4PBTvh7mVCzy9B2O9FfbmIgMPhD77V/CtRngdGX1N7wINnXlbQ/MsnM7kdq2jRHczikWt
Nd1U/d955djXMRRPN3SS8l/VaDUEO9pUQZarrL5FUYmUkHgXFSJncmg7mqROno9jFNCta3f8s0Zb
mb5oFSfLyZgk0kArNKS6S+RWmygbC9qgOVirEWuXc0PCfuU5sh0dWHP/znO7QKytrEl9JkVx04GI
2iIXAne/mtT5ebBPhiHh3ar0NPvY1IigQ5FMB6BinFVDWKOW+yAOh3jrKYl05XX0sX1cez0/0oD3
wq6z+joUSo25SsKXYQCOZIzV8hI2ibOBd7t8Cb3c31RVFHwZ4g6xDIee3cGio4myQXBteErFWDE2
2GkanoaGUD3U8M6JV4ZnrwT/b+fmeZRsvYktea+6P60BeIzVohiUJIF3dBXbCeUzUOwLNcObKWr2
YpuBXK5IdCi3mlKMFZzzagWbhq59YJjt3m+1+hL6FH+f0bb7h5mlXzpaDB71sTHvodXPN2JHS9ze
FWi6XQUK1Ev7M69mxtdwbfpr/gDdDrhW9gfdbd2mi4LwDizg+lRr/aPYI7No0Mq1HRJjXCTp+sNg
Ayfq4dl8Sb5ZcTr/Na0oylfc1h7Hul8vkzhqLnW7iJ7YDoKhd0tksb+ZPfwnEgm92fLoptDCvL5Z
wzdJ51O5xDsoLHJ6oHKyRq3SORQjrQb5flm8/Agaz7svG4jwtcjhafZ2FpWkSsWWvJ2dvaezdK6O
Qwk5VhK5jzFvr1d8F607OdDEbt85aahfuLlVKU2b9w4ZImz5WNeFfyWx54jYInfmOmBOEVF7gtyv
fDbaPN2HOrD/qqNxLNXqeuuMXv5nP6fb1V7mbxHKcPu1RQHiHNGpEsl/jRCeqBzFzCKJl292pNHw
UUK1eQG7TcGvSNPj+1DtQLo48HaODieYG/cxmVjZnHhqoyH+EFVz0IHOTQBn6IB6DQ7xBrnPjwYd
qkWrW5pC1J7m3TS1NjXg+aZrj32SFX+aIwlfqwnqpwVgIjJ3mnmY11r7QgbrFGHR9LMpFoiH3JSW
qJL6sGFp3RMs1d8pPRs3MOv2T/AoLncREuhWycfe6tVSHaC4nnYSKwfE1L9DYQeHvJreDMlKTyVE
7GxKH9hcbscVBS4AcfauX7z5a9+Rh6sssiNr1y+fkUnbSQs09Khsh4fY3kmXs296xsZ3XVi84RVH
S3nUnpNwWfaRr1UunTLQ4sohdnX9WnPUAax5wV2EU7C1tklLwfCj4N5IpUB5JFz1tP+nU+TiIXmh
HZa+12aZHxN1v4bsy6GGgzgut9yuL3+uYV8iwBctELhyWMHd3qyoEuT+4l2KybIi/rYfQsrUmm/y
JbY3Kywcu/Pcc5ycRVl3kb4t9SEs8++1wCgQYYJyxUx3feHsUJQtH5w6Z6NpZ+j2mQiZdGbCTlPP
aZwf9PXKsdsfU10EB3PU163QiGdz0T2KrQ/GdXvmF/+PNl3NpcOP1tRzjKyVt920HZbZ2Enh8UwQ
fSpbvqtjxkPpHsJp+ixVy5P7xB397/NTedO2LJqEZcmhGtzDWA2f/WQH+eXGMef8OC3jGO8zjVZP
+Mk/DjPVZYyoQnGbj/2FjN5Ce3Ufk5vZm11WlJHYJeItXuyIZ3b3b/FySQkNvrkNBEy1Yq2WQ1WH
7r4b2xX1r39scqb4M49mFUBjKzGODy8h/fqv83p/oilIIqesiY7zlHl7ZNXex5xX7CFeu6Aa9Zc7
Nu510zh3p7+HDGG9oi2aP8D5X0SV7RQmJl90bN+mnobi+WAj4/s9jBC6MlDT2Xc9dzZhF6g76y8A
9eN9BLQYDKuxEQ6CLmoKRFrgCZUomeRFI+wLisr835P6Lju+lkqMxEBi3C5pd6uz5dja6OZustqd
EUxgHK3U+ceFUqLYNGV7H0jX9Z67ldJYwCNucsIGlUXyb2CvLYiH0p82lbcrrVysBzms/ejtvAnF
qbOtpb2OEqIebYoSvbkCUerdtK7BvRzIVoORaMl5l3MIg6NRBfexm1l37fxNAt6Zh9E4QGdbbMV2
XoOcHLinzvNOa4jDLY3gaEa8aqpLDW/XAwWUH9bVhlb/VwfvHH9Seh0RzeVziLMJ+BnU9sCXLzAv
YVCCEkbRqkFq2D5aZkWftWffdyUka406qAAxSYAcUu+9SULVRMDKzmnir2udl/91raXqvwZJalz7
ZrzxXKd7kkNqVPZFZIQDClu8LG77ClIkcw3sq0HP+6dxLIKHsYhVjmrNt1M02RehTvRpTOKKWnxp
vEZ7tOM8VGxlPkafryczdLW+2BZ7Dh5m1pfRUBsvSRG/iHjpPPG612RWfCVDad0JVg9pTNgepYen
SAMUc4wbGUhQDDM9vYz2pwTVtlOjD9HhRTaCmmodmsG2gw9Y2uj45cgMmUsH8uulzkupS3kkcY8S
htxa/Bi29PmpNXQ6r24nLlMEqrKFVi+yQTEgC3D6DzEavO2aLzdikkMNq9OFt2YmZI6EnSTyUuJ0
Z1huMs1rrpvZTr3mYFSjeylbiUwecXIqBzgcw12PitJGtilik22JnJ1t5xkfbLKATdVvo/vVsI9p
AAUyBC3YO9IwmkW9q1bPUWJQdGK0u74ShlVLu3ccE4rMMTaLg0b/5KFVBdI1q4sDbQbZoVHV1LN3
icw/ZwMEDSW9ZEufkrf/AJOXoXhrSo4n7xkNL3B6qrTxae4Hx2kp5c1WvslBwMMuoIuorpwv6GwP
VHlh9PdHw/kSDua3ENale3EOvbmBJM/81BRt8LSY8YWY48I3j9ZEH+5sJu6XudK7qxKx6Z14najT
9lGQUkdTFwi95vUCpyVn78MFKCa+u0Did/4BKlNQr7S59LcOuu4MSbvIsHAA9C2Guc2z8VpbSv92
CJdk1zkJ2rM0cqwm/KeDo9mHyaxcSC2q7POstY8SAIDSg+wisu7PM1cajX40BpvgILS/5mvhHHon
4mvlwFqPtCX8MAlfu1GBXc4HsZUzWd40KC/O9iBpp0MDUJI8V0Lzza9TZagJmFLNpU+3ejd3eUoT
vkzOELX1ZlD6FHJwq4FElZy2KRCsXh3ObrEta4Rm8EQiSBwflzitg/LgdiYLvbPM1kU265/DNIzd
9VgDXXozRaCRbq0Zor3dP6e0HI5r9y6m6pP5IuuDH6L/AleyeWy1gwyghkYcxlWiMWJviguxi0XO
RDgGPRnzyLvN2RwZVg6nHUXWXxZ9t97Z/suiEUpeY9klvrc16ZxSewrZgDih717Mc/bttEVRdjn7
sP+gUfjr6K7gaVUE+DLzkKQz2WI1PMd6arUmTr6ddkDiPe1nxmbaAXDyb1KraEjplO1zl9PAp2sr
zShF48Ej3HifFpfOdAhr/s762v9scP8kh2eEt2vatjemBRAyGz3rmb/5tIm1Xv9L6++R3A5/qjlO
Y77OCQ0tvEUvsr1ZswplpmnZLkXFrpiM9ree+/NmhMTlvu1G6Dz0iN1XXKzfOg/uB/gil23eweXo
TQsC6VmZ3gM9nq9cf9EuTDTNHn0jaNj50IdlBdAtq8svyfQwj5359cMko2812Fbt6rFv4T3wF9O7
sqdgKVCd4AWS/qDWO2ROaX3J2vkuX/z8z8zK6KTk7e0Jfs2WHlMiYk23vrTTeCf5s99FvK3xHyNo
YkPDiS7gnT9kn+GlQJ1WwSCGvU5164uzdC0NYPEnAVRUse5ez3BsnWAORW0B9ZyL4WDNsFcN8O1e
1FY5Illnm9eChEjL5LSozO93sugCWlIWFQwFjZ3eadHBQPspRbQEaDGvKbo3ocPalLdoG7ADQZbo
NKSHvnsU3lgDE7kTGFaUSezK1KZ6eStLvK0jptSB9zjVDP7M0Pe7gB5pvILkI7pdXTO77xy/2w5x
XP45qH16HwTfFiSOdzkbrVOE0+vjJgakE4C0O7hdSgPVWz4VOoDuvqpzA4enbRbJn56NDjzYm9HQ
2LrIbIo2zcaE80E9kCN3V80r6bWlKO4RwDXos4bvbWjSGUDVvx2tq7GXUI6IjNppRjYGfIuVI0pr
+9a04CE+zqSqiqrTu+fX/M5kecVhpkB9O9cGDGDjon/vs5c0SuEgGmN9mwQLOorgm25pYD8HlGOy
b3MNPJ+W+hdLPxwcvfdu3CV0vB3pkuxQQqQIyshITu5EM72bhH8P9ENZdshpvbvKTZrY5V8GzHpv
gf5/GWaYPs52uHH2dp7FL7+Jd5XdTIIKZGMHF1kFvUeetfxKVU5SxroftRvKxs6leiZsg9qYN7Zb
9CgaNtZLR+Wl7UlCkhy4i9uh3gjL5uJnUFpp8B3K0Hbt/z6pMWzAeeVyJElVQX+rDho8lcAL0c/o
139sypHGtosizATsSXf3C+zGteE3tynag4+xOpSzs+/qCnZ3NZIDgH876XjpVJagGPT7gVqxjOBw
hI8DZN9RD6Obsymd2+JmGvU/xCQHdwiqK183+9PMLmnjq7J1fiLRM9zA/YmM0TBn440TVcMWInSH
GtNUk29XRvFIpJydwmVsR8XPMtd18DLZfMuWydg36zhtBGtpTHTf8F6OR8YSI2dygCUN3oLs9myG
vhcAZz0MrxParqZ/dtXvM9NDykjrA497smbylxvacL80kb9LM2v51I0xeVQneDR1sFzxXMMe6hra
jTjXSddpqKyaC/H6vtNcFmEcbsXr86g5uov3nc7i5ZMDF/QzcgBV27bDtmq1+2aCW0wiK4fu7GZB
Nk7WMVt+Op0zLXvxmt2A9jb9rrBh8onAcaQPqVlfy7ISARISwj6teZJRUkJEyZazuZXVyFkNkNg3
CzRabnWb2KgFO8bINmyNzc8hzawUPBJoopJJv5z4Il9Z0Oge6crm1txG9acGcoyNPjXJj4o/WkjC
J0IuqNvpUTpfDlEJ4EKlTtlOI4GZxA2seAwLs4qtDWiG7MhDCb6W2qbZRrO9XdqnxjYPi18CYw8R
gLApDnrZJJtYleA0VYILVWkuJwcUjHN/JyZxuh0ENnpgTyhfEiEOd4DISeaL7byI4QxgdIvhTux6
p01I0qCZRb++cdsOTXlZx+FjuGo21F9CaRUVJkRWBhypa5j+WfAsh1xFeeIu4BQtmOzgtiXAJ2WE
u5lwOT2FQl1Z7oeBslTQhrsgeImrfrk/pwAWzaYtIEy0S0kciCPp7HkPiXK74wZrPYgjNztq3pXx
AkFGfu1VVcmNLzAv7GII7uoeXYPCSRBUCNd1q7de+tJPfrXx1iL83vjN3TSRkN/M67eaDR9/1aqn
g2RsfmZ28cWZsvLboPFfS//y8pn9QIGyYd49DmNFQsB2UN+O5/VyibzhutGD6SahQPbxytVsv7+y
o66sxfVdvVTkWaocLXqouc5XHofsS1oX+jYt7fF+TcoDJGawca+2dmFXi/bdmvieB0NmPkMH4u+h
+A9u6fkfr6mjGxfWlOoPGYRmW69r6q9ON7wo0Dbz/4baiErnmn3XDE1/iUYv25n86B+iPNQu6N9O
r5Ms7Y5zj0S2E6zVJy8OIYyObeMHQhqvH8PgY2hhFP0YLJKAHz7Gsgb/+hiJ7Ve/fIyWF5ujxXvy
dpj5PTcT8hUUIYpPUMFWj1bPbUWN7EDnAJavRIf8Tky8bXW7oLOGCxnK9HgFqyTD3ppP0+nr9rqt
mkpjAD3mkCJ7q53sRit2nsPKKB7ZagFM6J1n9ASc5zFSSRhEkG7E1kaRQv0qritIjp9BGBWPbvg6
HUkw6omJQzbBHvTbobdfD506y4C/u9oIulSN3GRcya3kFolT5YGcB9UeZGF1WCp3IthgG2QXKIGs
t7DBoqmn/ynmDunBa4kSnRqJKtdlua0b/ZH3lnCb1DV8mMtkt7ejYlCRg9mPI+/HkEEn0D9enR1I
IxCtv0Uvc4vic3jZV+ycLfJnV1K8yzO4r2CY8CFDBWctXjivgyup9BXmOmyRINjQIx/uT8CBdYrj
DVqx/gVa9K21o8+nujOUEU0F/0L3aIJf1EHOxGvC4rbplbfpwc4MU19dlZCE3a+x9ckUllo1Wlz9
k1DYik+Nzj4Vqb9F/jpv/meV2motGsmAhYWTs+yzHg4leQU8vQ2KcU5qdELUy6KUyuVwirZ7iy5f
KuznQ7AgIbvUvP1OsXuZ2poFSCFZvgHs2tV5kL0sSVvT6odduGmzJIDJoslPdn9RDGN+uHxT9nO8
Ydo/eX2buIeRe5kVY7sc+sykW2QaEtJt2M7eSMUVXr8CdpDdYpkX8V1k8ODq+4lOC1XmCYIw2s1W
YV5LdcerHhCe714+RE1eqmqL1zm7/0eN/zS04Clc+Iln7/wypsDZqD2+1c2PzcJ/qZQ1RpM9m5TX
ECz1HnNbt55h2dlrPG/QTHGGWy1nvyZKNWZu8DpnxjQRKR0bZF9KoOlxdyPeHj3qBdqKpyiKbVlD
zCPSordxwRqypEUeDDxSVmyKuMpQsELnvl6aBvodgEqNlcTPFcT9kLX423WGfXbbWCOahmHoHRrb
ffVmbKtlqph+N19FiNOjwW7voElD70Dr9bX6pyBkr34RXmU3t/xTuhNnue7E7a14V1UZFy/VcYJV
3fzslbkyjD3z/dzfBctvjbtadjvdlIk3b0s30D5p0fKvs2U2X23T29mHOC2NtM3ctfNFV2bWTTz7
kO6oLy04iKelnpdnZ+ytm3pYkJ5WX84Wum+L3cs7u3yZw3/ipxQu0HWsJlff165HgggSk5u1i82b
xexd9HJTayO2s+N3Q3IJSBXLvLPbKld318coE39wGGr9nCfurvctJL40I76XQ1Hln+hf9UA8/mOS
M3jdgi2c8vm+Er1MMdZpB22K60OB9mt0EgN2z90fZ7O1RMn5CoVXvV7Bc8BuKda4YGsiqL6XGedg
Vyueo6m40jRYNuleSjdNMaeHHpVPtOR886pf9eZOV6VaLS6CG30AYqAqvTxpu6eOnBMyCw26rSpC
HEVnXxn0kJ0m0V487DrEzRZjDe+QI+03Wh7Uf/Q15UjHLOKbIhzrF/TITvZ2QaUIQSJ732Rt80fN
u6phVNWTVYawFRULSGNlH9V0OqCi8/QGydXnyB2+IHJR7dDey54nnXSLnIltUrZF2eTs/02cVpFe
KHWoy+c5NraBtUK3r+5ozsU6Lv1X24yXm0UHsyzWLC+M7TxxR6ljC/2K/bBCgh0gwqNBkHdou9S4
EKGL1bPuHKPSn7Jizh6SzvxLzBLlJ75+Udr28lVF6YF3YRXgYSrNfuZdk25mh5sA9XjnWWxVHO9m
mhwfLQd9ktSBCtYDdX0hETLBXkh3KgHYZ7GpCaMLe+spD+CbUQKIL9vD2h2/AJdur8KxNfexSn15
2J3eeW+v2BZ9U/G/s09rjvpsE27iOR7usnLyD5k5VvuqjIvP0Bhal+hSBts47IvPU9zStOxF3kYL
GKZrSFJC6RxJsGHB5zMW0504szpdnzJIyCJenSZ0tnZFVJmfzGFKHievny7HzPV10nBuf13zsMw3
kxGFV7Z1YThdN/4lDq2C7uqmMOf++hSObB96M4hQgZ5qYGFZ6/nOTqrhpd+5sz296FrXIzg156iZ
MIzqQTFMasjAqiGqpDXiCrSyyLCYUTCLnOmZynTw6A/uUcz8dWEoigC511nLkj4qaAVCMJfi9Yzl
G1Lk/SHL2d+dH7dkR/Jlk5AhQQvg3WNYnrbnh28471VT77sA8cWiwIJzRebl9KyWiSY56AQypFsb
dnf2kMZ0GFWVrRjm/ilZw0M/xNG9mAbdR+84bv8Sn5jOk862Xyf189rcGMP0l8T/305KpAAoVxk6
nzypN98HaQTUo+4mq/mxtNGNlvK2+VyGffWpzMK/DfXW1XhtsvF5mTxCJ2idhu6vQ/Geg8lYdcfz
cMroODPyqNkF2lVoq87i2fLXB0aR9BmPvx1ZXlluptxtnoCEmFuniM1H3zSWA7LS7S1EcOP11CGW
E3h+d09+2dppACY+rw1CGkvVtD/8Jr7qDPC2mwo4NyQFCIUW1g+Ud+KvrumZ24xy22nJUVO0j175
uuS0AlgaJud1SVrKbyO+u0nfTV+1yhyhZuRsoQdvg87B9LXsuKacTcr227jKWqGJDSAs3c59ER9E
GywkrXJ0PSguGoiT9zJshxahcBQ5RSlMNMPqwvSOb3aRFnNJYPAwzlLeBY9+iWzwhhM75PmzQarj
dPLe9V9idAA/1+OaWIdosIZdvHrhVRIEy1cPOethquovnVGlxxyG6M2MrsdXCUtQeryCIxidTdvb
1OYYXKaZGV7ENCvuaEy298lU839d5+uws6oc3Q8ZL709QCti2/sZUSF0Qd11b+neBVimv0Jnia6E
tx7QVX8vZ2/2s0nsq2Oc4i0FExGTo85m7DxVoyuxi0mc/6P9w/p8x999nl/Xl88ZCKLjbe3JdA4B
XW0HQ3NRC387jBDZLuZwP5QZvO/N5FO6KNMfreWF2R5sO/mfdoBkRE04xVhritBL6qEKk3KX/vdS
Z8vbcqfpKZS+7lygEK7UEOzKUd+irt4Ghp8fxCbaCQPMp3dTrm+s0YQXm0epZUfGFaVR/YQbm/zc
3jidPxw9WOY/J431+gBO69ewE4xMhQV9NRxhDXE/Z/+Erf38r9V+DZPpVRjx/+by7bdWNsYoMN33
tYMmvdV4j0mX2I+gPSf6h/miV/pt3sNsIZGdbfWXrmv5cCWabEpUfLsmUB3GLVy3ErNojrtpO9B0
JjWWU4y6AuzLzrsr6LtTeD6F6y20EQ8SLcvOAfct61Qc0rv5evZArdihVlzm6GB+0WtKEqEXRkcZ
QvV30RZ98qyhSPdcLNZuUT2uWW6ZR7/uqo0M19WwLiFj1k/efI4BwsxleSleWTJGcOMoQ7XkksPJ
J0uW0OvkQ9QfnSiEFkULSFbEW1PyJurQtQUwceTgbiWXMkT1iiZeEh1kaGTxdGPqaBaNTVx+iqgb
Pdv5KZUiAW0D5fN5etc1+jbwhr3RW6gURmnwODe0qpnRUvxZTyO0E14P0HgYYX/4d8Tk9zftzKP+
QwTIKdLiquTxmzU89u+7ObHQh+edpTD3IHFIqbiWzXFVtPtjqh2ESP9kO/kh1Ydkv2lhgXVKzbhw
GpuqhAmrKeW05taTISWT01AQNoKpiSfnZDpjat4mCVpHot5MMpLQt4km7Qi3cUQrdWpW90Oe3SA/
6D0DDfaePdP8QhtXe4Qk1kOyvPH35LfnvTh7TwuOCymrXjnFVJb5XeXlJqy0zM4SJ93TUt8eZLqv
dwY70fbHabaahJTGBfD+5EFMuj/yUgXx84V8gnn0h5sYPeCNeGUNkxpcqZvjo5imWqODaPKyS/kI
qGs3147p6gBA/vlEMPug+qU9iaXXC1Sf1h9hmoxXkoDrIMi9WJuhPiXwpsTq73jQPopTvmRUYxF9
T+NH+YLFWU/bx6/Tu6Kud7FrQt9cZv5VwnMA7K5/1QdN8ckx0/JTwXuSNWfzfdRYfMcd0946Ztxd
ihOE9HppQZSwlQlv07lfFZC4Lt7ed6v0zrKeBTRh8hDaAeldYd+B7z5rKCq305z8gAb3uzug7wPR
SHBVxKgxenlufGOi+GXiUmv+zkkBzZQ7TU/NK0dB8A2tWS4pixsKetE9Uhd2NmHd5gcf1oIJGaSv
Q5ZYsJ3mVDBUZbFXUi7KDrLWfGf/NZ6a4dEM2ni4onV5BsKagVRQmb8POcDaS+qtlVDQODveJQtb
yQR6E6yaZcI9fBwruDSm8BEVr/DRNaiy8HocXIzI2D7CEUDO36X1a/KDW4kww9R4mIfv6+I46TYP
YlfRh/8MvclNt45iB27VkhIra8iSTtOi2aeu0IwmydsB9e5wpOlN7ey4L7nI+EX9lQxbU9/FsMJ+
Tth58Nry7zB5VIwOCtpB0f82rFGrCZD5LUztY06riV0uqg12d76orDaMMCqP2QRwAmGyi37Nsht0
wfKbwtDsiwUUwn08VcDYK8N/HkJS143pVH+YSfxHEk/1zyZF7y7z5nhjzUCg27j6OQTNH4sWl38U
TZkijZN5z4vJj7nW4vwegYrXqzTG/P4qrp2ke+pgLfTH3xpLf2WNQWl6ugGzJRwx78xoQ55oZX5n
k0mKgsOPDCQ2An+fk3t7RiSmunaoziDM49jPYou6r/1kj0+TweMgcJAdble4sM7xSF8Baex03lJb
o308HV7GfkW0tLIfnGV2ry31suqC3TgY2ZJSxl67e4rts7P5YDyJx4vRUpHp3r6eO9//q8r0Wx2W
k/OJ5xonS/DPyS8xVRosX5K++SbvyPK2LC/Ky4jYfBfqV2KfAv8+tnywD/n6xxAhO3BO70oaWNlt
E7Fz240O0nmwTF/qCKUKpCKMXUKdEcm5dL2zwk7fSoATfMn6xt7GJc3qbRfl227Vo8OaOPadBuL2
dDACM74NOns/FiHpLXFIyITc0rbkR3YQ20j/3053kghhuqG7HyfoQnonmw9V2fH3ayqNBGS3XPPS
uHyFPddDotLRrgc1NM1DE8zeSw15zY3jo94XK+1oo1i97dBB4b96WgkTVv2zXiztmzrxs/r1xIAf
N+sQBHEMqoulkRtfGr/vd/HQ2feTgbZA1ibFNQUDGB3CNdjXJqoIqRGW27yGfCdSQnWlOht80N4A
eRjrBkW/dNaN/X+OkUA5pClsJ7GKPi8mZ3HxvSz7gO2WdStbzrGK1wdTW29FhixLzeVB+WSHKb7W
5NuiNqdvvv82Dz4UWO5n+1uLLMMG4qP4ObZC/7D4YGwmaAyPZhok+6HpjC+VNnwvqjn8aSbw4PFW
9yd0z9ZmVpM0859JgG/nIw09Kcyamv5lnefTJGRVT5PaioQWcBMtHLObpHG0bb5O6ZacU3YThTMk
7eLpw3R5PRXXmukkUJxivbZmCmilaqusNBrBEwPhdbTAktsghEFDK7r2SbPTelvVXfxtKaZ7z6HX
azNO38fO73/SMvV37Dv+Fy+34GH2Z/s+8/QM3acuvuYvWx+zxTL3ne17z2bavSRhdLGq+pEcpmoJ
wNbE9I3LOLcoF2fOfG1IBepdzJs79uPlWka9juJ8vwTrhUCCqhmd8rElo3dCCCn4EJQsv7d1LgwU
IkotwRI3v80V1JGsJ3H/cT24vaKjn/W38G/QnqJ72u6cYRlt/RMs6WBuVJKmtAEFVo4LVZlCR6uD
TArRdtqfbWsa3Bnat4Zt93XiBzW7ZF2b+RtGu9Nwngr3fpmKlM7dJCBdAHFSog7igMku3FhOGV+8
i+Ztedcu+Xg8BzueIvbO6ud3YQi5J/vZKVq4wF8giAmOXVU71qYnH3AVWOFLbZrh3dKxb9kBvz+4
FuRjpxB6rtZNmoQad5el2IEnQtTgfH+azbyG4HovN6Ze7PYy2Hdl3he7SQWLJ8ypwG30DoBg2p2C
P9z8ZPXCtAzIFmlLV2yHrqJHjMySvkw51YX48OwS42SkNqg+sBlqimjgvYuLR6OKdxLoJAbtQVbt
WVemPZ1spxWspb5s/w9rX7YcKc9s+0REMAtua55d5bHtG6LdA7MYhYCnP0uJP+Ov//7Pjh2xbwiU
SokquwApc+VakGmzo0Ve5pCbMAz7GqdjtXPiNttzyxnuRghBQiMuqV57yD0yLdR+ebLauYXJ3lqW
90salLtJtZOZAeYRXwx3FqacBuW6e6Yngs3bHWJE7jQoAK7t6ifD2oRC3yJXFQKuqlSgQ9lXSwSt
/LNlSwO4GrW1B9dGBPorlB6AkPHDD7smMJc0ZQW8OUI+i8/BehHLLfTRIG+MdM4dMMP9XZ7K6my6
UKhvzNyF+A54VPS4Hg6Fr9+o5SoTnYG3JNsJV5UnqKE0CXVwLUw3egn4HQtq/jGLn2XtyhSIpMaG
F8RrbmOj2acmCAnnSyG3hE8DBM2OZuuHZBckSXNpQKqw9jwZr+mOKtRtpcf8QZeleaJWHfjtmVcC
vH/oo4Nf6XLtAnGxTgr/w4bK1VtQaN50L6Kqlp/L0bojf7oVQR7frMNIVut5Ihk0VwuyxWeaB8Fh
0G8MLEGQCZQqpeK/MtL4dyMTdnU6iHc3AVjryd64DlsatWEe65D3T2YSbdvBM14zaUDJmtfDltxS
pNAzAxv7euzMw3+bdjS1cuFK0HDRtHkg+cEiWGCtCWuHqsFgnTtjuyEWMmomiK1/aUaqSZRlel0F
67k3kAhK6Px3iNfCUwdNoUOT4ltS044QLS9cD4UIqjdxFEdkVAKXqJp6Auxho2j6qYmUQXxOyzad
muEg9XNYar+mmZDxuCQh/06tsHGcS9fqz2wcx6eWN+2dBh0x6osMK7rWmX+hvh7IxWs9WOAMwBXB
qFHdsMDaBSBYeYq1UQOmaNhQX96Zxr0LwkAaJxxRPwxtvKS+cgzjRzf/XeKXt5UJsO4i4N2DzHkK
Wq6sO7qK3AmwYWuXmHYJLR3wRU0uqKapLMe5USvhmQkMYGxsqNkZfXHhqX+hFg3iWKAvECDojtSk
KZknbixNHgdFe5J1dXqvqagtLyN7iwVGB7mbqNz3qN2/kAuSMtEFGhT7eUCbN/oWhQBAUKhJ6CDy
uJkmCfOq21uALi/AMOEjlV26i6TygWYubVtbmJoTQWSr8Ve2GINrmRXBFdWS2S6GvNFCJ5/KRJkd
L8WFeulAzsOB+6F7nZzSGg+XGr+Bad7UB1OS7qThbh40X4uryxgJKGz9lDsrFFwBQ+KHunl08Mf5
XAvkMgZam9pf3v59PGRrwRAEL1t9m4is27moFnoII+dnlIz5D677yByw4ikHXdrfHNKaPflDUU4O
ePF2u3LApkvNkGGzdM/AI7OIXWjacyMszyzTrBez2YxBHr+UVV9d+jgETluZBZfRNgVwfINklPUy
D/poYrWeIJI1jsVxejP2po97JI4KlPdBHunLQQQAvEXdAJVfdNTq3UpnkHlnF2x4Yqv3V2TxTRPr
nLQotkHGoYbn2D5kXbNm7TRm8tTkWArGbdj+LBCr0kzb/t0gjVWyIXl1WgQ1MuCzsdMW2B5i+X0w
yhrFdmp4ALGbafjo6fUTUh7dOsmw2q8VFsJV+IimtvG6ZOJCLaaDTWFs02ZpDAbwHapXePKjNwxR
Ll85BRBTaujneN/r+Ub3wWAag8IasQAUwneqRiWzQKuCG+QBeXsPXFHYC3TM1N+EfKT+ANxuK9Py
xyMNzNTAlopbxv6xyuLhwFRZRdV6/OKoM2qGboD7NOhOxgitbbBwgJ+xKuSJ3Mhj1MJi2wqQxe4B
PhJLz8krZDwHbaoNCLKkWMSGLq9G55UXYF80oFmROnVlWeD3WSpx0n9GWGHq30AICA7zzP7BGq85
0stJ1LF/gQzato3wpl/WZthtwKRXr+alnhrgyqw9kkmCpm+jexZA0giPNonbvwVZuQfxjvbLcIwT
hEvH1wbMAkuGev878GZpO0fo3Q7lpUBtqkHMQd1iolf7sY+KuzGw+SIdeHTOVFVqGgMeLSEJNLU+
7U7j8GaVy/zALXApziQzgIVC10cTDOyqOj9QR4af17rIbOT4zQBKrkIfzhUY0l7E71Ia4iU0+xAc
uWBF8yvfemnA/7VJDNlvyAmsrR9jTLeyX4wfdpjtZMXjm6is6MHMLQDjMx30VXUSP2RNUZ/wxHml
zjGKyjMoqs+8d7OTNaTZCsq4EFhUTV/gDbigUzoEWoJHmOoZ+hQ9DMKdSqjHXZOxc94Bictu9sCq
Swb86KLtfP1bVPfaqqhMvqdmiowF1DHlU2qoLRhwtosIzDDfgqTqga3QvT2LvOSIqlN3ieXQQqRN
8zzmYXTWtcEHgS5gABCSbVda4YWHQjWVW6Pc9LCKzohXQhMtrJEMAwprBSqb6EDNTzdDzQawGLjR
CFQw1u+o7ADDVll8913E1FXEPNFrCaSV8C69z4sTKuLc1acHUhIoAUikXLrKI2hBKU8e0CQqvofV
xxzkoUFxDlxE4EjGA0m/b5FMW48VakD6ojLuUUpv3GeNv6kRpbwjjzxOLCAO/H6B6BR4dlnijgs8
bYY9OdsWCrOboQbmCkNpRK3mRDiyXtuFHPNl6WqbvnNeTWhq7VPQMS1axQzjjEF5pCZEaqwnRzQf
zbAf4k2MUuVVXzXuruQQDKO9uotvvWsKGa9oI0+91KTd+uxstzI4IqiTLCir1dotqIIT3m3i2tMA
Us7FobEt76gDtTVlx9IAlFw9Mqw0gOyUOquHPt4OwABNM80D/pwTkSKoEq7SCMseMwPQLcq79Oqn
eKP1I7tVAYcJGIJjb3pvs6lLXEgi2Llchm0mkiWL8maVaG26mdplOCrO8tjaT20jwMu3KviFpihy
N70OvcD+UA0G3m6aP0OJLUjq+kMWH/NQpiesdj4Oo5cA7PNnOypKMK/XR7LTiDbwLdCo6kQ1Y12Y
ApuPXQDBYIZaSivQzAXZHNWBf3+x5ABFrWcaEDpDGB1pVCDtojh/GJ3BeewbwGSG+E6Acu6RLJY2
7kEfIa6NMnWWXi2SUrAjeXBkJFZ1AyW0WqtdrKhQKtlU4JCioRGkZA8oxvIX1ERJrHH5H67ErEpc
Y0BcamThfZE5qJQeq/zYqkPcW2iLIcqBGRrzI51Rd2GLHuTEVg/exs8xIblTP3mWYwk+nz9PqV+r
u2oNKa14a2dhuiLd8H2uqsNK/E5WZq3LswAA/+xkWbrKdNM69m7xqwlScTKk+DiEiS1OZHM98Os5
dnakzlF5CLA1II726UI9PSroQOkMXrVcu81pqrFj0VEfqtfms7LcRpqBTJSmooPWgqJSeVGLXGng
GLXTwCmj9c9c8/T/novsn1ec5zL/uSLNbHJuHVGLjccnHkZVispbQvB6n01sd8ynpMVjZe7FcuJr
k3qREI8ysz7bjibPvdkEe7zaDq2ZALFDtunUA0BlnxjGgWx04G6JemZ1QJkBSEpfohY7CPB2NWx4
0gC/9xLtpWyr4p1b3ouHH8I7qKCnE+BJp5N/delBz54hlXFQ3VyN/B+m+D/3gQQYqrzA3712hOOc
qt61F0T0kEdZtKmhUzuxQ1gMyi5lqTuXFl/52fQe49G0Xv42KPDMemKH+M9BfVJaL6FlxyfJUXwp
cq2/0qGNWQatzOVsGRGIu7qxWpCnkRJ91RWbJS+NrRFjj+pKY/gyNBNLLaiKYJqyM8DVofcqKKGu
oGJ61yqIjG0agAiWbDYylIu6ZRzUoLxcd2Ai3QesyZ4HbdzyygSoVdl1K/VnuwyLDzsDY9u+Ar7u
2Smwh/y0z/7/thcV6tcoezUlvlT2CpSX0GQepmRZBdrak/Drxzl/lnVmte0cr1/O+TOJFCaisLG3
mZNiwg5fs9Duj2Sa7NGyCFBRRjm3UQvSU2SVj/OlBR4426qKhuU8TR10X6emjsHIpqlpIh1Uzlfh
msvRQIVg444IDGaApFyy0nWXWt3kqAPog8vUgyfUsEddy1OubORXmwEUFIEg2dIM01ia4HMWCXYf
FDSpST8PWJ5OM82mec4qTrd437AjdQIHdp84mTh1KONf9TnDilstZKaVB1585WAjNatMHnimd0U2
gKpLNWm54vAQuTYZpEeyuR4IDgAKv6POyU3N6yIVvplt3Pw9T6sN3tdpaZCvIZiVyCbFPgrLIJq2
A6M1ddKh/Zw2aLBVGEqsqvpWc/Zli5UdrWe8EDgIatJ6hpqu10kUIiE1MTepF7VsuF/Skxdi19Oh
gngb9ON3v8WWKGR6dwKhONZ41GbKSGd0iAMOidi03tLQACzreG2oIdSeZwgKEPxbXX3/h32a+ctF
hsyPF8zjcoMQR7fvWfhg2p3+xiDE6gdO/CMXSbes+8S7QAK4PYHGA+WEQ+F/N6ozOThQJV4WDJzy
VV+WZw4dkRV1uFsLGlPvUHauVm4l47MfhfklGoE9QGor/uGaj11pjN8tFKWvoGPL1bI52CJFjNhD
A+FOvHOHt1y3m0WcWuGVc9e+UAe2AKitUB0aSuymjlID/3Jgoo6irw7MiAbQFikIVN/Ie7LJ1gHK
buiG+wqRwY0VavIuyCLzzqj1W6MWtQlSSdSSrRZtNDDmQxEYBS0hY+YBUZU9FbXMhS7UhLqzcwD5
+dRJ/mSnw4DU0sGJ3d2fdjUt2KG1Q2G0uy/+n/Uz6ahFRxTkTJ1/DEf1LvLHupw+3lxvQ26ARPLj
WGbbeVoTmPpz4sllpTX92XWR0OmByb/rAryuUWgW3zepD9hvAcWGvvb50rCN8oU1Ncr4ZJ29eR5Q
AFLyH34K8iTuit/C5qs0zRn0Q++RDEqwS8maZelbwW+kzgDjztL3Pv6JGr3qyRZiWEd4NJ4qnRdH
A9nVzejZWFSCfGAR5l77wzLDpTZm+W9wcD8LZ7BffK1HcB+R94ur6foeqqjalmFPdku41y1lqxtv
g93tpWtkv3U2HsTgV28AbUKgC+yHTDSLSHbjg27yZBvYVXqoWJPe2V4Urgy/k29A0m+HMs1+6UP0
TWTJ8NzJfsDu0+An3xD2CXd2sWYdK16YQDhQuVrtuI+ZFx2rOnaWZZgIUGA7zTH2jPGhbYwH8HQ4
b9BohppTYLcn6IeV96Bpeyc7vgyiMl0lzxy0dbe6iQCkjr2V5qO4DgSY4UXLeXyujAibfcvq3mtn
7SYx/wFwDWSylIPZuMMWNZTROjFTfkXxC78WAQq8EHAoEa938qsB7TVvUeb4xGN2RybUcGnITEvf
iha9VuxCrU02UoE+8K/WbqaXxQuEjeXBUu+9qSNAtcAYFFdqRW5QnHMzOs+DsgJv/SGKQeL5ORFH
wniFmynZaAQRwYL6Y2LyYZHRLHKv/kFkb6Pi4yxTMRzbfMEdRfk2Eb9NR/Khw5d22YfjsQHWVRje
ARI2C8cFi0eRWZcJszBCGgPBgWRDGIeQm80ZBRrP1EkmNzLOptV9+DdAuCNNFjpHrfacZWgDk28X
9bcito17E0Gz01/sXcW/2hOz/eZkzYd/BQDQktgr8Lv55geJed+HqKaaIlk86JrFxO+KJMiJueAG
JUwClarl4F9o6xbcE4F9xR+meOogybRrUcK9aQfL+DbiwRsKFr3jFQb6lCbVToNwxjuoVHsgykBB
shqJnG7x1KuRTYHAUOiW00hycAIUgdFIC4iKO5FAdJz9M5KuqTNAFGmkE3n6twbgI3LASg+1F+E6
D2v7HgjxZIN/hn+SaQy+YYhX76zGKpEXiCyohQsdetQW6FUtM/0B6aLNULIxRE1itAZHl/EjsVFZ
CMRs8uyMulz5pjTvChlq227s2oNbtcMJeXaIj7Oiuq/wmEd5XsdfsYx4DFKAexfR/ShqMIaVrFSq
IvZro+l8+bfPNgrrPz5bWOpfPlusaRDZVbVfVLoV9U2+bKyoPUzFWaoJQH97oLKvxtTuUUfS7EuZ
pnKByCoo5Chc59WsWlsxGAMmo4u07drrI22BNDbHrrVlmx5iZsuoD/BXJ2NTxHhHh85pVCpevTpw
obNNE0LsnJX91uoZP2iAhJylK/ozndFBJAUYygLXXc0dVRW8x40eLPKa9RsrCa29x8ro3htUSdsA
ql8gT04o8SxfyGOwLRP5TesJ1T9yCT328NDjUWLNaf0vMf7plJxGOFEKgCWxs5F9hG0/2OgGBHcd
5qEGJcjWlYIVN1bTLowWyMAOsKBH1wFE2k7Hb+QW6KA5dcoSEbgOe404bttLq9y6ELV8avjf3Hrc
+VsOKCJkrJh4qvN8i1Ju5PVw521MJxq3uWrKrFwm0A15SXmlH1LThey4NuqvutP/GhLfuyLR3N+B
TRsV68rfMnx32QiGzJWaNhd8S/5Dwj6mLRA33o05KttBrQ2G3Y0HzNgS2cV4T1tbapZ6kuynja/q
RcVG/KWJWGa8TyodmegK1aUeAVfD2OkWhtE5a5/7+skhtCteEp27QXnG9eOKUKc5hi3iNNloticU
mYBeIgdR9QkCnYG5CUsUlReslxvqp4PG4u+JW5rbnpsCNSw4xDzszkVTFSjlzxwwyHhuvyBjXDQf
PpYrxLJsGmR/lTd1CBb24L+E0kJaInkLrXVxFjIAmBD6UiCVg0SjTIHmR+oep1h5tRswvrULD6HJ
fkHGWvXQmQekzL6o2N1sLw0T1B9Tr7BWRgmgYY+VgYPX+LGhGw23UHRuUxv3HJ1G3kNpZQkUzhA3
pwNyVJlESPefdgt+IQ5ef7J8GUntMY0NaJYvaa55DISEEIpXBzNn1truMze7gB6s3ejgAr+URmCd
dfFkKLgXHchMZ2MkraWbDHwdY6XCsAcJvNMY5ktySck2+LyGfk9kr+cZ6lh/wu4kAk2fJ/hCgyrZ
wVcHOgtTp+VgUnBhxH7OX5O1HWsb8F3l5TAbSufNsCMfMtlO8c9omnJukw81iyJ37OXc4xqsWBku
BCVriYSR5PHHIUE0ska9PNpZ71UgHAp/TbaMesjdqVmx6XLtN0UgvwQp0ziGyk8E8vQWaPYT9o5f
o5l/BDdpsOeET1qsPQMFbZ1NDfyA0ooGKMUPybkaMg7uJaHdUIRmLqs2MhHjycIFGCP5zz5M1wAp
cmA/YgjXOEH0SyTVexG67bd6QN5ecyP9HgseD9yTjY7/Y5Hu8dLqwIJTo5qfpWsXL1fcDw7H3yKR
w2k61SyhHYwaayqeVqgkUj10cCWQWQNo8XrsBtvYRNEe6DBeAby8QayzfvDG0j+hWLBekl0TIF8s
6qi6SwNrvPpOj/WLGhCBKwAZo8I52qgvfvQKyOlKnT+FxVgvejDynegwSC0/6eow26gppGiWTmZu
ihGAcMmbc+OGxZMPFOx94wVL3awj4FpWtcuzJ6dviydEXgFvLMU9OYZFdgFKyrujVp3UP3teDdMk
0KsDrWoW4T5UcxZqQ4sHkdxTMxudcQUskL2lZuuVSA8iwL2h5hAHDXZjtbey1EXBFRrvkd2wltSL
TLx2qArQW1Cv53bxuW2xQqVevTfrO4QMbtSJpWu8KJ1B3+WaZo1gW05rFGTUhxaLA4SS8jQ447cV
nOlMk+U38GXLnWkUzrgwq6BDAH4AE7yRY2OYQ5lZndEhhCrAIYhxmJt/85uH0QhyoWFz838/1XzJ
P6b64xPM1/jDjzpYI8W+Mx6CCCLLGlRCigWdzgcQfzirwir7BYQSsuPcwWJQ0ldF/s8Qas/dnppx
btLZnxfIWmQkDQaWw///NFH1+cHoKvRJJuN8VTK6dWUXC9c2bqOIsXdTH2IeQs3JhU5pSFkmL1De
rPaaFRfXFtKQDlJBJ64YO+lQDg5QIFpQLgfT+rBJOkvSjQZRo/Og7gBgo0WzqUWKWonPsTSiSICW
65l5nu2jjtrtMcOTiK46dwyg15GuTC/ci7AyF1HnrtMy9pfTFT8nRpQKhdvg8JZ07Uxw7JIrI1lN
U9HgSLxmTEZ301SZMMp1FGvV5OJr/sUCCdEWDBPi4ApdHKYzlnUfZ3+xkUvv2SzDjY1xdOCfZ7PN
VdPMs1LHbKvAErpMbNzxoHfz78uOgZsqApM6NQMn9e+FCQltmZp3kfKoIK+2i1qnW1JnZXv+fYF4
S15J/TwNkgJKgSjiQeQLEFEuGn7nWdYFNCnVz3J0Lpqrlz9twS4RwwmHxQuS5sTiDNxMvh7sWd0/
ESCdYOihwqIjEjDZZxN5kD2vxjtUmS/0ARuCzEmuINCzb0mcsAseSGtq0UEbweacWe3PbghTZPpa
IPJKv2qWnhuAxYDl4bHObLWfr9zX9vMsTYwPG511me2+RtGQLfQiZ69Tb7jVDf8hFSK9OY6T3sB7
7Z6adjySCeIQ6a0FEP8uwLMMqnl9uCS3rrtFIGO6khcd2rrZpVYhz9Tq4yS91bx4KRgHk4aamUx9
A84KVzPD/WzrCqteeomebsmFOjKRo+iiQBEP2WjOqIKcaNja6Wq+asiEtU17MFDP84VWZu6Z0QOv
ZXj4wEkxekfbbW80jL4ScBEVZE7LL7MbFWh4k+kjzF8hxY5Sgv3rMpt4UF97n0Wn+ZMJFsQLAzSJ
qEnFH4x8G7cOFprmsi/fqjIDwEhN0FWRCx38ERwgjdEY07eiSVnnQ3Qvz8Vyvqzecm+nVcCtz9+0
qzvtoHvy2/yHQ4AUvP8i28+frueOf1eErzTX9D/0+1JFXYe7qTmW9gEMG1IV08g9MyGSoBV5/z1p
2kczy9PHBJKNB6brQOgqO/TsLK1oLyPW4QB/es2mBZXR3stL+0mA6I6cdNc0lq2r1+fYcrSV5hT5
QkCA76HrjWfZDvwsVcst/XEDrAiYkyvfeKjdvr56IL1qvdR4IFNngNorzMP4SLa+C8tdHhf6chrg
mOFDb2wCIQwwcQKih3V1l+xpcnDipgdERYwFNWmAjx+L5hr9jUzdiFBi1nf1liZHtUl+Siz+izrp
42qxcUQKN7ybrt5aEmiz2F3TZB5L5UW3ywv508FPku9FyowTtXosD7cBMzvQieALjVof3oBUWVEn
mQpIZC7sOugP1EzH0tqxGME6cqGPIFEZp48PZNAYNF78atR39AFA66EfQtFjK4k9lYxf9NjqbqPN
xLUc5c9A+v43SLsPaygCDruwRzMS2gqkW8BoJr5/KuscCnyooP4GnkIblLh5eyy7GNA18zaZOyjw
iaoCXwhiNMuPHTco1HYTTm/G5qdIfRw7Xi6+APWspIGYuGHda/jYZRi8UP461Pm7aETxWCLJthMN
JH4QpfUflQOltrEGfLebNw1BzvfEAQAylfbv1Mru2mwwX0XSDtADNfnNteJu61VmfwgqN0WcItXB
Gmj3j+kAZVwOgc4fajg0Su3fMYazHMFg/ESDTWBl+GlkOkoSVB157GlgtjBSFJ9lUf8MjQpwOcM+
u0lVfZ75DGlEBNQmNxe19+SG6oiP2QblNs8WJz8CIjqA5PEAmm+Ud2iLfPiZswjoUt98gexwBVCi
ke+avk2fq84+sdKI3lHPky1LwKMvgpn6uTAGpNasIX7/HCkziFHQyMINAdu2LH2lJQkSRCHPnumM
h246ncm/2P7mF+qGjudmmX3Js2muNRzBDLb7ktWbcmzO8KA5o7un9NrUy5AlWztahTKTzxwdOdMs
WdXsyN4n2YKPSOxeyq4sty7oB17MvJz4rNzMM9ap5dV7oJAgzpsVE58V1tKwJy0ItE1fe1b+HuJk
qFIDTMEhAXGzlOZaYeeXkeuDB7uK0v/SlstELIJYBEc/hewIoDJpcclHBwkXQ66oA3nC4hJDQ9Ba
JWO/AoYqOM5uweBEmyHM2LK3Uc0pAdQ4irzrHiNp8jVYyvrN1BxBxGa7NT6SybpHIY0RBK7ZiTrp
IBkIw1DUdaMWzdanxsdstiE/ZgstLdx0greIeHlmuiDOLMgPnaRn1BdqNXrW7BI/r5fUpAOCvCDm
DJuLXfkAbCqPBgRiS1tJiZDtL3NMHmrAv+f421WsCtqvZQfuyWiwywctNY7EzRBAnXSXotZq3aub
Ahp9sYpFy7sKot0PthyPOsRf13g4smPUhNGy9Ub71KSF9ayDLn2irRO8OICFslyFQM19I7cgq+yT
oYdbzyw6FNW773THNA2EKyrELG6trrfHNuy8lR6m8bvIz0Vl+W9dCtrVsR3jg55n/EENpP46LaCh
YwIuZMWpu08zzOM2pvszRMAnilr5jmypXHa2H11TzzAg5jqCZdQqRogopx++DhRZBOQY+cpA8rQD
Qy+4P2x91dOZha2q5MJDuABnU686s6LvTttDxd1DmZA6gBRThNsGgN6t09pIygo8iVosI8Dvz8at
j+fMrWJIrSu+tOmfEbXDqnERdKX/ZRZ1yQ3KckqD6+r4uvOWgWsXYoryzRx7fSnSREJLL5S71u20
nY5M551ESfgSebnxter7E3Fo+xzsnXEh3/Qqgxwk6i80meSPHKX3KN3GWViXkA3FI/lRS8SHbe6l
M67rzVryGsxANh6UKNHID/SRAzfLTm5Vf58+sfoqbgmyL/LII7GDYkHy5OflqSg0/zEB4dMBTxR1
F8rhTdkzHW8LM4rsg8tAlfJv+4hExqIwmmqHx19/xoK/P4+OK6EPbRfb1CzjRaX3ECGgHhbF46Kt
nGhbyAG6Zhp0EDxfBbVUc7axNBt2wLbVt04dGhDrI3sBGzWpY7YVDWs2VWB2S0K5Ed4Ne+Abs91g
T/i22a6xZNzqwA4vMqJpnZWtfKu+IbfWrLnA0yPUDPOOp462jtVZ6A4fZ2T7Wy+ApaDPAVZym+DX
c/CQOtg0Iyuf6pr/tBBl/BlXzQaBOPlm5EG6An5quAjPQ2TPKJoNz5i7NPmoLQIvN04eMSJQoJja
DiJyWOeEBzLRgakoMp0hTQEt13KEEC3Aq5uECVQrq4I7AnGRDQQA0L+x3DMCOcXFV49fLsxXE8py
u8R28EgutT7d27qGt0SVQgO9a0IbYjpG8jPAXeGZrvO99KNkZThOfvFT3TtGY9Gse8EFar1RLw41
z592k/8eiq599KK43QZBke/D3IFSmpqMPEYLiutx43xHaD9ZBWzkK6Z7ww4UgoRRp4PPebUOmGOu
qSlRvHfvfjjYlrN18xxw8aF9GHmA0v40zvfIaaDAEAoPNyiDfNgqdtaCZM8jd/03zYrAwqtWdY4q
Fc94pK8AWZTaA6Jr+CvIOCxXVPufInW1Q67XxCuM1TcQKda3CMGYyUZN6gC6vd1ZS42BAKGzO/MJ
ZeDdwTZLxU3tIXxYQxpibrogUMTf1TonVgiEtOf6y1QxjEOq9dlt6vCBOW126oY0WBKjt/uPXRRW
diosJc+ECPwaXL4ZRAnLBW5b4x18GwKYfzO7MuEO4HrBPyJz4u5B92oQDqlH7RB9+HYRGI0tU0T3
kQHyahEgkYW94fhm61Dm6cXwArmYDzsBMcCROdnJf+RJsA61ETUGbZvubBlHGyQ5kNfzRjwXkSsH
uw2KQtIs2xlp3n4jj6iN7W0Ccb4FFlv5cqKebzW93/61TcTzyJehSsbx/J3pghouchuon9GfVNRf
m9SLiL/c09+/iuV/9P4xdnbu1FSVp4ntGI4HOSDpCin06tgjArDhtWE9cEDCIHPMx59FcFf2Mvhl
jdVvy/G8J5EZ2FmGfXACCryexoi81NZ8QKUS3W/6YNfbRIsKxJ7UGkioBY9Uh8wfraWuf59rpue6
6hJkEvu8griPjcpr6eYNBIoH8VGJPftBkwFr8y5/svVGx+9U1uCmya1N5gBcHKdVeUYRPF8D9lQ9
18z4QaWNmvsDj6305zxGj8dopQXOq3Dxz6SqNSCMq83c9Ju+2kAeOdpkLAxPzoDSK6d/IfR7UXSQ
pouC4eLZnjyZAhuZuAqM7006OVj9g94bC2QLKiBEcEsUWGEiLGyXJ5KhyVXTUU3qtTrUdlIv9orm
E/X+bWzqRshc5BwEqhq/YJmAdSUEaM2q946V0LHUVHZZuyAMGNrXSniF9VukzLuHHu0KDLdhfotC
VcAg4hOYuh37B0cN8Qq0GvadVkL1b9BY+hRmRb2GktR4RslXdnDL1N2OZWFdraR0lp3jRq+dye/z
rLB/o7Af+EZf/Iyqf4azSAC+0aUmiPzxrgA/go9QjJ+fnLYLgB7on+n2J7tpc3fLynpSH/IHM7+i
tvvIOYSRZkGivIzarSMikOGOECSaO4zShuCHdgWDDZioSqD2EVxZVE4sj9Rsh+KjSaWHeDt87R3+
3aTeREd52H8dW4zA6FQ8X4Ha9uQ0jO99tcACGhGKbF6VR2dq00G5BMXI90nK4pOBxSfxGSRC/gqc
Irq6srfv9TG9EBmCxaW1BWw02ZDXkI+/UKUXXrG2nbzIbA4WvPoMXmrl+jkX+CsmL96U7kZ4jbVG
hBIA4b7WX2IL3HC4r4MbjxrwcePhf0aNDHJQQRch6CKt8wioOMQRG+u+LZp2WRi8/5b41vfOZ+kv
s2oxXOWhnKzCVklPf7o+hFb70NEhyBbing4bcKPIAWmS/8fYeS1HjmRp+lXa6nrRAy3GpuYCIjQ1
k5nkDYypHFrrp98PYHUzM6u2esuywgIOByKIANyPn/OLQYmvQkV6zaRQfwsoh1TJL2USvW5h2rZA
sGG5urY2pKctWHN07kHI8FWwqXltul79FGZXUsNUsSp/be3d1EPtWNv10fbeu27t2HRmTAxO7SLY
u+whzeQfLezFC8WOPuchNGgLLbbrJIvGaxsCNVCDLvqcYA1gyGhvqFYc7n8+MlXi5bbItY8Fkc0V
EkzFFVFvccUKJDkYk/Rka3F81pJ4J9S8fsiyZLg1UwtAy4gz6ETOxWtCWT5se6XB6C5C2C9ve+XZ
/NpC/jgTHLFqMXUJy0syZFvf7QXhup0xFtLNthXXjun/9o//+t//+TL9t/hW3gIjFWXxj6LPb8u4
6NrffzPl3/5RvTUfv/7+m+7Ymm0YOhoWhoP6iGna7P/yek8RnN7K/4k69MZwI1If9LZsHzrVx4Ag
/5oUoYCbJmpSt45+0JxVVQEm/X2XztBw+976Sumc8nnxZZD8t3WsGKP0DGNln24R1mgYwwGomZFd
m0uU7+1NVw67VN2N5jrev7kMpnH30zY84usIIMx7mJGkRuJTjckxCEGZaHsRafhj29a5zjNf5h4/
YU8MenZ9MYp8utLWlynpml3JoIci07/2Zk3/CTH9/GAMMhG7kZsNeCR7eOuyHbt13k6Am4Ls/v2l
19U/X3rT1E3uLMOgBm3qP1965PFKaWwt86Eb4/lAEViAmlKWINel+rlJKZqs4cS4wIOubb253XqY
cJ6gasvAxP66V1OE0imP7B/OM8qrzIY29ZgVSyfDaKPnLG5UP9HS8crCEvNcV+hkzNSmnhZEn7m8
5te1K/rTYLzXrnKI04jI5sv2mCnNfNNHiXbSdZUxF0qD9R/uS0f79eLoMllfro4ONMQ0TOPnizPa
aW0DnS8e3oJ0szLg5Zf6ExWK8g5H2eEOqv6HbTiM20LabUPetrn2Aq5V3M0VXsVq5LySA+4D08gL
VNMYmKKixazBMLpPat9cWWuMyKR4XyRy+dGQKiyDqpGuc6mfW+s2ksrmFqD9joK98VCuavo12rbI
HaTheWtDMizddxX6j9ve7YAmnnbGqstP1gzX2ibW4e1puUdyKjkuVoFqf1hAeZxCNDO0MW28NoRF
GHUPeNcbD7/01ZXb1lSPNs4dv4T2m8Oc2hvOad252c8tg4CdNJL0IPyVL4oef2tGJ3/s1hcyhVVj
JAiAsZHH5uAOUA9PuVMVj2qvNDtJWcpg27sdPY7Z29El4r03b/lGvVLlQNW79Adx+aGz1lFZ6Xbb
jlqVo/9wR+jOT3eEIcu2wj8Dx2wLGrKlrY/TDyMVI4s6IyUjHgymKOzj5Ol6VJBX3niGcf2kOK36
ugVhujRMF2GE07UUOYRoUoMVZJJebRawby6xm3nsmz3s9rZxqqpyu9XtLQYEiPdOnWAuk9bn7aBt
x7b5/2x7O5mQ03DftjYom1mzs4M1LspZ1m3lvL3Tp1Sr3SKeQVtRKJIPup0c33f/qc9bg970+/8w
9vw87K8XEwEoU5dN21ERonPMny9mGjWykuVyeG9N7UwpNndcBf7CrRpLDqDvXAmGzCmeS9kItlh3
69E0ESy9UR9RuEV4ljJiZcM9HqpDS51hHWebdXT94QWS0dXQY95Gh60Zjw+STkpEOk0shdekCvKu
qpzfKU4au1uyZdsh59IfO6jOxGQJkHWX9L7wkqpCyyZ0sjsTnMvfXxXH+tMtpumWbFiKiuSurGu/
XBUiKl0UXWbey9jlXmmrYQbSJikQNgvdqk0TVZhJ4k/VXWwumf+D9HKJocEml7y1oZ8HMdZGSn6T
Vg6tGRzcZHZ+2yQSWtx5621QwNJAngMrZHE2VsRgIvZWX1kf33u1Jug0S8a6cVxTQ1WYIIoRS+Kw
bfZr22jDUIpm7U9tW79qTTW9dV77bW1zaxNq69Jzs8p7u5ZY9AeGYXxFVJGg1GXWx21PXOOxFTbY
cG17f+jt6G2LQa7uXKJeXW+B+YXbqdolarscCgOgytoul5PJGEFSEdUUVvwI9tuA8Q3bHVpnelBX
AkkFEZnSLSuldWvdN844KGUdaTkswiJRIDo/KuERc+/quu9iZOaXLjzbufUpK/rufmsqmbr8jBrG
btvcdigZFCpZef37e0Q1/vToOPhtOArmAo6hswpf9/8wDs2OzHQ3a/V9FClr1rn4mLRN/LkYAR2G
kynfUvmJgecBAEZfL/pcoYhBfT98rigr7fBNRSXDMuPHn490mkFmATNfnFyK4biixWKOSUNOCrna
bdOOlyCq+uVhiCxURUSxi1djvaqUyitkYoGarpusMLqDba0qN+tm3iA+WtvGdNg2IRr9ccptEyvk
IAZqFtgad/nGCIpDtQ3ixex+oF7DFicyapo34hCJquWY6VDd3qjXRo6QBE5gyhv1Gre58ibUjB+o
15WY2qAf8/7tI7bPmSHmgPtWU+tZVa3+zlQdcZMO8F8nSDzPWq/iFC7L+QWEgvWoiPoYRpXyjKpI
t2NMDfdbtyRB/7yi1jV2NningRXE1m7q3ev7aTWxkAFeD99OW/WlIBVfXdpeX8CNYt0410P0iOa6
Dj6HbF1jtce5pSIArcDyUL+IvxI+FW6+1OGHdFhUP5Sm7KYAG3roy0E9bmcyOiqA72ca5VzcO9UE
ORmfrCGcPBXTOJLTcJPt9WVrN5puDlpD6z3FXP5o23Zs/SaO0mRZezuHHe8xsWpvbEEGpdD7/AUB
+NPmDNkl3dmYFucZEKPpJdYcwZ/APtXqGuUwxSTsFVXT+AZ2/mLH7akNiw+QGdIbmeHwbmZhhOcF
BtdGOTxS5xLY2YnyscyXFpuAathvm2ad9cd2ADi+bWLCrN22rbxLeq28I8Ou+KWcWfdqXWY3cm3t
lXmy7remKQ47P1TDZaetbapetzh3vHUPx6y4VqviuCVrMQ1C3TAzj1vCKNoqZGtbN1lgowcZQjjB
ko1027NUKHdxY5DUK9ujFjb190FNX7VkseG8tqHHMl2/rRWt3etZK4EHWpBrgMW5q+K+vP+r82Tp
ccqrek/CYgjqAUu8Iq7uq5WNAgwSl+SViFJIJaaNbVbwSNG2vRgYB2x9zYVRyo5ravLT/MkuS3+Z
y/lDkkLQsGtTodbCip3oVoegUTKRruKGRlb5EIum09h0DRW4cRjTqzYpa69VZOcOfdJor9lVjONM
OV9Slew8kETrwVQpFJhlZH+GUxVkudC/i945Dx0Vme1w4ADOnS6ieA+gadn9/Uio/TpbEjXosiYz
MZiKojCm/DwQkoaqO3WSBgzjFVKsY0h5aaMMIDd160S9ckAqjIzI1jbgHRV1w+PSmTWGN6jkm1al
3CVDQTww1vmXkrsScJn+8b0HGH5BoTqMD9YqsbLprPSIrLL+GZxgE1XpBeJH2zssHDHG9UTb5m9x
hAb62Ov1Ob3uo0693XbIVEBu//4yKL/GpetlMGTihvU/09xW2D/MB9Y0gfO25f76D0y75axMUh55
GedjRLxIA2jqgl7m+0OfCc3XJ63+dTDYjqgyQP7b0x9V6NlRKUu8v//KuvJLnGMptmLb/HI2g4f+
p5UnTFMFo8E4uX4L6JfQalBCF/ELOeFsTcqjtpPuayeU9/9q3ub4RgFK9edmgW7jW7Os9fELVhvv
vduks3wjrgs0moItzZlbTvxBNdByKbNgjlqEgyl5+EWqRPeSqP94hxGC7o89NI9CKLo/r+/e+xVY
5P2H5fi2fnjPhBjM6SyDdRYWmunoMts/387jvExxsxjpYQ6hehmehinLsGC1bRFokkCy7sdlxFB3
JZyMfXoL6K15eu8RSvpCfUid3FGEuDaqUBniacLKKUJgOmPOgQVaRg+GnNencd27bW4vgkLwbE7i
EukyXlX/Pr4YjRSesKJ8lsfz398D6ppd+PnP5eG1LVRCdNWy4GT9/OdCtchnKlni8Mbh0irvLSND
bt+5UkVB4RINlWZ9SRfRogNO+zAXcNoQqHZTExVH0Q8I88kWaWuhavsZLeeI9QLU3R+23/dvnDC7
+Q938y+pAr47iSvZ0h2LZRQ3tP7LX9LbhY03kSi+UT6DH72OCJuVtdjsr41JuajSgFLdhuJ43z2W
2kVri+L01i9q++k8V6E4RWvtgXqH6cICQ/BvK0BsjcOmCru9hQeJQGzE9X3rVRnmt6GWm+taILY9
T7kWDHi3vnb8zswVr9ACox3yh/2xz3X70QiV221/3kakCRu1um6X0LxukL3z2sFeXsM2feTuKR7J
8f1ywmzGBZ7BUV9dNzLUPxasMQcL4CBJx6ttS6zOmn+0D7d9b09na6hYAAxaEwWjpWt+uPpuvh/a
6cXboaqk49++ONGhTEoT4aE6vnb6eLqXw/pxnhTl2TJW20u7W/8WIX2yrAC+HiSkjFjDYbh52zTn
+LpAW+xBQ20Rwo2RwxHh6L8663p4owER3m7y//opvdlu6c4vZTU3sYi6Xzb/lyCFf/+zHvPvPj8f
8b9X8ZeGMO9797e99t/K69f8W/trp5/OzKf/8e381+71p42gYHEy3/Xfmvn+W9tn3b/StGvP/9+d
//i2nQWS67fff3v9mscFhAbSR1+63/7YtaZ1VcWQSY/8OxG8fsIfu9c/4fffrmLUafhXVfFfHPft
te1+/02y7X+yCGZmZ1RUTMsxmfnGb9suR/mnydpHI2382z/QN+2i33/TjH8yAZKZge8mq466rq4h
VG675H8qlmMpeFbp5Bssw/7tX3/8Hznqt1/tr3PWqqqsY/GPgxfZOcdZvxmKdOtg/UsuKEbu0Uir
Nj1mA1RDZ+xeet28dvLO8WBxhSdbUbHlGWDNTamNd3NxRL4p9Ywukg/ckpi7VTC7MdxLG607O85y
48D9xPayes2w6fOE0n+b8hDxK7GUpzTHuG8U4/ehVItLO1cwOJLSs0SK+Q1pQ1cjYSTmlbTeBxEB
kZZ8QkkAEyuV+A8tcJ88c7YfI4DUnfa9UbNlNxnirI95djZuezEvgVy1L3lNgnrqawt7KfhilF+j
/ouItBW+pD+YxYReQQxIWRNR6odLtsMzZznkQ7ef+irdOzJ5LnAZ0mFTWE3SYfIWqaDWE+WeI4XZ
dQrH8nbCThX9jaHdx1hHuguAlxNqX1+kRnFOet5pj9BV4kNXh88RdY1rpxyiawxBYr9TZGzCpnC+
JNYyBojky5CS8qOeI60SkIFVA9IbUtA6leY6lpAP6YTVWxNbfLm6BbynRRi59amLsCJOAGl+NTto
/hnpcMUg2RzKtNrnVHNvs2h5IA+IamSSpg+2/HkayuMQFcO3Jkm8pQ2fRx3YR+4sE3yxsN/jx6X4
9ejXcbxAAW8t5l5yDampPhWhjZSfMj8qVTHvnRboXwQqC6oiuiPhEALsH8427uq3i8UPWsHL2pdT
Wh6xc8YNQFoXDTUEJ06s2fhiktFZlR0QIqf33EXXqOM55ym+B/F8tqHknyQ8FVyZEyZ5bXg2KUN/
hMzmzw7qflolOYe5SU+hg2ANWQYJOrFymjMQrpYtxG7s4i9DZCTnbn2Ro/GPlzaK0x82t71bv63L
X21uO7CmkvcT/jPbFmZShpcPU+k1Sd+X7i+fsZ2v2vZsbxc4hLtakBD7+Wvoid2hR9h/rLU2P71/
i/evAtYMFFRXa/5723u/94/d2rZNPcX725ZjWAvrh73v2DYFUNfybc8P3++tp7Q8GWaGKrxIZ7Sm
/t3xh7fvX2Jpq4CSP5MuawovsrHg2V5aRe38bLGRKh5n+TIKVNL0IUdvek67k+EYKcoa02ORX8x0
SH94kWY9vSDzR5tUl54gLPSdtW0adWWnhXurHp+3Y7bW3l5mV7PVJRiEfjLG9mMjg0KtVQiJvpaA
Yp2HSyTVV/FUFkHkcCspZEMvYTdKl+2dFuV2sIRwvVl+dQjQsHB0xuXYJOoYwBxDuQhAvKwczHzR
Lo5ta9BpeXGMWL3oXkGoVvlMUB8NS9b22361U8kVtMMlhJF4LkDUu4DsgYRWo07B0tQRtuFdlxFB
4CJ/7yBT1mr8wBI31qLiPQS9BQKMzDV8bwMCEGi9DKVt7TE34ZfGiWw/SzELGkfzXOWFecZwIoPh
kJY7fb3u6Edi1ZhUdoN2kFs4yS5MoDtUrbF4S2bLl63X9oK/ifK2qdlRsoe5/gl8Ucngmb2OeIzv
tdxJXfSIihPk54NqO8a5Vfkf68VDTgq6U4S2Q6rySxqGKeS7JN8VslKBq0ifiqozqcSP+JvUToH1
GsY9aE6OrraU04X82nSZk8jeO3n5mBfzdEEfHIAjCVC3UhonMNYeanOLVod2zhnpT9C2r6PbeNRN
ICc4q8hDacClWPVVigjnN15WxiXCx5GHiBR2A5rkU4ynXmBxwiFuUteM05KK5oupydllCffyqAu3
aY1mR5F4uUg4al7ksFkubZKnx6UKT9FC09a+jKJ2qTWgYrF2S9Y7f3v3udZPmmOXlzk7jpINqklA
pdZqfoLCGQHfUB6+KXR5QAYoNz3ZblCIxQJtGJrsEjp8E7FIyWFQWRp0D4PeIOWV6+hfLsoR0f6D
XnYm2DIn1YKCdLQL1tjYV5rxtN1YjSZNqPBnudvg8XkFRy6/Wkgyua2OfuO2qaO+upv1sHEHec6v
OqfBrpO6pYv2k2e2IQq6ibjLRH7bEHYFpWWHfpmCC00FMAbgKtmxx03Um6QWFYNSKPgIwK/XtOxj
LBUZRffkRkVC46BmdnGaDFSnXFzly9M0L8VJXxtnYIGeaMZhhwirTO5BA2iQrH3GtitP27u3xvft
7UCKisihbPt/6b5tqvw8O0frb7aPttQOz7k4JoO3nvr9gB9O/fa2yLMPMOSjXfn+TbbP2z5+yXO+
XjPCCxRmXHs/fIkf+jdFi5OKKIQHNL9bcRNtQ9adF1vioX3fTNXkT23b3n6A4K3rUZbZexXk6Ap1
MHeFsK61vg4kUlpBGSY8cObnuhCfuxC3RJa/n83FelGmZrjqk6Tz0yHO9snyCZhCMHFdj9lk8gBB
GvZ0x1D9KdH3uqqAJggBVlSTyRFq6UkdQgsoEVQ4EGXzMa+UjyjOHE1ob3G7QDhSbDyMyRYZiGlg
XXqIivm+QxEWL20QpEKKADsFSk8qLjW02K9KeMxgsEBumsi2C5B3uo3QS6csyTHPjItBEhOTNLe1
kAhAos9J2pEgza6PGSl7WR9wAOo4PSViF/fDKjCE+mksktKXsL3b5VaQN7l8Zam1A8m7fVTQvCvC
j9HQT7hEm3i/ldrsj3o9BeliXydls0vxN8O3VHpB939w+9gABDnZh5V64LeGkvtlu8S+PcQoLeZM
tQyELkkqpIBKZeBnPyL00ruAc51jySvWZ0tMjhegcAeMSh6NGHfG6RjFJNqw/8kAkSG9r2H8RSCp
HSOD1L4uyxOUJPI05VJnrt12k4tFC+7U7fgxU4jAwsyYvFSz7iR+B+CuaOZbRYy4tJC589vUxUud
izBmrxUKI+ls7HtBJTHVvsZAoHa5/ABpKvGFXqE4q8l7NW8/AXAN8UDQB8CsKVrCjnMKs7w5Vg3y
u0ibOJ40pI+Virf0RM511y3mC2l+cY7kpt2N3J7EYubtbPSATdPmpXiy+sz0l6zajxI60bncf6K4
lvqYzXweLRmo21T5KUutfUUhR3PaBXvQYvTVUSKomKjMyQDy7bZ6UWXEZpwryx5v0WkJg7B3suNG
ohnTA6nbyssSVAjs7iOL/m9R7xwsxCl8UoKeHPfmEfzjgSumUSgVkyuflWXIrhDmukEmBN3f0WHR
AB2StUeJdFB10ku5+RC1u8jJBWoS3y29UYQb9vJ5Bp86Fq8llil+i6wc1i8QJXIEmhLzIle43FA9
Q1eJK6iZUOULM3WdePBJAjhn+E1HXUU2lxT5y7SgCGiiV9xEKbQ6RGPxnA0PlqOgPt5xg9qVfNNI
wwMqtdYQw2RlgiPDbjSuETr8Uvo6JjsfHHQMglqfDC+hUmnDcdrHGRpaGh1lw0ahI8HHsWDQ8VMx
XdIRwkFiOvsIgSv0S3aKKj4otfUE/phHCl3ZoZG1Qz+qyK+YEAVLCVU660rMBb6r8qlRKV6VSnlj
zXxHAEdtYQhXwYZzl4ukP/TaCBY36JGGhQerw9hHwzwJ5yfH6D7A8HqdTCnD/TMVfm6Swcr66xo4
iit1DCtGDE4QgrJA9CKT/HnGIF6WnA9Tqz0l2Az5A9ThQDR1usdfHYCB6ywIYRCF7Y2CYkuYswZs
hQCcmOKYkZpuHUW2F8vF4lWF5E06JmNNnPBYik9hn8lHnPQ+jXVZB/bYoRlr2Zd+qp7trrgxZFsO
uqyLfGXs1IM5OdLrFGHIVlD4C5dE9XNIdmjUthq8gJyslYObDSTynSEQi8wsKVCjMvbUKpI81eH6
9DPFKi2R9k7WxDtEqdHZsoUagDG/WkOcTCDcjPDrvkB00i271jzFJvqOAnOoSZ4XLNgluA941DPs
p9JqmFhKfjeK+9B07HPZD0GVWdyPkml7w2zI/irG4RbCvpWI5IsJbv30agvscE0JqLPBGCIlakwg
5USEvITyhVqdKvyfj7b8XcWT8hBbOMTMguSkntb87X1yowxdxiKcS6sq+6LFjw4IMlZ2/BpwrwUu
ctVXhIiS7rONW6urT2bqF/H0wop1cq1BSbxiYayyo1JZQ7vwgLgF9e6w5A7WhqsGlw0w260v6SZn
bWXtSulzF1mdATu/hVpNOlKQtp6LoTG8WLdtN19HvHYQJSoOySc8XbogC7OTTfy0iBqfLExXAknv
qKLlWAeC0AuMxrYwwtO/iv4EqSJ8aLnorrjNzQJa2Cxsd6a2E5HCcNUu7g9aAh4AMRlGqjFynWcN
Hk6TRSzTJf1FlZqEomDAAjliaAZKhkqgC2b9exWL3su50C7jqupH63I0UserSIoGhpz4sbE6VhZ5
fqthsuPGMspKCjOgQ00K5CdulEaeHMZi8ErbDqzEuBPUcbSUYkY2NqR/QUBRYHP7uUG0qtVRui5k
vBysC3V/XFxs9ArTKyHfAz6+gr+UURWQIuGKpjvDCPFKWX8WavY0GvwMpoLc7RT7SSZQ0xrMfWGO
w34o7itWnrUBLbpAoNGvsJ8QqY3Uu6J7oxUmwVyYL3reg19dvXuVFr3J6IuaUIrr9XEluMbn0KoL
T26d2B9Kr041b+xNKpmD16PM4jaJbbk6Na3dbQV0OqBu9wD87y4tePykKEIuqGi/Atc7jHGm77vJ
+ALCUb7XsdzJh0PfCud+An3sommEJbix12rlgMEWbFkCC3u+pb5K5J+L16Ln9pLSenDzaKVfLF65
ynVV+o7Ljt+z2uT+UsXfxlp/NjvyJgwiExAYLHaXhO5heM5K8lqZUPkRJevgrFxTJsYCwg3DLsL9
r12Okmtp9jG01ujZio1XrQBRqE0ktlCKeIwKkjbiQ5UvX6OlAgWAPRIAePvTYlbKoYykQ6guN2XJ
7xrhvCdYNnixMb10mIygeodBDmJYXTTdxwCEFVF8MYvFbxLg+RVnlQ6zXLx0tZT6RicxJg7lKU6a
68FO4mMbDQs2E/gs15g4USLHkltOy5eCHE0hp/fzWLxIRpUc4q7y0beEST0jKTgK8cFO8tnbQi41
tXNIzkzQCqhVN1vXvovh1LvYsU9WLfa6Yu8opFxpziDvs1oqd44x7GqTOqQj4p2ThowfcuM5ZRoH
Tbt8LAvYJQOi2doktx7QU+dmtmdQLoZ2HrAWxcrV9PTRAZbZYAA2wdIC1xPeOtmEO9Z3QwNrOuVS
gZhjqu8Qi0qCPI8+9r3Qfb3RH5BCe5qjRtvbEUv4BGWprESgSzsZmjweX9J0QXHYbLjMjW4Qg57V
aSyQaDdyd9brT47FpJob1jepK78JlWEzBDzhIpUF+6PF1jHK1XKXhdelo483c06qQ3JCzyx1Vp+R
HR8xvAC4ZR9skRJG2MniEvCivnWXYPrnxzF1/Mwul9sePEJXj3gY1PbslzCuwIlGHw5YSb6sQPEl
044Q9m5jXJYDOQeXCtqEJbtl7EEL6m7eU8hkngyJr8ODiq3XzaihRl8NXps35kPc69/VHLthPE4M
BrZ5chmKB89JZLQvuGlT5XNE0NSHUxpUVgMLvbZsN2NRunNjfVqueqqqNU//KdZb8g786XMy7cfe
+piGDtG1mg9+v2BPm+Krh4R5Dhb6hPrQFBQQyY+2omGYID4UcDhdY7Ebt3GyyLfM/FmCf9wNKLyb
Uy0HhtM8kww3j2aLZt5OT9UvPZkZHyRMfOw09Wmc63OzzM7KrrA9Q77JEBp1Z6Vg1u3PTtIzKUri
qhPV9dAOs2dJzSr7XeqBVtUX1TYOfRKWrlgcH+9J4Y7ljBpDCrplqG8HNaLao+e+nahMV1P3KIuL
SQH3pLdL77UTUF9V4epje+NZTi/7VLRYvEw21wSHBFKlH9uwxfN4XH8KVjihYV5beDgBPUtuzBxD
6AWR0xSvL/xdzkbeIXbG1yGouuI66a4V3qiRru7Mzv44TzCip7J9qpzxPq30p1rriXg7Z/ALKb3P
lL5yI3Rpggw1MEQcopdsjAYPjtngp0m9L00nJLWxn6fxPk5C+4CF6JVs19Z56RPTdys9T06tvZ9h
jsjU547wpMadhuQXHBLjWCtDco2q/HXWTlOwjhYA51jNaSHyjmT5o904qJ8c7CW8cMyjAGDz9VTI
EzoHKXjlUtiBI6lfK1OyziyCXB2p4ZuqIUqGKujlFcg3TmdF1VlKKR3kIS5GAnvMgdz1RzPqqtOk
2Qu+Z25Bav2rlj30dTqTkhf2HpWF+xgOaDA3FnYWTA5+Jb5h84IDDIh/t+i9PqkmHwqyEdiVzeKr
yeJgVIqCX7HIcbCLD1POpIg8KlHRmsICzEWePGDVA9+RmFjPdUguMC8C4OOHcNVaNRk6whoDpyGC
FaqHN8LSr9LEHlCry41jOI2PKqyExm6Rb52l1fFWerQc0fqmXLKYbo+lyIlde6KjDnWL/LBE8xkt
zs4d9DBnalUvC6YvrtTqWD+1DYx2RC4J80mRCnux9iwrj3onvofygJ9TYfmM5LGrFT3OTBbhhr44
p7pH9Us3GYMH5sLA6VO8C5xuISHTPSZtq57aiEVPnqjKOR+aI7UGyhRYCvvCknAC7HfQYh4VUyuY
wrt7RLdEIIZxdNveJBen5JXLdx3QHvHbkOm9t04DQjs7K54Jggv40SiJgQCoAJOsqh+OMQdoQefB
PFZMgVVSe7MReoOzqF7PbFlnOMmDR/5myWp8rkbxHCcHu0sdJjsd5k1vvHQAW2UJVygFgXc3tqzX
WcB+tDPM/kYLaFgzXyPVQxKmTXRvBlaMNiQsqMViaaOZ7ryMh2EyH5uwkHylt1Bl6GR1ZzD0V3L+
LMREqFLYTyIEAOxYBdkaR6o9rWfxLBfqKe3BKok2ukNs+kj8RvFIlmtvqV80UtZK+9RkdY3nRlte
4UU58xN9QryC1WwjfW5IUijypF1apa4DViRWJXZ2Xlv3UmakPC3GqSvQctHqOSQNoX9D3ORpbjFN
zKMppZykxq6qja9Yc+bQkJKnpb4WSSeumqgob2OUjXYLsXlQNE+FRtagBDQ3WRLqK3q9MzKZ+WMq
4Mblie0jORLuhzF/1ETYB1NHWKrKBRY+5ICXSQ2WdPnKUnAxwJ0XFI2qObuL+MXIcSfM87faSAjd
yeQgJjyLe8e80+vke4od6JAPjw1wzcAyKXkoaHr5PJUJC64h0F7bEEl4hG+QMoUP4y+aiXTBHD9m
rMyOio7Q06KegP5iaIkcrxwme+p/FZE8a9X4iaRRju6n/ERWtHR1vYMcw0NKPtKfWS96Raafxg5t
mdFy08/L0Ky3Gtq+yohwbqmFzi7OsKrvpdjrI30/ScvBhp0KJd+ad07HnelQUt3L1rgbE/1pNIXB
HdqyKouW78uotUEn6Tz4tuzVX0Ix7LVofLAHxFvF9NVY+gmdbOnU2PWncBJ9UJQVKgqaQ/4qdL7n
Paz+qjZeFi1TDkybBfFNO3sUT264LbognwsdchaSKzFOQNgBMzvas3QrU5jFYelz1opLY1eP2iBj
ixO2EwxPhVR0egfi6HFcISIKUCxy9tZHbN0oQuoFfmNKYMmCNfDyWdFLJZjq5hw1jkLExlIRCV5I
x3IRICeVXOaod9FaYqUzljcVtwjPtYO0JcwGssfZp0bTEA2roLYw2bauopK1JccieXXhOIe8r2QE
9MKTsOaj1gAeLGU/EfpXQ7Iem6y/wU/KcMt0ei1wXHCV2a6hX3sWEiBXpCd9Sfxf9s6ru20my6K/
CL2AQijgccCcFGzJkv2CJVk2cs749bMBfd2yZbe95n0eTJMUAwgShap7z9mnTvZK+rGrn6MywEio
61/SJtsUA71XLWzh9WM9PVjDC3PM6KO06DaabXea7PzQ4qlAuOuwKO83XRBtYtNk0Ra2TJ+pgrlN
0tVzV/Tb1E0uyhzzSsB+0cu6pvKS3QiHxnNgKOM6qMjw1hixC1BIV46ea3sz4uMnqv4S+2221ark
hXS2cA+gzFtL06LJ2JKOZTC9dCWDJwLWtnMTBrS1Atefc0W2rqY83aLpuajWWB3yivmh1tu7wvbh
XQ0zCLI9OklImGeQbe3QgLRB4NkqKsf7sUFXSb8+2Y6VDRuyjI5GF62d1KAHldvlLmjZYuiEptsR
kHQ2FHSMHV2VKr02ovo8ZhQPKxnnO0np+Kh3VF9q/YE4LXMDTIr+g1VdhUxfzYT2eAtQv1H6GzhJ
cs8RQ9WgiW+dNuKc2VfVpu2bdl2nyrYk6Ms1dKfZ5Zpz0yTqZ1xXHehf8J1d7px16z4JndFFBsry
KLIHNyNbnvFpl6rZEyury6QexKTY131JdBoqIMqCypemoBbWUSnYjXaqrwDBX4Bt+qvBicrNaFod
ljJVc83sqstewhH4g9kfRM15s9YhX3at4HRifA2tNl0H+Uc9uenbUaVITtwTQqNmUyhoZ5TM8Ejx
GbMVKCtDUT7Y+r6vyXqttDphEogGcCiom6tEv+XBLlOcjB9Uz6Q+0S+hYd1JSfAJapwdQbsE6HYk
ZZdhou7bgNrAcIZxXq+61syhLGm3mT2ezDl0phgQoofJcBF2ma2R8qvI9PKVqoJTVDqm6EMI9jm7
nWLxRG+KZKWDyMdhm1ZQDIkbpQrdmwlFgmdAqP4HxubvMvAoojg0+iMCJbcJC6VNpR1Cm5CVMM3P
uSbcuPGzc9b6KJCV9KBNcbUHXH5D558whChDuxlpzBo8i0IO2Y2Hrow5FjPnog7dA87ABsxKzA6O
W3vTkT1MJT34xExEXwt+1EJVVwHxfIeppqQ6Kl88YBlebXSPcrR2itr1N2EN/Qhmm7Id1XxE4ueH
K6+S7S63A4zwik8ZAc/PjrM45c96eJL8EmhI7NGYdfw+avQOxCWtLAHUmNh5f8zv27lP1Chldmzr
MDuaaU/j8e32cq2a//x23/IUG8J57C7PWW4v1949BnuTv5rMUOVQ4BUAZ4XTKp2iZKvY4uMPL/P6
rr99STvR0V+ONd71ZdOW9+FsSBP67c1fnwnV/NQgOWWW1rOm9Lx9F6M3X73bvtfXyRqNPHvV2f7w
slXVnlgzIVWfd8UP27fcfn3g8klq23wKeq/bLI8JKD2xK+Yd+frE+dnL45Ydt9wXpFmwkplHXs/8
17c9qppatgt14ECVcg/wjWKDQ60yjIovQHCVdaBa+RpxTUXxrsO6lyisXDrOmIMQrCRjTroCM0La
sShmznxL5CQJfPYgnEOkRztLxV3iN1TCxqm9TxjhIoyyhuZ/ZckPtD2PSlwLbb+JrJFhPgWN6NC+
R+KpeC1uobFmNp9l905b7kcdPYs5J7A+dyRqIjBJUd238RVBQ7RMMKPP7vvMtf2zlo2nroy+zi2M
alTmuUJxKfTpKa4zcBKlee6FsXPQkrhMMaS5VTKFyMiB8X7SOD9FkKvrrolWFCjcPvVuVJ0BNZIo
BHSiLFkf4bOdYO1wwGaTc235DJEZPI0JZG8ZOceqDNJNqJM1FVq7ll68myXBZQinDqQPXKoiFae+
SZ+nit2b0+IivHrjqxglHL0mUFdUrh/TrpH8aInRGA6c2PZKYe8opAHLsMYnnVre2CuP6HQUbM/D
GWnOSqdm63Y2vh8zrHZFXPebINC3JkY1ZDmsHJqtZ9c+Aq9oawy1twH/QMvcKD6lifWS9/qw7srx
pccJwwLRYODWUexHPudArW3STTc9Br64yxOmtwUj2brrinidP7QqVdBhwiuobYRQw1WlhCYZl623
ybTIce2KBnoU4uhOHXtXqgWvh+PZC7V1BYp+ZehZsmobRtMuYbnRSk07NP2cA6e0j2UvVFca8V3v
Ma+wimhFs+fzlAiXQpqkHVU9j2u/TZ5HTmobBYnHtskUVwut/iwx4IYGvlNKnOVQ+VsMM3DSp+yK
YQxfGeIFs1GUVZTiS7VK56hO3m1ReyY9MtycQ2196vV8NdiZtSLft8TMs+WvtJkcXDxOmxPW7Xyq
p+Joxs1TOoQ300jX0gDSqg6ttTG1xEDLI+V20TxZs6PpB/XhPxK/H23oYhbs/Szow4Wo64Zt4H1C
jPLOSxB4xpiQEhkeRsBPbtrhQpQxnYVQS/BToe4IDe/OLEqS7tNM0J8JvK3tUxVO21wDVHuoK7Gj
h6KBGfTbk5YqGB+GEcy0TK+BsWxyWWM4U/y/bLj2zg1GA9oSlsrPAR89KdDvjZRTmFXWSI32QCM4
PiiWiVyDcp47SDpn0AQpDUYgtsMkuDajIDyOupP/bRt+s/Oof1i6NkshbWZ57NwfHAghSZUwANPw
gFhjvC5glMZaFByY+WlogwlrzZPe3nqsDpSSKUOrHq1rCBrF5z9/ifrsyX73JSIVNZD4Cpy6v7AE
4nwcjSqWPt4db9wGdmUc2ob2vMog2NfRYzf5+S5PrDvN9ssL0EpcaRRbOgKICq9WLh143DMT+ler
qI9ghvNVwhldC/qN4TNMowjVLvDPTp5hHu2mry+FUotVIemHVwo96Szx8hmQ90REVbcfcrw8Ti7P
y0U4X4M09fjnj/2b364UiK01ia1CtYlM+nn3t2pj42wJ/IOlQfjp6yLfRA72fY3Ah8IUq1fpOIZQ
XOvT3hQFtu+M/n4yMW0fzlnqd3syj4w97qLu4BlBCOQtAFlfeN0umQKxb0VPEHiuvzp4/l8e/Rd5
tIZM+Yfv+Bd19P8kT89PKcbQV7H1rKh+fcq/hdHGv2zHxjzt2ALhCUfcf4TRaKYRSwudn4Kgn4nL
5md9tDSlQ33AsNBT/6SPFoL1CYMJ+ktVd7T/iz5ae2fvmcekRbMtSOScB6Z3TpZIK4RR69BEGgTR
W2GDFNGRqCphn++p8lAqy/Z1iTjDr9OU7rcMV6Soxq/i+5+09z+O6b/dDOlgk2Vr8JuLd5sxaTX5
BBMkwLIgoxpykn1qvPZZ1uqLkxE6XKIygdavbNrYlqtmLvUFJJvvf/jqfnNq0X4zKiEV59widBAn
iNZ/PjxtAzac0+neXq2MYu0lqIZGTREHBaFLJw9UF5h+eGQ+Oo8YKxSmc+BktVTQjMiUXa13GNxC
CG1/2SzDmIfln4dLqTsWUn0N44ou1flr/GHYHuLaLOE3oLKYbTUIUvKdEZXXGoa+cypNfNGDMazz
IKCKM82zB+wTiKGEUbhlTTOwo0eFztCwOPH5x65goasNSXWWknU8KR01gL296aRkXQnkeP+5SOil
rAEDxeuCvtYmg9Gyap1guJ5Kcs0pFD4gniSz16OKoYe4i/2R0oqVq9+U0raOxq3pfyhNWsnOQFCb
RZCHMvXKwdey745Hs9HQa0pSdGLrpt7LMoEEROK7paJjhwnXEGZQv3SDQ8elZyqlttlFjZB755WH
MpFKFpI93ItbilDSx9PbNzsWkPmaTPCTHx80m/Gd9WljwfsqlfJKRi+wKW5IRg5OSZw4SM2pKutl
gpBV9HdUxsjNapnG1M5JVQg9Eoj4E9AjW43GjGvKvW2B78rDODpQvKRzyrI7Hm2DaRZB38nBRhmY
zObYGNxfqaYHpbCgegbOt2b+QrKAFKPwITWJMBsalvqTj3rRilC4oJfifGAc6fE367Cxd32Hc7kc
w29ZylRkkBY6jfK7zKabHMoTNSbI855wh668jT5mSYkyCeBq3c2yktxZV9gtMGGPLhMOir0dkwvf
RKSOKXolKzIWUxIrlDmaqUVkrKDy0CtxM3nVHlY6uhjH/KjplrUTWnToALjs/K6aV3njvC68h4kw
ucpYMv0c/ORYDAj1NHXryRsNvR6pGwqnM53JV+A90JlP1oVGURXB1m0zNFcAK79pxmi4TapHbpVS
haj1oUdk1gXrTH7Wio+hlg6ukxG0HKnPflfoq9hcS5ugi2DuJauDuoNI8202YJgFgsS6dtB0oMZF
15IkW2mjXvCy4dKOWs3sr9VvjJRmcwLMT7PHYDdUVeFGqfV19DVqpZGGBoCGbGIJAxPdSHO4ndXU
RNggf6a5oiV+s9VDX66xx5oX8OtnM6ZHBrqSFDxNVHtKLMe81c11YBktgVVcGIqk7LFcJbq8Pb5d
pMjY12XE4mW5TzHL5zFM5ubc0LA3AxZYtbmt/KI5LnfhbRaoNOfbywVAgHvNEckPD1nuj+fnL894
e+5y39vN5VqFARzkHr3EeXX8WiiALvbge1AfXxfV/1leG2KSG+bcDyLIQA4tC206fXl9enug1kNS
zitJDsB/ahfoO8ioWm6/LuXZpTC0FY2Gy/yur3e+Xi6PCp3YdqlWz5U8yhdva/bl5mS1NojM5ak/
bMmoqsHeQ8PS1IShGWRHvG7h27a9Fite32e5d1w2fnl5udQ4lqtw39lchhDAIShGDIuejhk531od
K05NEiNiT+25j0fdFXTWdr4J/ptlHt4L396iFLsho3XX47PZjMjzq6Hqj8HQ3dFvfklbYibH6JNF
JShLLYJWsu5WltMnQ2+/N0N/LJIc341JidODXLdJxjbd6xO6Qo4LlJkM7K5G2/AKntjeU330I5bY
mGEQuZ2MPkS6hzJOv/ZiFb9I2dwK33bQv7RfElRnskUdDzbTQMWD88EkW3SH7O0Kjat3zrIvoHQu
Q2HH6yYaWWIr4IY9p/jWdOiKMqvaZ3rYrzxRDWg54HpTxvzoZBRt8q4gxd0LjlOQHIxunO6AERN0
W38lbXozhQYWH+REqIjymOG5vCVP2SbksR7WRWC0bqgXjps6kUmTc1Tw+RT+eoSUIoVGRk5Iy6aH
3FuD5cH/m7YuBiE8TSNqojAVDL/TtWJq30qOX7iF11bQ5og99WnbvLCusM5WiJKcvJ9oLYKh3bTN
fNJy8lVrYb6tbDpYdUuj0M0HtdmmMASBlITjOs6H+xGNKS1JUSG0shEnFKd6CMwb8vv2vRi9tTCI
cQvbl6pPvxnT9NwhujSVKvugdBKMFKYdJ+ZU5/dhcZ0laorFtZYrljb5yfjOfM9hhTyik0PT1AUj
DNS4e6oHC5dZRd1fl2G+sSzOo2olTsG8lEG+ONQcYZVJ57ZB69lNGmfSVHNTi4JSObMwPOrbyY2t
4nYWs3quKILvYd4d01I7mVX5otlFDyjc3hTldTkEj6EjKIRKFn+ybI+pbDeyB7hvtU/YvcVJs9GQ
hBD49kqufNRavdp1Bk1mqgxuplnPEOy+WcPAgiqkKTgSYDBXmRu0HyfNIoTcNqaVkU9X0yyTmsza
NYVC4OFAC0FF7umo/AJEqW9rqR+0yNyPpjjDMd4xxdirkwrzQKI3EMG4VX3mmwY5GXuK/ZoQgCu7
YeOPgURDHSs3ObOZQzd8mygLurHnT9sIeAQ+6S9hriLuBkXm+sFtEqZfOcQP0ChvQ9C/G1kQOohq
CqbvvddkEbO56s4yr/Lug23QdB8abFpthHNAPFWAi/QgSzeUpNCM28EjhSegI3a8QqI5bJziOkKI
yzeRnwh8dIF1rWKnRM2oiOQcVv6NGlCpMyfU5fqHMe0eew/1h7SH4RR42CxI/FsJ64aZ3yGG1bua
6NiTJDl37IcPlWakW4uuON+5/t2xY35b4jTkOjoKmeL3gF1vp+qXgYqzGzjFVyOj7t3LksrPTPsu
Q85icfixd4iXdrpOX7dINS8WaZVDVMMfNkt6oYPDMrRV3OGgps1RpPaNLUtgYqi5BoUg5DH+PHj9
BbzBpypmaMLO4pL8UdodzsB+vEGaw44ebfIFaupA3R1JWTAZwsBgmMR6bCvOB+nZjC6U6FYBfcZB
mpyEq7Fem7nYF7J7iNQOF5wfuRE6RQ4OQqnpDhPojo5PD8+UEo/SX/sEZe2ROJ6thpqqqajnLIHm
MnUtypoPgmXwhihXxIJe8aXQkWK30OpoOOPMNPQ7OZ3skKJn6CEmUZO7MbK+2YP6NNIUVrx7BbEk
WXXEgQ0okPOPPhx7mODjGUDiS9anDzkdRRemvHMaAbqsLaIQ0HQ4yZVMEgNHFYZuMPgW7r9sZDU1
/2W57/XPWmIxl7LGTZwXdyUnmT0h6o/Lo7wirTZFOzSrkdP/lcIkZidUfjaNsMHaAsncRnGaXU2Z
M57FYLiwEscrUZibRiiAJMqkRFvspNN6sui2VAVHIzSJtSwd3VVLgNAGPBQPhazcg7sdz7pfSrKU
sg+V4WGKqOVFb4S89BozPYgow1a2UNcpEq2siVOaR7/noil3qBf4hPOWGGozbehip4yqqLDiTgWA
pVNjrqZuXbSmyX767jdTdj3oORdDFWGU6576oOpWInYSvnjYLrE9eJcWUNKFins88X+eSz51k16c
QnwTTh+sFGX4osDsSQRacdCkyHQH+5CqORh5Ss5ZZlwyivmlmNorO0Wep+rFd5JvrmOpD8epQVAm
dICRWaNfaX5H+zdJLs8q4hmekh9Qt9Cz6lqsVxW0UK2+8gf1lkQ59SDTOj0XI305W6l5LhXNYP4S
izSNtn4SeC4sjhyxi0agJSSYFZqVA7KejU8+jKsM1qk1SufQlEV7RYE6u0J40MPyv6qjoNxrY/kc
5v5RNzzcxVEfH51h+uC1/XiFKss4arKEOhB/Dyy20Yl3OpqwjZ3yy4pnYHlvxhetG+cpuPlQZoz7
Zk0oiyjXeSM/2ybfSlIN+EussbsSlXroYhUtajEeAzu7TmJoWRlzYahdmYeTvzQ59yubUhvHdVrn
5ckZg0PW2D3pwlyQUvutt2sU8yo/dGv6lDhj6pr7iGCPtdUwczFkjNjS85orWw+fHX/o96FnY3pE
8099rjigEH2x8+HGdJ4t4FVkNaGS4qKbL5RcjtpquVq32gRVY75X91ubkxQruqA8FkbBDpmvRYGF
Svvt9nKnUVR4BJerwfJ3FvL/PP63d9aGs44RcyO4yvtVE7C3rXosj8u1cDYz/deby0Oq+RnLtbfn
Lk97u7lce3sp2xgZqxJsc8srLy/A+A0B0j54i5lKdarjcu3tQvlv99mwnZg0/uZ5JQN/CPgOeAMa
1beXkiIq1dXbbfJ469e3e32tt7cKhfPvRxrBKfU644D4sVFl9Pr4H/7uG62jbZYXjUkN+2eL3jar
bdsvlT2KDVOlRl3l83vGpclAvVxF5HBAmHyfTCqzAix2wey1wxiRPFjY75rZh9fPjjyYsjUie1x6
kY9fL5ude9ns4StnN1+MrS/A3hcOEqvjxK+6TVqaRyneidkrOLYSXVmTEoow+wfttAZiGdQ1zFRu
dr6WXELaKaxazWHbF7hYtdm/AQBmN+kspRPTExv062aBzaNFvVZpB5sOxVmSTjGp1Uc54l8yoj2q
juRMCT85F8Hcb4ITDsjQWk193R3sSr2OpAPtYzLH6jyyeaCe8OeNuH+aCW9ld7xnIT6du9mouVyz
iezZKrnDmXb+gzZfZLqNDg6Mf12G/zzMnx2cOlKNLSAY3830XYle8TyZn0P8AZcozGN3GlkT1LFa
uoXureGOIMhtSEnQLXHsEs+n7M0F7uFDHaE9j8hcIkYeJ2pyheLgIlipHP2s1E/Cv0lmIyvSA2YO
xsjpZTaDMJoOZ9NP70phSsZlHlH5Sn+OFQR4Y4xtpE4s6kASTK+0EyoMQ/hJiqq4TLadMHejReVg
tA3w85GnVbiEtZV7OzBO6aQSU941e69keYjMMHZzJ0p31hA+YU3Lt00UPlaOFe5m5flZnS3Ay7Xl
Qp8tw46pTisxW5MjM8QI5iowes4dwoV8vTyqIKB2S2UGn/HsAS5n2zFy3n2G7WI9avKrM9uYpVlV
xwyBgTLfaudfCusL6pSG1XGm+vd9gaS0MmBP7foPBZEAwKYwuy4/rOUaCix/G5mC7o8mRiaODVSW
1tqbixm7b+AjR9HD5BiC4BkA0aZ2lvOflr9bfaGThrGvZj9sQEQpNduelmo+HcyCFeWYNydFHSq6
vYpkqmV7Z+CZynm5lvi4T0I9zDZOWlzC9Awrt96HLZFJa3LSkFUl5cPUimNFwutGQOpGXTJb2Wfv
ui4bCCw7xxi07XKvr4zV2tLxyAPNj87yP49cHr5cSPsUWe0d9egYOxGSQ332yxsjZ+Jw/rKClNax
Pe9DWpkTSUFcaACtiOvQSKzEiF8HIA6IGP7nQgln7/5y+/WqokTopGdvf4vJf/lDOz8lj2Z4wQ8P
XK4ur7b8fbkpZ5YA7hTt9W3e/vD2rst9bzfpP+FlmckFb/e9vWkxsw7G9kFf4AfVjGNY/rhcFEAS
xpmW8MP2vb3j8pDlNctly5OZwODNLIblLz0/LmfmNLw9brn2bvPe3Vwe8m4zlvdYHteBkUja8lKR
BEucAm00vLWsCor4Y9zKs90H7TqtmgZFcZjdENto7vVCf8wTQ7mKKpGhxqM8ySw9XMV2YF6cIN72
sp6uyE486erwVa2UYjXFaAagiLZr1FvaMU+EOFN8vPHJ7tozqyexg0iq6KGWeC+oWWxEFX8VzHM3
BIA4DFKsdI3cRv3G0Wlg2XMLkHPz2jL4YqPpyBOJRqG2EXwN09EIhbpL0WBXFm4vo7U/e9moXogK
eQxY1+yobrAc1YcQroMUUGqnxpU100HTiWzQxjf+NPqXycu+pOpoP3TBU9EE26IacIQjvqi6aq9U
3W3WMc42GK1WI4un1WR31SbO4s94GxNWRVN/NkoKSX2rf22N+mvcJsZhrnRsOtIM3WaIrhqj+1x7
9k1q4odGdAGwpT5F2gPrNPOUjMlm4jvaMJ7jHp1VUYrd56fSRtSFr+CjB18Htw6RiEpq0wCgr4kJ
7MS8H4CrVWwnr2bp5BjPJrHlhK30h4xD8IPIYzQgI7CXxq9mHExurou+vh4q7sryBhU99R60kuFu
aq14JWr1GT3Tl0YlRNYYWVhMhr4Ni8cpMv2PaR3vZngwgq/m0vec/nMjuulKEW5lNVwrnXfVjRR0
OJSNY7KfBiNmCaa4bWNVtyr6dIJqik3bKdneS7z+ZE4TKaLXSmPVu0j1jrhTrPNgYyTMczE3etvi
qvkSeZZ97ruxuGuc8Iib2jjkXWS4LbbEFcUvk6BsPHtakVvXRstyKU8N3ID1tEXEYX7QIp/wksZy
u9y69EpPsxhpcVSk+jHJsmGdeAEZGWH/TWTweriA0jUStDQ0PeQeoqVcSXzhzsNKgUy2rd3O9JUD
ExJi4gIFW3Y/btRUbVDRKNqW7KnSpUZGcPcYXLV23x6sLKXK0RLfY7aFIL08+m4ENphNI0dAwi+K
ShtiZVJWwXq1WxhFPVEPirlpk/6ZVZ8bDda0iW1THMrUpo8PM3hpPP1/0/dvTV9NnZF//52JtSXP
JHz5uev7+px/t33Vf0HisWlUmRqqjx+avvJfli6sGUklNLhrcz/431As7V80m+kWW0K1mFPODK1/
oFjC+JcpYA0CYrQkIhLH/L80fX/h+TmWbhqoEEyTpqKuau9UCH4/qJNd5O3ejKnYlWnFsRblwBco
DTZDp60tDKK7MFXicwgWedWCaWXOHsNauQEOGpxE214pTVxj9a76FbOhjKgW4ugTHxlpm9WHRusu
tCztfaVm5c4JCMH7YX//plXLvvixIcqoZtiCdT7qEUQsvzSMS8jfTjcNzQ4gDl2vNoSWTB8WER1F
a4G3ZSoF8n75gg08+ct7vxfyvL65Y4NGl4bBV/KuW13pUadpqdnsUL1t7S7flYkO4ngErCpQF7ee
f11YhULpKlt5aLn/QjH87fvztTm6JfmN/cIepzITFyMugl1q1ze6QXdW6zVImpnlptJX8FgfGLjW
apjWG9tEK/jnfa8Zv9n5Op8eKiQ/S1Kc3nWjO/ylUAlI2IGStoqq7oM/h73oJIy7KmOYq+sNZScb
lh4YRGCRtPromGBLJx0FHn9RKX/ZJb/fIhRF88FFb/KdrKkZUJ/S2Wx2So61XYsGZIqaUZ7/8sHf
6QP44tEma0LatoHF/xeMbe3blF9KGGLwavL1aOOgrKjbfyq8ntiZxj+qfuZdTXW+skWnwSJAkS4r
zqSEpIpzoYNAAVhinSLc37s/b9u8z39QCCybNoNahT4TZCHu/fydmPQA9EBD2V2XLxDY6PgowVd0
JO44evSgEDtbHh7BP7/pr7vdFAJ+n4kqwdAYtX5+Uy8gxtHW85aztGmuMlD7uJGc/C/6h9/tdcQz
jmNLvIvmoiX7Qfyg2rWItDjmowE0WU82H6PKibJLdLKW//yBfrcXf3yrd78jIMZ+6ZsJku4xhP+D
D9Fvo5ciinE3SZwjox6sw2C8/Pld3+ORly/PlrY1J1YwT3o/II9BjKyg54AWkgJIoDTZ3knVUwPE
YDuh0HE75zqIsFgWRX/XSAPnetmhRUAwii8gRkRq6pseQIPSWwILhvTYbrHtLMZdu8XnMw7xuTQH
1e1ap6NOE36vfH3aKZ64eCOswKzyv9dQxfeoIyobrbtPlA5OFxgLuGj95lZrlS8GRvX9Xz75O2HL
/Mn1GYisWagRxS8/W7S5lsgbDtxENPFWG8Jbvcl07ON8KlADtw3osrLvlI3snLsaQY4bGbjis06u
hwFvoJV9TOqmdIFtEBwnSWu0836tj1G99kMcxh0/FjHDB+uKCKeEiqktpz0ddrcs1bU2CVbTwogu
Q/01TAFt+HM2iveIRjcCKNieFRE9/Pkja9qv5y4+8yzjYbAy+ffuUI0cKheTmeBAKWlDte106svo
25DTfa37+ylC0zC1trIiFmnYZyO7QzG/j059pTbhtpgi5eznL1nM/6r6WVDjW1fw6gOPSk6oA+5w
mKNbmDhWemMRyJzIO6f19o76HEHsuk+HpqM3xHlSKXGdCEazpsMhbxA95apNekodXPqtwt+MKL0d
OvvWyYv7pj1rMdX7bIRso8uLaGhVZXjOh1M0+c5Kh2/rhn157Nvu1i+QiHSneIA6S7J4uM6Nj6pq
3ttm8rGKTHPvgM9cWVm7aTob+np2TGL0+hWCCXTDVPlzQbGoNcJPKKttiOFUBraT7d8DmbxpZXdd
WeSUhl2Ez6z/OhYCXxLERvpXJTay1k1kfBT2DRUbK1X2XUHhQTWbVa801zRlT3FNP20o7stQTvjk
E93Nu+RoqPTLIiwj7miSaJl0ygctl3A9na9BZX7NZXVjGndWXpsurMYvQrPujMl4lPAYXLzThxS1
iOtJzJoN3k+36tp7y7e7dWQCCspTOJeMV3iBq+Y6Cca//Kp+HbjwozNrZSg2HOsXYemAuKc1e46j
1mi2RTrs7C5WVlo43HlDZa/9gJIvy5q/jP+/fVeTs66pmnI+Efw8/jsVvw5nijntqp9qvb9t8+R7
W1lXw6TcV0b8EDvW41+OnnciagYMmhacCTQHRKxliHennNp3qIomLXMvA6gyFk/GNjKKlKbeVE+m
7KaNo57UBiVFYU43f37zXw9c20SryfTccVTY3+8OXL81u6jvcj6uzB+LSmyjUSgHY4pROzXiqDZ7
qbxgIU3/spu1WXf488mdNzYsm3muDv/ovWyY8B0lbXr2s9HKK4cjbKOnaQfLYxwOcRY+ASSyVuSL
Ni401KuawRP5QvJkdZ8is9X+tjW/nvXZGltDtmpKTTIl+vlbj0Nl0qzCqXcDIc1rdR42fGgguMQp
jNgjR2Zfa1eUcbB8G/k1xMQ11DfIFkF/l1si2+HpXf/5mxG/+2qYD2smNmsdfsu7n0VZ5sYUdrLe
IXO1V0mibAoLpGYXdp8Kf/ze1b1FKE/uIekSPue95CHV8w+j9NRznWif44Eyzr42GtpiMLziFuCa
xHnh8r2uG9W/0yJxaUJVXjEV6XaIgbzGSy/lFHwPDG/YgODz/rKb30vkl1+6I+W8IkTla76f0/pU
2xUv0OudNCZnl60bv73SpJdu8N1wUtbAvXcRxD5ch1jhkiHeT7VR0qSYD/yU1VqtWk9iYupidRnI
hnrdF7SELad2APfoa9kjlFPNTAWv5emHFtQ4jUzalpiG1wNhCCAuzs4gm72Z84F94+DrnFYHMmsp
+Lp5SKnoz9/i+7CB14+8KHClTlCC/k7m6mmVk452X++6uKYZF+wDNEgyUMb9VGrnrilXvhkYh6DH
4dRSpHHz4HsUAtcImPB3LTJmpueoGcnWWbMA7EGYG5M7daNY9VH+mA5l60bzYrYJrG2TPFNLu6d+
blPx0ebYmXn+Y+lrcmkQeZkdXhmB8tAidtL2ex8jJrKHIByfpjo1wccYBNx7NSoatf7Y59bLn/fG
Mut7f9TP6GoizJa98e4465sEZGc+1ju/1eIVtadqBQOSUB5Ua+sCls2GcQEWPw0TC9TFyhH4G6Q0
76ktXv95W6Bu/zoCMQHnJM0opKGN/vmYt8cOjqrZ1kBMZbfrDayhhogfSJXaWHSLz6QbS7QerYdI
0WdASLTrFHHmtXSKg2NQ82PDCTdV2aVzIbLGr0b4BfaNSZmwsjHHibISzFn8bApeJCyhEWltd3B8
JMxeaYGC7Y07XvYOSmG0nmjfr4IOrZOGGmaT2uH3JEOP50lx3dCmw2VoPaYFJDnbQWqlT96wi1HT
jLp6CARDlD3HS0FKc7aDA6QrVB9owD+hm7q32ohze4FurikfWpDTehmE57DUV0blv9j/S9mZ9baN
rVn0FxHgPLxKFDXLQxw7yQuRxDF5DufDmb++F5UGqm9uoQr9IshKYjsSh2/Ye21D5qd/eW//+60l
nciwbWpgl5HeHx+zY/rYlySXU9/OviewxUk21bH9L9T0//yT/uYiif/IsXGgeHxXff2Q/08j1eaZ
W6rKaPd1Un7IutkWXn3g0vnIhJ8dUk1sYkEQil3aL//8g/+m5GUWBjV3xcW5nv5n/ksTJ33txQ6X
55L55SCJAPaZ12Zd+xODBDAfVrieiVPNLWHfOYkuoArQycfU9dsMRXft+e+20zOOBuq5BYkkkXZH
sYuO559/1b850PFoAp5fXQBM4f54j4AwNCyg9XZfpglWyOZctfL7oOePE8ScQoiP1qv+bZh1L1r+
ONOZ+JkBrHlGc+6fd9Rg0LBQC84uY+hvLDVCrv2h5wmEPB4rzLhDG9bWkRZYB6YMz0Qz4R0vByiK
GeuQyn6cLNWFKdaiSMUUmouYX4Qxnjvt30qg/+7X+CAdbp0en4ut/1l+ib4bnHTgmjT6VRfqtedy
HfSwEuqEUTip/PjnT+Nvj1hapDVEzYH/8mc/Hkh2+v3U7q3yCszwatv8VLN0b1ycrU3O8YtrbcpD
7d8OWAw2f1ZcrsGUlMOVDwSv4X+eKpLooMqw63ZfLN3bONtPhkd3GKeQCNNJIZwpAZjRf2YTkEQ3
6daFchumA9D3MU6KLdoC8uz0IUIieFoWt/6XW+WfVpX1VolpiOYRh5CHn/CPq8Y4986SthlnlGZ/
56oCAs7uZIQ3/krf+CsVVMeD7Ucu8ZG+N3+q7eSuBNnhEF2YkOUf1mqf/OeP68/gzftvRYXMJ0V3
i0ryj9+qS4YYUJwO4K9PJBkmqIe00jnmLQy6CfnFre2CYCtFokcEdCUhheOxNhki9tIvHudiX5qO
+GRN069ephjZjOQpjVvEWOU5QNvL3iu9LVxpLuQ29zBfHfZ+FJq3kvtCII1r5xvlRgRpcF1qbhPl
QAknyE7epW4wvLXNtYR5sBMTE55j23UkODhfFkInj5olvVezSd4xtuyywUj342rWID3K21pqqS8V
HPSGGuCf37C/Ob79ACMXF2MsgURn/Odhlmq+mJ3SZR0JscVahNz1xC3sxrIHn9k7LyLtn1xNfcjx
X4fYfzi/1o+KFCPbC3QPhTe+lf/80aDbGPcrNqEurq6D1Hv7ILQ43puxlW39yjWIUVSnYSjGUx4z
37SsxjmRHfn/76nopRwccus24r/uDHVZL13t25gvxfygbNDFTabr+LRLUjNS4ztOZOM2V+VF2ua/
WYn/ZpDOe4DpzaaJ8Zjl/3GWsyRNZIU6b9+RugkMJ92bfvVD1klyKZLG3JFwynJ7WY5ySKI6bdJ/
OYv/5ioT6Iz8bNdwDRvQwH9+BlRKZRekTsO+eym2hAFZ8Vb67Yq3KHCp6v/6P6YV+ptekppSBwgU
eFhg/+wl/cyuenRC/EwUGD8qFOCg3Tr3cWJoE4lOfcrLIQ+NqQleNAdgUNXH75aXkjgxxSCkpjh4
lNp3okzSXV/M8OeESLfZaCWPPfqV1mjsTVL12rbzUhHmnqV99tnHksgDt09vs4uWTd5ry4ip1eP6
k5nmby28xq1HkOn3bgoii3iPJ+Cs4PMtttKc7bS95SQ+l1097kRdJAcMLtZbZts/BpfV+GhOJWd6
718TlJBbzzbi75mn7SVUFyAfz0xztBc7poz0RucVk4k8Mv6Kr7HIASdXtvZ4DwpfzBhSwmg9sdho
PncfVgVGTkyD++Zbr/1iyF8Dc301mhvVixePDuKpGh3tOqp42BJPQM/tp3HwjLQLGXQyn9Mec/wy
G68teJuU0jP4Erey3FseUUmdadsPZZC/Usn0xDEky20ydaJde+PUdcE3mqDsimlKXnxSVzbcIcvX
aZYvukrQYoxLEAVGN39NqduKuZu+24Snc+0wcXEsmthkej5uZ/TJn6TwfpppvfzUs5Xokn/tCkEE
tmmL6+z14orc+L2eQUWB48nhWBdVvytqAejRJjBSVCtdFiO0CkUGh1Biy3J3grQYL7fa01LVVPV9
/tZpst8b61f3l7x08bdLDIfQ0j1x484ubl1VdaeZMcn9JdwIUMN8c5+XYrzI9QGk6/D72f21OJtA
UqiY6BmQrZnlXBg9upf7s78eRhzRO5QLzsZ3EJTNgoCxwazENR5ncU1sCBdjMjc7PATVOZ10rdoE
wDDPjae+TW5F97LE3UkkuLPuzyDa5oifsFBmQ4LDpFLLA/5Js4obIkd5hc3f/ACn2j74S3aolItW
KXYe/3poQPcJapUbumG0Cm027dHAZYd2RlTgmbX9ecrItum8Yg++YSHRMLbjTUZLdQqG5hV8UBWl
npfscsOJP4GVj4y5hFefVtW5hchmaZTJel1rz11taM/41p+G3OuulSy1R0MxOw5Et48nzQodgq1f
0JM0J0SOwO3XLwtK/Otqs+nb6agGrUDw72XjI2WCGudcgzIq+sc2Cz1dnk30hU9NHhBoTIjpcaib
eGs0bhVJ3ZVPNnKLJwZMw26aBaJzbDOb2h1SJD9iOMcL4IoOy+9rTsrGHl+vh0TIjF9d2UI8Q4ZJ
beXvW3daXmfbYISRDMu11OLlFYrhSbON4KnQlXotvuXrizb8wuPUl5wMtbdvaF8+JwR2fFpNpcoz
ms/NrBpsDoTd1osld26FIWimJX5wW2E93J9Ruo70GhvPb0VkjB01kpxBx2HF8iKvyb5Zue+cPMKY
TwUab45vG71oXN0GELywBTroSUYaFvxfPq8zyg1EWY/8h2SIZGkZn/SizCAiPfag7nYB4J19AFDl
M2lEbqhPvodnkR88iJ48aIP8NW02l/NUt1GL4UaN+C6Z1D91w9B/Syb7y9CPEN/L8sFFu36rWo6T
Cot2qCmwm+0ISc6t03f0rTOWtMRhBqE3UZU4cEvgqdFRd8WnpeifZn9yv0LPK3ftUE9HjXCLL870
6jhe8WqJFSyqMTgu5YCapfG/9umpMWf3G/vfKZrU0h1aLcm+OCDv2vV116LKzesOt9zEZdXyq/az
a2vz1lTmDEpKbGq1yFfMm9+4kOTfSguKJ1oyaVbq0YdL/JpKAnJE8Tr1Y/9k+eKazq813r0XXwXV
g19Mn5NexZ8dsWQ32Wk/71/lthBXsN34n+PKDEkx4dNg9vrETYZgajf+FKwPc2ejC00X+5yzAg1J
UlYH8JJduDBcOtSmMX8OYtcGXltb7NtIXM1tJyOGk+SocSq2TSXbT/2UGtfAFs+KeJFP3fpgTMwP
pso3t2QHrcRoh7EzfNnTuMJrmvVL2XfykyhRB4/6N2wjw77xJ+8wusGXyUKrHI4u56KZcYzY3sFI
MvGj/cUHDdpRG3tuPr79GLse/bgTqrx1yMTDs1KSSwYiuWNNMapmxwXPvTiaj6a/E2m4um4eEr+Z
H+7P8JOtqDp4OOSsRPNksc+b2uxxKmpMpflr0BAbVQxOwGgMD5E+QEKqTSY2XuMtoYut8OQa3HuD
JlgOiPs92P8aHF544bNXnRMjq892Xei7tpXBfsSG0GcO6LfWbJ9MoRM4NtneuTH9+lyQrHxtvYWw
gvVmV9n8aSrxzDJ0XUgJ4wHrzquRBfpeb1WCwQaafWKYRzuOv5NSfYahWuxk86vShp9ubHDPYc7G
f+AcoBfv81RFdNRBWHnTTthdcjb0JAkdADybEpGyOS8HRRuxcUgc04ZgDwTwXWTZc5bFFrvdOUoW
8Qvp6l7BMXO00d6Vrc1vQd03kEJNNsxhMReWr7G8tGn71jVygw/yXQ4Xm/s4Dcx26uyvg3CfdQJM
4Iv3T5TzYTkhSQEzwj1/cJKQTKCthu7X77s3c+4el3HdKq/BcGDzYYP+rGIbJYmHvTx78834YC8O
ukfSUlDfTSa2drzbmfaBLe82m/770kHeK4H0aElM0Uq2xFYBs8HGWG9ZhcLaTKoB1yf6dxzaJ5oh
eTKq5bWf3cfGBaNt5PUxU8vRgo05oIjraZnyejwSngKuClGvVS77Vmi7eTD3WeKGTs7K0Zt/0XE+
1TgywtlTNgBcuJO0eET1tJSsDv+tuqRW1rPz0A3jxa0/Z/DKt650nqWN7rpvsUcZQ0xV4DCvjQs9
bIX/0zfwLQlRYBPMu6cyiJ+h5DShNs3GviU3ZavpxTpk9IBkt5ye/kMuIbotC4T2MiiOXVueCsuF
ZFhqD8SofieSPCJozQh1BSxBWsa3stZvjEqGrQ9QSjdDb6H3JLbjPR2RIVaDeewGji/uScO20RaM
lkr50UyylpnpMkQRAvu9th7RsVqb1snhZKEszM0vZu/f5hbhz+BwqGZFXu/MTLa7Jm1uo6eVkT4Z
KmJVhT8T1nqYVCYHPX1EqWoRtYOJiczlkmCviO6BlGvf+tBKS9/C77OwQgU3IsSf9DagQzYciJeu
u7NNjaDXsksOGTbZDYN/HdFok2wGQaDG7LG0cJerl2JmmtIUXoeV7JuxupiG+NwtyFyd0jkxCfwo
GSUnYPTavvjlS/lhtdgDxgXibU9lQeIBNoKCz9ge2ld3sL41Ro3AAF+e82w/CHIvogSSs4vcNpzw
pxAqr/EG1zoCBkfb1sSMk9JRZW0d6mOfX8nIjhbT/Y6KA8ksoYwRYFnMif3AbddwQ2CS/qaZu4sl
7TyU+vTFMTRt743jg6rxLAo2nxujGc99xX2phsdRmEC/YgBnVqIv2CD6nyU3QFnP4gn6+8MgsQ/2
Ap9o2dTTORvn6Xx/1go9VEnQH6F2Xxnn2PtxSepzjdvoLDzaXOaMjlHXZ1ysGlKQ9ByU+HUa3VO7
QARlWOnMjH0JvatI1NnvE4XKoE0IO3AYwd9f7KXVnOsuuQA2APec9M3Z0BQTxVoH0BhkzRk7GqyT
YqzNfa/3V2/9gY0912cSw7h6GpPDWerjT1YMxivb395/9xQgUGR58ierAXGWK/fXpXfflIL4xEGR
rMX7rIe5jorYaaSNvG+VfSjI34Pwb1WWHcxEEbwYFz+GBJwx0ZQNFK2+Ovfrm5BJlgtBCTlai7X+
nDrejDTV2acs24vJHI8F9kyWQOtfoAk8+VisN5bbkj8W9Ie5RjYyjrGOi9lsz/cH9oKR15rBQaFd
nVrYU6ojsQnRal5u85T9f6P88iwc7U1p8Ri161f3l2jBLyCi5Q6b7llUTXleirQ8+9PyzXcolqwe
YRmDKLTDLpiNKl5gxMn1XYaPSu5SvZRnfr3yuMSc88AmjpJ8R5Hq+RnZc37O1mfGmO4XJ+0OWdl/
8Ye4ivgqPt0fKjzFkV0aryWJYVxOHOjn6x/KHIfK76ejI3eM6bxDU6K7nklhOt+fBemCgRfLTzza
UWsb+ODqYe+pBivroJq3tG7xV96/1PDlnzmkYFhb5DpYKV0eOWIkRcnz/WHWHIHd9y0Hvv37Zb+z
fQx4UoXjUuc4VgCp0GvECAD7HgZMk/0waEx3LDP8k9UPOddxskazYDqlXnttxN7H0cIOTQdS4HNf
MzwOn7yzNMhSuJjqQmQHgw5uZ462B5lXI/EFTkDOxOoKDA/MRqDXMFVqk5McoiYxmipK0l+Lb8Rn
hnxql2fYClV5lG4DVDt2aK4xLM1asGzHDPeJze5Ba+hV80z/OfbauDU6LqyzHrzPZhdNfgqLHxDD
uBIZ4P4CZ2hXLIR/Rzbcn8IYgELBSVye3PurwR2Sicy6PN1f7dd/ADlH7ixU8Rsi7HbLyou4v46f
G5zF/e/p/8uWWP/6/c/u3/7+TB/hUcDo8pHE8Ke/f87vx/s/rVaeRbGSLX6/eP9b9f3XvT/9/fVK
xjBXRsZfv9v0G6GxftPfv4kDYoOUAO/3r/TXX0xXJgd8n7fqzvO8/1TSWQ/tyvBoE5Ag5Ur9uD/L
12d/fXl/dn/tj7+HlCOPQON/vr9+fxjviJG//q23EkgABTzcX1pWOokqqh9tV9Iq+wB2C1K2ceDz
5V8Py4o5IfuLT/v+9A4ItoPJCeGKnrAvKDhmEFOCsYlB1DSXQdfsKxpKN6wxckRZh59rKow4rCfy
G/R1FzjJGc6q3X1MEkrLtPJacLP95EYEPWVluWRAXayV7uIlvfXYrcSXfGW/uEBgcC/nUbFyYdRK
iLFXVsyIwMoEHpOvFBk81KxPAcvAodB6tr1C/+Gv3JmUUQd99qfC+0rFloZqJdQ0d1bNSq3RV36N
C8imBWijHPMJwQqyz5V1EwO9qe70GxcOjg4QJ/AeHfA4FZgcANv5KV7JOXAu6P7j7nMuael6PNdy
wLtWVOKYqsXd64HzCfolNr4FqMQK55mxXATErLVJHG9GhieW0V1yleOc6vV5G6D2s1yQzpkNvmJk
CSxWENBKBBo82EAFkCAgAACDICSamxqEUAlKyMKNS+bNRwf0oFhZQ9w/fw0rfSgFQ4S9kfQqwERy
JRSBlA7jCYUFjd0aejajzxoVFVJHU6oNO6OqAFJZ9depf+j18jnOmnGvMJuFDCODR2+ofgylTHEt
NO910r9oXTPveh24kyincyLT73iqtUJ5fLKrLLEnjlelalc0/d6ryuCcKLQJgtrIKEcN2N0vYo+A
kg+fU+Rbz3ClCgCK8QVqZnA25uOMueM2WRj/gq7eZYEUW9FXxIVh7At7IQxuzzdZv1d2Mu1aWuDI
cJJkkzlVvl0EdOFBH8gsSFRLRJ2+wYgBGr5tuNmrjLGWkd00TSWHNl5+oXHMbp5dVydb+cQSTCBg
nWF8shCeiaJ+0/K6PXsYUdh19FQ7dlNdc1EfnMHWj3MmDoyeXjV+hbPD6GMD0I81IIys3WLndlR5
Mj60Zv2d7nYI2eFU+8QzhwdoHDrJQCRMsJave4ycpGUp4BkWu/W5YaOIW4spJ707IzDCIZgO8Afi
hYZm3gvWRBvJXvYcD0/omAIqE2oDpAZnV7mfB9Mnem+GCUM6I6lcsi+044Kgfium0j5iKa0vpai5
ExU1dTDgGKI12s3CJBFVFAlCEnNLvhCYaEmlLh3zodZHmWUXvsIln6BOH/0vk1HnJ/9HVvXqocGB
Eytimx3z1gMOAC2twRTXq5tuoP4YHIO8rDQl2GgeQGI4LZib3AnCNLO/jTkc79YG5psK6v2eBS5t
BQZC8WZNiEsFlqBQVjROaUWRqhIQrDATIk3LW6Yfog69aiSlcSb6uar7R8fMFTRZZjLMuY49Dh9b
J8WxF7lPcBSezdw3b7nJWjjTSdpOVoteXHFhzvXvqwas1hTFCO8OfR0T/Xz5KFkla5X4qlX1R49f
6YTHXQNUnsAmdZFrFUsdJVDYOI3498HUmTvNSH+mIo6m0iElsxNVmIrAu6bEJKJ/FrBfSuScjmIn
zdzvgs7JD6HJYxhjqhjZJJQcVFXBeuoETnBzfBeimp+4AiKEGfp+o5qpPwnCVqJ5JBZELYV7JEJ1
s3LoMNymD4nbVGdjoACzdPPV1ooY839gHUnAdCiB1oDqIQbJIscwCWT6qZus99i5VjV4A/Y42uBY
6yRYPi7w1q9pZQGkBidrKMxP97NotJrx2Ky2ukTRxAVDUe/A0rnWjCyTQvnarA/jVqZwPL2y806d
F9hkMagL4eHZ9feDybWxs4KPuEkpsFhC7PRgZPVHXDDfzGtSsuKQqThCbsF7gxBiaTybAHhg2/Xn
FuH8mYZyCiGc41UgRYNIp1IwXOdKtVaT5t5RyTEgW4XwS/zktVb6my4Zd6XnHdy51CIlmiPMQrWZ
yu9wBI1tbdWCNXlqhq9Q2dwoR4TFaCsmwoHg3KRSCTJXrtbaDPLUDcaDrffg0xeAPPHA9yq2WhwQ
xRMYJO0tKSkwmOTq3ky2PnFkW93r8jPYdNAFqYhckbQ/x2L4aZJtITKKHRBN9LETwRmlO/+qTOs4
u0TpZLPLLBQOE5bMCyrn/UAF+2gAhpH0MlBgOCLN3kJdo5YvwkzsSIrybenkNY1ZaiRjIffscjQO
N4weIHUPCVOvCOWVml/amKtsnnbOjnXzV4aNYIXTAO2OieF7ItZjcQN1LjEcguAtO5NrVM+ZGfA9
LS6PDw1v35w+UKaOUd3D88INJbdFZnhRKz8z8sZ8hG22tB6CxQ9Q1norLkrkJJKMtzGpyDpBZLEb
i7XH8vOZbAKNAKV+ekzbczcH28rs/IeMCjDJNfWkrPqnyAIOOnvIrkAWv2Qw2fYzw5eIUMLIYWpG
KomfhAIgyU7NtR81mXFNbbqQChj8WI3Z2WOZvsu5aIfkN5IorwZSzokimZnUb/Eqioc24OZiDc/G
QpDOREYEt1iqh6EWxm7+iqWjeB5YIIUyK22g5UT8VIy8ospGwOZ30WVCI34ckux9NJJ6axmuveGc
YMGTWz8gfJl7eyTux2LWdTDUEu86D/gNC7Ujc5n56PQqO7fKgxxVx0etWAjX8acfmhNY56aTwWUK
giQiGINrIjF0e3sCO+yh+wM00+hAmZqt0cfysbHpYePZfDCCavI3Wl/JxyddTMsmY716SBxJ0PNi
6MvGcSfzgHNLPVrx86Cs4lOdJyFcRPMRjUL5CW18FvklhmKj/6r6uH5xJNlmUyq+cro1L53fU9Y7
KXDw+MMcZPFF9ENz1mtt2urrlyjjirBzzQwbeUUmbc6MofGSaJxG40MT+dmvMZUGK9zb8b4Uc5us
IkCmJMB0rLmaHnw8edgbOnoCRklOLOXBxOUeesa4PIDqhyok7eKYl5SQM99oHxBHMzfpN2cajrn0
h6eadIcbO9NbN9XFiyABgBGUgRwt/+icbiB5B/i2XegfWfcgEfFfmvEHA4mWtCVsWl2OtDItg5Ms
ehv/p2XupAC8ZLQ9Zxf5JQlE5rNkmTWigNkTLWWx26LsBCqZc40cWZLQvJRJLLBik1MZU6Y4HLgn
3fwp/H7nzAPMn5y0NRvO0Z4l1zfobDeXIPsbjG6DxNFuOjrtQohTGU0Cs1I2L5FWp+7jIJ09kBL3
yNL2MHTjs2M73W2WSucOYgxRXc3mJim4u8aOd0S7l+4tXQ8ueUMNO5ZfFMA1KiTBbs8gXaU2f3id
bh0DaV0nizGCNVk7d+zVXp/74ZSzb9pYbUoT79uXYkp+Ya1jIOp54y6Ti7vLSxywK5+nA1UEcKfD
Zt27/dZLiLyLY5LIVTfZB9LcvSGGk6dG+UC8FckrhvMkhAOEKC48KG4STGfJRERjBYbQZN65AuK7
Prb9YVF5fETKc4RlZxJplyOr4koxKjeyGFWBKQJdozJn3rgkwqaN4ZwtHAubwkTKnE5FEJW+Iuy0
FfUnIy92rctIuULdsq/dQsJuCgQxUgXXLcbjcM/aOfRYvBl6e+SKNCH9ICGkVUMKeizd6MiqWyf4
ZdjxcBwsJsOt5Wy6WVD0jbIOTbrsbW2TO5v43Eb1wiay1SYcMNPmqOiB9q/953mht0TuGrMkcMQ3
kxEreX7Bt4QghatydkYq08dkwiySQ1PfsmgHcSQ8Jio13R0drTroiLWtqSkv43xCOE3jJwks9VJH
7S0h9ogwUZy70zHOFO7PljCisQyycMweJfl7N9W4W8Qn02eyEWOptDdjYivjkR44NwBcreknIQnj
paxgWzJcu/iA23ZY5CsQ7kB4lf1Gtmq800SsfXPHd5Ki3TdD/oTFFO8CB/6X7Q/+UZULe7gk5qae
pVcipcTWsMvPRTm117jLjOdhfKmJ+6A467VrKv3sVnRcSRjl7zMEJ09F2jMeyoV7HfKbg5/6KfFR
TftF0lLZtt1TTAXzQWCKd9PEzATbQbwK7gJyhcbxWzNeGBwS5/9ic7Q2tFCChLwNZWNwC/Qn1l6X
YtYPiaqyg1qWFzCP8sKKYn5WkPK0RaPX6CXrJ8f+0hCh9HR/YGx3kJn5q64slnc6wae2AsFM7Y4Z
KJlflliC5HLt4dke9FNqpt9GxsRMrQc2NCmqNE8LyOjtIXSVk6ZC1EC8rVb5VFkZLHyvHxkN9+zY
CWjcglu3QiiB/pGKoWYqF6tHk/BehxRMM9jZpTXvPFcv4VYU8mKl7a7L/OVcMijeQVsAZA/oBm7u
wDrHYd0M32cPSnV8ytCNjCwpGzn5F7yj0ylIEG+LevwlmhHiyLTYu6Yup5NDw1oJ0YZD2mCrLRIj
7FMTDrXPWNE4Z3lSfyodEtdQS2FausywT2arTCPl1PHGFA71e5wG206DYSP88jFLLVBxLBiYgM5b
iHdfWL5zFbFLEU1SFqEr4OBb1dwRW+LKyMyJFSMsWBGOzTLIcH6gRdWOTkoUxWSIE3oDdb4/aGoM
tjW5H7u6EsUTAc47F+HNy8AZf5IDWbJZrw+nWfhfyzj5pWHefMwtYIh0TUfEVKA2Y2ukZCxrUsuK
IpxHi1BcZbI5btzkWHTJtFUFqaTeQhgITBfB+J/J3TwTmKWl646fnFVIlJ2M230H1GvXCLJY2+Wa
9xWyd2tUZ7LvapYi5ReMsR2HRCB2UBF+zLZO/Tvn46mjJ95Lw29CSZoJ9DR1KwYxPcRxdZ5nwwzn
wnKikqsQaMZMDwcwlaiH0re51Ujw6cA1W0QsgJWTlEKSdJGaicSDk3wPzI/GG6y3oBrR9bn51wpA
JBLvSX5lrl5vYw6x0XaPNNYuV28Mf2NqNUgGLBWlxfhSGFJdK0oKpxD73u1cgk7i4IgFhunAPutg
AOKxfylT4qhjYJZE+o7UHp3vRiLr+qMk93nTBXpz68964f3yexPxZhM7oenML7ZbrJED/cbXW8QK
hMNvirLkE+06+g4fnUCP4A2pTedshOYmrGuXd9dGhVuxHKd7rEmegxS2r7Ruy34C4TtmENicdRTL
XGFY8JCs0xVlXYYoBxEec63F5NOPAUKrvgwzogeaeNeuSQA4PQ426bH7vDaJXA6Ar9szxLQq7bc1
OtN9Hi+HoazrcKoRvWd1OEIwDfx679qV/THqR/wjEFJB1sbCetQMYyDujTQHPd9lOYMrc2L+48b9
VRXa16mYfiYms5Cih1lSLqSp1ottHCttflgGLyApIVMXo+r8EDVVwUKTJWpjGFFpmWLH/X49dctt
NhUqsqYvsjIpU7xT0xVc7+0G6mrTcKsHwmUHEnAm5ZSYx101ltOhs3DIu7GJ5JKRDLUE+roa8lrF
NreoyL/IZPql6TUmtcz4aVLR89Qzrdy00m+X+VTr2T6LZ++cOJFhECa3aG1JbgzDL9MJuoMWCIJS
KthXsYoLtiF5d6qc7p15uL73rabdYJQedyNLNgKAv7Mmc/dzYjHWgqFYUgXtEhNgrnD1c+FA2pys
Pn5uGC7NE/vaHvfCyqBKafO65yYj7KrPQIPkBJB96srvnmnnJ2Sww6YrZiNs0hrG8trXawzW4OxY
hxl771YTuBYcRuF4buWKJqdyLLy3VAv8bQtzf9/o6RQ29QJKNJ68iKvhmQ9rwteg6E30xnogNO2E
/Q42sa2P1LKIxBXeOdAri71N09a62KhyjsVYPAZeV0H6lUx+WqVunkfNCTrzwkV4AcibBQ+5YA4i
mK0JCQJwarsXKijFwWohlknbo+WbMrTx8rP8THZJp4L9ohfIKaaN31RE4BWNuvXe8mKwKVsnUt7J
MPMCQFI101Pzxo2Qta6pS6haFxsvTbZ0J65wJ3t2M0w34/d+NI2tlJW2bS3Ge+mOtNV0ZzaUb0lF
uG9Odntnl+8tTft+qssY1tSvMmvTCxI7P/Ic+T4666jLTPKDxHLvwMkJTVyEke3HPwC5P8QENDG3
ZZA9m+zJ2hTzb89RHWi6ezTK1CGtjf1LURFwm3S1dm4dSSGLtXC7JKXNdbb4xZ6XJqugfIkXyX17
YFjka5LBQj1Bz/zGDAPgi8jevPE4d8o7ZUZnbA1H8un4DVvRtGh2GPhPwWJ9JzFej4SeZqepdjuE
/IQJiaE/NiVwo0lxKaGOfCrjDwN84pNuE0MqG1/tylrKvZtwZnpk9jJzBGRPt1EH2EYSa72xFsEx
y8evXa7EOenmp7r0gDQ19QVkE+E/APrDnAxiJgnIsEbH4j2mHiDirT/NmU2UOyMaO+v4lEfnUHnj
sHGdCdT9EFgnx9d+5BiJdTytESNH7gfD7J8ni/8eyEryrsumC4vYVmHCyvEBhOTB8pB0MaFNQruJ
rb0HyDuDs5oUfrUZZ6M6+pqb7yVjv2iwv+qzBnpn6gIMrGQve/atYshCXGM2adpTYjgwJUg+3Gom
eU9jrt4sLx5PGPuqPeGP7rZi/TTZLgt9q6lRkdRc9+0uON8fwPe918zWmP2JJmJ4IY7six5jv7Yv
qbJ+UFPqP3NlPzmxnt7SufEjIxVXj5h77q+DsWMkRExhTP+D44wPuI1zek33wLxFvMmgui1jP21y
hmCyXtdjXfLSIWelYMrl/7B3Zj1uK9sV/i955wWLU5FAkgfNc0s9ue0XwiPnqTjz1+ejfHLt0zc5
B8hzYECQ1FJbLVHF2nuv9a2DkWf7KqnTQ6AHap8P9s2cU0ONikVrSirGe0tOGSFYtBSdx9eG7Vqr
3A9+Cqg47M1kOyRWQqiUNrAPMF9imRNfWX82ijp5LmkJbRmXofDozOqSteqZTdW4HyBQJ1Oevubs
kcawMfedp0ADk5rgy4QyrQxrVqTeWnYJDVOCHq6MZ8ZF2BjhQemcRdsBorJW2RjM64RSYMKFIYL4
UAE0OCGZg7REQnE+BO6tDgsQeEOpb8bR+yQRri11B6AvGdzlGutWu0yLZlcZxJiTnmwvyIPcNjHt
twQsAo2GXmyUSU0zFfrZmwTnQVlus4BZzJiQUUlrDHAxHNS68Ch18JfzGfuPl9RPnU3stfAZK77l
dWnQoQlz/0xUwE4fLO+Qspfedykuc6es0TsZ6SUk3W03BFCxbepyLX4cC5mjt4HQ5GEZDGP8EwZU
yG3GnJIR1FDvp9KiVNbOcVGbS1u34pUppnLf5CCzXCxeK1cHvNVQt1WD85byXblmYlRsFeCooqB6
yErtko2q24PVqi9eEIA+KMMUApW2DM1BHOwMmGw1+IAQ0MKFySVsLJK7Uzs6JX7Jx9M1xlblKatV
roO3mhd+t6OalBrk06IxjD3njks0slXUq/JaBPGDadD0naxulWpxR1oHgQsZx+U6KEt9Vybtma58
tVSVcp58h+FEqIynImeP4veIj7qEyVAXiS95XObXSNZr6MHWR5dGyxIrEC8Jf8c6rzLzVe92Tfe9
KRvruTL15urGzXNeo5+iHjaWiRmkr3Yafi8cp/teFPT37JHMM4Ue1tYohaNpPHWaQ0SXMSRnEnW2
kzeUHzkNkkIDimGdOEV4aE1Fd7wd5SUE973xgyIjm7FdBaJK9xqjdD8ynuvIewyziYNIpzofC7Nc
YpAekSxm5qVRnD/8uLEfunLqliEggoJW3kM1X4x6luKWVcPVGnqD/oBuvUyoxqFgvuKT8+YaF6xG
n17H0hx29VD+yMqkWrrE5TkU/QiKrHG49p4ILkrXM8YNj7lP5UvrRh5t+pyks5Nem5phvCS8OFxr
QStXlNb2vqpVhAkAb9tUsu9XaGljNrXo4EjNsxqKOqPX8PEGySdhiwfcydoW22a4MRQiN5b7T1JM
NjvyotlHRR+smkgl68lIHBxUYb2z8Do9Jdn0o+T4jtwuh8jYmjsY3my8+C5Peqc/9APLTywTNKsA
S5dmlBTnTM3CFsttGa1O/jED4x5GU3TC0JhcDHEKFMPtojEzBCTerUmD4qF3CnVIOo46HEP10XV8
/dxZeX0x6nSvV4Sc2hrtZ5w5IFEVG5rGXhqSHZfwAvNlGL1Hmv3NoXPDlYVFYDEWgf+ERvjV6l2y
QpIqOVaOn96Mmi98YXrRSppA5kjmjs9eXND8MzDoDqGRnZjRUmOV3Y6w+3FD1JpxK4a7KZgUjjYF
LjcDt1tdJ8weDnLdFsY6nc8iWkrr1gkilHdom3oGWHYKLTpFT/oYaIV+88JD7WwxW6VfE9pTS2fQ
62vdXYsmTU8p5gIKz0S8IUzEwC1Ugxds6j9QL3b92S8t96MZNwXTH06KgvYPu0Pi4McgAHkZQOIf
yK9llmkdMlF/oiLQj4binOBF5lrHDi77sTg26Mn5VFickrQLr/1gQl5nr2eJkA7JfOEyoAK50d5i
zt9XbBA3YRIzCSPkQNIuKqJYRMduJDG5qfAb1Tb5837Qc9RyETTU26T29Duigbddl4h95ZFK6SOM
c/RqLVkXl5nZTUeHBsYOdHlPSyY79Bq2wNIzg1fiiwHWZ7V/4lPPcTBWNKCtJP+U+mxEgHVEtyxv
jW3NdPSV2TYyvRudPcdKHowMwR00+tKV5WvWztUzdAHVEQ05NWcr0F98Bpo/CrPiFCjtq9PS6etq
nd/qu+aFqdAt6dkMuY0/rkcoUauizS7F1EXsnyjRyZLVzzq9fpDR7VODQJn3NY9Ij6W9U7n4xXpg
upYYTSpasbTZhHZZV57LhPhcsIcQdyqPRTi2/avKnM9u4BTb0OmeDC14UCGC2zbJh63v1BRtPv+N
stKbPbrukTk9WRRxH9MnSf0dMREtfr2xu/W4S3p8B28O6RnbJIluArchgxLDWfCdxOXh73H/bZza
cL61+BQcH5Y8van7RWwLebECSyeixlsFK4150FtqkZ3tpBzwIsn1t0YR3Nll4A3NHnlfW4dym2od
YekR/MvSttuXkIObZm/yipgq3tI+pKSaArkv60AsvN4rv4yMiMZIQG6NQR+UwHIPhjm1FHIO+s6a
Ub2ZmV9dpEIvNS0cdgN2tZSSaHC97IfHcXSKo9b43wfaQY+RH0+bMkeo4N37VTka07wkJeDevnIU
AHZ3/CGlNgwr00TZCVSGoAxLtNuqmV0HUWy+2BOY+MjoTPKCO/OlEvofN52S8x20uHGj0q7d6QWy
8DQfsv3Yj5gFsuDT2JrRS1o+eqVXvHaGHzz2Zo/mIo5vsOe1B8AHWwJun+nqjCcCm6FhC0/ektwP
X8V9FkHu8qHz86WH7/M5TCHYeraknZKMz8mcOonJ7KhSRBiUOSYx71iiAk9Vb5PPCAtzQXmA0t1t
laLn4KFmAyzQepukpYS2EWHns7x8stWwrbPexV+S5hd7xAeZm0xyR6Tm6w6w4IbpLopKuy4uRpH9
oNVA+CgRAlvA7SZxgYqvBJuNxZAx4PdHjWWGne5Sb4ZpQ6wXXX1hj2eHDf+yLPqO/Z0mdp6wmodu
ouQtoTe/jswemtZtH3lhP0alvNWEPIRgtrDf5cjQFqpJ/BOy72bNVJMBq6+chwRFMVkZTdf6xy5g
w5vV7Q8+ThqEQV1zILXmJs+S+VQszCuVrnWlrGyx/NjHTLOHdTMQImN9GO0sea4CTT2zfwsWupaG
W7tkf9Tn1Nj91KApH2iUNaP80Jp6+4LElhJXZuON0Y64TH6xahMZn7Fw2Ewgx0/KacT5fqF1gmEP
Hkj6F9zHmGynKq/butF05LNKD6j1xKNvH6K2TebMVPPoZwNrmqCscaT5PImnxtOMD+JrWhNCMHjB
a6gZwQNEkQ+D45Wr1JYF/rawf2hV3T9k7nTCAet7B5A3gEsJKaCwGNmiThhfGRPn+qauVH0nGhz1
ZOKsbEI9t8vIuLZW+jn20F4OcWl+QCcVIrJ7ajoqktgRwYZwEHUO6/xBWp32QMGACCjs6PFMsTqK
QDvUJZ880JQPziTandVJEIqy+0hlIfYYx8wjLbtgNwwi25BI4C5UOkGLRgdK4ySxnIFSNZRrI/CJ
GsA7h9tMvYZ0xecIss+pZYQvU3slE4CgFd/u11Pdfu/K5nEshbsarKI/Q6o4dIVpA48LXgJQ88c2
a6yFPWrTivMECWiG1f00XP4/0fRviKZAGmfYyv9ONP3wuWZ7QjB1/nuU5R9P+wNqKoTzDw9TPEIW
1zNt28LO2n+vm//4N00Y1j8gW2FDFDPs9A+iqeVBNAXUKX9LuKzJnQv/498s+x9MDYXpmYjnqYt4
df/573/Ki6zf3f5TfuRslP0FULBcrLM4PRhRkzIHz/k9tWFCcthqdevcEt2OVrlKRuzdwb4J9H4Z
tBmEEBNUmYvKofFEsnVAKOe6XmyKXmR8E9xq4ylvF6etftbS5Mdv7+T158v4/dUZf7bc3l8dHBdP
MgSl68Aw/J3N1x6sVFLG3RyCfitMZefU0yowYZq9j1JxKyz/0Ra4QnNg5atxFlhJR1BnBjV6gIzS
OglEvfAZ3IeuHZ/8qfXIaGd/RTM1fGj9CIljDjEE+rxZ+F/+5uX/GYnxx8tngju7xJlrvYcwqKBJ
erAh1u1ejKmpiC/VFFfLRJblksaxQeUVetdQp2XefxwD6r5GGPh/ZEjTw4pOtORoDrv5RSKrc7Vk
DSBNvHilokbR3FWe+dkmMiq177r60ZiF4z7bjMLPqK5papwyLb39zd80v+V/PmDoxBoY3z3X4xh8
/zcZRPkRUp6aNw70fKtqHXmEQkGg98G+NfKWrqewTwnHxwbSjrvzi0o74P0bT4Pl99vIrV7cYayO
kmRJL67EBXoSE9aWcIrEenRS9EMB0hvOAc3fIAPudNV/eel8d2BwiDsC4s9HU07vsw3QeN1E6dJb
mdsWYtvTgIWHEfmMxXFgIhmlST8m565Nh08lMCW339i21u3iSHjrQjVYi4Jp2JhtQSpS0qNUCvG+
8CccNVBX5FFR1ksSNwzIrpzBzHVT9DodNK8GTFKPMBwS7+AXMkXwUrQLxwoJ0nRR9Jj05NdNxlyM
WApSalCqbbCMRlhHymIn5410QevdKoLd5M+GIvBgFbohJs4epcUYXCJKwvP9IolXsnOyre0wB1GJ
fh6HKtrbeE82IkOP5+sW9t5i/OQV9E9dojU7rWjPsUZwK0sFuyXdNzFqCNLf9aZ7uF/rk+6axE2y
1k2tfgSph7iw8hG0ebjsjJXXgwrDqPfsTJSPakgEIjyrWaB/qPZDrSO518pvozN4+yyq3wCDYykd
XOsWCsScWa12/4dD1QEUPXOkgUy/R5shkTTbQYbGTTPaUydn9hf18tafo0dnnDxczQsidXcPKuol
jKAGJewssPYUwZITM3Kloty2HlAwTF+ntBU3WghBQryV6YFUxxZ59uzc+xsg4TumzbxqwPP0WJgl
OFomL+/YBo6my3iwlbhNmIFYuMPHIHEe5kbwynCIrK9yRgqAgWCdSzc/W2FNnmzyVHufdU83MLVE
P1xEcjtMkfSDMg/PJHsJs0LnPWKt3/71u/wOtnV/uaaA+sQA22NZeL9Gd56X01EYxC3z3eqqEzPj
jsknNtonggVbfE05E9LcPRCSc8KTm5zof75Eidvs//qFmDNz4t3Xm3R2XQKW5tX8C1yZyVbDqYlP
qc27J9Rm1kl9SMPYIXWWsYiuta9Z9zEpcusJd+w5MAam3b1hIJ3lrRzrZsOoLb2ovLGQsrbLAPtc
bOzLKoeaWwubCY924sPpF2Ge7+iGSdpu3SM9vuKSV+Oh95mYkDVG1qJE/aVp+XjQ4vQtTgDd/PWf
+j8dIib0V7YUYgbGvGfYGBaJNpXu6zfoR1+tlmiP3tXpgyuT2WlsP4518sMp3JumVTHwtSH9FDvm
WYydw+aTpEcsZsil3EntQ2kcjSaDODjRGZ+8XFtVWh4s/voFO/96IofSgkbm/k/a78mtoowRA5id
cVM1s1Eji7oti/R2ki2ilEY+uGDXF1UK7aGVCaArqTO2U7G1r02DusO+IstBkVUMX206bicRMhq2
3eKTpYtuyQkYAbVrJvvQiB/6yUSIie1u71ofgD65Oz006acVYbnI+R92bW0eQg8jM8Ft6B+QXiw6
IbMTUI7spGPL9oLiKI3hMYEEc2oY3azdWImdRjXEIGeTk1VxofG356zgPsTDBM4pN655Hdg/oDks
EUSLm9bKgxkTGV3E4unel8uQkSyEUVgHqkw0stlw9hnN4JdX61mOczKU2W3++n23/nV7JyVlKm8D
+GecAu/ojnEa+K07euLmeWU6LeXUPY7hVBwniUgJ0/LwqKGJW0bsL04jmiJatePeKUaiETET7DId
LTTu0wO6KVgi2qVtTcooa6iW1B7dHkXmnP4zHsvgpe3QKsFk3JRVi5HbbFFdMO7c5aP1FOSOt+ni
+CHRcufZdbVlmhvHyWyNsztLyivELmhvrM3UJztAxOlTV03m0msITAtbZHacB+dJeblmsuyRN6fa
vzlC32Gh7suYNIHSW5jzpWXr794pbTDazvEtcWNE+sGqgmjhtuFbgn7uWFfCWrkO6Ea/x1LoR1l2
tMdmEbb4vbGMlMfRT2c6+3jOTTmu/vozvPOEfl/XwIaxplE46MSYu+L9K2PYa8Q68V23HgvxMe6T
+urZSMi95AWlgntSkmwiDVudVkZqJZw03/rVBNcDkv7yfvgS5djt7BkkQ9vbPCsXpTfCUP00+vCe
DEbHgc8UkbQkbWM1CfVsPSG9aEOCy01kypZOW+cDbWnWxJ4A1QlE6C6RzWfCxvq98DFRTPhvUpT2
hZUTuJSW27GavEVYMVmxan1p1/PBb+Jq0DusQhmeAQJw20UDcmoDPJB4Yyuxl5Djyo3J5GnFaJUB
kRgvSfI5Tsb2FLXrMmVpZu8Bn7kwXpOMCXTnmqRdlgBMvKBHeuRZwbIOjHppM81fmzR1EDgwbfnr
jwT43p/5UxYIMV3nC2WyquExdt5jziY38SRJ7sGN1N/ikmlTt7E0VGZ2HsploZ1su/oW+UOzIcnK
3YMGOXjMEZ5hzKg90YOoxOUXd5i9MGNrWQtDTgSulhXbRkFwolRuiGl7bDZ2YNWMnb+kdUBtE3dk
JHu9DtIi2iAAT666+Ng0dFcSf3hpOkc/t8U19shC6bRgxRumb8NYfY2QamSozBAd2Hb42HeG84SU
78Bcidi42OjWubUeUC9t3FlkDQu7Pecjf1JnCfaqMT0VD28sZ5z42MZYmYb0UUZpupqgPYSd4+0c
NwDApMpDSRILtrAx3+qq1FfZYBlAKyVTXCcZTj+vGe1tyKyD9NGzBpHvn0RUr/VkSB7sql9nBb5a
U1NyS9LQCrNThXNcz9elO4hdkBiP3tT7t3FpOrS5HLAI4AU+iF6qHZyMwwAIg5GFbyErGjnS0qne
kj+7SCsZPQShi8U1nv2kcS23/FoG+FjlV7BkKMboNeJgGuKVXgDrHtj0Xqr0bVRC7Nt8FjOQlL1G
on3oKm08eaXAFkTQssd+QPn9cGMUHtDSbuPLnHCAQMRz1uaQfZ0Qx+xyFfJ32tZlsKCj27yadJYR
qQczCqslrmOx6sweLaCkN0X8TbEehLvM7O57bPTpEbUt+rJU32IhHFaqRZM3ae3N6jl6+HjhxGTy
m4g1f6vCUTtPfbVkDt9d7pOLrok/1eb0OXdR/MVJ6tzw6iw4Z4h95zpXS/lvKg6nK5OvDXl/0UoJ
DojY0tA118WuonsOGKD+ZhE9tR/kRPZ85+rPqin2Ra1P+KV7Rh1ucWBjLHambQbLtE4uEdaFdVxO
GUOnFFM4HIWSr8puQAt0RomlCn/r5eHJLdrvrihcegl1DDpuRJfqmPXmTrDzx6hGwES3lLn83hVu
djQ8iOW6A5be53wLcWNcTHWfMReqz20koaha7nCTtdOuSqz1HV1xfB7IFd0UWk/mhiX9XsSMhY2P
XPaZQkrB8HZG8C2CaX83pPXpjyLlCwbjzdsJtHAY4c4+W64iqIfzaPoB+k7C/SJjVsRX7MBZkAGG
a6ZzbBjobHvU7/Nd6iHEvfCAeobcQrCE63g2T6uUKKvCtspVaDkcavrwavGsk6brOa0Bzf0waPz9
Hcj92mtQIVj6NW0a/Yrwtb/GeztHHR01vEk1s+VFm5kGvtISbVkYBRdUdYemsOxTFjqfW59QVxt4
f9QMzoNIOwhmBWMV38aBFbgTPHlpgl9Q3teRyOEUYMHgu9oW2Kjfr4YG4L3kyMdJm0wHcwpYa8Pm
u2zi4eLNF7LUc0Y+NIWo7eQRE2ey7Yb025gFwXVq+mavGf6V/LGlVk3Wc5HXZ6X84Bw5JskDHjMp
EapXuMvGkwNZBWjxdIn0raT3AGuFTGgcQ/kXbJPfRl+T22LCdyoarztNJRadiZVSCDUcS/sFECvp
mFOIzsMSSOgmeb3vZYIYKwl+uIsv1SXAFrwLyszfBgRYw3822d91FflhdQzusO6KQy/lkgmpBEc0
fKqc5pBi532yEmvt2w5DfHN6s9G3bLJKAlZoIUZXnSyee+uhjCWjsUo8sE6Fq7aMsR6CakAJ5m9I
98NlmpEcNgeZi27A0ttp38NGmHugPdhJi3BRe631IoRBmjLp2MNsFx4jW6EkoaRDE/vPq1Tv3AZz
kuUHqtnqABypOlAWlT9vGvVAyOv9J25MCIabTBvLi8qDnbuTvp4G1uqft/UQXGxUu0uvdIpDZQx/
XIQDoZWylpuBqM9DW9nqtwvlHfSotPfyHqM6sMqupWt88+e4VctkX+RIv1klthwP0XwhSYU7+KVc
AMrpdpVAiczp7hD2Xbc1jIxUUm1cZ2P3+efdgINDXCrbcnZJq/kiM8GNtQTY0zGx41U6B6FmFkwc
Svod8JIRRrHW1vjkuQgFjDVN56JJw6/4y9XGSVPCVb16XBuFPsvt05fACl6Ug50C5D/bqRyAWeya
8ANGZM9mGHors2O+K3O+LJMiCqOcRrh7LNSZgdJB6w95C2uiq5uCPzL54+LdzQmbyApDgU3qWR2v
ewvlX1fnr4bW52wO/OJwv5hkV/68dr+pRs3adTVoaqKOKSO54FxcHu4379eCHlD94n47JsFTCQ3B
gcwf1CCe4tQK9sTiBoB/4PkxrENLCAFNhYa3Qj4zbQuneAZxGS66oEUznoxXPYKJoLnNUVWFtpbi
u16S7tbHuE7A2lLTdoKMQqdfNBV5IFaADR2lmL5uqh5JXN8z5I+LS+o9N42CbyL9ZE2C++cePPPU
R/aCtXJYtB3aCL8vN9LxNbjJs6UPa0g9ggur04hcwQo+uKRfceiV/kPzNMTQySrS5BzvR4WbNJhW
4n6tgLhAZ7IQyvVryRaHUf2Y7+0i3LsV5/7UEtUuyj/nWrTp3bwF7gfXC3F9i/qxOxlDeq/V06VI
tSfHxuIZkmSP4bpEuSxktxxNIByWy3h5BkrcGQnRTEfA65MfOH3B11b19n5XPJMI7o+7X7vf9+ux
P5/7v/7412+w8SYw59NA3Lz7P8HhQSr/9d+UlR5tPZgsv/1u9Jw8xqgAVohcHrDJcfPXLy/nXZEf
Vt8VAi84rvNfUbA8TUSPN3wijOx+/i/3n/x63v2l3G8mQUlADmmTIhjhxgNfXDAK3twVEAWYXb59
FEhu0XyLY3+rDQRMsk+bEJL6pL47foQHZr6YDEMxvtcRgcUNC/4oNgbKrGWOkh4ZKVI21MuUl7Yk
jcJJ3BU2QyoOy5jJOMbXMI6cPcpP+5BjUTskeDDzRW57+gYt/VPvAjXHvMqP7xctddDBlR7Ygqq0
ll4OtA1OAT/mLGgfxjg+MqqetvfH3e+6X9xvZnZu7TTbXtXzL7nfb8+Qu/u1MiUGuNNjb/XrCezk
5wxVJg9ZObo7Gw117GoNMv1mOtiKk6ev6YiB0glFDF7eXfyGo+jJzmyEK/MagiID4/b9ap5pNR7u
0sWKer/jftE7eqmvcQMWh4I4m0Vbmd7KF5wB7hfYrf+4dr8ZEkrKCcHyksWvx7j/fPSv++7Puz/6
3a8Zgjpde7XL6tPrk7VqmR3PKcB8JRLLdKd5z/4cYKDYGMwA2ABlQ3b4dZFXDknDv26Ptv37j9/d
vD+umZEkv54RjKELnuGfv/Z/egrbAULpRVKtwpZex89HZ1nh/XF1Mgdexa9n1ngctjanHNvCPheC
DfPd6L9f/K+H/fpPcVH9/rLvP3j3uPs07Nd9v/3h95+8e0rvVdp6Ms+eWV4V7dPG+vkmDa00BZm9
89tU+lPdPBEOlh38DJPL7v7OlEmXZ7tJl4t6zpK9f2a/PtH7Ta8xKMCQYnP58/r97l8PvV+7f9BR
AZeTJsv8hK4TcAhznFhbM452nW6w7+8nj/hgaJAVhXg7L3Nq7G1ijecjAFdyXL8N80ri3RcfR1Ed
iaqn8JmpZjmC3aRm83THoNwvVO1iWPt127fJ3NOI012UAhaRnGwqjPlXz780nM+otiEC+hI+OJ+M
hFlNofoG23Z/V++fi2LjuyGY4rmkqtv78w7GmD/gCTpI1Kzvb+C7t/9+328fUXk/TH++67+u+gnu
UCqr9hOUqq9Si5hi2RHWnmLCOdG6JaQ/md8Q+CIL1XpU4fbwCCQKuhLaravublytdjdRXGLJ9/12
OcwzTCvpkzU2gnCNXYa0DjIflwVbSdyGkzozgjgPlVF9sK8awraTm998sBp78n/3yJ7BCRUwNtpQ
fJlEbV2qQn8GHhfhhLy0ia6OSIJvyNwNHLVsmDdRbY8XSybp2mIJ5pzHlAhZxLowKuccteHzpDTJ
FsF6jsnR2jqV+6VgsYLPEOskUnXoKyPO9UPkfaoUMOmi7SU2JNPfozM/pn5Ja8yB1xiin+mMeNoB
Ef8IXgqbAEqSFgnassAO8JBM1QbfTr8kJ3bY5D0FvWaN0OaGT7nWQQ6bzQs66Cb8j53B3sBzNgq5
9NJMpIGNBKOyJ4avEwPgTZ9p3tYP6uCq12sAZXVu4YoMxlcb8Q2WWvkNgfm40evW26Ge6BdS9x6r
PIgeiVWutmUXv3QkZq8ZDsNqJk+YyLPCXcPusj8bHQ0zVMkBcKBo3/NleMCVBNgmTLtNFRWII/UP
9mjZnGJ9DzbJEKx42y/5OPNyVP5Vy/X83JVDzKkx3tEHvbIgVUdrcsI9RpFLHDuYoJ3kZqGtfW47
wgYB6X8ZjFF/VelON+3iWGhSzsaKAvHniHsLd04zgdHw3WDdjwmnwrjyDrVJz4DP4+skzUvnlfYx
8jkP+kMCoTj+kRX0KRMdV5EOQxmhXJAuDhlzoFPWwkN2E2ox83kAGPY5DQD5BUZr7EQRpAAfMHIN
7SlxWBRsUVdXvFotPlqxTWvhnarCJVNMG9hnYzmtiu6hGzHZSTGMj1GodjbCOk3a7c1oBloo5siM
MnMTvBRRzaEWU+hxotNceZksP9iT7e4zHUIhGKbbtrk1bZysWuSyp7QrX4NOir0F1qfCjLRpR3qI
ul26KwWQBek2Eqeh1z61OwJlbpCCMVKHWbvQs7A7IromBQgEYsc4AUkoCecTtgh8gPbedOytd+3Q
TxuuxnJRoiZ32R4Vbv0t84LoEnvilfkNO1gq9I0Q/Zpvd3EZKg6ssc+WZqZysLPyKSxN45R9nhg5
vzbeF6McH8co928isj6ZlTXgEkb2VIzjmRFedkGsNMdk691eFYO+HIv6VQ3KfjKq5JwimjvVRH6D
TfAWQRs651GDKNf2zJE8HQorw/Vn5ObrXo8H8kATtcvr4rU33XJPfbpHFKFvI3M4IYZkfhF1+5K5
iVPk6tiJyVsbRsyr4w1eKJ+8n3ScXmIch8/JAMjGGK5oYQOknTc3A01UOActslNaxUxFRSrZIqXG
MsbwtlWRpW8Z2gxLNpsByMJAP7kh6s0iZX7wE+EGvi238dOgSl6opLFXJtKTYzN5H4bOSE9ESYPA
NdoJnTQ9wlGHqmz6lnlk4zUs88yId4LYmL6US19Ahbaz+G3seeVU+xrMlgZTJn5Jo0v9sybz72OT
v4Wl3PAQEH+Gz9GttzABwT88Ij14ggFFP4GbK9jKJtMWrWEW/8VLJ3HJAfC0YVLvR6l91KmKL4jw
IRCFBhwSJzok6ZSdGLvCBymevaF+xj3sboJS7gp7OsdZ+VZo6uLYKAx1n1mrN3zU8U7jR8UQF3sK
4SzjR2F+16GnC099Fm+Gn09njahrpfalbMVzNH6KpAkapgPGY7TOro27x8aOf9hJrHZDytwEW1GZ
ZuGqo5Z9rplQg+8b1T4bH92o0tcdILCl5eTTU9/RYTRzPgDYgltJ1Zo6sfYC0H0n5clIY+M5NBGS
MQ442ZWBjdNFvpzNLrsRA89xDPT9bCnEq/1hsqp6XQZ1Q2pITm5MUXlrTz7pvaWwwIFMGvDaDXHn
kgtGBThqMtjG9KMWzgBGJcKgrqfamdx6q2kh1oMw2oRm+QAwPVu5kWhP2fSlQCd8c2nXtUb/xFbO
wZdUboe0H99MSO6mmaIbBY8DohjNYxhXB6T+Jf7yPnzRTOhLUqcRNnnIfyanvXXj1wj1+hetdqpV
WU0oGhMOWrqROWU0DHopsTOrLujpASXlbWw4p7lgMMDxMujjC6F27XTrsI4c7vf4Jr5lc8i/I89P
dw6KSQzLMMaG/ORatrabavZQxgRQuAbVdy6LeIvH01hYMWrnIB7aTW/3fC/aLKE1nMQvI35cFWDP
BVgeP9zBN/mUMfEgFHDVD/nDkNnpQUUwlDgmlrVjHNuaEwO0xnpVNuM3Z2ZKFEIsgjH6rOlK7oN8
XrZxGoBXsvh+s6lk66W8TdoMtO7RmrK27mARZlfpNFtA8oW9H1xNrvWuajj1WtoTEUdoy60f+dj2
r8AoD4nuRAhF0uixxpSwqKNgqxfxdA295LMZjsUZuSLpoMypD82NXD+EsRXMGxb6LWMXSnkL2PiY
w/qAWgVz5NgYzh6qWP9Ca4XDV2tIfoZxVJiBdXBJ+mCv1H+mOa9v05gS3q1672zFHuIh3L/ekAwX
1d+C8iP/JfAN3oXNKKa30FHWYtTDcploXc3k3iTMyqJl6vPOLLHvvTQFuW66ZqM7V75cEIj7ARaG
z0TPmJZhb9Qb5Yy05nRmu6UPO0WvEZKyU32zrPSl6y12sLRYPR9z3hj1DvuB4Rl2s/Ff7J3HkuRI
lmV/ZaTXgxIFBxazMc7N3JyFxwbiEeEBQMEUnHz9HFhWi2RliVRK73tjGeYZxAig+vS9e89FXGYl
m74Pr0NF91Pil1tKzXTxh6S73hyREIOA7pKwOBAox/BOvwi33fJBEkLYf5h5ra8BuX6FFZO5gjnT
0zBolJVNdHL9G14S0Id5+lxAklrhB+xWtc7yTwnDVTFOVx1Y+8HnrNw3bn2ddLvGcDG8xZya6SBP
8QuOpHMI6hjT/zhtH67FANyH9H/F5ZBuAbSFWzB6ai3d+qIlTbUaYBLL2nLfhfWbqi7dIX8GAgv3
FoC8+mKYc7dbQ/wytZhGsu+8s3tBhxvdlQ79+Uml7ms0ZdNnBE980cop5/ooqRm7xDtaiVMtlFHi
u3EJn9Ls3t/X4YEtVLyJMv/hKgUjtu4PQQzeb7QmjTZb0J6mMPJPoAGuuoNLb0I9sgYaE+/qhJMG
sJMWITFt5MR9IguKyitId23QYnXWvaepzKtdM7dLBMhLZmuq2KRpieCZnLsotFrawk60wDSPAEKC
Fw8S6Xz4Yfrdi7IMy4pTnnod/DjOHrIxx2iRJL3YNUnpL/vQvHl55t1s3AaBSwcjJSGVkeCOVjZ9
FWv6KP2MwAQWg5pxDMge2nCFqdMYwed2KFvzLtHMLFPbwdenwfYvwCLuGVbxpwcGdinFfpSaoHt8
44QogX6xhVFdvip3dgOLJgVYJBAi+d5NDf54gNWBRT1FL62zobgMVfOhO1EqkBnCxrdT7vALL+J1
GDeqd1irMxcCWeLfUIFeDZ1mi17m+2Qiq6nJ6lWc2e6tlMWH0pNj3CptK3SjXmhkyKGndoiV7nk5
lFUSTUTT7SM9u8tRI3vOa5PVoHm/KXjMo1bVePx9a9qD7t877G1X9E/7quypKjoPC7o3fDo1AxhL
a+NXWyTXzKoPwxBQNjn1tImrMlknjUt3CaLCiKZs2aTOJY+wmnjJd1uN7hdeuU+r+IhNMdwdKa5p
a34USEvnHL130CqEgxhYNgwFQEbmfcAUkDRdTW+PRdKrNeC7epbQZ2en5ATMxoLcsssuaLEO0fx3
ZjhYlsbSKX1AFSnWfC3ImLRN3qGJYHWBeL0nrL8p6VJHfJrVUo5o5xAXZluhoIHrGHzXqG1/0xu/
R1HOhwUYixtXLhzlENMY6h9FH5wpj+qDZzrbR7KJiFEb4KfrkpMbZh+l1es3I/IVnLZSwdYppuvA
N7FQJshanMCLwMSaozdY+OGlj+Cg9okdHArr2SlT66w3OMXggBZnI+qeUgn4oHDisx+k41KhmoJl
pQ4hCJyl63nR9iHPDOMUa6gWpRvW1yX9kpohh41NeLAVaQGgt6u5GE+04fLjQcZvJcwol200i8B6
CpI/+7H+qXsFlHAA/J3X74QHPql1sGvyKYANiKecvzlePa5xZLLkamZq38f9b2SI20gnd5LhC9N+
hjWLwWBcHQNGRSB1xIP2VYI7XCHDAbHB6PjgoB51gky/Y+l+I5T0xJSmuITDdxBNGKRoQt4QRMtV
WLLfPx4SxK7nMhvf+8SFxDz73qbM3mVeyfksJ6zTkiiRUq/BDD1mO443LzX26yb5VlcWUkn8igBG
FNRAdCPrvucM8hg7gZ09gO03zzIo3/7ZGkg1cx8m2rHgh0SL8/s6HD7JebKVf8o5jywkB+dVwmaz
S3wPZH6wYzFoj2WdPJVJosP6dCxIGeNxBODMLmdrZ8vvp2VQGsAxB+1O3uQX5+t6p432D2PIQYJr
ebTro0JfcCY6prb9jQGft/eSyEeQK34VM0jCnWDxCQukZdtGDdMKtVMd3pGo1ohv19pgJQzi9KTV
rs3coi9U0IO3qtRfWn2ZLFI/K/e0gI192fA0UgM8pGIUB80F4VRYSbGucxzOksHHlhNxtci4uYCd
q/SYF4Jg9my6OWmmkaUwLtqK2U1OmCWexgEx0jpHfbWuMSExiDDf7eKXmKiPxqI/NZzG9tTh71wz
9bE27w1djack8S8gJBXLpMjg7ojhNpIr0DSRQ+4r6h6Qc9aT7WvY7yluLJmfgThv8jAzd44IJGs0
5tBJQZqIgjbDbqrEwZCA6bq0pp5H1rUBAd+sait+r+kpnu0Ka6wdEiVMgysG5ufi+RhFskSH2W81
lzpTofrFq7EcrYBbbCzHnVM7qN0qIwCnRoMkbepfKu6C86DCmxF2VwiW/tuA/5GOgtCP7LsEryjg
ojGnRYEw8JDj5ULlYGU7H6Hg2nRTdHJ2i9ktwcmeFkR0JaYk0EBla80EmFuA4tIa426N8qvombGG
NUa7JLDbk58l/s5mULbMG3BwtTDPbp2tp7Yqr33f1zB/4sPEVbocCBPd5Q7j82QebkdBql+0bJfU
RXRSjLwQQuKdZz40HArX72/RJA8O/RkNC09fO69KaWdAlfHGciHgtr7YI+4Yz0D1LPgfIVD3ML1C
qhRLZz6QhKUtL9nUvk9tBKwsMX71HWCyzAfsb7XGK746mp1O/NJVDYPfzr2U4C5IEiHW0UrJhPBD
zuPGc2nPUNQAFYXhY+TMzDZ7ah0qkoaYMiJh8Q/7E64qT/k0K3LYwy7uLyz/LlbzNcVYvZCNA7ec
3sMStQ55qpvHkQHvIdAPYO0I6NzubAwloii8sG7ggONSgUUvi8F5PyO3GkH49KMokbouD6HijMD4
kkm7qnZlhPhyihE7KrN/MSHTMZttTAYGgbEeJF6MJjkEQ1RvyLJcWdiXtrLFzdcSULGsGytmfic+
fSoou6z4jBP1rUsS7dDahrzrJsMQYAJWNRJ2hD/c8zi8APZwuF/x2XZh+INIl44x4z1kubhEWv47
w/0Ik1nuvAQneh1BWR07BJdAf1n3ydiCVR6TpCGltunS+BBCOoPF2BPANV61Mco5N47Bwol0nGz1
qyZzH4oxaChG8CZqpskFbGI0B69gZl9n2LCSZqRMS1pj0xSxzsDJ2nBH5wgluVErZnmBdjXygdFV
Za1DAviOAsq4DTvPS29hM0R7NS+zhE9ac5ia2hZd+ZykrocI/Gwywt+h88YID5nkj/6aqO/Sp6Ku
lD9eR5JxlpWWys2UB++jqhRcGw874czZNPsbu1F80mr326MFk+LiJb7T0HfJh1mkOjNcBEHkJHO7
TXAPjiY04hqP7FarvuIKAMcAL+KWd90vknaPfhr061oKlPrgNZbuYD/bNXmZJeCdvVaOVAeF/9Rh
vt4nquLMag4BXVL1m7f9ZJYxsLbQWNW0TJemTcBEroAmNx1dlH6WcESB+N7oUq68EAKVkTXZKjMH
rp0od65GKw7xaG2GqYq3ChH3yplyaBVRADXbJdGCERxzcFOld0NPX70uvvvDHGYdxsPa6ihAHAFL
WPgFlOXMvgy12x4VQwRxsYpgPNjK/MIymJ/AEpLaJJsVufT1OhYVl5vvAKbNtAH7MDtcTKWymmJQ
UmVLYjNeHQqMDo1jrexzlHTZUSbBtcfW57mF/dmrszFF3skEybnMJO4TW06/EoDSywyEzqKppnIP
pDqg5i6+HmL4YPB+5Mqp3xf0qiAS2F6wFbzJdcQNT0zUuLKNV3sY+t8TnOORExPiOKvbdfoPCq74
2kzApsxqSM+kNt06J6bZWKTmRhbIUxPu5iXd5mUGnPFc9N4Jz3N+p2+LcTh23BXV1Gsj4UowbkY9
ENveCcHRh6VUdSxDPBKtC4WgSgNjIeu0WY9ljeLBGxh9kJPmBAT3iiy5MGGHN90KJts+s30/jF5G
RhJIddGH5LhlZenYK1TF7a4W+mlKlXUmlHI/4FSxxmcMkgogG8Ab2kr28tF6lGE5LbTmZiQDXXpt
TDaARr+BoEhO0tHeCHcJtx6az2OYqGsdz+JFX1sZEL4OObTPQ+/flSvd4+Mh1Uj9iOrsnrqBiXLT
+oo4oyIcRj236LX8c5QXqmSQSokzvCcxaJ0gWud6hL0hT/wXZfnPKTfCMSRp3ann7AA7oRk3pLS4
kggeqNHXVwOinB+IlDV+LTzarhomG9dPf+M5FWtXTWxktTqbSSaODFma/ThVFCRF1BxsNP+wHk9l
2qav8SCTp+qHUZfbPC6SV3ZnHd8sKVxVubWAZjwLlPVrKCSMbHRrPPs6wUATybFDnXqIOKpp++gt
6NWdI4q2g8Yeb6cYhWHE/EN4VbwTv2BjRsey4wiamBpYep4Z4LTHBqjzmCV7sNYukvuqPGCA+x6X
UFX1rOKOmsMleo8ubzxACaOodS0oYHgc6GFFwGESA3KGZcW7UWYFS5Ae7FCIIBcaM3pLmectOxI8
VhxGnJUWlM+iNodtr0ebJjLde+6OW7NBq1d4+oXwte/NNCtoOlXf88Slu9YXyE5beVSF7e1lTqNQ
j4vmWGrRthgMcQUX+cZHoNbWRAk+mvrNjHj7hHVRy+dZtik96ZCTQdSBSUW8RaNbHeD/qGgokOw5
BghC7YfWd84299S0cYsKS3n81kCs2UWEEC6a3OlorJJImCfRMkw7kP1eSBrlAImgSn74RU62hpF9
SlbThYl8BcdPCGGgAS5tmHJj65LVyAH9bQ+YOLReN7/ZHc3hpHlPijQ4pLX2YqoG4nbIugWxLdiW
lQ6W1J+eqqGDbTT8zhnKr7uI0wUtn/HmRIG8DjBNhAuvVaj6UGAZQ5onkNHEU4dGNm/Oba6MdWdz
fjC8hd539hnTkT3jd34Sj5ruC2/Urgz7n31As0vaddVl6AHqBYuJZtAzew6OlBL7em2sA+L7Fhou
zV3n3+l7J8+a9jsdgV8wM+yW1nzU6VVyGuiMnFNBfKUHdmObyDg6OYl5lVZRXH3dzS5p/frHE6Pj
ukCSvdRiBHuOlbtHzUSwquVEeZEWxIfM4ewlNnouEj3sTmZjQ5NriX/vq8ndPQwXGONJzKo5UTIq
KraeQN4oHe9UdjNQDgwC7FP53vZ08oQubgUDqzpqodIO4K5cpVd0oozd46TIW0D1K7WdWzd8v5L1
3rMbBLaOuwVtA7FWjAFndJp3gxxudsiJMwyeqkgfrrwCKnRv3KS9AbIvKIY1mt9twZcFADCHJOeP
gI+m8nPKZLcZWiQcZag7IN6Tj3BeT1wX/EDZwMeqO4k+fRx26Bi1FWWku+uIwORQ/ZTmZg/sp9G2
ZQ/Ur5zHjqpm2+99NHuWIjNwrljBHu+QxJAk1bI50OwC94z/YpE3CWVpXQD5dGg+sQ+Xeo0my83X
MCiPpd3661ohm+s6/Ga8JzSJDQ76loZcOOhvXcGxrOx/0sCE+maN0SboM2+pq8pdWOShLEyjMU8K
0qcSk7xyTlYcBWJ76UU2s4hcFZhFQxquja2/0NAn+jOlx7qz3R6io7TkU8iSFY4johYyr4kF5XeI
2ENXpi87NZdnILeDyTjRXMBoJImfGYvRWwVViy4HC82oR8YLeYLopIEEWAb2GpM2b++pL8dMrL1G
XXzJyaugEbdKtNj5buJRdB0CUVsT+pbeekQ2snhmrgA1wfemlcayUqND8acnq0rG1Q5UCf277Nih
5sNFS4btgDFogYLaPzHEOhRhKW8d/YylM9DqreFjHRRyC2aazkV5DbnwHLhOlWO8B873IXSaN76s
13jm4uQxEGbbbFEXOAPnThFZm8gyXjuz+GGBuL4E3tbI/Jrz8xzjEfjUH052nyIMyUO1ze1WfRiu
BkM9fs6MPl9roDeB98MOLuWysCOYT/Nk7kGVVHrv7Rp95Nsz4pANx9AvhiWP7vjSwvlcjQWc6zFN
x2sRDQi0nP7D9kzepB+sIIDttBk/nlo/NOS427ANVwwlSrZNcEhMMGc6hRMdGyCWC01PgrcMpoQX
4R7JdUI/83IiD7iK6YaEKJjTiYTzejTVljSKtd+QEzZ2/e0lRKxEpAasZgkAjR40YmbJhlyJdetM
Oy8wGZXMzCnQbK9IpYejD/fpODIpGmrbPLR9Up4JUcm2vjf9cM0wPwqI7cfHrwpb5cc+0d/CsgL8
aRbTIbR4ePxqmEycodqI1wDut6vR2HYw2jY2OoFKD8jLNJCNeXGIcrot7j32ISbJfM15B6hmkL5Y
wCPDr5BM+stYhdWydLGxE6diQZ+MhnPF+P5hL8sZrz5P8idCrGtpBc5HzXkl8vUPUnTau0nMyNEl
OJGsWUU4nEaoYzKbCmKagXUxnQ0g30+m/I4s0X4mYGRrjX6HwKwVy+xIlGm70gsDfFfzG9Ltt4jK
f8v4ga4u6nU2ZbJTqW0PjMyov7KYNN3hmyUA8eiRN6x8z+QQmcnPhz5iCEfa031cnicLSD1KadTl
fU4jk+S4rRd1L8QVGictYqWkDfXZ8kIkWr0FaorfemOXC9vmNq6EM+tVmmNnWW9Epd2R54G7kcVP
GU/ZVg800h1sYGqTfSZEBZx2g3vXt9qVjEcOhl53rBgXHf0gO6k2BD2rsPGSjO0uzAbuGRwYoBzm
a4jv/UCZ5Kwaptx0T9kdGndaPHSyXWVcYjWH8szC5ZxITsaBhPGkbUbgNT66Nfpub1NndE/iHnzh
CDHccNVLm3okEnusErkIMJ4znVrCiG+WSQtVsB5omBN4RVuxbwJs6Ylc11nbMdorZqC5k6JPtffy
jAYyeDVrEh9tVvslgCdyFN0HGG78RBpe7oR9CDXNOdPKouw3NPB9wnj1UvcrK9FFsW9uMyYvEATJ
/3A88rolPd3JttkHxmKHsKrf9UgQ8ojGc9ntzF6InZb9wOhSbLuCkCQasgucJfWurp117QAsaqX7
s9/VkJR6QIj3wqiuXtRXKzIj0lXf0v8ELOEs4oRIvyghkyli/7mWXXMGtzch+fpGCBEoAQtQutIV
wXqKEDYi5Q6xi2hiBDC63vlpg+/FccmnDcH8t26Wnoe8/TlInb5kkOzN0YUAxIikdBNA62CuFlaT
9etG2TRUGVdSSRsrx/P1MweUpyrQq4Oyq4/QFKBz6uzWgKI04z48155+G9toolGbBisWwvEQhRjq
RS6YhzF/4vw3ax77C6GuYl9N9f3hJ2gs/QWJZrEnzru6WBbxsFXR7abceWssN+VoDS7dKrRfds9O
kUUJ+S6j72O36bHpMXVaOqlunkhJ+AyrsjnG3TgLSO0/jM//S0T5GyKKQUzGfySiXL76//OBvOHP
PJR//qF/8lBc/R+erRvY00ExACBxIZ/8k4fi+v9wHYGr3fItnf/8GYpi/wMHpIc103F1E6IGaIr/
hqKIf1jQKGwgKzjQaXTa/yMoCm/nT05yGzOoY1oYq01b2MCfnL94QfXO4cAmwmI/Coq6TqTNHe4y
nflo0cMkXk16gE7Xt5ZtGPy2nQQgQ0p80H82Ger/6mf/41VwGwk+Jj4LKOf/iqvoaqFNpafn+zz1
y40CUtT52Xniar7Yk0lke1bBX2IVBD8F01Zbc1L5PQ4q2kY24mBaB9XfmGQNODV//WDwxxqGi0WW
Dulf7cSEuLIKeyLfG6MiLS1FRyPaSV+mqfsrayQWpaHdlUXdbE1zbiWS/traRNSBuUGkrd0DQn/W
NLrbLZQcsttTTEyuPyX0jAy6X4LRALUkecXMFtaegjheYOvT+noH/Ss4aOHw+jcf8r8apB8fsi1c
rrYZ0eL9G/+mRJE9FDVpi8KfBLGbg06hxBJMFtrSVL61MwK6YzWtz52urG3CbAd+qVM06uQN+Utc
uAY5f3BmDeH/Da/kL5bkP14bF7ppOeZ8k8zXu/r5eYc2VP+//9L/L60LWfWeS1AvNMGgd1agtzk7
CmfchsJ3OHcwYRvN8sP2WzxKaJoXRl8iMCTmywyS6ZoBYBN4uf/mM/u3C9PBiCx4VZbjo0n8KwJG
Cii1BvKSnUUWaQMgGV5YtLQJhGbfyU/zWRFYrr+e9FxujRA5SQZRushLhLP2xL7RRX9zYdr/Strh
o3KxajoetAyM+77xVzvuWJOeEwYDG63U4bXIQDs6FSHLDNTOfhpXzyjFEsMMn8o+lS+57qxHe0Dl
YTkQgKqOvMJADZfcKrBvdRp5sENqHUYTgWIxifeKgouIlOo8mem0SBHOLO3EenHGQT85nThYrbUh
PLs6cx6VOGz3A8JBXNJkQMSDtiZF3lx3wfiDXiE1NxKxTV0UqOBcsIaq3ttm8RE1DVLXGp1uKunK
aPWFEAJtUxTVCJJi5Y3j71iWxhqzVrsaXEWUHe2gRdMOYDZ9Qowm3Ba0ifqO+s17+c/fuGHp/3af
uDauM5ZriwsZNNV8TfzpWswzn/TarGl3BmKmRxiOGaIdyH3/aEiTAVwJqjiBinAbguEy5BYpKkme
3yiLbsRIgZ9stGSV61p49Lvqq8rYw8eSD2hsfzGZ5L2TbHJMZkRqFLg/1RwnFcejz+drrGCv9oDi
NPVBLMkywsS7TAej3hakDxx6w7olnvECLRsJQu2KC9ZhcXn8KuEsdGicljMhblFUS5RaBMNdHw9p
5F90Stx9X+gBRxokVnV+52tsL+im4NPOZ2W4q+NTFFyhhbe3vMn07eNQAZRtJt1GVzD95aIfhYaD
upjo9K8cA1YTodaAD4Vd4U3EE4x3ttxEYZHvVS73FoGB58Yngs2wf4ytka8GmjdnI43EZpradM8G
txI03zbc3OSVGVWye4RqOHBp5SkhX+DkeLz6BmLGmZJymRlh+JTJ91EjkoetreaEMY3HvOoQONKl
0cbx4rji5tklgiSF0lo3cv/UR6CjLLtwDyR6cuooFJg7quZVI7JubhkTYEcLgtlNXJ/a2F9KuoQH
DRXKqU7VJoUrysgv+KT/9uqpwmPEx3fkpBEHrsjUV24PVcU0xYfNkepA4wuAYm/bJ8it5I5qlxB7
39rFNg97Y9qjp4+f3IYIyCYzT5EOwJPo7/gJl00EHbi8mOSebkGa6M+0FQNWZm/GxiLQNZzwZGN5
gsqRj5de42oxIAnPUfUng+60tQit8sl3YrkvTMIMWtV8j5swB2+r5xTGbb2kAb/08X4fRhd/gckw
mql5mOEMxb/uIME8WfNDPQpzF/TRBZFMsPF18juYk7HMesNd9jkaQ1uPr4OIwo2kGwuPUMTEyFXp
vovM6VbksbghFSBeUaJqHttPMqrHW8sg5NY12ZufJMepbczdpA/m3RIluewUtY9n8I1ecnhJ9IkL
/zoS0O5gDT6A1d23oe9eHw92CAbZ9+b47vln8Fy8P/5HYvM+CJdHhDL/DBsVAtpJcYwxiun0+M2m
L2KgKhi//YzOD32Yjg5aHT5V80OaTd6s2YgQL/J0LFlMK5OztFUhVpl/ZEFkDpc9xz40LmiWUJAY
xAs9E/fk4rW1xJIFRrs/HoS0DxES5IuYf0fkUcijryA7SjFxNp3b46Ex+EBpdv18PMsqb7rw9rAd
6qzNdafIbY8ghcwPQxd8eJObo6UwOQi2zcBEXQqa5o3FXCXLDtNQqpuf9qS4D34DkQT1Td1MJ03l
B9ma/pseY6vJ+rp/NouOc3v4pvLM3T1yvFu8aosCjdIaISu9X78GhVIDEG2hZyyHoGSUWnLwd371
cUJYPFR/kDr10krtN3R5xAUU4IJ0i9lCW1r0+43hZ1q0/q2CSeUa3z0wwLcOtWU7vtE1OlqIq9wI
Ob0DHDrPw27HvKDCvkoOZ+uneC8kcHrpr7Ua7uOcGmrP8I26J0AQ1dYJO7HPiRbdZ2KhBwjdCXWu
B1rNL2npphle4LCHBtFJoMRCxb8NlraNr+ZZJohS/JysE5VBJAGMnpmqF5k56knY6lGafW9MpvCM
+IxdNpvvqpZ0dNx3NDSYCjMSRPEkLRQHxivDcmj4Iy4CJ8qfYtG/EBaCwjckrWOY88A5rNOKTgms
wN9wTiM4cI9PM0X+t59ymCG2Ye5VQqBfLN/ttm1ugnmGLBWtxXl9mlLPfBm5lqv6myc0Qh8y/5KZ
U3+c8+aXujc8u3PvCFnWQBGxnVJ+SunurIklVgeEfd+tmvBBC8gACmTUsj2LhEPurjX5Pg485P4W
1pbI88qdbkbIP/z8I0wnrIuhdSI80l/nuVlsk5wMxaH3ic/EKlSWSJtqqLxo4o58fzd68j3Z6e6N
+dSwSOherEu4/PRnXRQXEAQ0YA8tpfA2D/J8QfIGvGbPHDcTMqTVEKPA1SJm3hUZRELLK+pVgCjk
MAFwJYFednRThxjl6GDqxyby+pMVrk09ny46eXjgEbX3adqNOIRWPVbgHf2WZGdifcDKlCP7EbP1
g2gnlF6HqR83DF3fCTylXBmCF2EmSwbI9nMSjisLMc2Cy1F7o+/oMSwptn7buavRDqebVz5VtoQZ
glx446pB8c/DkRWNx8YK6XpGnuyjkUQMAgfTq8g8h6jJ6RxLOc8C+z1JDvZBeRkVeMjOOqrCP0Vz
HZBpm6HBgu4QXneY6s5dwpumbSW8IlkxeZM7s1XnMp2hdP5X1Jvk+ATmN4oaGw0cs/fZZFQK2pVa
41/11nQPqGKJBHEyex2mst/hvhvujsWsk6EV27HXlIvJSNwtlN/qRtoimTi5Y30Wtac+Yjd663Cf
HkxMNCQcqHjVIl5aOjo6fgusx6ENDpVT0Zpj8rPw4i4B3e5cyo4JJR1frBvjQquzHaPQm84Eb6v5
K6VUASNcMftyyaV1Je5rzw2gPc4vXmtwZ6jWPxeh0g6ijGlfATZfNm0MrD9LtvSC9U3kv3QdJq+Y
MKq92ZB0RbVMSkAsP8oZDNIQqWvxzjDTNFdLRjWaijg7ouQnalq2waagRi3bzkRPVF7TqsOAAGSi
1hT2BEDw3fBV2Xlx7gtvjgyrfqvJM2EJsoFLW5FRW+51WWqbx9Q9LUwTiTKRPRZf3tLXa+jpIUE3
UeLi3UJpvGqD4d2YmUAR09BtAluJ6UCh7fGTcdOgeW0CxjN5rpdbrqC92RLo50/S5HwLIdLE9RT2
WHyGEDsC6wohA1DpM1pdQaA0XEQNkJrKxlRUo3bvlbFqSJWWzldqxWjZG3hoLiA32o0oLmff+Ogd
WrJiF1HsoeSnV7GYg7tqv0tfWtw4WukR/lCVRwKP3SIyX6pWX3jkv2Z0ot+DCW87TKMXdDkVroQA
+w7iRV6OiUAurzae48nXdhS/K5vmNcg6ea/ajBc3mp9dp03LSScbRtcaephaR7B508FNifl3Uptb
lwg4tqZGXpzapTY1M7nToiFZPZ62bTec2Fn4iDvvGDXsUZ2dDM9thhFTQ0RX9s4ZAEx/VI5NTMro
BGfKVBL8aD5/06PgpvWy+zLdGqSBOHuVGpYG7mGy1HLnaAAqP/p12+IZMDB/6twg/CQG+nhEK09G
3WQma0nHnMyO+f+ox5/ChlN1iLqszI2AfuEJqWBwrlqRKIw+zBocl8hdFPXa2qoMnmrBL0zgwDF7
klBiO/tO708DfR2Hp8evHg9uRK58j5gewR32m0X5aElLyPNGZx0evwVJ3mFgqrcdJv+32xjxqhPj
RbOleYB7ZvzxkAN1XJQdLIO4ozntcvwagT3IlS2K9OpN8Yco5bjRxAVhZfFkleBgHOemgfToi0Dd
RWrYu5IOzkLrRnV//Ky1SQwL4eNsa2VqlNJzItcYVZhDo6UHrOn2eBbohn5wPFI9H0/DnQ1kmKZs
k69KJ4vXjoeynksGDr9jmE/knBdL2PlEGAInXFR0W/YlROzZVjpcRN+cWhGWzyH/BtvGHbAw6DlG
yDvL4uVUlV6ePD951YPeZYSH9tNC2G8JBbg1jPQ7jiVxj+bgn5oXGDQ+AoQeOxk5xmtaU8SgtfPt
4+Vrmso7jhvFyWP9Xdq+XWDL1a567YvDOAlx6FE5Z4vHc1cRjevC+Vh5MHqZPU9HDYT/EnrGuKxp
oh0sLbybrVdtcWl7R7QB/aGjsGv7YWJ+xAM+5jb70/NoRITvhXCFDD5ntszR+Yp1qB6OvnNcUsMW
pf2UqrY7uNxER+pyyIYJM6xM+cgAKkZsUVih4CgvRjCFGyO2v2kCQHjqinxF3bAfcgR+eeyRFxBm
J6NNv+GG+xFgbj5qxNMJH9l0lsWnrhAxX2z4JHp58af4UlUcRxrjhQpvJ/X2MsS8VNTq/N2ZzhKJ
k6lhF/DsHpHvCFgmBVRTGvJdA8aqTxARpIxfnJyjV2XuTWq0jigHRH3kclaZ/9OerE+SMeF6dq8M
FlCiTh+ZcKaVQ972MnwBpxGTlCaLLYmVnAA9piE9TAm97nfSap4oTt6jeYdJ0aOisGOiMVukdoYu
92G6N6roluROgCWECtcg+VdHDcvIidi8dAxPSIr3vVuv6rI7iFp8FszHsj5YB+VIcv1AVYMjUt9L
M0Av2A07BkzJNu3g4KdziEMJSSUWgN6E135ZBGhuHDv5BCmkkFJ47wYc2j0iDZr48GjD1NnTaiOy
B/EyPSUwBiyXjwe0ZA75EDtd+l/1xPuUbb0tydzVPVJeLMt+cuLBRwIG86HQUX1g8EMnIzZ9h+YP
DY62UugOpKPdNZI4CSXs3DWonB+D31LEz+0dButl4r0Jw9fWgePFi7Ie/JUzArSzIYQsijip8HcR
ktBxHCoy/XfAR636YAa9sG9rOoUAHpFPJIFSZTclsnIZlkO2mTvIuZqaXywcV5YhkgFMw4cSTJ5T
3rvlzsyK3709WGTsMEbRB99+C/8/e+ex5LiSbdl/6TmeObRj0IMGQR0MrSewyMhMaDi0+vpe4K3q
LGFdz3reExoZGZeXQYLufs7Ze23HvPVwraqk8+iAOjqsETBNwovNF8er3ps+yU9JRQlsMZTbxB7K
S6NGCV1XyKDd9fRVNp9Jqao3PhIo3eFrUw8JCuL6y+kJIcPksmDlIKzEwVCJuykjDJE1hKI9O6PP
XWWVJg0z14xviXUhGcdobjv0lLu2QyHG8lOi3zun8yC3qHyqnQyrJjB0s9kQJBgfuhzL9iLAtt32
FUm8LU4fpnF0DCHpFj2+M8txXYpyx9gP+uxX8Ktv8FgYFEsvQu/EjRjNKuASxvVX1ryJRnO26q45
A+LPAzvH66xrmGo9u/ssaRwhOkCWY0zAPRud9csWd2auu/cxDepSc8hWOjKJF1+VAJJGOId1TnNv
PqSi/Kw5S+2zQT6IxbksoZFsMlu391KPdT8fPHuXjUO3zZ9HmsoHLUmJ6KnC+k7VyZNrZYG2hMBJ
p3X0atNPgobkbiUcZJkqIuf6xcEFxbf/6E5ZvdMHtwuu+0akGS/ebJtHDgo3KosIMmt59TmyDIg7
4YvC1qqq+dX1TOI9EK34BEDXNKobhZwCvpA+Zg+65rFuTZjNVvGvXi1EeoyMqVvssD3XtG9G9R06
kttMK8ggYkyWZDNn2kSEIWVRfRhbBBdhGUqf3sTY4QvW1DIG6JPNEzpK9s2CFIbQXV6kLeFI0bpe
gLVwt9UTOI/kOkAkq+AlEAI9CUBf3g46ooX4kFHgqSpyA7cXNWWFJiyvf6Ad/pHSjDgtnAFLfzBs
ebo+Lo3BJ9I8PjpJpU7VCqRq1pvrw+uNhVIEqMz/7Z/DFQPx57dHyEu7eYyfJKnMOlaHenA+3Kwm
HAygnbN1NDCjc5kdhrrwUGvzC3SmTosiOxchKCPlJg+62K3x+nAzpIgP5p8IwY4kOkwc1m5CDGnH
K6LCuesrpjV9MhA/WN1kXipPZUHkS14VXzPEAF8zW8ll32ugcO7AM+OOXTS5dbNG83UnHndRlC6P
YQ2X3g2XYqeP0YO7x0NVPCXu8NIIae6HFZMiVjgIU1zUJ41xxgsZmPvKG92nvmGs4g3yTUwFnuVw
Vs+LC/w2IuBwGFEcOtkJ2/hMRl9SBzb6iiBDyR95pJvj6T4R3ycOUaeh9mpR5fDWHDHra3S0oZP7
2qQVOJRgMXmR9TSxcFVVdvLU8pMP22XJhs1vjSWYAAPJL2P+d2PsvNsRKegey2BFobhBa8BujBKU
CnC2gkERcRLndFb6Nf/KTluwsKrE3VPuPa7kQBMlaWoqoUE0xTpQg60hl+wdmFpzDkkmxyVFlGnL
vOwmI+DF1JX2WnmQ213OCMeceJAH8nFI9rWX7nvKYhLCuj3JLNaT68aEZiPaO4S4sl5VGZ7J+9SA
5tG9s6Q+3E5FnOMDsyiUvFU2lcRIBOjx9MlGuZP1MUTxA6YilAHxGAw4vwzWmLs8NHHeRWntN2I+
1Fbr/ChKMkGtDlWzK2ik532MnpqBztDT5KWgdgPQgtnR0EYzcAtrwcboYdssWTrIDDLZWzoSjmlM
qmpM96Ke9rQ42lNb4iHrUNbdRmAe6AcqPdCcXrtxGxCgM+K0VVzxm/zWAwWlc3TWmL8IUlimD/oz
zTYSFTW2+MKbzzYV3Gyq+Klh0L9dH7k147i+6Nzbjhkv+TeLRg52322tuXyOqRE2aU8VHDVQA1I5
qL0lug0JOWkAsE57mKLLDMrpwgSffUhzvhvZzkf7s5w6mCUJer5JQxMijHNl4rF1Pd06jinoQ4KB
3cvYFBeZlskNXlPop2I6M51UR9bMywBm88EgOCqzOBJbJKZes+NSgaoRwXbQ6ZP0a6d/7Fs24zYS
WN7l8rOti+FghZikNZqr5K1CgXQEA9yGdNi0iWLfnZIWjXc2BukIskpbBJT/GaVTP3/EcccRfWz0
22tbyrPx2VWT86iLr9q0ql2pFFtYJ98drOUBNELzlCeQeOeq2vUEqR7CqWHqGS2vhAyWB2Men/i0
AC4j5151HcsOna3lu5LYXs/tjX0WiWWnc4GxRKBpS73NktEdJsIRDZHZvHkdeoiBMVI944IY8u6G
NqeNFPTD7Yu70m6bh3ghk6F0ou6iFa2PMI/D5NhOe3v+gCR765WeuImyDkAkXh3gFe/5IkcEds45
NVJMlvP4FpWauu9rsoninm8giP+NmBjZZLNzB1aadFEDJ+HqA1pobUcuExsLQ8xuUTUitKR/XJyM
Trr9szYBV2BECcZI47CdWvO2JZ6dSr2jMwnKuBtI1RpNiDn4ooNp7L7FOMfnRSObpB0mdRgOak1g
KNTUX+IaeT2Aa3erLZexlvbenBszEBVWnWvnoC0KaHMdQFtS0zGOjeVxyEjwSmStH+aMt8OyrNuk
kO5H8zKzKNthdzeDsjrNQ/YUTQYkkLkyzlmnB05tQcCcPZv41UpdQkIBPKpIzzCcg2Ylu3im8Ixp
6I19L/ZLS/lPq7h6Y7XnFC4wk5hpicj6OGOh6k0ruXU0Zs0cklrHF00o7hIQIfiMuuk+blkOzabT
btJG40mN6H60aQZMzXKRVqgf+rbPdjpFyDZiKgEIlvePg61zjpXsz73yXsbJqwmwasKN3pTmi2vN
AQsP/1EFjANDmzcwUUkNpGDpr8EkAbTKUw2c4SNp0f37MIt34l3hfpZLuY8xLdDJtvR9RVL3ETTJ
vImZz88FozEdsPxeAS/coHBCrj0xA644+KWdhXO7co/epF4tPY1vbBxZCLmIt8ir0ESh3kZchFr2
gE7cRMg9AX01QceJeN8v0WaY3ENC/X9uuxjtmjc7Z8WZMexoHEEJ6vZUuPXFBvRxmmK6prbS1+iL
V1FY/YG16pVRhUbzXNXtblqPFnrDwNeQLf0lg6vPkFWx8WbkyRMAsy27g4YNI8ponIT6fmDrPVmJ
sZwqKxv2VjLf6BwoUHxyk2DQRFXYn8ORE2ElJP5zxlKnxGHYXCX681jkhMyjkQ20+ny1r0QmGJ52
RLgd1uCM+7B6NoG+32lZtrflh7BnPKVa4zwvNP27MftIBLouvHzNjd2HB3fENa4vaQhnkg2A5Pnn
bq7s27rGJT/ILguuUPLVBniOo1xuyiayNsi4yvOkodZaYfMaoLtNLCwT6bfTT0i0k19OWsPViW3r
5IhcHr3utYgUkwM9DTeOm4FMdNjYabca3G3yaDklGTb9kJaF77QsGLzA6VSiUMdO1eq7aYiaQ+6m
s7Uhxw8+PH2hhkjc5lChlAvCwZ7Ao+JnsBP2FzI2IkAZXTXe4sfRd2nOIH4ouxdCZohEGzG5MtFm
xHQVX+PZXDyW5Kx175p6Dfdab67LTs43GB1KdnCnO4YCnNXra2iOUahba9Lbi41OPLLjg0xZ4a9K
7XnWMzwMyHvcRPuVKYpukmidw5hjODO8IRianJ+FJaFuQ3tjpTk2mFaeG2eyt8Sq4tNPCyqFmMiY
xqUC9cyXssnZJi0htpoVpuzcEQTNbkoPYyEu2dTBSSuLszdm8ZFE0+HAugej3NMdmrFFC5QXcALi
WCrkwnvq9eRSdo34CM2lJMHYKbdi0e/JHMTuWfRAe3kjN21CqLfVKO1Uifxz1IHOZqN3rkA2rFNz
99UDEsp5/+QKM3rGHEnDbppJgO+NIE7d3kfks1J/m/0cqnGrxfB3mRt9TCIKFmcllXAkvdWrKLwg
S14T8oatRQPlNHDUg9uu/8jGerckBdMDDqE4OeiE9jDO69mgs7OH32v7Rd16z9j+9l7cbUbOrjdT
Tj9hKIwT5N76rhYKwE2zzTKj+poG8QtM57etSnVYea3PFe1pWgvPSWUmB0KaYXmvYvzrlRGKam9x
5NhWXU5oeVGExxxQzIaLmyu+zV6sBmuWpJ2xb1fJfkllisE79IWJarSmVcYc6nOAwbtBMcnU1ChB
26QIEAt8e3nJPGegdtvR2aLsY9y56ZP2ccgK60jkLV7ciaD5AZrTa+nZv2A28qMceynnTIMYN06t
5WIs++sijNVGss5xprOn7ntElnIB2SL281CrYC6ZbDYpqbQ9/vLL0rqvsVLdc0ky1iU2wd3XD4ig
oycns5Nnr9HpUJcJGtAU+sLsieZkjVUlaAtw9/rYRNb01z3IH83p+jCeLWRWyaqytzu2hCT1jqbl
uQAnViXu9aYsxze9yfCjIsG4EoJ7t2JyL3JRnf66mzHWxl55odn8N1YwKe7qhF8DYt96T2C+W1Nt
aYDzlU/hYILVJeMDFCWDUMikf90vExAzUWOmNhKF/BiuoEVcZX+78a5YRqc+69jrCALpf2YdGfBA
qHiCcUUEdiuS8HpPB2TAGu68pS5Ce7xZ4DT/ujutd5MVmVm7rEZxaxOjU5bVCcprdbpid68P/9zY
bpxsazjaf4mVr09wfcK/nmrFEl7vNRZMcjdSh4ICbNnkWR5u7Wl8vf5jdv3ZVe2cCcVLur6E6+M/
T5hViLMQM77W9EhPyhn5IK6s378erz+MYm2h19ygnRlMonXysiQnkCKf2Z06Xe/9eRjGGgfVCFP6
+ht/fn59+//lZ38e/vk9kzFPhpvi78+cR/hVmQ/2HO35AOM/n+L1sYZhGkQiEBcufsHgMrFORGVa
p3wkz3DT2QWCDBLHx1F6tA6frr+gWT88o62gyE/Y9b0VR3p9XvADXB3Xu+HKMb3+y/UeYniMfmn3
/edH15/LK+50vWk92e7JCAcT+Penu/7GX8+pJhp/FsATeDIswnTwOiT3zt/uXR9e/wELt+ZjO4YQ
Wz15DD+PXRXTwcVssvXgLEEBhznNucg3IjMn0YoLK75ebn8+1jzbDeuX6vpNmpK+Pl1vrmxuy0HB
D5EKrGI0TicS5qeTQXueph4P/9xcf1bEC5UhRI8060IoBnmhttc/JFqprteb2W0IIieOCrmILF+8
dEDqhF4gB71JrDPqz1XXhCvazJod9KgKkjjtPk/MW1m4e9OzUWzJZ032pAqHDjSYcmKLdsCa1z+L
JH7Ry/LRzGjBjtN2ZpSP7zDScKiR69XOew5oxmrTChI90zczFZ7P6BDqpnEHwE1C9c1+SvhnSJHa
F+CMe7Po1skiSDitVG9yNo9DCSyXKNhoD9PpYnG54XpDqAeVw6cL+mrU9l1npNENpO5dTOrDliXi
Jsyc+OTyAn3ojnP7g14cs3IGoz4CsKwK+WR4QjQZftt287YL6f7P8N0dOncx7iFELZlzxCV7CS2r
8c3+Mq3j1b4DEO2kd8L1ztAzwg3duqGrmZH2mIPb/s3Km3s6Zvs+fNFFhE1wlt+V/dY5YBZVt8KM
sm9WaxhzI39PlOxTTaLXqufvZWF6bxV83AxmsYNJH870C2ilL5B9oi3SzeR235KoOZ8sadKLdOYF
YQtFiEiigxUbFAts44mV+7ENMTTpM8vXQnw49IAuUZh81kmdU3rkOglDE/y28iFlcjMU1JZheJ9I
5okRkRxxaYW+W7nVBrZ5DsuMaQ4NGSmNHQSkowXYcdWjLJRueofUQT7lsAF0k3eupRI7hcZwJHMd
Y2qLBY1AXObnmGXgoRnemhtScMSvmnDXDuFD0t2WCvsaSNENWekVNkBZBKAMBmravJVpwPGLQaDD
cNDU9yFiG3+qaxJVsTT6hpFcvMZ8mjtjpTZ2xDws2SMtqgt/e+tXM8HKiKnSnZvw7mH68FMbTFjl
lK98O38DlcCxzfy0ZcDNAf9oRVxcum4cwsVihmHGe6Ks663Tix8UEC1fWUNvAq7tFDxQBGyPBte0
A471NndmSU86+QHWbfbRRAcoJMPtYruY4/Fezq79E8pDYI+ninijTdPxHveNwLlpFIRsENK4bybr
YCHy2uCESHdCqzNcuN30YuRADiaoKVtOyca+JLg2gL9O2GCEU9ki+fJ5wnQJnqo8L16MGqAo7Oel
1NsHpuq7ZS0brj+KMo+g61F/FOWssQvZ2Anr5cMIDftSYLw5uilGlnS1TyyRATHOntxnrY9rJuih
2DFXVLemHT5PqIuPHkWir+qSL6iJ57J0bB25D2mVIX9Ba1Xlg7WSBuO4gnKYKpQ+IScewWXjofFD
14JeCWIeoBW3HZ5B86e3Q4XLro2G5+tNN0F3asVTqm7Ali5PaW3+rFd7m+6E47NrNXT7BVlD6fIr
T2CGG8mY3CcmZsqx2JlVaLBW5d7BdfGJha2WAKsA02SZN4rBrBzs4QyymxlB12vYCR/NDsPzpCe7
OV+Ge9EbT2DBvmNRePwTaAqoZ+WdY3XEgAgIVVLPCG0MG8Q2Sp8C3NjETnnNXlmteatT2Q2q7M4I
v78472S7lDYifb8JD1BpjTdu+lpUqeT0PzZ4dyeugvEZoUfnGwM4Wl3COhkrjoW5uNTkCl1sY7Yu
pYFcEdtxuoN+4/BNhvRBFzun7Q9OLor1G4sY0XrAWqsBeYMcyXWttDdzGpyL2cmbCd3VYVnqJCgK
oIw4JQAzJd2qVi/iLfrwX3NuPKGsiJ862vPQ7osXB7Pe0npPNgEQ0JbfcLqPN6E3V+RAgk9aVTd1
Q1cyUeIUQYgfHP73/1lZrK9Wij/hVgi3JaorzHe4OXRHGP9qtYCQkHqwL6sDuLbsgFO62nYF2QBo
Bl8kosWnqWixQBFBbq/ijsnBw/mfX4Lxb24PXgMLqtBtXTAINFfp8z9Im70w7voUQf+hAHAlw964
cyNWAG2ESMVG9kFmDA5yoaodoPT41gK94BkF0eQVOKOWvHuUcVF8XsWmYtCLu0FGzx3D5SPlqrhd
VaDXbtR/86pXwfW/vHHSFUQvOOjwLVTv//yqcTPkZqom3jjAN9vc1uUxGsJb3VyQvavc2tsD7r1p
IOHHmeM9ZVP2sZgH3cp+JON8E7aW9zVtK13GPxxDvCqaOTR/7F8IVGyL9YsjMN2Y+1bZcHKSZDn9
N68fi8+/vX7PwEUgPYc/4yo4/4d3fW5TPDO6o1jqSo7uJBoGSdfyR9gNQ7ZZHFFllBskT8Nuyd33
K3FDty5p53UArJW1XcP5RvnjikhdHPnurbFs4CM/+Obdp1MFRLRS46YtYnvfpdat1eX9Xzlg/98C
9jxXv/7n//jilAdCAYdn8t39o5tL9+z/6AD7X032VbZf7b//N38zgEnvv0hpsbC0kKxm6CwB/8cA
5ln/5eh4Uh1i1WzcXh4XNglKa/S16fyXLVaPju5hzbq6vP5uADNNvGE6vy35MV4eQ/6/GMAMtDb/
fHnqOk8nSDZxdd22LVol//z14jxlWBXN+COZD3JjFtR6UdHSHLFfc8tNiDpOQL051jdpmm67IcqI
yYrXfLgTqJKeHschcuYn6RQfrZfHkHUkx3GFDAwHxAs2tosqRvR5Sz9t6XY5pzjJgfRcethQ29Qo
hiANUU0NvfsWzSmTHi3dxhxcOLpCHIQbPhPodAlimU47rWBjJDTL3hkGEqyE5mqV6aTL0YUV7Y0o
k2ETF6h9O5dCGykK4wLl/sZG6jy1kJtGvPpGn8Z3uR0e8hYyatnn5FN7s0V/Q9hIxA2fj2XaOILA
F3eO763SM4652IL++zw2VfxSVZyWZS3nAEpB6w+LdVtItdynSaozzIae0T7EDiolTaYMglzcukoB
G1M5M4csPSYqTe4XIj4SUF4bZaTTnb1SK6TadeSpbT3BgmvgR0JIFk4kk6tfpe3+ClFsgexQ796M
+alAgH8eFza1hShBVdINyYfQv9WHdjyq/lR5Ie2tpr20Q42HJTVJgZtfx8J4KrCxA0iI37yFwNSp
I4lyLjjLOWbX7Jbxd5hPdx0RTTkYoqAWmdhbQ8zgaqhIxiGcIesT6+yMK3RLrMhJMvuWlvFpbyBS
t/S3UBHBRTotjfEs3IVRAnLWqXehPVBsaWpnQa7ZA2O7sIzvZA2Z05OnQZnY/tbWKs4D5i7NFOEe
p5YVhBfgCKINH9lAc6Cz+nWD1jvBZRU5KGGXsfxUInukA3R02+oTWBsilgIBRqi5KxbhCg3FKTB7
7a0R1SeP7O2N48RoJVcRhHbwahI923TPAIBGcfmdggnu4+lxpdvJOT3A/iKRxp4+Y7lmUiMcGwuL
jULod2MfHWen0g8di7Jo7J7T5UByuaf/1ABWee029KrnJpckH+UFf5fuftFb/LDkjAIFKQC4WvXl
DjlTyjErAzhWoZ9oGrKzyLgUas4YeIThWaQBxV62NWAJbVyUkVQP1gdi9l+L0dDjUQlQmMraETrt
d2Sy5HBROavBeZ21lJcbfQ30hI8ZskdO2wxW5/fUNA7MFPez0QVjzcbXtZH36DIyNLVf9hKLx3ay
v4eE3TUro0Natj+ZGqPWyOcYA5bx0I5UTPFgbl9VKpkH8qr9XiLzWbEsU+/cNxlYc4Uky2M2gOAa
oVF6Hqyx27CZqyCMvzO97X1ySlk/KjqUhvlppXaKfQxtviIYAeTHxqXdhS0cuVfdkYtaPtI6GvbO
Aktn6JPXuE8DhMrkcPCFjo38tRLWhyKcMm66M0JKnwM+lOPtqMYLfxNIGUxE8jHlG9dJ2FWJcRs2
buobUL831HcAmIaeenFs9kZmBprUjkPuPlhoSq0IY0Hdp4fJqnv8a7pPjkVC2nLxzXE39eeiuK/x
9GznPHmOtHgIUK9cIi9VflHqRlDUHrqxIeuRsY+/NRMVmZZjaOwF5jx9a2pNepKa9dnmMScveOnh
R+1MY4w+xDlRmW9M5osQkuiswDj4DfdX+kZOJkf0iDCH/DMSUp8s4+Qa7k8yGXC1gPJEG53z1ekK
4imseItuMtusUP4izE/0f7st4fPv2drsYg/gMucQ66sBYlayuB/g+B+niXQjvpTjEcKM/xfiUzJT
Ikq+JU+C4d0wETCN4nmuvAQ6uGKEg0/ILxbcWA6za9ayBPFTMn2OjMACjGLU9+4PK7k0dvMzszEi
ROCIkW2UgWrzYkd0l77nU6NGyHdFn96ZGaObOcOA4USckAvGTRD6EO21woPX1JxiviqMrhmbNETf
3eDcYi6fQRPNa6b9P9UE5TcaadpE8t5IyNelIhGBlwE3qXMSsNBQbjXHk+d+jB6NTmlBm2nDDszK
RtiYyLTLLEhBN+n0bpIp2URkuNCWYRQ5O22+n8ChzWq6KcL2ghTR2C4wugNJpbmbzFTbdzMZjp6F
e6siH1uPETnSNox2XV28hjakN8OYNl3cJlSoI116JtKQh1Ero4PDXtrkO6MwtK9Jz43DVCq2WCEF
9JLybgBsmCSuvPHGjswGVYMjmd61PhdArN+1rmyRyJKvoeDsxaJcNnT55MbWGb8m2V2DrYMgFfSR
Vgl+HQ3V3g6bZtM6rHier8i136dzw1ygAcySm/arxCpUwwbZ1kOjBaldkJFllyapCpQMySyZjeMo
RMS7H/MsCsa1l2NE2VeVjC+papbXRR44jcugN5NoY2RbYkAPSEfwWkren66kqHWGg5z7ybem+q4c
lnxre6fIZKQGu4kJFQG+PVkFoTQPTclNVjEpoWgGu+e9Dk78koDTiAjpShxvzwjQ9GU13IDU4aX2
EZ/sgozXgCAIbxpHNold+wF/toMmi3cnH7Zj/VpLthcnBEBTUVyThYcLlkGI7sPdKbMZmxeSRvyo
+K54spXweEgGKmOta4Aqd3RWw/lhLpxPouMAEU3jcUl072yjdpsUrV90MugF+SJDrUGl1ceXkOz2
ZC66m9YeNp1Qh4oOcgACBSFVgHD9XIYu6N3K+k2SElf+vFNx3L5gajxV+GVEjtoK0asKsC4KpPvx
HcCs/KKf21UKVdgTHcC1JEp65wjNBpMWb2jSewexhL+87q2gEto0ZIRuBLHUMa0rktSLo57RiNTc
+d6+6xk2Bplef6IhIdRmZIMeodeiNEA+0lSwPgvMPn2W7A0uuDHswRp61o+GL2KQCwbtmoI2St6B
0+dOsLwjDPokC48Y8lDeK05vRLzNLcAoKzoTfP2JswIwh+FyAhqz51TTwJSuuzYcgvoIa9k7pbyB
bmjhMonaMDCL9n3RTEKALYx1wLP4zeeaqeVOFL9IHUE9O9vgMdtjOOZfVlbAe6nYSUuEJ6xHLFZt
0qYHIOMIxr0Hw/CmjZ1zEkys+W1OzDqA2DURywHMRNQtZbvAj8w3bAYVYhyRL3B59Hq4CWOZBUas
UzrX03FBbLpNuxg5lAqP0l2QUi1wVxePtYtTYO8P8jiZfOrZjIYJoSFBhYUZePTRb6p2SRAz6EXQ
II0IotA79B5WrcIESYBD6yvP4nGTqWaHkoXwgXrausqcg4joA65ILtAcrqdh+c7SPw/TQHuxHcUl
d8nHS90dQRcqsCLjnf5ehTsI745s8YevZy6wVcE8St7qtOWqDU+tllYBzD3dziGRSOemMt2UbAK2
wFkgnFritVdDpICuEzaW2mYCL4HUwrDaaiHm4XGI2MFo/QA4fATXiNmlofHCDBifPDrMdgkwZeFt
6469br7ha5xx16AmSssw39LK4CiBjl8bahdCjDcc8s7eo8ln5M+HuSkmx9tiiMyPDuqVbHnPObuQ
64ouz5ia4YKa/FMv6h99GNVBU0aErPZbYwhbX09luZ8wcDPOnM4z/tDNTMmB0Xj4rbeR60cYmMin
YFGeR9eBOBSvxzaL4yZHzdCaPgY1mrfjb5S7X3Ps7GplXgoDJ02So6qMe/Mdr+6hz+idWSukK09Q
40xyxxFRnmrlbbDDt01a7doREYmhj8R8970IkBE+kuQyBXnRpDvTZeDYksYwVLjiK7jTdmeV22aS
JlUHkP5GDOhE3eyxVSzvtpY+MfHDRNl18woMJsLVgK8kxB28Wo6bChypS7JT7tGLdpgcl0f3p3Sj
rS0wigxayfekCTI5iqOTD2dV/Fxij0SaoXJ9PINnKleBG/HIENRvSN7ZJar95qz0yUmvnNCJKAU+
G9hDYGfC3TZz3267aQgcI9J9ZURQ/R2FdVADy2w49ZaOm9pxWYcFpghB2RK4KFEiuiMYDJxLHyp6
hWP4vTgj6bvsOb1bmtsyZSLRtqR/SC3Qw1z55i6LB3cndRP4dBxz+Mq7O4u0a3sZJEscM61MaeeM
L+CxMQ0SWmyigdPuTcYxovkh/Sxahi2pBlYTzxcTfWeAJ1USSdGPsFl976GfUzJtvJ7BXsflIUcU
GYRCm82Cotb8nZv5E3NuZAv6RcZwlAdvcDapQg2Uibuo3YnE7fZW2BLpDayOobDcjmtgCDE1DH2O
WgZBEyD7a4R6HErsqPYw4NaYspeFKgw8w9kx7tBishUK42SWk4MJB4fGDBw+srVvLJqi4yhbtoO1
bTNIZ4oLeWeRP9VoLcYz7Uc6Au6jFwDNXbHDgWVINhQ7+rbHi7szRHSytuTJBuRAnGSuiCytGVRx
qGU/XwXi0I2aTQYTSyIzBBGYYVIrZLphO/1NG3RFEuxSPfb2KsNaxez3I7GMN12E3RNTH1r3+I7T
6pCDxtmk0Ytb8sllSYgimJK9nKlN6keMhgOjkGFh4Q8dxNmzb4jqSydueOMkmbdzWk5ZJG8EqcUk
M1fZs+cONyhFm4PqrWfNQ01VNcAXYt/qxXOKk66dkF/XfaN2sR6fmd2THwhse+PJ+hU/NZ6omZCQ
KLFJ1bFfMJ3ysRvvHqlMaEga9j2OUbj9QZCW0O/TJCBmY94RGh4MuXOCd9ZcDW70mK2dmenjZlAf
XauFG4XKaWeMn2MSE3zGUpCUUu7T2HiS07TJhVU9W8V+EEayTWiDckS4F610A5S77HlETNhdtvUi
4lpU+l1G8VsqUT/Shrws+Ix89stJ/+1pzWeEGRN7CMxHMuAknRfAlePWIDuQgClwsbYzbzSb73CM
HkznNSIEkXC4I3YUyRYVtfcgUsduzm+MkaygBcuPK8afffnbGD0vUBC7EJP2QICzYWOPI4ZEjeQ8
0Jp4JGFyMILZlQ6CvyJKB79Vt5iSQ/AGox8jUSa4w8TEpmtQ4OVFgFemetO2hUZauS3lY46PAtFf
sik6qkpZkwZGYPl4gCEcKESfnWUvrKn0qMDX7Vwpno2xdo/SXN4Kd6c04t6KlMVFhfolKzrj0HHi
cVJmXcOosY9GkoAOWd0yxsrYUKmbzLy86LZm7Ts566yn4rUavJfG5JsGM5GkwGVnOsb3SDaN76Rc
yxZBKaR++D1yvQvysq1tRJeiKp4HwRKVeHQtBkiRUZE+TXENbRFVES6JPHrKEXJQiwF/r2kNddU8
cjkJ47FckncCTdpHPSaKJS3Hr8Xej21aHYlFeneIRbnQC35KFnIMgejwibKAJXTbu6v4oeez/uvu
9XFa/Mx6WB8A9NNDrS3bqunYdtYb3ZF7oDIW8kYe5VepiF52e6SW9wZq5hkSwpFcIO9E+qm2C3tx
N8AK4EvSH+GV68dwVR3Ys0wIYVjvjrlcTVScuvSElSzrD9diUiIY2eXRhNXVaYeHeMSEW4+/S2Ku
jrHuNGDG4/vWNV77tomCSg4lNBuODsOAH5gV+XvUsNHb/Y8xr441UnpkLnZ5brm3Eb3T0OIYGfYn
GDiKHtubVgOr6aLmG9rbESEzDQsb0brU7S3vdAlmmIg/3cju1q+rj9ln3mpPwo0tX4jx3gzdizYy
16Se7YMkqo6I1mkC6QklnTiYjNYfQ01NHE62V0KWZtffLEX4cU3nYsnilI35pzOOtyoiHlNpcOKz
6NZwzwTIvWA/wK+c9IAa49AvKi5tTN/b2Pvf7J3HcuTKlmV/pX8AZdBiGlowglpOYFQJrdyhHF/f
C8h671bVpLvnbWkGC4okgxGA4/g5e69NJJOufyQGSzvkPp0zxCd9wjcf8sDHu+uBFyF20tDbU5OC
pivSCao8SJGwLqnotMzei9oINl7uX7OWKJ/afKuD4qGpiQyjQPzuEMaipzknVaGvbRdyPuQaEqj7
3OSkn83CNdNnSj1OWv2OdPqLoXroP7Ch6c+GK7PEU1Y38urNJBAnhx6pbSnJ7ntHy/ZV22q0Wfs3
2KdrzwqR/hYFZouhI/9xls9ZO1HG62xRjWA2I4M+z860E642QYJKac3OYWAEVdtqQVvG3UafVUrm
vw/WrFyy5m9ZPgdCQa41Zq2A+EkSH8aixxmhfS9eG3eKbiWn0n75CEPJsyz8r6Sna9LInKisHGX4
cnEsVhlb900WmVlj1LknPG7WqT3NgXioewa6MgDOrLF5s2YZ2DAFxZwoyhf7fFIbabusVPPT0kbU
DwkmAXolxkQjhM+1PSRTNkWxT/aVtY/67KOyISynlPz+7B9aDgU5WTnCsH99bPBG6SnJmctTXA6q
HFFS/b2ezYNNO/1YsTNqrTTYNRHACuRoaZChgSEPz9sJiE2RxEiO4ptmDrvN5tj6r8vFaHl0tJB6
H+xZ7bT8SCOK/vXT599tZQkN0sgvunPDL8k1QKbLX+x4HaLK5XVYPi7jAH2NqR4cq/sKeuLaYton
g+TddTqxJ3U7QX/UYW0dJ5tyiv0YngKeEZuxaDiRVUbUDZG1BJPzJOdnuqwiy4eVsPBYzfsmIuuq
0/LUhZW/NdytuMUQdR+Y3ZoUA/QFjt0eyrDa+h7LLxl7lI1md9/K0N6NToqwaywKckCXcF0tCMod
9KYHJhXlqVf2AVV7j9+9ZU0oArJfMIjRlsJhhGlJ21uuFAO+eTK5k9BGjomRsR/jYRuIbDjpEdqZ
VngorBZx3hLdu/wecNbsZchZZOHIWjy5njw5GqFvmjQP+K5cfU1zUdXwTeq/S3IWQykNSnlt1fIW
QsK2m4BqNCOFOkw5LI+Ww3LG6Yn2Z8LpRPYd6h46KzSYfT0//L1UlutlPpiuYsGsPRxKs3CrqzHF
rJYo7YD/jOVUeps6STvOfMKfSlkiveosCr1kS3bNsVZNzA7D+SWcxDwVuXP16RQQB4rTeDlYnqi2
Tssl73l5f7Lqxuect0ZvTQgkfaMQmZyXs9oQBo5ZyVqxuYKOl4f7DKHlGQlKjbOfXc9yMS6Hxfm2
PIoThH0twj5NlFm+coKEnKYGteVymOZT47tzO+6yi1Fvsex17rNepu1xeR/Mf8cqT3RzfFP71nqH
raCbfDVDoG7Y6k03cnZYOlEqwMtNz4jmvY2TFLdK862LPh+aJN51mqnAQcQvusOWbkTG9fdrhtD2
Tur6eBsr54YkA3zXmr71azZMSD5tiFV0uvLE3S/fUA5kY5huiz6DrxnFcCPd8M9gE4BuERFnCzg1
BPKhmhiiHn4TkLa9xYUGMK0sGKpbB0As8iDphhrob1mgQie+NA49CGcEpj2QmXwzVrhw8v6R3gId
XEGRZM5PWsfdtKk14OkFhcYlHtmWaj0favb0FaiO26PV3bT4QntZHrKpuMDcoX1RGuUlVH+qzoCs
jkF6XNFwW02xyo6JIB8lcvVd2rJ7HogemekepnFhyTQvveg8DAcMFOwsvwFYirer0TAo9/muZYuF
40d7byKIGB3mcq0Cfx6WJEyB8cGhPTr3AIdSvFLFR63o9jh6/kZS6rB1ak4GSNLfiSjuiqyi6wDC
fN811Nj6TQJWfxu7uKccsz53iK9XYBuxTxsyZXsSR8w1FUCBBcr8z8EbcfNg7TQ2ZXhj9p67g7d2
T+NWr1bQ0PMzMhGih6eWGiSCrZtwq0NftiGqxjz5UjMphXhkp+ZWg8x10HWA3dbk538PHtjmdeBQ
nHXe76i8ZBM7xTYJKvQsKkIRjhgMcgGP0BGZfx/984UYdO9pDEuYykxM18sXAHVT/dXoev/5vuWn
LN9sG8mLpL++a7CfnaB5uSezSjGkLw+JItTgqcebnDxC4MgguvmGfw5iAI62fFgK4sArZ07x7C1K
tNE7QZjVV1CnuJPQJz8ReeSfRoBWO/T+BxGqDeYvVhtOzqHRI2Ti7RfNFZsfQMZJMeyDIYzPteKK
CUil5VbA+8LyGFnQXbhxHmtW1UGxbJLcnNOUJ3rSi7LhbKgc+/kwbmRBMQnS4WibrGsA9qqdwyqw
shzj24l1Lm/5Cqr6l+4KUPP2zaoaLi+/3XWVfEqQ3NOmDV6HzA/XAONXvI4H2q3dFUnmD9khKKO8
PF5bA9KYSGzxgICgpId5srL8wxguqRroY9BJ612IcpqZf496g6Js5skJ+R14zLz9dhuM1lMavBGd
Fm0Sx07Xra2euWWTYxG05loNdLoq8ej5DL58N6VzArOrLbxiVdn7Jk6eYj1HXt365Ox1Pl794jWX
KcxwCNil1XGTtU6YOxzknoilWod2W5ne+TI+hXk8T9jip774gIfjs67dWkqbY+mK28rU9A0ZRM9h
O1/s1ZYcpC3rYH00ypHuUEOxMMVktnr5SnhlffVpaxv4P1Zh2J9AnrTnuS07V/1k5PyBfMfwyzu4
TXpnIbPfmB630ilvv7gzDDvfvM218cQc/26syOFI47cG+ssqyJ9aBqecWFwx2C2G8kl4KFbDJIuI
e+cMYKXcB8GIxDUaYRgSP0E26W1Pd7EcBa8RdjhZV3SMgb6JrS7ts8eiiNrRMbGaTrW6FpnJYP9J
tonYYMi4m1gAuYLDrWCDuzablubthBotDN9bgzYlusiqKQiIHXl9kk/IsyuviAEDNde8Ypqj3Wlm
DbmZkXeQ3wNPaWfhaRuWV9cIiAnxjiRo/PReeW3ClJFCn3wi3NiOhJLVYJlcuH4+DrdMWlsyPKJ1
bRASGZCtoqLVHBo4dBu6EZvO7/cGLT/YVSs7qLcQ7G5oBFZsVfXLEPb7bqD8tAg/zoob2ue2OV7z
P5rZHxLJu+qI77HGMEf+XTZEJGlEL8I1Hg33JkSxKaxrBsp7Rf/vcQTuzuYGmOkYpGeluejnEF2t
ph6WFle7cV4eLYfOivBa+6ylRZx+1CBOV4ARyhNxn/EOEcKr6YSQgt28pNMfx0zW41UxLwHMHECX
D5gDfZneE5lOSKY84SgUJ73ksndFMMzFGR9L6QEOrai6B8BEq2zsxnVKh7Eb7IY9HCvvEGXWe0zt
scpbxUpJrWbN+0x6FbyZLd3Sk5gPZjzQlqpx42oAW7dJ5F07Ld0kltmc8OeKkxGwj03c0qehwD58
OXiedy+LSezqltbxahG3K98CKCDHL3fS03VesInx5h0HsBaCADy1n+EjyAkqCEoh9ffyRWCossj/
eiwWtwXsfSo0yHgtCH0aTEWTIj1JSsAnXCtlbEIRssmG9RDCrrLZWqa5Om/8LMNH5bDuCUpesQQH
6z52BpM+GAwsMkhLJrrucIrmQ8GW56R/WHO93U7ao1/yl5TafMtbvkkUDAxit1zHZspLPRv62axJ
8AXzwzGd9eNia8xmDulHr3jX+XMK0hIou+a/eJH9d7w0a7tDlQG80urOY0SxZ3YFrfi5QrWkAhNA
7gpD3X9/XBrOUR+ilrC5gWnvP78en604Mdhj0s3aonMCFJntEzUauqvFd7B8bnm0HDSzuqm49KmP
gvFEqeIdRg+AXj69W+B72LmWL04PboV7gUELjiZTVXoM6ao5T6Dr3nSZ0BLu52Ehthgk0N2JVmB3
ijyL4N2EqHHpGtyN5kM0ccFG2rgv6Q2floMTA7UItfTQLn+hnGaEHyUPnYAUxmSk0cYy0mSHX+s5
xyNibMecdBvcYmJTC511uus1TgBqbfZebDcSN9pKyYrKQz6Zz94MkAGPi+Lw/4v1/k9iPRNW838R
Z24+28//9Vu2SauunwUyv/1vJaLk87+J9f7+n3+p9fT/QBfLMN7TTdR3tgV9+T9x7b7zHy6eBlP3
PNcCyz5Dyv+l1kPT9594dkv/D8vxUGch6PMMxzf/n8R5HmK+/64dDYDG8w9fh2HbpuPO2tL/oh0N
zKr0w8rPD7Kof6uUZvvUcQtr/tDIPWF4xcgL6yopmhtcj3sGHnS94p4zC2qZkgxI55F25OPMLsYM
+VLI/MOnv38YmOetCxzloaA8QaUTY9o17v1Ou+L+tFZRBfGj9q0/Qun1BtDu7+Q2hBlowTm1+mSH
9mfuRdtXTeszuiLkUtGCFjvihEokHCBss5SQYCKatwM9z+2EjWJrwc8szDeGDxQvebqWSFTIX3Lu
ao1SpcucdONaEvu+Io5Hm1iH2oImc8rFRrjsMe8LDZ6e+VOOeObTyUKncYj1OZIxM7Fg2B+GmGGx
FRV9Ork7leqfdh7fhXlIJ1qWpyIoiEhDgpSllFdgfG/7VgKHAS3v0dEHRkA4rOcY+4SJ0SaN48e+
6Lntwz7ygwrAReJ/BwW2CIjawOFCTB7SBpvXOBPP0nlIM9CoTv3ctf1wM2VnArMmCCH9hqUaclSB
R4Rikz0AZux1EHUDQJT4XnPVr51jgY9cqkYL8jqwrnLaJ6OxG1K7RKlQD+AAS5Lv2NfkYNL0owN9
sCkgofBa3enV9AIlOT2FrMZuN8Fijqp+K1pyPwa9ramoaUsIPJ3M0GF6zbl/cJ8JGPZ/gCcSMab9
oV7ftNoJr/zeMmNsnc53MBdTZflaRth4cL5EdGYzDx2U1ta3ij8rnMSd17WvYWHf1NBGE5oCG5cB
DTZIBkTNSNM+6e4ZUQC3KvyHobXfNRJjsPHuLfvGbLsf0vRWWdu9dmF6o8zJXpWef3ClJbELm9tC
2je2RlRXU3PDUGKvqeS3zRXhiDRv4yx7MK36J+wDrLEJ2L8CZ46aDlVVnNpyloVhv4USbkZntv5b
xPHgMmA273x0AH0TRWc3l49OCAxOV9+W86u60NyMMYB7awLZEc2z5JBXPSebb0d+K3kqdn1UKH2h
heWX2q/SHQBEY1cAe9hJB9WmX6mHFMf0jtIsRuUKBDtT3SNdSMzrzYGFpbgfmnNrji3EiPEJI3l+
0Ihvs6RGBz5ywqMThG/MfUCmKmdGpe9ytrArP9Vs+IPjpe9J+EmYZkCPwbvspfnWimzs5kmikflo
krzFmHvFm9mE8IgBGYJq7Th9VSifpN/FxzhuFNLX4QM3WxiVW1Id/XXaQP6O3eoiM/2j1KLgiHP8
OYWyugIOucO7eiLHfLrB7H9TVZy7o+Hi9wXNFpPWsI17QRCJTccEXaOrDYrNj31bZT4ivmFgbkpe
QhgmcMZYpXadJ+97P9EPSCVRjh3bLHJwo1P7dwmTRlrl20Bl7pkUQf7oeiR/Ph12NKjnbXhziIom
PGhMMxzQ5iRqGRpqAwluL0ZOZmcNxEXsAU9WzEsTxF+JRrO3HpvHUfnZLSL9eQiQn4Tn1Pee0ePk
Gi25SdPsPLQOyLoqbHau9wZKkgAK5u25ywA+SIjTcqJv6o5+H1bmyyAS91ANvLBxB+qgiQCacFWQ
T2qj9/NRSO4KCxBEUfmrDiQlE4rZp2DW73nnOTtbs7szSs1RVOZ6Gr/tqUieHBCXkyHSLTJH1LAg
wQ424/kt0ABvLQvvZtCEhZ5D4++BZULA35mopr6pi10x/YSeENvGcIH39AEGgt7jf5spOXPg/Abd
JkcWtaHIXOJlAK/TJN31DaWoZCc/tjO4MZqzcYJxq9cMroPBzdnwk83XlDkmkLi5dYVxkFH5bMk4
xIyN1ZEEsXOl5BHiM9ogTgR7Ch+SAV+b4Y33etNuwCGRgwsv42awJSjuKZn1bWXx0pblJyyWSzra
w63hc0Pxg/C7SDV+PzZgvxTxxYi/yNGV615O9dZ1kCbicHk2Jd4joVk7WSbnjpN/i3on2Qf6kG8L
vb71OQ1Mty+PA9ge0lSMg0M2zibuS3MrHT/AstlB6I1AQoRhixRDB1Qev2u+ad6p1D/FSrd3QY/Q
Mwh8Ysfk+B57XXU1vOilV9RsOHmwc1cKwp4P3s0gF6k1tQdnonsl2HvTVn+IBxjPgSuHN9uUE5pO
76EnrO80tjxVIKTGymJSQGKImI6WTKZnJkd3flOM5zFDQ8QeuIByBQQpnZjEJ/34FtcG3tFYHkxh
JSdV35HZkG9VZhsHrQnl2e14RUx8sNkUyj1jNfKqq6NJqiQraRbgW66ueep8diYQr2LmPqL6fncG
ka7j0tAZgPH+wcGBki7j2zBSSKbprLUOoljpVF/ca9zXybOflfmUt/14RuNYkkAZPPZlhqzOF6/Z
lH/3Vhgg8w+9DecSjt1p5w4b5l1om4LC2Qvd+5FkYK5s131jBM5Guk6vQzBPW04uUbL72ArUStla
dhNhm4UHN51rstgHrX8o+3RE9xoQGEUyhBWMKdysBkwXN2Mo/dnVT6EIILY9sVSbVCLqClELxaEm
tCedCxp1T/ueeh7xr41e7kWVkewy93Yx5Ubcjx1nE0DI3EbE3a29jGl1RzIfOzMIB4Ur4hP+Ackt
6wjtybyMYtgjStyHnFXkOnEP7LU8uSLYOKCRPDZTQJnB7YSEINLIsACu3PeiAmyRVfW7HuTd1ZwP
SKg+kTLsjHCHlafe9GbGZpCLFsggUH5bwHlAYbbWQ5nOmd3tTlTFrJJGOTox9NrnBtFsGpSgyUUT
UPs5gVZ+B4COXe/WymJxSl28R+HEakmmJcoDGb9G4qWL/0iEeAFdTTqv/V54zVOEl+Uhbc9gFxHx
Ca/YY+dAR8BsBhsEk6xB5e2hdqPsFs0Cswv/CLidQm6ksxZSiug6hPE+pemsRu0EmuRi2OyphdeK
c1Z5nzGKT3Sw83uc5TVOpsdE5OcQ7jaoY3c8muwxt57Odsqt81/KoQAjSGMTcsf0PsMQuJ5Sg5vm
ZL4Ks+y3rYU3GypQt2vpY9Ed2QhBu62tnSNuVpoOTf/HRJ9gEHIpy/gNf7Kxhzxrr+p+osaqYDPQ
6dKovno8KZNFTLNNnW2GMI47E5AGyPNvQADRwaqd+mB2Do1PdUiAsTedM1zy4eobrjrrYeHfz6cM
3WrnfuwfgMsX22bKBF7G1tziJZ1pzeoUcLKxq8YNE5jISlSfP3SWi2mb6naHLvcyepT65hjuB6yR
TJQ8ba/mrnfse7takTYiSkwBvrzXvVbeFaaYBe004YzOORST9eRb3VPmIoAXqkZtaEBpt2NvPBi5
5TFUQX6AmiLYGp6AXsBz27tuZa1l58Lf8+qvNqoY1kLEWQ2wOLeOZQIcjbNtXZrmbeB+kLLoIe0z
84NXIPiKUR1HVX2jCvPdsVgJ2oF2ZAqCiguF6HSdBrymuEn3HfMxOv72lik1wjO9OMGtv8WSp296
5X30itTiGjr2RLRnxIy6N3oQOqKz1kGJpjk+asWMrA0esrL/dCt5JMM7XXcqvJBu8AsR6dCg3zWC
L0/A4y1JizfNY4Z5Drjrb4yA00neaUfdqkQdpp7txosIEF9Wn33i4Pdu92NkHRMnuFCb3mq6fQxD
zL3AssZxOIhYR1uJCLLNtItFEdHRRfARmgmUqyoe9m2CohyJlUYjptXafetOL84omXOg5tYtWj06
EhoDPL1tOQ8Wzn2g596X001M3NubUdaPfCP8M2SrtVnf+4X7xJ22JUTjt6fwhk4rX0PJaL2DLwOi
7Jw1w95soTJDUgK13hkXVJpO8zJ/k1ln8CuDw6gY+6bDA6mPN34BX6y0jcfKEDQKibxkVuyskoY7
rRWcIWXfk3V64sz+0+GsJgDdWWf1DmAMk2YiQHq9A6CFG2OydyDxHtsqeh3EfRTUYHGKpza6c1J9
pxmEb0zRGVTcr2vfgTxgoMAvbCx5MCAfIe0/j3ydTEKB6SCHCpId5t/LhppumLwMHvd4mqSg7h6F
0up1b5TYW2Jz6zPuXkE3L5g40pPyw22BCHVdNtBlsorcYWICvGHjquQM/eVYoa/0Y/DNCp04DvsN
W49jZI3tChQPqlU72DvgHiY8+AUdpW+kbonvQ3rMUJOPJgJf432U8m0Q8mbsdqPRfEoBlHjdyezB
g2x9rbV6p5zxWwvUcfI/cAK+4pQJVwiCyi55KDP5Ie3xqlFdJ8V0E8PJt8f4UMvqy1L6XW+aF1dQ
sHRMEFx876anHhFQPrmIHPdaZL4xCLm4yppBy8eifywAPXSUOBT0W79C6D5YxP8a3tYp8yenzw/x
bQ2feTWF9U4rUAMzSKU5Vx7ZkeEF0TQYNRVej6SmB+ek7S4UNLmLO0mzcKzR1gkdhXnrOcC7xuC2
ODnUlF6FfoWd3tmOjGANBGImO2sPfT1fkOZdw6DYhdsVsUR0VXaJFaojYxZKRw8ScvKqbsfHwldP
/lTceDI5uVnH/NDcOZ1zHcr2ZE/1rd6oW2F6BUo+7dD6zbUBOwD9lDFxsnE154bWwGuPdE1zIQIN
DoJd26IJmrx3mX6PfMhTKKWRPp8Qsz+4Wvcms564iGzd9/JXt+yzrZWXwIXeOI1X/tIbm7s02Rwr
3Sg+aG1fUdJdHbv5zcYnYeDm0cFkSJPG4HOry70YKPQmtLu+/1OjIrYs4y5wo2cG/cfESzdBEZyI
vQILaqyo3XYpJpsVSlZCSIo7dLqHyLI3UZn569BW732cLktmmds7JCrvUtMfSDr6RPDmhsWsX/qu
omRLisNjUcmzGqov3XJ2isQu0csn39zHWX5LVNVO98KVDfy6BX7v28l9BfyODeMzz/WP4YT3GM0+
9GYV+OOH1zYvEQvclLlbwtKxprk/bczAbjL9576wYRDLn6DVvqJWnUoP40jIUCIIblIDQ8TwHZm0
YlMExfPJEjnpe5XWn61P8RbjgmwtjInxG2yFUhrAdXSxF8z2xia62FV9rlHgrTEpCNikXPZQ8e4r
C+mhoVAWcsl5jf4KLBN9rjNXwIApPOOtbf3ngtADqQVXAJqnsnbeBsT4rGnYcPprB8Cgzt9p9X8y
ddiEQfbYVfE2BfWo7ApdSFCCmcKpobNHd7pHFoxoFWlwQ2uMcATiMAK5czMUZUUMyoQ41FZBM7F2
pKutzCB8TNP4mAIEjEx16RxObRfBX3c3BozeJp4iKH1SzKSpzcviweubLUNvegiaPGPm8tBOmre+
STVCcwwhcYKhSyUvSVP7qzrvWiwT8Y8wo13T27dJFtps221AzyN8GKqlBnaa4SPQsLvsoWF1LQpC
wJ2AWaI2/hR5+lLHIt1HhCuuMEjRIxnu4WuxumXak+C2iZ66vijB4ES3dpXhvUw1Z7Wqiz1IkZ1Q
8bEy3Gsb3Ndpc585FujXunyXVrXzUjBl7nQ32fbKxGuGUf2BfGlQ/M0uccUrtMP7xgJI7aRwmgpU
AFYu6pWtEiQGw3CItAMdObrsqKk7uhN6SotwrAfUP638MCr3ntEwfA+Q2vlt0Rbo9vS90Q6YfrTb
wkG9bUiGE2yNRsi92bM9VM8Ips8KjW9HBIxCKcRwGz/s9JQWxqNdj2BQ1QW3DrPk0AR3MwOyi5Qt
UeVs1dhtirnQw5Kzr9gG2u6hnXWwKTHTbrWnnbOJsCiY3k1TtG+xtR9HwR7MRus03DEVfYuLWy0p
z6nNHZfdn85EQmGWAZm8RuNv5B1lsn2WnCOWjgvACU9pLN70Pn1i3izsfcQa0Y8AYmmCwnTmsq/k
S0t5LhL54bvRhQKYSmvI1tIBgeXeOyIk9oOfVerqJqZLUSr8n22i3ZvIj7zqBzDjNrWWE98bogOF
E+9KLjaDY//q7GijsPsjTab3Eo/AVG3NQL0iSr7v+es6bhQGzEQTjYze/MIJQnxoMuNzplfRlJfR
mrb5BN6FuCbX9XjdtFpR4oNWIfrKG8eb+f1quuod5f5LYLYfhcyJaXP2ENT2XbVFbfZg1syifJ2e
mqvEpVQ/uR0R7petWj3/xNEE51DAEg+s7iHM2ArbE5LqUJrDXCMyjyb9t+S7Fbso1+6o6K3wNtK8
R4CJ9wbiKT9NPYzboOy1qnpsxeMUkupEBi7DGG6khDSbozxkdpljfdqRaAYoKUIC43QDAFp4thuR
44/GD1FNGJCjLMHa0V1CY8BfVw7Ohg36Y2p/SGe4ZedKwYRO3ffUPUlkXlA+VjJjueqnN0F0OsrJ
eq9HOCjc8hYFxntrMvIZW2IKLSS5Up3G7jdqynkBf8l7195YuWZyyub7wYJSOoI0ZDsx5UzWmrMI
6SsAJDNWgl39xouCje2a1454KKPtq7tK9peKc5kwTDboGfNyL+n9k+2gDyoS/ULXmaquUvjZ3IPH
8HaLC/1QpdRHlu//yduSHhj6aInCfttBWIJh2iCYoTJySrmzUSDdAXikb4d+boURCR0NW/hdBiBx
FTihueoUA+0Rpi87gJUPFybw2Dm3PsME+Qg0l3BnP4q3jowOncucX8bREzuCrym2s10jU3Hselrm
UW6tPRGjSfXj5GIiMVoZjf2UusFdaEAKGmzrzh3sWymYMQaW9tIEpAzJKHqatPHODks8lFCe0Mdj
SB07bRO3cypFnY37PK+iVc4gHR8UqE8ihgwviLeuQZpGNsiXLoPxryuPSIaQhO5yPAruW8J23xDu
Uf6w1Uuo5VahiMhsaR4cEKxrUc+eoq4Xs1JrV0R6vmYayD7ALJmx1wL1ix/sm0byCiVqR5u9va7C
2gs2+BGOIuyt5yr/ZsjwKYar3SEOsr1nUeMlIonjUHq8hUUI8kODRMuKprK9lTjuTeChqXLnGU4U
sBkvMdvSNMjWgMqGY1Sln3EN5Vch1HYMgE7Ih+1jlhsAyIvmaOWNv4nQqLVhpW5S1eGMjzsy0iQc
rjANP5yB8jRKECdrUjj7GHhSh60VZahtrio0l9RQjM8dbIZm7xZnp8oe8y7/JejqUKNO2wUuT08g
cqtz9y4W45/C97ndvRZVxQ6gQtRiPWup/VLFpr5OHO1RzmeyEIxFWh++mTJsBuqVb247Hz1wRBoI
VAPMkx75XJxsAiPdKuT2VHTxhp1qjApygFKGqeNpNKqXWG0j+05MhNjX5W1d+tvM4JR1kP5RrAzv
yvB/Jnvv+sWB0EbcSVqoqP6PU5X/MhDe5MQId0bAK0jMDjqE8qUeMKNqjoJ/YZ/rtvniFnfRB0LU
DZ0dri2AP+CCuVTwKQfr29gHpHNOfv1VmBJBh9ZsaCxzWkTpPgvlA/trQrXa/KXz5tZhTXJBALw7
Miz0R8zDIG4mq1qztkRdJQ4RgTjyGLLrMQpBIBgtb0HBBVxAoxgZOtiath8AW/V2/x5CrI2Zc091
drRd5+hGxnM425xNzThyyyZFqkmueBaMFQPDAwZnyoTxh20Vo6su/3RBD2QVThGIsJgXsvLdCPqj
TyACkKgHXC4/+kDqiiJzJ7W+TKEuaZhRa5Xjtz46KP6HFythU0LgMd2hZ33g7hOIb616RdoVH0Pu
vLJ1iQjkSqYljWycht2OsxG0Mn1ZYGU+uwvwABDdbVzXFnpUU/vyIh2ZWP3gEDZDEwRxzXhlyPXq
0i1cTe74S2rgfULXb/AfmKFsGj2ENzb7EScB0jp/Movu1ggBoKbxfdXlZySr9c3Q6kc6zKiWvQTV
dVCQ8xO16xrFHB5uRiGuONKc/nFb/ONjREDbiBOtJBkBBmrlmhdiAz4j6vu1HTr3Qzbsx77ZRToW
B904ju7wm7vZO3jtN10H6aeJbhsX+WNEvIab/qjyN0ppaJTUjUST3bqec/YK4wLPEziKtrKsCSOv
6q7CIOZdTeqQi/HTsEGaSOUBRk66Ta2ngLB7H6JJvLa9+tPCGQ7rEHwF7XrmMXinBeSBoVdrqKvn
QDfIvqzrXy2BkspMUUzm1a5isHXee4DXJXTz/eTkyBMqzHz6QDGC04Hsgzt4BDjgRPsSNYwU037f
PEcFWhcPK10g4oM7IXLpxuo3L8lCG8u7vlTbxGiZytqog1uDoMCAEGkNgTndXhlvQlT+pC5wWOTU
/3yozerq//G5//Hh//hvy//4+wMSXG2KBEFU/5Si7iMhcsZOn3gJRUN83iIyD2bNecmsgBHz9FDC
llzZs1R40Qsvj/45/F987q/CPKQt4iFp/6vcV/EErcTj3YAnidZ/FtEsh+XDwPPaI5EiQu/69rzo
sfOFl+qPXoSljMAJopnR/y3C+EUTb4+FP22Xh/UCk10eTq1xG9o+zL4FGxsUY3FaDtpMlf37SGKB
wjV3sPKg3es1Pl6nQ+G0qP//PlwE9svHtWrnht2MSyRKiBJOnMZZMdXNuqrlsHxuebR8wfMjjID/
fFnO3+hBhV1zvxjWlT2TUpYv1+WLPfYtE01k3EzQcEjYJjc2fUBhMMvcGaf+V5n7P58rtEY7Bt0X
7v07zGM/OCDroysqkO5+dkMs1nDwrOQLPEp7tbxMUQDE7TYZonJjH1BEsxWl+QbngduxpFdlDr8Z
1El2qRwgyhxzWTXn2lBqExB+pCaWScspw82MuF1nmYEVzoewkNTqJGx1MITO4qr6KxTSeus5GNNL
rp/RQcsecRNkt7yqRudVxwFy6tkEpIAGrl6hAGDIXm0njP/7yD1qefZHR35FCJh9CrpBXcHBP/jp
kJ1MO2zh2keo7JsvgZrq0Jdhxt4ad/RQXkk56mBuNwErqntmylCtaM5vK6c/ek0frkGS8GvMCkph
xptZFUW6I10qpSb1uFX5BG1X0ATcQhZ0Pkz9qA36vTUYkuw8vD8VqpGpco9EeVdH6vDVsxvm+UXH
GBiVrXXtzf/N3pksN45kWfRX2nqPMswOLHrDWZw0UxGxgTEUEuZ5xtf3cSgrFRmVFmXV695QJEWC
ICa6v3fvuYZxHhufs98Y9h7BH5PUgqbgfnhLe05JHkwz81SFCN85sO/CZkAirxneEVEmIyBDQhW/
aS5lFKfQ32q9SU8ZKeRQjo0TJotG8DcihJNqwchWjV3Kv0HFldqtr/1QgeI08uwW8nR2O4Vo0y0L
ofFELhHVxahTAe9g/1paxMcsDbWZgGyn2TkQIj2ryhPdpeFkYdIgrCKhpUK5LZu0YdNpFZFvjS5O
CRXpEzXSGz/MHkAFCUpZ5Xi0kS+q74BllxMttoUN/nyR6ZO/opLXrEZ+mBiqQqoHUsKQUaferxVM
N4N0PGsDDeEMdX4o14Tek0J3juGNpops4Qmn3Q4QTc55OzRLtyAIVIf6eQb5/4XfO3VHme6JAcha
lTuRjhJKExoqKT05XhVkHFlxaRvr+bmPf8//scgfXA0tDlvnMIW7rMDWmvbpi+E6P1p7OuZpydg1
yh9NQqkiszp7AGYixXvGiForw5XUlDe1jZ4QMWOhxDxrEAE5aE/ESGN9MbVLbkgChFt8EzgWqNBR
lS2nh37q2kNKeIupqEerYaSo2f0xpwGzA59RlskeqPkRNDma0XLTBmh4Q0nuFT5OebWzlkQrvJi5
vuvipgYZocMy8kiBCQIDmgvjVKG4D8S+DHhpCQXLHIACptYBCK/XyuDc9yHmtrEf70oNHtVEABOT
WWMgjMVprEvv9SdnjL+SmM0wlYmnatd32ALvVA3a8Y7WNsOSwV17FnDXPpJZw0Zxm4oT5kj0FqvO
1emlxOFjEXqrpKVs1QlIH0YWNwuK3699ySBMpOq3Fhofgm5sGbnRkY92QP/Lzp6Md4u5Hc5XM4Xv
ODx4ZDkvRnI+IssHqsbYQbPvvM4XOAbCDcLH4dDHE9nBafeltY0Hc3qYAg6boPLvMKYkx8hFswH/
Z6nr8aLo8oMSwtkplLOaNgMXQpPqCoGcZae8eAWdVz3I6O3G+Q5zyNXzOJ3irnoAdrbuowfLOnPF
f4IpQ3VYZM8jWCllNI5E4qTr1rLviQVDpB+9mtpd3wUjRXJ6FrlDChmKD4jkuKwxVDEWeMuK3L2p
6JDcKUOA0YioTmYz+kHLN4btF7vJx3lrMc9DA4LAe1LNVdqzGZIRkI5+JC57F9f6TUsjbMjQaNfo
ggnmK5bE3LBDmeQYIcJZI5+QZqjkPIQ9MbEHwSgOwJ+aIdmNyzUFCh2WXfkmfPO7EJ61aOlVqq1B
TTJyH8c6HMi7hqRWZZZ2KCFkBZr+0loUXKx6nwrh34TtYKwILn7RlHPJ+KzIUaCYVfkjKTUu090+
L4J3Da0nIUcEB1bJHQFXRYcbqB19tGJKSCa3p0JHYAKtEICYVPwCB/W0l0PJ2lAPo0XLThdhvrar
VltWg4RGjPU1choq9QVICs9iWubSIfd/OLWdHUSWIVVj8rPwbSO/HSgnLPTR2Ql7KnfMdrOHqi6e
UUx978zoLWp/GKZlbTp99ODy+Tuuu+ZdysZKAV/qmY5cjxk//YDh2SlCXBzuKKidEf1zVa2s3ZSU
lxvbnNZj6ebLphlutQBte2nTfCwJJFjFsWEdrWsAzmpjMaNkd98WvmZ99SztrQymWztM9RtS4Z11
NNTLjA79ogpcdT31JFu5UPkXts6wmaJHMBY+Hc0Wjm3jmavAwA6XB7BEeq8ecNtxdNl+eZ8w9Vwr
OsjazKM/U4kRYnn9qnfZ1leS6Qlw0g1XpGDva9nZkpYBX9UeA4sxsw71Gw6D1y0FovSggTHtJdnb
QJjXoo5GpsNc2Sjp2qfIQqKTe0cgqmfTL1C+uQmVsboy6Z2h/bICUsz06hvxtu7WLqp7yrLuznC0
Wxx1i8oKHkAAhQTV2Do8P/+BnvWOypBz9oXic0QXUC0CmDkIw9KdWzBwcSxQSXmSpyjP+71htO9E
FV7A/HUs295btn5siZq6JO1tYNY//KF7KtEeMFDD6NCrGBwAE6PSvqPK4uAQLak+NwRimqm57Rgb
Lzxf+14piJNTTc4WSvstpwJM9pLo14NO1pPq/lAbNJldq8CUidVXeGJ8BVHszMx0iLtD45gmlCc8
ptQhxBBMlTcx32xZNW61Hh3NOyj+W1YL5HUO8DQaY/oBHFGxiQf6TXGgOOCxVOc0JrA6epNY68kz
gWaH8Q465Uir2FB2qqjble+UBH1lar8XGbWagp0o6pM+i8D97kz1JcELg05H7StvXZbx96QlZc6s
0ZHXJlKubiqSbJPaUbUSDWsPziZCeuCn+z5/GchYOnw8I5+eKjkLCJ4AcU7LTJVoA8RhB7sq+any
i3rYtFX58vEQzcm2MjV4BEDqNkyyaS7Kwd/o07GIsTjJezZF5F0HyW6Uue8QVpBwzndJZxbwSPx0
RUbOJZtEQ+eQl8w3ovNyYDftFx41O7UP0GioyaH2kUYE8l7oMHVpUuNmpJ7KKZjdqMWUHYq6hier
VO4i8yam9g24RS4qdrHWW7CWwqIvLIbp25gGGZctcnK4uB+CTERrdtCx4NsfKnlTEmq/CSzlZX4q
DrBKoSzBVdRYZnzT12l4gxd3bde6u8NDutGFjq9R3nS9RzpgAWRfuKC87FpZicrm6pVFKogA01ok
lEFWyaBTquoiAB/W1mePowdUkGFlvIB4937VEKN0SDpC3tGWkDTEJZDjOv2u+ZXCT1e8a0Pn3FYk
4hbpgFZEeipiNa4PyB2hXlVIBdKQw8dSUeKF/hAeDD8PWcfolWkrxwMq0kPP9ET6icplVEmY6EDB
xBa0p8yxOFBbKA6N2qLoKPStZhiEBU5uXB66Qi1XVBdcKo9tedCH3sEC7x+biNFRi2fsQASZDu0Q
m5EgE51gX/mkILGSQ4oieOhmzNwFUPwML44g6it2TGo78weGVNxKa58PRn7o5EbwBxoGbR2eSh/O
TBWqAPdY94jy02G+14T8trYRg6h6rG4zLw3vq44zTatedSytNzIMJ9FDUN6duGlyddioZX8ITNNd
lAXjGWVqb5uUFQjV4YtOC35VOtWxyGpnMamdLX+2v5U2FbC6tGIUKQznRt0mK9DfTH2bnGhrA19x
Njk6IV+xUEo5VJPsAYSV52Ot7fHs+fThQ8A0G/PefIAmRM+PqK4wsL8ZXX2JUoTQilpv0gLJZTcR
la6DLqKdFr3/vx1iNjX8GzuEbtAR/p0d4vzWXX/8xQ3xx1v+cENomvkP1UDgifkATwPuhz/dEJoO
3vwP+4Op/0MlitMGYWg5qiocCMP/tENY/MuyedYxdWy/mv2f+CE0yxR/9UNgg8CTZUNfMwxC54T1
C8GcH+2hy6rCOAXMS6OustYomOjfUN1BfdDCZ1R6lEepuiiCa9tOGA3iAN1uiVRr0qtnjwvgomMA
Dn3e22YNXQpk4oUCEaixoTg0VQmvV6/Q7GgU3oJuE3h9vW7bGu4r3cxJrXPCSiYyLVGkQJZ8xmXF
ECTiCuhq2Z1Hr3GrOXsAIPWpw4ev53jLp6oYl1BeIoAj055IBmdXRc0jzq0SSbGJWsvX6KWhRKXM
QCpWT1BzRACF2ijqnulkvtHagWahXz1ZRnupmF4znes3sJ/OruPVFErwnhtdT+yCElF0MsvbQDDr
HqFtri1fe2Xy5KM8ywg9Rltz8HSia7gu3SkO0xYNsCtwBefQ2qjOKC/eKyY9ujitVpmuvlDYBeY0
HVwr2eWeX3zN8/ouVMfThFtt1ePPZCzZ71GeM3ytgBIM6nQf9xRBw3bBIVEzPaRY3k/ag+sT7je/
g5hGJO22Oy11JwtXwmrJnYYAvBS17A8OqN4qOsZQhO+sKSy2TZ5iCdhoPdJZ4nUJszbZ2MV722r7
KqcvEzRM+5i6byYj8zau+cNWaGfU0vAbGDaTKdc7EyxvY3Eca+sWW4ScDt2aJckBZTYOK9Pt30Xd
U9JJy53iETgThXS04BsyExCow8NgVckrbpgl9Q1Dlw1kM1ggGfVp5KQQkYHkB70Oisps3WWuAgcz
m01WA+5tnG7ftWm0DQVTA6NRA2lfaUFGandFBZUWe3q0dir3ZCej5BEia0h8WBAd1dI7H8n9KWG6
tpLbJp8i5Una+hMNS35OCnXSd5wHzthufcQfxUroSXJXlOrBYwB8FIQBE/vp1wwu7fbdqjrvVGr5
9ywktZwJE1yqyMVz6wT93ivUF9+smW84mC6y2DtMqgsSomd0rCDx7JgLnw3E9ECFq4OBECOfeuMl
LpwNjstdWFnIBrWSZBXXwCcUpYzSzWmlmXQbzdB/dpG1w0U0OGwbpg9eqp6RK9fboNbTtacN3Yn5
C5rD1t0GoV4hpo2HFQWJZKcaoP16SyUFo2LWnkEJtZlq+X1CsaXzYywa2UseRvVR5ukua+PJSIL2
K7m6jwl6dVVVulXeJdbODQeAMChMOqyylaZg5wjoMvXAhJAc9NMFuRFENIYcV8UIT1oP/zChio2g
iWuI4yHIUJSb2DTUcxW2/daDDrpxQuywAqFrqiPxhy/SwcaIrG3iBcbZSZ1jYOrpTl6ushJ8IwAk
f1K+qol2amRIfNliaxaqd5ycvNtAdbEWgYZjntz6ajnqAeJcpclPoeJAWvLyr7pVwP0toWfBloA6
UscAQ5wGY8BIW5m+aHKLEqbe0bf3bsLCTE5GwiSnzajb+1XdraxG6ejM1kTjdbmc0AVEnlQZ+aJg
ImlkYIGqOvinjMpo9nvepWnM6KlN82VeOggi9RAvQWo72IWUbe3X0x3fsxkNtoQ+Uh3oyGLPo/QY
EMD4cZNE0SnD21ILk9ONXa4AZ1hofdPcusbwBpvFeoTgSzEgataw3rpDS0aTZTUF0hX7G80qc+v4
6YFrf76MTA8PteYyj5CG4vnGkPfaoMZa/Pl4vpcZpL0DsMCE/PH/UVqP58fz/z8ffrxyflLMJuX5
Xz/dnf81WJQ76kG7mxcxv2R+/pcltghh4Qfoz85Vd6h8txrMHhf3A0UAGR/3cZeIarK15OP53vyi
+ebzPbGQnJ/5304t0+Y+//X5ns/n5nfP/xDUDIGSWt5yFAmd5vnJv18DZV6v+QUfHzcv5ae7H2+b
P+XjruFGB073BD/0P1f+p0V/rtjfftePV/7yPef3EBucLwfBtPJzuZ+vQ3v5SIc22/z6UR9f8POr
f75lvvfry+cnf/p280f/tKafb/9450+LnzcByFnwLZ9rWFD3WVk16pBKV2RPX+7r+QZcVE1KptzL
P63E/K/PbVS4IDASC4KSNnz1rQ6eiHzDx6sGE6wyBkb0dTHmuiajK6571inKCVrNYTgzBw2p1QzF
fapooObJt9xH+Hem5ZBJ9M/87Oe/mkpPtranwNrg1Z/Pz/cs+eZ5CZ///VgKE1GW9dMSoT0tosLA
2V8yQUIxE6m4uxGhFJTE5V2lxI348XgMKW+Q4gg74/NJmhukmOUvHy+Z/zG/zwtInR/U/taLQ5fr
gILx1E/dXMOaMnHpDyAKO+6hjDGMjDVhjvO9ygSnZbQkBxJ/Eq10qGyUCEPXG7afp2gxXwoK/UzF
X2f75ofKnfi5itlnjIGlSNaFJ9q9ifqNKzluxGz8lszhf5pkH0zyZpSdxPnGhizwtw8/Xze/jb1R
UG6ljy1EuxuGAghSLW7Il6L0PXyfsVpVBUFg4U6Uu02j/+rRxgRx4K1Cu8ZPIHlfMx/po2MnH5Z0
DUy7yXZjDy+IcPOZZqa6dLJdEdUQnCllzNyt+QbFDGO0PKaIn6adD1MMv/AI08mVEKcZ7DQ/LJqJ
UGDJDxzs4DDf9ORX0P/n1zzvNCWHVku5oE5QGDB0c1affVMxgafpPaofErEw/HnTAq4qNKunhlrk
1Nk8I9zag32HhiI8jMY0yxmBSBbOyk48ZZcMJOdZU3bDfJWgyEyx4L2SQEVdh8EmELRqVeqasRei
NogTVGhS95FKzRDYQ1TpKSNorVrYXflVK+xTxYiEnzN2VTQ8pJo53gTI2fU1zUqLfk7jLfvA9m5U
Y22Nkwa4JNBg8xyECSxDaA5DPxmEOTds53u9ba0qSgMUkGVApt4FlBHUHIIyx9QMzQLA88c91w4Y
ZOXWqZM8kHkfcGSXzY4qQkJoB4ChefvPJK2+cTRQQw9zz5geOVm2mKtlldLYqWXdb+d1mKFeH1y9
XvK95segJRkaMMxrZVDo3L+2Sg+1i+bCHwolZxnXGVmTfzaL53v+GDg4T1Pz3CuZthGW6bLl5fH9
AXlU9ZGEtoCANsmO+zwA53u/PDfCRlkFg0/DRV4NXZEjBPU3NaNAGHJ/gvx+emwL4keZn0npk7y4
EHbxz68j0ZQzn3L+ym4BszglFRHdLwfW/PXmo+5XCJvj4UOEYTnj3OYvPN/7vJmfozmhI04zvszC
gEDGTM7qAKXRKcg7c7KmfHKoABJ3TV2u5rNuPoTme5838zaYH/JrwnA1MnefvW7/T27Z3PqeH46J
+rX3/QQxp3rXhD01R0eCAD/uGubg0rC2zOUoEzX1iqztaD6q5c0vD3P62qnhe9vP9vxnT35UAoY7
sjHv606JBrrcO70xkBPR62+NOhJnaHjNfr4BJV+sB4/9BebX25kmtfS6fS/CGH6wPJ7m7Tfz8+Z7
83OfD5sk29d6BR3UMu0t3aJNF2ccRpOhwxAXFbZEFPtDAfYt6vUyWfiWRogpv3nzFzI5pYk0r1Eb
dTXQYhkDo/l6ssIAonNmwUbRFXRBJpVuKab2BCQVYF37cEScNo16u4plfXQwoqMfRk9935AWXxfJ
WquQr8wr28aOD7JUXtAdCeqStL+PUwEyUpeBnE6mWiahYAlvBaRPf1R289GBqB1vbJA8feolPtCE
8noy73hBetjexLNBXm0lC5GDnBuZyRVdmoGkJUPiI28oyGM0BVpi5XBbMF3xq+b24Z4AoozAtz04
bGcXqsGmC9pLW7jKhtKvvyoTWgoljXDpqLWOYZsM2ynoowP473Yr6uIerXe1NCdBpFCI78+yTEKW
yxadKUCypeJwBelEnq3rSZ9xCQiF6xsj0lsmBL27jKUKpoH8R2lfhZ04P9bgQi/cmJ9aF//APsvU
jm6rU0JKZhg9Y3xmgI9AFbBOWuVioNzN9O6cpJLIX7t3TlRxLlXVU2+jYBQ0a+elmwT88nvrOUTJ
8Ln9hJivVI9phllUYIVLia7XGmLeEcyBTcCbUMnf+boHwBloubIJG+1YaCqdv/m5+b9TBNqgqpun
oOVag/PoGbKvh8PEzw+1+X0ylXGv1752SClRhyxuyFAbYTR/thR0mn6aIXROmgjx21Sv5xXLnKje
0oQ85m5+W1EXIJNcMAp/D2oWGpTdF2q9IAX6Zu35vb7pZPaNJK6iogRWKG8yRaHhV6tvZs256KBk
mGr10fHKcIcdM5cEXnkz32sl/MxztWaP0Nm+Ed2tcIZoDYKiJZcmRAxYJQ1uBvkCzt6b2L6KrsLw
GKGL7FTCp/Ge7bCH0hKS341GBf0VqtSL0uZ3pJY3XYooiYiMhAY2l5lxesnH6uIrzcRkG1/eJICC
Czu+NAE5wGOMBNsQIWq/BmiSAXDMafh1mLdOOspkajOEiDYpWKzSnihrJpvpfr7nzMKkzydd+R+l
Hg+pogbb+XldXmXne58388vsz/fOj+elxmEWbAuNHSg/6KfXzXdV3UY5b9vvH++dn0uJrAkzNV5m
MCvUtF3nSVKuemr2KxNnMXbm6JFkp+nkTlr8MFbetIv6h6hCC2TQGUV4KktoyrgxpOrUR4Bnje53
v09xUIxEvEhILOhhm3SQjqTgqbRhYBcvfpttU0dbU7IwiUMAE03YACJvA7qGX9F9SJPq1Rtqkq4L
91ueQjDOR2pKXleKpVm3/YJCakVdPB72fTcpD5MevGrRFsw/MnQiWYEI9N4tqt8KmTqO4CwOx6uo
wuM05PazTu1rR4mp3Wid1eEIPsz/70k0Qvbco0yCr/1Yau2zPUzD1cQFvAyhwJxLGl3nrMa+JEsu
10DPHzIdUbgvJdRFjTmyQYG7nv9Zo0Mc2vhauzH++ckubiIfzUAVTOd5qWw1DnX4dyeipftbi7ow
nQE+Dkj/1yAy08e+wJFimURapWMBz6ZlXE+K1yLEGPi11AYI4pnV7krE6Zcej9n8JcYG/1Behwa5
GKV2x+yHE4Lx+p1j01qoR9IjPLXy7snY0A7tEIxU1/gqEzWFybXjL6lSTRA5G22LV0PalCg4yrVq
R1JEg8jWDz0s5XuLPJeP1TX9AOdlExp3nT9qx8zAjzgvchTmrkOscBmhjuJbzN1NXDf91zQoPt4Z
5E60brA97mtL4Ejqhm/zR6kJatfU94ZbfUyN02Q3PSJv1oFQoLOTqCVGsyC/qUFebTTST68kC83f
3Sw5nMKqtm9o9rYADaeHeYE9LMhlZznNmfa5fc5zTAPzKlrEZOtqUDMtjJM1CJB4r1nR8LEDVUSh
ATD6yQaQCJDd2+mqsJ4nVCXzUhGaaFJYXhG7YHu382E3LxXHPDnQuf5gqvgrAyfGlCBXP8OLg4Qq
v4SkNGgE8G3GEv15IHL3PvIpsLrkzr5mrQn5L9BfBge3BRNln3Tvarj3Bwxa8ytaP7uxbCX6QgA0
GuexQiDIBem+Viw8dWqav4aDufWscPzShpm7Doxy2geyOoqfaOcaHGjzctIRqyaghK+MtvR15BsO
+Devvhsbh9KmXI6F6CKCJ/A1saiEKcJKGT9kwV0FP4pYBV7hkxDjw/gh1VAU67hI+wMTA+2WMnG6
nD+lQtFQ52PzzR91djcBxAfhpOWt6gXVxzJsZL5pYznfphL9/4DO+5jl1KGTAATr/CktxO0OaOvV
qS1jFSVmc0zHUD1bXk1DQW61gWuAGzlXxPHDKhsUA3xsUJwFOv2PRZCFYtdGcpxfoBZtTcu7Ck9N
I1yJY/U+XiX6RRGN4nvX2im/6bTTY6eZOARB4/ddnbyiOJFfu8011GNmb5wMHFenhM9axVVPyGK+
+lifUnWWraIEJOxV3jEkeXeFzzf5niqHeQnaVBgoPfLmXHSVimwB17Q3Jfq1M1/mF9TjMOIyLc1z
o43F0USxu4L4qyKEY/d0HWVqpah+MCSnFIle+0H4QcFv21Rjbc+6h8mB89ZpdvkDIPwisVvzWhqp
skxCllFyfB5wAzvrLgqVi9L4WEHl0tzgEVyPdfGURFnTzYoPAFHNMwcTyUI0u68OO2t+aUxODT6D
sHwg5qXb5bEHYjnPrQfsY+3HS7Ic/QnF2asp+mhVxGV1hifWH2IL0qPeFeWLmpR389I4e55aMJQX
SitkYXNK7EtIGLd9TvYFBIr6u4Hr15TraDCpXdiNrdwjS9V3DJ6U7WQb0aPwKUlnCHN/pByVqtsp
34ABZSt/lSi1j8ZxMA/AZZB9pZxe5mSe581j686lU6vwgrO53Az+oJEvnVW3A2bTJYFvcmT0Mr9y
anEetp2m3Q/AlHb9SNpE01WHoS3bx17QsZ5fNvrJOjfd8RvwMEQWbWOdetUPcEaj5mk9EXyZ2vg0
fxe3cPG+tcazCIhSmzKn2ceAJ24hGUDXpmzzqnWneQOVzOQW/jRV913dwxcOunErcUCPIelfH5vb
s/2NQ7vqm6dyrXZ0tz8JXcmPnomvyQrr5ouWaod5aVTqriHh4osGVdlBeEm61ZQhv7GBgNzbILgo
vhrmayvVlm6lfI1bw1v1TU4ai6UFZyuKwxWDyOY7JAfUORbnHxqIjtSSWyNV9X1RmsHGQyz7Arf5
NC8raNR3ghWjJ/oL4JZgWO7aiZ9uQXYnv20sowulC9/TSBLBbTXZAa38KfNvwWWqVBFZn/lmfkgA
EQg2lYOJVIpuPb9Nvn9+heF/hBP/Pyrw3/XGVcs0ftcbP13r+voatPVb0/wl3Vf/eOcfLXLb/Yer
2w40QFPYqLA+032FQYSvbRvCEoZu6j/zAmmYyzBw4diObenGTBn8o2Fuav/QDcd16aLTUMfY8R81
zH/pluNE14TqCvhGluloqqv/Qg80RluJ0WHtVLxmucl1uEIRxJG0UeCnIuJU+8VPG+nuI5X7vzIa
w3mYNfX//PfffaIkKhqqQOaE0+yvn0gufGZOg1bs+nXtkeWDIepZtwE/yb6vx2Tm9x8n2/1/jQbX
JI7RNVRT6Kbp/IJH9BuINlURF3BNNmZC34+wuksxxYiYp8t//FGO4egmUjSbb6f/EpPciURziTCE
31/H7zEqfk8J30NjTRLl999/klzpX74Un2Q5JrVhmxy4X7ZhYwdTHVjkneN7cNdEE6ErZ0a2jAd4
Ur//KI1j/l8+C1Sx6QjXQriBPuMvfEm/AJmSB3wrBO76EsTwxSlhlzrAiohvozqqAmNzbjQEvUxU
yo3oxNkA7zvp2en3q+L+3Zog7NDZm5oNe/OvayK61FEaty922DE2auwRrTM+jP5w0ZTxMhTDQw2D
0oOo/vuPnb/hr1sboCcaLyo/rvurokTR4OQLLecQUuKbSG1uiBtBEQsupRkeqhYNZOYfo2y6kLiE
q0IJr1SVNsUI1SI0YbENjo1ZNX76v6wWFBgDBaZp278eBDhdWh2mNzl5Zk1Rgca1Lfi0Bn/4QnWa
H616QpbIE5FHHdlulk2e3I+AnhdItx4dCy381G565hC/X7G/3U2W0Lk8CVXl8vLX3TS1UTuSKFPs
lLasdhR6iedtsTiDzlz0JmeEaJZCb74WOly833+0ho7oXw/Wnz5b/v8nGKrjuGantGQHDpaBgAM/
bwsdGtgGZu9quCBhZVNEw6637e9h+Jzhn/83R8vfXG+4ZH9++19OzT4G2t1lrAESYyndHi72EF2n
HGRPxCXh999XV7V/3dquw1Wc45IkbR3V5l+/ce6llpPmRbrLkdGKUhxogrz36oQnXu00CGbptswA
H4cgR9G4jwEIycTp8Uwau8btCKlSxwNNn/cxGQ+ux7FjKO4eCMemqNVLwVzHjbuzr7YPJh58fKWD
hT6WC5wbRlca9CSmdQNZFhs3y4+Fv2XykMJqZzny9a2NWbszljoRdfloPFIUWhY5uUa1c/Sz6VCi
3FjEMS+yGhyeBrj9iRKfsHBk9xg+POq98oRCivFgmsxtdXtJLtsukdbdwOiW7NHsRJMgJa8CAkk5
Xvt6uAtLc6n4xt7Lh5sceyFRnPZyirO7RqBvVgPCbtO0RQwRxHjTfbS6ICCi6dKUwBTrH3EbXQG8
HWLDNxjYbZDBYFvuO8aD0XtqJe+5Hr3L40mXyFct4zuE2T22gFdHXorlllEpoi8Dvd4UskU06K8K
6l1iv4J3OyAAVYgTvFcPoVP/oA32rketnTTt2rJqvP/DZb54NPZAQnuDk6Yq4KKM6ZVK98Ws2EAU
vi9wUljAOD6QV83Obq+9FG87U7vSI6C/sJhwEHEc9I3bLHONhlkq2C3Swgpwct96XMDk5ves6L2P
kSDlypOFgwcRQPpepTi2q+C9Ef5JNwT5eGTAA3ZAMdQVrzI+A0g3a9Zz6bEm9dKF3Tly3wanMEhp
6y9Bz++EThBcQ4EmKpjRBNptARNU5mHGVGWm+8FwOGCni+t0D6477VLwCUHc8X63dtf3sZR62oV/
dS02QUb4Rxb+KLvhYEKGkB+RTT0ARXmg0duWnxeO5beaYClXSa7GpB7AEpW4S8V5oPAhYvWiQPBQ
TOU9zuOrFqXXTiBUN4ZLWYIgoUdHePG9kev9Yqy0h8ipVqYK9a70rWbp+e09ibAs3KgBj7gcn2jJ
03WSH7uMMBDXCQ6mTf0Q/vtlYo2WWdBsyiJUlnUZXSO07QR0YOf1uzcHuO9CN9hZle2O2zI+52+p
ttbuLEGnsclsSEn1cV57EfP9Bq17kL+7UVnni/CqA4aZyvLap5wjo3l0G7z4GHyzpakbiyRQL/JQ
pggkATv2WWlpdE4SGKSxb0IGqluzhH3pdRdjzhStYKTF0fisMfE7mgPr1qKL4oZCbvxue1VBXIg3
cHwYFMKN6HY+HEvLf4/kiTulHAeVknwxdP9eNKSReIKPni8laAvee3u4uAnnSr7jcoshvr8YAb9T
msK1uPTADijTuPFzD6OHG1ybjnEErQZOTuyQ4/hYT4wJ58tWJ3/qAyAf/cAhVCBrAN6LE7wZL2Sg
5SukDngSpkUXint1opHVivYBZnTwLvKCFj4KKdSb/lpAPRNVfFWgQJRh880KCX3iHOg4XDSyqB2l
aBaqOhBEzE+W2zMEHmj5LfpSMbbzC1x0dCUWnVZ0F0deMxuF1RpsVp34C5bCpyBcT0jTNM61U0pO
72EYmyOOjpwiQiXIsp4o9jL1VlboDk9qy7ZxJ6UFvkh/kFldJfRVZoTDpk+4biPODDdWNZyw5tK7
GfSLncizyyZWW14xCZvG4Fpwpg9VAG5OayRSS3PXAJdXUECSlXeaLN86xki/FgXoBWbvHPBmvy/0
OluqSPsQ693gyJaxx/JnMh+gp6l8rI05knMr3Ea2Al5KAaLb1KdyVGpYwhm+/8J8DEhPWihDQYRp
ET0PPmhaK0O+7UpgAL3vdaRwXiUB28rux4sqi+PzATkPXuw2epc/B2qavFu+vVNUNg2XuKZB8z02
6g+sRI8RwMBO1e57zz2MbSQ1jfnKo0C5/NhFY/NC6NOW3tp+PvhbpvcrB8GH4iyUkAMqi7KrppHs
pyWAQuoxpgaJFNjisA6GLl/nY/vWUtxYW7n9SB7YeNN70Y3mGtkGLpsKWq+wCaLz6o3hV89lyxbx
63ADj/XYuIpYVaX23W5B83gTnErNBRtaN3q5tCNwT/hQjIXhK1s6vgQnDy0YcJ0yk0g5KQv0DbBm
yCxh+i56Th9L4TzE7buCW4CyIZqkZrBY6aCrI0ypHJ71uCo1rKJT5tLGIEMLqgkuKEFzLOQkrMA0
Z4WNk7Zj2O6MbyUlYJ12L5ZC1aWb8GarkA3Sko3UxS1UDqKLWmcoNphceIqLOclP0AdDZIAxRsZ5
3+UJ51A3Ne+ZeamrFuYhh0uTVgLOqn6Ng5GmHRlkFCzLlV45yRIVBb5MoV1541k3wdpmoqd/7NMR
kWMiUx9eXbKg144buSviRmgpGsAWJG0jtwIfIxXzi6D/X/bOZDlyJOvOryL792gBDsAByPRrEXME
5+DMDYyZSWIGHPPw9Po8ssy6u6qt27TXosKYzGIyBsDd773nfAfTaNHB1NNn2bCPATp+gYac1qMP
BYQXlTqMIzr5Uk7cAnHYPy7l+CD0Wu7K28V0EySQ3KLRaL95RBWtLkuQ2xfJKsW/SGAH97JYJ+xt
qnVfJs//yiduW8Ypz97omZulTHF/L8rEWxoMa8wf+NdTTGmdP13XlAc7RxUnCs0OEn5EIlM07rq+
v4584dK6LJ86qZKtR7zORqZ0lhz2xc0yywq34zU5l4A3Ag4GgNnZ5+rJve5LmCflo9YFPxK3zRtF
2oxY/J9zMT5Ynj/+SEFmxpk8RdFMjjzEP2/Xdsb4lFbO9TDYQEgtIrbTMXnz28G8KoJ0vDZ8l1xQ
ctbsKr0SNbiGUCU3UT2ZdHwT4kIF9APa4ig+YlrpwVyz1aTZvjS2ZmK9BDhx4SYGazHlzwlb6Qbv
Btah+jjXDZugme/NGoApF3SCQrskjacguqtumKHLBKL4LOYt4dPHJiZ5rBVgmiTUwI9LTQ7AbDXC
Ie56j1gYiOk4chqoJ9dlIlkyXXHvTg2I1qq6yySuPdfwceUqes5DucUsrKH5/ouVzBWscLWpM/R3
UdHj3x34nz0Gxwx4r5yivqqdHn+xxOUmu3nY0veLcBx3v4j4vO1LyLPa7pbYSbCfFCSbwKm5KbJz
QHKUW7xAji5WSh8Z8PlzejVbY63oGa/iSm6LcPAhbMTfrvezm9g+zH60dqA3e6CFd41tEbjjgMHH
TgAuA6ww561hct6gtQBCi1jJjSjjoBVRmNQ2et1ecv+jhDgMBYi1qYr3Hhh4FNJuAM7F7ckmYAsY
BFHuY+JjbPC4Lueti+mZ6yvw996skR1QQQhfxQLVVSM1n4utNTXdQzw1u9Gb6+vYanW8WM+OhJtt
hknoB81dNsJGdKErb+C2b6B2eNvWm13OscN7m3CnLQsQqXwgwsX28w1awgzITXnQVp+N58UgxYd0
2zJjRZsEZhuB4H6EPwtbJ6S/X02bLiYaTCrTWRkGFPmIk59lhD+GFoBOwJu6dvRvlx2kVLdOGOHG
33bjnbgH8/1lpyvtiiLTSdbwYywUbRHEnmYBpECfgOUs2IclXv3aEfuliEmUjOxDH0ANY1fYT0YE
v03EIB/7FQGlzznBoLt5aH/kWN12c1TEm0IQ0KlBuDZBk7I0VqZAf42BfFd3SbR3cGv6nXzyvSzZ
Ub1JLH90ref2OfBTMhSKAfY7ic4bL5w2ONa5n3r/AFecAyKjwZUFt5bZGCWTPlL6lhj2Qx9cuZQP
BEpgARRZuPJnjukGx2Q3sVm/FUAeNszf3aVuAU22zhLOP2nF5cO9joWEpr0r0B1iSZf6UJB5C+kb
i3FVGTX7u+CcJZmmDvilzRFCGc6FYH85tmYx6Wua92G1r+QpscNSzaRDp3ZNMQI1hNJjesEe7wvP
1OYDGg0EQ1DnLu8J4cNPVVndsya9Vn5ELiS3SQdhE/gVaN02SV+Ez+Eti7oz3LIKodHM62bU8wkf
Vp+Uq1C8lATeOkJFa4moBP8ZrNLEeHdZO1gECWLTgQSL7R70f4HgRWdN+r0wyOIQn5bbKA/vjDwm
87rkW2qsfLxx/U5wtIOJ/B1pDoVV+1AHNjYTlGusug6F6U4lDbpx1CUDufSLzenCh++wKkISCeKC
G5egPMOqt6g90bXqYqvXvZZevwuxT+pbn3jP4Ld/LJX54qYNCc929ikc3v9xaak4qdMMSQZHzSdG
klIKhG7M96Lkza3yew960eK5j4UvbwM6h4BPWJa67QDotAr1LebCCmafxu2Kq4L5ynru60dNs0Dk
nz0ps8SVUueEQPrtspFtdWUP5bXhwROIakY/YVK+z86tK6gvPZhKWUitR7kS+ZSmtn5njYyH30eq
rnzwQPOpkuJrrs2ZEX9IxhQbqi5LZRd8AIoySGtrE8f6fYVGEG+hIC1XyPk2vgoRSREpc3navS8V
fN8ISi/VAhHJB3xmdxJcx0b6lC8ywdMipPeIF/aQKXZqqxjOdhHgRo4tuKjj2R7nK7yCB7dnUKlP
9hRouyJJvolvBcndD+es5tyDeRYpMJjfqqcybYerRYiXy2fQI2PY2uVyuGQxDHpdLTVnfdb1sRnP
r46cP/uCiYxqgFX5SGlWHq4b9DHcfna+kCwFO8HlqCVNmtUL96E15Fxc+kngTNwEurQtZXGjD1O8
TxzEdbGq0uWqd589sk9XRgU2VYhrWXNPtO78UBvltefNV+SH3AnaELO1nAzYIGvw1ToOCowJ/Q83
Gn5At3TgGKteR6VwjZR2fB/Q0rORqzEX/VADgDVlTdcWiimC2BKwT7zZI555M3y9tN8uT97Se45y
uF5FQaMiZZOyEvHdyRLxCz9pZAV9XkyldJ51vQs2rOWCzxJ5Gxb0Uqzpyi+sh8lKJC2Y6cZO2TEN
984Yig3vPGCx9LMv1VturnE/sfJNltQgDy5S3h6jptDx8/aagwaHYGq9npm8XT9eusnY0km2dz8M
X9I8E5SXmTNf6X1ZYAbrlvKrGbindVE/VBzZe4tpBQPTa4yH7ADgpzW/blVHPtIaMiU6KmGuYH4i
spNtEe0tc4LFyV2Lh9Wirs1/qa5z15dr3seoq37faDt/ggTVfoB5q1d6oVWvZTL8aurhrJcS/anG
S38gmOhzyuPP1PqZltk6aiUMh7xkmTHuZlvc4IyaN0vCy9YtiKHl7omm6ex6T1kf/6wtpp50VRop
Inb1I2mSxnrR78kQPiCaeNMvUxLbQGCueFGdvHVxza88g89eNy57hGkVp1Y2kmfB3YEbl5XGcbIt
6ClAWno2YHe1twq7iVcRkjRiWMsL+PHvSeVngA04dSegg9z+6Bcp7mMI6nVlkNOZfacWCYRNK04o
7r+LoXybJeHRTk7doRs+bhR/zw5dDTnyrOPWODLq2VscEkEN4dHVD0mjm1NArSsMdGYC6muGCJZL
OL1cgm3NgImBxVaO072Hq217aSzET7k7kxIg/HZdj1x4UUIB3gUFeSZc4Na8qzCvcayPtbPP4mRG
nx155wu6qd8dDzsoPsumvyXGHHjPcJaurq25KsVU7FtD7pOW5tx0aZ/htwuAAzHdvxlJQZphK6wC
3pxU8DJ5iRAUftA83NbNiIgRIlhvsaMVVvHWDdbN5X6ARcFH2FDZJxRUBAQDUJK/SCakFqpnfnPW
7SK8zq7/aktm9h0SeAYE3H6t92SHCKEvpXYIbG6yc2Qo6fdQUbPNUw6Rggtal/fs96QRfcuIhZsI
6W2PFHYl/ezYjP2ZqPv9rIS9NWj+a1BitI4HSC/6RI0b9HyptCLdKssnVoYS+0XXFT7xKdxLDFxW
lx4pyjtaaTTdSvd3hkwasxrISCvkECIMYD3XXcwH4uZckvUiWEjp3BWwXuJEHShPDThqRFKyhWJV
JWmiCSCz1HPy2MJE2qfHEb79rsk03IEC2bSrh1hymiw79HFheytS/u2a5XVIn9FltisExLgO3fxX
2QzW7aX2LBe5TQhU2eQtb1HnFc9NN1+P6aizi3oUHl2BMMn1Pj2r4MRwC1H7Fkba96VLYxi86CZP
NrWmBUrTJx0oMdduzNZG1tHvzY6jYgYwgsvWpTQOXBFsdQaZMXu/EIEQeaNbckWI/TVO/S8/o+Rt
CoDCClvGpZOtFN3oxua9g09F24kzMjDOe8xu3k4vJbOue1XADAn+0Kszye8eClTgB+DB6CIQIfyd
qnuSwKB6LXSUluqtXbo7ZVB6h1VGEYVlboX4m3bCbKwo8q4uNXNpc1Vf9jZIvSx9nvyqW513SLMa
HRnrqcs9WdoZcMnqji7DimF1sZLgEJoo2BktBxLhYuFw+uKzGYiJm3cQOfqby71MljE1qlruLqe5
ywvl6EW6jeuwNlPk0ZktAv2h2+S0SrgBQySSh8iqzy3Iy4AB4z6vb6zZhPzCcRsiGE3V/MODMr/B
nII+NbV+9wSkw+l6rI/EoZJzwFU/QbbOYCQZfs5dWZf7tpzfjZCzivKS2yV4GL3I4gMAjmbn1KGd
FOWpv2nZS1lKG3FIygLke0qs7HQ0fUVR0My/Qtt7RSKjdpTnezfC34NupV/XQfGm6u4UEZiUN7ws
n0sLcj4BXph3658qN0iBdu/CAQOMqd6XyCdG3aPWDbuW2PBIIUb0jBXLJS7KOb8aRSJuJpQuj7NZ
gCofwO+60wEWnquMYLe401kFsQExTgXrxDQAQ5BMve4ro3lpl90ygX0IWx8frV1fW3ae3qFSvyro
PfST6HfmUN9iAQHqm2u8gxj8nex9e6ui3tVQLbLBLI4NaT/doYw0rwXQoHiIl53pM5lTpJoconR8
anpbHmFjrEeO25RHn+UIjD70n0F77NyiXaEjNz66Cv2yFUXpYVE+wTVm9lrUmbMfeze7JnxZ7B23
vC9HPyLEw4VXX/f4m8XUnQodZJnpB3Lj6mMK5CMSk4f3gAdMbd6pf6/KwTpdjEq/H1zCk7t05vh/
8SxFJe7RYVYPeZ3L0+VB5j3oG+4cDBOoIiPFP5+XdySrR3h+ja0W4m9iPLswhegXy5iVxqoj4plM
VrswC+BOVxAm2jz/2WpLTl+Y76VioJCnibUFiBKvKi0ovjxAX38PmjnYChsWx+TH//hw+V6qOHnE
0GYSeE9zXs1H3k3nhNLIOV2++tMf7bi3AZ1gitPYFcfpp60MFJ1UzUX5+4MakYlbgUoJsAtp4dRT
0h7TsuFgQAiQMfQHm7xr7v56xJ7vsQoAUssiggHG2N+NAVpHewKyFSfXhENgPNIPfZzZp6bV9xUN
/+3f/yIN+UV5RkfDMmyMTvqBdr/4/VUP0YmMSf1Nb9S9SVM43K1JfR+gGWMXMM9tZpnnqk6jXVbS
GoxDeYzBUkH5S55t2dTXTtc1FI5JcTByMzrxKZ2RXa9BtqhHUzbX/PVEfnJP3naWp8cA4guNyDJZ
S5/8JL9s7AfXMsRDEpOIK1M8QiCoy01nuXCpORGw6MwBOVuQgrmg9B9ptNf3I7/j8qdpdK0tHX5j
Mwalv+97nk40zuq82IU6z47j0RqnT3H5nkcZ1gW9vHeMO+jK1cNS39IUm3fIiN8ds8rvks1EaSih
6MUD3f3FyXD467e4xZlI+1t/6ZbxL2uKSPjRjrRSe9MuXw36U/iH75my3Q2R8+aP5G1nJIxvRuG9
GyYkoEljZpzSi64KFyNBMp0G/XD5ahriRxpny6rVKbJea06nSObfKYN2OMcYZC7fujxcknIvX6kG
Q4OX44Nh0ctJAXNXgp7kyY0/eIIP2cBVLqpOseM7t/ND0IUD0yYe/Hn+yXZEoBPZxo+z2Fdj8+ga
qK2baj4QmroVMXZDLMXy1M0B3CknBZrfRlx+4dY3ym5Hx/3ahdB/XQjU79xPoKenW69vsitX2/1s
Tc1PWGo2OCk4J8KP6qzo1OhbvE0ag9adctZjAhaPRItLVu6QgRlZF3q1ucTmVmG1TzJAATYcIGsd
ZWG8IdRDrkxqyj2sodsYETajRHGAq6G8zCdHvSVsypIc6AbCpvU/JbECkdTh3/VpB5InBwGSoKSn
C26YHCLKn3Wd9qd57/SkBg9O059gDJAfLDLOGJcvIZ8QLgrfCOKfr6lkiXPyoNqdLl9dHkKn+eOP
iavErkCJGBHmMntq3kPOHU4xpg/CBOI/vrp8z42exyiEMy9IGh/CifY4Lg1Q7CqB7IzbfysMKG6t
1X7MFm9r4rFFz8O9ipM3CNft2ia/IFYN6NKoexYZhilgcvE8E2nJxUzjYYyuw8Q/id4msFGzkVVA
ElAko6NDyVPmabZJlPkj9J19SgZgah7iavoIavWyuN0rcORwbZFLM3IupfIV6WkWHOGj2X52U1z4
fQJjcDHiOxM80bY1DPoezgeiWfoEQ/ur5lDeNaQmYPNT229bGUQRudyzZIEc41nIrQV7bLTIAZSe
2qDCbaCVtW+pW/xopf+DwgS4iAdrqI9+THX4OTsNxvH2XEZEulSLyzxk2kVGfNQvwBTjnnOZzy0x
kX6wEJ21SmcOt70PTRrlxVMHBIUmy1oNESyLnA4qroCwJo/K9hBss9o18iPJ7fdm4R9plvjbn9jm
xj5ZJzGtRsstXiMFPBw43JMIoh+21/2A80Xf64GE2WmVR5zgMJ6R0VY0byPhdot9WmrBME4w75XQ
5LG8UszOnbgGxfzGKnSTmTE8aovxlFervej7e1ErErWmnvwqHEGEIDpbzCXgVRI2uKUi3YZc+FXz
MJX4bTnNNtfI/GljesV3Kobpd5fHIUamrMwr/TJiXQjk6dPgYTFDkMiJOr/M68KA2JK0OhRh82CZ
wxFjHKWa7uilQfStW0HTpaAy6bD4RbnuRHjCr0pChDu+NIEJMY/AhRS5hdmFFJD2GmbbN/542gJp
TYPEa+6zetzaMvuEE/doc1ikd0jN7BfdOgF26Q/0BQhapoWElKCnLZQn+aeofWN1AIT7Wwv7c/pf
0Vd1/1ftoqMlZv8kBQtMqgJkTQFTQdty/qQvajGOOX1L+8qu3ENJ/hINFzPeWkuD750jnCp+cNIL
KWNIbysAY17aXQEDtR6SZBCn5NRw6qZBkVjYVakMLm9lRJvR8Te5Df0MdzT6g1K3hdvbKQWY37sU
l4jkvzkWohiZvyUeHmaCnAlNiCqVCw+Fbk+VSmvX1u/SF5+TmxprY9Stg3y3sFxz5E83RW9cS2Qs
/16EZGlB11/eFDSklue4Wv/4Z11eJKKZzOz80BTWS4+cqMkoWfVTSib/xvKuFrJegmYzTb2/+fe/
W/yL322ZuKYdx0IAFZg6HfsfBF+tM7gFrX74rHriDWiJDiSxs/GLS5vBEO5tJeazRC0C1vzF98Qx
GGHYUIUxFj2HAUDYBmgu5whGyt1NkwfHyaHl8++fpfyLKAyCuum5ge+bYKkYGv7zsywbHHeOzLhs
fJ5l3FEg+m07rliGKSZn3V4rybpRssd8EqCrQjJWj9m3FnMkCZ9iUTId6XNoalTEaA0+bV3L+Tkd
Hnybn2lTfOa0Crkmdo7gUBal8QdGKA639xcJYmTqul23AztMFfUbPg+y9SKKwotOgzLhm0Gw3HgY
zTAnGGtB7OI+ZcONAOFk+ln6dizW7cAobmrymwkb8zi7+bpwh/NcxF9JOd69BzI/64KNPs+nbMZz
3rSYQqdXoZuMiayPbsn5Nv4kSwVKoj0/5uSc/fv32tIAsz9fjtBnhO1KzzPlXwSrakoqw6f1cUhk
5q4D09miUaX61XqTRq9kTqtVUYUiIRsNRFaCvE5zklOswdnJyazYDugo+5rpb4B8JmE4GQ/tYMDq
YeeeR/o5C5zL4hRH9E+aYDg7IQNgZVXXSxsUu8FcvovFINwCVcpO1vPu0myOYjoWdhSvi/gzag2E
cBb96oSPTg8Uy4QmWTqy9jfUKCYalZU23c9C955TcSAFGzxLsaqwfKwlW+g27e7HmMEUeT2EGFX5
m7dQETPT/iwECYTJ0q/VzMrThN5HTorQ6vL3ca77/HT9VW985SnxlfQcDKtT27TsfhbBpV1fFIKT
ArZdWFqxWX72gnZjYZt7P+4YeZlwsaLBXKe2p0cjSbQbS/OZgx79Kjo+Dq25TDTXRAP4aBh41W7Q
nS+9dmVUt46XgVcwvirB5UMsqEWGmPtuDRz3IEExGMkosEx0ZVCDELJAgygBGxAiJ1d1Wqsd4xKw
Aak6qk9hp/NpRDaFRdl9cflLJgSnqBp/OGMM3qHchU5/gzH1qLRIQCbsE00gD3ZjfGDpZdHlqdaE
o8Rfxjid+6wa7uB1E1BDBHky9NOLHbqINWrYHGMHBrpqn//D5fovdhTLFRI7spRu4Pp/WsCiHo2J
Y7TZwdYvWe8GmEKgzargl9FdweCkaI3pLjF8JjlVD+/09qrTtVeOllHVXf4f9Lt/VXwHdsAm4bJo
CTqS4k9PqZvlKFViJYfcjd5Vkd5zfD7q1nc+zmgR52OoFWfVOLxo6RUhwZ+hWb/avvsf3pt/sbjb
ZAfx7tiegyTyz9LzPumHUJbgwbt4UihvuKuwgqYtdniFnhml+M+GUm1Y3J/kUWDGQ3Le6v6G1Pox
9BTrFhjEBgvtk9knT2RZgr/nHLtO1PQflLjBX2TygWOy5qCQDyzLdv6sw+WA7TAGH+PDlJEXZjBF
R1mxgVeQklQl9DCbsn7JJSmMfGxXpXkVi3A8eaaDzYgfpEF9PWfJuIVgWmzRT3hrEqjXdYJdHWdv
sqHPahMWiDCv6oMXImsQPJhjQfFYVsZKDUF7HLPpmTgB/F/EDN+IgqShMHM2geEGLwG1kDDPonk0
srzZXnrikZGw+zTLQQDjpdMXbIeRxlr+qshKOuQEUW1Vn8TQuwfYIGn0LAuxk0VwK+MZW/SwrBJC
EY+GPW4iR4GIb7ht7FqVa2FZyy4JjNdGtfkmQb7LFWy+zTliXcPGjdhvLlLRkp6aHxhPMQNckz0C
LPP9IFmQl7J8DGK0UZFdzJvCJunBdO8J5/h2QfntpX24JJZXrU9Du5rSXU3w8lou9XUdKHXO55Li
NGO1KuZuOpA48NWNSfX79PH/rVH/wRqlzRccYf7n//nfv0/Om8/u8398XYCjt5/F13//1xV/6H9m
83/98d3jr//+rz9+6A9XlG/9jfOaxSLj/bMpyg/+5nrI2C2XDZypnc0R+w+KqB38zXJEwFJp4sYQ
uJX+ThGVf3PokNuBy5lcQp/7fzJF2Vqk/08nWoT2EtP5hSFqicvC9A+nSlsiDwOxg5CQyXJJp3GV
1cra9HIyjpUKbzg4nlxvYUPwnKdCUWUtfhkfzOkBihVJCeN0LLtmWAVNGu5MVF+rPKim7YToC/lj
g5qavX3TqcKEz+9v4ix9zIzOZULK5ByrxiYP0RQTIR8ex3r8asQusfrlP6zzggXqL6+Td8o1ffAH
wrHMP6/0EwNoNxO+PIYNdIfKpceUZMUhrMGPhCYIPIJmSHQIIiiXhgkoBlYQ26vvrL0adydJ7gdC
4V/KkDKVSm6vGgYKS5YmV2ASViCTtg3Jfac+sJ5l57Vrq68eS8P84cSFc395yAv6MTKYzG0YhDtH
RhuNgE4Meu+eqhFDo+co5FBUu3nJ8Ffn1XFGJXtIkB1vZ29qSMQR41XQZhHP3fnMbFVvmoweLc/3
ydegJqkfiCytTwURqGZpni4P2PHNE4HA3nExHv7+7cDTPYkChUna2ZuWQLuDnYjldHmISbhgxhUw
6emhil0eBo3hsUMmtgmRQqHbcWy0JMkqJMa9V5zbxNdQwfafnQjxfQPOg5yst8pMmCvFojvFPe9Z
GXjQH6RpnpQRRftSBpBIM3YySiYXCWuNk5ux30/LKeZtVz3k2ZSdFt3cZX84y3wITwpUxMmRNg3h
DHlrqf+4dGbwDw+X7xnK27TO7B1UATEjsdv7Sf9fLZdfG43AuafY4DwMzrPKbbILBSAgz+J/XjF7
io5ZQ1pSHzgngkfd0+WreYGJ1b5mRj3sOjC0a0m41S4q83Wb1wcVLT45Frp1FSLVO7XcDhusCqiP
yYGBZLagRu3qT5H19GR1bz62QMbNtvVgdnxrMemH5VF/jSW9IaNiAFuuH5QkpvRC7x40rb2vwLCj
HHm5fOvyQAZXcjVwEt9RzT8sBKWVqwsF/vKg/G+rKoYNwX/QO5wPAtmHYzVeS1SGq9qE55osiwsm
ZcEHQL+YvgPt0Wa5Suygpw9vXzVVc53D10K9IkjEejfRv2wnzssrMnjbk2HyMjhH0aUnkxDJG5r1
UaZH+pYg3hPOBGyUbrmkp2a4GjW1KqKjDEDNtxCrsmMjFN1dAOktLueuWOSx1S1IAPJyBy7qCTSC
vWY8il7xvi+s5NQk2U2OpnVfB7RNJ2BBInA5SwL9AjNOHHM+jdB7A351Io1gk01E2RodYAATPhAA
KHK4mnk8luFH7/SoE0IfUieV5h6KXXPi1FyfJpNihdTFcl0R72posiNnU0ZKxORuZfXKz3tHPi46
TVSxaDkYacR1Ph06kO5d7DqnNOAWLUjTWJmk55xEvfP71Nk5wYQMoyWvHH20UN1Lk3SfxIcZp6k/
TAvcs1A3T5HcX/VjDFQyqR8jTQGFiqAGhzpmLJ/rYvE3itCPVdtBdpKAoJzCh288BiuZq3d7jEk9
hyvj1W67DynJ1iRTEBTMW8RVHOxp+rDiWXWJbEQWO9AYy3GIflaz9E61fsiDMwsHeB13QdBIQbC+
LJRsmPXBKYZtWLv1fpmKh9brvU1hZs2KsU60LcqnJtdFTex6OPHgn2S+ataEP7pr1xqMna1ykovs
+UTEoX0MoudYTfZpykrEVritomxcz0w1M9RoDPm+0srcjUuU7nyRXhOvFe+MPHiLPXJvLFQRZpS/
2NVYHWP8R8uMe4a2FkclHSbgJ2hNRSo/4Y8gX1Ng5+LaoJFXZ09jpFZ+bT+XIj8ts2/sux71WU+z
uPDDr9l7dKLyI+xYfMniuFzmnOlOOeCRvfSLj5IyZ0vvawFcRdO7QexNMGlLTF8j3wy58CyJk009
p+N66Ik7bPNw08OSAXxHj5XZR9SKlxB57IF14uzZLy1eCuxrBnakCt0CF8R5QAhLP9ZF2jXXa57M
VpU04TqBZcUwy2PQ9BDpELsGoQlZuyZB3IrNtUOuxSbFrMMAHemRtxndzD0kqgbG6fao+myJ0IHR
QwNZofaa7uj0XF6lfc4nB7CGNG+K2H539kGaDrs2UV9yjm8dn6joqE0Jip3qI4Bv90a6CEmKvl63
XQ8aw0cCqvgJe+68W8s24q2d5N0mzBbI1g3SFAaQW5zSCtERXZkwE/XehCQ0pdUuMbLwgUgqyp4I
hFPgDneK+Y9tZsdaZMEuBcPkaiYeSWnlgdrn0Mw7hCzzIYUDwcgwvMvDPNtUSf0qrBgCtZZw2zOx
dwnHl3hofnhN3NGWsCntJkNtCwPJYZIPyzEz5CGN1CFGeUcCcIUcPe4t+N7LDaoYqGB11jCN37Q2
IClbtdN2MQLWoyVnEs4EgtCjZJ0H9bgOemc3LAVPYzaeCbOZMS0YxoNs9d+nQGkKcRIKzJ2BP0v+
DNEFbFhZ3HUrSLqW/P/0J8ioGJL5QJN72yPL2uauaNeejlb28BmMdfmemJzMxvPEzbySFWonVD33
oxT1o1T5jeP12y7Pg3XjU3I1trHTS9nO7gjJEbJ4Lnt+XfaK0ZLTHl3SVSJcuR2a5n7BuMV04QSS
xVyVWQTVHCIKAhPu8/7BNJt8b4BnviIQwe3cFyYAaHIdZBaIS+gNOxky+c7Smg9ypSNARECht1XH
x6+SlDjPTsJmZdDsEBiNXKbNrmtObK/oxd34HHYEXo+R/16XLXTvBU4VkkTCOHc0RN/yQIH4LI1m
27e2syfoZyFnwXtLGS9sQ6Tnq7iQ1j0wDXFfxOPeqcI3zJL+XqnxqR7TFCS8853THKrmpL3OfHOX
BpzIONP0m7nCPkJA7LxpvVIeU1VEm/bbyDoH8rKWpsIV9F3rGPX2tizxFQNSqj6r1m7wHDL4SGQK
1AJu38rNwnof5W22LgyOwH2oGORFgMeDmi3kyRGFOEhVXFtTfYNrkAlbylhlaY/+aB2sKRjXYN7G
j1mHFvvzi1+RYz/1zrYjzLeRLdepu2wGqTyyXSsUVPkvNCfrghy4N8cl4l1lWpJS3XQ5esHSaJEP
Jz4Q/MwGzO/FkNJWDT0ejwCkSjCIE20LVK5GKkgYrvJCnbArJlruoHJdTVpWTXFDa6bu+reqKX74
2P8YSaDLbH/xoT9W9kBUOrnAQV4wNob+mRclyW6pibDSQX1pPbeXcx5Cijy3YFaWuHKD+ccy0Jq0
snhfuvYO0iKdPgdclbhbSs86FKVpoTHSBL4puIvC8oAmZEubiuSUEIy9p+ndKB6+yB9E5SAfFqzn
m74UN4Y/3iCpbHZVR1pOFwc7EfYfU+5zlsooyxUtQdrOXTuuY8c+Dka363jKm0w6MfC79t6qQnKk
xsjd5D6tJ1NRhIfGEQFZzZBTkArcAOlk4JttRFO9djNBpj0Sj1LekgzV7IeS6Oq0r58F6uNp8t5K
FT4i5BOroBt+ALTxGKcXzSFAm1x6e3A1/sGeQ7JAjDWODEbhJAR7zRGCKCIZu1Qr8HAbu50I+8oI
0R0dF3F1bCXcTt3O1bil0cLVMrXdLcq1Q8SnvCt9In/g922iOgBG45AJ7bZX9pK/1DW8JNsB1Mdw
xiSucesMybVT0q2dSlFeWTQm48D/qnDZtuKZ/WaPylBupAsEUwzHepm4XpORcCEwNUfOnN9en49Y
WMorWxs10X3fBISQGdnDwjH73HIcq+xGYmpdzpZI4MoVIZI0Ispi9+dSvqu+KzZJyDFowPPcczCN
XHVG3s4pznwuQgR00BGPpsgjPo30tTZd8jzps8jIX46lltzPzENjzFm73lwAzCFjiiM+W3Ia2PfV
A8GRlnusoyy9lsr+wRz13MC12JPQRyXnJjfhjALMzeS96JxxO44163CtzXKcn8yFpnMdHacU0fki
UZiMnkHhVBOqTQrltMpc+tmhlaZrj75OFydHkdUgBYlGW4cobTe2iXUsiYYtk3YMzUwsMHNzkIz8
9LnOK+zU43hsrHuaWg3RaeYzjnVvj/zhNmgcbEgVvEwlfjFJQEemqyqXeMqJxncoE0wyLSGMESU3
KfUbe0mtrYrbN6+K7ugViRDlaV1wiGliXvRUODuzYi3szCXHsRh8OLYSN2DzGdARGFRh1crzu3Kq
X0QRQeNyDViSqHZW1Dc5O+ZXbxxmOyAZrAyDfQ+UqlSdpUcPE5WdcY5Dkxy1evb3RgC3DUqkWjeN
85RhPF5ZrIVQCddtqOZVMHUbryRdgWRKRNWlvKuIGPi/7J3JctxIlkV/pa32KAMcDgew6E3MA4PB
WZQ2MImiMM+zf30fSFVmSlZ36gd6kbRUKkUFEQH4G+49dz1l1MR929x6fcYKuyfCGFHZ17AgOc+2
xLXQPL281CKhyXnOFN6qxnsDOomEHygjTlF7S55nRt7lW2K5zmaInc/OYl0xI9iliJTX4YIjL6h3
TcbwLJkPfVYguw/XdWXiU5CqJB6ItOtQDrc8HDXOhlVoISGNu9usIAXPmKu1Mf0A/fCZtFt0zgK7
WMMMZF6Y+uNb1WXV0ZhBsMl4748Oml3C4RFox+U5GJeixJKSKXv21rfRjZ/7byWJ8HZPi0joWbgp
+2M/jsnaN2o0mDz+UNCc3R5/ZvljRJT8ZODxxJxjEfF3tIkO2ZKK1uybDJJbsOy51XxnKNNmAuBs
rdZoV5Fj1ztLKzjT2sGfMq3mXsQo4tjKNn1MCmSAzjRO4qMt4mQdmUhq8QSwmnaQQyD8JMcph3uF
NSwm1jrdd+TL7ocJrbXym3vgfM/4d7114pfbNk0fqqJ6t1X/LuhFZN6IrbmT7vxlmKAltonLTT9+
ITfyMW6sFSw95LA4eZoM9ZsNEW5tqC8uFbyJLG9VTC7st8B4BeF+aCWNQ+Zi/27qR74xZVPCA6z1
0lcTKGmVAiy3pgb7kUeR15VptCOnT53L7nOcjcUxD+eTNcM75jYmGpdnlRneqNR1t0UwuxRF4W1P
L7dmV9SvoLZtqogI6iRRxMvjGS1rVPeSp7sx0Fwi416YzthqTSpsx68GbB1esimnnvG3rp7MsEiY
IYttZCWIHCPEEVmgb5d/8mPmx/6qJycNEnwFCo21kHD4uE7Yu+YKYSQFydzrY2RGr6hoOV+N8px5
tYcReYWOKV+1ExHolBFgFltUpl22xGHnLrf/ciHTSnzyboZKczFcQtBsTPOOCLA0pVVC040fjdEj
VkzxReoFq52ydRnLijxGs+Zb+Gxk08cq3kEHfwcWiRCPSDPwy8Emks6dg95/VQwdOYSOJtgnN4/U
9i9JiaHRCZ59W83byfeeCorItd0EFZbB4N6oOcimAKMdbdGaO/wK/e07O2pzrR9I38bPZ52CuaTc
GAu1NhO0GoRrAZcxikWQT2AXaXBiKNeofScOxzd2N5i+wTaspFuTj5kKennOCbwH04Esb8AQI467
tPTWiGiBm89yZu5W05FXCDgmjAQ7jYRwJ9nwrUdsuPsARXEF3mzlK8S8gh/YiGIiu7gjw6HF510l
Z2y39n4GbbiqBQdS8oJF/yUbrHQP9famGo23cWw5Y7svcaQRDrmHsiPOBZR1Ol94hpAr+OhYPsrw
OH+aw2ulJE4GpDR4svnfxoPog9tmChjYjbsA0eCXNKV+3el0Hn9QWkRG/eAkPUoWZ0JcXGsbP+AS
G+/5m5Ylxdo/N6PezTYXkCr/ebKgUksN94GDklNPrlBbeJCdbWy9PER1wJMuXgyOdYoaupytzRj8
oK4abjGHQ/8JwgOc4vSU+/6mNppT37SH1i9vhKSaz8phOviWfrbr6TFo42uHRmITqei9knKvSrxS
LNAfENO/yEjeg+O3nf6ldOS1NRXZcPlqoqZwp+zMwvQRoj1RP1T9hIA/kLqUBi44+RxCaRC6Z58o
UyDueUEos8iCzwHdjdHHjKqmswPsJI66d6uBQziaxLfa+ZEd0sE3uqu53Gt2+V43ROO49BJ6ouMa
ujcsAxbWaMGWTai7rgf/PfjdU1OI58B6NBTh7bI0frTdfPFCcKix0cs1n55pk+XL1qaZ3lKYUa4G
6zxgtLUIy5kMs0OaCMpT5PY3CjbkexWOijZ8rVV8nLHP0USDgemG+I4NkUrUDzGkt26JGbSywq84
eu4COs64rK6qkD/Q8z+Wy89sjN2z+ilw4UHumbhEXEuwP1Y8okmu45oQhlB4F6wO1hSNu0F23y20
4BlX8bYyL1MYi6PNSjmlTF0TKBnsmsKHdm9O4Zo+eJdV8bibGgZnzPfpQLIJBdlMsnQ7x4wQE08D
2T/bNaI2x8KmGHcDU/3OOIaG/xjTK9i1ySmdvBiBRTIYJQf7eQyQNVGjChbpcWq0t6rQvWO3MK8h
YbaDmytgKSVJPEG9xkiJK5mknYySGaAYd2ne8Pt9h75bW5/LebFzVmm9T6viVLp5dIjJdNpMkFwD
hSiQEpsRph7f8g4Jx9CnW1CXBRNJenOVwzpBqkj1atLT3Y6yfkl3Fn5IGm9L7MxYvngOFY0xwNHB
O3Rbp+hwbUN/y6qJaHQ+Rqt4YOVm0UrsPGDpqFYkESzpp5YMxY3RPoCgsDHGRBlGrxMPIrXNWhTG
y/TpUJfll7LLn/2mLHfRXH6X1Lpr4x606MWqEq500cSbqBumGy9qvndRuMQNSAuk0BStahwNF6g0
PBV9/XXK/enIbhDbh+aDUHvzXa4l0WT44NAQJJcKZQUUkHwjZs4QnqDkvV+jKKXF6EHmuLbp7stK
xdvMDsd1oK350ByyfOpuY40UVluQFnpXbbzOJINTXkSfVvCCf2CYB5vaFUh/ZwaVHaUlPzei+haR
SV9NCfU042ZfSwAm5ZMw+2CjZaZ2loFBOx+Su9nwAzqQ6WmMXAYOVuywJ9Jbcj4gQuIzIRWJP1eN
bFsLyNsaYvdmSvxpk3vOoy/y6BzDK4qS5FR1BSosmfD4mnu5b93mW5xPWN1iolsK5+RW2V1WwPIe
NJ6BKjCdvavUuA0S91vj1Ji8veCl8OxbtAjfJmY/57rUMAGU3e6m0Vj5LXbUQAw9j3uy9bymTS41
NZISE0/BknziFOPTIKZ+TeOob1ovf09QC20Dm6mU8OgIJDr2tVFl961hyYtKmc8xvibZysIRy6e3
m7LqYWy4uSdlH+OhHsloj16CwohPXgUpOqlJxis86t6wqoAMOzlUW3ysBgjRaJyP87QMK2W/Nq2V
3Yl2a4oIAklDFWcnAySs2b7GtVvsC8LNFp0oTE63ptyP/K0cRb/G9TM/zCW+xog8KbPq76GFb81G
HDkmaiJEEbVL51g0P5rQAK3gB9/HOkE1VWqWGSDqYssgsmuIYf6+2uxE9m1Kie8atb5ACXkeBfnM
foWPU4Bc6KnDiZ9GMbTOw3RAKsyqySN24TQNDXfotfYy+O8ZmBwWpzeMZsGQ4E/mlq2/u4DwSF95
qObo0mn1anJ6pLJ/Bfbi7OuRd9SlB/W7qdur+L0m1vO+Ev0z7XJAytUPgB44wzA5OYuzuKKln+BX
nUKjL7cz6BOCGvoH0mDuGB2Nex6F4Ek677EYMMk72nsK/CJai7Ic79sxfo/T4tDRIwFm4Igf0/Jl
jCMGXtySlt9+LVLb2y/bwk08Ts42Nv3XWJVPVld012CqWuTyHH+QtF/DgI7DTOW9HueCJUsEEdkR
5FXF8aeKLcEunD+FOoVryxBVV+7n3rIf2iTaRL5tUNvNwRZfin2hgug9asOwcOd1XNT3iW2O9EDA
Pyx3OAiPvJdhvHE75pjZIpysvFGuoqA9uST2bhsxR2sSEC/TOB8cB4OHV7X1Oi51us1cYgqsXIMA
dnZVV4cbpBy3o9Dck/WtczKkj7k+qBs+gvSciFxuqkvKWuIBViFiZUbgaukmo3TakOpKUBMKEwRi
7bs0eJ1RgjN8QE+iTHlpLKahg6ffgMCu0t6LDnYAyNivX2Exe7Azma/kalcaKfpSu40OEs+CQy4f
yyUS9oSVKBZ5FnCJlKo8In/Ds9c6JMXBbaAZm8GPoISF4rKzs3o5M69LbwOdv9FckTSMyMtV/tep
EjbbmRKjT9lvEtI0jm7zDoon2RgxahJT+MBVDOnCp75rclvemHXxkKY0eGRMc3smw9Xz+y/hRI50
O5tr/JKf6nz4WkZjdJOy7d74CdtOUaY7m6s15DX5dgWyX6MjYILZ0jWlbd7WbYAYTZkbuyO7wu7m
I1RnTGjAsnnzpifX+ZJCm49zme1Yv/WwzWW+4igRaQGj0p+R4pmOOoQ5a2m7bXfGFI4Q7Ktik1Xl
I1BHBHLjwScJYMVgMdsMFQ+BnPFMArl3LbSHmbKN5C4NWNcr9J2bzyWj6k/RIPnTbb9tTEhCMRm/
t7lZjWfi8TZJU/SwbBQn/Vhvg7S8ya0RTEcMgSuqa2sj4vFhTEN1TJ+6LNXbpI7QC9g5MY3GtIP8
vqRl4nuZE3+rZv85zWR7mOKGtGczIhRyLvdCmGxuzPiNskFvOo9AS+Ha92kdtJuYcTMSeiqQagBl
lrj5Q2qMFPeOX4Mo6BvW+hDRmjL9Hkqiw4rOeOiQDnJd3PDOxWS29QaoJRksnCa717lUV5I3cSBr
98HJOQ38WN+Sl0nOherBKLiEgbvirQAvh/oXPnggRPgJp3vT/wioze+BhPq3raF/Rc1oRA9zisK+
Fz0ft/vSnR7tYa4PCzkdi5fdXnvT+ka0RLaNU+Pa9kO/puK/gUbBmC/roktdpQcF8BA6cv3SKDK7
wkzsx8K6Flm6b4R7kwF6Iz3yPY2+jigRc5O7qZL1Qr0wEdNKTD/UgL01yv0ssFjxpKX4x7y5tyJn
G0mI9l2ZkGkl2+zsmdau/5To6geGY0rkLltnjf3Zd8riu63yk4MEfG7KSxK5GAFs0lj0kjRl8Hip
SO3WubWpjCnCBOjSFAWU3kjsuFIgtnhc5Cho1oY21WYocSM0gJWycXzADYgyAjpX6MCXX9TDNH3h
N3dO0jWuZLEBOHBJjZYx/Oynu3jGaaPCaJdM+Q2Yf6xUNA6sN3B/zKFxzKp+OFupxgaFia+fXpui
bY8mtdG6M+ItWCrzZkHfLchETMVlH24q6XXncTAiWlKXd2o2vjAylqcx1/dqxKI6jPob1Yaxapqv
mIDI2AV0ESxou9CMw6XvHjcCUH8qEw6/2crv7aW+UR16jraJt6Q5YX1nXB7MHHjJYGfXKdAuM4Zu
X8utSNWB3dpb0nQl8b5Wsk4CCJ8x7YcV6JAIGoHhSR5HySaYvx4MY5E9xK2+00M6XHuDIYV0eTuT
Wn9jXXkBBJi8a2Kh6PE4zDAPRvwUFDjtwzxHNyYs88px3G9Jiwigx3atzDK8dWTP2aeXMCDb2iap
vTMZFV04NVbs2rqrwndpaItbOq0vTczfKXhWtKa3YUhAzIPoyzuB5I3EGQOx7YIkGQKgvh4bHimY
ahcTiA5iCRDoFp/9pLg6JXT3VjQsX5KbbLLSR9c8ARjIbn5+MQwSNR03oLPAVh5VfBZaNBwUsS1b
yTTbEE3ADn3xJzUlzXyci5jNkVeetRusReYOO7fCw1K67G4jbd/5Jn7ChL0iqgE2ES2Jsd3kvIZd
cfazaNgkUXgtMNZ+yokVajqW74WKyVztHHQky6bTYl8lBiWe0+5kz9eGFeEJMg6DYN9LeTK3oMz8
sjj3CvJXXD/Z/QxjiGijDZO6vPdPRsvQy3PEvnaUvR6HEt8HKR+oT9yV7abTXYqR2J466HfldFVe
Vu7T1thp3x63NWUgRdz7VGj2lswxx74ftrbP9kBVIfQ65ZSEtupgG80UKA0TImmNZ3Qpeu8X+T4U
Q3IbGt5DauIqDzQScM5ABnedZPilOtQ9KBt3wB5bUUJCqdJ52ys8Bm1Q3/78YrrJNo5JRXHsmDA/
OTP0j8x9NfGYZSYn0YUlzaeIikpBsdqbmIrXdYSpsvCC295s7bsp68VNNI2n1Gbkag8R/WnQjbh1
9FE7tn9j46tBLdnchQOm9UmdSkXtNHVsQObw4BWF2FnoCeZQn2HOvIS149wINNuw6wSGRUgWhInV
2zyrltDEcN4EM65YMSafShabc5aa23oQN9PEgwmM4tF4SSTajcrIhx1z5/EQtxzuRIRwk+kh2mfW
xOatIpN4ovIOxwE1NVLRBzvrvLWl7ZuwT91HP9dvAHp6IV8qOK0ZlgOzqIAXqD6/STrv1CveHzv1
97HK8W3H7l1Ij9CQVLb17RySRZ0ZB2eqfthp/N2tTQ+YBznSldtIeP+zywRFcgvostprPk2lcL5l
+NOJ10mYYiI/Mw33pm2QohShe/RS9bmIY6ZLnX/pcx0+JiweE+CGlMU8GbPn2mrHW8RfIim3wgmv
bELo6ArvSO/PKcODnzXsttFhseYgYVhYAqpwxbRu8+RQCd70lm4BVhYLtbjhj/ShtxOT2nU6vOtZ
kDG+m1uicmvkgQUpVJxit82ogCv07TnUYhcwLMRtO5AxHTFDqbqGlDML05An9tAJsh1uNl4p4bki
n4+sAVlWUx5AnIl3TfkQxoHe+XEsD2bRWxtjLnAKPdkWqyFzSG/KzGFfUzDdYK7uJ0eHtNwvxGjT
bS9K625+oOUPjl3CNgYn8po8JJiFQdM8uJguk6Q9Mm3B44aFgUGFcxpLn1E86wh6ZKK3U3O+6ogw
jiS7L9uCTmmKThFyvr0vbSbcI5HD00zTq9D7edNKK8tbZ4k5b6ys+6xSzziYDvUDOZHX2gG9GTg8
d3XO2Mz0FJETVfQ0qJEEqkrfy6mNt7YdoMIsMVP0Tkvppv0ziR3BYRl5T1US7+NOfvdnevvMLw7D
WFr7QjYnxGrzKSmsl9RKMqAICHL85cvPf5PkEJ3g+mCDgx/TQqJiYWqRFp0uaYQ/v/xUYyBNGPQ6
MyeW0BEao8ZOkHELVEonOg4WPjHO8Cqin0IdBp8mWzONZi/Eb/38/Z9f2qkOd53hPfPSWfkmvKMn
fyoYfVrtXbT86ud/ChlH14M/HpK+N06xRDiUuSWse82SimcGg3gMK1SdW136Gx7K7QnLJUsZwkJI
xnFM+jCbjm8J+mTC3f/68pJ1/NDeYkMvjOTJbfDxJ5h/fv0n37fGX9zs/9dS/0lL7QsPL8H/raW+
Kfu4jb8WqHt/Sax/iql//al/i6m9f3rolWFo2P8KmfjHf43vbfff/zB8+U9T4skj8cRaZNECt9S/
5dT2P1H8ChOvhxKuL3ySGv6VMSH4hgA54AtBf0Ft7Vv/+LfW++6XTrr98OvfEx8QEv9VZ4zgzIY9
LC3HRZ/t0qPz+7/pqeO5GfuSz/qxcAbakKj1914zP9Wagc/M7lMJZWxJ7fX3czOtnSkfdyJDwVEP
GzNiXBKlYje7nDqkdN14KFL2RX2Zut65b4L8mRuVom3ER4QYi/1t1266DrZLUNUgvqbomFvsciSV
I2PvkxLN5wws+g6AzIATxKg3fcOytfnkXVvQDXu3abFr5xC/y9dMxXpXJIDGeWYCrUDgNDnoH4zA
vdH+CFdB07NXOU+AGnOj12ORIr8J4Tcvos6/EsoFJUo2T03ddpSJ/Kyl2fm0RgyupCX2IZMoxgMM
EQqjf+/cwTz2aK4yDuitC6Gcg3HGfe52NOyQxHK+QVPNp6meARVCcIISVE9ny0PruAgxvfHazO2B
1boJ4Mg2tvHAg0FN6GE+R1YDLNM1yFlMFA5aFkQ4O9hWYp5X69GygSHSG/lAxna5xSykYIK8ovzR
hx4ltxfipE48+WVOHftPpr3//IBAbxfS4VPCZ44B1l8/IMnsNfC8Kjxdtv9kdtaw/vkl80ATO6qt
8Iz3CCyy/mr2vCgJIBCHzL8u5m93178+vb9/Wj8A9fmsSklaiC0xMnuu9dFRKrBSoyBLq+NoYK+K
q+KzbTGbhFnZ34Uifzb84j2W2Z+uwAcf2PLXuoj88A9hO1h8V3+9AhocKZkeKju2RszMJGUi8/yz
l4mSZtt1otnPBgGaCZpP+HQ1S9Z2LPbB2J34MdSR+ezL318HgdHidxPEz1dEeLJpKW5YzzQXn+Vv
N21iinbMizYjL5cLgX5Yrlv83ki5u/30ExTXI5VXjLC3KknPY5FpNKjI5BKch5OtFtqu/z5MUG2U
IjEaVt3+57dSpPpNtsBNGiSPf/+iP5o/f75oBwsI0SieVO5/2Om4A4D9JLxov8GB1M6HLvGQzA8G
Eq9EWex9nXhjj9ikMayvAcWxqwhYuEmffOZGfK/VXKDt6SgbjPJe0SgjNAYMam/rSVC+w1VjuLvO
6uRbV2JEzESbkpmIHWIy5m9+394yQuFCiPg7oXUdhoCScWkkHqhcuy3qpac//MTLB+M3r8ryE/su
U0Hku6YvLfnBrTelIehboMs4TsYjKEo0A5jG4J8+R54WN7bvbf0CwYwpZEJotTbXkFYDsFQAu6ul
e69sGthhyJnvMW4yG4eGxsazBaxOTP7TwG6O9vq2J4t9qyoeAn6FrLXIgq9+ZTGQ6uv05EB82RHI
+LUuJ31oDNYDpVls68Bdx6FETBX86X75ECPEj+1gxXddabo+Xz/67TILEC0RDsjpG/+p9PuRS66v
TZB9M/qg39c/CtilUEyM7URdvWHMiehz67YhRXCLpBgBRMeCcJ0zGLz9w1vyv702Xp/AQeR5Un60
DzW1n9ldg9S/nslVSt2TzsrXki3Jpm7VU2XQ0WrD2f48DsSAcEthCShCOh47gwuOQ5/EVW7zXnxp
3eib1DNUZOR8fCzbTT/UMK87J6GZan440vRWhXjS/gxi5ux5zl0dWs0B2rq5LRGVbZh837VISTYG
WR4VRo4TkpYvsQzUH+J5rP98hDmoJiwMkKTRuIyk//rAYMY7wgapkqNWAWvLDONoq/01fqZ6jbPh
vqiheBfdfuzoMAJ+oWeETFYdPSS5zA9FjGDw798J68O5In2Hl0E1alLKOJYpP7wkGRsjMGY/PkaB
z71q6qsZKblv8uJY4N06Rp2XHkLo2ML34HS7zW3sMl1oc+tPr2S5DX+7TX++ElzpfBzAR0jno5c1
Ye1qNAa3aRcHa0d+byO8ZIuvZRdjjl8LnkMp+rwTaa5LA7kpSxINu7yaMJxnam137nPmCSYVaHF2
jnC2JYnZf3+17I8wheVqOTYMJcXJx9NkuZq/PfFBTSPTLyceJa1z63eWf2qMlJlR+WJAY/yCaE8T
z3h2IRJA3v7mDho00CjMWyfObykov6dJG5Pt/j11/OQR7OeaVDFofl5+JwyCqoOYDTahhsXW0/lw
ToTx3PdRvS5n0V7grQ8br2GP4FZ/vPrLWfXh6ls+NllOBlco8+MdOWDPjWusWUdTgsyrO1SW9QBP
1vPCTdcWsHWhExeCXUJn1ZQVWZ+wq5wZ4LaYa4U7nkao1mli/OGecT5UG8vHQriSC2579OmQgP56
yQea5lIHbnwcE3/vdswl26RMOOvnJ8dEXDMl+D6WMFcvsK3lAkYspmKxI2AK+FtOERpysLHT3bQT
elyS5TdlZbtHKWYL/EsLYdRaK0BdV5NVCuFcOOwGQkBWHur+GHXUk72MaXqdGF/JbKLtH1oW2N33
KZXVVmqrX2OhJ51NoINy8vu+LqPdXDKwQkjGGE6AivehPwFR7r4HmK3OaU+Ij0gZuA+8j/iIa6fq
vno6uUwAsQriIbsoO/ggPHs/BCSdaoSXJZqEYImADngh93//sXb/l4cAyivaIwAhHOPqA32DcjUY
tWsYB0n5AZEcxVmdR6jR+MGz3lF3dj7cB74KcGoPBbJrD2ZKDkxAWYh0CZrfs+7GT55OztGV9saJ
8MTPnrmZh7I6NmXxXkKY2qGJ+RRkfktKNKkEAE+cjaDMxMY5xkevkwyP0sBnTFVdq6GRn6vgCdMf
sn0SxB2ozY32X5MwUqyJRLwC8RIc58EuT7qVlB0Cva8xr6mdlucDMdFMw9hQ/Rhbt9s4o9NhOcDt
pEz0UyPaC8G9/DVqmbrg2sfzQL9gu5gyWj88dCkNf2ww2AmDhjVi3R0sr9SrShnDZkT/6oQsmYpy
vvKKO/D9gGKNkgh7PbF7d/xfrf8vb/Ddr9vw94rb+nBechN4Jp9/k86NWlV9fIOIcCJdE9bE0Yi7
Hs9neyVZ3GS4Cg5ltuZ94nTbEhwSag52ueZUPKmMGbvrARB1LCbnrmDfUWZrO5UttIi22/79R+g/
IuCWV8g5Tr0hPL5+bAoAJ/EhMlpmuEstXI/DYx6E4bY0OdsRHK1GbjM0L3hvglKDjaT+CevyCzlo
8HpnmxArNOhSu6z/NQ3YH14d84IPTzfPJCtS0DrAmPEXb/bvz+3Za51WTghVvUbIfcxKfQ1D4kuW
uOkuWDjqqPqgKMtuPhd5DGQpISY3Eatfh17E1vrvX5D9q6P/6wPXs1HKLJwk0+alfahKs6bC6FWL
4ADSVmwcu00fSHNgPugdi6EwXvmtHaLw4iaMUWvn1bufieqrXX5mgGgyJLebt565IiHC+WEkDPcs
y3fKmf4cuGOBLl5lu4jY7SDX03aMam+HsY37euCuQOBOaheT7h5f1BABUAdEdteQU79C8l0deSsv
ydR+L6syuaiEXL+203cwGrjPQ4y0LldyF4Wka2h/sPeqib81SUSErYM6JC2bYesnVMGOr0524t71
VBinCFbBYWCf1krvzZwZ9bFKaKqTtCf/UBfhuc/4ViiB252DJnOVmOGDr7R3ZO09IvhYNGpBHp+q
JBjXdqmnfTS0P3i7YSCz/dph7PluNxWuJ/impyFnobbI3AosSQfTJqoXCdC5BCq1cSOZPAnvMxc7
utjF+BCYMti5I4pLcD/pWtFAc8h5FqJ/LL8BzLGXgOFx37Iv84tmE+9VKDaeqJozByrRHKO+tyek
SC4jCUfPIH/GyDlly+QCzUm8t8rss0uC7jkmNB3IGHBC2qbipAf5OWfmTa0Xb1LfJQTZUBcsKVDo
ULmuak7fA1xFTqw+m8B1BNG+bAL1qgV7QbFvomE+drn4gfNbPPRZ8tXV88gcaDb2Hg5mdh3LGaK8
PStyuXnlIXibW4Z/QVh8bMeOEO1lS98VjGKTaeSd9IYdCW4C3UReMUQPOtYF/ogtf6rXkqHoXSVy
jAmyOAQCdRndjdh3grtaF71x1DKpNrYRIOIs3ZcQLNVmrorbdpyQ+pDBTFQz61hEBZ+9TpP2Fxbl
iawUdIyj9xZJhHG4IVMSYYius2rQsjmz9Cfa5hxga+ryJ2ec40YJhXDgsxwVZXdUzfh9dNFZhYZa
iKoVXmT8v5sWBSTDi4t02nATu0gPJ3z7/jw+S6LBVhRV4UaRBDfUVgcA0LK2A4ZJpA3qLP2WsdDY
Ylhs3b2QzcVMsghRig8jKUl3vSrgM5P1gdiGpZys8umgYnkv7KHbucVEndqzC9Il3qtkQqOWBSQu
TXl9p/vlr1DujZuV5r1ZW+dooG3sWJj9LLqbIsBd1mtyi3JEjOCb8ABAv3MjcSyzKid71tqGBmKk
qgEU5bm92DauPe0xYGF0l9mnwCrYDrZopVPQl3dZxhZVtxxftvdSsv66bwgPWfVAGglgNoeLb80W
CB9uyEg8C4P8MLEsvWSLpklQMCFijsRqglS8K1W7T4MwuFnyPFXlofm0a/ra6XEoZnWhBqqSPEA0
62gMA/Lqo++/mPnbYGL60RJM0JT6LJKXFx23/tXKEPJEJdLXFtHNWtEl71IbpucQhTXMdcxHFVYZ
OwpvxfymEALMKEAuKVjJlUxKCNKSdZ6RAOM28e3TDFrhPtbDk8QrF+FWuRkmDEumwVHum+jlWvYl
eFRvBmu6BGoE/lhE5r0x9Rtr+cGxqY17a/CIHgIF/OJV5HcHiX5OLXFD/WgccPU0V0/w4lJWRZ+i
Tr8gPfDRq/nWRXs1S5yF8CdiZ5+P2n6pXBw7RhkN58Gmy+U0jCOYxtxWu6p1ihtlg3F041R+KkSo
NradFOdZIFAsjdb8XAeyWyV4i1oEkXtad66Tx3zCYmMFC7HdWpZYViveWznaAzs6iX096VAJKveh
gUPxqAz8Is2cCFKwky8wONhocrtSSt6SfbCl0KD1r/WrbHj0gCPHwoPwpQne84GpAV3jd/JH213t
2P3Rbo3hiiGWS5j79wOYYj59SEtps+lwivDQ+5O1KWaJp7Q4OG70lI9TczXLsttI3Gj043im0vHi
BlfeyuxojRhrfazdpWlVR1wdiHONwb5lTPJKiiwuwq49jQTDXPIiOwMD2Ousvnci7sGysVl++87E
sx56WpO07QnAO0E//d5uxq9FKV86dNyXNKnEZmjceod85RSnCRppZ779+V2nFneiGXvBNp3GZovz
I9pJ64ucGp5Vo1OQy2XiFm1grBdmddEt8uefSBLsXQZu2FMl/BPOAj7i+FPIpRkLPA9nnSTNPT6m
kpgZkB9WYOEPHx6bXBHHFtr1OvcbRYQFYExdKuSIjXWNGIe7vdev2VJkp1ETWEMYhEmuWmkeQswD
+E3GLUEolN8Kn0umsjORRXiyGbpCusb/UNTzZSybZ5Ag1ND28Jr1X7uc4Q0dCyx9L72dIpRVScMb
HMNUGXNHYUjMmh3PC8w8sJwXksi1bJybQqnkZozyhnJtZKlqs8rHEsOpxiFY56X9SMJQKq2z4eMN
NevmmBjldixy76YdoJ3YLlzJRcqns2MWiVftu9ZN5Jpk8EQnKL311sopAXEHJhh+y442su8OfpGe
K+/Jj+ge/BkattFawPY5bk1TOZhpPAKIusndDtWAMi3vm7OpFs1jswDWIK8Xc2UfsC2FqzGFNedr
7xkPKMLPqLj4MjoRW89oKKl6rIIYPdJghrrYNnuD/CUzRTc2JI6ij+nXpQqnayaL/+HqvJYjx4Ft
+0WMAD35Wt5KJa/WC6PVht4DoPn6s1hz4p658zCKkVQtlapIIJG599ohLixc/RoNv8huOWn0hdMl
WwK7EHRjJ98U+bRufJ3DiHaRxY4zVr5sPjqgbPY+M5wFRJXsCJ9F7SKG5oiS4T1Ih6/B+BhLb4zx
/4IqnNZgXN2XfBl4sI4fuQuCVRpSGZLK8NYMEN42RuX7hx7px9qKHfNildsgSF9SRZuRW65n003x
JyPZZqwz7+2h2Xu5/CkQM4/sxASjPpJqNK84+dF2wuNqFO1uCvDKjKAdpt57j4e5XiSDLj2z6Mlv
w1NeIuD3pEFkAdYbMvHinZLNg+0rxjTUTrvOdAgDcl8oqZHleQOBbAZRFGVAPtSsaMMU39M2qtR3
E0NEQeGC0c3+Efv4iMaoOARO/trRGlkJQ32qAY+OZhs4DigsVloiUGO+Dh9lIk7JiCjbrPzcCYBh
5ezv8xS0hJgzYjWnKlyNuYqA46buwbZEihJ1K0ZMK1roTfMxoPlnP83xrRVszWlsvQ7zp4V5dJvH
Kt04dk3wU+7YgG9LuR3a6Xcz2NAMCg8HRPOeDWCzkJEhPDeynRFQTuAp2MHF2RaB+JGCy2hzXGSQ
HNGAAuyjwwpuFEV0Yo0XDOsklgzGpyMXpMj0k7M9mo822BMIcnCK8RhUFlrTHOkRNuRuBV/5LeEA
R1nhb3ncTmsDblvSfJsedj6v7FcTmxwNmOSqK1p2mbfPbGxRfQvurMvCUxV6gFcY3M3xvMpG4zGv
tiHiX2inEAL8MiXrquVlV7AfxxL/f4Q9SksUYrIYNvlsYkOm879i93q04/0IcGEiN2Tk4KQS1IFL
MyhsrJ+papaIy2ItkWl2RvHLQlIfxpfJcyruRhzzpqioFFT+gP5Ysl13guDB7zyAx+OXL43XHRDo
v0n6DcSv0uRoCbJdOYg6cjgWVSkOYczCF9KWWUUFtwvi8V+5tDblUNGbQJ0t0RTRSzQ3Ngb0HifJ
0cuhJX71dVk9lUF4SFgKNrDuWPqWbqDQFlTNJnlpugnPROR2V0aA3BItoPNp7r4ojtiyNfFXXhK+
ealg6zSrPeAXjFDLBwI3Kib8ETJp4EAIdPn0/o37Q+6f/vNhodWQ471sa/f/HSLyRAP35/1xXjmw
j90fGDI+/N/H3D+fWkEmIMe4+2f/PBDHV7gLR3H559N//arlRw95EM9ooqKI+HWMFPWQ7Zu25K34
/3+yJUmU2P77x069taERX/3zTO7P81/P6Z9f9q+fEofEEc5oPmpLp8hzltdDYOankM/wMC3P5f7P
//P8/vUj//OY/7xw/31p/vk5y4+NVfUW9jSjpviK8YX5rBTl0e17/chU+KAz1AGDP/4MC0A4Olb7
ERsuIvWEpKjOR3Wr6eyjnUUCx4q2yzCE4ufVw80OKPCzcvgsExKS8/Snzqtr0dEG7RsXUrrcdQ7k
v04m74McPS51FWyFJOw6hcO0JeLtg0ig8OpDNmjFEGFlIcDFZkKMchBhYJU3Pfkj+kbceEdpZZTH
LkpOfdBUl5rZO1TuixeU5c0Gq+sFOSpfjmAcQJJtkCBS9Czxt0/C+DkT392AJM7K0+BQdQ4m7tAZ
d8FxrqjPjXH+2aXFUz4mW/Rka1M0IyxPlHJ0+4hwYzXNivGKdH84Fia0kG4QAMjsp25a5hARjB5C
OiU4hiYtxKHWs79up4KjVCDVHqrUPnE8hJwFvulpJD0GiRdg4WQfGDeUyO2Gv5ooXl2shoYk7NA+
xK5hPMfbjhPbOq6daN0a2GVbfOjbPjKYbiqU7Q4eG/GS0uredLP/K9Ckmkk7RG1OerY3HD0unZVv
/S6o2SybVwO++M50mxY+DvToLJJXhBP22reMdD9WqgO6m1L3aLydpfFQjm34aATHthyu9DV+ClPv
a0HMY458qoQvi9LcnVa+fMvsKLgkgGnTjlfPDqcfjRne0A7KfZcBE5WlsdMDyaSUih3UkCylR5s/
NdgLVn4c+ocxmm5OwYLqFPEZWA882+5hqNwCUtTAHMv+sDReLg9t26n185pnSzvdzvpLx4n6McC2
GLcPvohAKkw2yXNc9YgJg3YflQ5BBT3q8HkiF88PoQTQfYXPGa3tSbzlSNnWwWykhxkEXFK1THI8
SPh5Ma1Meg/kDQX7qmswQ03dMVC0PBImmRNGZr/Cz1Yq9sDJUMDGBHiCe73oGR4RLJPZbwpE1oRZ
xemhMdPfQGWqXSns39GUJftxWtAj0gseEjRUpuYZozPBRuGn8LlVc+NP668l04SKufKDkWE0Tf0/
fYHAxYjwAVqpMuGcu+pAXC0k3W3VoKskFZpXpm2PZjri3eDCCto4e/HH347oxZF/RHDcCCqnXLw3
tfelcT6dO5TH8wuqweKAN5gGvt1fp2Dd6LTbzohxUQvPP12HSrJKh8eiil7z2PnNFMnpfMAV/oKr
Mk5RInmSZREdtB+Q2eWkJEHHCMvDyAU3PofNls3uc1Rw4YLFuY5eGyqdbB8BEKulcwT6Ic8vkVlv
k46JgHB9NuKOnDziX8+WUyOCnr8DQeusMrd2iYihw2+xE4X/AVIFYSC+SfZN57Xv86dlPDCpYWTX
9tKdnfavOQERrvuNqzyia2rcuhldS1IC4fAX4scd6inECJ8o1o/QtKZ1AcuLt7YxD23rfgEHY9Fw
QDSYLpQyH5n/2hpQINuN/ISqcpa+iUTSnn+LbBEPTi+46fZgsyPiarAknrQKewI6zL9cgMN6GAtq
iMx5N31Ed9T5KNgdBP2GP+1C28JdPk+HiNSziuYiJypoxjYNfo7JmBIngs+AaJEQ/02NMco4PeOA
AopWYMeVCPGW4XNsdc9hldVg/vCUuna5y9P3UECVt6rmhBmTeLLMvOKD2OsZRpIT0kV19NGd0lcD
SNaamWK88VvE74HhlPsO+syw9eqAItSl0VJlVg002va3qtSvGW0LuyXMzQieAswkK5LLRhgXzjZ9
7su23RUtmSn1VDyVeXmdXEtsGRbYvvlb2ra17aW8lHH7EU54+LLFo6aG8rWZsYxmJYYI+GsItCLp
bceZ/CbfKHZ+PVPPkIvSOTQTTLn14OEj+errG4q1+GqIh1TgE296phP28DNCNoFZFxT6pIDABnP8
nuXOH4sYtV2/tJ7mGcpsRUkB0Mh/tmWy8+21GHHTuK1vX3rugKQzvnv4hQDoP42u4sCCbfeqJTmW
rvvum+okWkhCol1j29csftMRGvdNkGCzD0zU9EuMBGU4ZDGf2VkSdWpvVMF7stAEW1H+8Cj0WgmV
0FJgkHsciZth9F5hhRzMCHpAzx2az/CLPCMjLbp2IMcMnGdL5qR1Nh4EuVBegWA4VdHPxMG3k9tS
A9yor6lyvxQN3F0oc0Yf/p6m6Kc2ZXomqeiPB1sQZ1yynmsOiWkUrvsma6m/6QsHKVdmErqQuiy4
1gjymsMC6604bwSEa+4G1Vc7TZ5S1KIXR0tMFPCuDYAq5GlOgtpCvSC8DWpUK58hMlfsrsVrr3aG
Z0AgZ/XkqIrSnbDfY5FZ5rlLliNeT0CgrOUrIbPzKgDMtVaNi8be02KfOlT8bFUn0QO2ytKJ82CX
4oerII4LXRxcGf+N0LEjVPH3lCIsywOT7bmHgBHLxbpJN3G1dKgGJyrhlLBxEtR5HrPyUMcaqLeG
mA30QRw9XCabKkeIB43jDZU2oXXWiI0mHW+WM4Fc0DSFbVzctaCbx/I9YA6HWJmv/dhG3ZtgIxvr
Q+eFcuuWKLVzhNZ6uUlFGBVbfiNOFIhfYZzSbyMGI4gPeZaUvLAZhiUTs0Mw4aYAHuRugUSNG5oV
3YLyrhjTXdr4T5UWzmbu/GCbWWSB0xN6ztD575VJwjFOJ1I7q9/0xYsWWB0yiwZjR5F+QDP7UA6e
SDTWFEdmezYWI3jVHKPZpQZCpO9iQnnE/YSBxvDP3ES/3Rqb4rBEC02VGLEDWg/GUCa4i1uWBm19
xma6C4D7l86B0w6Nur75Knsyoqy6eUhDN3tofWK6s1ivqOaHXe8D1iMHdRdkB9no7LTh4IYJuhTQ
B3BVk1gaHiYxPY/RHvWcse27bu9lneY4g28z/cLahqGJZPCJl8dUpMEajIRkqDedrZp10TjvbTjg
t+3f24Rxdpt4H7imrZ0xPyonAnxiyatIKEmcUl6R8J2J9LxhcuIVGHyAY8kjxA94/+S9Z64uudnb
COgh/c6+/4iUN7Ky+fiEHXxtI1tjy3mMawS3ghznrdsjWvPNSp+IJKpH+cqcAHK3EYKidrLn2bzJ
rlwkmyieWoC4K2daEut4OgqT62x0F/SBzlaPmpIrxCvteu1DJJrk6pbDszI1vc+afiSTd5MYKRm+
3APR7lYcWrc0pUk5j7fZkt70zxeVZrzeIQ6y/JrBEujOVWkYDVtsY7/FFjMqFRvGqu8zQm8HbGNy
rquNcmrgr6BhsoOX+Nt6DsXp/sGPjRH5HaVTJjGTLB+8iHSAxIdW5y7ZRf7yASPLkk1kHwBUQXxV
8M1qbJswuazTQFwxwZGAkOXQp+fBe5NpwpzAKOYfqHO3ua38g5mH46kZOxRodn2JFmrw/YOx4ITv
/8d25XF0cIL1/WuwggimyE65lXUnifP9lC7/h8eFIao5xHJfg6ly+qk9xbSlTsP9L/y/z21V+vjY
YMzi5bTVmQQZrOeNtOn8yPrkLXTEKuX8gMkAA8xKBvEH6RYRcvjtlDVYGpbfSZhuz/f+369P6b71
4DXgKHrDiZY1WchhNcPSmo0XR+HH6X8waEZBv3z//qBxRPE2WtDe5iXVE2K6AfwnX6A4lbv2Gs4f
sU9eWbHEcYGLrtgV6UZ0mnQWI3Ex96TVumozZ2GCEQ8utMT5SlnBFYAxQCwf8r7E3fkAm7o+lQ6Y
g9UMciZtovQYRv60px10+Oeby/mdN5JB4fg9BzZ0xQwu8KmVNslFsuQvYdj9NC7nz/uHjK0CJjux
ltaCeZ1SqMYlTCzUvg8ZyUNb2chsQxUHnCgGBjsuHzAZIplhXC4PXYbneQk6gzigV4MRWD9ApMpj
kOYHtNwwB/L4J0nKxtauuH6lLImZxxR2/0A/e2Mqn1J5aAlTBGZHRwOm1/2b9/8rlk+7oGGSIkMs
UIqhZ2KA/7SX3pqvx/e+aBjlEBdrLh0cK2koLt9qz55opUE6ygHbDyVW1BUCKEQ0usD37FvIBQA1
wrX4G9d8edbDUxGc80i8A9ZhmhlpurzifeZcu0KyerNG+8O0zHdXE5VIFNoaCtwzke+7aR5BIFnq
SE38p46pm79iV31CGSPduOBHu1X16BvDEwrM9x5OG3Kdt9GjAvH1T6zC/G6zlRuj/fYd5yfiy6ex
8zhsNgQWo1k6lkF1BtfPmjTQMrcsTMFQDeDy29y/DrQUXVIysirV0D+mC+ZnDnXLl/7vQ08/iqGD
So4V+e73r5MZ1e6NjDP78r3/PDQtlovv/iPv3xZK+ttudD7+8zgdkj/5z8+7P27u3QBamHOt85Kp
UFVCEptsojwr8RfvztUpULu0YfoJ1yclnmRal80CBqUCWPllKE+6E5vAOJdZFJw7ZSA7LWC0wMFY
Mxd8MvrgMeo8rKWgUPrWljiDeUNKgHSpjp4de5mEucYuzkPOsBhAXZtv9QGjDZ0CXBtl479wy5ni
r8JO+NjATKrGYevW3dVk8bh4uJaHlAjzPNlMoc6egVZkVPQUN1WdZye4xuRaleODCxx63S29u7io
mGM08rtF5rmvkXxiwjrQSLDwX7WvHPt9arp277rwtVwpdhYaZYLDq3nrKfPFzNoRu35M0R2xFwfU
GBPb9d72HuwOhiZhbbcRrmrbC/DYkXXs3AS6VgBYMQvGQ8KRhVIRxXWCyHxPJ5KzvjT/+vDRTwRo
b/qcSVJmZ5/NWNOiceatz54/DR/CDPQJvs5PMy3kzvK8X30RXH2vf8KUdPNk/Js8T3EGnb2JYxBO
iX4bcmsv8t7F+IYfU1D8Tv1euoE+cpx9K7vAYjbMoM4sp9/EM7y3lh3v2mUQ0Nf+A3fHWxom6A3I
nFuVdrALZIKtdvhktedPrI+ObXGWSJJXgNA330XkxLx/LiA6lTn3mSSxRtftwMxlVnskX3+M35yz
hksWeK+mFwMqTMHV4514xXFCHKgzkZsjC8IhYv9vUw9gOGaMez2ytc4+MccsQ4K7+g6URT6/OBxW
Stcy92b5YXvOL5+AGm5dZh/M1abtooWWTGNHn+djR+mipYJyqxgikVXS7EnzudHqpcrlcG4n28Gw
DqpXl2qc651rgIUyHBKRRHojP/PLt5PbEOtbhhjALThQDk4C0CmCETuELa3rfOMaYotbnJPmts29
89TguLcZXuUoSSyX+CEshq+xyRC46pLfBsmJdBeMc9Xi8grUdSzHHw7u1VViDzdY90+dR69Cus9i
0B9JoT+rJMH8PB4yevZu1uDPm8qvwEd/BhlmZRvcFs5QX+qq+sm7T1yUEz8BEPtFrTUDL0+OZLRf
WOgFc6XfXl9flDf8GU3nj2IkzwJNPDqCtt4FCJiqG3HnHV7JHuCwZ138cvou++Avtk8KYhfTTCe4
O82b3f9GA/OtTe/LeoU9ldHeYaGc2/rXJAjUHJM/Y5DTPAPst4Yk8UBQyI98XloBFjOLXr9PoTVy
JsoQCwQxt6ikQwEODYH7D67LdJsJsuMouB+mWLzLwEs2GTph+vBi1y4/B70IYGETY+s05mc76F7M
ANdDzzSR1km5diOgfWh1FhmgT60HjU9UpLEvEM/Cmi+2bzOk54nnPaATYASvWSubfTVXjPrbc6Lk
D1mIitH/RxrkOR5s4uDMkmafjqCUgfPKu2YlDfcxGe12T1AUbdCWHgUacrMaws1gjg82SSkrBAbZ
pPK9JlbVGxlscLh+TAhrHSdQ0diGnPato8nrxe5FTvSu/GXNslyY91FyFAkxKcykaK05vwaBDIcQ
7s0UmMnGihW1r1CvQZ89D4SVAdo0x2ahuJJtWxm0fnHysFpxAQIKo/1XtgejCw7cpYtO+JgN/ZOy
jZ9RGDzzCpO9MLK369sUs/SUzdaYYNOCIzeUfARrfqpj91BbdL4Ga1uXwzsNJtsXfxE/VypkQuDn
z3U9vWg5fzQD3LDQLE5AXC4gHhXR0KAXXfSPJg0sM/2FMCQv7Cc7x6Liy/AbN0G/JDol62Swd30q
UNS4et1Uab+v7BqVa4+U5GeMlm4V6uhrJl99a/I8Cu7KxLi5QHFyAWS4ZV6p7G9aE+fZxafkRM0v
cIofDn2drOk9Thl/GoUMrfMiZle+C2C/f09S742pBU00RQcZ7OIfWZMqos3gCR7CXrU/IhHhFfbF
gyiNa2bijk7D9zFmFMqkEEEc2DyX6LWoejc6dts6bH7FSUYrsCHOC0PQTgeRuetp7K+nkOOp038y
TCIhNQuaA1YFbF5ao2uzBNXDOB0tS/+OJOeXXM23zoPMRqCQ2CCboVle/RW0Rdlc9RNsHW5K1ART
1mKHTV7n/peRYjtSecfVIuXZ1BEXEYL+XVG+lJ2JcaxF1FYnBBPg/l5n0F2m2E+vadh9xKQarkAg
gC+mm7pilvxtMhQ44H4C3VsCdk5YSwifDLYIE8qNgdNtMxu8nhnkNNSgtEBny77UM31W4QPm1ol4
CBcZvWiiUxy4D8HoOS/tBDkkR6lXI68wUeMRSZExp/C2/JXofpb2EhSvXxFFzbmdie+tB7wiKhr2
s4rbg81BbOvnKRw/m2zxqEG+XpPgtSacxmT83P8ldu1QhMieSExhfbWsZuOjZVzNHdKqSpXylEL8
2xFz1AL4D1+joGheCDejheL0ek+5mW5DBQTMlXl6rtzpqWWedwkd6V+8tLV2eEsShGJufTHLsNnE
pnUNreI7JmL4EuGjOI7MxIbQby9q+RDUqdyOJm8v3j3vZC2+k2kszvVIi1w0cwUNkANini+dpSUG
oCtUuFtsmFNRmgf6Z49ehnru/iFQQJ+sclO2brjPXX86pb2NJoi2fuwNwLMUm6jpgC8a8p7+GFvJ
w/2DOaHcM0KU5s58Cxjcg3UYFlciok9gcuFlIVjtCm/EWZiB+dKofq22di4jmyF+cgX5oh5h3ale
vFCr6hcfo7SYXwKXoOpCuNbZU7VFYgjTL10O3as0x3KHK4IqMcusfZBxycXSNZ7s+i1WNdyA5RMv
NqeduczwawNMkONCeLK4vTaOhaI77/v5IZkT9lWPaqYRoBZCyctDkLxzSXT1p3dkuretzrsUM84q
s0sPHhM6Ukf7eS0SxD9+ZD+E/ohsThHR4OXYIgo6wWvHH5wtHGG5tyDwr2QGGXTQePen0GC4Xkp+
mmYwPNdM+SdBz0WGD2OwH+xmeuGnbKxMQhdumXRnIIIcbdbI8Ihp9QaPn7mHhmVe4oktDnw9YkbL
IHMgHw2ceYojQwImYlLiEGn7aIRYjBLKiSIzs7MaNRsW7PSwfZazndAINKHv0TPHRMcQYzbg/Ltq
EyTU7p5CeYc8Rm64zRyW1OhgjNnMRdpOCEa3smVnSnv+sS3iHTnr1b7xaMQbDX3FvpfBZtCoLxAP
YKJ0TlGKoLK3e2pFIuAL5wbl6mjS+KOCMmAWWO+B4OxxN/SqxknXIiaZfubkB0QHfx4b6NYhvNl0
4onQlu4aj61/TbKx2M+ye2xmhyhGkOuj3/3ItfE7dAYHLSmwyXiRt9RgXfuSFwK9DkfXKD8XFeZj
isByFYysMLP6dqbpYdYVgEkNiioEt1P3MVlN1HB2zbZZYWpJyT90uzjdBuUUL2yHv3k0dAdJNw+J
E3HWWXRe/ptddt/MByfYhu1HgkiMsWbSDQCEIuu1mdLpMRgMTp+s/zasq3FKiGGrn+veWI0mKcqj
naPwmkgmSClTHGZnwJxYqp0ayAUCqDU4B1iwUi2EsPi7yOCqhPZEa2Cq52uW/ioqNyQ5qaKB6vXw
m7upgaWNDDONsBQbnnvNq3YhgWHJjkOaYF1+ovEKQNDOIK7APWYFFczIvA9cMtlNxsNnG1F+JEod
qpgD2zxklzADBatL5zyNarFMwyYMKZk8E1RKnNsx1YxMDvbIyTorBXbIMt5Z7RCdbK/grhSFfAZn
fcic31EeJtTgKK5HRqvnKEtuytXGMWImLWOTbA3i4I9VYpI6PQabOogRYBW63Jb0CJdrXGwJrQbT
sGSmT9LctRUbxjQGx0Q13ZHo92PmOgx79PxUmMUtaUvvQBIQbCLfTC+V2xhA9v1H9sM3MTY/uIXg
/RloPYO5C4++GcPupZNnWfW7xRRq7yn5XWXZcFJu+oyqeHGbjJcpg22o0oBTMPVFXw3vHYEwszeg
OmHmMXo0Zz0iVxJIuGsvY0Iyz1+t7kj5a9xLL7APOA0nKqJN0CUB6cFKmZ24vlJ6ec2NYOD1SL4J
AQ0N7vPKOaoZKU38VDXawT/ungPAKi6iZaYS7keBIoLg2ACHicbQXTnf5mwauyoP6KEzkdimY7Mh
0/n7bo2/v2JlJfU2Tx8TjElRjy10fmvcgwAPuGoC/9zz0m6qru43tUOJWJhQOHMqKxTmuD9RiNAH
pkkREP/eh+6TJlBlfbdQ3M1+YpDu2eMCX0fuqFa+684HF0X/Q+M83x/VyQ6FZoinFUwBYu+KGkQn
PQqopA1506OUwzRCBCvY+4MX7rFhUBVkATErxEGGLSwUp8qu5DmvVOshHMnJVgoRx13rsLf5t+AF
ZLu7WzNFbHzHU/nKWZ+Z2ZwcmL2cczOn2MRNU+ffyRCLg+nRDO5nc5u76XflIGJF0gK5fvHam+TH
DgMD3KpEwhRxB0BQ5dw5y2qfbBfyy7pcUAIYwDFpItMzHBfPwpfdDPE6QTa6rScIehEDzqDCPBf7
PwqacWtOmK9QaPQaMD8IxDY6FjavOLqoU4nRatXjgFUemtm0eHXakV+dYzWmZ3JwGn1TNhUXnHDN
KAu1ZNQ12z6M1Or+SD/nQHtfUnO3LdexE/3IdPQay4mVjhkS8jVOu4rAnCE0/toaGnXZQsXRMxOa
HAN1hzUEnRXcYIPeFbSYFodOn+U3s6EXZw0kZJsBvyNvs02SIIUYLKj/mb6krv3TN1mPIM4/1AkV
tQCyFVus8wnzY+SM3AvuozE4vEmW+9xykUw8q6A3XkGDhusmm35IxVmM4BB2q5Q324HglkwZhZGB
yqzvN8srwzAS9mBAcdePkNxGFB40OPc+4kK7LIKNMpPv+34yt0twVXWcspu23F8A2lDUhvyTe/uu
s9EE8dCRWnKs9Gcy896ZtQFaqK6wQyNCAeqyUNsfHdOu9l4zlucsBCPUYSDolRx3ZcIhN7Ao5wlu
Nt68RI6nwXQOrRAPc+/1165V8lozcwehXBz9vBqPSw3sFUN7A0/NwWFyfqh4cG6aMlKMVofhr9ga
tqVvuVwmPPOGWVu1GYYxO1TK+9HHUObuHwytvpLEiE+T0bhb8gQuRqxEtKYzpzcmh5AzEL+PZDCQ
zxKfcZ1GkR6iGSc46+gzw3a9ny3x3LjS27GWuGdbRWfEKNRD8G8ajviHNmi/wsK01m1vPiVgYDdy
MraDxya5XFRiwTokyvk0SIrYZHJ5/WivndwJZ5pDWJ1DE5S/8jKGxFrIcL+c+adR+isETuIog4Pf
FuGeJj+Jgej7gBWKTTGI7ggzEMT9Irs1lbbXpgUdQfHuURiQwUiZMCwnNauz4m3PAEbWjP64EWPo
7OlnplGC5j5uBurHJzcnCGSMsZTNmw53T1/6qE27lGtpMB5qKhkkDhRNhZe/ONKtkOH8wWEXbDwb
AbbJaX0FeA7sdNtM67oDVDl477IJOo5BlEsx6p6qb987KuN1O7IG3Rci2ivgn0I7BAHNdhwVhsvN
/j1Xy2lU+Zz9U/jhLXe/z1yC2T3FbbtqR5ByKCOOpc/Un86aBvP6WAqQJUM0tQcBJWKJhNlokm/3
TIGp90JWY9XrD9PAcB1RlhG4Sf+b4yERS2tZdCdcL6htNZvq/XXyvE9jQJvmmEs0I46h+xOGoE/G
EdWWGOK3mUJwQ+nKXg8DxYR0lDJE3yVcAghTzD8Q9MYN9+TGqB3cWAqxRDBEFK0jjUxcdXQUuFdT
+E4gWjN6BixYlslSkyP3kVIrqh6GDgnBT4F/JIWQaL4mOXV+8r2Y/2VffJcVVxNCWsTepgHZebGd
B/olNuX7xGWFRwmSyv9egqJj6J3h+QYO/GqSYsmKlcPyXldAv9uHPJzYH4NjaiafuOj7TTVgRIMK
QVnCg2rp76fS5egbdVCoc/FHYGCnWxZsRMeSHz2U88Sa7A1XWtfT2gcHQ6KGXLkxIhP0Af2Cs+cV
wOpils+c4x+MGIOgD1DsvpLrfqcRRaDZZyXvJw58OQ93Oko+DCK0Kq3sO+yn672ljo3EJvUePUbu
1LTgsmljON7FX/qULO0zIcQL5SIvb42vrimLzMoovwlpbLER89c0RHnPIKtbZz6UUZ9sXNrnZAHx
Pv6zJqrhZJj5sAuH7Ju8GYCPNmYZIotSS9vnIkNA4Q4hKabc7cH0yJkkeWiZQq1K+rYfWictbpE6
3hU+sN4Sz6EYgqWdof6kNHQO7eiKW1CLP+P4Eoe19UWjAsVzNc+X1PGyg2vP3TrGrL4xaFDVArYp
GdjH1LXU1R71sdQc/kJSY6+wiGH4z+isa2KDQqIscPNCSKmQb6Lt53JuQB6sWp8AlXggk7gDohkY
1bdbmQA8Cu7H5QrpTPVLhtObZVVXmAIPQw0OJOqWNCv2XdE5R3rfHHKUyViPPjNh8NnKFS2LFFWi
WFaCMczZZllUbCLluKW445w4+JpBh/kFPmfPyT+W9ZD7BNWBTzBN+p340Wudt0/V7HzKKfldFN4h
GSpWtQwsG10NIhJo4UMOfmkpr+2BDqGdLp39gnLXWW6iduQX9TWNvdldrJBl8xg3QM1R/JB7QdmB
75ac2onmm2BFDguQ6oV/uG/YEWdbYZ0xzRHZRNDoJmPgobKzPltd8N2I4Jg7Ie5A6wgyGnuWbH5F
fcA1y8UllPs6BszJybXCz1yF5bSqWpZo2KPkvLH5EoBHGcsghc0v+/YwU6/iOTws966V9fOu5OmM
RvA6Spa7TmT5yjAk9ENqRbWUE6NNMmyLWzmoH6OGm0FUuKV7Wt1u7DzU6PBW92feaVzamTeByjZe
lHYMxvHY36gimjl8sBZv8DSzEcAV7lcyZJFL8FqNPjR7Lv87iOp+u8TgKTFIXA200/QWeX9jTAhK
kWXkNixLgHu3GDbeveXL3A/jSnc24Et2lRp/7aYE/FGb4XqanAcwhbwKjt+xgEFYTp252i9fFxNS
K0rXYFNopEJIhrqo5Z10mJhOpJxFanP/XctjexY48EirOga1ez/uNL6w1pbNnaTSK46opUvPppNU
hEoEtkRDRTukMpiWeCy2jeKiCPA0FV7Hm1eyh6my+LbIDu/yAPvYwsnK0upQ+HQUAdAjsPP4s+cw
m7ZTeXYD+FTJcrYvDcCytfvLbTipRCX7c0IL2k+acF8YJD9S+bxrIPZGx+GOq5/cMywDd2tuAJud
C2jpFBLeFxHR1/YcxcuCEsEnoMMHfsRwB0OGMdgvreWmK+RtHrt4t7QrCOkAeN4u2yYXR40nfd5j
0TC2c4v7DHI/19xXzTsHhjV86zHWmKnxBPE1RsoeMjV1gHSiu1tHnSP2JrD6DekeL86g3uVyyio6
/yw1+ThpzDYdCMblyXDL8HZvijn9Hixu+s7x9mrBvXo5ZW2LiwMDUneIkfijsZyRlMwhLePlehzu
fKRaOzzbv/e1Gy8djQYTBftYHzR8fupG3rLRtl+Ctske/Mn58z/snddy40qWRb8IN+DNKz0pL5Xs
C0JVKsEmvMnE188CVPeqWlM9Hf0+EQoGPSkQSGSes/faufgOxkw+0QbVFXRKp0CIn6Ppxcl8hHOp
TrXRZLif7WDjEO20RtaQXaXUHkAlVhRhXG+OJQvogZf+He2cdTHG5oa32GEURh6E+87gCDraab4d
A3mf9SreBE2GCEe1tPj1LllTPITBDT1UH43wQpsYsUxPffMtNFEc/Lg1CJ3y62A6DG17bfAdz1IP
IZtymqOdjPWuUVctFa8J3ZKfhg9BYTTAuZsdOhx3P0S4BqcKngbMCANiOFbToNl1Vs85NmIChLmh
hHtfTDtZd9dgjzC1qCy/NSyUNyXDN0Yawilts08vWlbwRFeKDZnSxbVktXg7IeDs0ZN8IH3+n074
H+iEM5AMZMm/pxNelEX3hU346zW/2ISoef/STQukvY5l09Jt4A+/2ISG4f6lO4bh6ZYN8syY89x/
sQnt4C8K6YFOMDkmd9udOV6/2IS2/Zfl2uTG43ZyHNe1/ys2IUL6L/QJne6ca1j8WY4Pn8f/gmCp
pjIzw1ChH1PtTWg0SM2ysjgUZPqhuNLxIJTeLs0t8KEsJfIhefFbH5qxdI0VzsG1U8dnvV4MO4M4
XmxO7/6MBcNc/2z63a3NMpKuHjuqGhxQvDiK6EeRr1Z7D61T3ojRuQpik7IJeZT6t0x135F5b0us
dlsjidUqa6znOJM/iCHcu2jfrvDl6TcxTNsCMAhhkD4O7N5fOe50MHJbAiG3LZwK2Iay63rCxevQ
ylZ4CMr3aMTKqEhF8xWthd4udnED+Jt45h4USA40DE22Ec+OxCR6ynPw6omn3qjXzakTZEs2NjnJ
EH11G7WUgjkVDa9y0rMbAYi7Dxp6RlOTnnumd0Zshn3op9CEsYJjfUK3he8veat7/6wY8pJQbvrS
rD3NVt/rfrkvZcBMmWxtYRMUyjPk3qS5VZNAeKJMk+xjoiJZhxBQ5POf27Lvz4kHqbCp71wtTwC4
czrtx2xrOmDaUlNdozMokJxfUbIgtCCD8MRMbJ1YwR0LKhrAjX7dISZY9Rr5m1MWlzi/71r2ga1m
0G3DsPpkNATb1mb+avQuHs0kjnbII0f47TTAQ9/fYXMAzY0UxZ0sIpl6/WQGpDVWdbwDUbclby9i
YgpCJXFREkdsAYrPBMBK78XIh1t3sikvUQ1dF9SymSsRuUSgOrlqTKfrMW6AFOXvaYbUTwqfOGt1
jLvAPqiB98B28+BVhVgJdDObOCcSsKSZb6HAlWmMdCnDYKDnJdRbhxVe7MpL/OIsfqdxIxN8j1ah
O7tC+sY+8cSOI+UC2CwFxBRfTOa9FJSuaORFDjavGc1+GWNWoF5UvYrOhtTUFVtNb9GKzqclt4JM
Ja1zy3RPWkRTP2hSONU5PKXcfMejXh1j0T/pST6hIiLag87mVpZADa3G7Agois4699CWPzKtE6i8
4Ty6cVnsbctR57ruxcRYmTdBmRWbmHbSbUwaTBwQj0W5Yd0lzsj3iTcQ0MEZtQaiVzTHMrmdmQwu
Doza/uHU+yLG56I3sxKr2EUGtXZijWLB8Y2VzvF85spzlQIp0hGb8yOoaVxDGOZE4oTrBhsv6yvv
VTThW8cAhrSMPA3yonfJbGBXMlnZyvkJJeHC0gveOx3xetd9v5LkiG0M/FeY6oyCwmDa4/VBhRVU
1QH3KmG7zIoRETWGdSIa76l2fHn0KovmLAneeDK6TTPU0dYmzrxJKMcj4cb8UQhmBzk4F3q+lfSi
PY5lJnu+/pIk3aZE5aB8a8cIjJrdeVt6yXmHejsbr7HKHxuQMvhR4b5rEVkcFJCRAG4bVP8hhkKy
ss2zLBlfcxdAQtvLg9NTcphcrByubqF9TUSGIrwcj6kZP1VBfKlTS93EPr6QoWSXS7LZhJJTRfKL
aROUlEBz3FUK9N5Otwu5rwKxBtjHAlMLoOTkT1EJzX8spAWtNbzCyRlr6bZvWnWU5Pjkto39CxCF
aWuvvkV+RR6/OkVyVQiLYqGHk3MM225TR+om7dVFfJ8Q5JQbYKTTriNgFJw+itJ6bMmzdBN/b8bU
g1QfHhpbrcdK0hk+9k7eUPA2s1OH2HBVkDIxy3MVBjCaf80pKSEn5wEM5dFBfY2N8+zzruUZrPF1
E1Hp8pqPx+YX/nbbBAuNJxMjW+prwymbSlSk8zVjtK4nzX2zMmwVsWXszVyHCi2ByTiOX52Wm8tF
1rhiywrovRumEYuk18q9mskTNqVyjDykSkqHY8Efo6uWLGXXRGA/hKzW63huj00NNlDPxJfvaZfx
LK2Hab1OEoJOAoOIV78zMVosV5eLtmoyMm5ZlVH+E6flgumqOLWzTfTzPqObWQkxlgeMe96NwWkU
zGRLPZmRkOLZrYVxu2LxsIvM6VvJIsYiifByovgft0l+UDaUV+RRp+WictCy2FF87Fvh4rRhsV47
Z+xXgEYd95oe42MXiptWEs0SGbQ9y+jC7/zgaHk6LqymisShycxtB5LhlDgG89MuupNuWejr5b52
5mDnjRqPY3cvEPOhzUX6Bzk0EjR5zSLaEcjx2iEg7lKrPstH571UqNg1n44CJKCrBfktZ7HxQgDX
vcuiqJiiWlpRHkyunzzzRzC44cFT5S5yIwgoXQw9h5nvabkIZpl0L1q+8HLVIEkIWjD0gNpSHqqa
fFt3rr7yJFmiYyY8EktKRtzFA9vPm7+b7aoWzf2TfYOe687WxXAS5QlpoFwlbkz6hqGfR5k7HDk4
X3RDL3eic49M2AX+rDlbGsmyGFtjI2wUwkOYGduPPcDSezTy9kC5lgrQxyctH7dcfLkP1RAp5cRn
YRvohI5TC0G5YNHKpJ8Ey2UrNUlFznxS/1y2zefFNCucP29+XEvJL/Yc/Xawm/60XEwdqAOVUNpN
SSlUaxuv6gr2A9tkdGW1FwHMwfnXSGbB83KBUs/Zeob5VGR0d+fdYZoR6JFtVdtaN99NRe1E0bjX
i3BPwngSf48RuZHM4sMvmLevnHd5fybUfd4U2VCIw/IIesBmgjDAM0Xtuiz5AXOwjMNH/+sZy2ME
v+zsoY1TCnvU/f9546EYKPObgFiXdyM149cnfrzNx0fM32C59tvHLLd70d/7I7D4L89b3ubj63x+
1OdzlvvK0NkiL/ajvUi9ly8P/tubywNf3vPjq3583PL4xx3LNvvt3/jt6vKsEKkJMxCZyfO80cqP
zfn51r89/Y//yZ8f/+NT//SlPWHTd/T7HfKtnNpmG59JO43PyPqECFEj9QmbqTksD4TKqNyP54go
IZKS9JL4bHnIEfccJBzysXPnEQq9iybZnXyAnXOp609X24opnlbj3SgMEHtGAJzAkh3qU690u5NG
Fou+Xl663F4ujLgY5hrCRhoDiNcq97tN1dI4teszitT8EzZAzqpFM6JzGqVVPCdr5y58KQZ1nEAS
k5PNiWgTJdWVJ2pQzezQCJ/YteddbrkpE5099/P2cqc27/nLtS8vKce8o5zBtKgcitNy0eAP+Lhm
Ztig7JR5QCCkOC1vwvI+UOvl6hDGaL+XjxfLvcvV3+4dfeupcJiQuLP7QwWBRWjlTG7GGLWK6dX3
qZYfu4G8o3XqI+OVmXmPQOI1Ml3WQfPhtVx087WUyTAahiDdmhTVC5wKQYrhUp/kGahLlORBf8CF
UXKuxdJGma/yKzChsyNu3jZW9yZGDO7LG7IwFR9vHdLkgsl/dJPxbRrp6wq8C8v/EWbuXViP2Y5i
KAPCct+yGRh7vSOv+/x+5nzGHFRJuug/W5HQYubnhNwyovjC2YQO6pXGJKWbmRKeQN3aUtUEJbQ8
xZ5/4MbKEXgbzlanXTd92F90BHR7RduEoMZb2aR7pgSkHJOqjQBdHhbrBxZ3xCOJEdEk8UgUWb5l
QEOxsYg0Wt5/+V4Eq8tjZyJALjpmb9bNxxP/+WmXm0Xf/0gtlaxAhMNVKdMMicLsMunnM9SCSEBF
yL+23M4mxVVDHJDbKaq3LdRiQ9DjUk5XjBe97tmHvM/rE6RlvAuzKYV94b2KBTqT+Vddfol2eet/
bi4PJL71Mx8U8/GggdiJ6M2u8YqmOrpEVllhTUog4T9ssuWXWXbrSKd76LC8ADv0scsujy0Xav7J
P28u/+vHDj0fPn+6uTx5ecry6Odrv7wVgDrJ3ONiOeSWfW35MstNUebMwT5vL9c+7pzQA630yCP7
YP4FCGt0D/qE/3U+ppePZa3Jkbxclcuh9nF1Ob6Xb8PM7+8DMFs+6PMrR1XhryXzRC3ov9nzeX+x
D8VaSFjbcphQNikn2sf2S9kU1T6Ih+xQtnGsEzXP0z+uhvNWo6Hp9MwpunlgWPbU5drnxed9ahI2
/ChziyGfFtnfY9LyPy0X3WBwyl+uwqL/e9t8fHuaklcOmNmyy3cD19tSTTtXEjVEXFRbHl37u798
EWJeTJTix2VjB/Mht1z73Paf93klhckC3sPq88nLp3/e/Hztcu3zZ/x84PP9vrw2Ke57TFSMYWya
ZeBEH9zM+ZncXo48tnjWUZrm9seXnyqamXCtwRD+80t/7lsk4OIKRMSwbHgThSyHEr8BMi2mMsue
8uery1t8DFWyJELCJ/Mwnydv6XyBGqME+fj3teW+z5vLo4vR7r963vLkMfwxGk2BiO/vw4juJ7vt
5zGDQI3bHzvzcm9gFv0EEPbvFyzXPp61XP16e3nRx7v+9qyvH/D1VRoaz3WHp2Q20S3DzHIaWa4t
r/3TfZ9PWR41l1ngcvXzYvk9Pm8u15bX/dt3rQyfLfD5kuWJXz7qT/d9edcvnxTNA77Ut00f96zR
56k9lQRrqKf9cqx/Xnz4B8d5H/i8c7n2ed8kBIf4crtePIYfz1yG2+XNP5/62yPL1dDGZWxYJkPy
vEe7U0Hn8PNA+e32x9XluPrt3uX28vzlOPv1ysBbyyRf9yCfKOkxOa5/6Oj9TN2+zqfMZfHU7RyY
HHu6cNg3xnv4H7AE2h7qSDnzSGXl3VAXhoEyES5fZe3Rri1yRwxXPRcwQl26UfemEQbIhcp6A0zg
DiRfsisbGWzpYsZHXEASvNttIWl8GxbwJTDH1fmkEvAkUZcewd6fTx4QD406yTpWLZG/g6j3I4hY
YyAcTFvGuK//8MdwMhUKlSCLqklIjNgLc+mfE+1ydl0uoO38fbb97ZS7XF3Oxp/P/NN9y6l7ed7H
J/zpOR+fMGbBOQxNHa6EmA/N5QKOG3vu5+1gnkdKSue/7lxuj/MA9XHnHx//8nLX6fDLwxYiEnYe
1JaXC98D8Lc8c8jAOpqyvlkeUMsh+OerSQRnx8nLH0bSuIi5EkkNb1znsHA4bQLsTscYBxhI0Iof
mhzj1PYOSfGUidwmW4TWX9F6p1FHH8066jQA+X5oq+TaQCbuy+DSKobXxE+rF594R7MVzrPTO7fk
nv6oTFh0CcPzNmHqfxjBb6/bCWsITMCRrvlEv9mIdTIbtDk0ogcD7ABhEikC/Jo6477T+rPmhVRP
Z2dGzAxrDDB8xHWU69GBVBiiiVUJ43ACdQ+tjSiUvD2QJIkvz8nOAPCIA6f4p8wlqpi4R2ejaeGD
2/fPUQzSLcrFDG02UfzA3eyTgSoYhfBV7c8VeIBpK/IfODAkcqchVJcwTalSIIGiZAinh+7uHA2X
b1XFNaen+w+Bj8BBet52C02hsMs3zQiubMQqLJVJpa40sCRSbQUEEBQRfPPcechdKL8ehbm6Qsc/
xCldxiE6ePCdKQ5s2zJ87N36xhfpxk+TGnQkW3XIk7X5nZBHJASqm9ZBre+c1Nl5oIW3uSjelA/m
XkOiUsZS7lgk91uVFdd1qQdXrPt+eEEMsqL00JuV5XoyqV8bY24fCY6t1h6q9LaodrVNeW0Ce2mG
yCFxnyPU0vItyzYq5y2t1rJAJNbYJ43UtJ2QerMby4zpJ02EgEiOnVHF1QZwAfosbZ9FlC0Mu9lY
HRVPrbDuxrL2zxxV23CMig3pUffBFFobDx4TwvfgLpWdWmd6m9wgEHmK43SfCakRhFLXq8k3vmkl
4hHPDOwVAxRaf1q5uNcLmAGYiitrXKsY/FvROETvDoazBlG494P6FWlTuakALm8qafvEMYr23DPa
ce9qxXPvXxaqhdJIxBaKI41CueHdC2W8svpkVWnD3S2gZMoQN+VYSorOBWUmgnSIWRm+u9AP14EN
vzrX3PPaGtH9VRniGGQERDpSeIF+JwswtqB1VF6cN30Emsvoj93YYUY80l3UtlqVPNsykruMAmvd
NwdxZaNGZ51LryIwmucJ+6AInBajvfvNDmnzkDfoVWg3laV/TytZ3DUDNt7Cwc3gluAnzcS47BS1
cvotKK3Gs2BK/LsxN849PJir0CaFe4zOZVO0h9HhvFLSYevNMtqr/ifOpuI6G7M3IKlkYfrVNm1K
mnMdHFrUv6Y73pm9/n1yC/OCkSKjgtBjeNTt54zMvdn5SDBNXT8RqgyIJwAmCSSFxSERjIqdLevj
16lzK+T8+Sko83SLf/epRJEMvRNQ7os70kpI1VM0QpefOvPcHc0Xze+DbYlfHDPbVm9vVfUDeX98
k+p4R6uqkLuIeGDpxNp6sJrm3PNBGBru+GwiMNz11IhVQk5voHk/jBBhxqCJ7MqF0AbomhSd0qjw
eXjfVGSLjQEzYluGMseEYK6DlhHD1NlnU1SDw9xLzCvyOqsqeBOU2oQkQT5U03keFzdeDfayi+TW
846Zy1rTyB+DhLMhvK6iYfcjMuXOp8FPpRRvIHXPwnH2tpXdmH6OAzy55PRHsC3pZ4h3I37Hrarv
Sr0xf0TFipDrx7EgVdn2YwA4AGbbnA2pGfnZmGKgafi4TaQeTGd4DEYgaLlS+GcY/JlgXgtHnI2S
gdTSJnSMFWYlf8awGEQer3rbsvjSzsPglPqpDh+nifYRYi5LtA828x0E6xgfwsk885cMlTS8MUO4
ag3uJ78nxmecqjOy4imS6xoboTQu/D45wIyXl7bUwk1it5whFOclmEsEjMpGnTOfwYXZvOP6cA81
gg4I+rB8Kn8/WJlgBW9Tp50KIpHI1RFjXxzR9UFjN+2ehiZHeYQsCX+qGvcdP6rCpncRVoCRfJrM
u2qGeQVVc0h6UAYp3ox55OcI7Mc55gqLXVOmjC5odemtIcv2g+eqo2dqNrSCIj1616LuRzSBW++s
m2EkhQT4qOCAMnfSBj0f48conDi6wKV87+gVnmWVZWe9hg1bvdZtpV3inWV3ifMLhED92hYprCuP
goozAHNN7X1eM1gyNMAJGML1MIhkhUXgjGw6Ypmp9z8yPp65gYjWkc6OCrEZYBKDlWlo1Za44Fuq
8ZtOlMkei5fYZFaQ7q0sfkmN8jL1S2MF6xRkfANNllr+hakN11OXngUNw1sfut9ZMZPQSrE2QHdF
i2jtoDdb0dajERpGF6ZrAnqqfcgvs268AdPaDwbdKlfeOIkT7yvyADHtTAerKIKzk1HRC5Ycjme6
dp9DAcCUa+jgW1x7bSWPejv62/w1BNO11aY+38mUOXYS9YdEPQy6W60H7QaBWXIyHReWh7WnMZfF
kYWkLrRQ26nzAPMqBN4Aa9ncvZH9C91tDtCQNyptoR3C3Fg7wrgnfKi7IQ6kWc1BCH48HvucLVQw
uDQBwANDR5iphdumOh9lGxAnG43HhmSSRExb0wWF6uEnG0VJSGtA5qCuYOzunBxXdBo514pYaIZx
K8OVUZ9MKA/rMWc+Dox0W5iwHKtOyC0kXIa+KbnrTVWvlIALV9ZwaMDgYjXS2mhraoB82rq+D41r
b8ovs3FAXvFiBRPMMGugtGXWWysmFUJ35Vz4cRx6USkU70TNuy3mvz4BEjOYxKdkZ7b2pAAqw6oZ
OepziGpwPZ4x/yIws6ZvEghd0tZshgLDCzsJwO1c2xcm9uPRd54VSg0pqrNRy41tLlFhWlLkB0IX
H/w2PhheUZOYS6Sl62UTJ7lj6NUanf24PwauAgUdMWFOYvhw2nXcF6uOeVMVRBvLqKbb1NpRGc5n
vx526ktPC+VliL4qyGg+mSlrpEa9UmmDduPEb1UxnUsLgxD9WrbEbOU7lh6M3DIZriacvZV1h0rC
X7WJo20kGB/OmA0mjjmVrJpOnJXoBPc1h2CiVqFonwbUFxt4pM++MxxRoRsrvfU3QRC/C5U9ozSB
sktd4rwpAIYpC/CdMzgHGfnfoQR+cwQpfwhi9FXn+d2uzTGJRIZzF3uPGPAL2tF+uWkIJNgaVXIu
nAtPe/Ei5MJJz9pBaWfaOI3n49yrUhqWg5J5S4Q8DXr6piyy+DYZ2jP4ct7RC7HpZzGiRcWgXJt1
vlGGR9cXWR6asYz8MxP6/BFrzoOv/PemJkqhEq61DoaaM5S6GJABZE2NVcfv1L5xYD3gWgyyvjom
2nVgujVp35yLfQwXJsYRFqc9MGjpHpEFOucsLlgziIHq8knyUx1yv7R32lMxmkzUy6A8MxOa6QLv
mevYdwmjg+cfGdFJ9sU4QJnqTG+uMwkGNxfjj6m338MCbWWCBChJkQ8J+wKARbqZquGQagMZQmm5
cXuQmyU08eMYhpd6O5iAl4/e3CtM5gZX0o97/FIQxmPNhb6gJ1thzSMQg5/Vjte9lCfALSmzKkyT
GLk2bEj2ewIxBH7rPckBw8rq9AO0NfsGZwmiFxqh+KK0+LlQzWXrRM0lQkakJDD3rvLI2JFQgvez
qi47FtCGD+AgS+TO7ualyVivifl8EcKkQWhl3bpyAYDCqL+PXZADzABkWN2mQIxKw97bQwcy2sKP
FodtSqrEeJ4DS4loS25S13xQtfHmTVG+qZyUxYIX5rvKsQSy53TPsuGpLlHB9mgOcvyOay2bk6Fh
uqyMqQbG3uxlj5Ig8LaS738yp/5+RLRwKtLrXrfmGbobr/1CvBaCNAvU+GsnqLN1MDvre8NBFi1L
F0UvZH/2Qry902WA+V32/g/Hd8an0g8eAbM1q9bK35JUc4FqG6htvOogLfav3IYC7ZgPqE4fW5Q9
NEiNOeEPtlNBaHkBfQ9qwLiDlN3hGY0ORgElEfjkXduNzkbkoDQnxE5pot0XKfnecGFWYakErgGq
6IUxPRJSXQMKJybH57d0ifxJNTT6UaOmbSgBt7vMBxpVVsj2ceaW1PiAPgyadTlaI7AHK6/2lRoG
AnTXnkY6+Wjmxj7yAnVwJ8ThuYRfRVj7KrGZ6JgSXmbk6P7Ga1J019EN4QLZjvAY+jA5p9wMzZfh
gOX2YsQqBiBHM9qVDj60JEIZLBEDk001MOWIvWw7Uu3MOfufmlEdxqwi3KqrYOJ0FJ9z/zzTa7xQ
fec8CpZLBK1AH0GVtnZAAq1DJGzTUCOC0TtxsBJHxziJgqYBAuSmxIyLCPUY8+AreFauzFl8MJLl
WXvC5u7sYvioLBOhuzXTCF4rxq7tglfFV9vuRcKoKYQ6oN6+Ea4HBzWQRw5qBOFhwlfpvKsCXfTO
l5Y2C+7XXtUMNynATCdEvBV7Np2TBnUawUkpZsqOA449cGckjP5R4RgkCRHVEKr8QU8thnlOWmPs
aoBuYrojUJNPTXkrxxbS/m1sdw9pV0IfjDLcr8DUi9Q98ms0ERyKMF1rQcSPZ/sTBneJwKqvOaAJ
n7RKPUdjGzzEFShm+t43BhEdexRlxd6z4WQaaUYoMoYz/KHGlWEK5HQhkxmjMc3NGG2hvb3jMcZZ
oqlgXyXZz2R0v9O/389f8Zi6/QtJQcmKmKb7BrSSnqpupj3uSUXAYR0izx77JzPE6uIF50mwi0jh
IEIZO+h7XWvZCQYO/4Hn35osQVZWlFY7G6JrFEa4Nid+0soZdqwrcCu08SUufyhPckjhLkB1K5qe
00B/P5n9kyC+7bJk6111U3OpSywxLqEBVEGKdpv1ebELGusu9ecerOtFG6ObaxDqipy7ZtcaFuno
NdzRwjLmPOYUwzaOgkUw+//a4v+kLdaJwvw/tcWvjcpfi7ffg89ZF88v+iUu9hzSzT1P50iydd0K
dMJxf4mLveAv6N9ArB1CSX3D/C33PPgLMA2yY9S+los5iODjX9piy/vLx0xkeK7j2Z7u6dZ/lXv+
RVnM5+suwck+QuaAWcLX9NFC7wlgjbPpUE39uOmRabFwbE+K1n6mcK6WEtwNKEJnvcAoB4kTPs9Y
7/g1/nLlvgWxOIf0wRHrpf8p0u5LvPP85TzL8yFm8G/6SKz/NTSuQ8DGcOqqg9b2JxPo3MoaUCY6
3XilOnQLtmjwznl7Wwx7Q1CarFysYb/9nn9I/pt/hX9NrmPrzIHftu0g5DbNL8l1ndPqA3UJeVBd
zZpsUIyHFcOuqtgoeKIqSg4isi7hvf38nmK03Tqk96y0Rz3jK+bhiK/IuCvx80DJsPH8JQJPW/6S
dy+2VoVUI2Y7W+zn/yFyz3Sc//3VDYJE51BR32RjBl/DUnuC6wflMa5ZHkue/nHw8mrLTPOQh5FY
p9J11r5IzvDU6JtIJw1SZ7bpTs+Jzn/Zafn1KJmhLtt6ygYm00xkTBcuMJ93yBz8ftYo7un0f5Nm
jHaNvLj1ED6zkSyolN2ZV/AxVABugKiOh2rAMSOJr490hnnBAmpt1n5ySMijX6EMh65HhgvhVLqV
qrkvD2Q6z7C6VLcQUExSPo1shxh5E8bpyACvdSgl842lTxCGybgvsgtJpSrUBe6QELGMMWBrxtDF
JCIcWCcUR7uv7qJIu9ZkVEHX5Dm5wHBoMtICj/cJgzIPWcM/D98RxkVevXhVueqkU2+8QezRQNMj
nhDbOgFwUjLMNhYYb8A/PButI2fva+SiHs/pk31KsQFfG5OploL02siis8qztoamI4RuXX9LZz8q
vOQQx/h08tDGgWVG70FUshIQA/M4n/W4GfYv+KmZsOEmq+cdPKSytMqTgjJsgGkuoHo/wnBeiYx4
kupHrtvZxkr9bKO0KFjFzhUvJ17MBibF0mPcADVjbsYCx4W5SbbvA1i/mog2VtqB4qgqrXMPaSnF
4+q6dmPW1Fj4Vn6KtjFAQxwGBMi0L8Dprdi/sqml1dT791DvKAuMTHEqgF9Zx7mwrSBCexoiYy3k
fQEbqJB163KUzjxLDR8d1cjrmsMBA+G32mbt63vjY+umL5DbLunwb7Qge2lQfVrQ0dahgCMwm2/r
GOyeh11uTmKAkHaAccAx2URnI8XsBDUfnrz0UTrZy/IIJ1mQAOOIAM2+UzW/edCLdT/l1brNJnOb
+eQPxQOrTXjlq2Js721KGxvgGA9alAHVY/aOBO6Q2UWJ9LJYY3Wedl7FYV1P8btXUXtN83uTgrSr
OSC8esTSxBiz/mkSBCrBdjIxXXl4I0YN5jxcuHVDvimrQiC8s+UCedRqNFhnYACwKDDrR+LI0KVS
/e1Z/W2W/yBKEKiWhcIVhvU2CthT04a5hj4k19n8u08AXsBGU6Ubz610JGlHUPQ0agCU/HRl5q4p
Ne+NimGp0Ui8ZMkTh1iftdg7Fiw/N6Hb7AqsTpj0quu2liY1RJbUTnhB5Ahb2LeLjZ3V276cd4zB
i4i2sQHkRwLvZ1PmrMEmAA30qEzdLNBnsLRPAtb0kudH215N9d70nGoX1j7oFeYxw5Q/pI7hnMzR
+m4a4NVrpUC8iPK+obbIyPETxWa1rXDrHdNxfCiU064rzUEVT+nQ0kvq2eRDInZj702CYoROK+47
McIvz3mhKNShga9IlyrgJ/Whmi3DeKljOmzhU6AUCknRASJIVCM8GSgvK35mL45GJvSM4nWApFgL
zatIeyDN/EfvkIaZ2/55g1Mhbgz8MvnOCfqHfrYt+ykaueW3qXr2jzLIXxQI+o3m70srhZBpIoHr
OUjGZLZxRnxA7EIlMSrjQjfs743gFEF8hLn1OXZ6VeHMBya4Sa8Gb+zWzOD9lZ1xaC+/SN8xMI9j
vIVv8dOR8W0jGSMUPF/f5lvLPKXsevANcrfyOUmhCCeY0uCcZM67x2O2FyJkQcdvVJrp++IN9DqX
/bhjo1SlAEHUbGR5P43xm63QjY7ZCzTHCocEH8QshSNanmihmVtmpMk+15OH1q+vrJTTy7KbcG4w
iUWJbiezTUhx4NAYYM0YwSvdS9zS0dOyi0wjoxnNwfe2hK4B05beYLTzDVy5HkuJkW+IkwR+A8u2
0cjeTZT8qAs5efSpZDFvUmAejPzKcUAVDMhp2wj0iJx/QMuF5tdssjIgL3jA7czqeEXFCUw6ngyh
Np1BPd4CwjIlsVjP+z4JnAwEdl7yP/B/+jpLsKmjLzLaj22OeaOT4XHZMUPFyTuJsneyi+iHxsVW
kXW5K6f2O0nqtEUoJ9RDf7fsRVbAsGJH06sVZ1dN428paaBrN/k563kHbzPsqPYkzhV8AQq1MRYT
8mKQoJI527BvAzzHj+CWL2Ye5GsZZbtmcJ8LfjoSy5y1mIfosoF0LDB/6aqgA+X4fAceqwR45qj+
UcQeCvs0hwaRtOGJaAL6k/ywtCX1gG2qdfMbDTWLioSOK5/MIhw5XHYlrOKl4rQ6t1QBFITfBp1f
xREarUoM3HMmTosKhLNhNZ84qF7tunyCwxBx3kkBrBiw0g27wBeapm825hg42PV9y7YNfatZe32G
3NnhZmcCOefUR61mg9VljlCgM4wjf7OcsQ2bwa4P4p9p3O5ah1+RohE1EGHtCLq8H/jvWQ6Ll2Ue
oEn2e6lzmuQ3IVTDZLwv4GrOTEUPO7wlH7uak0qaWRzwbfaeVf1zZXs0WEATld25Is0rNRhdpjR7
L+Q3sywhXdbhC5x7xkSvmqfO50Mpkb7bjMmBuxcROK6+YiAzJ3EsdBRhzFo28zaz9OiVWJTD8o9Q
9M9Yoq5zjbPQpDORrhsSJRGGBD1WBrYutjTGJNPce4w2aGfZuB9TEIPe2TBXfukkcj+7RYezBf5q
sPXSK7Jx9ui1YVxwmEdjPVMpHwgElhzQRK9cWqSSJRUdRVsHYeshPV6jxT3YgEYXGFrTsCPNnLgS
HEHoZBeNdalq7Y1FycDRyaFCbmq2R0B8VtkQvntbPkY5NuxqHlYxcrXMfdg6TVm9BBGjXW3xQvOS
YiJlpnhiPGNboGXJNjgtGHyMuRxAaSASzK8sB/BHKk+xpOWzHLImcP4IoS4RUDOZEyEk3Dr1Fvlk
vrg2A2nHUmS2uzlraHo/AzsTcwzsgZwL8CLhPNVd65TjaLTkchvZ2gPC4HfP59TqBOw/ZaLBcgze
WW/sHHxCm4ZTsCrMp67BFDGJle5FN22M74+ZstpP8zxe2i0WhfxbBV9+Zyn+yaKMDnGvjq3JqKw5
3v8Qdh5LbiNdm76XWQ8i4BJmMRt6W8WyUnGDUEkqeJPwwNXPk1D/0V90T3yzaHWJYpEgCGSe857X
OJsUGUMLlR6OH2VRxALaT8wtkzR8LB29WJk5F0zR5D+brns2JY4XEoLFxnI5r4n4hsDf6635wew+
GrXeJomB3A54wB67ad8N72mH2Yzsv4KMW2dGaQDAz/TAY02KzBZMARVhkEVfnnr/vIdlipu4ow8E
5jn5rauze5IUt0r7zEb4CWYAwyBZ9tESB7VIP7ioX2wnvcNx9TZFyT6k1S2+6wxtklI3t3mHl1pM
NjBoO3I1rtXGymEelJSIaakMfVh9ervcNNomL7FAnOWPfA633JS4XnGnL/VcOea3pQyKzY8MVfd6
WYwTw3tdapBlEU8aNlcj0Z8CMF9WI8ZQelrfzTCAaZd9dR0MhDpnhzO4RazCe63y+DYWzT2p6GrM
fe+OpHC+WehOw5kyww/ZnXMVkRc06c+l9nUdooADjT3cwtyb4R2KDVkeWA8qMkqyL73iulcFd9ak
Hz7tDRwoSkhHD05xF3/FRnonjYX10smfyI/F2rRZl/bJmOobnve7spvY/zw6bZIyAPzS1mbCnd5B
Gv3VnKaHUEIsZj+i2vAYfrvGB04stBZ1j/BI3NOcjdSenJfMT5+KhHPdx9kdNx8M7Oq1xcTfRmio
D95rF2MrVTDL6lrn3E7ivuyOMxmmNHDdA07kJ0kJTkOBBi8RNwbC95hUthU41S8KFKJBuJqzPHg1
Qz6y+uzjEF38sL8xXuIbzXEGCJn/emXyRZVIG8K+J2wI7BMfyFBbgE8sIcgHRYC81Hg7jKr4D2Px
wyx+dzGLxFw65yIzb+m+0tLfy7WPsj/ex0HsMwPjGRnxkNTK676jiim65iWX9dUt1P6SzhQt8XdV
Lwjbf808mm4YlKvEctBCqnPjDfM11sxR4W6fZXtPJRvm8jXP0RO+Avh+JuG8w6j8FhreQbMzUldZ
e2RX3BkGAMqahBtZFfPU2C93VfNTD1bGFBss1smXapEYNakF7WVAb/jnOlb7sLTtgz5xWKixN+QU
3frBuwzG0wS2R3FIiTSZ3W9KzbvtON2uITw9F9lXa/XMyXr8LFCQ7ZwhwnAoZIJOy3eKtfEZb2sb
Eval0vP4WjEZ1Cq+CJswbunM2kHT5AdQ8lurez8i338g4fqGiSlVA9wYBmnZrwL/pX3Clbt7THWW
GNm/xjNsgzQa+r2N9Sa3va66lLhk9EjKOxJcU+DYOvvYdbgFhPNg7fg+UWiqqFQYgNHQrpcCbbYy
X1qaTpx0nDzyKfMoCBmcvaci+O6W06XDGg7PfEoL0wneHDZIKFoajsIpm+QMCQbdRbyX5ICW0pyA
bI1LV5FNrgegvNgK+QfGxo9F5n/15EisUhxyklSkO/8TbmO7D3rumi4MdmNPBClq1Aub9SX0qMQa
gnDNcCCFs5652QW8MOz0J87M9ANHJAxOuM5dtz/KPnFxn8Rj3MvbF27G8iT8uDq1bsVsbUSljCUG
IW06gQHKC94tN4lHjpPvZggkLTJBhluRRaWOw6RHBK7mPCy6lr//qCg8T/oicxlMhgxVWMaESBGJ
gE0VbAIXg+m4iDCT6d8s9dbLQQQmxcphkVYsD3aBGXGnGvHWVKpLBP+Psg+dnU6wxamnEDu5omUi
QVYsOU9Kv9Ap/cHyhw51Pc4Ykv390J+n/GFPEoTx1xP/aCB0M6YDVtbScvzPl1l+++8n//1iCxPz
H3KK5V//fuw/+J5/kzf/foX/12P/eFWyP0GqQGr++ngYWvEhe5GgNvn7fZbDa1wsf9oW67PlH5Y/
AkyaomQqQQ01uBnLi6dI1vP/PCn+r9JHTYKN2XRCi8hs3NFSlNq5nWyN2kKPsrDhrR4573khwi9/
D13nqas8uVsosfAZzf2QEaPeFsR6RfeudVt4YaSzBF1YoTbEU5sQC+fUuTam5Yx3HQS0hJEsDy5/
SJlFGwYMGi4/lnYCBQvp4tJ52zSjsqZNvNPyE8upe4ph6Zo41B+E0dxajHB3xBKbpHBW5ikCkDkF
U8/ky0dO7dBhNrX8mVL6VgENxzFEU4Rai+7LzbcO3qZbI2MwNOjJnvu2ONUkeGI4MeSMTYpD6feH
ILIImy+gzsR2BefFt99gzvm/ummbTJj31Nhfh4nX4N3AqBtSwlY4OS48SXxFk/1eHH2BmbanEx8r
ieGdgkDVIFpFet3KbqMH0UBJjgp8ejiRJ+5Vi5s+poDA3B488TVJ+ydIVO7KaIoHDY7juqh9ptfl
1o3fIPyQCNRqxCB0CQual28a0pUPlqftJi26poxs4waDlwyb7SZIb5UF2dPwjG6NYJmWhvGomYZM
r8RMHR6EjzgOPlldiPwZJ0it7A5zZ74Qk5WehywOFa+G8FHL+21O9k+vcPHWkRrRy0P+y2+YVTey
/SnzPRFM43aUeIZqotpjin0TSffQwKFnDRwvISzr1eiw8BJFsqk62zsyJrgW7QDnDsZsYQ0jw6lf
aMb756ZprK2FvRbdHfbHEYfscEF4+GaVgZEdRzHg8JUwCcWR83HMCY3jAsILDDpsXsdIyysjPeQJ
JHMHi3EBjR9sxy02Zh09j7njULSk9lkXiuuWQWbCko6QxYZEsQEDnzY1qQWm72YEjarorYo5AZlr
XkPepW8hkw9tMN8c/m2uGQc3QRc7SKxulVMVNuK8X/ghZQ9jtOnPvt/iEIfF0bEn+rTBn0EHvSWR
ub/DPA1AYHpMPl9MGAfotc2zOfRwWtLhUrWWR/qPp6+MQh4qC7NYFFoVDN/2F0dAvwLFdJ9a1Vmk
4aboHbqROJhprSKPnM29rUen1Gc0HEZ1y2EkaH/TI6mb7Wvim+VDOruXvt0UeKwTxlP+AI/D7d32
tr3eiqMv3Y3VtwGuhdVPWkNoy+bdZmvcp1RiOM1j9BukKhceDDGpeSuJHXPiRLsoNM6R7nkPPdg1
F5AaX5L6J2W8M/X+gF/Kxh0gaogGBlwnjLsnMqW6th/1IYDHqjESbLB5a63hnWzWGzDCmxN4+85i
sXAieSsd/5ob7msAy3VdewH1avzYaMP0qjX6J40rkIoD91Yrvxmk7kA36G5VM4JlGZDM8WYlHbD3
iE2Rn9mQHIwB/8t5gn4AhPqASQzpEQMOLC3RuJuQKO3e+gQa+ozm5Nob1lnLHC6G4sF5gIkGSytk
TmIoO3XIxF4TXDCQZp2B016M2lOTk/HSVQCyTchlGwDaGA/FCPW2dYCrQmeYV4WOXQd1+aGW7rdp
dLNHkyAfhc4VDv4BspS/cx/dnWo6ZpOMoQIUIYdqFfixRIwN32oOnFttwSGUnbWbzOi1rfKrn4zk
aHQKe/SNx6Hvr1MydCcyXfZWnNZrgG9u1CxYicQ7epC8oDSaWKSQCNDhYNfgojWDLRwj0eyDVNcv
RZZEV3OYjuR/4xCZpzcI71gOaka3hSdUn5+snuj2xeMlcfod4reb3vqATWGWbdvJeRe2eINp7AV0
L2XTbzUi6FpzeJ8m/0Ylt0GtT8axEFjZefs5bn4E81Xkyass7T1L3WtMwEE/g/1BQXcZ7hEabH5r
e/BeKQ6tY8GsQfZujmur1/yVQHKYlmG6CS35UuVYJzMKCqZDG8OOZlSQBPSIObO+KMbWrepfbc/Z
zKZ7IwAUki+bmCfGp6yJflp2v42D8mHClsTr0P9RxUuYVRIma4pkTnrZfpDUKjYqzGgEm5AlSWS5
f+mk+LQVlqGBMAKtMynRoGVApw4wnzWvVVm9to5xxxP8sVPle9Megz7/hKd2EOqSxhRmd4GsHl1a
0ii0JoAIgCVKn1/airzk5gNzd0xtIMxV9aNnW9dIpq8oy2npyvJK5qXdm58R2tuVKetDoRvvQ2g+
uQ5iaQggwsL8pnKExOCHsryJ4oexkec0CZkDdAfoQCd1zvO6PMSz+d0Yq5uRhReTuFvTAT8QLkD7
XJonLEYxPMufXD271CG1GmZxQ7IOkxTqKjQaCnJgKls5lmbus0XPhaFYhyQIm4RohLtdv2s6Xk/g
Edg7v6uvRr1U7A4HycpGQBqL9zXxvttkUtCxY09W9x+B5/zEgf612dg+9qnj6ELnJBdoxDmce2iY
561nvIkg+hSNc/C9cBNkgolXFBPgAnOZWNNKQ0ZqdBsjVV5C9nAFg1/ZtkFEg8ELtUdtvI9TX+Ja
jCOeJ7cQPTcQ4X+ApzxPz1OY0TPqpMeBeNpIqrCjh7s7+89azoSCZandZ5mkVT3PGryogRM/Zaxs
sfvUeDCd5pAgz5sHqJM19VEk8q4lpEBYkfajUTY5CciS7eVEWBoGpnxTdrU0sa+v7Ug8p0Y4A4Tv
CnZ0+jyK6TeY2DdKFaiF1c86PnsJl2HBdoXc3TtOpZFiZHMec8wRshFctDnPswzgJMH89lPviRjI
uzuIiA57OMBEsbZFmiDwMNybTaLluqOVBBTNLxAqUefZ2IgDryk/DdLC8Iw+t4nnbovsgbo63ExO
A30tDu5ylL8rDIGcVtn5GaGz0Y2tzDVxHif9kFSEDON3pqZMUJa88bNJ5afTsOsXNhehnjJiFYDK
1SU3xq0Byu1FExJx9zI2w1fUV/m+wP64EWawCoqKNkqEH4PGtTZADw8iyoMRet2g9eEm9wRmzV1L
zJAbYRjoyKPmJm/WRH8kc3NPzi/tRQRdWcOsZJXX2bsNpfrsGCDHifYMwv1EMiuK5oyN3hnBaE2C
223obEZiPE8USQp5wV/PhoYf0A5G7rokbxkeGOnoY4reI0h+GkbwLkLMwdqq/+gKorrAl8ZVDVFY
mfFEcF+M+FaW8wdcNNIfC/Z0aGEXe8j3QmPHtu29VpbfIIsyYUvyb50PcJpaDrZSsWJcKT1TJ64Q
RLnmh+5jiqJdp4KG3BLC5QzxYV3AYiMDgnOSyTetn65OHL0RD7DBRmzEshNOcjt058QU+4GMs3wy
Hwnoww1FDytGeLDqI3pozHm/fDKBVhvBrGsFyfaV8JLbkHtvNpiclX7aM/U1tZ7jgkpNOb1wmqOf
QSA/BPbBNquPvns02rXwjE85M3nlvwleBPU6+hgVyTTsHNG/6EzfV14Fa6slM2gXg4pJnJtygd28
BbUMBzL1awS+r82//i3Gr9WmvK8zYPSEuZOXE97L+s1bOLy8erW4pBOvjD3+BXWPifFfv0qSIasR
ZBH1FNyS0hG1F28H9fOgXoK07lUaBOvJRcfEy1HJq7+aVrGx4rd5vqnXDcm9M/m/ejIEuX0H2xFF
c8pKyFGNVvE+4ygep6+KlIvjewV2htkVvDRzXUXOpuJnCyOm5Wf1b/xX+cjAuHKsqlstj1OkGrLb
1gmAhf45HJDBrCwrWv5PVO+BrgI6zr7WuBg1xCX8vnpKZbg79bO6HX3eKyn8a903B6vEMpJU8UfW
obUBYte3+pc6sKKdUkaUwLzx8FRBwrcsnE75DUJNiG1d97kPhFNw4+wrTCvVM9T7Ibg64Se2Uccq
Gplt5zy4W7F/UG9ewRmr1AdgcG2lOG+1jyOW7url1HGpt9XUx8FrbfnsvIYU+5BuS/02HMvHmkm2
kYOY8NR6CNbq9KiPp07h/3xUn6MyR6o5cDM500xYVHAM1srR3rJ+w+vlauOxhgnY5BK/w8/qOSXz
ft351GlbSD896Ty1Sf88PQ5xz4uDdcDLpX4ARxkhDzgWCIWM3J16KOSfSeLDzZ3P2cabuaND0Qna
MbKf6qV0iMS5wdEAuk91/TmUxU29pHqOXz5kM3ZMqN44pqL8HT38z0GFPKgOGMu5o3or3uIKG5+V
et4mjbG8nXo5Z+gOvIyFNxctyjPGoUMECbBLtk5RXvL6u14yxPIKHDxNgMU6nE8tSTtIDxK8t2oS
nkwmHaEVf7kU2xZ3VTJocDw1p9pHIQGEcTbdlgE+CaVfbLev2sjlmgu5m6P8NUxMsoJz/dAxMTcH
clecROdaAovWCy5FL2qvSRDgnZXYX5XfHMaRafaMNTzBGMGKtCN5ELUBPSQhxfkHut6BzcZ8olv4
VPbTDNzdx4UGYUsu1D5/YJMELFNDEVu+2iXUS5RLzaZuppJGvimOBU5XcCqPVki8TF+8BjMyVrM1
6JsGgmWb7NSU/ZP6L/clXgiKJqaoYA2kIVM5JuM16TZMsNhE4KpHX3rQ4y/o/tT8Vq5rMWGJVRMN
KoCo9Rjke6ZiExZ0A6t236w5+bAK1yO7qIa3Hh8HPND66o7lxksaUg/NApDdMZk2YT4Fwt7TxulH
dyzEcVIbVq3seEMJSqlCDtZeqL8ucLdng6ZrZUy696bOc6wj+DqJ2+Ns5wxMapt5TGwdJs2ODz4k
2DUYK5c3oPCUT7e2I9YsIQQ9xC9y5aiRmd7CoGiK9KeNAf+2DOkezYHjL36XXsmw1so+4E9sdVTS
DF0MANzaOMDsnfZmrKdrPcA1q/pWVEZBgHiK4y8c4tqyd7PBoKX1unJtd/pLhZf/hmHaPSjxeZsl
vn1qSEGGa4zxD73OMpykdj4ULthBgecgWQIU4G1g7ecAhzg/YxvGnYbQzmlvYS2G/Lg/64h9jlWt
n2sVYDINMXGZapgpTBK9FISfHfOSw1yYVyVUsZWOL27GfR0TNEgOCFi2ocbQgwHvLStfwoAidbnQ
PRdH/a5wtrXh4980Bt0up5OZ3D7eFw1DvyKvGios5s6duuQrzUVnO4hkJ+TFmYR1nDS+1Q7O9EBq
DvMQksXFNFwJ6d0wVhGPuovYUHufg/Fn7BF3EvvJbnlrOcK/cFItRimHHXxvk5gBPx7+l8QN2YZE
Mlrlwy9aQdVXuvAYuVmhuSk6WFFckzkeNuQonXNC6cG+nPds9Op1NQCcdpnY9T51yxyTu1NO+3ji
N91ErIVORQUj7NVSzIyBNZr463bUjIXJsC+EfM0LoOZocNE2TeQJ2SaRJRhgdny38TcRlB7iTv8F
TRBuUxgp7YfxJxWnioCezD2chnPbzKtgNL/rBsOJaMjIAGK6Mo0EIsGLvllR+ZN5d4S20fS3+O6f
ukDeuia6EAnz5WVXhDG8B5Lf9aSBOqt7Iei4trV8fIPr0qF3YA0wUmdl9jQRht5efONohOCE2Izx
SQqUeorS92ecqgaKC0sqLzkeijz04TFiT+tqUO+7GRSRdqA8wh89gUJ2zIFtIj/S0btQGtnOwKiL
jIMki0/Y1hJ6U16WoUGdMZej/Ljjec7wVzEX1N90u7xBrH7OYRAy7GFwww3cVeZD21nv5Nhek0Ij
9rW8p3156R25ZTvY6YnDzGfo0l2ASn4ulYKp3KXBbdQ7AFyPHMgZXhzkaYbdvMnAJLoIjG9ZVd6b
TLxguMooTLF41Nx9YFiG3yjoEDcw8hwmZF62C3L9t5qfLcScuWcd5k3P5ALoK7BiUhAC5rT0aHaU
brz4Qu8BiqT63DEEf7N67yyT9G4a+c2quBbIqCUHOipWDUNts0vcXTa43M/jFmNQfSMCNvx29rtL
09KB6uO3KGw+SByiw+xh8sSRqFee4shAQsEaBIyo4BPWIyHCXWQh8I4IPXNCiJV+GP+CIEb+TWLA
7Qci00Ic4qnA0fzUw2HoMmIaSTS55JqHeMW82Gn/PDP6BjrkAnF6PgR+8UziA5WdRwQ30QcNDljW
S9X48sSQDel+N64cA6ZHmYgMUZn9aJXijkLmZ9U1n3rCDNmaqQEKnRSvnq/At+kvwrXhun/GjDKP
VKJwDamuHzZweto1mrBw1RPAtlqumK6me7A7b+cyk8oZziEveE9Hf58IzlztMtN2268i8V7/kKeG
5kdRfWnDU1weC7s7p5nixaqRXxY719k0MG3iMm8U0zMlxriNifOKql7py2pII2FxVxM7PKFh4DC8
2U5T/KWGgo5XvTfm8JLird+qfqOfuHoBguN1XDlPXDfPBdpGXbMpXNXsrIMlUpX+93qYvw8jCxBm
s3x6P2IRJqkKLV+y/++EZgvC+T8IzYaDUMCEWu16Frxz/v3nj+e4CJv/87+M/12b3GhwYNvDkiRA
mJ4aijL59bykQNsuXghO4QtugBFtEiuSmbQ9dasnHSepIJN6oQbqKipnZGNXXCUZczWUdXnTFJPR
DSmLAt89Ln8Twagu9+zOOcHODRGHGbXOdbLocLANTbKO/q1nHOmrAZ7EPosG9HkOOW///YOLf9PJ
/3xsyxUGn91XJ+Y/Pjg0rjKvEtL0aNMORLE/jLNx9V3IoxpbM1bL17T6Kglg25iGEDhJGCg5DMW5
KBNuCDo5WAGUKyX8u0nRfCKYAFsmS18UIT+w+KUAw5rYkyrPxtt1grO37KIAbIRcaGcC3a2jGeUv
fR1wI0BBDrT4S5VNkbpOU0VFHi2+jz9ce0VwKPDZWAVyulFlfQw1K7Za4XLHpCXCPdnTZXxIo3P1
W8bzY61l9v/npFkYnP/rauGDmhYu5z7D3X+cNM/1UhfJVXPQYgsCHPkjMzNKV5VEyyx3rF9ak7HY
QqZc6BFMXY6lDRynthYalotb+g5rkPZGwOZDSGzoQo5ZaE3zzOLhOniOku59TlvUmz0S0HWkR0/A
pB9/2Gy29dabzHFnWiRFbgiH+ICv9FPbj2yq0RHn6jAClFZ34H+/Ztx/XzOWYNFAheHBZPyXBCHs
ZGr6cdiQJ9dgoZxttIC0Zjdim8hJqoKYgXW0ItPrZgIm6MXnhaSnqRCdOFckcMUmD6bgUVRkLkvk
96U4zA5LXd4fmwqK5VIwjHJ6ws1nX6pNJbTz++RxZgrffy0ypOKuAdwCB4L1RzsH+cCMyMf8WxWu
IiF1iAySr6zSsfEemu3glic0rjCpkhGGBx56rk400DwtPKRksOVJNNURbSPcQrW32ZHh70VsH0tF
xPLCvsJHlTGQBXwU04Lv/Rr2Z3rXA7hH4fSWQk2YXQRcy+7KuKqiIE8lfHK+cWS/G3jcAGD2EbWU
tvnv3wgGM/9ewDDWR7RiIczAtV//hyxEoMavsokQy6TMWSEpVveth42jacPZKYYHZ3asVdu6bKWy
OzmOJH+yj77Yk6sOYrPZhm+T4tRVimdFKto58vOrJ0JnrZX8khYX38jhAlxgfvVnUWqMo40rStPL
BJcC84c+zL/cOLzDPdsNTfxq+tmXl7Jw5NoLwAcbKoYCC6sMB2SdyBv3mtjdfc5xlZ0kJru68yEV
j9MOwIawoY8Jhcu2uau9qdRYlUw0PPruuG3n9qzJVt+lvbnx6kKcC2MQZwHdNU0tbIMZk0S89KXP
x1Pg9zWPFMYxGIjUyOVjA1Z3sMYM9wkKBBUPqsMmhzu7qQbgxoxoJZY2xBvlXXHwXekAdrLgKWbY
QmezWhjowvqlCLE1IZQLp8eps6/MD3etx9okbLaGhUm1/LtJIWfV2pPeh19Fnq20BK2n2fxaCsow
r26OxgSzLjrSBNSdoYhbtSte56C+qL44rOLvblIf/TJ4Y6W8q9aULtpaTwobirL2++CL7wGJ5ano
oPT2BEvNfr0HhryQJACSr1EjzGWPqWn5oYhBVPyENWOzD4fxy+7HJ5nnZ1OPHJpEOPSxRRU++7+m
Inwnie6wMFXb6EcZdp+aqV6LOFUsYUjJQhKBw+VIu4l8NOVKmSMmdnpX4gZCJxpL7GAc9zXVYPAq
VpeqOBsCLRUZJFtDKr94WXT0QoH19h9+W6f6jqLnptPzjj6ylocYDqkHiOBGQB2KQGdHjJ1SHfSw
4HDNJleJWSbce7t67Qz4/BKRo6daYSrZbQMxkig/68kLyu9LlJc78+Z6K99jaX5fbvCorkjRKsan
KOlhAFQhAhhp3qpkJOG8psdvAB5CJnqxV3/zwuEm8BehJcDgQAzJXtCTe2i4j35O+WcQm7E1XP15
lOVzFZe3SekmWkbJLe2x37D56wHOsbEdvGqA55vAMNa1hVPD0na32MiSMQ4UMFPeG4r+WGr8YjIe
o3i4dOEPkH5NWy7bKDobBpJHk5lRZnnnCrce2PBWfK45yfZMWmJYFN+JGNxKDyEbjjf2mck4/oWl
ce6gpwlsfoYhjW+JORyJahwOpYle2nNzAo/nPtghSAOy6IhxL3r2EySwe3uOboLe8qilDlrugKQp
z0P2P82fIp3MF1wTUivtL1qEFmxGxNK6b14kWY5qTNvcFsRJ+dToUb6pXWTCVUtwTNzG9q6IGhPN
stUTnO57G0IDGK1ne6clnHREt7wpifQFJW3pVG0Gd60i9kDSLA5uI7YLMahF1oOINeGb2GKVE5xg
leGxXcldqmF4PsfOph51C/OG+WqCmu+jXoPIUhDI12IvO/vzNSrsdIsE5qZ1BrYBdjWv8zndz/as
Q+j6Xk0SExSBdfMgmq/R5FGhgTGUJikAUNKsk+s2f/3E2NBIlbWnqT/hQWfuoK8dKh2TrsixXh2/
nE9++z7I2AFfgooyTFiGUcHzY8swqCNAoyRHBL6i1M6mW5+hPIwHGczaOXYT91TPX8tfGvXI8hOK
OoagpB5x9qZkyz5OLojlXVFXVwfbdv1z0M3J3iusb7H00wumTISekfGJXbxgNDURsdeU147+51AO
80PouskhSzAciTNcNeNM5udMKzDE6OMKbxohzlFv3iDRif1ylMtRWG7Dx7CarzKAwxKURQ35IWak
4k3k6dGG4iBsiX3u9XsznKIjRg3Md2R6IWjcX4uYt9NLAtZ1vcUyGeDcYHi4tQx4vA0MwbOXv8sO
ep0pwmPq1s65UkVIYJTw6UYs9RGbPdlh2x4GQcosymgSIuD829P47if6DkP8zWiav6whSbdJZ9Zn
W7b1eYyMnxJy+i4fy+4cVWOHYQhpx6UzbdOxN46uXTDMASXEPsB210nI2JC1+CUIvXdCnmNEdjp0
lgDRUe6su4IeEhOL8zA9iXZ6KBpul8g3bqZGawFiAn9Qa5IDKXrFbGBUfpo5gG4OC4ChwCDhJUKb
bWSnsJvavZ47dMmS2PuT0NwGJAMbt5khCg4Nxq2A4XSCYJ8ckzKAe4xyAYzQSNsTbWGKyAQj0pyv
xEzczfIaIVTew4AsY226uC5kcfQQwxCnWAECpRmLyeZiGNcYp4UBnDYoUcqyhZmlFeu6CYHVcQVY
JFxl24IAp/1X6MDXgbV2WVatQmkzoFf/yiLnzc7JIFbVRY5l8oY52X7AhoPMdyxLQtiOHuM+mNzZ
3ZtYpnDf3uhKzyBKgPbEbkF5tgs1OhtJUY4QVE2i3A11+jmF4XmhZxdm5qxdCmnGdTU3I6K1wdEe
4EftlqNcCNMKIpqD/DYi5ndIaIiMB4OUOm7SZj0THV/EzetSJ9UT28cQ5nuMKYm/CPyaxAu6M2Aa
A8Abw+H5SW2fC4cc8Qus/pq1n0+hknSfSdCBctuk90FRg3Vo55Tp9ess87viwyr2uWPBQEfYxChx
3DRIAmJEkEGJbZVCzYcQu0SIsWtSPFRtAjWnzC4N2nyQDqQ4KXO4Sq5TmZ0ScMVV1/E+xB1A6YV0
pnWS1opHFpHMHFb66r5w+/uIzt2Nd24GFTVPh73RDa9zi81PkafpKraiK/5WxGw0u0WztRCExxoZ
Qa3Ti/bw7LeuyvOCSPllVSGcEoz18Cihv5Xj7GE1lp+MFuVrUioNqm8eRk0+1Lr/GoqZWaV5o7tF
G+IMrwLmbp7FX7PMuFcZQXXaazqCODgO2oF6uvceDJVWlxgqyJvEVLqYHIQm4rA00K5iG3eN+whb
4nHIG2vXN7C4Wrc+ZguapvSAvkZYaX1bIh7zcEISgYllV54av9rMmfWSKUCzUuoaLQGPwS7pPEQd
RYt1ESa8KTr9vkH5wv/jAawSv7lgxSAUT0CZ7mQAimaOJyuwUgYyqKjC4Hcf4Uq0XBFzZIFFUkau
EpPAUDVUXcAWfJ2rrdvje+W3+ySuvyNNO4bMV9AVpwNR2ANKIg66OeYddBV7pHoqQuoiB8GA1c0z
Et38jgUJBj3at+UNQhFA6GF9sIqRXAXRvCrRjs36wGorv6nac8EPAptKRIpwo+rzRtYvKaNrRDLU
vgSSbpOEtj7SyktcaxXeK+5zNlkPUmuvsQsLmvDUdKPimfUwhlTL/JZcQApMvUI4kzwIcsGU08Zd
J11yEFm0DsdvugGmY7rcIC2eTatQ4KpTTzzRAH1e65P7C3ALPv+gRGAYyvMNOb+9Hpvv3on9S6uk
qLGSIgW6xaHZzOmWFlHjJXCIuHp9+EsLryWac9DqN90KviptxsQc/mSJfGczuiU1+TDfyKdRfWdC
hlHktmu7Lx8z5q2sPkhdRgx4tPDTKDiHqkplw946k3ufB3k/lJP/oef5l2EiFlD3bWtET46X46Ff
/U6D9GgoACQH+UXXqx/Tqf7Vg5xa6hhH6t8KE4pN4s8th0jEaVLQfeRzSXpyXR1zy4Qu5th49uAp
qnHr+IGtrD2HTdRbiBs7ae/xQifMa0y+FkTEg+kQakFDYDEmHzZD9+VhLcIDqjdevNT7oZxMwaC2
ql6K+m6r9x5RqwqqWqRDZXgvhI1CskvJH53PqWrY/6xlIV/0UCZ3f0x/eGH0u8DpBzS6QkndFZvA
DYrdaOymiE4ekjjLYYNugkSAEX9KxFr7quxocJTmrtGgNPaSHDZEK6ofVy2JmGivqcl4E2LYJPyZ
qSQhfNHXJ9YP/NERDCqFx9IfVRG7NiHCiGdaUhZ6/3URTi0KDENdVHLCTMeEmoScegHgFtzaVFWz
2yBKaQfUNxgqwCsNkfxS+CmXyZU9FOna4kZNASIP3Wggs0+jPwOARZ+jo3NcBbC/DLeHSqu6Dtsk
hazZDfqxxlRxoyp7fM1ttM9Pjv/Qze0+L81iZcA9OcaNARnL8ZjixNkpnqKCreWtsx2+DHFO7PBo
2KZYW42b7RIH4zgb4j8iXe2hn53ntiqCtVCqMq0lubyxfk5qlU3pQYe2DlZaDfGcfg09mVNxExUH
e9xVEZRWPXbcrW1tzJZvcVHE6gQxbvLC3yKnHTOjWRsFjX6OP816OQQ7YcUdAvlhRzr6dG5ubbQf
m7Fgd2VFSnKaRWmj2ncBaPWG4iAd7K0MppsxGRAwUF10s18crUp3Vzixcj/VxmkRiA7hwRYdrVG7
QeqpFY/LgHNpck08iirLxaQXgyYf9L3Oyw+r1XZhOT80AzfqoroNXOaVQv5f9s5kN44mzbKvksi9
Zfvs5o2uWjDmiQwGR3HjoEjR53n2p+9jri4UqjaN3vciBSSkXwpGeJh9w73njt3W/N1547MnGmBx
Fga1aCT2KtYGfIvON2Fn5raF+lTmKngcbNu2nDTzUPi/LVLq73SCV9OAPDWF6Zg6MV0M6zWFfER2
To+xRE18yGTC89fI/Mxs+uh6eA9GjlAihn6KRKD/dBO+dJAr0/QaA1tLJFVToSyGi2d5cZ6Ec3Xg
RHv2rOrXsnKbJu468GS/yBg9x9r82GdgmJDCMxjzEqVSyNeVF/9axlbLyDkIu9+uPz+M6LaHwn1u
q/HVSvONmzjPg99f6sLeSdW/dowqUI3h2VJcBz8QxSZTLi+1bnYqzLK8+KWfFBq8hkGAWwuLhJFP
VCA4J9yj4b5bbr64rK9Nx/aYbeZWORCXb1diTlurgtKYG0iXkhcr4EcBJQlUDg0d5J1UlXdVy/G8
fOUytZFZlhpqUdT1v11HL5iAa9UunV5Ti95dZQeb8RW403fe8b0UItz2Dh+Jl0E7UJNj6aJ11Txk
H+pKlknwW8QKQ8u7/HclrdeE+LkrR3miulmcfWE/LZve5TNEasGuPmboXLPMr8v60LnsJhr3mUUT
N4uqkQqNk6mT2OXQXx/GMYthNYU/AD3/9Fb/3vrDI+MwFg4JuZDhPnL4epQMMJanAchruVm+F8sM
QbBgYeXDX8h8cjdp7k3VzIg2k/WyuVgWWK396cv2afESeVib7wSiRnuOm/Uog4lB4vwKvRlJgx9u
c+phZo+8VouhoQriJatB6SgSRlBVCtFCg4z6d4jZUhUsQ9VxPgfqgSw7emdVS3cmPAV60IOo86sn
lbeXg1eHzWs31EwRqRMcyxFm3ILYQXXjSSSfWLnTq6rHzGJcZ6BrlF8QNoSafalKS6f0XN7lOLTe
BupOOTLwWayK+osLVZlXqbGXbAS3GOh/qh3d706TFfyoXV8Uok+Zq/uyj3fL32Wrre5cskmN6+qZ
xv8nF1iiR+EeJZ/8ajEWZ+oc59RnbLdLm2i3zIBGVCfLvHkMdASn7CTU1gX9mbPSqPbY4JbbGO9h
NbTzVq0wkZqx85J8LFl9xd78Tprffq68F6wPHAjMMlDUGxdi6UBP8R2qdH3YEg6FYQVaWFBMG9ni
MFGMGmWJg0XF4y+D62KklcqAr9y8rvhOGVLcDYa3w1tCmaG+mbJPPxgcaTN98HJSdCy09WncJBRK
Y2yoN+N1WXHMJJfJ0nmawpfujz3Bqhst7h7fvceX85HTUhPOyNeiYclb5emP6eYfUTZcI6J5HC3Q
l/235ZK3jPZ48U8KSXVrlNycWZOfJwUTyNwk35bjzsIPUFj0DephnVQ+XKumU6psYUcWrYl52C6u
QlXPRQqFYGbYX5UDcZGN2KTwpFbMyLhiqY18Crem2JtusXJwBW3yyGdsHPPUqi8Wa5+jPVqPRsC+
TBOg0yzMzkNp7c2g+FkEA0js2ZmSlziYZMJ91LXQUZRn12juKFAC5wMvzF69ZZx075o3bVU7Eylv
rdVk19ClOlbLb3XqxWW3Qe2f0xwF5t0wpt9qBjl01JCLg5v74zWApQPJgedaJliDNbw+qk4vGf12
+ERn3z4MjiS2Wv0IYT8y9s5n+OChgy78adlg5OrZHKX/vHAtEmzW3JGof9tgX8AEIBugWyW28eFN
tEsp36uoYJ4ug/k2ErR5V0Ev4vdhC9CGlAZ+1aARDmJgPC1Wg5yVRCrC5qrblDoVHS/NX8fH4pX4
YxX0U2Ak5rFYihWcUNec6Jdchj/qHVX/WmjWdGTK0UG01N+ZdGYZMFFnsKp2cs6ZIM82mezLmF+j
MSX/r86+uzS6qMppTijRqG23aRzhKs55dlirvGo6Yxgfj2imDxAE5zdg3gBRGHQ4qpCwDUuH3zGf
ljOjUb70OEbQlOCfJLrdPPn1uGUsvuHl0uixTP9ri6eyGTuX1lkyy9UhLNVA/u6KcSYpwNokWCro
dhVSGvIFYyLWO8rhkNXtH42FhwBjsjJ6DpLsB+kow13fPXS6xzyFDsxShlu77ddoyWI8IMmMGqP/
cuJ4px735UxM4oh/rou3yz7E0XD9py4rJUqwpczUQomU3/6SBRaILjvHVghrUub+kZ3maqiEs1Yz
8AVZICN7Sx91v6AKdGWKDyemvIWNWSqjhly+P6HpYuBgzEvMbGZu6jk4q9rLctmHlsF8Pw4J5Ouo
RsXnvkxglpFxvyzDhGWOIZoJ6mJvPC1wjDqdUNsmDWpP/EB9wjEqvZAe2nSPYVo8miFPzsxl4xgy
2DbPs8XVnSQ4szLZYdf4mSwASKTVjqvKhvbKBvwuF/N+bHkG8pyLXfN6fVsk+05hXjK3uIjOgkHi
TJ9y+LO41P0qQV7i8Z53zGokTaoNIjbEqStlz1Uw4+vyBgMoK8KAlo6IhI6SGFK+RIXPGDLkHDL9
ius6alkqEKdKujFBuGr7rrlMH3u1Ch7K15YjWU1WsoJ5jF7uKzoj10P0h3j4Z2mg27l5Ms3utR9G
a2Xw+SRJGu0WxpLPukSwtR0INx2HMaQ9R3w70GC4TvInKYvDlGqUgOSnW66S+qpBPeqyX1OUfRoh
RwTbuX41kAtvuki2DBdxhsCkE1Ubq0TINaTOKfK1CUmd9ZgpxQdE2/uqNoj2MqJ7S6LBqmd0cJkS
T5UBxbvNt5Lh7KbnagkmxyKvlOlbxZR0rXn+epFctI6k87SDs0ORsqo8zmN//uNS2KLNwfWSEzgA
oYs6SZuz90xhxu0aClDt8veNsb3mG4qwK3E2i3godNDSTQHtaQOzcWWl6ftow55mp9Xo/WfcNqsu
4iW79YdpsJC1keSu1E2udmILeSdyWIBUNn+psMSPsLTNMkDho66oSt4WuEqUVBcyyJ7UvVmhQWdw
350gVGEjVy18zHbI1fmaN0H6VXRvyxG6nGd5/BGREXpnlmgprbfUi3Z+xHzA6cfqbqzri8vudUub
/yFCe6Nn5WNY/ell91lW7NVlzGeWGpRsEaq61ehiwDSTc2MpcRIHzYIKoRgv76D5MX/9UN1dHnh7
GZFBiVDHzB2GPMGums9GHyo8QMO8Bv3y1iq9E5kbu0xPfi9QjkxwwmVqNI2HALQ9I8vAl89eSwXm
m1RgkuNcTb9coACLpmOYw+Mgo3cUhwz3xrtlzFmy6gGEKnde70b7BQy1KL0G2J8B98AiHFDLv8RB
RCuD5A+SJyojv/PvrCr5s4CFbIcbxStMAmLNty62/sRN+qIARura1IoYk0ZRf8uiAVpffC/rOtR+
pM+Wb7OkDoK6U8J2UdwGppxKM9S3qC0bNruh+vLVbfGMRfOwLIB1l40dA5o7y/OusAAffOR+QDh5
CXaA5r31n1T7NI6U9wVAJlaSDPN6VxGsqA4zJfHrrOziJJ6xmnPxZxkOG46yE48946luxYYEIavN
5643KOGJFkBjreA6fYBOhv0cpqJuS/IOnbx6SFmM9iu7d1ZZQ9gWi/hbF6KeVe8+DzciLhaQWVue
GROCrk5/cC/sl9pv6d0KcR9l/maW7DRTJ7LxjLj4v2qEjwizTQBNSHSjHUz8XRs7bwSgYzsJ/N+h
ktSGer3xGoMVKXWIWcubpKc9Rn351uqyWrPeWXlOe4/WDCG8QompLo3wnGSL349U9OiXmvn2WQo6
QDD8VOP1onluLDTXS3vTKtLYskbtOuPbtogX6ezv1B5xFCqchOps1HQ04gbMG3gM5uhiS6RlS/lt
V9lnlRTEQhoS9/Jh6rQL+TJIBUz6M8uujtA6OUZz91N9IeIMaZqBr0ZV0YsALmmotNw5+lU9xOBk
N5n6QUNVAbTdg9g7dZYDKJZQQvTmceF3JTPXdSS36OYlHaABu49168ZBGt4UZsh32RdbKLrZXwhk
2WHcNJxnNR2fC/c7F/WnIlqpnpHFxwueln2VVlfFFCki+zwz9GCITM04WmxPvScIpO+4CPFhcpJz
3HGuXLNZe17Yh6l6+Z44j5rQNlWCh7hRNDpIItnON5HpNieGmJ/LlIU4YnsVEsXYaPVLwZwf42mE
DDAy1+otnOak5CX3N6nEPEXhE2vjIoKh1TLT/DXVlq36IqFUjefyzZ0VXU/1YMvsiRkF0Qlwvazs
y1TzU/Uuy3K+ZKU8uiXrutn5yoYKmwwSXS37mRTzyLW+jWh8VB+PaTvJNmS9yXHPMsDhOeTTEAyZ
2NlUcOk7PlOrumHh40Jnjad+26BEG3Fp3FWqslJv81IRq3H60l+PLl/6hVak/vQEHQ61OCXz0gG2
4BVwHienSR0U6gbHc5S0kPe6MUYkUcKWnkD+4+DlKBQbm4ysHV3DB77kXzY8bUZWDgU3nBreiVmV
2lKN72FdPjgjfjWl8pw7FNd1JW/LTdKj8gF3pFHKs9+PSyoRHtFfDsDCbM6Olh/AbOOI6i5J3v1S
Z81y99v+fG8iPNqgE7WmrUKxdchx7owg+vHhYNzZWnTSS9iGUV6+t8XTZNrPC0FKFb2OOX+kZDzg
wFP4QTMC4k9UNaD28FcpzO/y0domVmGv65IPVFUVy2UjJG7QadoiiZS+KlXV9MK4b4Al3Fl9f4jz
4YBN6gGJ/mszeOMd7vrnfLiFGZtkLBHPlWGYLBKBxlPYLPWtyC2xyvy7qLFfiroa/k7jdJ1hgG3j
bDQC868K8v8Tjf9vRGPT0dG4/Y9//19f4/8M/hTrz/bzH3/yNmIj+5n9+bd/3qPwCP+x+gTVGOWf
/4Vr/Pc//U+uscWKAzQ3IGLDcGxUWv+Hayytf5mGzgwfP4Nj4aNFoJWrv/bf/mk6/8I2oJtkobL2
5z/jv/oPsLH5L/6oLj0DILKGKeD/CWxsQub978pFJrqm6bk2dT5Zs675X+WebjJWWBLZOEeabe2I
3X6xJVJsLe43eWl0jzEr3ccgHo55pqc7rQ30NWNd85Z3GUycbO6OdlYy/82dWykqAJ6NkW8jnKlo
P8oQvYhlXyH2yKDsr04XbIMgj58KASchjQacMF1Zvpn1xdOTVRJp84ffcY/l3lDdG21enpI5Z24U
NxOLTN19rDy2bpPtZ09ugquSCPbVpBOIKw2Bbs/AE2sXEcExVCl88xx/beDjZrbBRI8szPGr9cQF
jb7glSN0s3In3c+jD2tCn4Z3ra7XfhONvyJJHYgqb1PWKdu4zCnepkk5vULoN2aKbjALupdxwrYf
iqm8dAjQXhr6pruibO01ecOg5jU9fMkB71JWsBSZs1MzYveeHyc/tA69rD4918vBdCQ7vYLun0W2
PMfOHO7YeW7hjpVFq9+bhMd4JXZmF+BcNWf92cvwbifTqfGNtc+b9aohfCF9A7+GNz8XDo2jsPt6
zQLhjyB1pij457SGHDomU1Qv6UgmQE+UShnu83m4sewBhGc8QYqAzmhlWwzdzVZYTYEd9AxMzHvF
fPCIxie/Bt347g8Zpy20/c2UxQSU1F2xBxoxBDjZBvRMHmO0EV3E1Rp7VNy9fo8iE2k7pModLuLZ
cM5Cppj5oKO2BROZttay/dRK49i41I6dVcevPjNUK5rzK3yvkGpWL/al9c33qNonhFjs3cnRHiLP
T1mOm89NInyyrLj8ZNg8SCMzcPH75cEriburbQP3oNEyrefD2YK/g2Mx9VvH01gKj6S44CgXhHpM
XNhx1e3bBAmdKG1kVIP4QQv4uxQaQQFBZT5q4hj0vnnQjdw7251XHkb+UqQAkblpNSc4srcDXhWR
XNKbkdgKlCsQQyT7vd4zryakXihvWbPyzfSjNrWEKpJf3Lk9sYKL9mHelSctSXnuQ/prFEOErxRs
Hm5z6hoXifv0Ypo2gJaUroKx9lMSlXB8oSVJ+Jo4fqajtHzm6Sq1oJJkCZkTgTugYVgUk39XZ1RD
vIx042EMRB0F9KpEAXNFZolLUbguvmuNjz/rkHliAAtn0a3bYgIna4h1z1sO/Rk4beyrz5RlWezH
887ICI4yJwgNhKps9DLu7p6HMe9OyAR+m36bHuoKEYPNLD7ndlwT7CVXkgio2a3r/TTfsIycGBq6
WPSznOG++vGhTlAYF7VSC8xseGS7a9XDCq4kIjnGsdaNXuLQ7RN5iobkTQut+uoVxhOujWPkm+bF
QIITCr84pYPCNbIB7p2geM8KHUpkk+NnkfaF784biQYRJxf+VT2dH+fRmA5qQDTVUXwCZxIyRDHD
TZgrcC9Kn10HpQI4XeiSVdXP8EOB/kEW5IsGMlWxHJ01NCPj3oyi6hIT1hLXOcvCqlrjd4uPGiLG
8UV4ICysqLvQj+lAmWvJHgXlrGa2x1CiRrK9+TUf8/IB5hHa5gKJLPqFozZ779JDBTbnLq2AnQFs
gLjlWP62kqL4FcX41zR321VmeQmyFrCIN46oDnVSVdwyPMNphIWIXXIFbJrFSW7T7ouse0AnYTyC
Q3gw4DA9sOp/nOdErAjRYnCN5+W+woCSycr9PfQhGFsUCmX8CrIWKAKF6iZfF30cH6bGJ8RLT6JD
z8Zh3WSut0nrCGJdCCYhMgQRJqX4jRlpeIrBBRfYxSyU6RdHczxs8HWx4R4qzk5tPuZT96aRAvSo
/9Hc0Hgoefo3oRZpVFI2tlKJTywY+24XeLOxCro6X0e9RbgGokFywj+xzHqvJsrye4sVZA26dD2C
dd4TON8qm/t4dkiq3E6a7QFNxxqHoug6h7L4iO3BenBJhmVreMpqp3sp3E1j+Ba7Q1jPhh5juG27
H5wo3VZoBnvjpgjP2Oe4PDTlDUms6VTJ5D2N9KcgGsWJdQ6TuDR5rqevsvcfutCQL7EQ75nbncrS
JRgocQDfGCzCjJDVDVK2eZNlLjftXNX3dPvHYOr5P8P0QbfzMTn8SSiuOPHryjugnkA+FUz4DJBO
7j2e+HWLTOkRyYtpmd8BS4/XKoBsMmvBNZIwGbtEMrue2DsOU3QbtaTa5TX/y2NxyUITVZbpr/XS
609WY7D6qvJ3PwQvOiRZcSyTEP2PnLPdOAsmp37ZbZ2a/YUTGntmVMVzl3bmCmznuGPz5z1Is99r
OJbI8ERtQcqUdvYq1J6FaCUrTGfYuGM2HwIANmsZMjauERzfD/hPL0nhYP7SmPY6xsugF+MxivXr
HCH7R9ho3yyeoYBGgBzI/tj6sDE7G84AN3W5NlLhAVQyfoxp+kS3qr9O+knrc+8VcMaNwuhzzsN8
VU0NhKWkeQl6j+lfq3XNea7EpkQ7gYB0OBZieC+bo9BNb+0QZbpCMpSwN9ZPfy8Sd4oPIbLX1RS7
+saqam1fN9yJXdca1ACtviacqsRzyHrCS6FRzManUWn2YzJo+iHVKvNsJCYLV9WxhQpSislY7msM
bXe1HhbPwHvnjSe51tEnIlsoJvi4ZlOcaoNcLHT+OsDP6ciEUu75ujMHHL6c9Jb6s39i8B/vGD2A
/KgS/Zakwdpte+9kVsWuxzNzbOyhPrrmQ9BZ2q1t2aKVwcnSo2M9FcWhTFrAmQX2HBYI22VCjz2i
eWw8/+RxAIEhNpnPJFmya8BYnvs8PDoVZrUY4tYdaat/qrmiKhDoxLsBeTlPNprq8UbMwVPbCPu5
JpAlbTEC5DpJr5KQGeEWyMHij9TU8gMr8+9as0mF8fwWkx9ccyJ5L7iwCBltVPMFtSpn48oMuJcp
bkKw1n0SYJXDsELDPmNODTBLJ4Z2H2FlA8RQ5/twAsjKJ21uYGwxosGvURVds0F4EByGOdZXs/TW
fSG7h97pKB7j4exPFa74gb1tU9vW2pIVYqXeCM+OXfzp6hGEKXIYJ2TJ1lhWfmgGWV9NId6GIlSy
0qfWFcVTvFvKCMi3yNP1W5zl+larKpZgSZe/98DjR442MV8J+v1yY8oOyyDizSrdi6QuXJdBWcOF
QTfger9y+yZCa3gAGPOJiKfbZfNekxWTMz1uHpmi3JEU555kmrILdPQzJpgWDcEp7acf0zZhAfkB
oZzBzKXgYnD2IrTGMQLAU6uX6y7yp01O0i3VWtxeM0qt0SI+KIi7KzVrds54F8nGo223rCDdM9TC
ta20R71Jmhit7WtmNCz+EobkWWHPzEcS5Nu91p4Uybs3GXwCEQ/2k5xeLLZaO8Z3z2SgRfu2YtRi
x8NDSO3GxG8+5GXnr+aW73zLK3IM8RwTfOLL+p2pA3/Dmn1y9VBa+cYMhkfPiKpDgq6ziwvIL5aP
qnnSjjaEIVVhV7GjM3jv5nVN6BnEvn68ZWwDQ7aXSWeX0Loy7s5yviVMS8j4my5FBHQ2GMdroaB3
ZqQfmhG/tCAtHBFTvzaF2t4MWDwZK2rbMM2/WbERgyTMCNYWu/VoQn8Rtq513wIX4bZz5h1dFxp7
YVa0GcLdsvUqVrG6UQBEvGV1bB2WYojXixVyBKrWlk9N1JWqCzAe0HNi4J29s5swgcODGO1qo3xy
R2YiZDHGW5h3j4ky2vL7x9SR+tohHZ1ANQP4lT3XGzZsaLSsCYWmKsoGdxjPmGAL3hKjuoPIAHxh
yD7ios3uapGnZ+h01aHPSYh1yac925BDwYXC0XAnVBtONW08wzMRUqEDdXo01SzrVtGIXbg2GYA6
KOgAN3Ae2pO/QfdSDFCcJv2e/YSCuXsbmGohLwvbVFZOuxzI9ujZ2S3w0CEWHMeho7WHIgAHNvWg
SyqKbeyE7GQjo0qpKr2DMCl8u4iaWtTmirVbsR8znsoKcsEuNI29i/Eg9+oBfbDdrHWt3xAsmG+K
7qM3qLAA4+DltrVNbI0/CwS7IZ9ynbaQDAzERJZZ9tD2kVFBkxCr3CKiLmhMhQnC889GBpg+HIBF
0pZ6PUS3KWYD0Rr3RanHyHerEM6iMHgEQqNap0H8Hicy2PgNC8vlGOCj2zQkPzjV/NDMhr1uZ1kf
GAetsNXEdFDDwKRVt9aGEdx7Q54/66SBezUVMErHfUDBCKiEs96fxvBkjeNTpjn9rmg1JrAgA2mu
uOkY4a+1tIR12EXPM6hZCDLYBQFzA9TzcGy5T5jeoeCU7PDKpMu4wMmc7B2/3rlC9Ls0nt68uNLv
/ZbNYNr4KluGx7I2ijsdjcERJfGlnMq3KASunjoEQ+M2iE5lPv1qMoJme2sqTsjUna1sgMwNM4Fy
VZS8dx6i+N5zonXSzaSMSediG5g27KHgi+IX2L6dODhaI7l0hlUd9Mr+BjHTg1FGL8d2nflnlArS
LP2Be7Ux15C3gJM366XhjiQEGr/NnsjS4B3v9Z+C+mXTx2G8CYP+a7JLPu4U8ltFjgUmVub6cKTX
XlZJZs2IUbWBr1qUgVcfJhFs68oloTNReLIEg2sRgtqfDMieYS33TVMiy9OhpkdkVsHLRkaV6M4F
4BvbU8s8Oi7VisWucKuTNoMgzP6KUOP7WlVsDChru8mHs+7sPL0BCZZw3bec21vfqj4de/pq5kNL
37mfmxFwTp9Eq4J02kvli0M5Js2+HmNz3bnmeNON0eEznIbThAUdyRaHcNmoGfDsX0a//6Bz5Q+k
PXpU2b5Jt3cOJZTjK+5lcFA7bvH2wec+2lmMcoCDqX2H9EAqrs0ZJ/w89C4CVr6Ltk3oh1aT9qgF
o7eOmvmPjIFojdUYU4rThBEmeWY1pz87ARJrIBXpLnKVjp3elNsjv8EKP5i2QSgMeZx3Pbz1ncOu
0pNZc6jz+7EwrLOB1OwQ5QibsaDBswGrwiJzmpuNTqAXi5Ms2mV+zNDeYsGWNJhwJjyA91pbboWH
gDAL/ddQb3adVpKqEkNU1k2qnSJvWKDN55mtQJSUyT0dQbvDDY6KMw20jYzYWLcT5AvHBAetqytw
rA3tTFj7i1O345kUw7GfQLdM9XXCT3TKUpjRsd88O1CsGtS8bujZF/qOXdzm8tqO2u1viIuHOZ+i
S3OkcwDZXFATZRyqIYhADwreW4EpXgcYy3U57yrfhpnYsB6IamQx7BaPmH6Hg5jlo87261rID2Tr
Kly5uJY6ufVNS7L4jMEH/iQpphDI6g4nGIu3/cQSZpUZDtnsJUMq14J9qIiUk37paIcvUTK8Q4xt
XnGQMTDIf7dCRE9WGr37cZ+dAj/8WG6sGDGH3+QwCvUqJ+oDczODGExP9VOYcL6YtXlJMEvdhawD
dxxyxoFjhZL9EcVP+hoCnUJej/7H42erp7Yk9oDsxt54GDRrYLvnBztYqHmLAjesjk7R7KWn688z
+QE0IhoRpzzU3NX3hvppR9b8dM1WdPBiKHomHLdDNO3ckXovGHQSKv3WvrMCyrkqRuqf6MGPM7vT
NU2dvWaK5oaWCwLaLcNV+YsYTnScMbMjvMkERabMpqziZOfxT2zV2sVmD21nISBERrwHvFPQtggl
37WNFt4D9/U6eajGCUkwQVF+tcvCQRyaaE5O0UhuaJB47TaARXjJoWnvK9k9Fd7A668T7dBn9d6G
DLbrQ+QAcUKMrDWF0SUdbINkWAA8wTROK2+0rN8dYZwVABt7aN71hu2szlTzjpP8wcrGEB+XT4nf
uGuJEP2iFd9ybHcjTutVjeRoHWrer1AxByXzmRXFXkBMxlxfm0y/aUqUYHZ0M1Q2w7X6kNaMA8dk
n1ebOfsYHywU+99bGJI72WhvYd+aH4i1fF90p8i04SQ6/sEx3OAUy/TIDzM8OI11YJBb76xYksAb
cc5ziwvE74JhTKY9itgmwy5y+/tBZ49CUhTWQpk85ay4vJmcm8Yuxw2rRBaWalhrDs3NjmqGmeju
qGlDdzPHIKQKC9INnu/XJnkcnWlmlOJ8GWY4HHvh5kR2YTzohmcia9wHazgEzNDPHveyoQ/+3m4A
JjW4ASi+wSHNjshoxEeQuFL6OwbnTLEQYACqSLvj6AtCVYdkXAmQEvtIUFvn3RQoLpVclaCx2Zk2
AYEasDOWiUU/g2BBPpvtRMQyuEinlixWkW2rukblEBXezuWrPkNBYwgUXgsx3digskB0rPtu7PrX
CRHpgfv5frDkV28X3lMS694TISQ4MJhNSOuKFYq8NZDxauQcb5vMOYhOC4AI+dVTaCPjoLi7DEFC
kg9tL8dlhLyq8h6Zj6DtL4h3ncfsMFLrMdYHblZM5p587bVgQUAKLXIkYYJXioA5y8FA0RwwL+wc
+EBt9OaQoSuT+rWyv3oVqPg3gUTTflj/E7mjxh8yoHIOR+/A+rY6FmV1v4h8Gd2l0P6KJ2du3R3V
13hIJ+ueUic4BFpCsDEhMij0iubsp0Ks0sJg4loZzqEXhsdiXD/aAamgrUeUnt/H9V70d7V0c+oj
7orYYBfR5M3vvmRHP5SkrfW46cYMeaMU+acUoMfmJNhFRnHkxgEGKDiSDYWEb0d32qc1iMGU+8gh
pqIK3GEXB+69q1XNsa9XY4fhoIkZGyfpTcxEQibeeNTVL9r3SLgIhN9pb7h9eURa+aQxQtm2PiE6
1SiAxnFMdkgZKO7nlVMzcRX8IZHH2lF24X7KpLZiNYhqrtceqEDM7WDV3ZHwC/aQHbHoTSOKvd1V
G6fl+gI+FrIERzJEyBaVv9M9dMgND2PIlj4mktq04EOZxXDsgmA4jmjLJW8bs1sFgavDK23Fuq5s
sTMz614LPFuxhO4bpBy7Ya4eLYA0Jxo7lr1ZgANcvc6kd2Z+Xry4ZkpIomby/nvFi9sV2P8DfTVW
zjrtJZk0IYnKeYEnQo/sguhFM1x9tRzaR6eZqmM8zcOOBPPD4l38a2CkXE8Kl0SaiuEgHuYGVcKm
L1t/a/fJW1Gn32VBlEDcBOescdpjHtE6mgg/3KKbN13Q4dZBNcCcBtlp2KLKTiZ3N4zV12hzWbM4
KkRyjmvv1+y/YwPMiJzGhFZYgG+VAdNVvwTJhGEvnIw1FuLyqAn21IzAurWlHpHlF0a+LegEoiPQ
gPdHC0/jzu/6c2KQjjCNxgAKc/jdhl69DYzkyaUOWlHuYSac1F7CKg6WJldBrhKdgp6OUNf5pPPk
Rp43gK0ot9cNEk2nc45MB4ttz/N+nJUYVo7mjlLXHElmzrGw0mTdjUYybCIIPVuRe7+DKv0urBmQ
qPs8x+kfXxNbrYB0Ws0sMrglHZ4VuGNhc9TNINwigXslCL0/GlZNymA/fdghQ8rSW1MFprtmFNdm
lPoB5ckdUhqM7WEmjpOGk9YPYLhWEx9ElWPTIrQSmRFIEMfqkJJfeXK5Agv7sqQeEF+Uba3GPxUD
DG49Lucd8wkeniB4RQFnvBRzi+A5cfc2h8ABS2K3DcrCV4LyF8hu5nrZkczA4U/kEvBv3Z91vH4A
8bvklyxIeBFUH7bbiGOp288hsVU4+FzzqOXTqzGMzkaLWnE3SttijRHsEjFwZneB9T45Rkj3eAx0
31qbCVNuJlaTBnETjucwO3JlhV7LQ1AGG90eM9jxyJAr5vQRJJ9B/YLkqgZKqt3+PpcG1t2JOSNS
OoyyESYPPCSZ9223r3UU3hB2+HdzV326IMiZXHgdmkznQWao7fFv/YzatLa8dlo7AhqMIG/3DnzL
gbEw0samhX+c+C17Hcvcl7lrHAX/cWgQ1GPhdmEjgByFy3hlRoWK7TZiEGbMELdOR9/+RZniOSbi
JtSIkbDOQ2rdmDiuyD6qjsLyPqVRfmgRHvo8P/UJBbCD8Os6B+OHpbiuwi1pcIb+XeTlW/MlIVHq
TrcR/llrcOL1nWqqjZdaa54s1zmKgbHM1N8QaKwhcZNnE9ISMQtyOmJP9A5Nc+a9JHUIJ4gMev7o
0Q31zWDGyd5W4SDE0UPpmtFOjIB1KhPgCikTGQbc4+QoTxfCH0iqVLwzE7IKZXXORJsl88ppIwJy
zkNLO1jpEx6NqXgEYaKjLHbQMtlG5q1pWJHGob5BF8LsLkyYvge3xKiYRuQoVtFv3BP/acxc4VP0
FDB+onwJSK3n2glMbJbh/2bvTJrjNrYo/Vc6eo8XSCAzAWxZhRpJVnEQKWqD0Ih5nvHr+wPtfs+S
X8sdve6FGZRNWlUoIPPmved8BxbmTbl45trSME+OKkDz6txv++lbohgAFocq6iCbNLQMDHLcA4jR
1Wznx2aRh6hR3j7kQCQ0jGXSHQGYhfIg1rUH2VV5giV96msE/iqxjINj2BvCFHc68YrDMLJvI9fn
mGR73/LIaH0rXKiZc2vkkE/ri/4AOXoJh0rPu8NJ9pGCONxOQX15z2MhwwOV9KTEIWxCcx8Dgjpl
wfzGZIIjRoJcXs0hz0ZgJmdmKKHflmt6bj7Kk1fV+W6ZzdshQI9KPUkPrzf3oV2elhXSgIgv3KHU
BMM2Ta+5IIzDdueXav21IGzZ8Go+ndZ4oEJAOZwFF5P15327e/9SrWu7jJPCT5R7rc3oTPwu7y/A
+9nIqj6hQXpC28wSS1QWTbVIbKEg+qx1NWcVi3MheTWkspORKU91wHWPQpJxQMdeUC3USHEo+so+
vDeJ9Aq88FTJ/lJ1YCF0yoOelqsSuvJDwNzg8BoOzesuvb7y9+/GjHw7NFROC1N4KrEwRMz5CM15
mR7sAmMNF7aqWujeFL4V5QztWRfSRdHuM+AilRwgWjiP7Fej33SrtCuROw6ly0mZPUMAIZAq5c6d
N4FWGJLh1XLyz32op008j8vGyCh/CfmTnJDtL95anSjfs1meYYoCI5De1qA8PUEFcU+BMxTHZvSI
hBQ29pTxBb/AuCojAcsEKf14D/9qg3wNKk8t/QxM2kZlSbjNvICtK0PbFmHhPGXCIvlJHaWijzkt
9v5936aB1R+N9rNtGs8yni7Reqe4dnAOQ32ohXxs0eHsnZaMqwr3L90ypgjOQLp7S/ZAkOwmUzOc
rPRe2vXLPACb10lzn3bT2aYjdCa5grTJRj7aTV4zkQhYivV0yyfZIQQYn8NhvFDZPnBac7euaho/
97SxkXHxQwkWCM7KhGCuZsAle3V5kmoyCykd57tRVofuNTV767i0QFYRiPHJhUPhS/N7C8TDn8q4
3bDSBXtgEIk/BsFTwxEQs2DbXOiINkHMkWWl+lorkzgjJXTspxXxziq4NuYw0CCse64TLFpFFD2w
TgS0FWljKCbbLp3tCto8gr322MMr9lsEpe+ecpq3+bXMTZMH2Ng3dh3sVdoC7xHAIOjYIYTHL97n
yjyabovRrKVdkLtv5B6lR1NQxDjzZWAkcm5il24Cips+Hi9diAiAwiRr+s9BUnwx+YhJ5JnnjRI9
3PyG+fM41J8KbX0y8EbanQKhasPzS74UAglLOYPyt11jJL8C3DwHdvJoOFlvCIWCdflYgp3hxCPY
JW8Szxx2MoZMwP4IxjmdDDYDZ9hSOb94xEgeRP/NFMahFVaA4RQtTI1MzxPqmiRcPPhWzZ7Uc5xo
dfLsMLA9tHN/SIdAnEb1PSgDSC9YbxVnyU2jM8Kyyx9NGWQfPVz9VZsfrTZKP3l7UtFCovxgH42y
gDxrq+9eRVxb0oJ47QjiDvLgHEcJ/vdlcqEiVEcbzbHPGwh3pqZBJiHd01y2sA876aYjF+9GAqa8
CaR+4SYgzpSGUNRWKz8VYQBWQ7VO5gMvv8RjFh6s7tEckO4gK93MaUyBJ0Meqk1BUKZNwbqOU75q
L/W2Jn8YyehawJDtsw4J7hD0tBrNRu+McOQBz0kU0iMTInBXwTyGdJqeGjJTj0iwSNlMZXvfJ8M1
dNpdlVr4o8U32vfq6vYO6ZH1XbeIbjuElbEfY9p1PchVRmoXYv7waWi9bcMQZPeQHNyywm0jEV30
xyozvwUNdvkQ1/o+9jw0SWZZ7clMIpesm1itqFLMZJstdy5kYuCIg+8s83maGgoQ0syMpmmJk0S1
ZUtkYxZ5iWUTFFvlEqneKTLcLdv5Ptwt/hTT/2vygLAkohc2JVHZMzkxk28yQNsFifxkNc+2YzfH
fkSjEE+JXOdXKH9Qf/h4mnEh0eQqbWQuafGAuAJsZpo1DJSRMOTuIZUG21Hq03zkBKUWsLAlfOiu
Z+jY4WazyGAhTEGeJ0Kx3jPJiG1LnCw8a7P86Ex6m2ssNayCTo2BiZo64tSB5LO0WTQMybAJq9QX
b2xwnKwvjHQIePHzfGsVQO7jtq43cWR9c+kH1+bZUFPhh1H6nFW1OM8lPvIaXbMzQIavDYpktjl8
H4iTowYiSbRJkqbfFmH9yCmPTdrM6k0VL76Q8zaLieaUGTqgphW+MrDX5lBo4yV/yGkUQKPHydvg
wekAUtHm31ZVcgwu2rUxY9mMjeg7bjKvP5pNtHPl1JxKyFN6NtND1xcATTJrlwQj00NVkQ9tt7sp
5dqFYnw0mtDbRNwdVapODEaBPAbVPpGG2AeiOKKhrTboLHFUOLAdw1Z8ZfRrrx5Ue9smOY0Ya7qa
SZJvp0dOOM1JxQs6XCveSXf5VMdYzMsAtmWWTB81hGqvbZjfSGJ77Hrrjo6562OecxI43xD/5OuM
DrZn5p0ZBBv7rMl9l1/ZZe702BTk+ZXxhAxp/b+M2pS7usTEJ1E5dWXm0Ao6JrZRPei8gIXUYYOy
lN4Scv+jNKPVZavvbNcjTapnHMFZFXRRxMabEmVkhdElxekRBJ089Mjz8my4DQsXEC6MqxtCLfG+
oeQ3jZJBM3MLsjrZf2mk3FRj7odG+NZYDwUQrQ9kWSzcUXKktB4tS+zipMRR7bAXqdyk1+vg0ZtM
7xbdmL1lJj75+WLdDIX+WGRzv3GJ5NqZ8IjyhMO9sqLNRBgYAW/r3dA6TOEza6MClHZYa33TTJ57
LV5dxke5hKAfIBN1RRnxzH3I0CHukGiErAmZh4jMbvGhudGZMdXdiPAQP7OOd54lzq4OXiPwduSG
wIoIp/isZXNKcxUd1i5+12qEMT0R8An1/2LA/sJYfJPPI5nAmKV9dFnXusougTO1OyG4bVyysRD3
1cauzuNT3ozRfVPNb8n91MuvdsbjOlfFh6qrmfIOqNSlZ+0ir77Jo4xokIXoFZbNcwaOyS+GjmcC
NRihSxzeTqFNoEJ97hjFxxb7sscojHo+fgmUTig8rHBFDRy1qbrTWKxP4kQNzdqHkSheK/Ta7IcO
UtsH13G6o7lW7s6advj+5Y8/rmALPYPwUnFVnoy5TmlyEI6e5yGEl7Wx8P5F/Pu7/9t/B1aKaCwO
nujb5TZyadwGsOxPQwLlzZw4Z866X8Nr3CeTI2FaBjNqI5Ikm3Q8JUlHRN/6XfTv797/+N/+3fuP
/Oc3/tuPSAmFiW5Pv23JX2OlqcFEt010ASLr+qFYyJgpO5R5c7BsjZb2DCFafhE1H+Qov4V92Fxi
wiT8QMOVkbV7xv5Kd0SbxU4iR95ofkoOyEzh4UG4gFAjqpNrDTQEZ8aufUe3cBySW+68PUustZtm
apLew8w0gpLvImJz4Ktj/7c6JpW0ORSj2hvZx+eQ/z5H6I7RsWz6hYzEJviEj0x4dxJjdjzANzNZ
5vp2Vr4milNJD6+M+Bwmdr+dg5bItZEukkhYJW2HEooAOdMTJ3Bpby5LxzHQ22KyP1VWcJ3DwNk7
HOHXIbbRj1+sSoszNsmt6BiCaoe+EAx7Ls+l8RKbnqGN+HFAUWRh8LPWilIHxkuf/zBbL38axVsn
5u8QFKLtYgYfwrrTNNVh4LdddSpT7JQ9+DPgv5bENL+HKyB3wcjJfpzKb8uc3FG7sA2a7Qt6aPrS
C0vB7Gb3lAv45BFeRoLEvFj0j3mA/d14REVkb3lTH8ZG7zmlx/yE2WwsK/7a0qC4SeZ42k0ePDKY
jc+FAbGjG8d5i6uy23BevoCne3P78WnKKRxMRXzzmGPQKCtJswX+lxv19j7Gc3Oy7Vqdht5VJ1m6
zxnZYtS8nOimHCwS7aJp60yzu8NDeJ9hmjrVxLttgl6PDIa/wUUKGLevQLGWVMlySmhkPYR0YGsH
Olw5XSxm1Tcsmn3jZ2w0EEXXdN/SK/xoyh+WuX+KPLdlvG4NAFad5cYQ5FHqvCZ0aCY7slUrtYRx
SxrTTh29bA/AS/Pq6KXn+QqDgKZEgu7RhVhwnoEgdWk+HuR6xhsInGd+QKhe2KCV8EquBWAM6yyd
5ZWDIvwGT/ihN0aHKmhOVZWi+Z7E4f39i+YCN5YWymTeMy2nkzlrTt75q5OmVzXZ12RE9xa9yAAV
kGtWJrIEGss0pR/7hHrHov30/j/y1K2teU/GSMs50sauo2cwRI0+oNuYsa7Si/UcAgQarEInWJZk
InmkcEUk1A2z2tvKnBlaWUzVy3OKzc7O7pMiOZU5UD9zoKcPuoLA0I2hgpNTG9w41MNoXDn9p96O
Iu+tiTgLSmgIuYvXhnD3/CZLJ3JlINaK124CK2V7AflX4hZf5L7LnLelwOAK8XZliR6cMXizSZdj
ip30T4Md3ZgLaYd9hAdaMTKTtkTyjOuy7YOPZOOYO8cm27GO57e0qmYm/vSjBnJV/SCBteqakflU
qhonurNv4DQ99ggZbsxaE3lCsFsq48ciYrLVL9mL4zrenZFRr3N88B0mUoym3eSSp8nBNCCAYBuO
7pJOe8epiM29l5/ApcnbcvKMQx83TBwbj5ZQrdB4RxfRC44zn7WVYehfPkPoBKbrPE60ckImjhWi
jl07Rw/ZeooCglzSmUK34DJ5YO4Ikyobn92MPkcGVH9DrjjZ9pX3JcF9gJoLPqggy/dkrbdfp2jV
ey2XHVhhu1LRzpFVrWgSulsmFenKWcGnW7T3EM2ZW1XJa1JV9o03AlHHTVGfFqdjF8vncGH1s1j/
hAYwFKID7jVTB5gYGeaVzTJ7xEUkCm80mhlmO+PbgJPqZPdExL5/8SooOqNF36CKm7tCDMNeMIkg
AsHbZfWxyJbkFHSWyRihehiEOnbrQOP9S78SQ5VpgH9xg5cpnfQNvgPs3yqGGjFM33Jg5hvXQ+pc
98uZkqmExtLZabeVVvhc5BSKOCcwCtOwPunepO20foGvS4uwY7LYt3FxElb8slT8bN4Oa/iB1Z+t
Yj30NLj4IHC8/yIKAA5W65qmTeuH57odLCH5IhtS7bg1Dl5tM/McmjsXfdNbVTHBqxCaFcH02qwT
bJLnYa+P6TfkUtFxcCvzMuBl3zq9pBkYGwQmbvMliK+IjLvNZMCYMJ1UwmfWLbvmxBzABK9TuUW/
pR0XnRfjx0y/npOEPOs21hevY6QNm7L57gK632RqIJF5BPJo2R/HnkGxaSLGUviZL6msb+mfZ3sU
GQV1WX+X8+obrygfA0d9mVr7KZTR8kbu2Nlzxul7bsd33nVUS/TW5My0F0PFTHAq1MkucBymdi9W
NG+SRY1khNLBn7EMLGDGN55VxR+t3nuzR9V8m9tXJyo3WWFew05qTksjHNPC/hE4iFGTEitt0riJ
HwwWZ8MCwZaNF2UrIBXT8w6+p4tER90tUBqQAcKfKu5AlCHqE4v35KwScGzT7icxHruqvXametR1
3G9VE6ZHEjB2bl5/oEfF4Cpb3QKYFVHGfVbJVU5x9Fw0gjZ6DDmYoT5PBisb4XefrawJz3gVyWHs
7H5HlV0dVYioJC3LpxKNHFTdFn1xa3KcrR9HZKPSs4evbgfE3GXe+1xFJAVQ2d6o4lHPfXcbiMWv
Z1GcklgEaAUQds11FeKAEZii+Bx15FTH0KUHa83fPZuslDDZl9C8flh1dHQbJN8c3vUuHrlQXm+r
S+8KcWQp7PcShcUTni/OuXiavqvwQIxGdViocLdOuPTnMFI4ZnpxbRRS7alhrOhofWv15X4ux/pu
IBX52pMGs0+tiBYw7bY7V5sPHXJp5MttcRfWKdPVhGbq0Jgua3ov3lpriXdxajknZx1TvH/JOROe
0tcx6qo78gWru7yJte9WdFf/+CON/H3byXljU6vMchmvbhd9jGY8XrnLhIeAlMfEDdTW9gb0VDVI
p8yoV5uIByoi6jZApRzWuyn11URyUhro7tg57UfHWYhPV+s1r+jcyFTI2zo1PqiecBn6AIXfRT+E
o9ctcn5hHAS7jZAskA2opRXj4D5g3ETJCs6uShG5ZsupjVRwP6AHsLPxhOA0vbpPo17Tn1RB1GkJ
Mt7yJuhFhfDbETkm5g1KYkvSS6rWyHMW44ORF67/Thv6i8/xSlstLIv/gXnvSoB6R9SFMv9uGITx
T2y9ZYNolNYvXPk+CrKY8LHkoK0WE89C5Ch5bqfY6rwHLteupzd1SqUNBoK+ja/lDDDMZPK/FJhS
KKUQs2dznKFoSV6G1qXAxeN+itPYOCBfyWEO6jy9GStyiN+tUHYWWZuywVAdVu1BT3FyminhUQxk
+rnLvBbvRy/OdooOvxQwZUJhLj79pOhgVcFbRhD0HdCN5Gj19qUKlvDuP1/cvGgPWdg/Q9VhriWp
kwYUcADboH0sPYyHyhSPveMF/5AYIdXfL6NrC+Zd0nFtLqX82XcJa08wYwAM1I3Ot2oIxVvfJMMm
tROoWynsmJAMqI8LZOkWzQ9s1i1tfPsRtaNCDpKVx15m9iPz1/biSPzoCAh2WubYX2h2P/HgYsbp
nWdzbo1jCvwWfUl4ndJEQ3bKyODS+msmmvaEODh6sLAhIrmIPmVNhqZoWvIXAU1vK0uILizRzgb5
Z3DviP7oTnN9RhJ67Sx8erKtjx1zZ+qzVry4kvn57283+2/RElwj26UEtDQ2Wcf5JYcFMkJQwu4P
D70VbKciH3wdtPtqLHm7iTVTSqqVpV9358FEyhoNkCUtcz/aPaxjOd8HhWfeRkwonDlrDu8GtkR1
9UGFyoMZk4Sbb6rKw4vrw6qdP+TTmhaUT9sgRctoBPkbwMrhySCJFA3P798bf+/fbwLenF7/QS4s
5Prf/5K1UoAl7IthQfYO7PqIvJT26W4s7fhThP98K8OSdCDJB8H0Su7sup1uKiM2CE8R7F3lmnKd
QfAmMcgvyN07Mz8dYD705ofGA2jgNDmtbm6rm3YpEa8wsb0A6YXv9O/vUhXdO5bd3c89qEjDSruv
A0ukNufiVcNm3Ll7xD/TCVeuuF/KFjZqaDpvQZUfc8k0Dn7qi9klb7E1kFFZxf0+wwFzkE5vPWYI
wQEPDAgxx1kjUTfAttT6CasEwN0EEikIHCihpSc2NXOTA1iro7YJOnXF2YqujWvBkwmF+8Smd0Ja
3kNVyqLbytPRPYdZFoQALyUBBcG5rYvXodXD94FhVyC7T2U/A57USEEt9dgN6BggcdU3QnXyqaKX
v6/yqTi5HKi3BoHH27xGzuf0g/5YT+VFNIv6ztJ6oPsZnLUmEVvHQXDT9W74nAQy83uh9D02OxwX
Rn7AdBmzT9CDjHbs2w0hLFhUxl27VO0btjcX++GRZxf/7uh1t1aCy0UObEdjU30sHE30HCIFtFjy
lEQqP3R2M+9VhxRzSCwYmmUHkYIyIwpK8fb7u9D++0qkHEcox/YswP3i1yeMAU9s2HhyDx4N04OJ
dNmmtXnnDK/ZYF1jJyAuOGy0TzPROmeAcWj5peEBCT0nfnfs/GadOcam9SWHm+UTARLuHZM5uTnD
JMvnebt42DusFqdAv6rqF0hmTtfmBMDSg2wb17dLj/59EL0hbEO0QXd0Axz8zuz4ycwdwVEwq/yH
t73uU39sb8dvbGusvKgpcL1pWzq2MH8NeDJUbSy95cArd8oLiFnrYs1xuNGZEd+HqicjxcoPRVg8
l5aHTH4w+2dONBdj7FcURttfW7h6/eBYTH9UeGcEmV6blTYyGTzL1YD6O8wHlIOrEHKZPgvcfze2
gQOQ4KcPPETV1mMmljbtvbaj0wrdoB0NW20KmE87tYJXlKsd4aQt86/twjjrHy4Bb/i/XAMtlafx
e9B9FGuGzF/WH2cwKxzBdXQg9Xe4zFno3vWNzbzM+qidrntYQh2d6jD+6ki0GzKuXsc4IKAhnHZr
4owf5l71lqWXbhBP2ZyiYs4t+5nIbQJ0C3gebCJnVTfDqxe/BcgUrsM4fKkn0zxY9YzPDUbUiw19
HkUKT1qb4FeZy0tnB8j3GWNHZfZSMHi7LHHzagA23YAQTE6t0fRPnnMKiGZ+7ukIbWtwS4e+L69Z
ZY6XhhEyGQYzwTPtgMw037XVjDpc6Zd2TtSls6S8sF5+hEBqbrUluE1BPzyiH7JvYQ3cW3WvOBrm
2ENG467HVbRZQMH68bhUl5ZRzZZYiLt3bQlr9rHNOPIP5uQiD6mXx0oJQDBVee7r5tG2O5csuwjN
MIfByltQHKOX3DNrPRtlheekKyCG9Ao3xUKW2OKdO4jjp2U0Y5Y890GJPt0bujM3URdKIqcRpGJT
DCuJAt2p3FtLtQaiJeQvE9KyHf2Pb87sgbSpHIDAbl1sCKgLrlkuLnQcsn0yZI1fuSiJ2yJs/Jjj
u2+KHCi2C1JtEka6i610DY7tD0hOke/FnMuDhWa3EmF6s0RjckbTDXvFoGmuIjfwRU3ykiSEnnBr
iivqP6IGbowI43P7RUHW2zbLjJRrGd5Mx273S4QIBWcktV+PwbEqICkMCeeGZol+1Jl1Rbd5J5Bs
AXGnOUp42t5FmHNTc+wiYaf3fO0o259mGi4xID1G6wVaQAe1xRybz/jMy4csmuLNqPnNKNDU6ov7
glLsxnY496Ew1bd5PzPgqUg++f3KIqy/pYG9J6hJkg2kkNqTv5TIkTBoDA2OsWeaOgGGS8Qlc4hy
RtFtEYMtvw0coh+LKgm2s2gzvyJDgpQQ8WkonBB6Ao07I4ErUXredG0NKzr2HttaHnnPynPjQwOy
YDc4ozjYtn7tiFGfqjm/U4CxLt1sIN2rh/bGjrLuHhLwxlMuUY/WdYrS6LqO+x4oSPFWCMvx4wLV
b8Bw3jUtEkAG0obzbuD3Qtopk1Nk7EJ2eqdLxA+DGvvtiFX6TsmcsXkpQGR75WfG5nSqXQJCoqhC
3c/9GCvh3FsZIba2ho8djU1yMwus2/ncveaj5VzJl/Ft3GarT29HdGFu9O1XZ26PsYf6VhhXy/pC
+2I4rGlTyKh3C0XEvUOFy04yjgfgIehPdLIdWZD9ceBvCS1I1GYeLAdbh9euSJDccARjNDcf4V6o
7bsPXjlnW9PWy4JqOeR0bEB7jd4LNtq7dK6hU8iHYkFzReFtnyLlYQfsHLD/MRPpPPRsX2LDXtNl
7UtaUJojTLpFh7kRIMNWmeupyVDGjFiTzqSAmjtk7KuobVVCIK5G76KeE5w3dL7cfDsEaDGTtFwO
npvW9zF6kAVshS9DzHioJJMwyb96KcIAAqzJywqss+XgVXy/Y/8/5ucfMD82+x7nrv8z5uc1br/i
8ImLvxJ+/vytPwk/rv6Xa2pLCWVBf3NRUv6b8ONZ/4Lioy3PA+6DUnGF//xJ+JHOv0yOfRSy/BfL
cWxexp+EH2n9ixOPA1BFS8t08bf9z/+NIfrzeN7+8ue/HteF/dMWL13PI93WNi0KHbRZ+j3n8i9b
PJb5CBtrpM/v1R0jo+kiu0clCgwkuE92bjlE93hWkBAv9rEIyT8tzNmPHawyvRzv/nL5/kv3QPx8
4vnj5TiWNj0plOlq8cuxN+Wi4HrL1RlDF9EZdKx2icWRw6kuZvHZqwJwg26O9WCoLqM3Zqff//0/
r8x//vWS2oSJie267weyv1wNlv2l9SxHnjFpv5Xu0D+pKThogrjOI655f9QdD2XV3bYKcOfv/+73
auo/Fef7X86twr2ilDYdU/7y3ptojEJM6fLM/EZ9Zo6KUHDmMZ+h3RDrYj0bSXimy46CHVdVknwD
moP8LsnPSSuxK4F+RVZuRhDq2+XwDy/u51LwjxdHgcj95pqCacwvpeBYp8OMS1aes6BtUDXVb4po
4l1dB2KXt7FBDzvC+iPDraEKl/i/fJ/14I2I3HvKsJ8c2bTqcXJ3v39d73vlLxeNpwGTnmI7JSr2
l4s2lRn8kCmWJEoFch/WwUS1WJnbIvB+mGkafkAwtLchPGyTBWNmmw3qRB6VWjPa4n16aBNpHewW
4E9Wz+d5Rk5gmAEnSfJXL6Y4ed6wlVPfPNkls+bZAQ6nCRw+j3r6pplhPfTlm65b5+ClqG6Wud5G
cVh+0p33wUgs+Wik1ZWHLIVgVWw5CYsHbSY7dLfkSnvzA769H20hm4egxEeCKMk+RonzZmjr1Vwh
Qr+/WuLnbsn6KSIQdrVGuOVo52/NuUREQY/UQJ7jslxFqa3caoVUC6s3wzI4RTfLVGMRLCm43KL5
WjI2IpTz/+2FCMHKI3jSeaB+6Www0zazaJ7lWbkoBHozustNOF0LykZG508QE/eKHZbgOXnsuvzY
ucb0/PuL8fMB749rQatAKlIxAKmpXzpHcVc1hqZZeh4CWP4WPYliwX2DtAk8Kbpg6oXqn5a3v6+2
cL04Mayfg2BL+OVuNRlKOJ2VybNtqsPUQAU0WuupDN1rGeTGDjHgcs5VAtsMOUe6OHcm6tKmFvZL
06h/eHSs9ZH9+dHR4OMcYXHE5YNwfylD3cAWwwKs5Fym3S1NffvW9ro7ZnsbE0nTo+nOXxXWfZJA
HLCz8TjslqG4E1O5HNuliLd2VOH37KLVSKvUaXQJ3/TAieBtUMdyBvKECygAzIHLr2nnXYquSIkh
3/C49f/QB/ylpv7j05TsY+a6eOKY/OXNBFgCA1Qd8kxTrzxDLA8uTYOJQk0RYv2EBNfAc28rozU2
tcrkETJ37wez/mTjG3ts6bmPnA1vqp5Jm7s49tp6gdWJrhoFoH0ecJXfZy0aEEQuW52L3DdBqfjG
HGIxx39z02lmEaoicCBB7/UPy6/zXz4qhsie9Nbb1TF/eVzSzNNTnlbcN6mqAV4hFzVNXu5Y9OW5
Hj72IYGXv3883hscv94eWoO4Eg5liPXr8zFVaLQap7bP8XuRCzfoyuj0KioCbz1FJ9/L3WgfrRmS
719ciEr6W1oX+T9syuLnvYeNXkrTMzFKUqE4f39S8TaUGe5SA25PauxiYWIlRgfhAPJCDBhPe2sk
oK9yXU0FbsD1ahHchQj/Dq7V9nu6eXQlm/CJqW/zD5v2r3HYvDb6845J0ccjLcGo/twiqRgFWlo4
HrIQ/CAGsj5aiMkmHXLIEGD+twOBw8xL3TvTsdqz6JBDkg98WfeVcATea0EEgOpOsPWoyNdgfnFg
ZGrvhFcTsYR1o1m9QEWhnMME2MejKkMUxhF/svjFZFbyxpqD8yR6dYscPLxDXCbu3RgWHtQ8bzvJ
4MEM3RuC1zyy+WhcNBVAd8yz+ymC3+quXb00Wv3v6YR/tMx9yiNQ30tswTArfYEu/0CUi3nlVCUY
xf7+PuMjXFfa/9xpitLXYQ/nwfVMDqRUfz9fw8JFXYueRZ5CMjE2rdIfzAUUfQkwfKdxU9hTAJME
VQUOrA7RCq+dESe2aCo0zlrvQrF33VhtonKNXfy/yADmU27j/sO0dZOtMZ1xNyY7yq5PucyPJIWM
3DsSzEo1YUZNtH3yHHh49FX2WYpvmfTlYSsmbJjrLLFw22Q/6vG+DhkJ5OFg8WHj5UMbjhHaC1ZN
k8RWLaZmnbEW88LwFW/R+5+nhPFMuwq6zQZn2aZymAEHS7Oxlyo6GtnAARVcNPJwVGduDGtpnA5B
z3m2GMk2yPr8DN0Bo4mlux3lAbfQCHinnohjmGmm2178oDvb2NeoGYDUvmZVOhyJ3H0sXfXIuoYo
krKoyYZPyKZ8JGvtEzyR6maIAHB7NQz/SuvgkirQKmYur0xCycczunI71Evka7Maj9T/+zqJWoyR
TForFTp+amcob6Bi3XYhegjs5zGfHuF2soDAUy/kqDsgHLZmDpEDtfsmITzXIQqPG7jHYzhMKG4a
4ykDEF8kH23y5BcR+6Lvsi3TrQn+OnpNWl2v2AtD0hnU575D/F61HHYXAwNCKYJyTyBWsZ0c07jp
8sE+7coC55ysSOJWw33c25rxXrJfpnI4F+jDUdo6TzDpsH/rFYnXddjCA32aGe8kwCtuoWAcLGVG
RzPX34vJhVyJ0NPPnBZbQhmjFYYVtHXot12HAc+l2ccHO2ujT7B7LtItDnkQD49MTbbtaFPId/2j
TocUs3GhCbMLCr9OshUUHj3LtHYeIhHgmA0pPPK82eMj7OgBMr2ICWxBdhE+GkPwIzCtwB9Vmvvg
5b09tCaKWYUSnsRlIAxoqFlr4r6I7rsgh128uO7HsSLIMynu6mR0zmBFqz2FKgkjgTP6Ihtscrfm
5rlHAeQ11b43go2NZvHRzaO9KqPp3sBeYMNB8ZeKqGjNbX0U+Hg2nUPSilvRB10K38zUcuBeQxvc
9NQzgs/Gpltxg18QhkwKWJ+ZLhFI6x3eFKbf4YvCLsF3og5+eHHTnkmw/EZHaUHItpTX0S3vWcms
LfZInGv49DaqNeeTh3CYOckXg0fjQ2C/gUh+9NLYgiZCZWFzkt5XkSQ6tRjImsh2Yz3XT60d7kM5
BtdOY+Bk2snykYutp7/HSGmQODdkIRsR6oV0KI9Qx85t5ow3EnrjCvwLH+ak/iztCToKNLcDuQOf
A/I6WTC8+0HK+sobLJlWNc6RmITP0gvmc5eXPww5jHdhD5EOBKmLUFZ3NzSTYjItucOK+NTiLUU7
xyg25q7oe+dbd6uWIcLegvunIvx4w2CiubQFmGud5ydCJlCy1z+8Ufwv9s50u20kzbav0i+AWpiH
vyTBmRQ1WJb1B0uWbMxTAAgE8PS9wb7VmZVVt+oFutYqpaxMWzRFRnzDOftol8LpPjrmZw+2J1dE
Pv6M9QoG7zB1oZNb9S5PxVuqH3AJed8xtL6j79h0tZM8uGzTV3EU25vJD/JLhN1jHFE4OB3fUNXY
N/qWI5D5FbfCgELTZtOk4/QP9RK1c4BybY3/KzvXrfYqaId3zui1axDBaw6C+hN3hwU/BVy/YTS3
Jsd1JH3g+XUaXcyEJE1zrp4X2fCWtSeG+/k9cSYL+BOoBEPDFN9KexO18p0lSTaU3S6oEJHTG4kY
1SeYhMFwgcAYeyiSlyxQKMSJYI18c+v2csBEIzLedkie7nQKrTaNl8rbx70XswqAZ+QU5TdhZ+qs
EbL82tr2r1gHsuGDBKGN5pHIarAei6YhnHGZ+w1BXl8XROkGc8bCxdXZBlhatU89JCmimEmsar8r
KrSVwRpsL4ZBnUvip5KpTXm/yZ2lDPtBS1zm7yUoHMWS1kIj/BKDlif+9x4B6cUw5+ogf5cx7EQD
f5ph01OzvD50XasdZG/c2gjzWWsP5wg32IUoaiH9cXtvzio6463Z9zxlQoAmJEGmBtpQeevRnAvq
xWdkGDV6CwhIAafTI9EnfV2p0Ch95zTl863qBU+ZWcltWaYi1DPwM67vneKS9NY2D94jKMdP5bxE
UfbZGMJUH6EBKeu7tA25JfUcegqHkzXn3BBm92ue7oJl9FxVxGJLoxtajU47hFW9wy8LOARkIjKD
XPEiMR9j0mnWLsuCFTEgCW/d3Ak9t7dDWLQvnqaKs9WdJym0fVC3wwYxTDwRItjQLTbMwAmqFDbJ
KAlo0XNjat8CLIMA1aQiWykG84hneGPngLwS4ZG5M3CmuDBmlcZAVrFzQKabL8mO3dZEY/vWdtOb
LFIBDswedmbQ/tBayuwYaRCJ0SVO7zgvN1WrR/t8jhiOLc2Fb4/d15Sh5u+9VD8xtUXAqZgatXb1
G5IPWZGaY53RNT72bls++IyxV0HfqG05+Gcpe/FIHQ4tl3TDMIicbdGI5EQOQbuJDYGoH1K1x1Ja
S+hfrCl09NmCZ5kwVq6shPRdSw/JEncP46ToLi3kh1iIETkbOg4abLoKtYbZK3WWIoMNhsWHn+NA
coHC8kpwRLwyWl+cW187Oko1J0A6qIhmORJxvtNhIWxht3n045JcFfzwhRG4D6LGaSRrjG0EHPWH
yTX0kymLazCIr9a0pvc0XgowE53rpF1UZyOCyoYrscQpKfZ5EAoZXDNYtNtsbuqdqvDa+uzRyfPQ
AR+OZrbtVQUoDaELdXKOEbIu4beU9Rj6nSkgJLDqyqwy2iIPRL1VMHAg81pzwvt3zNpkIMiHfVPu
/CgwEZ2zKNDZ/PQ2AvPMOSezTFfcvObZLo5W2dvrvpqcQ5IgkELmnV8UN/jOckHjKOFD2iwANzON
gm4S/AIQ9zup5Yisz2Y9436hYaXdJdumijLU9oH+E/p0SktC6uqoyRvaTWdLJhuvfzPYNsISYSTm
s27Ja8VmfBPb/Q9TCw5YU7WJ13dpNL9sx3hnO8+7iw3GKsL+ZKiUu8P+rJsxCW1Zvg01XBOIXhzT
NdhJw0XQq9Q28nEUkaPz7rqnZRimEmDDXq0mupTfqoK5LM3yp+8N350uP3i6u3VTKFwNqFCKOGc7
jykakrl7Vrxlw86rWJk1753f5AhrEA9OJRb1VvWHIoijrbCrjZgGHICJcQFvGmEr7i6aCasDg0U1
GHgiXuTIokQo63Wx8E0GP7axBwmhclSEiTr4DiaEwsExGcv6Qy+njwHHwzAZn04ooUSxSSqeJZZE
MOoZGagEwpXiVRtSc13mAZHLREeshfNlFmi6u1wUYUayOMTDfKX4YdR2R4kdmO2qbghebZRznSRS
0LHt2Q0WOb64hpQW8Lb8WNoZ6m1tY+uuHlEPrVNvGjDC9yELMWPjg7XXp5SnB5iMSPMQvfK5Vb7a
oKICsDLGYlMVLdUvQV8gBDaFbuPjSusrRuw+7OXWM5HFCtU/Dw0WiKI15WETBGzQddQJLLk6eAtj
gURVFls5q73hTtS9ErmrGzth4iwRyn23n8ycSzZCniOdPGw08BJlDDMIbYm9MjLkiLBdcc0YWkjT
V/f4X6DPYPED4okb9aHNr5qV/yCj871MSn9rw5tcE3y5thz0DJ7YDRGcVhlwoNOpbagR/W0AWpLo
W3iybfqLjndvQ3wLhY3ZUgr7lYvhRi36hWe15kzi5o7RM1B3ElSneY8kWqU7s0OyJJx2W83tU0Hu
PYFIVRvmfrKlQl+pPj+UtUUGjOKUQ9qMlPTX5NBiWMBQODa/i2gEmcUoiWBBysqYmKM6NnEhcVqU
JeZJlBsnoCDdurTyZ7oKtuYdWeQkvq55oLsqtgBg1O4+GJqF+WIhrO+I8Sxwpeyi/MtP0PgohzvD
QpmINGA3Ke8ljSBXEqXORZBFIfQUwpPi+KwbVru1EJCvpC/xSpbRYwkOLvVHaG15wfmB2c3Wgk82
fekKuSoGdcZGW5I9XF/7XKA2lnSerdGGFz5G+F6sL6vB8AA/a9WWqBsF9sTNYjkKcBEYLuDZmrzH
uOb6QR+BH3X4aVW3mb32inwxZ5N7+PwAFM2ganLHqjclC1qkQj8LDcRoj517n5tfuRw7jCHSwYcB
u11rQ2OqunNNcNLYGz+k6YCu60kZoxDEpy/3lRfUK9tpPE5alXxflsndFWmshC8aYGSzu0cTQDW4
jiXeAbI0oIz61OmQFiVBDyCG3Fluc7sRVzIW6Na9x0om3caF3E04W3F03B+OMJb8Qdwzk8TPZ2Jr
zBx0/xL/4+jxHPPS9Xn+86sp4xLZNe24zbAqtEv76NNNcFT8TN9xQJD1qNRHkeJK1JDplL7J7TLA
TXHWyFup850yW+vChjfZenRc8RP6JEH6gAV9ZkqwlccuPB9u19JwAON43y0DRlO7k7Ew9osj33Pl
h3DeCrP/0oKc8gRqEFeYqaZhE3f2qbNS7PApspl6Ns6pGFCNI1zaaEN+tDHeeGX8WunNbyPmeB4U
AUpjQDvs+Oseg1TMLReZZYI2wL2xrW4Q/cL2ZDy9R4Iar009AI7fbIqukmdGoCP8kNoI6S3m0AyY
EllzK0LHr2punzwLDR1vtGHkLN4nTCGB/c7EUz+KyMJGb/rRJpFDsTdi32OEBfl40CoNq1iUr9vW
IxtnTM2dqttf6AyMi+uiG+AYPhophfYm8La6FJBk9Bpxta2yK39Odr1/VqgqQ8pe3qwpmQ9/fB3R
NfrweTI4deqUjkon5d3kfXH/5f0DTUmj8zRz4zZWl61JEYQo0sl+J4s2uTaWletUs3KCwYHgfvma
uH9t6pMvUC3JvlYCSjhsk1gHruG1SXy9f3D+9zPXIpoMSdAC7vW/WaP7hnpW7gdXMXQqyN85JLF2
ZufDL72xPecNrh8Hb1VgsCdoU2L50oLo8G3dDCi1tQJpWEqE4ZRNhGx50l+TWg2bo9Tf6YpxlBnz
uA2gW+YuP0IjDtOy+eqqDMJvnvXg/uSjP+6Div7HqwnRbiBdIYOkhkl07Nsd97fuekf+SrLqtoOD
cJ/R9kXge4Chh0Oe5SEHJ25Ez9W+YJicZzshfihmPuZwzeTO8Jxl8cNQJPqOvOstf+wDQxlgwDPd
XGAExWrFlhatT2Zi3ZXTS9daH1PauRvak9/DTKiQa6Ptt5cZY4LWRmuTTQm7iJwWFm2rRnji0Nlz
8uQb8tzBzbsNQE9RE18AJOxUykTUQpB5Xk7KcZosbu6YsrbKiCeLR4eBSKcfnJxusJ7RAjL08E+q
wbTgd62O9rqCd5vO1yYuSCLxhNpBQm1WmH+1J2cw9rY5mjDiIUZ2unJOJKx8TVadPLO9uHhmn5wR
DGl70RAsp6YoeHAhJKE1fNRzL9jj/bAx3hjes4F5ahPFBliFJCejxSkfOgdQQxEX4z4rp3Kf51PA
id2rnVdh8poa3qJJGx/11MiI/8jWmgaitutnDGBdsmCXZX3TGZUhnyG2oQyg0EFt98zxO3ydeMN6
wzl3VfXstqQ/pVl+rmGpda3nXkDJYpg3echVbPo77s1x57a3Su+8EJOL8egkcNv9FnVJGiN3La9+
YyQ/62bb+4qhm0tgR9M6KFrNXpLHPv4gOa7Yl0U/r+6E+rsGuva+ZV7P8T6q+cL3KnKj3grFPRDj
JnsuskMBWOGE+u5TtKJ7AN8G/QctDqNAblfTUe+B9F5n0yQRRxjlib96gpyWsFWl4mM9WkcK1Xwn
fNzKLDzck6qqrUdzm9tBfBmnmzmT4qfIjQhZSS7SV5S9aQeyn43gCL5RTE8N5X0fD+2pjuvvJhCT
Ozl6DzlDO6Npew5IXgy0ut1iFujWfV+U57pkfhJLGh8VxN+Jk/zQfDMFCuo/TQCBzgguvhmFY5wM
ha7YZUZ3bCCS6lNSPxmWdaDdBtgLbWZ9bz7Nuo3B6boXJkXxbejA8ZZVxEFtxbA6mR9eGl3qFwKP
jUunF/WKfWyw7ToAGkAN+OL9v8EMIy/+czVTvdlu95gs6vwFTLdN2QEzsKIEWI+ktE2waB5lYPcH
rsIl5rao282A7AqwvrLC0rXQAJV2JVdSsQmwhpHpSIXS1of4rImjnTHGmGvk1BXZ1C3tz34c3Zcg
soJ9K8pp49Vi5TIWRTvfBisfc9eaR8leyxz1Q5PRPmNfXRO56i2v4ycc72+6estG+A5WAcLGXvIy
dR20LNYq3gZKg2ZJoIVVUXpyYOn0oaEQKyvl3cij5ZAzSaPPIio7NGtj5uZwFZKv1Kq5VKeNaS/+
HtBPbeqgAAM3NIgHaBIunuIJbmybJ5+Wi9t+1rQJh4wL1soN9j56uKNtDu5Bj18bOUzH+wfeR0+z
nX3ams9J6quWY5dRy+wzox9GZvb3z2qiGpdEZxPHHHMDMDlxfdJp+jcBAdm8Yd2JuhyZI6pjRprJ
jAVRFtqaauyIri09Sbks5ej7RwJpByxjEiSDM4LtdGMoYPjmMSM0zE986+wCuznpHM16rKltkBiH
EuLsqg+Q+hORQGLg5D5Po/vZxWTNAL9dzlfjZWyVs5NG8wj5gzBpjutQOQpbe8xMSq4SMmBDYYEM
qYcUNb7N+dVZI93/kB0Tq6PGs/ouTIZfZWurA9GqJ20e2VVRqm/c0jnkOdPolkRoR+TaidMfNzAP
xiIab5/7u7Sh5Ztca9xVgyDQvQm+NbOXPqIDXxEL/WuwW/dYTzxi5WhZKHtOR1qylY577WIsYO8G
UfA60zKqrCqrCamIrD1dbFx4JNhycgI/i6Zj0iqbtqq4MGjKQ70vKQ4ZRSCIJq9FauZpLLRnJfRl
AkKMerxw5Rnu+zGWGTUGDzoce2hJ4l3SSx6ylMG6UXBESV7c2QT3ZbDDQaH4nwl83Q4FGIpFdT+N
eYuohTHYZE5H2s6VPWXzzTIO2qgAa3XJLnbtp4aV1hqoSxsSf4TZmeyiPg3CIdNhK9lusivJ7DWc
xt4AMjnoE6HuhgdSEMT/j3Txn2iFuPS2KA+Fgs2hwAkkTbFjpeBDP2zc0FSfjOY0ujVGei5lKPNF
L6bf8ef2S2dIVBYeI9x2GflgcQ+T5sPDJXdNFPTVyd7PuX4z4qbfoZzpWBP7JJWSQVCbCcgMbSBq
eIROUgMs0Q3gFKaIQ4YhmEPSEpiFXp+kC3Fv8BOqOuw7VeP+agl92pKa/GjRZ9P4IFjU6u8uF8M2
xtvqG/Y+cqIfZaCPwPACUk5KyMJlPmNI4lxaz42CduVtMAjNa/4wlilA8DZOUz/KPIq2RvOzYxi+
d/F+E0RDkpD7FNsSRpMZfQmXSPjYKuD2wlOg8CMmcrYhF1Jc2wWrtNajD0oT74jLx95yQHxLjPJZ
N6Hlx270Yyyh+2SS+GolmBKMHbqGnGN/Jyr2NH3p7QsdZGFlvUZx/CMQ1rhurKlZV64fb6YpNTZ1
kHIq0K0m8LiKPGKZSvRNr4HhwiVShDN9e9dZ5pWUl9c+sdh45OIpE8PnrMCBBL/HlGqhZe1k4uY7
oU33OCm2fsZQBB/xrL+RCcAIP0XHXORAOxp/2s6BTEOtdjFMYrKngceB+xk0y4iDjfRmtPN1JsDn
alhW4fKs3UzfsRHmxisU4ixjOhuMKLbIyL5hTig2Y1e8Oq5oNimV1ap0KJrB7C3EIrfd4Jd7nDX7
fdIhhrpY/I54AEPSpWuSGiyBWZtc3SmyOSys5eWt/XaySYcu2RbQe2xnx3CakYdxau3I2rF85Yyf
2i8kYrw9/O5Ljzpzo3oC5npi4Tcm1JDcYAg00o8HSzbwDI0I1Ni2HedvWlk/Bijegc/2+64f9WPb
kHnSLGFkksS5pZBk+AXcMU3ZkTLVZhGnBBIwI3tWtPCnsd5YaOc2E6X30YLoDecD7TDKmmzDsepA
PWttAECCV1A7//Divv+WpYnz4CbyYcD28mh20R6fFNCktc9iVUTCBWbJmRBpTbYzNfbJo04RX9qT
PI3UdqYX18Aj4FO7zbkjJilwvlW+/+EWNTDjydu3ee89NJAyAub0W2wL2VYvaCzg7G2A9hcP6SxP
5WCp55KV4aqo+hdsUdEpsSv/bA8J9ZW94M6j3TzYwa7xKJQaXGqMnCz6YJPuqMRmOhMtXnfg2dup
SlfsDXj9Dca3IhpV2JEMV+UNWHY7fnbm9NegIaGnaa4uZa2uzuCPu8m02lBvys9qlovFqOtIofA/
kGyZq7ix9FcgkNG6T62VWZEb0KTpEhTVsnBXt4qC6wj85mTbwfd6WXZEZvxuqRpdtzCIMR3jPVXp
p1nzt6klbhm/LFkZzXNHSrJHuAb2Zlazxk2PG30HvlptqAD7fdpoW0OGRZKn22qBavtQBMqqCTAe
g/sDk4dlgZ/iQo8ULw5s6NobPu1WJ305MlC/u/4ZzMo+R01yEH5DSAgsviKprZ1pFGNoOdzQ7JDw
YiWNRzXRxPuK345FGKp3tcCExoWDZ4kB429r/WQf3a9ZDz76nMU7yy+y9eTiBdE7gf6w6jNM/NO1
JFwKdkfEj4fpZeo0bLiUDSKk3OHria9gLMHkCLg9nG6DTfEDKo5qyyb5OA7anqIX+GgaPA3C0Y9R
DHsiBqmNzzhad215qZwx3hFPcUSrgw9aI/OtrgbWkuzDjaQ0V0HMpRslk7e1UvNHhH91nSCOKEzV
oDOA5MfJuWSfGBsGujlxDIdZ8mqP4N4peNAGNTQTQaxr3T5qteRoheCa9YJ9Zqba5LUZ4N7olCI1
m5u1ji41lDPxPq0nJ64agiediowfUxfDWs7Io4LZbU5Bkp1yWEaVFG/CKxdQPbtBWx99WFEkJqfA
VJvR+gkBUN8PpAjYBbxcBWhl03fTjpCy4ixy2J++smGsp0l80LRce4aT7+f4RFKPjaGNdsT1PLGu
fnkkScaqgYrRg1ZDokKotob+03XMfVNvK35KDxrJooYluLxRz0DkhYo2EK2utJFh6xiEE5u1viNB
InFhVNRJT1nYpdlK13r0FQZas5b2unOJbCEO6pARjedptEWxyUpcQ6e0ZjZOg+AlGNRLms/Ys0NT
5MHRZ2B8Q0T1oqNKW9WpeS1G+HF+TwWXmXAZMdCE7pupSiNkPlOebfbrmsp+0GWTlW4HJEgL53fr
4/jO/AVISbxcCtpaYMXj2uhQUgcjECPrKkkstWlLH5wOB5pmdGdTCAEXPkZCO5B07oqLbKN+a9XT
ycZDem1ng/5zNjwmBxp7Q7TkkFrIjXGlahdjb8LlhZcyku03D6jP2teKb40+NNskGpmX691p7hIT
tFzFbS+d+UoeKlTcrD/aHt+66SSIrsCfyaCBmVulwwFdzD42+70VtITFtZqxZiAhWD3Qu2Yi71ee
DScjiJFdLar5VZKxQZkEAEajrEPS1SYgETpFJ0E5oT+0Z1QLfVjZ801zK7jidGGghBqEDV5frYPO
LmF9GdNOTm4DjA/kT5/1tKAWPJpcvmZrt9PNB68GbqeALGzhcz2PiSTecWitrQm5MZwUm5xGsjPx
S/kUIxV8LgPzlAuet9bIomOkB+tGDWGnye8pT99ajx1obLPYZHFwGlXwzZmznwaQdurCgas3+/OH
+9fu/JA//sX9axqxcNwIlsKhkwOAb1hGd319vHPDMs/5O0Ls/sX7h9aDvdp18ItIQxTQHKJD1Hbi
mJmwxTXAjYScL7/+44ueposjyWP8m/un9/+yw+UK/44IiNLz6L9HTotVlIuJ7T2/u6zmU1RzTf4P
xuz+nZP7w7l/SoxnecB7wAUCzOyPD62cCiy5//tFD1dvmLrZJwHf7bHlr3ecYZGJcWq3UNGdnUbG
zP3f/fEf6G3k0rY2/rpbEDL3R2vcqcX3T+8fkuUv60FUl22aUdaDGIcdzYflaR95+xcLZf/OV2Ot
+tzmuASdBbkW5Gj3XJdR6PKr+5dG36q3XWw/22VWcoJigovzvCY6JGATHMa402prSvdyIQsTbPfh
zs7X/bfnMXA3iFQgSKuXzraYniiKYw1mzv94Of/PwvMyNeRtf3yVHIVp14v0s/+zGcdkLozI+v9v
4XlK6q9f/4UH86P6+he/8e853cbf6Moo2yxknqb/ZxePZ/zNR5kKac0jvc1Du/p3D4/5N34HCvPF
PGsvHqA/PDz8cbajG8RzG3z5L36df+ffYdH1F/Gkz/8slKc8Bh6X9Vd7diviQZRBUO+RI1YrwJDv
NM+u/jL57Nz1qL6JTu+BDMLilBUwELLkXSRy2UEA1qXx9a4UjQzm/Va+UAWeUtN5I8wVL3LKqHXR
XhlgtPIPkoYvHqYBKBgrP7skZX3oGCk56WNbedcxo6l3RsVkQqDikj0pib4Pgm5+SpXrwyB+7Ed7
W84JaqZ6hCYRxfu4LK6FLgHN+/S5plWU65bsUhZw+uvAmJYJIeTVQV+Tx3ZcxIZrDePJSmcpCKHp
N0KlU6W9s/lWK+bYrxo8p6BiltnO/Qq2pQHfK2fmQs5VZRK6M9F5+J13bQqJDEkZ1EgFh633JckQ
EgFzjbQb2a129j6wStKB0X6a8Pq1cdeK4aW3+d5QhgKv/MXA+kljsULIGjvJDSMVGPQME5xhpBjR
npGuAM415SUnXTjueDY9pVETysdRLy5pX1zqCnBnBeLLIdGr1RkvTLdUeFcN5Qi20FMd6Lcg0l8T
zYEEOt2ilgQxcytK41Vo3dbJRdhRCKVuccHI8tsgMDDQ0u8R+r3UH17MxHkb8jgsj13UhV7tE0yl
2Nlj1cyzD8OZTzS/eFbIbzHkU6JHZM8dgryHpTywCMovwzTf7Gw6Ze4IYi4/jgEpQJmGCzm7pOhv
HSO9NAa9dw4Gftj2dr9Ja29vFiOO0PxolAEbF2S6HsCEiRtTm2767F766btesOwO7OS3VfI6iN36
hP8ZeCF8wtbej1XMBV4SSmDrPRRoYHR8Z5KclhE1eQJ9gyXaestl8RE7rCXHkE3UrUmcfdMnxwyX
kWEyfBf5ZfkJG9H4OnQm3UX+k9HebyfGP9wDZ+VpbLT5lfjdC3iUF6PdEZv0OenEnSBBLnS1mxBr
CmIQi4oEkXxYQ+J/CirIyaIeT5SwEXUdCWxWcFTGeFOzi0ghpQNix+Fc69khjZdnsFEnI7H3iOdR
9xa/GU/1tKmMs1lq63Z+sZz5dXlNzoTuouhHv5YeI0d9+o158f0Q2NiLizl8bOw3QjNZYINfJ1NW
wIO6f49pWPYX1q1LW3KXGDMNbfybqgfJTaV2sSo+CA6DjdqF2K+PiVdhyAItweuvn27SGlepnr45
Q/ZbkIUyWT0Bx+RPTwVxczTNvM9LLq6oxgkhplc1Q4SnalTZfCOHiqjIfttmvFY18Zyzc83UTrTy
yS6GF6GVF7kcB/5PlcyvwTw8jdTMsXpiR4lusPjo5I9g6o/9OL967fy6/AQHfTppRX6xk/JjeWKW
16MRj09eSg5KPePOHzaSdAQ5mswn4JHRuDJ+wrNtk3bFj4Yg8NvY6bBnxh0IS+rlQ2wJ/jyxCfj7
5IFHebwEvzhvnWLtPTv71PZ/IraYE86EyB6eBwgMy2s7z9VpeWzEpxAELfuXFId1Npu7DEFtBvtz
NSTzyYVEOke81wdmY2VX/Fa2Habp2yhJTEjVi4nkZXkxBW23ZUv4GvXxxixfe54pS3pvqkGpnOvz
q24fOi14BmC0BYaFuU9saxhfkJpurLZuiaNeiO7Y9FUIluSmDdOrl407IGycMnX64YNOWQYW5w49
iy30z0Q0sBDijTRj9BLA7y1PfQZO9I1uEfNG9huJ04kBzLrlxawRbt5PR8IQr8AgG+0WjfXZQv3u
jgbhhD1Dq/xY+O7VduTL3Oq3hqG8Wj519o41n6yfbpY/6iTK9VguWrO4lC2PXfH2mBJeEjzTbkHs
0HuHnHWAkBc0/Qtx61tC68mHVyeU85fl/6hCthBtNLBfXBre1omZJTnDZxepG3K2LWv6l5YseUas
UMGTORSew6Ivv1AY9KvZIBOrj4uj4cmX5cCmIN3EdDoBN1ufza9GVn70bfvNjF6HUr1YEbOn1Faf
ZvKrS4NDrNzr8pZczgQ98K4Jk7nlTdSZvMcIS0jXMvbfhqGBElNx0wT2GxwIkvSoYqXeP7k273kO
qlUub0mfffR8j4I5COkTl4TVwWq0XN5q5UcWjLw/krNIrsv3Kk3ven/HGepKrlkMS8x+7zXtalQM
DXQteZDMiVYuZMhVwiAPKmrKFMbMjkpjUmISqlUQX7mGHvzdR6w8Bb3cQ1T7BJMYH9rAAaYSNWyE
SIo0R/eYccSe8wSzVjpNOhNF5rDEqHDdfSswMO4zSfhl0iKUH/I3RGS3oM5xRtYs8ozu3dIwnFgR
0uk817j0qnGquGcB41aOgoRpGjNJ1S+K9uhoZONwvIf13D+7fw1bybQby/4w4LZIk8zczov3AlGq
fbx/dv+g2eL//dKmtVmbK2IvumPgDwvnB7F74LHfZBS4kVZ/9mCOHXVIBqtCK6I1TcYSUCxmzJvL
B1oF41giucJy4Xw3oN0DXaUfW2bBdfE9Sdn2xD0OEz9o4kMp8/VQkPAx6emr4RnJYQIk4Cf0acGg
79ve3Rq+Fs6V3DDmoKfUwhGFDncA0StvfvfbBaKfMw+ewPtlU79hCeq1pBTyld48a00ygpWqqlU7
aN2pmWq4zsuHge7jxINDS+91Vy8RCus1I6SemIGEEW6hJbeqZhRL/fWKSrZwPmYn2CfcAmGb+B/A
3kBUDdI/ptXwnhIxUNERhTgREaezWUHKwG1c2K+QWPtN0wBsLzWYmwyVVkbv9CA6eWETfPdZMC6l
j0W30dBZS/iCRJPWzfQ2NMyeZt7mmeDw4C0ASeqpDOanWExr3mzhFFHo2I7/o9DL/kHPQiBsgYEW
2+f4U8wxVlPuvXmae3XK8cUU00tu19fCjTDn+bvZST9Se6+NIEXc/D95yP65TMa3HfguY2vYH//k
X04zMqOyMa+hpee/gWOzDUIYPr5EvrqKZI2b5NRSRynWaX9qJ/6Vpf0fPbeO7SMnDOgeLMfWbTzK
f3E3BfY4VO7kVXtkBLfJIkR64VgVLNs4Xyh00ozMggJlVEBGCaXSf/j2i6X0z+Yqvr1lgR7gEehm
8E/WwdHzlJVFTU0+BEU8Zw1Cva3WNrtAf8pB6rtW+tHV6E0fU6c8CZtTjcI2yab/4JQz/tFve38e
8GDQkFG0Bcs//9HlFVvII/wuqvbLD99R8smhMim0k+/pD6yLn8CBPHl4pHxAtYMhwqoYiCtrw8rg
9ikoWAMM1hWKcO/7v3+Klh7tn5+iANzTwrkygBf+4yPDpACDhegNhIC0UHp1shLrUevScq1GFrmY
/tAsDz/vL++moz4vpk8qsZe4u9VO9qEH6tNKOADu5aHvzLd4Z7ra96aYX3uuLitD2j5RhlDbQRZh
dqx2SwnComuXZ84+4Q2wVOk6e1m/gCeSZEeSum5kiOxRWIRj7G/Y9q+TRD5lYKQN+63w9W3L5Rf5
A3vYCS1F99RO477onTUR5tSwALNltK1csdXjLmwZTimEZlo8fZKxztbOvgZobjCY3Hyo2/DafrfB
wB+ffSDorrjD1uZiLUEqgwIE9AE8FK6qWiErGuVLIurqPzh4/9XLwzZ0E8qUgRn7r+gFs0jBO7P0
3ydmt7Vr/TYExbEsft4ra/Vq9OLw73/sxj+RzZa3hm1YS9fuY938qwEaI41Pb8o7M3YnbD/ZMwFy
bma9ZvX41HHxMfjOPybFoTYz+NQH+UK7yxCqPFrU9ZAEDsb8nHTVoaovM1O/IBjWyqwe4BXwYtAp
SAs53SykuKDqHjrzlPY+ypJq0WZxdYzVeeY8HCjFlj939FEOgWqS7t6mAF26goJXQpCUoIHViWzX
9eTNr5KuqnREGGQJG9Z3F1sdgPcd/T2JqMUF2dk27X76CekQBok8gYvwVsHKN8nTTCcTG8roO4fM
cLSN3WgrNrSx2YTs8gdeRdEl8pechCj/xKkK+le+4BNckhQeqly9jl70kqbM8WnBqMCtN7OgOhZ1
WDjWDyzeO2KYPpaitW8ItXSKawlpVwzTpzQpx6qUlj15asUBMT6hFgfJcxw7RM7r5SXx7beFcTaS
BW5PZ6VlvzWz2Zv/zd55LEfOZGn2VcZmjzIA7lCL2YQWjAgySAbFBkYJrTWefo5nd491/VVTZbOf
XvxmbZXJJBmAi3u/e05grdyg20xl+gEs9+CYq1bcj6XYhZO1m1i1+9Z9tXvjXl33OLEcp7XG62o5
/3FPIt1rdjPLbnio8ofRZNPi59AGzm82mUBR0JfviOPRv3P1L9+VQCwpE/zrJ+3vqSL/sfJJx4Wa
obvkn9y/7ACzQxBJaiKHfQtBiyvdyMdu3By/JLpk7XK73OX/ZrX9Z6u+pXPkdF3H8ay/ggZqWHVO
KicW24QLWcPFtPj3W+o/eWUd2zClVP/1GIX++3UzClVJWNdxlrtgawcLLr+Zzk/1mNCg8ZYOpaCH
RK+u88zZwG3Wo6EfsSX9qlN27c1HmOXrSHjMNKMAMylHaOaZ4O2mN+Wrw0IIXgrcIX+noA8Vx5+u
zT9T9ckJviUNIeQYLMRJNt66wLz1MUs19lsUBvNa4a4aqImj010Fn3/nJx+mx2Re26Ls5tvkXuaI
+RZ68pwwQjAKjuQAhS3nOjN7a3HRUd+kxTmksuE4CvupoGhh02Bzy+eSCoNLvDwa7+GxnryhewJ1
8Rpk49G141OOtTo0gzUjTfi37HOLeFmfkYaS9eHxOM7QRH1KHw31AhMS64LqHnKm4sXoHJQuYU4w
haOXbka/FtuFNnEniZJTPyYHkzBmyifppmKn6grqn9NrFpo+tl6ZH3nKmppwuvOqA/1SlxLFAdb4
Xnx/eFIruOS+9q8fblCI/7h98oiBMeNWBLXmr6CA3CzbsZiyfGeQQl6AYF0WFemeqOXeVDsSWnqi
H4tUa5dGyGdEJ2w7NOU+ZCwN3W4Kvq0/11zzeq6GnbQZOXQPTXuzCmIi3NDV1a3vEUqPV/KRd41r
MqEUvzEBQICopSSnn2MRvUxu8hEDLWfL4lc65N1eRv4GkepvTk+tw48R02lFLntWl3F1qOjq8dr5
DICwqlZzD+wErhrdqsgfvhxW/ozFzBHFSZb8S5N70KTF4WPcGhQXqN752nj13P5qdHjPLIa4ind1
SXUgENYaMsW5ZSyOcVLRbQlaXFVVzC7HWxXq91zwxkEu4Tdv1WnMT2ABcJljOPiMqzwwAMTXDUTA
4WsCiKIOQVajShbi1YuZF6DZY+P36IrhZlv8xF3AKyH8h5ISXet+JpZ25ezerv71B/1PVjEObur/
cD1S2VZT/P+NjTQElZO2Q5/vBjdnmh3mZelQ1xyGrXrIRYuP1T74ZfBvni/T+ntoyp/l0+X4zA5t
GKb7D8tnJQWKHNnluza0bhmRMLXP4czt02496HwYaXbyh3al6mcJQUVfyF2tunEThRcqnMDDd6Kx
FoSWVznGWHXITihr1rqxVGcxw/60KaQwQLBQ5yWXQqkz3qvqBp3/V+ZeGEeMD2rJGCJUs9q26e0t
pmNn4D6UepzCsukr8O1zSJQIVhDXPmIpZXrCn3RT627MQxfnlBARuNSZtSY21sTZafK6FWocQk74
O8djUc1fwNtW5K1O5I/v7EFRqpNTLriPx/N1TKcjCEO65LzDgUg+1M8sZv3GfN8tnvVT1fG5JJ8M
0YIw59rH300iomFOvTah9zOselAHHWfUjy2PfcPNlUhaV6XntsZq6L9SD+SN7d1XVaEIetIQeNlb
Ic/lnP2qcojbj5eck/l3UXlbdOYnA0SAMfzWKUN6Q3ayJaeOaZ6/mMcRPisRLXAc11o0nueWt1Id
64CUf8yonMD1XQLQi6x+CFzDyljMKflYrrtxkh4mgnShS4YWfyP9XJzlyUc3OWdVtTao16lq01QF
G22Sa1WE4+71pX5ogPdPZsKwrBYddKY567i7qh0+4t0Yeusc+NO9+v9LczrqHRyC9MBQ9imnnNyP
9ilkcHkIZ7LSSbMEfjQRpJI7tfqqylrBfVG2/cUY1n8usVP35E7Dl1HEjzPFGaPTH7WDWnU7iuS6
H5+ICG2NOf6QzCUaecdlM/yQku9Ks1ihqb5mMH4nH3FWAtrfsl5VpQ3k+Kbm7c11pkokFfiU7YPT
ZRk+xvAH1YHJSKebTOVrHIRr9D9rI5m/+pCtjtNED39F68l6etQR0TCaqO8C5xC5AVI1apptSnmx
WgcFUOLkgJzk+OeBp+mhjpER2/A48Ptk9ZJUBWSOqZJdMC2ds5diubTUFMOwV5tPLltukBYoeuai
gy9do66vHjhVfY3ZVEtGuAiuU63BaOyA2Vk0Tn9LZzo8uHDXJDGX6dxv+4qqM8uxqhOC7fn516uW
IZx/3J64bVqWp1s2i4j+l9tdOgmwE8z57Bpn+sobfpHzsBf+M3UuCh4dej51GXW77I4yJj0awPG8
SKr2rB6sJvRs5lG5A7QeJeJiSK9MCf5Ztv98Acf8rGIOuHX0C4HhK3bRPFnjmc370VOqRfKDi5Qk
4B31oGHdPCSaSYgV3vEYqaByz56T15oEo4Dwe+ymnaiA+4iuu88cLukBw066VXJkdkE9FNGroapI
9sxrMtpZvTHM6qOsvZAgtRqSoahRk59iHIbapi7KYXFGQ8b1M+yweBfbAYugR5U7bqcb0/wYdn5B
kpCE4gVX60sI46+IY5IW+lKt6rZsj2uTxUmtOY+Bpp/1ql4Udfihu5xC+uEmdEx6sdy1pZI4YRyq
12oPT1FN+Zj7CqgLxPmOagn0uvTk8USq969xvEdDPPb0NdJYv1dfTR2TAlNdjeHDXjSmuQp6Auqp
SBx5Vl/Eo95fU15WlQGNdkICakTdNGTTPxkJiOBi+poyvgHq9plKvnnGhhEPTkFFd9XvosrRV8Y0
bPtkZlnCvFs1v2nbPWEnulcvdOv819H///fd/03fHVi9Yjv+3/vuj+Rywv+xpJqQRvnHf++8/+df
/a/Ou/s3iy9FGx9imvWniT78NO3/+p+aK/4mLIeKnqCu55quOpD8Z+tdWH8DBGZYrikU1pI/9X9a
74KuPCdVS+GGALAJKIv/D+13RAx/PRZ5jqVbuqRqpNvCEH9FczF4nOR1HBU7Xrxga/i9w4PGQZxp
uqWjrDt9c2WlAZEx9v0qhHt5R1u1nzOaRpbtbi+MABUb6foZQ2kPvqP5K2/25m2hGQdBw2wlQ9+H
VHae6hJBge59xYoew2Ibr+xRo70jY/oYqiM12GOxCs5uRinDSxgFr3PxPKFeX2WjIDw5dygSbKAn
UyK2rR4UKytw8bLX7A2ypoPcAIRb60wkYojJ451ZsCOXo7dx8sA6csvkzo9Sj9DD2uAbXdQtEU7Q
Mfm+8KMDI0bjqtYHRguxdG7zMlonbMkbel70SrlxNxKSTlOmjyxTNVufwN2czLtI64tVFRnoPMZ+
IarB3WcR2i8zHJ+pGIaLPI3rO83adqMbHUvu8MvJG5o3TTDT1DBXCS/d22hpJM9+ywSdz/NysIf8
u05oTeQ0Olc9GJBtA+dUydWKhUHqby2j5pXJJaASWnhr03wXE/4l9FAJunXe3uSpOnaFYxxwf37W
SmnJ4BkAnGDvRIb1xCVCrosIc5RZS/KDYXYXgArtCLseDInziNlg5uw/5h4eBulrLlBHgY1zzUAA
hLyYYkDK1mPrqXuizhb0TkStJrv6+NOWidbIyzDBqWo8kuBJ6MulHzj60eq0I7Tf9BAmbXSOew9h
rVc+9za3CNEBn5wJMN+lZYEpOARz0fvQQjDEDj7RBxEOm1qxJufCeMnLubrTa+fGeGXLpDelosnX
neuAtSrttQKLLyhEpqMH4rUMTU1DhR6xBccU+dbNJ3RHLF/s6Vdd5RSJTUX61a3KcF1hM9V92z8K
u2KXQ121mkKb8m0yY3torYfaEcmVXyjgBpuKSDM8lZjUl41HTEVLQ/r8PRaSuRzcBSmqYakl0NCC
+tvgx11QVnbuAUgAbxJvJXCEj2kp4rvU7/MHTcHApN4gajZ7m8YO1ST4aLu8xCxQOOnFsVNGt8eS
IbvAJrZfTacsdLR7tg870MsjQr4rAuZ11LWP6D3nwwQ13UX6dCyBzniNLw4RYdBdRez6wS8JPptZ
sDfyYMfUS30XjWwfomXMguGofQywbN1CU8WH2mKRtbrm2GrzQ1X0mHq8pDrO3zFd7QOsEO6jWfZo
jy1M7Gh6KAL/GyRIRs0OdTxONQiLQZdvwoqpiDizI/KdNEErZgihB48rrcyHncbF/Wj6pD3f4bs/
VVFdXRKfm0NlbfmgwoFg8xS7d4TLhnWhINx007xDUifPeiZx53ne3ZTmYHYJ5Lmiu4zmmF7yLbOy
jn0s7DE+kofUllGg62sZm4fOACjnaRBuvLAcNlZRHHwGNLdJT98JZ319GaCbe2218UQePtXmLa/t
ZeYy/orKFYlCAE8+9nDbw/259wv7iSXIuR+G7jdsBKM6ud9AIiXQSdHcvtNzSpV9yZBG10WMUEt7
G1eorvHh5gxgVecxiBzivWTjU9zhSzQ2WCnbTjtJlzZVWWEjjWwYLDQsl0PQiTXHYKGCsRjohPlO
X0AuU1A3Wz3svhtaYwGU1q0WpMkOES2tZVn/OB1t03FIjFVLY3Y9xG52v5qAkhyHWntOMQlvIrxv
y6wsolVuM7BbTMW8YHgYDVk8recx7NehcH/hRN1qEUIGNHKxYNZPbouXCYzFeXLV4Fnl+3zf44Vf
LTqNKbtW+Q9zmt0z4XOG/5grklw8dRl3a1LOVHrpVbjDsg1iBGoGqBDNR6JCCJYWaQ9wbWATCF3F
VZt+/BKlAAOl46I2wOy1TfUSW0ayjPraXun8GS/PX+ukrhYu8wyM6ozPOcKO1TS2DtOX/l1oNBjX
9PxrJvPfFfBjtXz4wjCfLRHE7DuMMmtnCuHzpelaGEq7mBpbav9i0QkyKhEIQ99omS0Mpg2VSl5K
4ltc17lzCcYeyJYQchdmteFb341euKdP7txJqY10KxQDYN6Pta0fOqdge5hZOABJ0OEIhoxlfpQM
yGcTSdsXGQXPU8PckVVCm5q8hjT98MmU8rikTUV5wG4y0sbVGwMN1MxT/6Gu9zRH+itZE7qVFpYS
Gd0D/AUZ1vbQBOzYWk2MzS6xbjwQr2aJm3g160wEqw6rS57IE7OCQKIAJWyMJCgZ1aFEz9DUITVa
gBXS456TZqpecXKJQ19aB1VkUOb6zs3jz3m2AmasLUBlcs3IvrctdJdUGZH9oLHycyZltWQcbqZj
S9w0s00TyVmHGSiPLTLqZGrsuVr7DvN6MImBBYj6RXCB2ZltZBBdYKYnHvIPXLTLsfXi/Twn1qIl
k7oyrZGnhAcMFAkLrNN4+6K8B7QImYC8ejZWKvA27xoUBRNjnqc5xrua0qbSjPZ3ylzjCV2WXmSv
BqoF6lfBiypqMCfFdFnLM0OYaPXHQkC4P9UEY3lb2vbawejqN9dOqh38yoFpj4EijsU1xGkce+s5
c/ZomO0+8bWGi7kabLJ8HBD8AIKE1gNx3HVMmv9V0R5HZnZcDOBrk2r8RuajD1AiaF+SXj660fjQ
5Eb42psGcYUKQ0bcWU9Y0J5Zlqjxhe2LYwTfoeybJUI1+vAR/TaPE8wyaAt9l1R2sUpAED7KiPEi
N6253eiseXolwFNAn3od7endnNr2bNCrXHnxnR2Y8qOHwLkasIgeWxs4Z0XILwzxapM7dj6gXr36
jCOHOhdTHYTFU96VAWGp1LkL61k+9U5N2kHnfTGCfsPgenCFpUktKQyz3TylxrqNNIzfDhViKpFX
mfX9SfR1vjKVcc8maTlj4Ks05vUtZeVLlJ+vdzH1+R3Ovnjg9wFuwwZMZIbcQMM9rjn5WyD785H+
Dcj/KMbcOcoGWCkvINnWzaxMgfCmlJkWe2CtPIIaIyRAclqGW6+JMg1WKAc95R70lIXQojzzNSIm
LBEURi4p/Eo5C0vkhSkSQ35V9LjwI+27ljaArVyHQlkPXeJukfIgxsqI6KBGLJQj0VK2RCYn1Dmr
R6JoKpuio7yKHoJF9t6NrYyLjnIvdtiRurK5N4e9r9yMrrI0NsrXSN5CrMlR5KdIVZBC5XVMZ9BC
iB5NZXyULYO8pbJAaurBIQ6BIUQ5Ipm1cXjtxG/cDNYqVCbJDKWkC09obl7kgGlSdN6br9yTurJQ
9hM+yiGWK4YiBzABXMxRVo4uqVLI+uZSVz7LRpktR+W49O9zEZ18B/NlgC8mVC7MqRGPmmN9NsqS
mYNXm2R3Yj1iBXExaaYoNe0Bt6bBY4lcC9+mPbxadDrVtF+wLJZeuQZEUv/4LZ+j00T2xe3lcVYO
T137FcrpyRwJU63K86kxb7geG6qH+JkZq1Q+0JQi+zJXjlAbVyhyqJuLPJRzHIArF59oocyiBorR
UrlGm0FZR9GPVuRAqhIfqafMpElfn/w/rlJoxzsLfekYyZvvuu3SQWxKQAgTtnKdOp3eHYTyn3JN
+MY8tUhssztSxyEUpGypphndeuVP5eoBOuePU1X9nT9/kbn+DkYr7tXij4V19B/LgXGYWRlauWPF
5AoaPQTAgsFVonJ1LWYxY7MoWQNxXA8IX21dmV9LHLCdUsL++Q/r8z7UywcN4M+qUO7YMNq7Dk+c
SQi5MPp+ywHsNCrfLB6ReCGViPbPfwjSjgfYIG+GMtXKyAgI6CmaiCcdxFHrXnltkwDDbdqb6D4C
ymW58t/qjlLh1mqkwVd+XMTCgjJz/GJAS990bXXWlE3XYNBzGSrDbqRcuwPS3cDpmqUVyoYbp+IM
KTev6WLpHZSvlxiuOjbbnwBlNVq9WH095fft/fYJAwQ4ReX+FUiAAxOMQTbhBW4RBFcWpmArwBnM
8WSunCvDfGsn/PzDOm2/QwKJ3B/iS2aBmAM6BW7GAPU5psEeW6a8G/sDNRp9m7SYi/EVhSdD2YwR
ciKyxG9MLoRkGcrjIIudBX1O79SjQ2ZssFqMypCcoEo2UCb3He5k+orx1UCnXKJVVpTKR02Zlgfl
XIa7Gi4SPwaQimFIG7SM2e1cp+jqvuYmydmCbPqWoFw38Eoy6KaCxBT8BtE+zjHjwlrgvsVooCfl
g9YRQxObf5NKFF0ad84QfuKBgeWSyRetPoWSyFfrcRGtDFIUMZtW78+Xrp3eWiSMs86g6oCaD/4I
BFbbP7hqZQuRWHtKZm33xwS5tSQaHwF7g52kUKhMExCb41ZcU7Pb5cqP3SHKbpQx22fPWmTKot1x
B1zU4Md2HXOIqXJtgx24SDJfpIrvGIyU2JCrj175uTtE3Zoydns67m4oTQkR5VuC1NuG3sW7e593
yYsvSvvgtWQQRv2MOQPtb33584UKZQqvUIZXqMNlU7JxlALvoF4vLKUXDzKTCSDe47DGPV71WMjh
tDJPoB6/LskGbkGUD5S13Ff+cr8GkJDR8JwyEo3KcV4PHrbzRLuQJF62yoPuKSO6o9zoVAqdQ6N8
6YYyp0d/HOrI1Fl4HqJOcMZRnvVMGdd7ovLjWgx42IfsEoGBPAaAB6ZLOcbGnmFq7UBqOjjWyuWu
gXHquPTWyvKedfjeJ8TvLqotpLIMhk3KCv/n5880TPFW4T5xs7IOUmCRjzm8EdjALG/x9Uome3DN
W+lSNzTGOtWa5qGkR1f1xvjkxVSu+m7AWl8ofz1nGXLoBeQgXMekdmgB+2HAtPcAcTcIIFKH1pb8
zPMw+mLl9do19xl4o7/hGsk6aend9E62nqFG6XM7M3dUxku215tuTwA47fAUOOl35qbGgna9RHOx
1XTOymaSMlpA1GRB07M8JHQcZV/Sl9H9Z2eIwlVnTD9D/obqO3s0zR979m5oMIlXJ+5i6AE2oMJM
FmJyTeSOl2wawA/bzrAaNSykabPyw9E4xk77yRTjjn4nBjzT2bamex8HxnsH0zfvrL3s9LeWGuCh
cGFnTLODTLGLd8WwmH3Ic2FM8VcYHx4VCQYt2y1joNY6wNvEMGI1LgPzB0Ccdzp3k+e9m1TK3GZZ
qVj2QGUscAPs1JADvGbqF5XZbgpr0glWwsEN6CF3iRgu7RiGS/TW5sYijjhGWXxnctRfgkYNqM8T
Ze2b8lBIoMF8GJPv4mE3vocRlF4KbHVTUxnhubSPvhYga4/dfl0Io7oM/KnYKp71so3XTA4wA2bN
q2YsrOUAZGsJRtNZazIIL07DvK5LF27Vd2aHY1RRK4tC0EGbGuJlwaLisd7V6bgu5/Q+ybGrjsUP
rjyIWGEAkxbSlJaOl/I5dNrtAOYkC+ubR5yWCZn0vvFQuzbRuxkC1NUtmIiZEm1kznPYsqAVlEJm
88x7vQE8c8jG7KdseRxMUSHiqFDd18MpVFBVAkKr0cTcyLgefeD8Qye3XFX2Y4U6AlYTxDlf6AtT
6iMct+5jysddL9jlPIE+j71kAeto4djWWmsZ9HEs9gWsmrqYFwX3j0h+u3H4Td3QC5nmD7IO1rjg
A6pfEzt5g8NOiXgvaz45AwmNdLqt5VsPYcAPXNPKK+BP9iN9kHxECu0PqyTU9qSgAYDl325dwWVi
Upew3AH3PLYLIheSk/Ii022mpFp9L1VimkvVUY+1+7IgZV82l6COn6K+fHTDElJJ622w4q44HF15
R9qgfCB69WObGTg+w34J+vFcID6TlCjquLxSYMKBrH1GvrAX9O42JTkB3UV2LFnmFbXE19cMWyMj
7Cmt0si6r1u7WdITWpm9ZECmeJm9mtyh/Inn5jmT9noORuYZhhssVVhh4xf2w2pl1BNBevGpjRVd
yQwEZ/Td68bVmYeV7oGFT/K3PjUyNOfUj6wE6WaXfqCU0BfeMH7T0WVwqeX14XPgonKGpcM21Im9
F0FaIZL/LGxrP5XJPgCE4TXZgg7LW1FZTwO3gAETW8piTkhl1/REHAKBEVDbZpmzCp2Cqit5R5LS
gg8UTmVSGvFS0wWsRY8RD2NegM5lrLZVmApG4WO/uSLi2epw6Bc4YCqklwwzu+UnZeD7EGI6rWgB
VLA+iXpgY9WTYjHDv4VDODHjUn22pjz61rQvBouyypjfRizxXKQgAyacy1qdumeR/kxyn2s+T3iq
bjdutpvkdjTcbxiTb7IHuARwQg3Wu2u7zC/VXB41cZ/KNfwPFJQW6aD23uOZgt+SVYBtKwbgZrA6
QYJj3PI3MoAphbiS5VYBK5tIoChkRn2UaQglq0HpiU1rEVraYx5yC/JjeUvEc5K4B4/pqKrgr8/U
oFG+GhRDx99Sgo4rE++Z5uEE13B+Cxk85p8SM4QoHWkc1RZvCH+bXJxby5l4Pb1953Zrs4VeL8Kc
wEDxM1EHU62wiMgrSVJX29ndtZozCfx+EVLjWFoMwq7loD6R7tqoPFHq9v6+9cKTnzQht/J0k85A
7ZneuGRgSHnZdH4nUQnCiqWXxK0N8Jq4Ra8L+sY4zWd//AyS8D1HQVBH4ZGBeKzevoLkIMpzJ8aQ
KZ6SneIIs5NlRY9Y93PuisEKmme01WrKUrLkrdM6E5ATppnZY8dzG+6YdQiNJ5o6SlV+Md1pvFZm
Clwsyipqsoa1bJxS7omFmosx6zh4ZqR+8vjDDoNhP+oVFCovWmo8+vRxE31JeDQC2WLZd8TaxIh9
29QUGjWjwO8wL+xyBurI1/fWc2DwWx7OtmV85OlX5ffiGQLdPscGuzB9PT42k8GokWMN+7gIcixQ
OumslI5oxwi8H5mcMQzqkkKuw5yTVt7HYtOY0XWOwcfCOW73QUXxExAoN/UAhbAfwtK1yl3d193Z
uszdl14KCfOzcNnlJo6NIegFTAmroe+fJmiRC027zqWo+DVQktAdLyTrDZgv91RjR0nT4QdHZcLw
WMs4njl25ETbhLFHywGy7+e3iSpcHQRPWJItJu+jl6StqT4N8tKzaHkGI/uR7d3rlXwyQqKupktj
165Bh5C2EMu2t64IHOr9FAI27JL+sw6Dp9YGEi6bgHWHTMNQmDDIm+bRTTH8dq3nrJxVSiyZy+S+
nfJgSVwF6HPJDlFSqN/UM28n9qt80Uids4gIUTiRo7AQeCymoOJJ8fU7Moc9ox7mLmH8ie/L/c1j
L1vmrFX2DH+2r+xdWIFHi+KXetLKewm62gATnkJLXXdQztYMNqzDvlhGnn7jgFsvHTSqB5OaCCeQ
9Avkl7kozOcgcap94nEJs7xMXPRgfm+szOa5FsW5D+tNllbPmU9ARVhkq60p5ZI3lCst8z/KbgbU
YxCX6QUpq3JKt2bKlyW6JldVf6Paj2az+4FWfxhF9j20/aoxiSfOmv0m7RyRdrC2C2QPvSgWcT+/
5g0+E9vLH0eHb0p/cJ2ClYeqPrxIzsPvpjM8ujklDM8Y9HVpUVAIGJrVAAxuuFVUabXISrAZksb6
pg6AG9eTXi50DL0yhxaKHIGePi8+lErZwseZQJPUjz4lnYh59oUTc4HTTabrB/9B8x2kDP6FYwGl
/xlVbR4joo3FyuEd9xpz4K4Z0wxLKCjQh7hONcQasrXRAozeR8gfhvvxm03fFpl6R/fNlVHS9hNR
eTWhEqH6ACS5xR19LrP6vR5antj0zeK4a4M+hxSypP4LLrOcKIY5Eatyfw/EnfEs8lZMPrbZiz3S
OYSkzplLr35Q23JNybilUO4SAA26B3McXuguMskjSCQ4BG2635lfSW/JH3dM6xXwnBdoeruMZy8S
H4J4v5lk30BWxsB7KCZ7XBpmuXS84c6Eui1rv11nvf1QM+Q3N8nSC5K1YwcEP5v3xkGcWzQ3Tnly
E3UuYSjnpKE2DcAdwZ4k9NF37Wtp+Qf1tWqLzFghj5xYt0zKVh682kG1nMaDwd4ayWHrRzlk/0vl
5K+eCStDt6+MPqxafwub99U0nTs+SeyKK3PKtxYa2sZyOKew+gjmmoytyRKJTYA0RmGtUxapulX3
E30mGzJz1SmnEwl5F6yU8ehO81PU5K8jhY5WANBw+rsMAowYiudUPvFbY95y3Ec6uQ36IfXoXayh
u6jPC3DTPs7iC//kWU/IfNkPftu8DyVVrTnu+4XdcdceiVEVUJM1f+cjfoW0AOU+xUdTEyRfSGrr
pahxW0zVg512L5Vb8+tu2AHMq2m7C621Fmgf721o+DUgB9rZb7ElmkUB2afxHnJDjeWEEIOmjR2m
25xj8WKorFvU4ZxQSJ4Ow0rdCaDB2hOkenI8wwNToiP1QY9mTVgDmEjj26iN33QVIUs0QH2Qx4gu
ueouY8YMpO/GlrEnJLSLRpOrMIF7WPbyUpmktrrwu0hpuIYVUooxulF7JuBq1H+mM5hXB01in335
TmHrmE49IUdmsbw+3ulesM0Hc4cvkoP+amB5lN19YI/rlmdEM6ZTJI1tFOMPjsMnM+bgrYnN3E7b
pCl3vq9tGDNf+qRj3DIn2jnSVYLz4vpEmqzu0acI3GrcaT14rrKgb+Ppd2YRrWE1PKoHv9WYUk6p
erCnFf0ZlvqyF9WqFs5rmoTHWvPOZKnWTes+02h/ZTprFVvjkRs2y1WlvxhMKiz06TcXhKjGrHmY
eOUXhh3w4fSDthyM/MjR4w5lyB6+0DZrINVI/8mk+lByfiky8zxG0TmPyw/a12/N6O4Mok+L0My2
zvCVw6vPaXtKbV7VHFwIbB/cVvsE5fjdZfJ5Mt3nJqTuTjHiO2/tpymx15pm7u22utHHfAf0aHX+
u275D3JufqGCP+d5skms5IGe837I5mUy0WglX+Hl6CR7QG0VA93diibVJvLST1OnD2yLx5wZ3IgM
NGWY3dzCLEs+ag3OSdq8Zbz1Wl7edWH8apbD29BqzjKQYtUnzi7JsvtZSUYKet+BWW+qhA0IZqib
eYx7xzDXm71rB8+mMO4LPhOsp1DZ4ZAMIbYM8C/Zs04nzWb/rIzsPh6f6C/9+JOL6co8N2nynsLx
Dpx4l4bBXTSPZ9cmc6Llp1nII9mxn4iJyTrpj5bWvQpeKhuWCpzMDJr2ok30h7SJ3vLMPKS1ST2P
C27HYsIL9mJp1p0VRSudYmPpkEaLynMIfVf0NFP0driAAboMZn1oZ3HWMmaRAR/wKIA0SO46Y3ii
uPRYs6csZjoiBcbEAOp1W/Bos3pahr6YXF7PzLzv0Gz5VwJ4KKKWQUYp0u7aI/JHbl91vU4PxPMv
1oQVoLcIv3j5FC7VwwKh9N4PoAjUm7B0SYVSv2Kd0SiVYNNa+jlFKzz2Pqw70hPlplBR/OACtHDn
tfkTbJB1D+nUKSxBJK9at3p5wUW27pxHEQ97xDeEE6jwB+arNeUCPgMlIGd6dGxVjRk6Kmn1Ze7l
KZ7Me0+rPsUY7gJcTWE23/l0UfEWnrOkec+66FpkT14Y+kzDO4Th331v2o+QBAqtpJNimOe2Sa7+
0p3H58GoPgbGLOrmbmia11BOb05nrPEn3EKXVy6XEGqb9msyo5OkCk5bZFvqBV1Mk+OUqIv92Jqr
SAt2CegfWmN0NsjFRAQlBrR2UUYzOilOcTiD0eeMxIqxhrDNxawE7cpkN7pr0OqdkZPF1oAsykcD
keKqd4xnulsnLwczR2aVO84ukulN9rz2wxzw1eejTvkBDvguN2oePwpPlrznzPsz8b/7zMB63rQZ
jQuClacirbeBeBjn6KUZ6kfbsjaKoU13gHJ5uETuyL2u3GhaSIHaQhpvyF/17yaT/aAL7xhW4SkE
4rKoTaI66h/MpPHoZFa0ikLvbgy6qxfmB64dOz+Mns3M3LR9cXOWtTGfLAOfiq/oZE3Yb1PLPWoh
/Wf1h8aseumgefLE/5hNyMhCxnyJWT504cYJl2Jg3C9/dImUSFzeSeZ9QiKsONVaV31mQNjzVjMX
OEb/YyrDI+4We76JuWPkqtnAAd820PFtSVFEqylyc9gBimJSYG4SDd4H5M1kYjsYh13t9DB1bcqE
cu8PzWXSnNP/Zu88liNXumv9LneOE0iYTGBwJ+Udm940JwiyDbxN+Ke/H4rnvy0dKaTQXBNEGbKK
rALS7L3Wt6bQPoZRu0/QgjpvfUcRe3rq53gzxtPB87pbJ/4eLqXMofyVDN4n1dYjXFdkE0s0rvqs
/WdaNIcwyH4FjncTRODlJlkfPVN/kLP2EOTJduiio1dQwelsvJ60cgydkTjIEFnl6Z4S3hqx93tB
N23j0iHPsvIk0oGPMgXbOjNrrRUhVBtFW5U8ohzpArIBOlDFGgwxa9vc+r4MmaEe32ReF2u6P3Jt
6FvptVjDE7MmN/ngWwyPqCZu3AnoFuuJU2F8Ob/+V/7538k/bQrR/5X88+lXUfzS+hdq7l9FG4Pg
/fl//4/99Vt/Kz898Zdcsk6VJbB+uI5Eefm39NM3/7KFaytQTELhKfawJP1L+in/kp5AVu1YuK0X
yegf6afzl+8BcPLRi7oeGXT/M+mn+R+kn55Fji8BxmR7SBLD/+kfVVNjG9HgFsdIKGM9j83feY+D
Y7fHFoZR7ZLLZ7MWWc9oONZGXaIbWR68PnM9GPnUk8Yhhr8fHI1I/5unr09cHys65tmxwyiuFAXy
uCppf4TlyQxDhrHr/a+bnt0crcxv94WkLpjhBi645k9K5MXpeut66GJTYUPtkgkzuH2beHZxElrD
e7/eHILSnyku8mi9vEvqJCxmhF2xulhGFbR9NFYH41g7khSKkQkXJuGLmxU15e2Kqu+imJ/Pg51u
x5wmLBLfrKeUPwwI0cEUKlmc41mws9Q1fTnE6CiarF0ahR/s2fHIj9VzI7BItKn6YdzajvkdFVj0
bYJ74WIdI0FkDg6R4VR0abBUVFV225r93eBENPwmciMngZN1MhpSEal+L/jOqA9NnK6UE8GiHFyn
gZI3xlgi1A4PH7E7RfRGItN5GsMERa4N/HlJCwizmGpfdz9meh87OKwpDdYzcoPhOY36aJe7FZ1D
cNXmUO0smoCmzJ70QEFKQq+P4wzhSzEqilv5PeqGlNKLRFVgVLAC/UcvJD8NsEy3ngXtyBlRStWM
9OPYEU8mmrzehNCQU5kzpzLZxiho12WHsn1oFkpSDc+esbo0QeZGD0ObfCdqY1vEhCk6ZHqjrxCb
1O7FDgTPsCFjF5nKwif3SMvpFLvP0H3MlXAOZtxQEonRDHbODoUu1mA0/Bmevg1AtKUT693Q5RsP
jiN+kwoiITVaxN5m1Z2NVuzeSk9uj2h/Wox+C0cxNJUDDHEgincCo1UI0bHrnh8U8cg7XNNkJ3vG
Ps78c9gq7AwNS1AYJd+tmCC3tIwF07hXE+QuP4flVeR0kybjW0Ft9VDF7P5sb36PafAB5JjB+nIF
zY86K/PNZI13ZgFoYYmU2ETxYEPzdH6ErYQdZKt0A6+1osRaHRFDWfQbm73uKMO0lkS7SzJBntHz
NeE9mYswoQ4WBxggzyKclh3/boxaMqBTLz2Evb31WtmcSPLb0R05zrQOq0ZSZzDQbwb3vpUeXQ9/
jNf3JM65j1bcf2YdIMlpLu/b1kS7iN2IOibXD4KlCufuMUJqItBvi6Ci8W5Y8VrF+qFo8OVMY7zG
hN+sDNclDVdzIbYYiMFeJR06oKWnlFa1gOmTPjUmbdDYEGdzPtSO8zO2OvpBae4eZGle0N9dq2UR
W8qeAES7/OTsYPnaDTGwflIcp7CMyLibkpWB8Ja8GNopZOTEzVvvdiG71b1RSSZm0OlBWjhnAfue
LvewwzrOvrcESQkiHfYaiyfLS9HjhYTR+YeMlFujZO+B+NlHOFzdA5eiZjC96cGnneDY1nYiB2FV
U8ZYd3bYbpCd6SPCqFzI9xTf9E7sYtfcDPVigMcOhqgLx33Qeyt7N9zYtvrFJqM9SA/zU7Vs7Rwi
KzDb6deM0+ygbAReQB8YoRDOGYVJbQcui6avV/k3wjH5euCL9ssqxy32iUk1LfJ9TXAG4Wt+g9lL
DeJnPR3DnJZUiMBBVDYb7iJCgcOlgTAL6VNxK5c3KQF0E6Jn7COwcJvAvFnawWt7bNy7znR+Zujq
SyzuHXbisY/bbyTYTeu+aULU348BYRUvWrkUOsnuPVCmPDacY2Y3SfhJU8VeFsfRFIfQS6myzWxA
XB/j0dCbP6yUe7kZfoTGuomdkFU5rYlFM5sTZRlED1NIFKsVMXL2ZO1VLhr0NtuGGoS0ExEoUQfx
2nfkiz3Sx8OwVBCPE2brEZE0xacMAnOXUyZUIQ4BmjvzULM1xveA5wCmeI3cjapvX7Bwc4dJbvvB
+4U/0tn1SNgPE7iddXXspp49piyOVcBM5TX5m+v8NnLAx8IgVKrNYlpfMcql6rdXFtYpDfqD0Yju
QHr205hDfR9p/+wLiHCbBMnDnUsVCQ4cVkgjOM6CcbP7WdXIFoPZfvEX9cqYEryY6gFVeOFbW87q
fmcxTFUO/KtsOir1kHjRuiFodo1ITq/J3QWtiKr4WEz0x0h/7y8zUs0KXkNqt+6ZJS5CzPe+r9/t
JiF9WFBOqzv2fiatx5WfFJ9INj7GaVehQyIMaKRVUtHQNn0c7rU+2/6tqQSihCLNjsoKvjelORy9
qGOWIRkiWCJ5cfmjRSPUM7MJ9TRIZdo3NEgGvI/UC+f8zqgMj7YuwZdLWHCuSn2M4KeiTFs8eGct
uCTtUQabJkrupzHp1/qlQaWJi5IPr5rbniLotB/9cUQuUueIfdmNJ+wXoI+k6Ehvi0W0CHDxqc6Z
i2ZrQGxtErCSFgwaQ/rbDXuKogNc7UlPap2YHfk7aBerg99PN1VHzdWbJqqM2SvCWnddkeWZOWpZ
vxS/C18aa99lQ15ENGwKJpVQT7cYB54aqVs8u8l06SFxsGwgjE/YzkNIXHRizO45BcbGOP0tloSb
u3b90sAM30+Qz4xk12tcpIY2CckA9dPSS9zirDHWuqCZJB35YBguoHdy7YvS2i3LFxIsgo0Mczjz
5jdVuI9cOW/mIpmqqwqkWRqBoMr6r0PKQiLViQe99aFygSo7tGHdaGD50LtogaJSb7AgrvJ6IGF4
9s1TuRzsyHrPmdI3JlFII2GtJPcyqM9pdh9VFWde5L/jaMi3FXuVMXTtfUBULWOdUy+VVffJ7MFI
RcH03fQwaAwkpBhE1hEcYOagw73io1pgtt0igetTw2aVmecPJg7p3USMVphAB4sr3AzoLUjKq4Ho
/wwmjddcYEqM2SlTN0YWy3riMBjGJ2O+JlOnviWP0CX0iqFfGg6RxIMP1Jr8kA2QZuRHtUdzDs/u
Gt9hZ0H7YldKbzzdBLmRHWE0mG4/r81l/E4QBLG5HksIwCC3at082Etq+pBaZHyhYkUCEysbvjFL
69R+QHwdbgypbCYJSMBoKsNjwXtqcAenvC0RsiHK0Xu59DVMDZczE4d0WcTianiyEwHXt4lvrhI8
ZVv9ftQJnujI3Q1jdDvaKO8mh4IFJktwO0lG6RQdVbtI7pwuqxGYeg8FUU5HO36cohcEAVSvOtpB
1z9H+iiq0zg6Kj8H2NWzZRc1QZ9jgAW8sciSQKpNaSmGvCVYE/pWtjPa6inxU/7biZX0rhuNm9lP
3WPeXYWqDoZT1u5hRZ/PnPJ0KxLxq3YN6Gu5pC2MubpWNUawWgQIHShVtHFP5GSsabcHRJFNcVcT
+2LB5g/eHY3rdWaxDPA63HCRmLb3kLd2cxho2RIuqneI8vsIKDFBEQSFwCsnE9dpD8iMtnPfkszY
SOiwpKhp4Fkb8Bk9eajhfCpNU26Vl7+THqz3c1acZgNYm2Id1SLZgsb/XvePeeL9GmLGi8gsqcoK
8k2s7OTX9vMYVqu0Tp/i2rDWX2JLvYiKEvnhxwa9bxfGm+/xzZtTQEtlqFibczmJMHuZyTbgD3eo
7PlvrAOjHTv7S1nIeJcCrEUe9ouAkYXZBj4/xRliRr/bMTuLrrRPlflUYSM8hq09nZxlE4EMZhdJ
7dLnrpp1V4K252XUuvARHnIa0bgKt4XJGsysKkWxPb03ardGRtNvgRfUB8P0oWdnJWk0fV+tq0JP
x9x/aCYS26rlMIQ/MuVNxxmB886qixcbYyH5NrPw9yg3ccTBpTHCiFT42tV7m40bSYH2TmXVd1YU
aEVzBhuSIFo8KUhAzZlex+zBkCieqYVT77M3UUUmRRzXj/1A06LsVH82PAj0syeOUwfZOjNOOm4/
WD28ZDVuFUPqs+tj2OkSOL3pzkQLebKkb65SvyJqKnKdU4cAMa7xZICpH7e0qEk+zjPrZKSlOqry
FR/LCAuIwu/1onaG/N6qLbp6I3lyyXIWWo1Rn0gUSfdjpqZVEJZip/p3hZnpCITKXucmCZFhl12y
kT5EIg2fYYXsauAqXN0eOn92hIhlMJmv/Inue+OHm7zLcbTg0gfdEZ+mu9zNuvXQ8nJEbD6VUyh3
bdJG5y6f5bGdlyVfQmVYwnvyI/USKhwakZoXLwcniVufZYGkl7pRkcW8dwfwsu2m5BgG7JlL7b9g
V2S9IGz9dZpPEVJVBp5068vvKrbeo7Si1zFVl8QSZ2nbHQaV+ZyFLgshlzbLFfu+iAUbkyW1ckGn
V8OlJl/zGDnveYE6xSpJgai931cN4vVgmtFCXHTtexoLnKPL3tUJy78PWdW99ORt7AZE5F+P15Im
iB311fZ6CKSCcJGF3QVS3HWRvp1tcc9Eqk+iDtuTnVIFNtr6A6onUq2YmhlNK+zqs9tu8qLuv2CO
2RyhpEtlCayJGO0csmKUIcHLDHKT2teYwegUzKZzihG6fd1KB7kOUwLTCuYh6GIumJqwMGNCGFBr
UNU2UFAN3UHXSGqGhm2lU9+hd4v2pqzVYUa1rGrfP/XLc38O18eyBBIQEVrVFt8mv1nmwUkmyQON
O7UbJ/gbdnxvLYagsAimHw5ll/W0SDaTMmUCLaX/rTbCcB9Jk5mZIJpNW1s5rvyWgIIGCK+Tlm+D
SFvmBh94bBmlaxGbv6pDFeBB7KgV5ITWAvtqEFugAb9nK1afKEHho1sOwTJLCuJEsC+08+l6MOnL
H4rO2tha5gwbJctYYNmn62FxCdqGJLmQae3PwxZtQ5draMrpOprLYe6qp6J1fEJzOxiTsfMR6JTs
+MACUaw4qZKZwXdmKIa1XS5On+FcyD4npKZIYMmOWc1WPaM5hfAYVUtAJDVjgMnsEiHaiXLn7nrI
DfPT7MpHt1VEC/niucaKz8QZbOPGxyaVxOeycaFyW221b7R1GlmU7nWS7QmUnW+gfKCuF2GxsVPh
XMxE6RUN0XSyw+9j8UA7BSwL8R9Fic6TRv+H09OZ0Zmrz8Ec3JPnqx6riqWB6a0rxHd7KCHuXeDH
jKtR9rNtjH3gL+TLqhuxq80lxmjMdjh4SpxSCF+6yD67CrFIiigE4WKJ2Nd6n8386KV+973QJF/R
vySuwH7VxL+BMQ3M1WjH5Tk1az6sMF0PiSYxwTPHo+u4v/AAPUVm7h/czqTfYKt9NLA9C6JyfJjj
+DgXxUeQ5+JHUZcnigKvk5XbtPMk3tMEY5AFPPo0eARuqXD8VsWEei0JGPHCESlbnAAUdmCSlf7R
bS11A1Sk3Pn5hPLSG/xLXH2KIbPP1e2Y5c4DOxCLVnyOvTf28YszIpZkhx8Ti51vWInFRdChfAlL
h+i2Aor4gGKS3e2mqYv6QOBbcxmCMbiETvLgDh/TGKXvljOijoPQlYz2E1T8D++V9HQ6th7+2aZ1
xRNitVXeIvYbMRSuqqiYLm02691s+O5eTdq/RGVKHppuxRp/3MYPkef30XiqKlds+ioFhWj/bqJi
PkoXnPHMcoQNCHTVTAdP5TyxijVZYCTKGW9qaOdbbGxY6L3hMzNifesW+jUqPfK5xTLhLiEVnR+q
DVVL1oHLJGywojxNcZovya87cNGCyFuBo3kZ/tHTzCevAQhErsfT9SHWQtPprs78jroWh2nqeni5
Nolc1mxu6Dk2p36p37bLwSg9AmBcLj4QQTYmjHUpOAEzYZYIY8LndFGPk24/HAjt2dEBL04ELRen
yWru2NUPXw9Z16JrZcnnlnibnaV68jCWg7kcPFnvkDHimVxmnDoC9F1Ox+vzNjP9SbM9y1ZFxFoh
N8dqLS3N4lou2RS4V/8+WCOayYDTl3hGPCAyavLVVYV/XfQEmn/6eisTSbZLC/Fy3emUbGtUHon9
OIriMHKiSCF+itojzDPOAeWStmjIyj9bIb7Nsqdg6FNWodVIuWUCH1CFfHn9mElWuX534N+jKNLt
uWAK+FUR44dxN4rUXuM0ETjXcac5o/zVT8jFJ8c7e14iKP/Ni4ulwyD2EIX4bASEQF69QxuaPsnZ
Tti8UD2OF+EtSOeU8Pr6Nql5r74mn5yv6y60wmDbBxITzDQEN5ytBCZPJUMkqcURJst423hzdAvU
uBqKnrSO+hx6GU10iuyUjxZL4jLUhHedre6S3km3sPURpFnWUSXqIQ2T3xS1aFwZp3Qcd1WEmAUL
DYDGqn9OEyT9DtlMk7eApF1qBg1fwaoB7AaCGb+5p8UEqQj8sv2rm4qCzRFNrCGEsmIFt1047lM/
pdKjieVp/GRtUVxkeOx3Y80UrfQI8HNPUcOGoGfiAjHw36IrG79cR7BpGcu9qdhUMR+2mut8ozT+
p9aG9W+7K2fwLikGIPyr6rNIfbSd2SUHJ0pLg3/fn1/dQZ2SdFtbY3pb+4RvNrA1NpVGK4svuKLI
u+GdWdykWHnabhnDZlhuk0j3qpsfRxGkKxavyRZwerXWNvqR2q4uKKIobRqJuC3JD8otgxPUiy82
Hw6tWIZyaQ072hmoaP36RlIrzYzk12hS0x38+jLSD1jbTf6Ot8g9WHkwEUuVbfA+fBPaOE+2hz+q
NR4p9D8uabdroxJvvabsuyxji+HDZHe9SixTP+Rz/Iav3XrQFf+2BmqPkC2n4MxyMM7CRzYCiU14
AUayMI4e9VwZRMgz480uQeJV/iSt8EaxJu51G92MyxddT1jxVLIe4apjG7Z+qNqbd6p9KfwMOj+a
e1o/L65DXGfUOc5etWRdKkohvkRcT7kZAYYHIwS3ElOGSNjPqaOOhHUoSDPLEmazYsmU7syd14yv
XRKrI5KeJ8/LdkJO/qZizGJWa5DHuIQudsMhtceWYr6odp1A/YFB6pC58sGyaAjEvR9sTeIUZiFv
JKU4MpJom+RVc8o14sQcb3Qa3HR41FHANmJr0jUxA5y6k0RGMxk1hQCCsgyAk/hdWowvtHpy3/Y3
lv3L8NufNvGUVlFW69AoMxbG38PoLuqw3ExhD0wCiY/J8mBF4YQCFhIRz5XTmve+iNy21gJqgcpR
rLOQrvmwTAYVrFNG8+42zu/xR0GXkFTm4saYyE/Ow+i1SH6wU40o3rXptk05u7G2E9PClq26A1mB
MJ0U5i05W0iLqiftcIKo+bF2TY/9EiQ3uGznjhT5ruVKG2SwnuVbIoaB8oCNa34CwZCGzabDqVSl
OOerctr1AyUBJ0JMGpo2WinKLIuP3s0TdIJvoJX6TYKu22mtz9hGd12TBwINq3wpckrloiOwJBZI
o7qm3LXjyFKZamIxiSfio+tm2pGoi3e6c56C2G8OwaKlK1Mw2p1DW3suNhKWisx9bxclaFgs0Duh
GHEvupKKVDMDRY37tagfFIWRgVWPbu1hJwt8fTjlU4f2UFwd5gL4v6eMByxA7WPkWK/l5H8nNHCk
6hb5+5YhXUfymxXEv8PEob0/IPNHI7Zs0AgfFwWzUcQKKgl1ttKLLl1lrD30FJ10Rk8BLaRx7Abq
xv6UkGxmw8MySpIcBuGHKya2ZJXFxqdGyuAGwaYSGhlcXFVbNQpn6zUO8L1+z/rjBxf7JmpMvsZi
XEx0FpvriNw169bOz73gSquTZ+R7SBOgS2Clp1mhQ9irWRvv2TMfZw+ZQIH9CGQ6BTwkaHAAL6k/
Y5/Jdqxp4PZ62yYDXWHakeZlbsiwIV1BpI91Zf+2GgQZtEw4d5BmkZuNacvvjnmd3URPacq+cSAl
Alp8UUs+Bp+X6KOqvgmMYaWN7N1MUxYrcftKE8Fd17Z1m1AcRB9uEH2ADs6ZsfTYYHeyrL3FoASk
B3YQXsNS7eCcungwKscy8KLvmiaSBE4VhLHDlDDquoSf4P9oAwzX0VzJmzCZj/1yQWlqRIGBRNIH
TFKTf9e5FZcI84SWlHoL5suVa4VA+oh5q6eO9JDUVFtPYmIvAgyykp4DwZfYIN+pbv6oywJRZQzf
ZTgq4ZtPRMHQDgJTZC+LxND+EU/tOZ1K88hYs5nJ5ZAmPSIw/lvvpyL9igCxrFBgjZKlZNRTY8eY
GJnmbWYlH3TY6l3cItyjeu9uHCN5bMpUYjNMH/qJU8wcadgVXNKIZ1HlZhWRtWkB0kZq9GyqPOU5
SZteDaCINJIHFVXmBhVmw9UVMagqr9y5E8BSbz3TNzqFjdplKmgwebGuNFmu12N+YPX7VmfooTML
BXTdi5uYBueQFR/OD1jH9jerwlzaNTGK/NI5uvBy5kFJop6lXEWFLrfgFeSqIyOAMUata1MB6R/7
cxvSXRgZM/ZiwcFFc7dFvfeJU/asZlrBydBQ7UGQF6DuFUvpsOydMvP2Lb6g/TVt7c/hT0DbPx77
c/cr443tGJatQos1WbDlqWjtEKDucjM2SxQFVBFq3AxBBWU65ylmtvJkZx4T4p+fbwKL/ndO3t/1
168/829ufr3c8uPlUkyQFpeHWF5i4cuIWcx08ZY3XA7X3/1z9+uP+PN+/+al//HjX+83gazbhmJm
qA4SJOTLuwxLNSdcXnxwE5QN17cWZIYf8hn4I+DrZ3O2473CFoZDp/1BUWw6dKDs9qRXlYeC1fW2
SuQPOaWHnti+umQ2tKHPkAkPFqc54Un4nuA3eo8yhulIqYuHXepgWDMVq2VX4g/IqP/DzaLO9an2
2ODgcXwnGZAfXLYv10PiSRQh15uoDnwBY4enIsuvafMsN7VJRk/uUu9F90osxz+fv76eKqhYf71K
trzb9YeuB2kl/3qlrwcdwEyRJOOnYg7+83N//qyv1/pz/z/7mf/sMcdovaPS+3opoLtkAZ8GSo3Y
TCd7c717TeG7hvRd715vXR/7c/f62PUFrrf+/PA/fvcfd68/l3fgoxJS72kX0Bz5/wmCIf8tJ/hy
/z990K4a9hx/ni+XZkP855eu969Py5rdDw74YWkdgOaZBf1qbgalIin+evP61PWAbJASmXH88+v/
eIvrXdsc7P9VoX2Jxv47FZpr/9fhfy9xE8ZF/O/xg1+/9LcITUESdCQPWa7zL8jg3yI0z/5LUmRX
DgRA1wNdAmTwXyI0/y8HxZowTZPB3RIm0jXNOjFC4yb/4tVsD6Kh8izLkvJ/xB+8vsu/D6/g/ZH0
8pr8GeyP/gFh9+BFlFS4xaGdMThgv1o5aZFs1YXVg4awhP/B7wpCJ+p9NqtzOxAQ0Yu9zF3yO3M7
oKyZENODswqam/pW9uFGWEhDxSJnK6uGkS+1tj7ViFNeGc+6ibcg855nsaiTOwIGfCDIdjayEZk2
GfWZQEBuZ1nCdXGqTf0orefZ0yw1C/RKqrzJBJGeKvqW/oYL/1oF41ugKjBnPgLuKRzfB30XvzSu
FquGKmZMXUFZ1Xuiw89xaWblkQ8sST7EliSfUIuNJ21ij4/T71g3G1D1wS7UdNGRyfUkeHr+Ok5x
6AzgDrFoYaEOCnlbFso66dKxDx4+u9QNFqcuqrIVku3j7Djkn5MpjCJgnjbwSuBbFb8VCVwIueRt
3fgddipBGDoshWTJbumBTzTmS+b/xOT8RMo0EWH+M5nA/uoaK3oNGOXre4iDvtktaKtTfG3Kuavc
YIVvYknaNnkVbssu7Nh7Gt66jGYD1W5B7rGV4pU1zMDZjKANHRVtEJqD/zWGkPikeN/OGEvTmL/f
Aoi5bTjtn9kovJXupnOy4jwp/Xv0VXWpYnnOav7ta0PBAi3CUiW+szrdrN2AsKoeFT+x0WgCCj/E
SxPi6TTbn9XQd/uI3DfUVIH/MjmTeJlm4Ans2616iXEdcnGguAIZZybEF3OqOHjJPclS9L39YUfV
CH/g1ARHL840u3bKbql/Ny0xUZ2B22a2ZwfIzjMNsvbkh6DAmKf5U5zw3Mcj2J16AR6NdK+a0eD3
eppaS60TOz8n/3sX0EcIoGmzW7Ve6EBFO2nW+hSPjX8cJc54vn4vM+kVecRlJ9kvd/CfkFbsh7D8
OXvGZ0TNbDdY6bA1cT8wY2wTOIon6hWQe/HGesWlWep/lijKXRx5Jw80bzxrd5Pzb6FySbEgCBu9
dQ/xPqckAop4bQ4OavkpIggY/ErfZGJdyvwRJAxsXDF9jqM1wJshjBbK4gX4BxWT5VJzR2fYkFqJ
3H5ZyVwPTY7jajY8ekMLo48sF1Q4NaKRfmlOtMvB6SjJDmTK+Ivac8y+U5//7pj5hXhoGmf+ysnb
H6nnYe5MUVw2RbvRjqc2OZhdOh7mvLXc7Pc1BPd6ysY6vDC8LFva8mem8tcmN4NdgEaoqyGK16yG
k1KZxwHygTSURhHAASfvMZ5mkiCXOf86FWObQLK+Rq9TbpQhicaKsJilvTcefJqo9vLBIPq5SfKG
ghkN5wajsUmfaAs5eMamT8E2yEPirwp0R+iBIMmY+r7pZIoVTGJKSejxpe63mu74XvoZUMTkTtUN
BGo3QsHDVgqIxgDyhunZcmLc/9l8bEufzrHZHpHJ3EaJX68ry0GyVI1k1w1QzDPW3o02yoPq6EtK
DXutXwQVSe/heuvN27pmoxLLEEU60c1ff2fsPuKFGHZ92c3rwnTocJU9C3XwOtEQfXiR7naaHyKo
rjo1S9DwwFp7/mmmePSs5YBUaeUNEG7adj10JFlTUCnqWZ9s9gFVqPhoaf2nZZIfRzy1elQT6Quc
KGRlZ5s80BPSXshbQxPSgrFWxJ9/DDkZxtTk7sKBnVrHULBuCv05KRSUgBenje4ssHWivkcA4mwM
xbcE+Vyd4HWWa8tKpofM8y6ym0lIzI153x4pbTV3juXZ3zw6jVmm5rNItpKTd+eNjTrNVfjURGOx
zyh8r9D+KkYEb5MMk6DD5+xlpPky3PSnRQVhKyUdIoRi5bnVWbyhe7nDP3y8TkRj49xoGNebKSyG
yzimj0UaBHvaXfcprptvI0X3h8b396FompepKRm3av39ei+MdLJTdjxv7PZ1KCxxYwntfCNvrFnX
GaLEUqTEjAJ2WhdByKdOjNkm9E1jA0neuYja+tX20SlvyuY+9S6Dgyu+99r5w2IXEDVUZvMc2AUf
NqwTOmOvfLTANdnx4pIdL0WOLMRK25uOXLodAt9uhTipgjBlx0uQgwjpNw0JBmJ8HewJqr1HiRn2
actZN+J5J2MOHkyGv1HbuVzPJRICTnzEOJpqr57L8C6MPh3S7c7kzGQ7QMHUFMfurplnjyG/jjnt
JtyuXFM35Rh+VkECmGZMqQgK7+i6pTpZviFPMoovrJS9vWqg2yFseNWtY17coHR3BKfb0DUpGXX4
Uzee5yAZKAGXB0DXKKmQXWXp5AVhH5gFW4+bwQ26E3N6TZhgBsWgjl6lmxeXsCPooorxu6bVIA+A
daxTW2LzHnu/fXSnjRNk+jYoqtvILwHIKFOCiLIQYUBVpbuAPCjPfhY2s0jr853WC3wzdrqjyP2n
eBDmYWBFxjjRUeD3hHvIlnICkNbsxuS1KGDwBB9hsVWA+xiUMFPG6R0xgHdQkfrHwi7kvtThQ2cE
LRSXdvomAWLeVBg7Y+gwD6QTxzs2Q08hRhnDsAn1TAPs3RiXsaFUN41Y932SPvb2fAIq2gNGnruN
GEV78hSKi2ZCMzcYp2jW+dZGZ7NPkM4jCsKvi0k12JlNcmZrb4DgquT4MNgaRaJxh1jKv6dWj5Ws
r5uzBoceEt3ca7yRCkNUCd2V+kXDMk74h8Frn0qg9ts+pw7iTdmH0fkPdJXz21Qia3H7+hJ6aros
zkJfwCDFUQ9Qc7xRbY+AtfGdXRk6t7PSA+Sj2260w6MH2Hjb9PzQLFmXVcAxutnDINcW+8Kq/a1L
CaWgP1jAPnjkKzrNkbywOm0fjKmad1IYbz32MCQdRf6chw517GQfpvCdCcRBcTlqDF7NI2mLxjqy
huybE0QmWlxRni3tPJJ4BJwgb4zbyJwiPNAMrd47PAA6M4ZN+kcajAeI/vskSVAUp5A+KkN1z72z
iC6bBLGyjrvnzkvBQIxkPc8z9nSHq23yyvo5F29zJxqUpXw91Cth56gbUbpgo72Jr8OiEbnJ0CQd
End+bGnJXdqUtk9rltZrbO2pasgzIAo03Wp0L1WLb8C3mHy7Nr8kyXwTFL1xqjTG7z7y5103p8z7
NX8CPpJqXzmxfRl6oPeIfi/m0uew3dZ+rjm/1r7vTttIhh8NmxGEjEOxkLfdQxISna3toQC9EpfH
zMm9+7Fvbv1kuu8BxlA4tsZtrezuJlVGeIp2SWNk5yqZkp1VJeq5gX3L0LeiMtw+xyMc6RDt85WL
zCoMntQYYtKI4uyi6hz2OEAk28CIDJPCfUtxCIfvEND724gl4nYCprfOG6fdQGv2bqGLPEB/dLcM
+CCOSp1sKjeCGhdXLQKgoEGVqZbEkNA5haPbrg2nbQ4iDAkJTyn6WwAzHsuKl0sLHdyPZfvaakqg
ZqiqZ9Ma+cMogf10UVkB5vGem1nJVZ6ujVE1z+jLKEOPI6M6vJb/x96ZLceNpFn6VdrqulENdwAO
YGx6LmIPRgSDQYqLdAMjJQr7DjiWp58PzBqbnKqxKuv7vpFVllLKIAn4cv5zvvOduQ80cGGEJ9xB
mPEIF20Cjek9b/RdOFmkycvC2RVt/VzA+q5E9IHwdnXIE8SL3GOXUm0Cesg2Iu6Zonp4GvCuz6ux
46KTqP4lylPzGFhFRmaNvkV69vaK1Y5lqpFYctv5Evefba5gXA4uhyeCPlaXciDWiqeD7ytBRB8S
NIfkoHmdAkH+Lwy5yvWG3mlDWUfqoOyDAdBcJhH0Bn9ON2FeZFzwXO8tygOaCZVzmyaNvdxDxS5b
bwXhAogaPTf3pZ+887cEJ6Ro2PSkUt9h9KGUR7QVx/4Q7rn3bYGziLeOu2E9h4/hiLA/4zM9lHnU
8kWY7VEIvu9JSBFj504P2VKYYRRtuPZhSDIEsfQuw8Sxd7LuN47K6IkmZThA7vBaNHrY5ACAjyYA
MyyINo4U6wLRlwKQ2uYxBhA1D3HwoBk2YThzeHOM3wXO+qNiXlCVxzDp/W2Rp80BNRIWBW0sa7pn
MVOGFMN40+LJaY0LxJNzwvaJxbu/urRfEmqKpk0BJ/MUAYLZtHxHY1MZF05fV1A03IwkVgVqFI9s
EshCfRkfC8f5iIZZ7NqEyCqc9YympdbdA29E7u/z8sJs+wYs/Nvgg8Hj5Etht658bsHhuSKsv+mk
LPmbZ16J0D+0M3+zW1u/nQD7RS3NpZWaWDjLDecNhhyPTTJi2Ywivc6Tzt+ySoJZD5LgrrDcauOG
VGsZnDA2KgjvxxwUavAdCQJoC5GaQ46IgWBvYlLMYZB3k3uLW6M7MEVy4ctjynPVMrbUaXamRGN2
INywM8lt25fEoyP3bbKifd642XMRmFcDWv8X1j6aaXPO63Rvw0vCW2Ifkyrha3OYDZRDgbkzXca7
DbMXzC4kTzSvOrzpuyFPz/5sY7tLZ77JwaLup/3NcHkwmfrEhSm3VtV9zr1dn7QkuN4W6r0JYVkP
NhMKt+jMO2Mmcjx4g38UejEtB3gLW9XfwAB/F5Gc1lkVh5z6wPmIcomkJMww9QSnMQdPkzA+O0xY
5jZepel1Y7zMYDZ/iCPtbasSt7cgEnpXzd7PbvLLk8N4c90XgAsdARyqToezGwxXu+i2gzv7Nz9L
+otm4mbkj47VR0/KC+MLPoMH08AFW+ny0WhKHxRN2FIfb9iXkahAnnDQi2zo5JHyr5GDBlpA8AEU
tZ862z4Z7i+TmoKTTEOywFDN+ey4m8snmoUtfCr8VkCHW69AZ+KhhjQqB67dMjy1oaFwc1vBNyDn
K8Lz5Xacqx8dFts8EQ8Yp6LvpGtRcWpSS+T5Na4AUTYFTdVmAni0wQEJ5GHjLTuuG2CQBm8xHrrJ
LNc4BW+j2/L0Dol5CD18VzYeiggbIaGa3iUnLk8aXN8pia2NKAUHRK/9NvnTQtnBp68yIjMmfuKt
NAHbFmle7Toro4jHXyWdk/xgq5bbXBTTnSKcZkZhf4Q5tUm4BR6FrZ7DiFwxYyNjpWSRUy5hyDv1
nBnrcQTtVNRZtht9IDcpibq1n0Yvqsk41mS8T5R+uTu2gFX1MaThSAjcwQal9S8x6m9R2dv7JHUO
FiCPLb65z9r0P51slHuyHT8dlTYw/Ludj/h/wURP66BaKpsbJV8sm7in7z9Lv3hPh8Ajjj1zeBXk
Drz+Ts6qvnQFngWblucTEXegMG1fvcNMf+I78Wa3tCfh2eQoGN2K+UAOihOiNLO3qLvHKzu9BuHs
HHnniP9RNfqYW97RL8PpaLjJWev+BQNMRgcsPHMnKq8Or/jJMAa5ahqmznOH/xCc5KrFlxU6hPj5
hTKFdJ3WlfsERXFDbmFnEJVmptTwxOuhXUN93owcl67UiJAo1/RNh8hOivlravMdnQZkw0A135WL
YyKCvwPE3l6oEPMj4O2nUXP0nMjL7Pu3CTMd13e4i42oNvx/yRahrSUmVO1MY5epeNiFqYM+2EG4
7Lp4xoBTHiKpweYjrhATmCf4wgMo8pJ4EfWrPniBd6Bk5fZBUqmiB2BH7liyFfayOfSzueZHPt33
g2c/sPQ7D1nOrFVAWtiovroFbemdlOn2a2mQwvedcVM3VfxdRvrIhSojhRFubXcJRMYk/vEsUGaC
Q4YjYh2u5xo2Z9OgxLRj38IoRH/x+LI2Kgp+MVvK1nOj8rXdAF6fjDw56qS7Fd5sPbSGZa1rD//G
aCF7mH7bH+aEL1rFhgnheWo51ojo0PDIMVmibdXG/lZ95iG3fgGrQ9g0a+FpjQBR0c01gBtn9ycT
a/qxcyGazEAc0Nm28+R7hmO3qcNLViyNaWzovcOqDFCeVycv72UanOPMLE+JV+xbq8+/ObPm/ccj
3/f2Uzx4JV4ZeWrAH2sfnl090x1xNxI5VnS26uWXSGHid7v85uQ8oNz6VFjtsmHs8Lnj7+5bcfXJ
5Pd3bYIHhNjktArxyuopvMAvAByckual/HfVlhalcCkvqQK/1TSVuy4NnrCyij8MPcDMql9FT+dT
P72PuKmbsN83gUPLelNcmwEQaDWzYvndJsq09cx3GajcwgyS1fcxsA/piNadxzcwdvidXMyJhWdd
nHlaIWV8YC1h73xuHP+h8uCHS+YtK2yBjOlU+9uOqdcoy2jrQWBlxEb4tpjkdVSSilI6aIb+hGzd
rKgcG1eFCaA6jp7DYaKUqn6OMhvrZWw8F5lmIF33WDBwTUBAxP839N8pMoRy4Vxc3EeIWLhZMks5
O+1j+xiT/HWQHKxBfb/inlUG5w1nyPf1pM99EXkrMfKnqnImIfsQRZwUquyNZ/KHjfMP/dEKd5Vq
v3eRHe+lCF78IPmZjqm9Tw3zVE34f9jj1/g8wXIKgAvAK2c52Su4P4/44u5yNIqVAvi9SRncu8vD
S5b6lhqPrgDU5wyWe0J8ewknOJBZVFQoBDYIqFzubVo0YKwmzzaRM5mRO0bQXrITgHXoTWKiYIzb
vsUjVKJZlg0/PrNIvvfog1hyqb+eNWC4gS+2y+ffmYEfDeA1uSAO7OMWh4by6LiDw8fojOxCS30Q
+uVH740frlEhGyMfpBVL7TSZhyY3nBMVRa0IcY13rb+uUZObsf5UcfBjVi2wnxH7Xpnd94nnbsPR
PnFmkAxhMRIehO2ccIsna3uGMhPSogGahcpl4T6UKSqNbmzmDd1w8AYnAiTe/ghS7+YKABTmzO0d
suRpYhwCMP1gY0fHI0/diodWhmzkJ6Vct/GpqaqfoctBDq/wrql1cREuDc/zh5nlxgY1xd9BNTw5
Q/wR2kN7TKEHoN89JOYkjlgw3VUdJ/DYWKPIxJwVv2UpEZLpBBabVu1nUBOBmpuErGL4c5C2fuOk
krDE0HEbu3v6gF7AKJMnJGaC4M3JrrT41jYVBKqh6usfaUCqpDfc9NpNi4/OmL2dt1Az/aW3w0Hx
nnzeAH5weiOr5jjOJaDLBKMKdeXW2rTlPRC89Fww72CM/bJU9ip9dOs+/2Fa5J9z47eRSPJpM09c
tqgLDpaswVgiVVjvWKjGYDcXJFgnVwC21P1zRDBxX1ftg0/5xCqW2bmzDO+OEurFvs3JLOt4EBhv
1N8cjrSjMNg5Cm6zJX/G1gBs0lb36zji9okj85UrWfM9URX31lEbh8CZmUsbbbseg5rvHJLXilNj
fzDSmd6OvKNk1Tn7RXXjdMd098GYA9xtxlDvhYsK05o5Ji3fm1YK6mMLaA53R3FfVNMj1T5MBiRu
e+6em6K1b8DhWGbybzDTuG37XsweZjOHJ5i/lQYKew2NF1igaFl4Jd1cfV9ecYc/zmZXYQlJ03Vy
nzc5BCpKzjaR8qJTm0TXsA4JDuj5RyDNjx5eFE8+lyTuMR8sNwIzENRnaINW+xEOItvp6BJrYl5R
qqedGzrlum2HCgc2htU6sJqdryJ3D1hznWRhdi7MjLpzzgde3/o7e3iNJuyxGYBkTenl0RqmGEZp
w+Ne6JVsgt9BPP+eUtu+OSbjHD8Zb2nPTTJO2RQW1cpWE46AmDXAnDHaOI3xza1/jBUbgzOHb5ET
orpjLKrHm5g8ilOlfKfVwTnlsfFQpO0CQE7uMhyHG5tskKBU4N6X1QdPRC4W8npVXeB74UwzBVw8
nxMFg6WQ1pjuedBwk6d+7miZqI4Dof4BxuwaxXTe5GXzkvjdo6pxT3k1Q7m8IxTiWJzQVQbfE7o4
yvzLVCokgLkWm552dZhKVBW5FYn1zn1ua1PAnS+7rTLL9tDE8mSZyZ69rthbhv/hY9l/y8wfZaT1
jtaN9jDVRb8wkcRhnnXE0kSbSX3sCXxnVCzJ1H214Bq5aM7bwG/H12HAYDoz4gzi/ZzLH0MZEKqd
o2ehKRcgYAcs2oUyGccy/AHJcqvGPKdxDjChpGAhaumEaqJDEb9pjpWXBHPxZKDBzio7ocHnoJua
85ybx0pwwsMFDfmZMBPpFJDhuFMTeF8GayT3Q/EtCQL2I0hxdOHeTTS6MtMdmx0pE95J/ksVmfV1
NZafhWP3NEP+AgeFdg75f1OmBkWyS61RnV/7mu8YZi8rlMzvJo6FzJIOfSkXcmO/NjXAhDyoDKY3
/WMnzR8TH25H8R4zXHf4RTASb35uTjfVuTfdsm7VY72zGzAdjuqXYcjQ3GfChTR7MiPZ3yZZIlVh
9Ur495qU1oJoPtiFd0RSnzdqkPuQ2RulUfl0dNqKWmcND3/oX/0m8ciKvLQtBIVudMEklc+y659U
4m5jCsLCVJG8GfJjqM30odJG+pBwLLxzTP8prLR58mjvSCOl7x2W1dJSxpXZl6ouedOVZ92xyZpu
fHSjJeMvuUrjRyjeCmJglWDxTlvvAZjUA0ftekNC8OgZobinbjvdxxV7VR6/pI4lzzmqSeME5gPv
MAfgmn2LjYYKIyCh0I9XFGAuF/oJ1x+NNrLKAYwS6Nw41T1cUHq8uHWzsU7VeFRZfdMWNMbRrt/6
n3FuUkcwqx8U3MX7wsxJvPfZ0yQdvm8xeDXu6VtDa2/TI0N6JRKFAGM6zlsiYYu30Of2M+dgCmAW
ByDYbo0AK1rEIYT7lClFrveewY+nPQBTweg69hefEQNIGXM3YFN2m4yURGqIbU8bc5z4WExdxv4J
qOiK8Ugd2c8hQF82NdaM1AJEz9HLnM6zwUS0TkqmqWD9GUJm+06w1EXOcunw0+Yy7XKWdSAdy9oe
AzMzx5p0rmw2YpKsTkwBGB9whufBjLqPpKIkyo2KXTkSkp8FK3Qp2uF+8D90FTLInKdvquRBCa1h
WGkulXYqP7OJY2w6M56MDPXiJL/7xPoc5uZcucrejllcbT2cenwxiHpe3HCJTciUD8K9uaGLdxoT
x4xC68OhbngsO6t7cSuh70bHuVKqGDJrgUDr52Teh+BX6sql1NcB3GMQrAYM+t7nabmtnUchWEfb
IXj2Zu9xDEByTKEpz3DvjlINEFUFkADRlD/nHnKANZPC1K5HHl12+2qAu0F1zNLiF9GfN75roTZC
V/mmct9Ht0dvz959qmBGr/aXiuUcKt5STtaDIu5jHGgQ6Ky1ZS3dPkZyr/No7ct2Ztpw9czgxncQ
il0A3EHWe53CJ4fX0wwzAfFQFGueX6guU/dghMvkyoHVqf1q3fupZBw2HAUEwWkq3b3r9Z9G+kp1
EQqwV+0aZd3PKQVh/ZIac+Hta+uG9vsmICQHLpdLyoE80BcbXPv8V50HSmmit3Fuhq3SVOx0GSBA
k1v93ivMcJ1TBN/BMUzG+ZdRJrw20/CLLwiOpdVDAGkeS7N49G/zHA7PDLx2jvKqi+qce4cR4pRC
vPBsLrTYnh/T3PUQO4Gmsw5BWq4RfdJ6z+NzUXVzZVqLi7eLHkUcXryamhFhkQCiM/Wui3DC5Emy
lTAmj33cvtKss2XOQcFzzw9o5kzCpBUnt0bAjgpwaBHAoDKY97nCle2BaoKUEXLxHxXMRlbXkuYA
oWpviwZEIkt5qGPNcDDgm0yAE6+6jN4Y+altjGM+9Q1sNu41A8pfC3mG8P7Y1ymHTJtW9BAbg5Bo
QX0efvPHn9hLY3rZJL4MIDwi4waoTE23ua/IrAjet4LtiOagvrOqtzSanNPibeLsim29bwdqFjQY
EGNqdgCKO3rdTcgadV8RJhwIxgCR5kQG9sJ1B5IGkcKirUuwf0gM3PbSMz3fb63XXcpiyE513t+N
YZetsk7dUfxG9p1rl00ICrm/PAnVtaBaqLYSwr7vcwjNivnTekz8co3L90cfcXmKFo5NxnAlUMcx
wJeUTuwsXs+uOULspTBh+d14GC92415rwz9x8aL9MsYq+pLwyZUF5VChSAzAgW3MOdFwG7v2xWS0
CU8f9KUe6PmU38xDi4G8j5qLsBhVkOspoLm266RVj36cj9+CzNgKynE2mJ+SXV1Hu3Ax5IdhWW+q
UKMPaNoqjE4YG1JV/cqdqstMW9F2OQJL92uWF2+4mk9XrSKGYuF7zeV6bU099aVYGnvHI6qgSflw
SAp9m3ZIE2I0jDbqqFoHmgIldtvKxtJEOLWhB6VdfmymvRVDbGwRVeYHEDoXl+jVLoijeCPlk4Pt
Y4smXm/KoIAh2EbMi6Q4xkupC2VWuGHXhcYgBTQWcgrAm5Hr/RBm81nScp7yM1k7HumhkGJW6PPv
w8TY2bERY1pvLI/aIw5L/Da1vK1l+XRIGLVcWwTdQJ7ynjUHg8pBuGQzNdHfg5SATZClWyuxScl6
HQBRzL9Rr9jlTmHhXaLJH7ldRcF+eWvXNmUTRN9MamiS4NoVzrvZ8mNwYlr9lkvDVCNmN86uJI60
mkytjs02TWG4K0HlG7nU2GveycaZNLeO2ZYav+YkzfDaw7+HlJ992sASd7Y5/ooq3muualai/T0B
cwIyle5vyjhUmKQOpaRbLRHZIWEIo8umX3fUZcZuFlAyaxGpUSauowmUqXYfIbLsY05cdADGCf92
pWGTgAGZne6KmTE+Evjg8O1Nmw4UDI0BnEnqJ2kt0k1UHKyuO/WWt28zhgp6jHhPZGXD2MkIfpV8
MlcaKS6e+Ylah3qv6ud+LqaNOVH1IqIEobe9mO307OfOcyKRC6eE9rIpW7igJq2w01IgTwGMjA76
o5vU28T0YRXb2HeGWDxmeaKoNkYXoaniI6LnBlZVXW77sv6NmWg0luFtMVobMk8zsFsedeC3NAON
WXIh41F7glld2JqH3p+PWay2BeNlTlrF7LxDHpu2BpvEXcLEaxt1o438VVzyAtITSX1ah7PiLSUY
UhXJr8LJ75ohdOnAZerkcwgc2a5adFC6zNNjyXHxZaovbTPpH07kEMxMTWyWR85iPv+bBOfolJfa
TM82mjwK8xPwiZvVy/YsceEHDV8Ayf8FE25x+fTHlkuy6x3KnseJY1dDG09VQhCO6bZqJMGDURyN
2N/3dNV5iX0yfxbcTzdmbzhHp8K4qXJJ9w0WBBYBvFwpTP0wcppzBBRnFuJ3PAbxMvj8JswA+UC5
bz180ThX4kEYvXhAnSNrGSIMW4yFGe3NFBZzaEBfp5dzyLDAaOfNpLiA4Ydphly5iXVv7MH5not4
IOZxG/37uCvkK/sEX3eixlVMUHACIYam4pEFJkqIybEctja9Lxl9WCkRCTow0GJF23NbIvy7wndG
g3BivXT6BwAUPCBmk+2nsb/xFOWEnmPCj8E5MxoOp+4i1jJoaquHWM9ENZqOdiDud6u0iV/pOxDQ
S56bMb926MS7Ygh2BdvMNmKctw5p0o6n5MKPoH7CGfUwBVNNdRrY1zx7nJR30aQDOtfL1goGe+pI
HCspcD5VcySWinHUhCO2qxaADdGVoMJwRSdAunGbn2TnmU5PtKyad07rOCwMEUrqbNz0mHKErCj+
IIe0GUtr53S0Ztgqi9eyXG4GdgulPPU5YOXjFnAs5MGMsCpTHo5C/roK5stMNP1gLt0jnah5sE3W
PZqSJzefybkCq08kiSC+4QDzMBySKio/NBv+3bwAgQzo732CvGvL4pX+jxRtO7jiRiG0akbTAdWg
bQjMRHVBsQJR5FShZyhSaUmRHEWJ98XvribMvY01F0Aaa4fRWpDvcF595JGu96m0XJgmmnWZb7fV
IDdJLup0Z1DeV0UqwkCcuPc+ByhvpmQkxU+11MIgsES8gpNvX4B+H0vXdzahVqwEjnFp6/wzIIG3
4yY9mt+baGY6NxOCbx4dKGSnxm26o0Ewrik15/t8VmvWNqpRshlvlmcfMowxC6Y4IWRXOlpsnGJe
a6BE91GnMTGio7GlcoErsOXx2IFO4rHMQaoxAuI21nFymZmbgd56JCzHvQsgj2zfxQJF+fIDZwvR
bV7oPe3C8aHxEfoyYP+Fj413YvH8FdAFgCL3WzMRn/PCBAqtxaqcBPndhE5VT2o4GlUHQ6iJ7vG3
qR0GbgBDjdl8o5qHtpYlQtSYPC9fAzWNgZDq8vTOBFaULtQihrLwizJqQB2QRrVN+gFnFEiaGnFu
jF7smAp3MTORDx6thYv0ZfGkzWWdBa08OB41TOPCUfoyW7ITXGEywF720ju1UJfQu0eKp+ML0jPi
Skf4cmGM6qkThwhsk4N26SrR7oMAAXzVdoN51xDQmhfe09fHASiBJsk/btLkaWhMPGFLlVfuTt3q
D/f3F4011t0jYne9+wIVGpLEm6kDc6P1PJCFRNPDjDATtzWc/tYH1bR3OAQs7Kp6oViZC8+qzfmp
qoXapISPJL7wqcJCwu4EhQUKCB+vGf+siAsNAy+HIjdFbU1MC8DC0vL9X5q03W6i9UcJReYSPhTU
qfW8cLhagFz9H2iuxVRaLrwuwy3eiSnKbfAF89IkV+aF7xUC+lqcGIxp3G/Elzxch7g516IJCQ87
5YH2hHzbzsYPunJ7xivFrROBQ1MIZDFe2wvs7oSxqPxRLPQx5kX8shDJYtBkFSk+Aq+cYWhTEatg
IZiVoMyUfEzNytsmsAC8BXj29UsN/owXbtzTNUeJJGg0BSItBpWmuvQ0kD1WfThStw3C0yGK5+I5
Cfm/thger5QBPs/uOxx3jasDt3Dm23vLSahBsJ1jKuTv0NBQ8WgyWKd+INY2WecNnuUEDQw8TI3F
iWMm+KUpSDtC9QB6bAfbNuSnF0sKa1+zyPmuLghRCu8uSAPvjhDHRkKMBnNJAw+a1OKlhY33kUm5
WBgLcF8Tj0RHOcIaiMk7V9xXbxQAk3L3wgZIENPsp7tyYV15JYSkuqsfsU4P2zh3H32uAw43knzo
9jmpbbKMqJrTlJ1QnulQQWbEdLUWT+1YvsyRXdKEaLwRTpTcfSmyobLsyznscvr4w+s8IaLu7cS/
cXHg8DS9O+kSDuioayvt/mr4fng3m7uiD+9xaxeYMiGWJZyFw3Ch6QfFuGbQbN8BEwh8fm7YTnem
w5vQs0Uz3hLUCSFlVo7T7Bore/p6q0SAGjLIqN1WZnQy7ODB4u/efj2WX67nr1/mpmSyH1zDkRhE
Z9yo12UqsHzysqK+THrTC412eseh43Vw7SXrD5NmWgBeBkQKqLzmfmhzcdcH+O4m88yyjTF5+bRN
iXulXp4UM6AuyZ7CaGMmaOOjGpbdYfoeLbAiow75KxwiLxVpgpW7bDFDUF+dmetKXQZvhWVcoDvF
B4s1Cd7NI521+U6EM1nRLDL4+nT46RcD+1yTcMbA4IxrNN9phaiWSOPQ1cvTndgUsfKRgcdV3KlD
+yAnLvuK4c9gZwhmYbCvZxvnpZUffc5TCHPj2gz6GRZpt/EPX0nFph9/IZCz7zvQVRfI0NcLGFos
CYYcmGQaiNXxwi/TyyIn06ce3BqYiKxN73vh9Ot2GjGGxeGjThmo+joLsX/sAD/gOq5aXjeb+oeN
m3JH/ROU+6HMQLgW/1b0+UMZF137n38R8i//9v+ki3zTWlDZwkKVE+ReyDhVP98f4yJc/u1/D/2h
52I+NjjUk8/ZsQMaOjxIPYph0gQSbJVonl/pAQfDeCKRUJiaTUDbkPH2//yz8If+4cPYlvDAXFou
VxHpLB/2Tx8mi/RE4UpbHkwT+7QL12GXTRSkInheZFU/cSOBktBQBYP7CikIjoTorGLTAgjGt1yG
LzQSpbxaZ5dCYfj9HxVS82MVpem9QikrNKBGe4pQn8ZgO0ResXGpSrzaHCcTN0UWj2Prrlu62wkW
tOfAdjFR0koID6qjpNNL6A8pODgNab6PIQk/dh3MTn++h20a/2Zy/2Fq0zvQ/BPhy8VqxJbT88Iz
jzVz2jzpM7OfJwee1ETFVRqbN6OKWd0H7RwzSqv2TsnZ3oatDaeUbTOET7UaEljQdmZ8J8MP+fII
ujJbD7VxL0eGhXk0xpifzPh19jlaqoyqQ58KQiMKj4ny9LG3u2NgVgqsf/UmmyE/E6AvTxTCUVka
QGeqGu8OGYJYQaPFfeHxnFdNzDLpjC31FsuOOXvW1Vzmi9Stn/3ECF8QUbKQmTm3bmvnOck9aAtU
mJapBJZbi0KcAENbmXhH0ylnptqZv5cspVuEn26P+UFA5THfMmfOHw3He7TrbL6UiNGbrrLlto4r
zTOdtHvsWYsW3XykQRGeRty+ZCQAEQiZGWeUw19sFYJGBz5mmiAiDqC0KbO09rE7jGfC8t2qnLrx
glPQWOe2czWHuvwAgERB741donjHaEAVXBQdmFo67z6mx40nq5c4GNOzwZQSV5vNc08nSWTPbPRI
i2Uu5TdpkHOiGvo7sZODW2XeFldbh0PQnl9zv2wgLWS/rUrKvUmFx5k8yoR/OqWu0+1+iEwMaJ9I
YcOUmRdbNfnRDvKHfvmnRGk6Vr9+o+CBuliyy3awasxV4FHWxfPiziiCTPvNsSeQF7py3Hz9ya8/
w1KAYjTBKv76F03XcOFGTNMhUKgS2M/SO7uj4rInywZQWHIkpRWbqY5jHSPwYI/t2DQHW2BzG2m2
C70XO8E/UDCIjjzXXpehC8lqyp7Kqawvpa/MDdRRk7cSLXXmJIULhMQ772Tx1A4nvEP5g5m74aFS
tEEk3nT2iU2vMoV5LOrUUYm62Umj+axpDWFnb9kBSlQM0l5QecvGfuS8ias6uGY1j37fBwt+Qtq7
kCpy7mIdUMchIAw9pN7FbApYvR21HA5i4SP+c1gDnp8cA7tl4B2Q2tMFuJEqqa6p87sO9fDs4aRx
4GVv2xSVDmemc4oTwJIBwZfU6wTbIQ5fVyVogZP74YVlc/Ckts9B2D9Bva4uo4aSr8S4iyt4G13V
EFvsZ6S8sskgbbCQBfZSJoSQY+CpIEo0b4NRrRh1lHcRDY6JMoc7qyy3WVr2p8SilA6NCZq0pr4Q
Tre97sZhOLkQyzcMp5sdhlGC7Wr+QOJt1pj9sj38+IOXefHGgXS8+eeLs3D/YW12HWXbnsdSbxKL
/buNIm2EBLBklgccBVS8kye0BTXWJlimszPIgAtK+tnwHJOYAT4NaR7qxDzS7OaY8Vlq4ypqLkoF
LLYXZi2/URP/xUeUSxL2jy1uKZdwbDKqDqAyG8IN8H7593uZ1yhEPjxQh1Ek1rYNG7EePAZ4eL3k
yaSmaNXnefIZsJTbaV6DnpacTuE1Pehk2AiajAqk9wj5cK1nr9vrZnQvCrNaXHrOGl+SQOhmXoVm
CGSEAz1SZyn/xS4oiA7/3VfhwUGjeMKzTeg5Dv0Wf94EKwMrvTlRRo7dr75QL/1AAG8Fe8fbOMIp
Lm1+V5UapgmBLFCM+3ikN1uh/O1YfQb87dWz3dC65I/vjJNwzZW1gV83JxP2zx8J2/r/fFJbmp4v
Kenw/+H7TQzRCMqgwQmfAGqSECY3bWWqg/SGTRHWJGTa4ecYNre685q3Tv2EvtmdXQUZvisIdnhB
DjuzKDZjoCHF5v5rUbunvJjGs4eJe9ukbPVOU8MsjCVtnkHOhaWonDttkyFzGICuqty19npo5MbP
c2oUJ/1Kndmnnq+UD4y3qgrxQGf2IYx9RVoWq7/ZIe+kLsYIlP0YNenQgGj541j137Uw/yKQL4Xw
eV7/43/9z5/j/wg/y8179/63/pf79/zzP/9yiX9Gcfhe/LkV5m9/6P+0wsi/2kL6NFL4ysEXa1H9
8rdAPq0wNnq0z5vuKDDnS2HM3wL5tvdX4fmm9BVnG4604v+2wtjir4o1huCkLVzeKtf5rwTyxfIf
+fP7SdhRWBYnVIWxzbZN6+/eT0KeI7y+Vpzoynvqmrq8BLN27koLtZ9RMHdK2iJw3OPD7cxtKeP5
2gAoOvmzuP/6p16UHhE3/zZljX3Lo/ytLucBTxn/5Iy0txsi4jJThT8x/n0WssXva9hn5FSLChHy
KWkRxHdyUNt+orUSCwKlgjXsYiOnpHByUP4ssI+P46i/V1mqTq7Sjy0d51fZFNZzQO/TyhjNFgoh
o1+Y2le+1w8tTX+PhGbinVLLNZGNhurZnsxJl4wHxrLt1ZYdPYTmPpdheOPaAhpsQt2LcSGvspng
q+rqQz7qYUfihFQXWMEnxF6StgHy7tc61UWM9OEd2DcUDthwgXrgfmEAjnbeLac1iTbZzQkxjw9d
/1RlOFDHxVRzTlCu/wDVy+lHyP2ATAymSjdx9MrOFXQiOZ46DvOkVFu1nRITGnVYHcLa889eT9w3
i9L8yEIzc/kDKNtRInHvTYwhoaFT+SKS6Ez87YpIQWyWPiPRGfq+7KH92WHxOYnePfcDhQ0esmFP
7mOv6eejsCoxr/+bsDNbrhrZtugXKUKpVErK19133t5uwOAXBWBQ3/f6+jvkerhV5gTEiXBwKMDy
lpS5cq05xyzYGjdDTS4BBkH6dVHTX5zWeXIAmO+tRWvIqC+/z9ESJ0SBXcZ2QhceYTVtxlMeSrXY
9Tz6TKF/jd1NbwT1LbJ+5bMwFkmhrRChSaLFCDmnCnduzsxtQTn14A1mcpe5/ePsm+6jojsxweC5
AiNk2IinfGMMSmFqEPtexfFd2BqvKYOlbdvq6owLPuHsTsxty9izn2fwWuXjgA9/rVxMZ+Q2eOcx
cRXxP67FRC1oqHrE1outBAC8KYibH6lfqe/2bk4JNcn7TpTD6V8LxO1/HFE/bDMW+yB1B0uC6Vlk
IHx84bwG3iCHvvrMVMIA81g4GKD7i0QYBpM5umtMwsaUjJ44wQsSX5qvth839FZjZrgBMc5/vh4L
fOLHJYD3XmDtBAHiOZqV4L9btBGlssRBFJw1LnAOblm8wxFmLBou2n0Z2do9M9umQmLudc5rJkzj
wS/VmfMV+kFZvxRxRSZbJbacNb2FRzozm/GD18EeLk6OlNrOhq8u943BQcwM/UeJOxAulp7OPSPC
tVCeTQZF4uzzmOy9uFEEs/TGuqdWbej+3DmpQ6OEpLy24y8GDpM+3MeAFq1mOMpSgaBY9PCt6uZ7
lxkHCkHmiZN7rBYpD95ckdrOOewlUTGiTddxDcXWNo8knGdIuGe1MX3DRcMc3tXYhp6Drr1MqGvO
rs901OOQx7hTyKMNbBDtTnCHLDxZW+VSvpdhi/wpf7Im43XQwfTo1XKroGvQxbYvBf0fxzLs21z7
+9BnKgI61ttpcgfbeJmHr4HOEgMXjyZw+OFxLK34ELZASoI4Jfc7HI/CcLNDP/xCytbuq7j7JOBx
UlIQ9IGwjTBlTcxUTiAK3uPijAPvAk5ab2X2Ncs4BERDrrY2AVubNhPfNAwScuFnTMpd9+I6I1OW
NiG3dmC8nqG+MNoe7Al5r2iEwo2RoWmZ5uxsN7mxfj8p1InsH2CpI20kT1JiWwunot56xK7HMUWp
qjiovhu1/EXKXnZVd4hdsbJE/+YSwreOFu9gGxLPJXDlWTTB1yYmq1DF8DzqFMRJ05xDfPdNr7DT
Kx6Qrq2/ot0x94YDf5CTurO3QxDSbTsba2UwAS8Rb69h+wHdUMaBIRp/3Z9eetKUVj3e0fbdoPxu
mqpsjcWB8xehH9DRdKm3bePAoQnxNlmonviZ8BH7T7bTa1rJ0FEaQnXTmZCPtBvFNX2356JDI7jN
PLRhG61jbUc7y6+jvbA+99VEQCNvxxr4v7tza6wpdQsHtdDtGUjcoaCFhU3dfQidONkB7MX5AGGT
/BrtXZiJ39cCRQoxs5XiGUg1kUae9L8pAPJ7poZrDPPhHjWCg1rzycD4TQffpbgugalmOnlUOa6n
FmGRLvRe4/Hb4PBBAdx5REjY1ZYu73PTwr3xXHI7DXYAXIgTSYoxM+QxPxq2063GUj3JUWCp7nYl
gqRjI60fqA5KFJz8nEnkP0vb/VwoKndD5vvagFKBQK24TDUyGBTlTTXeUptx3JTk1xIf7waRr976
efQZ4wwuCKfkdQitBAfVNDIim6FfTD3JxDXZpK3Q27DJaDriBdzbFrUAyEa6Vj7yzRz3dcMuVY1k
VBHtUx8QFBnrIn2gJmm2ucCMrKMFYksrcus1xaegn76jxqcRIINbXGtz1VZmtOdI8TjCXNpDInjV
mAh51lh5qrl+DU2v2PYhbk26zp/7XH9qOjR4opyz/ZgTe4zsLdoDEj+bscEoqsgPcTpbICCf3e5L
rWlOKHFrTdKoDDHiaeywy42yhcLMKDYmc7IbOEsWSwZKmBpqP5T2jzJK7av8kc1WQc2Qbbpq2NlK
/CKGgmex8deqCd+ihmm/Xo7tORqz0MGDnMcoKfoh2ndgfN/XuDKxeRls0nAaOh3l2MN3aKNDOlY0
joSqyGioXwsUuQcDjXHZRPvabF/LDJ1N7aEkmKscN25voXOIybmZ6Ka8u34tewIJ7QBzHOhF+0O+
U5gLfenuOrMh0WlU13bI3d37G/kf+lzZUFDVjVsfeqQjxVyUD30NctRe5IMTYt2qZXrAxuGAjm5/
ZpbXXAH/7ASOYrJty6tfC++mzUDfPG/C1BcMDSiKhSgju8vUbSqubUVIhTw5lfMaTYAUPF8mj85k
nO1yIm6aQD3wMCHI4HJaYw5DAG8wPKVsRngknQNs3B1NMPdSFZuqiqyNG6P9zxmg3flTDBIUMRPK
VQNAjhcfM282z3kyqB22pl/DwPsXtsniIYnMMw6Xnw6rMfYedOA2amHm6oG7UwN/gqrEX6NcyGk7
chiXXfAGMzl/qJKIcVZRfAWeFJ9q2T0UbtLiY6GVWZO8dY46RESMS8WF08MxtUdFcqNaiQb/bY5F
Dd+Ocy3ya2JG8REg/0pm6alJyVcallMm9k2buA3oCnM37WwHVHjHFOLmBvpuikwKMtpYF1RWwwQL
lM2ICKVFYANUlHQ/DKBVZ6vVLBkk54QB4RQpr8zQqzsaLfa6CYZvXWtbmwq9G6aTFilHYE/nyGsv
DmvazoM3u2LEhoKkJ3gNQHQD4Chkg7CZDVSSiZdh8DLS+FBHt0aqaMQVpEJ/7OldDg9GEbnAGvh/
Q0K70l6aRmw1+aZli31KUdqoeTYPleoR95J03GcBVqOaianZs5aLYDzGneWT07RWprknXNp/ycpO
rqeemU47mvfv/uQ5tvR2Vt63lD4o7lzkH+jkgc2QpbPOA3re9Wvp63ZbLAtstCy1xCqUW2dWMA95
lY6im77IbA4vluf3O7uk5Y0TgD0dFolTdWzxdTitw5COu/czWYxuiWUI5sqMmTRVE84QTd1Sv4m4
XHueK66lFM9cTnzIk+jnGJjtrXfUUSYhd3B0sn0QVJ+aUjh7Ih97aCk+QNgK79B7cyEarOg6D+Pn
ZECsx1JkRsM2yJS+tgvgb2IyLJNfkSnLQxhOCIcXp41ZPwBwvfZNwmYwix8BqkaVeNWeJKitwUvG
S7jhQkcAa3y4UxxDIc2NR7Yum0DtK3ymm8mye7CZY22ykVicOkxdhvTZVzcFCQIN/GFGdPGI35cd
cCQrt8gQHqT0o6KlcRuZFipOzJlXmXZ6lRjIsb2A5io6ok+NC+atHtC8Fe0to8W7QtoQ7cKiys/v
X7rcfINgvPRiQw5gdTCdw3YTJD0xWZ0mVIN/YW3NjBRQisBgAOSyCvlJDmM1qn3b5KS5Oaq4/HOA
rCMX82iKNWFpzXfsy2WETYNgzW7DKJknLAeGOtWS+WyIJRk+V4SN30J17Lf3ZG3ku3KgA+qWAHis
cqSrO6HQnTNih31ngcj2A38UW5YThPYxcslAHhE/66gr/3HNZ0Ew3YjHuSSmutfLyCisCEtuRkWM
pxq/h5yQ1nELibnA3L4bNJV3idVthxjjxeJ0t2YoRvBio1CgR7iL+tyxv3FlXF5bDpuAmn7TOcyC
4h7B+JhO4W6Ww8ldlv7WIwEz6Erc+kREFnqAZrcoVkci1YZSgqjJSYF0c6xKmLqWJ32G7p59BzzT
XOlsdQgkrrV3nMyk2sqE0rzpnUdpRPHWg3IQGPrH2FnmiV7fTzsqvnPEtc9jQ5gKkxGkWuiB4xJx
11ijNBoQ45OEI5PXYWbMPikPVJ7pssnxKvP7zr5uJ/TRfidWzFbxcygcBYF1lH0vLn1nfRcTVU5g
a9QTFsne5QwbLUcbnEcax3FEZFMf2h4MO2or5aHxLBwHHX5vIQwKvQcmaQE7j872WCn8i3r1WNmu
Qy4eJY0IgxxQrJh5sDML75iqovisCiZQfs40bK5deT+Or8xAtvKhaB3vMGXdvC9G64rsSoGqOgjD
Ri4gMijCNeUHe4U8/XDFaF7TnhGzrcmXIURzJa1uPkYE8a18J/haZV79BHroqfWmfddV6SUA3HGR
fFhbDvgWFI4g4cbkQJSDWOCOt39xVyIy4hJw9gXegKA+2rMYdkUHkZmkhwLPdvbQVfFnP8JXZPWk
ycbgt3f0H2eaDCwAYAG++0kjL2iS6lVjA1JO4umK9jxHZ5oO0PeLUMuDWRvNRSjrruj85MyFffPH
2X2A4pPtUQNwSLQUUZPU3LuE3OFVYN9ahNmrqKnDrap4vWUW2Z+pcp9QufSuhYcvb4GLDcnFw+zJ
H7yfBMEVoUom4lRh8blVeioj2kwhxnoSuEvO/+i5s7o8D4RObjI9nlVlqzu8ms0/1Vxu+S5JaviS
fddE7M7JAUACvm9q921mSmYUS1CImRgErHji/P5lJo/BtpN7PxTmto6tedu10PswDBycnENtbA1v
icWbNPQUjCR7rkYVGo/vZKehbvp9s7TdIvR01Bc6pVageaNrd82BAh0kiV7nurA9hLyAzQwM5udo
JMLm/VeVILYVX9hJ261DlkRprELYQBcqNO+AeASLPAwo+pP5PUYRTmgsBGApigkbCeZ1d+y+ST9O
brwryW00EeLLbpE/45FyA6u8BynhX3yrFag+xEgtaoTpmVI/Oecem13tod0W5uyfIOLp9WC1jUeJ
Hv+YnRh7oJFnjzRAxUFMRDVZLbMWELdRlbk7O/e/voOGELjzZuWOxh8ae6dOcYzo4b9gUbeM5yHJ
X6h00W4mk4/zkHkxj+QaQJu/rRaRt8hmsplSkj97kiLOCb2HQI7JIyM3YBuSBAlwxViftTh7oZXd
D0vTyxjltSc3ctWhDMBjEETPhJEpqNJcixGZ4TOr9HyZiuANflrkPpmVC42gYnxtiNw5oumv17Xb
Wnu28fihmJJ1ZMn+bBYpJ5WatXGKgSGJ6rXAcsNmhk+idHq8jFFm3TrPf+o5sRNmoWNkh0xyGZAY
xyTxiJjnh45lAsxK5zAKrDvIOGIZ91K8CXHkNPwwUAvfyjKdV+9NyNJykvNMKwMUmfXGUBSit/DS
Q+X397O/ncx8uHH6WgVz0pxEPNYr7PMT9bKLRI+UVTdrzLuwQuVUzxewAMldbRB771KlVWrJlDbM
nai0fYEU0f6M57C4RAPLkouSmeYeSaR9ncX7mtJro6LIPReKieakj53SwR3mKzL5QKu4VjyuCSH2
12M3lpvAay0qeH4kEY3ouAruVAOOI6egOGB4bg9NPV8dt2nXYeoPd+QN+GvbqqKr0cwNiiVmW7gT
MZw1S+ryPGQ2848GZob/mHU0IzFx1oeUBZ3d1hz34Sx+5pkuz81A6EYYcUxKexL9fMAVOdChMwFu
Pm3XCZ9k2rrn9y9AlNr9PAxPqrfccz9ANkRr0R3eCxDPQF+K0w6h9ChOUrR8cxijhYUHtMF4uiFy
kvUCaAxsk808Dz9LnT+ObnUeiBVbs6J+C2RTUD0glbLYoXa69bo1PqWGpsfK7iFpGIrejxmTxt3P
RDbbUlUHP752TdJ81jj469K868SgP+XZneWE+I5FjMSK8Oo7ZUQ7E4HBgS3DWtwmHKoWAx6xErgm
e++hc/W80YsABhTSSnmRPMOZuK9DVZzHqvkiS6Rnnsa9g/5+7Y+QdJQ9n2xVPPsE7r0fJIuGJDva
6l9aj4ZO03C4NTLGtuS+EqDGj9+geiOzrPgWNfPPIvQw6DYvxkhCouO4R/xTd6SEojeET8joe5zX
cezM+7kwnPWUQqhEwR4Fjd5ykwF5jf2xxJxzKYz+oc3DCHNO/iWM4A2mrv6mliNelq7TpZQe817x
GWdMFOJtjZsGdfV8ys8NEk3CeDir2xU4mBq1pMoCZJ0g6tcdo5odC02zS1nG0eq35EZHKl27Ch8X
5zgL3ULKCRCTSkel/Ak9FqZSsuOdQprPgUKV0xCgSIemMJEQ8wFwoJgIL8D06tjli4FHcu9ZM0eh
tI93wqmpm+XnKaMIm7L02tMFvWh8VDoIrMucMl6Y4L1sy7SRd1Pu7USHSt3Quc2hgkZmnSh6JqIp
L4YNT4698j6c0POAAeBzlEcqwfHW5LzoRl3uEeITjOdMvwbLQc7PytR0ZAmIxUfYBwZpZuagThma
b9vL4gO9JGJcBhbChZ5DSeCtuhoVvKFyjx5B75CERKOyjOSzQ/rieizdnJDvMCQQ0YUP6TFGt8I9
x4QBFk1Gpw5y3gHbMb11LDUmXsoGHSFCN7qYVDrRaSuFGRyHXn7xEnO+Mn9/fKdnzWbwGeMBGZcW
Ij5p0N2DwRgcSAh9Q5i64TzMnmVm9WGMKuBzqhoxdNHmwpAEfieJXfZdh/aSR2f4l5uL6mKkgfHU
MdxxCAv5p5nS+dUXxh6P5Zj0xIemPdz9GTsZWajEkMGw/+wQMXcM+JRWsqa0sp3iTdYRuVtWv8PP
2aKoM9yTqlqQgSEhwjOuIbqg5iEMfBAChbhNlQ5xL6AOpZrZpwAEEWLQtnFs+jv037tthrF60xHs
tDUIDx8gKjUF685guflDP1S7gIkxlZeNnoPcJLNHTP/eCoqFnW+HKvJXxTf03cOrbuGisHLMOYOo
2L+TU58/mHOw6TzCdWVSaY6ZovwKncmmlZkP2zwVEWLjgGLKem5LoY+BDRQQy1NFo2fGJZ3hJaSd
FdEFfe/cS55r166qq2yjx2ZJAtIEOxctx9zF+LJ+xy/32rvWyczZwS9ZQOvBOHcFnKb3jkQnWcNJ
pSIWKJ6HlQXB9jAw/wqCF9KXnIOLFGTl2SMd7xnzn+nq6NDbknTVnsKP5YselxM+5QEuK1nBKwl8
QCjOArtqpkW5OgCZUqIsz+7yBZrEXWoGaLaWogXW4INbNMZOp25wtnh02nftnee32S4QTcx1e9U5
LqPt0hNAuaudBAdKtH0HJeqFlpg7xmeY5piCahAKQg/mtWDGDw+uOrSteEgE5JhG/vKQlh1ywkNl
UHt0M2xOT5U7b4fWmpBO4r6hTXrzBxsQclJWl4Z4E3Mq0c3GzqtpBNW+IPCP7sHoPzRD9ML+/72o
Wv2UsHIxL6lciALdwvGDXkTXJiVtrCLOFvPrHOdL+0hb+5K56aqUXGjt9vIFaNSPBLLKiqpInCwi
ljc21vH9mHTDVhPnA7QN4XYrGvZxgh+hBlWbeIQDMZvZqbK87Ngupp127Jj/+oxYCRJVnyiB8No2
CAv73t/OqenfxV1Nf8aKTvzLqKYID3xuMORnsWZsgPr5MCjXu7Vx9lpDDgg903qu7LfGw9WNb9i8
zXF1If4o3VXI7sjJJXHWHuiCybn9hFDV38mF0gIVQJ6FVXwykd5ttZyZaHY+jJpx/pJWTrOV6osk
ioUtdSgZ12YKUx+q5gxfwkX32T5jGHgygWgDrNxJy9w4OBcf58rCgK3tW7AEMaSpiVK4ghWRzBwH
6bpdvH7cIXEvvuSl9RiguGKojWZyHthYuEUG9vaoufXky9E+uPB2CIDrRrfxYbES2kNVO0cA0TCi
rQPQOY9joAGE9Sa49ATXL2auaRXH4RdYigCS+wpCTZomiMikcepTt6YZB2NQt1SYTh55ZIpUJVGf
qXfW/ox6Zfmv7JnMRYE5xnZ+cQzyM7ChFtAXOE/YCx5BTvddxiEt7op9paYb/uglZjO07nqMN7Ez
DTfew2jPq75mLGaubU91cNu/VQbQAxA+9tH3aJpwJqo3jLDKO1tN9Kk1tTxAoGbl+k38ooq3iWA8
Zm1QE2LfHlgjqvAcdCGC8DgbzyMWisKoYNTgX6WTKDgyT93WyWZMMk4LwcmPwUXHBm8j7PHNWGeX
ieg2RjZEXEULX76u6uZ+gHJ8McUvC9bT+1g7ianwddI9+21UP3nDC+FaN6eLGG2yjBBH6v3oU+xV
dTR7q7CW7RMsKX2mmXMzpvkNY0L7GMgtDXy9UTbpf+1s0WIU8a+RhWpTV/JbbpnPTuCQeGzqZLcZ
7QBRKhnk6ylAIduO8t5uol2bhuY+ioP7WHVPttUfYw4fAElI8NE85o5jvPkBXLnQEITAEOS7gY6D
vrS5aznb8lk2O2EgKoarPJIyGYemOHO+ATcEo9wp7GTn5RlS0+FQ+/2DC58cCUDMlfTZmzBFwOwB
YCgudDEPO5F740Zk5mu7pLMxfPfwBgOUz8BGLi4AwgBLgrk5kERp+Yq+1+KVoXSxAbqUCC6dobog
CPXvQmCBd++/CgLjkjQgEFtn7MyNTGV/QN/xBdLOpyGgS6Ckz0isCgNG+3x5/9X7F2NGlt8jaM/H
OriiCQsPYxu+VVJiLW1w+KBMHo4NVAIEKsvv4eYJr0PTt/vWZp9g2hqvHceBp1y4pbmSVGDX9y+m
BW+qQ4/zz+/58yR2dcuEBEZufDWBQV0p/edjEGQ3TG/x9f9///1X8LodaoIaUra7MyODdkpXevFJ
OcUFBDUntAJg0xCxxFbutNSQCfLo3NjE2Gp3/PsucvkuPUgawhtANT09lsQ8aW2/WpPm7RFJtTbN
9ABzI6b8youNNVc1TE2KXxNd19bwClLsLH94SmhNXnpCIYWpHx1nDtaTHcUHixXBb+n30Yu/ZXyy
MOwGCuf0GkEYWEvfeR04eSFejj4VZvkrH6LPcgAC3yUn+smIxPXE4bmildNOcl/LiPZ7bZ8FYXxw
UNuVV7QnTHqMp4e3PP/qOP03wfCvQ5l4ACpkwa+NU/clFdhya+y0deBc9ESzmLMdVZtDAkeYB48N
c9REuYv5usJYROdsJTjFuRrJu4NOw0DJFqpwXSTmt3wE4RS+duK7y7yIk5R9KobR3eaVydSmD7Kt
jpOrtHL0pb0D+6xLCZWIYSfq2BIwug+2XYz3do0j13a+ziI9Ta5HDqLIkFR47kOK1Y+tuL7Cl9tx
bO16H+cZvTXUy4yjtXH0/TKkWKUTHaruwacljgXMB1GUdlfjMKZj+CJV6aJboT6IKRqN1qaP1wIg
Rty/aBi+5ktY4JQ3LLsVgROYQCMICV7Dv2mmy6mwOSTGRC5q8T3t1bCKlSw2/UzageE7a9gsXIfa
SJGM2N3JYv2ejBj2kdEuhXSB7FY4aEN1Qttmx9SKejhz043VwQphnschR77NgDKo8+aV1asnTYRB
NEdvI1JgEsd3XQ0GGacXrqHS/UGyqb0q0iTdE137mJbJlYjqB2bHFVYjy1yZ8Op2Tu2fMT3yFgQc
zmxvWiO/mbZVpZ49xkRowmnxEH66dkP1UydvSecyNW2CpaEnEVN3JbrewjlkgZw20s/3DlS09TQQ
O2Z27Yk//TT0FRjGjsiieNKwVsESDKn9FFrRAmVpzC1cG1qgpk07rX6xlox2AGSg+aqfyjUPlO0Q
iOD8D0CLWeEXpu6OJAruQA55MpurR6tW1S6b8cb5DJKk4T5od2CiAK6Z/i/WvD4gZy4P38Qob11N
99EmoVjmYbs1VYvwKvrp2oIbGXUohCH3uGO86XQTbFrfbNkk672l8vuGBo90RocpPWiKNjFfGUp+
5XONyns5AsLAIMrj3nqU8y0D+s4A8LXsMQVtlLKxETwMVPUG98dHErHtwNtA6G+OYdscOHPmTNkU
Q5iSpn0CPnXOB3b7It0NU3xrFqdIkyixLkEzbuigseFYxZDg5qyfHIuyuYGcG9vtto8K5oZ2A/Cr
KzZzhjAJHD7G8JoBPRly5chWEbgQS+uIdFUgbIlFs8lM11mFZxVN3TZC3rSNvcWJnDwUXmwDycGO
Oht66xKICL3KWHxDJEk6Of0tjDxXxqE5R1jk5IODin/Q5vc2XWIl4YwjmU0ZCJOkapRvUwwsDvyS
Xs+k2WA9/lRo6wCATq5rXIUAeOKnTlQAd3dZYf8gBI7pygRHvviWsKJhwKmCVYigJm1qB/yL+VpN
tHzoYKyqUX7uBhGu3OesEy0ct51vkfWBCeQO6JUPTJRGnD1l61wU+D2pN7GCt8cIbqc1U8Sb3pDs
+/K1RvJCeEeIPX9unqYhAlQOpRtyWnBSETfVIRPPbpIjB7uXOE6+i3AoVorFOK+nrY4GEuQ9/TyN
50r6Xy1Wok3LOIp4ChvcwS839Ggu2x4n3yj5UsD6BDph/SixCnW8dbEmESNOyOaxi/k109lPt28A
tRdnv/eOQVl/zTCrbWbZM2qYL0UtaZ2GhKiTyLrpsha0o9HfRJOFHOP96M7kXmR+3G5SKBkcPgrA
js4b6oDXoOiHo9N6v/pZ//QVG26VGruh9sy/qLIXpet/9am260r+J7Sr0Y97H4T6VQFQlmQb/9QB
gIwm76V0yhZbMdKrcAjk3pJE2Xe1ZbP2+9skHcFLG3cJB/1N59KZJ9qH9HbesH1AdfRn7dxHF4Hl
cXEKgL2F2wyavv7g8AJ0E7ohs4RT3HjyWC/tL0dH7c4NYSHFEf38VN+RPQ/tDJb3uvdCUjCJTlig
joagLgNVxRElE5e2Q4lqTY9/uUDUxb99eo7L5WmUhpZpfpD29WHhAL4L/BPsLSxCRU01QdZQMkcG
vlOl12EzjEjRmThC2UPf5KylBcbvz5fxm8aYj8k1TcF9FHgBPpothN3hKkF6eEJNw5BiSR6PnE2R
qdfCoehMl5tZwiGA2pP+Rd64PB7/MlFwhzyS6LkznjQFYumP8uaAGCnUwc4JtIW4NowL4yjytmrQ
gHCXnzjAioBChmz0P//M1nLvP3xnoVg/eXJNx1aeyX//l/tPYLsFJZIpRlBRRQCEeWoHsEx+Iw5t
AEl7ACUryPvMZ+9X4c4wre3b9F7tZZ1HxzD6lY2gCiCO0X+DA7LAz89pXPd3JKB8yxyKeLQOf5On
yg+mxeUDI+jJ9FxL2jwyH+WpIB5sAgBa+yS7mv6KMZ+GRThSMHSAPmP3NynAGmCoQqBnz9CwfGsG
bKkZofsVTEZUifEARj5ImLkbbYvoupkOiVU/lACUz51Zbrsa/Z4rjT1zY0Tk81s2eB0e25iBA6OJ
Fd74Dgx9iFbOdQDzEofDf7T2jKbvKLzF85/v1O9PJ9HMHMg8fEAWQ8YPN6rI7YpA1sQ5dfSNVw0v
8MqU1bbquy+NpBKMahrAwo1faicxd3/+3r+vbnxvVyjNmURZSIL/+5CkvkVALafHkzDht8xjs0Ok
2W1LF/rT0jb983f7YHpa7q1yNZZUfEWaZevDd3NaaVWoJZ1TZBk/h6L8hMYbJhLd/URkv8bS//nn
7/fRwvT+DbUtMQAhLcay8OGjTSqY8WVUqBPhRxAGjXhNSbwXjZ2vim5pdiwjgqig7R8Yj2VZ58i8
JLtt4dEEXEZeVe3aRxmUj++i0awE+EjgDQ14nzQfZe8SFqy5DdR90AAFM+jk/uUn+H0B9RzF8sUH
ZsM2/rh05VHvT0Pq2KcwNlxCn2nfx019E50XnEZXjwdBRoxkEOZoLhdBFdDQbKTHtsgRB1CB8Hj2
jd+BTrYnzTjDufOM8rMVETU15598Vc1/cVz9j8dZW5rRLh87+/3Hz1xbAHXmUlknWg00+BXTDuVB
NkEBeMQxLzaEO0+ou7wgM89//rQ+2q+X+82T7DqSBrRrOx/3Q5fmLd87s07j4h6ocngswkO509fJ
WUim+X7dT3ei9cqVHUN9SBZNbT3Cg0bj1//laRfL0/VhBV5sZ9jnTOU4Si4r9L9W4N6MgD6BHT+l
8Oc4YaEemhfNz43nL9zP5SdO5bxw1IeGaxR/ebPd319tzOiuQlDnMrD5fVlh1uWZeWieStP8Sk+Q
8PRQTl+Ut88kWNyIEbRUGS1QfxnhmDF25DRgSBI6r25kHeCgie+1cA9zV6j7Xp7o3K8jUcOon1Ez
BLg3dxGDy/vRFrcZAta+9Eml0Z04J33Vn5TCHmr15r5VuQNFjpFbiab2GkRwLeizrDCM4NwGiofm
1tHbCEszbvLssZftoat0fmYosSwNQC5LAu61c7BLVLNiCkKQtBbSL9BjJHIL9jKRv8Zm8GjNXrOL
l8iNQfiHANA6D8qGLMPxEsSWsx9GwNxBaVyE7KfXcZAH8rPXg5Elj7VB4UZRe2n6YWYuphl2Npyo
4g6Pqe313iV30yeip29dAw2iD3Pxl8flf2zY2sQIZWm2PQ4Q74vZvx6XPOL0OBm+OgGC8s5zovYo
Db7HYeM99C3o0wAZRjKhGYgFB5lGtas8zp+70VdHqMgMl2myBhW6YqtL98Rt0idAy8iwBNx0V6lP
agb4i0PB+suFq9/feKyirLKUx9qT3vuT+K8LD1IcwD414OldJqrQmMzG9IuQJPU9y+pXz5hOaarc
uwSWG9anlJl03t1aTWw9pwfxjIQmo/5izYrMiw9nh+6zRD1Yj2uGnfJILhV9xfgzeN952zPl29s+
tKC2ZNZARFIm9BcZDwROCSOzzzJlku8gUz+Jsby9V1YQSfUlu+HsZGHUo7VNrYgeMrPls53JB1Bn
5Satf5DOXZw3MESZFLJkHio6eDV4lp3x6skSU0pGbgc6LH4+qnvJJ3yf+SPkQtxgh6JF50Wo2de/
LGm/23W0yR7NKiIkL7H1YQszqyacoe+pU+odNM2ea+O21RY5G/4iTYp2APybRhwjwaSwCxA1rliP
IaKIRJfBvk7+srqLpWL/z6LmwJHktcFCxNqGX/W/ixrwEgaX9TSfuL3D0W2QVLikMwFauEY2nYT2
AfBCsXZLdI+jWe5IZbU3ucvgLQKac+kiEf6l0v191eeScDWRvgATi0rqwyV5s4Umm+bhySIxEJmp
s6JHz8CQeUMSCtozFvI6yH3THf3+CSQviGSzBy6ND/cfp+o/9svbP5/DfwAgv9X7y7WgNRamXIrX
j8yNDHdO2fjmdFIBIXHUCPmxaXEVMwaEf81N8y0STAPmnpvWMQDgdlybMZQE/qSg2yuQBWHo83c6
e1Nx2uUwGcXneZxf//Jc/b47ORQUy6EEcxMHhI9Hs1SG0eiU7nAyagt6QI0dKQtIL9SZ5pyWeAca
sANLTOPf+74+GJqQd15tIJnhxYge5QzuenDVp/9j7zyWJEeyLPsrI71HCQAFXY5xTpxFeG4g7kHA
OVEAX98H8JzyyKiaSul9S4hAwMzDiRlU9b17zw38qtpXXUhMY+Wkp2TA870hLLF9KMo+XfK4uzRu
UzzyhCB73dUxHAFM11sew3lcgyED1oix3331suaHOiL/hA/jbRS1SdFZFZm7CjIE4WZkUFychNVB
Cfqsc0yUhVa9FSj1jdqGy1fCAK3gD60bvawXBWaho0kWio4ybWO0jr1t62RSkdnZjmKBQB5kuZsx
z8JVC2v4ymc6oyopD9RGPeSNU6SwYWbHXtAWnjdFMzSbbsiN7bwAyWnooX4VzWnELYk7hKzjcUCC
0K3T1tafNbjkVEP851QvXpOaJa4fJmsi27Q9Ds6fULjGA6GHJABm1Rl6YLO02ta9zg/RiKLhUXW6
x6FsX9V8xBuhrCVKq1OoKQ+13mDE6dFSwAs6+8UXGv4RngPXPVjVsJtX0qFX/ezJn8Aa1PHbYCQg
JAbatZaEjHEp4ZgG7N3//Kb61ze/qbHSx2/smmKiB/z12RBmOGRQcxEjTBrdKgZoNs2hC7l28ABv
lJIGghz+559+E56hRbA4TQpb/D7fJI5Wb2CmAdwiAnSj5IQktp17jJQs2UNFDcGBiW3TkOc1qbJS
zDwfegWztZzTf/759d8WOKRlM9XSGQkxg5nqv3ymMqwfWlkB9ylR0ZX2lIEsYCQrJgVbZL9b7BvA
BQLvDLViWE1+jZHgkD2Jou5LFCuboCJ/IHPkOQyzdyYiFI51APsIHXslZe7k0sofg7ug/bfKUWYT
blptzLhe5z1ZTP/5h9Gc38tLBj+LJSxL8LPogjXqNDb9MrAbCZ1KA9H2IehLqDhKoB3G1FQPaR1R
156PsSxqh3kvJlivLoZwL21vPBAnRx913nVmKl3ipEStCuWFMNrxMG9CZvFI3HsmnpW5mk+ZSk7x
kNLFwi+b8aD3MQ2FptkJhHA0QUqximMMFNd22FflSDMlssQhNCOFRIai/+euijIFjghdjzYXhyhw
QMUQVpO6g3II87FnfK/bZZXW4P/TPg8WAnjkWiYi3cFG20VKQV87MrxDglzbcwp+7N7JyJZjd8As
REPikE2bec+tQxaUKsnFtG3SiMmqUO+Z2WCWqaLHxjNwS3ulv2Mtmux6y9jqjorMpg8eSxhpOk8x
FHPlE4EJCI0hUtKyGrd28BykvkkQPXY2egnoxRWLTM0qeJqdmR/2K/SCWO78FtI/fqB2oC1TJEZ5
U8I3rYHQL9LyMhoBE3AQRBt4vWSa1DlxBl4M4hUtiT7lFEdapz1lQbuq0bKsYRvSKkhosGqDUR1d
PEHbhKc0bDfyjO2ULELI1ZvC0Dbz9GyQxc2IAKsXfuxsEqMJdg1Gsfm7pAd+zui9A9WuwiVxKuZj
E+vQNGLeDSxf6MwjEQKzpDQnReTtKUL8xOKiQHKvA0WtGmpNTdbdPK9UnyJfJbEY7XBluN4jnv8l
KV38REopGJfqQoFgPav9jDMM+ORaRghm8xgFliUtaz/bdRi2lIUvaV0pVYeYosmwtw/Y5XFr7XgP
kg6bBYhXhZJtgx4Col+znHZNP9/U9Te8szu4VNqTNGKxiEtfwQNKSX4AhnFC5TKpncyTGU8AF3wU
2waR6xbnlrYIG9ZPbkmuA9TOJwRj+jpCXQOnAz9kTBp744QK/R//hRrRFasVZSiNjMYk0PZ6CnKD
xT4a9VFfN151GEK5pPURZ6X2NUvNFyNLvzq1j7C0DfCV4orf6y1JMp1NaJuvYeXz872lYvGHBkoy
XKd/QTjL3DlLjLWsjHBXB2vJfxq1VX/j21w0Fvb4jwqlChXecUCxl6jUMZI9zMbUYZLl9qX7pKPv
ogkzAVWY+p2yvr3m2tguMwUYniORV3VJ+AUlLCR6h7fR7C6GBtXcyJjB+AJT/FsVvKn+aG3dWku2
hK1Nbq8pdTQKcmytLNdxGfB+HfX7iDLmSaIRX8RhEiBO4jAp2zNGHo2nrWqhG6G6YLcSUUsg+ltY
MesXHQHyaehEO0JGTq6pgF/u8D1HCebFHsPf2lAG4HmeJx7QC/DfjxWpDIm9Uk11HSkxZi/LSRYR
Iy+kMVqe+d4YrOIRMoNPul/Z0jwxEtBedFizZNIfYb1dNXzyVSynCAiSHQRiF9GQPw29g4/YVkUC
WQUniiXB3oh4CtUqH4gM8P2mEnG9aoAhrDoaWGcLFq50bOZP0mHAt+lQu4SCrRWcBUe5HeIfRYxU
FG1fcVLDcFKmYDhJEFaSv3NnpdKcKPUmawqQxDvZEYyx3LCXiZITUtwRvRhbfvnEvHYJM8y4M2PC
suLW56xptYsrlAhPxAPGnXSBGYpnTF2PYKYbl4KK0csjP39wsMBAharT3yIzG24oqALeAeOikzZE
RyNwAMyReFbwYSpZzi59xJiHEB/8VMCVh65UTrCFYo9AHh70X/OipyaXyadYdz1GygGIduFfERA7
JKR+Y2Cgw1oL59CkrHpYSZa+jm0TMa+xbTBZdF6HEOrm9lr9RFle26jlQNRTkCWHnlCPtD8McWhj
LWnekgF2JKEP/tIvyH6GZusd89x5qNXe5Ff6FrT+3sUnc4hdRHAD4newVNharYRcHLPqSGaOn0me
XPa4rY4Awftd1wE97fjbKCZDXOWaHh6QAl2jPWHdSbfoHxQgj4WC/kPL3WveqPamhzi79eLobmSU
+pqCD35ekPGjqHjSWhTm+zDN1L0/pM8M+RNwLUZcG6kU+ojKw5CEvm3JnBiaZ0DWaEIzeOu31qL3
czl3U6MCFZHh1McCDy70JnerlAWfZtW8uJH4GZP/NYiAfqxOl8Yze3MdoprKfPrdCGfz45AyXS5J
8suMP7xy0BfQEPRN45jMm5P4iuqeP0NUqCsAzFAeUUUXtrL1E4wCuMXGCy1JCm3q6ELGTt1NgG15
jSsm3XpjiVfC1eJjBZmwVcWFZQtaNfg0V1kJ2K7IWtEm6YJwM5Fv+6Za5bbunBDQteuc8KoN0i11
y+9118GF2+Rl3O+B++E5n740TeFwqU20FqQ7JNDY/aPkKbS2eYQ6PIMeyQYl3dNve8QTN8MU5mPJ
o5I4k+w2Dnm2laCgptxCDCcgJTeB1zrL0lO1Nb/JaG3aJl7KoZ4sI+GpCSWqvLGP3lT3xYovRtja
rxa8jdosE/xaBGVHveweUaktZ+1vTib2agjMt9S2UBVGSbB3lYY0KcWAl24McO2qG0vK73pY7pwO
2LqmrgymUiyM+u/IOXAfpvXdtslvUnMS3I3WviSxT2Zp2171engdjMJbTXFUeq26O71K1eUokNr6
2BOXLblWW6Zoa2JFrF2NeWJhU7qkFseqg3C8JUh5MtTrjqRq1dqnMdlNeWk8zm2ZthHk/yiVxfed
/SFUFBwN8cxNVh6NSWzd+wKYTXwCAVvt9ZgAgMbzMVp3jYEwT/Y7wf+ipYU8Wlm+Df1AO5mdRRB9
8r1sIvfiIQsSFHi2zVjdyl6QWgLYd0nyRnsINW8VjMdscIsL+jIkxQYhR3SegbyolbuO+XWEQBoo
BUEQGKKH3HWCs4l9Qhs051RWFqGIwlxVnnybneUNFGKnTIN1Ndan0iEbzXQhyLjES87NkKYAMtp2
8aosia7pkbau+5AaUU4hek0/H02rKvdgE4OVk2r3gupI1H5TzU2JGMGoPHcfoilZBF4BH0/FcG9k
WO+tAuu7nCyMOETxCVcgM2XwjrS43xWNuKFozVZDVBWIAFrvwCIPnTzW6KVWEjblYc/chrr5FnpC
kNlYT0alaK+ryVevl8aGfqi2CFLMCzZen1DNGrjd1qObFMvYiBTiBcoSzR4r0LiQj5mo1SPI2xVN
1GHZDEZGsbjeadh+dabmD9T2ntJBV4/JiF5FejHcf2KDIY1268EWwQU5yUaO2JsBlNgnrW0wnhAb
dqD+qK0xZSQHyoIpC2bzZinhC4/x6iApHl1HBmOBvHUvHBLs6waS62i6V0onVoiAMqQjiMCStl9Z
A6onxOhu3WfACal5/W2ehyKa3iSuCE7M9wWPcSTdSgmeTOGTv1KqkVBC20dT2PLmHI2VYTQt2YBj
vfKF090VV+7V3lfPTQvw1vVNKEOmFW+zwL5GqlFtlRTwt0ds3wpmAUKVOny3u3jc97LFseqmD5UW
M6ClyqPqG8U2ErXL4z5CfGJKzOCht3f7snjI4A0LTSFUxej9nVfwf/Vd/KUT9WOZ9i+WJr0HqkXo
oYpYv3aYrCkPAZgZCMJaRbGTEmDCqgVvE9a8bjyGtTpe9RbwQJVK5Y9BJFecSC2o6J9eEPHTVuob
62FlVenNKazojhJUviiaWNtXccb8xuC9kUymKhxgdYHzqLNqeRL4Q3dW6bxDB9Bxjh3Lhi7Z6A3p
Ic4B8humKzBuQHf6EAHXwAkQj9JOxVy0sEoAl3B8nktTXwdukd1RY4POBgZIK6C9OyK13yQfMHfE
FtQmNSFoiCMfCoIaKp4m+9B3sB/3bYRB3ZvGDJZafRocIuOrVSrMB7MaSXJRF9qqQbJ2qIsy3Afp
cPPLMd8Yxuh9tQLUNjAhZR51N78z+MxFtbjYI6NyhfR7CAP95gnj6po9HhApktOAl9oNE/fJEXgc
kfed29KgfjFUd3LM6nvXoYgkAshYTuuH+X0r0YQvZQXDpW5R/ra26B96WWmXqBXuC6OPuya4luyV
ytsMBUCCDn3sqrJbwszlsB8V1nmssF8MVxpHUtgwWKp6tuUv84X0VpMeHU9bL1KXhYs6NKtS/z4h
ZYoKcfwQ9waAJtE/pg3QAhl3OyvB2E3Z0CFh4ZUYJAAomvsowa98cEX4WFfLGmL+Ym4XtDq2J95t
mBfBQAvAzQgyDPISM3jhFM7QXGX9PlWJ23IqsiqNruvBAZAg1DIfSEqypJ0kHrduIqEbJLlxYqgZ
4ENM+SBF9pNShrumq0KIZ5UCWQexu1c1XBFeb4pNhEjvLEhkQMwTH1OaTfvGbk56H5SHniaLY1Y3
vhzi34ikiIG0kG3jItXo1UbZVsPQbHNPfczoARwHCtJzeWusg29ZRw/Xxfm6SFsvOmGx5tGsW0+0
4J9kNlwqBVeXwQxugJ6J45GgO6UOUKhXeD21rZKoU4IDTIQ6Ml/CEA9OWRPn5E2uJqz69bUou3qb
+S4+Kw06LkPeFn+1s9Epfq3Ctn6DKC9AknUj3QSUOyR9TM+wbFCeyXDXfJOVgTWoq8TRLzTL+tfE
xIJCflqSWExt+7XlSeTtfpGx3srqi2ya+EAW5YFshPzolPG735QK8TU9jg6DLlgu6IfNiKQG/ewa
2RZJFURahJSgLjBxNplZV3cRMZH0oup9CFyCZD10WU7YLWovxfup03exwj5ZAUhpjp3fiEMamhTM
chPSfu6EJzM9koXhn/sykBtMAAQo0ypBAg7mxKLJCvMXIAwqqiV1C+xmvdy3dmXtIP9efASXu17X
f9rVYJ5T1TkNDr6I2sCTUg6R3AXIMleqIv4wUByvLVYULJoIdun4/e3s6kU6PBp0wbDeSvkwg6CY
G6l88F2Sq50PzARSc+3iDYSSlUF1JqTgiVRQQD1Nla4Lh8zMuJzymn0tOVNC9mTen6TZHxzWEIcC
BFiLsm6N4jeGqmVVRzvSr5p06gfW57w9J4NsGl46Jz04sWsAgMZq2iY9olvDv1G/J+nCLde276ur
huANlMRBearKol0mVXnVinb40m7QlC8K1a+uNUJ0A9ea3Y31xSZtz+8C/vLgITaemf8hK26crYem
HGF6ttk1xiq00nzUlyWuigUo3Rdiz586bMjYjAZgJ8bSjjwwYTCIljz531MlwIOW6OVZ8n/uXWm+
KLn7B3OVRWk4yRZbLdNcihrbpMow0JDsU9Yp5F9WmVU2fBRKk8IS+8zWNiQEB4xmjF3qVLWEq04C
e8CElwRDT/zQgHFhDy/hPY/mTi1z/YvjvUFRfPd7PDNkTXrrQE/wR2os+3udKClsltrKqxvC6oJ0
5+OOiUdRk9AEOyZwgzPOwe9Gy0TOpjBAIERpLrwGRxCCadxq+lMsKIlpWmt9H5ekbSuj8M9EK7Ha
cbQnEugWtW+9is7srnqY7CvVTo5RmT74FQsvQxhwX7z+LgdDQYGlxOsmtgjdCgtnHzb6sW79YV1L
Yb51WmiuCUrfw2EWV9aiJ97yuVX3e1pn+koJ8RjPM7icp6sW0r0IUR3zI7kI2oAw2h2xAvgFt6Nq
/ww06lG4MjF6t8gC5MBntUaxGtisX3PJY8etxdea9/oi8IdmL8aux1mlZGtXHdY8JsJN2MijPtAC
7bTy8gGCnARkwJ/6VeSpAoMDVYk+ArpvkxK88aZQqK5FZ5zl2FmASatp9Ohak72yRjiI2nfrlIay
Qv9GIp7iNcycPQvDTHTGNSYXvjdmoHewCI1j/8O2gPONauRSEeyDySs4PdDr70UUVkCx+ap8ct+V
LVweHD/uReqtPFhSl8teBB3JY7SRoArATuqR7fvkRxykTrF2Fk3SKCb2hOLlIjYBupB+tzXsiios
yzonK+qtIZl2uwnLKYYgq0PPm2EsXzTkRuvg+w9dQ0ZjY4UQvUn7rSzB2MW8aR/kzV02rtiL2mZI
GdS5aEolbzqnVsNJI/t5JUxS1XzZvUqjajaySYiQiS1qn7ZdrV1HstDrJ4tKIxHaBFP41TTitw0k
iTzvNhWrrVLgC+M9iQ0VqF2fEFpr1fo+NHA92ypEeJIl+mKf9bTMBoBDQFeWwE37GxJPsvAqOqUq
IVCtLvYeD9nWserjqKr30Ym1i6wAhLSVgmNbSj47LESdabGTNN57JaEmOFXLu7kEsuGYBMeprowO
Buiv5ehY22RqJqp481hGSeT0ebmlfyL2BfYgsqkz9E8jxipSgf/gGuYXvV03YaidalledMIN98qA
AZxa+s095Fd4/KZFtaigOoXTZR/FpNHUWuGsdKt+LOBBPyRVZOxTmPljoqS36mJJ07ibsX+qnPyb
6kB5Lzqj3DqIEyhUOO2Giq/2VDJU7UkR7/MqvyUmLDdJsKf0GBAwmO+RNA8PYQLeIh6cSb8RnqOH
pHTMo9USY8bj42ZbA7gAWfpLPeIRPRJecmIm2g1XasgrUcHwiKCd3tGs0qQrrYGsW1nzaYyHq8Dl
hnGYPHl8kOKuODxsDb12dh6QmWUxxXmyVjZpRUzv3BIqDFbfdgv8FECXmfk0wmuw7gy5+LAliUa9
bm9irWVcU3TK1eStvcrhO8kAkOuIOrhEep9c1Cp989zsj9akaDIkTzVQ/Ge9G3Gbon8E61EcdbP7
zpo/WGGaSulZjMGV0WplWHp2qgGVbASu7QVlbZgKvvFQmeZ65MH5mPMwGgLnYDJp2gS98V6UQ/iC
3uCroxVrML/VD5N6px8/O5kjTi2Zl2eDB7KGpuykt7QPHMotO+KbfsgwD7A2JHSuRGe8eN4rK6Kn
lIrRQ+7HYhUGJKC3iUonIxw2YwCYnellvGNCf5IZ5XSFIKzHqlD5+JDvhMe7bBeeJ02Qd9SkAsuv
73i8XnSmQGdRnBQ9VLdaBhiXiOSYsOeyJKO3rVfkc5WvzmRF8GTRX8syV+9Sy77ipytuQ17/zFpo
ZLoE5B5Lxf4yDvpEqBuVSz7g/YjlaGx0ll67unWnNHelvvj9rYWClG+J+1sJO0IUTIltCYGEZ9Wc
1GE2ZXyqUE8fyOmmADjohxGLDH4eZLJkeBsUutxEXQR69iij/ouXK/0mAKF78jR5FFNpxBq6jtk2
izkis4cLOrrhovMoWyl9T1W3HZ7j1jduU3aZtzD41spSMttNGprQbdk9Blg2d1an8uGYDofCax9V
d0+emXpN8mCb27n27AdEFepq+lrRXdkmYCo2Va41z3aZ7pn4rzoLt/ti7eFV5v0IoQZUpPKmFcOr
hP/xErjYwB3XIXRjZSZNfEpHZGTkDO7tBvoUq3jHao550AIf5v/GARIvppZ0hN8BfF1rrbcP/Pvx
49YtugX+d/4xXq/RWm7hVh3Ni35znpIv1neqwTrwd7mQAoM/JBfaRquGGUS4CpcGFp01kWUSOsCw
A29cnaRzDeUjOnbyTKJqhWp2a6zW68v68nrBWbZ4cxba0lv0636tb8xDuQ9v4a17cb6Kn2BvmPUW
FmBByjlLPKIcRg9ls25NWh/rON047z3tqp26T47DTd70p/q1QrSOzwRPlA37aUnh2qtXOMGUZtPK
LbV83KsoQXCQqJdgIM7ZLIKnoC02NUA03FI0KtvCKXaAELutF7UGVvzKXUZiUPaOzC7Y7vKL0wav
kvQ5PqjWmr61eI+ZCCyYziqgQWN752f5KYk7+ZYXwADaXsnPA5K7WyvVl9HPNrXski/sRCiTcp85
Zph8oZK8NCskCLEZlHjLDeOLIJAtGCOmm1F2FBg+Mr6Jxy/V2lrgsRk2t0aucGQebjHgKu/xZt/x
VZaFJNm6HkqC9djMyUcluM+PQ3LlqCMWuH4iPaoONtS2g1fW1WE+nPfimrdGm6YnjXbagc7XSQlO
KZXbTan3+cEtrJx+OXu/HVZ0R3aj2a0iR2SHPCUyhBlRyVajX7bpE+dhvjJ6BAGGZkWFWEszUsnF
yaZBuJkvenmXHcopLm36DqTUlV/OF5lNEQ4PTia19DBv5lw4LyQc7vPcvAfWZnrsM2YnuJa16f+s
M8Zrb/TKcTl/62ZYsK6kp7v0tQIbTlscvNrPt0OTVPVRLfR2m4N3G03iLuevWddh9rH327moBOCk
VQkxiGnyPGak0Fa2jpGpJiltxYAGEUopswMrn+xQY+tMsmjcomPUefToAQ4hGtV6Qs7b52Y+55P/
TUmPDKDptz5v6MdSOw3dmG1v9eBuFCQSQuWp35khlC2i1Q/x9B9J2vsf2sH/Jfv/Ddkf/isqtf8/
2P//Jm91/PYr1v/jFX9S/TXd/YdLgwO9my1gkk1K+g+qv2br/5hw2irSa6RVzOH/CfW3tX+IyVyB
UsahhYE55L/+T523TUDYB5dwIHBVCNtA7GH8T6D+xEv9RSQ4fT+arpnQqDWg/qrzu4nDsbshTVvV
+DHWzc+qH/xTMJosnVvQRyh2x7eQ/LpYa6LvZdbqpE1r4l5FFGM026aWUuVIGGV/94MOu1lLLCdu
gvyxqrr63tKN8pwEPdm0AZRNLRSXy5a1EodlYZxb07nRDAFc2XRug/dQ7Q4fNyvOcGgN0l+JE0+w
oCfFRoRU+YhT9+qE5IF/buyiy89OgGyZOqHiLpn/wjn75+V5b75n3us6WzlBX/w8jSD2pbJTQkR8
Ra5qetNfE1u7wJFrf2CjPQ5a274OFPFWXW/CdqZ6cIhVAUaTqO5HQ+2oOdl6t7ZHJICZmlfnVPfK
M8+qglmo9/x5aj4/bz7PlU6yrmngHubzNNjrk2zv6CsszE60/I5kT/ZHWog9NTz2eKclO7dK/+W8
o8fYIvOCfOr57nnzcZz3MdfmLxQ6cl8lst2hJ+IcdrXpVRmVw8zEj2CDmFtUeV3ffUnyt0FZZJmS
SnhUWJLmi2ACYhLgZf3r7oxPoqmT7AEl2vF6lkZZWdpTnEAkNco8HnC/Uv+brs4XmjL3t2hvWGRB
ApoMnOVrOOId8uDKHAzXd74WCEwAcb26HvKLHg6l7bb9JejTKSPKLl5JL3SXWWXUR4fx+gWcx9KW
Rfna61a2s0VFKNZ0GzaHe54b4sGOLPnLy4lAMpaKQPxRUNUBF6uAOHSc8vZx6IWxcbE8pUR4b3Xg
MlRFR2B+tSzd4wMCWb6jO7sqMfVf596wOTWIcREcg1Yzjp/n2yDzDrbu3+dT86YdR/dKPRCaEb2A
j68RuD5J9X6fbiimSAyUbDrV7E5j2qFG7Hl//XZhvuXzXB2mxGUHGKMLO7KPtTBgf9fll/moHQ1W
6vPu78eBknCpnVhmyQQXz1pDrD7vpJQ9DVQT1+zzZNgMa5RS8YLc4eZh3qgJCfVEbiGRapuHttBo
YGXhvYQN9b3T6sugBumbKEJtkRSu/zzU6JNCVitXQuPGrdVr6dEDtnK0QyoJZu62R1+l7/4c4His
1tAflQvL+GyhlIO267shvH1skiw+wSM6/HJquqg4pQlHCtP554Wwc8Pbd+q2wZ+vnW5MEc5SR0+M
ZaTncFqbEoKo5j51/EAP88bQ+TtTJjDWn+dCb5wC4cQ5bfvmoSK39qQ6yseLPJAdexsNAKZ73Ti5
pIGfUMvOB2E0Usn9ZZd2NMV4lyxSvxJ/XpHTyyJotGR8BB7YXATQiNfVgOAOzDiUBMHk8NyboRbN
dB4RM+c9BwVNNsTG9uO+dvSCy3w9rdXvtGcPA271LdwBlWCUZHiwV/P+x4bSDo35YcqIjbWH+Rxw
+5cq9qoTfXrtoffT7NTY8dfPFzVBBR/3r1/U+/gCud9dS18T/BmD7OYkzXpU9ZbQGI4+TsUtJhBp
d8v5MNFo4ruDnn7e+3nepAOwSRWlWwo+04d0xC8xGp13ltCWqPSY6TeHlZkC6khtrHKltGl8doaE
G8w/R4W/v8GMVnlh+n/jukDC/9sgy9KKfFaLjBB8YZPY/K/qzLy2NEBXI2t7125BPRnqqReVdtJN
t7M2NrHt2zJtnhVdY7GdGgX1zXDMt8X0O28dhUAZhGZz203rzHwPIMJYVNPF+Vzga83CRgt3GGVo
nrUU3LhRUUfLoug9GeFjMNXfFqP/Fuu8QxPaGPdiyDbz0byR3T6x2hQFD9dlEZ7UYAxvTSCVJ7Oh
8a26bnuaLxapLycVdEUbgntVPPS1ldM+jZzsinVEOYhxUIDQqdGXMSlvfpBG3zU1JEC+1Z5zKxSk
fcb2ZmrrpwFcuEJG6i2MDJuFswiZhXfa2UhHXP94+Z+1DBJAUPcxZRbICRC54wM+yGaiLxsPSssG
fW+34KnlURuNpkNq3enon+aj+TYHHMwqgT23geNsPHzctm81dCOBLtJb7tTGtrciZes2of0MEeJq
VX737vkxBSfdHW/gVcZjizkatUCfv3tkPmK9BAxir0aiT/o75ei/MULr+l+9OljibAyYJlkrjmlh
hZ7t7r9Iemlp9GleV/53aavaKsEY90A/ZLwLfx3PbNayQ2dIOu7NctD7gCJs1iLq0ye1SAkbI0B3
If2oP4oy4R0wGlA4Jro1c1G0YCmGhnKST31emPfmc/N98+Fv5z5f+9uFf3fz5zlmmDTWehsJgp6t
yf00z4URK3vCXLxt3BndLYXitAwMxfg62O2jK6TxE5gEXWPhf2uDVKvIlxXmiV6uOJg2oDvcg9TV
5mNqc+jc7Onsx+581mrMeovL5PRx+/TC+bxLbRQ9YpucJKCKXamr9b7w0uKKrgr0eCzcr04OYVHL
vR8hwlKtK4t96lpEz0y8tgSO8lpGHXaCLuWwIX4BKga7fVJeo8Ki+zfdN58aPAugXBoxzME1ZWgw
3/sydk+N4LM25shXEDmJNT3j+O7HbNSC4Kw6Z1ZQGXl8FxB+7g7lPSI0oCTO5+b7gN4ru9Tp4I5M
L5s3EuzloY2Gr5+njL5LzzZsR8GvfKVTdN5xe0RPOhbPMTKVtLcsBHZsDFFK0qK1apFNU4fPC/Pe
fA50CQqAf3e5rVjN9oQ0gW7/f19w3mt0v64WVi3ekKdWJ0INfhgJQMDeac0XG1GwL+DpaqMvH0mG
WZOFhbdXVfJT4aLx05pAe7dsY+f5jv7FRs++CTo/2Uuwio8MLt/mG/QYLo5p1o+uGZZ7YzBUxHpC
+VK1ztYopPbuUjlbCt2VVwtC2onRh9iF6UKy9bN46486rA4MOJNUyT/HpIeeB0unf0feyB4Wv39h
aowA3GtuVFTVczlBBLVcccmqQWk1X5w3nVLdhkpTz/PR5x0lKfaP86v++TXmOyDMeB9fo4l8YyF1
otFLShQwb6Zk74/dOelbEQ5nf9ntb6MclK0NSXINsVx58bpgXLGMQ0McOMoLlicE7g6jwXzVAtqh
2I7yGMRQ96Ga4lfkri4by7+xIvxmjQSjxkBnGrgLydx2Lda1fx3qvCDuQwWD1A/UoATZ6l2xkJFX
vxdxcOziCmZufEFTCP+v87tT1Nj6s9PmxqGJlFOQ4IJeopJQV16R5Jt5dHPiBK7lECSHsMtyakWN
pFptx8ixYqBVvyzd/40pbMrY+8Uzx7dvCssxNROKiGoLc1r6/+qjUACM2nlii2++UI5WlScO0FLU
GnGKkuXj2A2D4FaXRr3osU7sPk46pVOcaZet7WaIYcIFIriN6ohME2sRShVego7HW1Y5khQ+idG1
pMy4yirUAEKxIhLqODdvrMS1tnWoFtBLuUATN7rale4jyUbU83dG/9nJ/+kSnP5ggp9zyhzUcITy
d/vrTzwkaemOVu99VyQtZTfLX/ohY6Hu0NkUBb0dWGwrSwjja6SyRkdYwxKKEgEN+3Q/eoXxVTgi
3IU5TeL50Gvz7wnEoJtwFOVum/7jx6sp4W1wHATb+WuXbn4HJo3kkrLaH2FPar2fFtTe+I2g5J92
P44b+8+92CyJXJnJvU0O+CgfsKfnOZqhK1XwZW1SBosoEI+e0e5jx+wqoF6xcwwT2/7YRH0tQVpP
x5AHy9VYAP4irXpYzuO94RGB1TTOV0MDSdbreb93qeI+8tT4Pt9Q8Txb2KriPIwj6RQe3rtNTVsH
UQhQMepyb3UdxJu456Fujo3+PLoqSfZ1IdZqZ/16iCDdX0SC+L/JFhZpYQAUjL15E1DwIyOUDttv
F8LRT/8mY25ObPvtz88qH3MhYeh4oubrv8wyNOEPqttH1veu/m/CzmNJbiXZtl8EM2gxTa1VaU5g
VAdaa3z9W4hkM8m653VPYAgBVJGVCUS4+17bLs0TdsiwrMzy2CfyucIl9KaR/LlplgNkMFD9lTE1
xQBCkCVS7eE+zas6d+t7cQPmD0Nihcj8TKpV+0pFvnuNSt/Zy03y2ma2e9VBjF0HJY/WhgeeqY0z
K5zDHqfqG1+OtbhCTBxBu/JGMfbiCtFPPf90V9GBv4ot7ipa4gpx10TBTflxF38gbRKS5VqLeUFE
/NqrVppWGDslqiN9fj+d2uJMHDrbN3adyY4H4CWnKA8X5F/Ig0VR+j/UeHfF+N9/BkJ9FMxoOhEc
jYDh399CNUjjKMcv5Eeck4vEVSI6k7q7OTa8fgu1zlkc2gleGQZaOM/IVKxEn5grzsra0pad4rRI
erniMdAXXb1t/eH9U//Ql9Epx2jy7+nR9NMpsz7UGe6dj9uIaZUU4vcQa9L9p4u++wGVBpV1NeWr
v3/fX1ek40atE746fw+klRcdATr/ccHjhyHOXdupAhnm9y8X6HWyg5VAWDwFW4DvJgdqp+LZvf35
VExwTYUJn0//uMzXMorP/8/NppvXiMsWVFA4pPF7DJHl2D6KMwuxrN70RyNsnoLeexKc3iKDfWx3
5DsMvx6gfcEwP4gRJL32QTQHInKruoODG4V4UDqS371UqoKDfeXdiLn1J2vyPMZoTf6IE6rWlDZS
DqNnp8/k6KHk0E/4AMoNYIxN4gfKh2reYEqX7yZxuW2uYJ0mZv3LXXFVHv+HpBMh+ecXpgZ5TZUR
c6u8Q3ie/f3BxcRNibpWTX4Q5uEvbGLVMWsa1T5GoJnRP0V70cpClWJhXBXiJTHmei46/xjBW6x3
4+IouupBDqibV22HRbfeLR6T+xH3KdGs8giYa+hSpOo2a7njuUXR+jpQ+voErNS+wvtgxWdZ2Kqn
zlV0pXVa7VANQsxPbfsKCtK+5iMWqgmqRAp3aIp50QTXl02zoeybvm5SobAC2dqUee5TpTP24uxx
EH2Q+dIVj2jUHtM8Sy1iKjumU3H4dN0fw0bUDYi22b4Hrv75/p8u+7dbFRUw+wGfl3/5zaiIt3Yx
/0fUpfTIuHFdOoizIKhe28iQKHT6qx/Cyq8ZYq5WsuZ3wBWwGCNy/rj+07yOEkiMwk3EoX/fIEOG
0s7ED6m8tFnY/LbzPzrFHaH5KXgAWSe/MfS9G1FgS1AOMb2z96qorFZSTb8YtPsoKGeYxRn3eY8r
iDdeXcQX60fX4zJxT19fB+4T8Wz5YPO7LGWp7l5r1fjQpmB/1CN5ILLy1WwnEDap2LVLrPbSe/Gy
NO3iiz3Y4yIeSvZUTYELZWUZC0l3zQ+H0JQIdJgx2W7Jl+OnXu2ijVWE9QZh3KKLC/esuuMmt638
VapwJM7j+iNxs+IVp538QH3AQJSZJqZ8FsoNcsf3uQla5LLBuTaaRrtyi/9lEmQFKqWmu2h9WGKU
hA9CjonDU5cRxId+Yv2QnY/Q7jG/KKhphRA23uxitLdtSGFYGWnTG70Zb7lOWtQMS2kj+qi6Hi/A
je8XiC7SGxRC+kWzwJ9uvIk7uZ52dXK8VsWMFlEukKURvqBbdHNqyoiLDyVZ6vsTrzcolsActdkM
SkHwAqK5OIjRx5PxMRDxbjFUIvGPrk7c5PFAffykR5+Yrfy+vbtRtuK97Y0j7/Eayzw4Nrzh7+3p
jT4oBlkcxT0+uh6vf+VfVgNi3mNx8Ol2j2v5L4AQIdo66JH/sVgQMKK/1gqQmiYbcFNWbYPM4vRI
/mPJRkVUVcKyrb7rpbdVzSA/AD1UV3gv/exLZ8SMqMDl4X7qOW91Llmor135uye5zxlP8VfF1+Ql
hd3OHtppBQIx1xEuo5coIwDbVqOYWDqZ7XHsNefZTFSKJGX7HRZqCqx90h1bvvNe683X3K3MS5x5
8RXpzgdh/et/349NOdBP+zHk+Q7ydhZHsoLE/e9/q+JEttqrcvrdDHGaK8Meu5nIpTDSNy+iJcu2
uoYKqCCRHIp0npjZFcB/fhSjSWeWu1hNkBs6FgywIvTnEXUA+34o3L04y7Xu3KJaWIsWGU9qO8Wp
OKAIWJjjIO86z3BJSpjuDhvIcl9Htbxus7o+w+bglUsU4tnGZG3eODnVyWWKoUFlS/xcI/AOnsmB
SKq0F2eib9RVZOCWu350PaaJuU3UehXiZK5FBsG9gqA9eUOAe58UGivLDtIVsHvptR6QicW6W6Gx
palrypskOcZZtGQ8FvuxfnV6GTJtMV4rKQ03//3PpHxOI7NvdvhAsjyQWdtCd/j0d3IlRe5z/HS/
BZKRr5tU+qLBGrqKA/rEmARNeOHXxJKW3b98RN60abDKuEIESK9l4yXnaEIxS4UL/Rxfz0tgI5tu
g4Gs8lejk9yzuJcy3dXWG1IJeonX339+hhHwN7VZcIn7iX4pKF88jKuomhivTY6yLMI1d9+4hrLP
wnrEFcNUb3GY+HPEXt3XrlY2CcKIf+wYFVBs2l/VDj47BfLe0xCO8ESU1N3LkQX+Fn4KtXzZ6ZEO
0lEvLhvAy3+miErzNvE3DiJFNDhpc4wpA/63i4KmBo4bcIE1XSCmSHbfHKefUvuxQoUbBY9//ARD
Ki5wqLp5XmT1LaE471gGkH0iub6JLr4UUJaxvluKptI62YowiteDyh8s8wCZ6WeKZO3SaYFz7TX7
qeNb9T7VzK3w1Cv4VjXme+E3x7Z1wic0PfG57GArUMdmvrdJDzF1sONt6qLvCaM4QBSQAbYb4pUJ
v/L4OPiy+atZ1v0LxoXE2IEzt9qeOPavg+rq2j5GK4X1B0T7bWyApZ76xJShTrS9D85rHcnsnMsw
a97U76XVam9yXQzHpJBJXE9NScp7NNmDCXc60N5KXpCzrqXS89c1mVfoN6rjzbXf+cXJ1godW0A7
/l6Zx1HO5S8BapPOlMCml032ZA5s9mUEkxg1D3hWSfrO6urhheKHTULO5QsGGcpS0qJkm1Fy9B5S
hiDmJ74CwDXMIdBMlzvGbLr4AyRhSoVZ1vwvmpGiyp9jV3zrLENErRxbte9ZqD/eC4bX5Uh3yuyb
XbGj0ZBRoGTgUIx+P68TOVyJPoqdKMDC93FT2rwnHvN8G3GnG7uHotNq9CYQORurV9be0Dhvrdct
sfgdv6Kfgy0g295Bz9xhp2GP6AEouKSGyQsJxzMLgchFdAHad9atgR7g0ScGjBFCvhy3R9flyqKE
o1kmmbICbsLWKNEouyBd0O0V39ZJPFNHIpqel+MPCTenw7t8OhW9JiXb7vyPCeI0z8n5hGG/Fa16
utt99nS1U5a49QDP2OP1TaBUcvMnfGNAK1DYviEELCM8ADCfjlaNCzuU/rDKUCtOB8SA/mHI0wI0
u46J0e8+cSbsZ/6/fRgsRnuYEo9ZYio5MpTPcgs/Ka9kUpCNtZSkQg7nemxhiGm66hYjJcwkp60M
UGPscBVKVKauwYqzs5SMsMZpia6qpeyTxASlYqobXlTUHLj7UBmQTSXvZQwS2tOKFcKZ4cMP/L3K
cgpP40gn7QelVUzjD2PMUjsKsKp0tVtb6jfRTzVMtywHy9uKpsoOh1LSDwMgAAVM6AqzaB+CbJm1
g+8/19OhVUjAO/XTvcdPAKHFfb7Di9o4R2mS7+Ep7dW+KfkTcMDQckSmSi38iOfVU+V78q4MEUyL
UZ+qyWWO2c1WYuGwGEIvOFGmUu5gJmTrOo0a0IKyM2PD6n7rinoe1Lr70zSLN3La5VtXdcYCgGJw
KnxcgTHgQLjgBU0KrSVioyROrZQ90/0AQxahztTWAE6s8cabwFU+cBvV0G2yUM4GCG4kr3MvrWa2
lIAcIbeTtmQcDeqckPiS+JGTtNtSALOzqcrB1sREGId749GF0f1EQPOEP5nygVqI0tYaf3B9nOwi
8Ly8+BB2scKUtqJV5Jl1EWc26kMHn4mTHVM2m9n9KsJAnjrn6cFrY2e9qdXgQzx3IZA7vwZEOxn7
xTjk6v7T8zkwtBumDwYioyDnHZUgAXKyDtOjMMPtUw1ecFJ00Kol/oeemT+sSM6/99mwQ2Xlgl3p
rlI0UncJF4Jfo3VP4mAXJrQV11zKVmto9wFJMlyMp5X3YNRIZosBqQE+hlhv7aQOZMFh5IAyGyYG
TbuOR0rPp3ZZmdWmsPLLfd7UdR8Vbb4eIEOmg5jHR+wibtVX8Tko8YhRfDjzYyi3T+KANtyh7Otm
ZmSg3LDAL9aMyrUYwzMhO+ZK+yJaVK+3T0UZfjNwZJkDKMWj1zbcszhgTlEtbMpQlo++xoykc+c6
Ky+pzMOj34qsaQ/X/uQnSWdVLtiB8SxP8HUEfSE6xWQZktq2DLHntrJ6SyFI/D5ozqY2EnJfhFgv
TRN+E91hoEfrKKmblWi2k8oh5GF2NlPXfnZqaSH6a9vKdmTRowUg//g9QraJUDPoVrbise0zM+VL
JuUOkUUeBGk/OJcct6EZ8cTyqxtNQH7Z967UPlG2gJ6c3xdHNH1og0XvSvVeHCIgVTmM8P+0MXLG
3A9pB2wU+hIx7IV5s49Mtd4ruRVvGzz4lgUMsIuFCzDqUyn4gXe21dc9qpMEUgPC+XMWVpCPnYZ3
WBRbr33SX8XMQJVfw86xXwwFwYQUu9ib+vKne3k2LJvIzC9WN2LEGitwTsSp3kcapd9Tb6+DRc3h
h8jwHRErfW8Alc8qx2y3lmcWL0WiQO6NOyzFSPO8yG5Qo3KJzBXL1vIlG2z+I/1KWYpRJ8F6b3QN
eSFGLbsEDwaLYy6aFfC+HXAeiXpvroVLkx6alnWKaKb8waxYN28ezH4CVa3/03GoznI7/Lhkl2+D
bVtfQjyDYbza6dNYVdLScBWXz3xLoTBalU2nzNVmrsSRdSoG3KUwNlOf9RSDpNrKh68VjNKm1KQv
kapvSRB5z2YF9WXUhiX5ImxaMyn6cM0Ko0gp9J8zOWiXBqyBObKJdEsKdsC4kzfMkBzEQSHfdz8T
zUaxqN+eDo8pSC/6pYJii4IFD/R3Gi5lyjv34kAcuN7rfkjip54kVHViS2upRPSnTeROccicJNi2
af310SXORqlUVthAKxspSepFoGvDl0R1zhTiRM+1FRR70e9N/aEsnaVoeOohN+w7SnYWpQdU3h/8
7ER4NUMWwJlslRnuycOv0WFqij4x6sSUwnRuOb7rlZ/P1QEkC44d1REyE9bceVV8a0s0d7mZfAAn
L1eVmrToLgr1Kde8r+rICphy0Y3v1CX6lrA8iTOV6BeeijYQc5WNyEyyGRYjthmS3PKMkscxfY8B
cTFw2WKmWUO6FgOi734HQw2eLJZoa/RQB4fXGBW6wZn6OnLWhY3T8dQcKvhaoukSuJ6ZUn7oyt7d
ZRhp7eu8Q/OnWNFlzNuOeKzMr852GQlx31yqGlPYCLklCdJQe8HjtyBClxiz8u8mjIAOWWOUHxBN
2Rkf4iLRnmU1Cz5aTe/nOJBqV72OzVVf1Po+Q9K9R1sDyMyW8yvlGtp8LEzCwUBJ13xz43Pr6K9p
AF9Hm1qiK5gYYrHVYOnUYOOeGqTC+W9hOPFxEbeV6T+2LI52bvo3pWvHdW0CnaCkufnwk5hyMrN5
VoIWY3A5zuZqUrQftYVBUN8E/THAEPKpVvWjg8ndhwpObtUHKsUj0+XU7yAMTMNrIYVrkbgnQGHv
RLJeHCw/xfUhU+ydGMhEhv8xB3Sfv0iNYqlIjf6k6uEKO8n6Leb7uU8ot5oDpavfQq3LV50v2fdR
/nbw5wuMJcWojI9oqiX2s14X7iUtqOsLB/mYyW5IKVbmYgRUhcfMJJs7tUSXOODNNPQmXmMUCl5G
ycm3Uexc5AjSZqEm2RZVSPWqJoY+q5PS2otmrPZf66EzTqKVuupGlovwJlq2tPQwin6SEzMAX1Es
tNw0D9XQmYcpY9XOoE38aovOoOvdGTp9DM5/TxQDn5qNBRzQBUH6qf/f5v7bPeuCjKDcNT7rkNg4
N6oXbLDjrKGV2KiJY9bN80APk6UcvQ0mIuUa+oumawHYqKI6F0EsfVQOTs6jpnk3tKbmqu3kYT/E
OXHorFNWCnb1Gzgu0aZX0mSP0IoiHp4iX8CTnEtPyp9FP85Jv/pTJT4brJNuavu1TgIfZg5htzzv
y2+1UZyssMfIFFHKRk/Zg1WDPbyWxB/EBMmMp6e/3p8DgHUHc2xyvh9e9S01gllPbdqXRDJ1DMbt
bKf4cXeD3AggYrq3HYY/PDXJn3qvQn7eWPEK5FKPNhDf6WmCVmJk39djTmpOt065RlF1Og10MYqo
DKIFib4QcSC14KIgXBxE/bcoFRdnj4FP8z41xeQCJeLcNntgOVOB+eMGn+73+BkqC3oq88Z8EZhy
tDKyoYcWN9QfmAZnbRN9qUyNElgYDaTQ7egLQR4MaK2BWKgGmgMh6FJMS7L64BBEeXbNONilmiQD
/xvKfd9Z5T6Qo2r/aLZTX2RLDQuc6VS07xN/X/LoyzMg5VlUuot/m+zDeNyUBlheJctmQaTxKVAd
5bmpwu9+bqRHfWqVA0SXqDPGTS25EIoDXln+LKsTay4CSvz3GAvDDNw/Qk52H+yLwPTvQSbbIfIW
VsHbPYL0uODeDiVvX02TIfHLC77S/k5q5Tn5rgaggYrtqjib+iQ9LP7RtXxOSYBz0EyLbcl0EM3H
IfMofK+Vn4+eT7NGvTewYYhxm2O7mJdZdYumLdJALRHlfHWzE02llrAtHiIH9EqaPpulnVJ3JX2E
HQU5xWQlC4ReOUpKJOPu4KQfcVHufHCNP4beetVMr3tNPdNY6mWl7sPEwvo6KIAVxciFuzyRdvA/
qNB2cUJMNVM6m3r769Druj3r2LWsTSX2LmKglrr6LDcr0RiAjaL9HspuRdBuV00+E7VXzjRPjn4q
9S73nfifNvB/Qtgj1yNF7Ar8cTz6E2q6xHx8PdpdfqM0EUIDL+hvMbQ/cRFrpEudO+a7XOnhwkE5
fW5MCsm1Xl8qQQnLDAWxL431t6JFG0zFc1BgFtjjnHEyp6o+XGi3A+Z3V12K8cfVU/VbPUpnv47c
FwU+7NqQwUeSUS5fdNu9VamZf+nhQuPQmt2sqE1vsmWzUCg0wO9TUwxIINMTNBkn0SVZCbls0mK1
9sZumSoAJf+hRNVbmbiIXayqXmmO1+NBEI1ntoY9Ljp9+l0HYDJGxY+kLUjZwo+7xq5UbPnVq7VD
+vjZr0PU/9MUPAbW6PK7D6Qc5sIrLBdDVQhyHa+7RdOO9YfRJhvxcwmI80FljXrLjdJcVqnbnUBP
/joAEZP3idcip/hPv2P3IcGkkAr/gm3TxKn8NfkxZ+hIF2SD4s6ayLgGrhyuw77wX1nqyYu8R2x9
b9qVjU0b/wjRHJUQRqUbw9OdJhsRoIm2kp09wTSaNdn+QonKoxgNavedgLR14lEavLINPuW91Vzu
NyLt7CVedBMXKhr4qa5Ors0wIfanl3dC0VkHvHwmXtqirwHdeWhK8/joEv0UyXUF0eTa9LZs+ML6
ppeND2pehTnbUj5aDHGxzeLxO4XD46aRq+ScFXxRikwjFTko6GmjyvkxkHJVB5zJ+O5Vp4ZI8pcg
NdK5PBbNzXWnjSCWcweE4OneIXixzpW0vhJVl8FnRCG4C6wsTRfkRlBQa507RngTB6eJtzJ1Qad7
K6iI05rS1hzj6D7BloxxrYVtM7fqbOY16k4yoh5gDAcX8BUEo+l0cN7bMVyNlee+Zq7l77sKUZke
jc5rgGkmZn4Wjn5T0+lca87HCx321Cy1+Eee6vZJXGrELURLwmUEPnLoosZ9kmnn6iHXIuwlpmsy
z4w3aZJ6S7n2lq7O0mSEQXHosAdXQEdZBZD9WJlpYWUr7AqD6iCHGao0MZQ5E9hjmo/InD9BMkDG
8uIE8NIELMIupt2FWnIVrczw6vPf/bLaDbiFTXMhtHRiroah3n0aNat/3EP0i64+GLoDoSrsPJOl
2AyRxQJx1ZBRttQkeOsxKBb9iYzrAi7V5RbL6uDt7/mivy2z7Ln02HKYmrtvcKPdizM1obxcjdHq
SBHB8n6Qxk1WQGS4f26nD68BsfEwdsVedNmW7VzER7Z0dzUZvm2RFxLcrrJ7Eyu7f1veiT61Nn7m
leKzLvprPflYHjYRrMTWaHD0Nd8JmnQfRMBbgBihs7SmJmyuM/FRFkJxqB69ilSP6Md7hg92OfJu
w9zzuWWdX7Lf8FTtRfKTYK/nEL3Bf0kfkSp9wTbXuGqOhkOjA8FY9Js2Czm25jkBLaddqllr7jrZ
cXd89Ah0/9ZtVAqeKXE01BtR6Mp6Q7q4asGnHHWO0H7koVyuxg5WjOhLLBhtYwidQinaJaUZ6qXs
S+MpjHGhNJyyWPPfazwRNJf3halFk4GK/iSm/L6gp7iRrXJIwaIjJ889ToyjagVXjBnQf5Q8E7Mk
fA6lbgQda+1acyRsl9a9e0qsxEVmhDmHoWY7sv67NI4n/hSQoTGvj8JZWRzUaeMVGda727XVVnSF
0wYNS9cYaQUPSuofIxI0pPCk0ZVmo+QNziLNGmWnuf3x3hTxQz3Kj0FuqjvRKkeVB6ptF2jA3DWL
INDS04ECxzetNwtkBdCmx0gZlyzerWU5NRuXFYueS1/0qMb/2sthTTjKcBFzswAIVjg20v1uWjDF
naGNoCUtpCdNbdWn8XvfySb04yGTZ6YetDuQMsbKKR041eFrSrXKP7KLVsUx6nfPz72FhfWhGWDL
rIYJ2+sgqkli6Cao1LC6lqleXhUI3qIrTVv249OMuq8t4JgMimlTl+0qO7Qd+YYdIAVlyIHtg2Vm
frkIlOBJLuVsw4JmpNRsKnsQw/eZhTLCM9M0UMiPK8Ukw/N+RB0uoz1htRu6/Wui68P7KLPVJ3zU
rkQTvcCXmIfXpcL7VcxSamJqdk3ZecBGcTqwpuHDOLaU0f7uS7Ek35IhLZAx1qCaZHiyUJcJR4Ys
S7sq2Ls9FAbRFIcx81LSSnE2K7KcpbDohLrkg4mdromoSMHWdjoVV9Yr8ps50HKz2ICyrG5e4aO/
1a32B4VCnKjtNzmWKQYotepcu9CMPIXXk9uZFNq10hdSE+0PNVTZiyvXBOLzLvGSxls3LeT+OCDb
b6elfyRWx4KqbcaL1sndUp2AtC0KhiQ25IuRytoL5MBDNLXEWIfiRozJ08xpLC8j5T72f68TY8pU
Efz7Ot2Jqa32IxBoEYweDT+ISzq4zZaa627NayB/yjSnmmVTcY8peTOdmGBoQsRIAv1bR5UQhqmJ
epFGUEsdpArYdQT4CtZm+ah9a7zpTy4Ty2jbIDpRdIkn8jSgaFg0KeyYyo4vTVn5E5i/5gNaWLwK
p3vHYXfuPSl49RXCJmqnZBuljqQDJT0Yw3q6sYPTBdZxYjuKs97MNq6EW7SWJVMZzDTlMSrOHpf5
ei6jJ3PDE8v1WV9o5rtnqcM6j6J+3Tux+94nUFFTPfnKa6peqkoCc4rH8zP/TReTB9/M8914VoRj
++yWPqVaUSOvcA9onyX8TYmcV+lcjLZyhR6RcISWWm5N0AsUUqNFNwN57TM6eQLBsj7uH3eqLKq3
s+nGzIegp5X70o2aQ4L7KM60IXYPollBQkQKVh9a24ShK07vE6fOSApfFT5Ja9H/OMD2vFJ7htQ+
L1957Ff/lFPMAWXDD5a80FiAqT7npuVRTtrkh6oP5D3e3bBOpf4UlVZ/ba1kuPZxyZKIQgHRJQ5G
Dy/Kr5qzaBHB7q/3UXGBX7JCaPEcftyjdHh8x0W/e9wjwKd57/jlq+hKeJSclLyjSGiSAlOuDXt0
kgvX0+HRTCTvLQBBiYHqpCgWA1S5y7i6TOph0RYHwKgRFdXFXNzg813/aIeBdytU3UaQbkA5oqR2
oUAuedVVyjDMWoHU4tXKK3Q1wNtOD0dmVOLtMAXXPZVKJT8NslWc+smLbznjGuAN7sNmGr+EaaHi
7wFldejk+AWzZP9gAt+c3Zs+KiXVyV5Eq5CoZXWKsp6PTlQAeNLA0k5nj4MU2KRIRDskl2XfZ1Ze
U+zDug5nQd4oMKWaZ9cBzZ54dfcSVGG1K3s7AsJIMzSNeJ+qqTEr5KR/yXxQDK6uowedRq1esg9t
H2ODYBodHFLbOIKU+J5OrZRwxykMh1cxVhexdnaC/CIujDxXu2DEthdjsR4Y18KSVmIsy3PrBllo
LsaclDdenf4UQ73uRy8KTyMvBFkYRtAiE/1ZzEuHZhaWRETFz7Y6Hcvn3l74TQWjoTFxKoSWGmGU
cqF2PnsZ/fpNzpzqJMYw6GUrEfbRQQzyNU/miVOGOzEqWUG20FlRb0Qza4kTpH0vr3RsGcwyt/cp
9tvH/O8DwPlW7pSD6B4bQF68psdf00KFwCsIB9zHA7VaiDnwBpgz1uO4gf9//dUUF4pxcXXYhPIK
t9vJrgQ+Q2528o7lADEnXtmU9BixdtAau59LJNMXtas5/KmmTtzQXKowxSQ7oK5Yxjgo6NTx+DiM
E75Yhfq3o8Jvq0wtMSj6o4H4Nwpxp1yDvvJnojNVULEDgOU294uzIFhWZTMtaKR/2pzqNlK+1K12
SrTIejM+iIPvUSbd3tVK4mg3dXIfSor0Fgxgdf6YI04lKUwOFv/ZmTX0oCyHdq4GXg5PKKxeg4K3
e4/JBvEYmqVa3MZIDi+ipTfxYtTa4YnVC1uN7BB5BaiGssgWrkqCPBglPNwwsLr6RTSshiDxFqET
+uGcpQ526W2WrSKdzxz8ZzLtnkze7N5WSufsJ/Z4SHRVv4r72Dkv8FS7jNP9sjCoT8YAznH6EaIL
+dGIdUD9j+i6948xzBJfr+bilxB9OLYh6229Zum3SrZSoPuyauIZGQHHPnsjalHd1Y6CJltOuy7R
L4Gg8BVZA77GVL3oOmPG/9S97zFNXPV7ruhP7KE4KCqfe4zthy8uWDRJyeT3PrDqTd8A0QrR9ol+
zzXHd7sc640hF83K0QusAFrDP+gFBrh1UejAmtr2holId/OVjW/X+lX0sEJRN8Q5pZk1ThzeMJXx
LgMzuJU8q70ButUvCpvP+ygFQUhxAhy4xMV+Ev1sKaxdmNhzvDZ9se3TRL1qTRwhLIQ1ySbtScGi
48X/KjqrwG6eytYi+cIFaU+4IoM6JsZM1vtnRxrexJhHuPaoqhUOT3Wg3uzWePXG8ocK++k5LDzz
KTdXlYQJ2ZzbvUiOKx31acyMKwszj6zeiKmtrWG7U1YA9abRZHSdw+/7qEMl7gNJsr50AdLhSlHP
mrAKmHZLeao9KWGnHYup5ck1saC675ZSxmbJwYzrNM0Xg9k0Q66Mz/OJ33YYOTHoamN5sgb9bCU+
RUuxC23P7u2dmWPVmXe5fuMlpd/AFWC3PmBFUpe+cUsV1TvDttuIQTHNV3p9UXmE4x9XGd1ThnTr
Kq5Rc61Zj9FgzB8X9Up5s101PIprXCmzd/b0g/XpZ376waLpheEhKoMX02yVc2mU1UKOfBeEX/qP
U2rjT197ziQtRnmN8lix1fGjDrAs6keN4iNeMysss8Z9BMx5n0hsgjIqJK+BNWBPjrHpq5uDhk1b
8A998lRNh9LrUGBIVMikWZw8YUpZndTAOIiWmGEVFTgwB+6kuMppk/BQDs43S7eMjNtmbJmjoqFS
y+q2qIHzmRr5EWzfXt0mVnumIqLH/FEcA9fxjor8IWbcuxAiRifRhgy9pDJO3itTl+g3RzYnaVj0
Czlr2nOmgeEM46j4GCutXBSyMuyqSnPfuvLZnqzhxk52NzhMNEsjiApikDESEZwteYRK8rxw8hzn
Ag66W0MWHP18K/o0RSHgyzYIK2DcRNzs5hKEpbojawHMMyZm5YAekCkUR6NrtbM2HYzUaOedUWNo
OTUrJdLOwCS0s+VbVzYu6u7RVWiNfgqUq1qxLpiJy3NKxfnCJ3O+0QhMfoxmZBzEQbIdQl3iNGsL
TjMdR4OE3dH8Manqm1/TyfcarED/0/S9ZtuTmd3qbvid58bPHlgPcc9xPCiuH/ANztonBL8W6XzZ
/Zqa1lpRNekfo8Wg05OLbwNOZjNMtIwnSJHOErS6eQi1StkF8JSmsmrvCnJhFxoedVrGQusr68OP
E3ulhEa/VqamRPIOSpLxZmuutQ1bxcObiSR75oOkiEdX2xg4B745XvqC4M64qH0aPo9kV0V3Ffmw
5QF0zkXT01xnkbR4N/23i7Qc5wPom1RvEZzOFf+b6RvqIq9rjW/D4J291JvRyN/ZV37oMlU1rW4Y
t6JwD6Ib24F2M5RlhYFHXLyDPe9ned+ZJJj74JVMzP1q4NuEEa2kueDEtutJxnwQioHgQZ3QKs4H
70Mb/IvbUZMn8Rg9E8YvQOrQD+0GFnuvTsFNz/8oxlUXGvk7DrgmC40RhnDWY/fV6sqSesuD7BI7
adkxHltFDebSlN0uscuC56KFRypno2deL3uR5i4Dv12Ndm2sRXIctde8I8vzWlP1vh/y0luIaRpa
GFRgZXrWIXlcset6F7ctsiiBc+lRyjT9lGYJD7T4qGJ4VJaJO4fIrLej+0FmuyP2WVU8UcdiJm46
5hJ8SaoDttXwzWjlEK9obXgKI1/b5OQms7Wv2v4mRQF0GA3yCFFTO2u59nVkDXVbn+oWCUMfdnuC
q4rCJ0/0ZcGxxgstm1qG3rYr1sPRVjIHaV/mGRyt/8fZee1Iritr+okEyJvb9D4ry1ffCG3lLeWf
/nxi9upau8+ewWBuBDFIKa0kMuI3feY9R9WoXC0vRVeXVoIJyvOseTI33K5vsR/KmjltAbcGwtqp
qKnToysfPPp4TfPvKsJ39Dm/l52l/PB9saRYgdd2w0TH7evxOzojaNdGqH2jHRPNACOEkNWhW/fR
UD9NyoCnDLS9e7ODp/vgqeFq1LSG9LYBWjOHsLAODaRpUfLvUFk7JtzIH6Ohp9Fn1SoxEDmQfSiM
D+fQrKAs0hmKhBGJ9iPxxuSUQCnY8LoUtRK0wUtMO89TlZnXskV1V4LA9KH6latjhn4ARTWHCe5K
xrVu2OQs+t+0WpS4xFhg3gbDRtCUlKsQX7mKh3UaQq7m1vpL98MRJnuVIuGC3tFKGCN34ATnRW1w
DnIDfQNAptxlILvFaDuHat783f+voZ/HG03b/T5eBuXh9+66IV9Q5foNHU9cK8qk++qowEKwEJiF
CdwKbQmA2uE18pTwqx7k+qLqTO+5ruA/g4RRr6THta0HfxQFtloclVhgSaja6aHOLP+G5FS3RQ6d
GfPQ+DcZ69tcWfJfNjZdrpIYTjv+hzhZbfJyqrYtkOf3sba/uigsPdRQGJ7yzNiG3CBYrbYTxuc2
SGTue/a6HUgSgWJoT74ueveMKV2088J+ZY0UIHOwH48NIImdGurFDtyN8hj2XEMl86YXI9EQXDVE
Rm3Nr9+mchgWum0lZ2tuKp6yqNwiekHyB4hp5zzKcJMP3j4ps3DlM1d44xnvA8o3up3sdT3rFyRV
rH/mThmSTfwkjyb895dh6Ked1yfu2uxb7YOM2LnFJO1Jz7Xg7ITiORlcZ1GoXTyDHHhxXYs3uAx6
a31ugrGrd7WfJ1AzaUJMUA4Ktm+zwFX0YkRlcNFC8vqK9ZEX4ZtqjdazELm+AStWrAVfwLPhz0ha
pw6XnVCsZ5fixMUs45e0x/JFb/pho9TGqbWc9qmbEZ45AjUAfOPkOM4gUdSkAuSw1QT0AL1yXIyt
XM0E8CZbaPmjjpABuXQr7wZIuDyAs7MfQqAA/G/F8F3D18jt8uyLb8bhmrk90xtcJS9tiT6vHFGi
KqcU8feGrNVSuNTjfXzbUUZ19NXkIdskWmfRK9PFrqKTX4v83YmxZg7VpD1Yhp+99ybS2jyGXvCa
7i59GVJD4It471LLx6DB0rcoyM4a9eRHEP1CP3zW4S+6cJ1W/M0jHWEKxzQU1K2N/jCUPGa4/q1n
PcA2zajK8mamYbzLDEU5e732e6Om1aOFJsf+M96AvEzNodmPeY/BGf+xDww8ri0Y518+YsbYcqXf
84iMnl0DdoKDmGy6lnWiOqj4Sk28sKpn9mNT4sqIm1zwzSn1Taxb4y8j8A8j2ZgvQseSQB0D72RZ
cbBQkrpdqJCNXyMjjw9I84xL2axDGxt5/B7A9NCrJ+hThJlvbcCn1a8UbouVoznubpx7bZ2EkW1W
JHfmXiZDsHjxVbwoJCdeJzCvOOkkN3mmsoWDUIj+GZjO+DxirCKP0Q0dTfaysK/tMHwF0NX+8t29
qTbiJ8XgbDEkWvliQ6dZC8yazplGct8Ks3w7kucl5w+nHGex4mvi1js4es2vrLL2PYmWLzE6xMs8
qidslCIozkrWHPIyHM+mmhTIXbT6izGXal2omz/tdsn8r/nFLeBHZifqa5NijQgmuuAfB0M8hYq6
HdAxeLA8EMB67GwswfcIjL87KPkzoFEt2ldOUx9RqxHktEYH+4AY6+ej3Miuz6atR4CqXHTL/nVM
nsKq0CpP2fH4KC71vBFgTlZa3XcrNCeLC/klIGyyWxNu8q+eiDUdM3bGyF5YLS8eK4lm2Bcuz+L7
xioCZkd9s6n6FLzq3NFXPsCMXOgfCGb5+1Y26zh2USEEsDoPUa0J3ffE7yi+aNGRinhdLOTuGGjz
7pQLnGq6y72n6vzo2HU+mr5y91/jQ/c6kmBBUV9sIrIjb5Nq5GdqikDK5mbUBGJnGNwcNL8L3lQs
AlYkTaad7OVJXS2mou3PspeiOspdivpkjVX1NJ9yaDTlVZ4yaqdmIZvylD3Vr5VsBkxv7qeUTbQS
tpZZOTuuQfUgGrJVAXQsRMpwevuMyT3p9Wv19ZDde2TwrzH/LcaEZSe85kyFx4Ra/9KUGfRoo3Mf
2sBxH1y4XKldTKfPuDkMuKOmYCbkCNa37kM6oxIbMrFUqP45VK/5ajCv6hdy3HAwDYqy3J8TLEZb
91zPe5ob/96TMZZKv3v/GvffegEluPfzFWlw9lFzTRLdOTQDDEKUiGDI4qNmmku5iykVsw65ex8g
x1LMQ7PZ7cT9UBmr5fFy918HUS5xDqVmNXgFOhlEAaXeRR1A3Sytg4cpCwI4GxrTyhqYTpV7FB//
dIyJE1wgky/lsM+4l6Axy/0CuD2panchuxtTP4Mq7o+f45RYjw4iGt8Hy8KkyffUjSPU4aAn3nDo
LNxnF7KNb994iNTCN9ef/WaZ0y+HyuB9/L2tm4EOLhAQKKpPi1i95m4+fQ0KDFnVNG8OYYTcu641
7zLu4x9gjeMgMJHPmealehDcMqEpD7mLghp/9mZVC1th2hFiW0fpEV+WYEB0dqoa+wjK8j5aHsLk
0rsm5bNsUPvjqN5SNh4lrrOMyY2Rgi0GwstdRQ39ReeKOXk6s2QXvchNkjyJx5WV4xfdJ1BTg/EF
0+XmVqp6dUvL5NUsy/EdBQHUCTdVWKovzUvtO92L8DuDfT3puheJdf69bxsIT2bBdIWm7S5ju9A3
vVHqrK+QTQKy9LM2WueEnc3wHNUgNEOV1VOEj80zU91g1zIDX8leRRTpWUzeN9mJV5fGFOkILiFt
l9FUbzQjuBpjB6LRrLyz3GQtRe6F5eOs1SlYD9zbn/1yz6nanWqm+qFtE7XdNkrkr8qc7KoXl93R
6shVYOigtEfZduag3Psr5qY64ldkJpmIGQhq6CZ4H9eITk3nBNfW7X9vLAe54CGeqs1fHRAGUH2q
XBXrl3+OIL8XYH+Xx2f+L8u/4vKcflg8jShX7GVrsPX+VPskkmdukOT4TFpf7C08ZT9pPzJusUiD
ivZJJGLM3mDcZ+i+58Ie+jydjMlz/hkrQ3+dXQ+Do2ZXYmcOU6LAZka6wvLbHT7ZeDegZzVSpuuL
Yt+5ybxLW+7lKKUujDQ6YVfC3cfxjQuCVubF1KcARZ1xpXVKebFHHyFiLcJLLsaUGdD93Gsyf+g7
byEm/ihglfl09Ri9jTp/o9zssrVs5phRrZAyqfbghuM3Q4t/6jO0SXYm1iNXifPCGP+BAuNDpSnR
G1hG72B3yBnKQcFQ1dyuKh10A+fnsk6X4CHFUQ4eQv9cU46+ubZNPY3/hAyLzKqRpcXeSR6km6zl
lC936EOZf1R48jxISANzFBxD8g8YPOnDJ9IBDPpfkUL7iJMueQAsLO54if/zee6vI6z3z3P0A2Qx
6MqHNh/BFJBoDo+16o82XoAK0LB5A7OxWeVTyn0iL1voikobnzIIqye518jgNNkszvUmZOU2D5L9
kdCb3+Pvo+QBSUZFHeEvoLl/nUR23w+KnTA5YdHGiuiYeK3Ydq33TIJXOYbmYNVnuRv1eQDDiuDI
BclNA1IDaD+nA2MH0ZH/QeSTDYl95RiRHVkU+WXwfjSuH6/mNCIWHXPRUVYi/3tRUnYBCKiOcqRi
hJumr/OD6Q3IhUBQrfQZTVqzPr/rkd3bf7qF2iv95U9ziNCpXkilMg01IIHTx7DsKys5DlqMkdan
rlljYB08v0BsUWW5/Gnez4Cez4B4TNZD6pz6m/ZhW5Zxk5va1ttzbIbA7UPuXl0olH3k1Bm/XWvc
cpGaN/zdYYwoOLt+xjzuwSuROBRe51PJjsKp8ZPUqTB+xlTVfveSqTnKM8k499WVAD8OjYgjDa2I
HxSnvr+eDNWumVOebR/lMbED4bZrcI5ijQV5vxwA93G/6nyvY4ZaxYscwQ48pPQ+ZqvW+DDLAaMf
rJQyHg7BfGApB8ldP6DwqMWuWH9OxOp5ZvfZ/H+YsP3fhwjsPhYAutrN0LHwmcA34D5VX33gzKgN
zxu7fwhGfPdaHvMWwDRiVeG8koE197LlJHV9zQ2tujpe9WOwKlDVf0JyxKgbKUiSqdyNFlLESVcq
Z1RWo4UfduMbdqazPY7fYMWZ2eu0VPyz13TaztREetARcD4Jdwq2RtHUD4pp9as4i7KXaapYNHeW
+5q2Q3dUWhV8FAUSF5gmmyAbslNZHbU88k46NsZgWTrzd6ccoetjfDL1cKGyMFZTK34o5sJiHMXO
xbVxzZxbcqNwFzikRvOjGwN8Wpwm6relVwkYC769EnZqHkQA2TyIQmVrjpP73Ck1i9ZcPzYWmEJK
2g9edHEsK0EMkU3C0/jWIN2buU5zla17PPAOrAUV7GPAhsC1E198O7IOcoSapunNRXwZG6re2plO
gG0cBA0gCaIOt59nVzOEQPucwvlnrBCpsp6MNFvJ08gTtlU7bimr84nmN2XNmyFPmn0ZhgU+0PNb
8FSDuYGtPZtiGoOljTLFOWy67ed7bm0jfyhIn/7np+uHEQGZDND8/LblcHTY75/uM/TnE36+g9h0
KYnEgb27v2TOcgOgCtOHz9eMHQfNzJwK3OerdpHir6HC/f6E8oQ1Lp73T3j/trC0Rep3/nT3c+tW
wHyHTydHy/PLTyiQEft8k/38CbPm/vvdv5a+hASeDL8/nTxadayDErigouYvQh5dZPmXWK+tw+fp
HcqOWBMp8QoYXvUE7mjmu6rlubRb95FS2ZPQHe8D8g2Kc7kPwBJ7t7dCy5elrWSXApvXtYe/rtM4
xZUbk/WU62TkwsnnLhMlVD1TUz8pmvFVdspNBRjDsLzxPr7uIM03JEA3sh7ax2F7csvkx+d4TyN/
yDOfCaerrloDa3h8cpBpz4ZhJWJXewyDQn9EUerkDo1yjufWWDn9IYz5amWnHGb7SNYz2w5RhWSI
34TIUbhIHs/nkBu9KYd11jnlv2J+Ijae7Yjr/VWwUibn72NZNJ9DHtWYWOJOdpkdZHPQRnEB3Hxv
yaOGBjmjyq4Q5/zzfkO9B32guQ8yFCP4sENBolh+vl80w38VaiqwkuUNpk0cnh1d3F9ThtB2Jw86
JCHVvn/ejPGRBF17/0oA+5dbNc6A8RtfBu9s+Hl+EYoGgXUMoqvcs9IM6hQmxDvZdKwUJfdKB4EQ
mU28+mu0l6jDvobt+HkCOUJueAUfs7X7K3yG7aSMIeP/8wqfHWnV/n6VAhIK+vHMh9QOjWQ1zNZA
mUltM+nY6JZiQKkPkj3TecSsJ284UnV2KbfX1cXzsEoY1LC5GaALVtRz7GcldINlZ+TDuyX6cKEN
xvgtLppz7Xb+L2+iVpOHA3PCjqoyU7NggZcu8xM1/O6Y2s/GCZR37Ddd9LLa/EWH17PKUBu9QV1i
aWoY6oW3q23tsHOOjtK5ey936/2g8M81CkfasDDz0vzvXFzjCahW2S6E3OJefGiMLtvLnsHwZsZR
Ti15oXfZeLpHHcNbDDwI1iAqcn6Chl85X0aiId+vaOmm1ZieLKt8LmdrtzwR5mOF/tA2EuU+qrWI
nKkXXFUPPAj4YgU5Rjz9Ej1rzpOw1cdYFS8y7s6We/FUNwdurRqcSmOVl47yAZ5V23i6jzvafPjQ
nwu9RYK2N8M9lwZW7HOYFeKxrwb1Ob5ZE57pIY52DVKoHjzLDdNEkpBUfNNjP5jYbYqygaM87046
qhWupR16LSjIL4aryO3K9TTm2YtnUz7DoMxbuo6dvpQKtgp2Ab5DNrsWylVcqL9ka1IaF4V07yyP
RPPFekQlfYlSMM/ieePmO5AlzbNs9Ng/o9ze3OSxWTy9mEGkXmSLT4IuL37nJzk07QEBtqTq96QP
lOeM9eeeS6FUMY4VEbl6NsagRUvVyY31FEW/Y1MGnwuFawFQ2CLtJwfGg/5P9zzQbidsvXBk/Fe8
tOZEQ6cm3Ein1wS3FWDVVfrWKaOO/D9Pftk0SnKeRmwGhwCQ1htzgFfVquIH6OrTa4sF9HyMlnvp
1Sg7/se0XD2Gz2RrzATmQ1LXopyv+KAE5t5R4+bYO5N7lr0T9W9wSMHLCLrqZhnNpW7S7M3U3Og4
NVFNOp6Dig6HdBuMxUYeZJWqAso3YvGAw8oR9X5/E8yMSbmJpS+PF2XZMZ0te2TQAEtIdhQpmCmo
66eYtNaYtPqtTYwa7eEoWRd8wxvZ2ePzfKXseG/JUN32AR6CI5fQfLhHSfuoNRYVr6GkAIks6IvS
BjHLBM5EItjbx5ALQDD/0izxDWUHYD/RTBM3nfIhMStra/vTzJkbEAFUeGR7Le6jjW56+HJ65Vfh
QJ/S5jK61mIWBXTpu+1XWMBmhfpShjalFlPXSWSb3q5HIWrvKTgy61EZrVFWLV5EytKMP2X/nfza
6n6mKk/2Zd+ZXxMTpoINMfypbch6NWmUnQ21oHKXDMEuUh3/GjpGsXK1JHuLbOVH5jjWz3S43c+D
6dVNwUrlo7X6BvBVp9w8VB9WPj67x3zA+w1bq+cIP4jnTuAElTjw5+ZQLMxpAWsDZPXcWeGjucFZ
vl7LXu6NyanDKZfHE70l6sLPzfHzXNTj5qxW0pxkv+Nl2bp1+JMpH7nXds8jxo8VcsZvreXiZetH
BjaUNI3ScrBqbiuErBvxxkoMK6dkgD4hezM87tFtfdL8rH6EWnUPD3YWHvNiRkfPo1JMVNfQR4Yt
FrzWsVeadGFaSn+e9SlWqgj7pWlPw1nG5AYownBO580UN/YKSyeGzEf0CNmOYFfpkW1dRbD0s1vG
ZC9ycKCncvuoijRetv3kX4QdOOemcIblaEzuV1Jwh2Dwp9dywsCh8EW1hZMZvQfmhLdE6n5VIDSv
cn0yT1GnxQ855RtovbrzNY/HNw3zCZwJcRDx8x5cYx89fG6cxj8LJjpHyIyVi8uxl+wnBddnOSSN
nN+DgwgNYlPNz4kNq2lhk6pbVFYjuP5lm9XFpsr4eiIrHx8EgmaHqQfKI9kB3Zh+ryeUlSRzoKEF
pCdEzQlWwehF31W7jS6SHTD3NfPI/4/j5FlMa9i7Wh1d1QmqgCIoxPtW4j2GVu89ugL4iGvfZGRU
Sfogk9OsZJ+M2W6zGbxmuspWaiXJTvQol4WYwOVL2xcPiNYO53g+WeHr7mYC8x3plv0Y4rGC6H3G
wsRo7Ee9mNxb6gBzoU9GhG0pax8++yotcEAGYByvDQggZw1UtlvX8TKOk/pVK/LfezIGzap9Gody
CYYi+uL1vwy7qN+d0s73DgS3tQz7QXT0nNak2MvdCusYpAyyPvoST+p3KPvdDW/a4jIao7OQ40Vu
IBVROP3FM9Ts5uvmTxm3vNJnHlDZyNZwnXludZJx7q0N2plZu4+tLHiPTYrz89tReiXdpkiwbWWT
d2f9eXd97w7rYn4XKMwcq9b5/e46plLLXvc3AimVuOqLn5WjXcnIFu9TXFgrOxnUs9941bEqEHuc
7Xlfpg6IAmmU4ids8GXSDOa1NfRs1ZqGj9RlgAnIvPe5yVpl3NpdcvLs9t9xOdZUzdfAdMOXrjOP
Wmrr7/5QoUOWJ+G50lro8apfrPXMd94GPb36kav9iI3iEVRc9mYEfKy+LpRjbEz9GXUKmKNmKD7A
yu8DptE/NL/8gjWX+aLWSr5xS5LvRtSolz6Yolk00/+S4I8thyKHhKOTV4pn7G+VTWe2wUGFyn5F
PWpY6trIRTyaHVLcow+qbTKdvRF7OxYYeHIjFvQ25XWz6Kcx/WKV0bcyE/43MgmXAoGOn5U+rVVu
++HC686InmAU29rI38AYWUD92JhFVv/0QvUBM7X2m9FFP6cutHaK7fUbFeeRJx/wXlE+IRdRPHV1
xQJ09LWNjHWTWV8hju3yoi/uI5ArZPWcmqQxcJgbi+gxzGPvWkYWKOZ5Dya+WLVpEa0bjN6zdYjC
GL+Ad6x1itI8Xlk3WlXyeO9tfHhJsdtE68RBvIhyd8t5/jnkHuNbvR8izx9qhbaOh6jZpG6nLGIl
Va6+2+vHdAQolwRF/bWLX8EfO9/SuvWXSG9rZ34w+2wiO7ys5452/J7BQ/4a29i4BzXrAIy6k4dS
7ZFXS2Ln22SWMDLa8L3sk24TubG6V0pLfXTjEMuoecTQ2c8GHMyXKDeDHfqgLuA9u35pM+1JDkCS
KFug5AfkTIh6qyuRzldAvQgoJvA68e6Ayd4paYYrMkYwTpuEr+jf6/vU9Pq1O6jWF3tsV5GTj29+
PZg7V8c3RMZr9VszROlHi53btgV+tNW8yP6SYmf7xXDJKAyp6myrtk8/xvSb7EvgOG9YVhs7LFum
t9EQKxnXLBaqMS7f5LyG8JWE8k6+BPkdZxUp0dawU2VZWyFWZ6wljnKvnJufMdlhhvX/GtKbngmf
ojVXfx07gLQ/oOqOoyUSf3JTx+CUq6g0/hXLs7648iYwFA4MvIj+DMbNHmXA2HBRnbZ+/BXXGyi3
YdCc/4r7QZGfWxD/XWKPSwFredn3/VtuifpWzeREFw2f458QrHdxw5zmHqLKVpNEghWrsKwNzVFb
lTjq3YLCMtaNOSB40nnepjTM8uyx0tvBih2OasPvSVnc3we2Vx6zIsTpG5XPs+WjqNMkJRUMBRe/
BC3khzAWaAL4dfCUaR0KsTGT0VhXL8AAimttG+rG1jp/keeWz8L6/l2o4w6NBFamtp1fZUzu+aln
HWAGXWTL8OIAKaMsrM6CglSU9vn1HovrDAvBTE1X4TiqT5DBg0Mz1QBYfXOsWOuFSwDQ/U32WmlT
rZwIe1DZNBK3P5Vj8a2oM/VJmHV7QWzxlAY+qr16HFHRtZKdbJqm1i/yMvbvvVE/bU0v8R+pngbP
jd6u5Ch3Yv5Sm8zjVdiKAL/QmhmtiTph78ensDab18jEi3g0kGN2yBROZteuZbNtkh9w48cHN+uS
W87a02pSQKKeaaxLu2rQveSgDLeqgorJTi3wd3VsSzzWLllgM43OrYohYtJY0bnj4S/75Cbom3rd
6mG9tm1tSgFCtw+mZauYbjMnyrFovsqNZlbJSq1sDO2MIr/HombKYCsFIS6gNnDGebCMyT0YnPVO
nW3fP2O+Evor1F60BcjDclp36UBtZNbgybw2O8SQmrYp7QeOQ86ua1tuUN6Lpxv+ryg98MBwf8aV
/0tvB/U1q5UJWJIIr00h3B366BFai7Z56TX4u6VRVq9aXEbUN6ruJ1heyzC8X0YdP8fPea2aPKFG
+75pMgeFui67VUmBpel/xru5868YuQ38RzCptsJflRUI/eKBZ4aSoU5rE2DBuZgMDWxk/BNLohFV
l3E8yr3PjWNp2VZLWljU2Lt58yZkHgLrcd6Njfq506kQfxq9ybiuwNOXsfvgP+Nk7+fgodaqdaqa
/k6BjbbFbHUEbWRHb7qmKGgHqtY+FkH0FibZ18j2xJUHd/RmzlXwVLwGvjOQGs6e5CFTJfQDJcN+
KQelrGBBfsH2IAvLM2XksTH1MIuswTFe7NjUVlkyimuq6elOU6sM/IJhn6o4TTdhPWiPDiSxZQ+d
5KOfnEeS7DOQn+kXRauFD5M98pmGhKZRL6E7No+m4AmSVZp60tCqPeSuEuymSp2uZZiPqxEj09e+
Z5VcvnPPyU6mVVICiEW/IMGlJivgrekpmKlUXgsVciHbcgMkLwbh0E54NCb/9MhzyOFyzP0Y2dYV
FFv77mMUZnYLZ+lrbeiL05BXSLERiucQCATrHPfNVobkpjf19kquYCGP+YzLPX1Wwb7HGHEf+uf8
SINt7ydUM/J0WSKubohHvRyvTpGy8a1JAMQyvK1FYus4VXF1aIreIwXfhmdXGMYGTFzygJOVu2Lh
Mj4Vo9VQMDaq+ZlbYlVkBCu3hXdmJqZ2RLEFEYNsVgvR6ibZyGCs5W5133UDFJp9smnjUR11IGga
6+kiaMVT16cgwU2fZHWmZlu17RFGHEpzP2Z1tc/nzGSMIuNm8ur0oVRkKlsPnk21yJa2Kqp3fIRD
dEJJLXYIk8LmzJkqj1t/XkQtABauu75CaswvnK3jjgtrBnx0lRIdWIDj9zY3nbD1F/AllFOcZt3r
n2GtA7rQHWDMFKHxe5gvbB/TMoZ5nE3G5dnseRi4ln8PYxZigxOY0lPSNPVWwaWdr2vUnyLbrm8h
d3C7Ca1q6euQAjoUCQ61l+pPjp3ruyKwYPLPg12sXp5yqD3zULPMsJ4H67aTQzW1SQ+tAlxbNk2n
wfDSq/Rd71ASQjZIfcpClDUtz0pey4BVTzvp9nsTMxnm59e+JhNSEmGj/VDyjjlXitA2uYqFS5or
XgT1lmUGpqvgadYiyaqboghzKVqo5nXcodHUZqQOKQJ8hUR+LsKWvEXs7oK6cH9Rn3vxh7j6KDOr
XDpKZT4aoOQ2DTqqZztOjH07ZsYO07TuIs+I1E+OKJePanY3hF/rgtkpz645d3w/Y5WB3pnPaHZe
uRxnkUITWNRernH+2yrorxgVseoQZqS2J2sXQlKMC3PI8ZsZs3WG/hAq3YpRZreoKYuXqq1eit7Q
L6Pf5S+8ywJwo0VGZu6clAKpO9eoD7LXaUWMfqfV7WQvVY8KdSffxp+TY0nDWhtBrnsQ7QUMTQX+
3Ug/3Eg9WbMHie2wPAl87z037VluNGovXiwAZnaaz/K8gRCWVN1CGE7zc9r4gVL+rNN0ACCCJJZa
9h9QO7yTr9S/N00rxnVapMbir46/mnYtWG1BjpTxKSrQDvGwEMwm0zuFDWloxNdZtMYWK/wqGn4w
I0OQeeh/oXz4iqF4+O5l6ATDK+qvcTpYOwEvB66LW14zCsIrZLbtrW2O3pLHG1/7vGkhGBxtzUVH
bjCwF5fBAldUjKXHhMq05fP8mqJFZAbmqRfCf/aDfr5Q9AZjRppZ59XrurWwvJgH4xJgbyfDRG5j
boath44zZsj3Uzml115CpX2Rh06sih8RPFo681C7afslU59ok7KegBcZTMmqTFl4FoYyGG9txu1H
rFg3DOECSPKA80OE6IC1KpOx/6mW2lNOlfGr39lioTu294qf17jEczd7Uls1WiM8ffQyB53AcESz
NZ6K/QASB+UTTSmWTd0dmGq44Nnp1Rwz3SqWm66KxM+fsnkzUlmg0nCTEdUPTp4z7VW6zmFoe2dd
K6wJ327o06rtZysgQr26kv31SEa46NArFq1/jsnLLytzcBd5qD4nDuwrG0mG7Uj5aWP7eb2UykJS
OCieCbBNUc7W8cBa1UngiJjqr47Jx3MT/SpbKil0kNfPeKqKBw3N4UNd5PUqyB3rY+yKH05mZbfS
E8oFeWiK3lbPdYTPw5yNvFFNFt+ysP1h8Z198HBp8b4EFhAbbbREsfkBt/n+UkBiWkeuC5LYc7DM
1HqxrwPo1j56kyPeOdjtqNOJq+WLNnGDxAcE/7emCza2B8ISvbfoh8cPY9SKtku0WNmRAPw21gib
ZyYC5BV66L+5LChE5nrpvJmj6W+xOsm3dlW2t9Auz6k/6phyGSz96+y72qDsQtI5fHDi6tYrYbwf
hsg+IuKNIuS8sdJrUH4tqrAJFkEPX7SIul+9vlENdTtElfceFn6/bgy1ProsIK4Bb3EZt0yyDBQc
Nrhum9d6aoNlTy4StlAVoxTthcmiaRMH2qd6NbR2+qrNFquIp+QL3ylL/lHjplDdtxCt3W+uG6Gs
0kM444ESb+0aZRRftfo3zwauVZth9z2wxm0dVBTuWuO5y00Plp5yC+x815iILYwOoiNjoi+bBpPp
PgvdbYIm+bEYxLCzXeXgT0W+1kbvOKWiW6gkPUjEtMOmiwx7U/jte+jkDQ7vbrQQ+Rh9Q5fpwbUq
52fJxYOUMx6wyKBvPKVpDki/Hjz4zRcGzGbmMBQu+QguPQEGMgRhfJMbBMq0o5KgSj+HEkVBVixz
rTW1He3cO6N2VvvyfXDLh8rOycYX9TP08fSKsLP6UigaAl6ac9HjUpxHq37oY6A8ZRbHx8j7Gatt
flIRnfDiYdwHDgoowPsL86Rc/BamYmhnHz2ojC3YdKSZ5qYy2tc5s/Vo611/ae0G4roCqM1U4mhV
q2141L32rDWti2b9jDicgYmhxx5ThB9JGYKRGpEvkHG5gYwFnl4OkW0vFF+Y9OeoaI8vA95C1yqN
XxqtEBcSrVxJU0+Frxfdq+rm8QKSRbato+6HSyXkhk2wcR4GB2qjGUZLZhvFib2b7EQ0vr91gwNc
eUq+kdZnRK9Z496LknJxb0e6MyxG8T+sndeS2zrTta+IVczhVDmONNneJyx7vzZzzrz6/yE0Hs6e
st9Q3+8DFNBogLJGEonu1WupMaC6tF3nvV28FFrYrBGFzLdiaGomtx9HgV/WG6l/c/Jh2dWUgRJl
09LjrWtxaj26OpV+ywlUcYw8/YFUsLT0O0QIfeeQVsO1GELjYiegWrt6rTvavzjXFQs5rL93utFe
xzoh7ZRB81kGX8eS72EoqcuhCaufnf7Y2RYsP5HvnArSTAtYqNpVH1E804RIkQdS4+4QiiPgxNf5
msDkeU2nHmnoa6LGBUWcmMRkm1Eo1XX8VoqhrOrJnaSU3yNQPRm6X09lJLfcg6CFEkMr8MbzYBMs
4z73BOaze0iabEkZhPmUZ3KyCIAJkDjvP2qrjdMwjjTuur757XfSasJDTDjcHvbawNXfFdwsmLKH
IP5ZuLl96Au4H+0GfRuqbpJdoFNhRX0mlckl3GQcuYeNlmvFZbRLi2JLuSGG412dush2GY/qx9Qm
L+fz9d9xDyE5l0GlAOHheIGUOVu7QSA/NGNkoTLUyU95fF+WPIBOcr33bRuGu1ZHET70nPoyBFPy
xYnLr6qbnuWCb3oU96itA2ciyqUtTQvJda0x9F3jjvIOrHS0LDI1XiuGVewVk90Ad0+3jK4gM81z
KVXLa1UuzR92njwqAzJBVSbLyNZI684I85+c8u58fgu/ei2vsPOjDIqmoNmVQ31n81XaRqrdbXvD
Hq6yZXsrOKDVV5kEpWom4c/UPJPJAjrOl/lq9rX11fLhOS1apXogwdRsirjOwLqUYKMJY/HMVV2z
Sm+WaWVF34usX/pZGf+Q/RIRhDSIn02ggZsW6pPjOGqwtBhgeX2nU8jpD2e11u0n23EUfrI3RLmK
b4FvUN5py8XB1TsLPGH3Q/EifihtCyi+UZkA4ZvwCBVxuCZyM9wljpkvWsP4Hiq590Qp4rBTIE7d
QnrqPHNGhyoy9f6GxgIAYZoMD0Oid5T9lPKmTNvmFV7Ug/AIzHqkao34nNpV2bbpq51sefEeTghz
r5B/OPG3jEj91eYF6glnFUDkv256gu6DGgynlLDvog8c98nQdcJBZX+YsCedBkNw0YMW7Ov4HADU
o6KmrNelgUy1x3u5MtG/3HNzkV6acPQXdmuT/p5mq8ZGccbQn2QZ8lESDzwU1dxISyAVmt52+6Yh
ej3aSvrVia0fHUjTa+GE+jXT/H8h1p5SAO0scnDUS+r4YFhwZHOPiNSw7dsoffDUKXKdNdXfJuRZ
SdAoPzjl/CjkwHouoH5aK0r01R7KfEXe07kmUwNmGSZVckc715RUCX6PSlmNJZgl3y2dq3B0HBNo
fkgSe7blUm8S/eWHZdpFuMXEla72be/bZrGJuE5z6duOYLPk+Ws7y9Oz5FUIEIwxxE+tFp9AXfxl
AZg8B5qxzvzqEQrqYKmO6mmsnKOeEMe1HFs554i6L8fBV1ZGXfc7J67UPTokwyWfmmCXDoRcQBkE
u9xzgpVuNuqrOcCnX/b9T4rhRr/jxA6t1XNJvH1R1U627iBI4ucy9sYDGYSlr0sGQlG5tpMHQGxx
YSrEajxr50ZSuuQjz/dVib/4jgoNjI0IjCbnw2mkWHWZaKSjQ1PrV50REaGXB4uSuqZpF1HdPEIW
lOyEbW6oCvvlUtlqt+6sTlvwNHLWSRW82lVHGMbSg5eJjXLVJoZ2jRzf2fgUZ7uJsSUjNZ4oMEp3
noHiTacWMP4E9bkrteQRRgWeq1HZA3ul93thUxKgL7DLAgeV7CtHAeuHohKGGic5MvvB03hKRm3i
myxJw8HXs/EAHpt3xyWDEVDUf2rAHvEgGH2RKtIOHUW46xYC5l1S9Pa9jLynbKkthx6U5ql7JVYa
cMbxg2YZe0lwAjOc7oORgIUNzGNVWKO60nzHhdyle/CIhjuGSQp/DCXzXINQdKlXu5cyL7vnWXqq
dkY2YjR5avJA7z6bCAEgR+7zkAcR1zMqXwTRI/2Jz48JRmcJw3t6tZtJV7h5tihGvhL5TG5NQV56
VcAQth4mLzERFpV7V+d/iwFCp/KahGm0sqxyvMIw5Sw0pe7Jsmjj9WaTDXOrxrYO/hUXMcFpQb8Y
QCQnS96F0VI2EHCvpaY89Y5VnJomfuvFUC3A0A0NI6TXgJSFz63LLxGfq1huNzF3wnNpoO4ryUa+
TRTHpaqSho+Bs29qi/h9Op6N0uQGkIT3dSFFfP35WeQJ1kLpFYZuhE0oISkN617Yajsj0FhBWxra
KsekyiVJR1QX1N92lNN0lRXDXQMd0FWG2WCpub537/Oqt4TmYrKFHaz53ni1AROd+NJVnbKCV1Dn
Nu3qRydXk20d6l9bv43OfvsvguDlXdwM+caxXdhiAhSIKhfSTdGDUxmaHNGdm9q664t+IHSK/Ehv
yiZCExZ81VL81YUV5S8DeYuFoUv1C7/3yrIOXe+xsEuU2sLSvZgyH4oggrQniI5mgzav2hjcWqah
aDpIPaiCdLI+W4gptSdunXYrqYvVq1Y9BPpEzkS5O/I8vME37iaZcNyeqjDSFyNFJZx61SnUh4Cb
IFgSTeErPBb4ZrNRPFm7ETiVdYMYaa/CLzRROAm/Dl0r+KLNU5TBI5CHXrxqLEU/1AH1+g5grifF
N6sHjtMLuU+yJ5gf18AkpfvpQd1tKuVVi53iVCaBexsaeZIsw6ELNxC4oLGStr20RrxU2sbAdB8q
Pfub0gkwYmnXHfiuBYuOTNW9kUXg5Zx43BqOC+CqlF58tK0euiFZ6k1ZPXnDUD5liX3NIRO+yz2p
fHK0zli2w9DwC8vQthV3S4oiXLm1e2dkeXdu88G9SxFbh58zfPWSsNwHsp9TuOFFr2ZEbJI4ZLAT
sxF11GDkSZWJWVdCuCqNpEfZ1uUH7h87Ye6tNj3FfgayiYMmAMnRh7yBDKahVfGKegjz2YgjCLxV
uMOpqDKfk4rYN0AzeWVPQ2OQlW2ecXuXIst4TqhSAhKqxGuxVnVabwvDd7O+rW1ADnO312D4xZkn
vGqTja4HTxpbRW0fQNpO/ZcYqohUrmHmlzfCOe3ApOvQjt5mZS9KCd34+fa2tu/dFYQ/8lY4axRT
rErfdm+zsVk1K4sy+51wloMO0FM7pWHFdUdfWup1HW3Bje4My2kvrTdYmyQY85MdHTMidE+ofbWK
3D1NlTRPSdm/kJ9zzhnMAjsYHmDX1/ru0tTxnpJ252hpEmwswlYr34qRyqybqdW66E4HqeDKuRpA
XZrqR7IjB7uzu4vwT8sgXnF+DpAvR93ESjse8QLyxHIYI1tH7iJR+r/T3Gi/5bmvIhOuGRfq0sNd
AG9UTTrs2hjRcyMjFWY6qXogpt4uQ6f3XktCxxsNnoONmFUqZD/qIkZdZJrNdCB9VdZevcDWXppv
VZF4O9XPIC3vCNuFiVmuKqkot6CZuW/Z3jgcHGQqjHVoWL+68dTVlaRQlx8cPnT1RMk30VTt5RkP
7tB5Lyb/PYqWh5UEDdCLxqft3o0RIppGktHpl9AbHsQoHNPsrgCdJ0ZgrIyThkLPIpgY08cSkie7
7+E7n3ZFoFPbTOxaq9CUtMvgym+NLu0tqfMus5kH/vwQu4ApJ6fZHutwLvpDYC4/TWReKC8KNxm2
s7NwIR7BWceEa/79cm7LgdEoFeUZYYIN9d3DV3s03dVYO91pUFL5LKuEuxoV4GDIGdkfIJsIJh0h
0RSTrJDoxZox8WAgDDtaKAoJm/Lei7MpydwiT/tpQjiLWVh7Ef2YdhbL0Pz14FGAyGI9AqK+7VoR
Wwb2RFKqWYBkXkXDmB6yKnhrqA1MD0S+04PozROz3zzxye+/cJm3B24G4b3Yf14nhrPPfKX/wuXT
VvPaP77KP15tfgWzy6ftK0/69fL/eKV5m9nl0zazy//2fvxxm39/JbFMvB9KO6Dv6AcPwjS/jHn4
x0v80WWe+PSW/+9bzf+NT1v97pV+cvnd1T7Z/j++0j9u9e9fqe35JU+HWoZo78CjXTB9DUXzb8Yf
pqLKZ1VKjvC26jZu9Cj7OL4t+LDst1cQRrHVbZf/5D9fdX7VcocKzXqe+bjTf9rvP12fwwxH704P
eTqfr3jb9fP78NH6f73u7Yof/yfi6vUwXo2iazfz/3Z+VZ9s8/DzC/3jEjHx4aXPW4iZePqTf7KJ
if/C9l+4/O9b2U4JdW6pfRskIzg2UjsxJAI2O8bvjZiJhqE4qNpVmIVF9CqxYPY13TI8iumSBNLe
iZFl0zrvIdMafelVBrVVtSHdZ0EMgVrdP3EKhsh2GsU5lYQt+JZpXqwZA908kH3/KeaF3YUnajOW
MGIJm2iqHrYMUwcEVkO2f4Iu+gKpR3wpbCned7aD4HNHna9tRrcGhsr4nKcwkE5eWhShJCdmA0sC
zubJp5tNTKuR/qMFQEXkrIFaRmyV+z11zrkqr2+OLqySq8oIbHiSDepLshGJHU724DARU934EVqu
Nnw3BvXzXXHRCRqQtw+p7pmGQ2AVl0KJi4uiNNrW0wug62J1q1XDzi1ANnxYbfUOwOS0+Qq5IDuK
hZWZI0tk1PfzXmJrv9Mqgpre8bZfkBTNKUxjaHl/XVK4pX3Xn1UeLG5u+sgRzVJ3jlz2FDGjF+RN
CvU3sXrokSlR/yBc38jUX41DtzX4ux0B5Xonv5q07F2DRcIols/TBTgRR3L0Q9I1oCrsvKDoNIXp
I7P2eWH5t4GjBA5omMmeA8eF4Irg1W2FMM7LJGuMliQ96vWHNTfPaijXXZykx88LR2Xw900o3X/a
SwyNzDwT6Tb2SmWgVR8jtDbKnXcXNIl3J3qAvTx0W0tv6wKZJa/N7Dwh/DpnjM4jlaWT67zytpHW
Pth2FBM3DfSDaEZCZweUkfWD6CGYNuwTKVmIyeTdTQxdXfdSCk5YkVEcjdistGgdGXgZamM+xGNN
od61kqTcCWuLmNwaTK22FBO32cld9LpRJuSteifhO3uQcTI3Ug6lB3iNN995NlL8R0SGVAK2/5jU
xkzf6ar9bbab4AlV+LTSjCyPK2/FzHwxBw1DUHUdFCbTq35/XbdhSqkepYb2WrwIw/JU3pEygWHL
dg+iMbIMxfpbO1u7yMSaURNCtHDyTUC2IHw9oHw3xp30YQO9yAkYxF0s3Ta8LfqwYdnD9SrB0LBS
YUY/6lMThnlzFEPRm5tPNur0oI3lILacJ/6nDeZlt2uovbPJoLZLOfiU/SnhiIgCsppcfdlPr6GR
croKEZQQE8TbIjSoEamdxCnhpbUPlAKM6UKMwZ6+GS3Df0JoQd4IO+gx5zCvmH1LIWwpthFrZ59P
w9zrqcZw6v0oR1+lJiWTkRswuelh9BgAUNvbFkEDmU/Ya9FqO+FBAZfDmdvxr9YEY08zqutyMy6B
VFlQ+E9wknaCkzQDoJ58zE1Sj1NXGOtpRvRmH7Gk6jdWj3zT7CrMvxsGAqIy7xTL453b1sP96BhX
vU66p4ID9yHX1XI9lHH6zdMNUkoArAidDZC8TSkoOXK/FAbA1aiAfi2sa3ch1cNegI0FClk0dWW7
S8NwkvVsE7DllKq6dQJ+aykmbvBk13HDrWbz0f8AevbqNtrDvPj95thQxV0FMOYicOUenMJxDpxc
9XQhuqKBi90AQlChaX+zllRB94VqbLTZE7JTFxnOyYe8ETKxUyOW20UdALAkLJCbVQ9jaAqhujx6
NbI5QXVX5vA+i55o8iGh2jbVQXW41dtE9N6LPUAOMDnrW+Esaxpy0JEPJ2ptVZc+jV9C17EgH46B
nErxgG7IL1tIKusiJvyp9yd70qcv8fseUftE2DI/1U4eneH+j85Naa0qh9AnpF5vJjE5Ft0InqRS
8j0ktCd5tIduIXyqDgQ1eU+U4VMnoj5w2itp6yrYim7cGD/sQM22H2ziUuHPHF7wk+hLhEz7Xksg
utOdQzI1vanASDmPRQ+dYHRJzGr32S61zuF3tt7w3YOE6BOa7pPPbVdhFWOxRjTtQOnJUswUxSDv
yCq3hqlcdd3PX2rizb4MkN2Mff2ZqEdtNvmL56UyCuoduH45e1GQkL8YnfkoVoS5HZ/LnIfGXCda
azb80OiUXB/91HePopd0+V+DZ5sbMeqGwj16FZBkbu6/XML33mzrgJkiMOKiPjHNzhO3xWIfseOn
y9VU66zSOpk48f+xbnZ+WxvIqFBYwUb2g2xbjLp3L8klLPSFE38hevfV6HXlJ+LajqGT+rW98DG2
ovqr00akdMLWf/BDm99MI5SOZm3Gx0/7NJB+Hf2uhO+GD/FJkStr30k58SdoBxY14jmnAHmJ4dzA
CrhpQ6CXYBHM8jWMJGcdw9a1sAiUkzBNonWn5c2pmRqSdR+b2SZcFFlZR6Ut7We7WDAPhZuwpblm
7sbIQavtH1sa+fjxCvN6LSQdUSfJ1TUMCqFixB0sWMm3YhjLeXLnJPEdANsoXzYpahaej9qWr9Xw
fPUocCla0C8g1epInP+jydDrRe/VgNt7IabCToHHWnRzL0EFtiCs9sHoFpm51roQlJtTNZtAiZSp
5MB/FE2jQyCB1v29GHkFBDizRze5dXgE1vjLg6cm8I8K8t5KkVYr0o7euRQkSUUd89juZv1aGKHO
9M+DIESKJydh/LPPvGb2qSbaJTERhpq3k8HqwSCUa89whUSukj+3FUp0vwa/ZgqpkDYp1VEUw0y/
e5qXrUOoHJbiZ3D+VcwGmHH9aWK23X5Hpwl9cAmkTz+ropm3mifmZfNWs3OGYBPx2iTld70eH6n1
7xc2GffDGKEXoyaWR66VkqLYcptiWcFV4jfqQz9NQoxhLxsFZLbw7SXTOAbVpHebaW1BWiU42qUa
XMRskPMXSRNozMXQIjN/p3v9EeEg+bEc1i31MRVIOiALk9y5nWkrtzH9fYrQxSmxYOHiTJRHK9GF
WHyoFnYGspMy1HJTD2lfLQpNfnO9zc9LRa8LJg6GgbOKGBJlp5qpB4QXSdmDTbXxnVtrytNA0nOp
RZa+BzWlPPmlZcN277koTudQhcl6tzSn7KuB5Ove0Iq/i1G2Oa5ONjCNHiCwptyPUx5WNLqn6Pug
rv8Wo2bK2QrfgNKd3/pOe87LRU/sq2RSuYelKz72UVdQv87zlML7cNFLADPC1ipUa9aO62zHIpPu
cup010PdojbXe/myrxLlMIomrgA4ZZOc4EIYPkxN8xlcHwcvad96wuWDtxYFX9JMLnegd8qDKkMs
+a42KCQHxTALsiNpEf8oTLVQJawSUmemnE4U/L/0CYVzaVI5J/Uq0GMkCz+s6JX8aJiWd7xtIGbm
XcYUuuvV+8sY2opE+ejFSyPIf5BKzR/JQBWPkhT/Ra6/PenTSJGNfgdkEimrySMv1OIxC5oV1Ofj
VfgrxYgQcU+JlJiUDLO6V2tC99Nysch1YwXAEVrftwvYcXJOUoPafi3Plx2hkoUZOdlROIMiGPfq
QKWQuD4KEfJ+sElLQlxttdprU5Xa2ZKAx4qh5UGqPNZU5Yhh4VjVQtYj65x6kvz6tqZtFe0sJfCM
u4Wjvc5reIgNr6qK2p8Pp2Vgxd8TMDiXbGpIYSoXX02MdT+pl842MZHoGToJESo/Yiga4eLrwWMP
OvEwm0SPmtHeJDgz70Pu0D64KZS/75e7earUmru9A9Z1egmi6S0dBvXU33auVB8Nzp45bANqfVT7
cmd23rCzlbqGnhZTrJoaVStiLLrCelsjlpsVSUSguEW19kfwz02d/WZBJlPzGQXSTmk4Qogmbj0X
1NU0rmRJvRkpd3mbnh0/2cZpRWM2zttiMa1rsbpVwOV/3tqIHTtB2/Mf2+aUvuy0Af5GeEHiVYTi
zBelcTrutDoinaaXfVHsZ0iRrReozcpzFSIZaPVx+iV1h3xte5SXc8SG6LmUF1YmKytnQuYjBZ0e
jQm5KXrCNgJEB1Y8zYgme++JITRpTDtGDC1PN914s24v88x8gpe6uSp+0l5VxXBXXYfizWwz5cI7
V7m7FaaOoktYZidKV22w+70wiiaEGGJrAuiYeK6b69yYj2HtZlfQmRZHRYMizqwqHQD3XLAITfmc
GKDZKDFdhdBr7nKy1S9NxTtUhQaSw5MSM/W/VFe7TX3Up2FXg2ClQtg9iVnT9r91gzPciaUgYC9J
qRZXMWfr+bbRzfhBzAVSvQCBEz8pjuI8d8gPw/DimNJTAFPeFcBmdcxcEKnTKIHa4NZrnBgRAqWt
9mKiN7zy6pR2s4NJi+eRyXmeaHxpLyt6g+AFbsIXHJu3aTyAKbOv2B0RuSLy/dvq25xfAseQNGUt
eZ67cTofHoLYyy6ikQ2kocYaAV0xRND4baLKK6hpZNnbzM7pNIvkRLfyoxzqufddol7JLp6vOuuu
yREIep8QK4yOqF0oWZAx6dLGhGl7z3XMfaqgGjORU8qTwB6yXGgFC1rLeTxPI1wI4aUYD3Vd7Cqd
4mU/GrcZ+X9Ynrz26moqn7epp0XnEA3ACznlN0voZt0U9eEPJBymiTavSyoYAJMSLV67UkydfujA
EwgB7b5zaus6TA1VuagAl0THYiWwrn5iWFdDca1t3UfWYrbpiqScqHA6CpNYKnyhsVnUqeqDUWQ3
Mal4XnC7zGybL+O0VBy3cNMcHd9q9xRmU5we5+OrySP3KtEb4pHT0IaNirJ9/b5vpeox0q2tJ6sj
WJPWO8YgTJeBGOpWtI4br9qJ2aDov4XulKoHnfNc8OkVXnCrQHzPgRDRCrYuKiXdQMsRbMVwDAtQ
lIrvnMVQKUF8SulrqvnNHXeq+LYIfRaYh2FqWAuvXDOkRVmC5xfD1IKwU0VwWy/42Jp5htICdED7
KrfSLT+62iPJBn7JIRL4V2BCvw0h/nc4AvulhdT35ZOvDk8AWiz4pjEq7zw+rijedVa1PGrHdmpE
TzQBUlRHq/DdAg50ZiTgVotWi2oINxlGZfWgOXX42kW1Ez7laVO/5nLzQ2mCjW0VxX3eyeoTZenA
I8uKJ8XA15560B4rz+jcrZgNdM77qJZoADBwHlD+PkYuMKloci6JIV4pAT+ISbE+LP6ObU5DwuLn
4VevlGC4nrylHGL/EWJ52TDkVcxX7UE0FF/Jhv/QGW3+QDHnSCxJhuxydKN4acccV1Ndhxj13b9u
s63mG8adaqk/3ARBsr5T4kuX8UvJ4yTs+KARL83UiIk+Tc291yfPtVn8Mk0L0tTOz6UZLm/+jekd
Qn88N4KidCKfF725qX9jGxLjP/nNy8KQz38m1f1Kj70IrLQL486gUzE81Zyqla/CGEQjem1OnmQh
xp+mwYIGOz9wT8J+20Es+eQ32z745HB1bPg+/FDkQuUhgwt/uNK8RPQ+v5pUJzbU81i3+KOj2HHe
W/hpvmSsC35VYOpGI2DZ2bBK86mN8o0xcUuLMdQmAeBhAI2zres1NIw+jKeFjTCKNXNT2lZ4yPNO
ugc4aDy2Vfq3lBndSYwIuaobzmbGquVz84hwyC6Isv6UNraCSg6VGoMZquibpupF2ETTpgYkl7aa
rcUwl0awu0U77onZ8vlvSv8FNHRAhZrSoBWYpRvdGZpzFFUOdSqBd5Am5lc2JXANQMgfSw8Muudf
RM9QudtkSgM78j8nUBkjeuwar8JujkkIDcXkosQ/q45EktgjyWwfcohe5WdOMlGQpTb0trHwLQcS
Bu7fMcIkx6SOs6PVh/eBbiTb8N0k7IVZ+vnic7enoh0rb/RttZj/4PS+m7D9ecvcdX7tXufeFpCT
vVY6Jz1XcdBCtEClQU6NySIwW/9HCsyTIqKf/GW+aHBjvY5KVq9cxY4vWQaTIOR+6m4wC+Vi8oy2
MtsmX1K675B8qMeTrwPP3pQ+pURWZfWrD0bRFY3mAVBva80FrgVmG2y3Op7m6QGK+2bRuLxN6CZ/
mycC6GFRYkPzUk6yB+62/BxDRypGVEroxyobv4qRaLpcnz40XblWqyF7EDY5gAimHG2+3JhcRLNJ
1QZrMadPJuhP1O0oac1ytiVJbS+GFrD6vFEffXcVtMtvu1IOdqBMLlyIPYQtdeCWdeM+3AgbD0fB
slCDegfPyCXLByQ+kFl6aB2zP8ObeQ6nEWXyxcMAC/8G0rRxJYaiIYb/A6B8SHQSt7gynItLxlss
EqaaaustzAbtsoQYmjrhfgBJ5iLN2OfqJQYdr+djcFdPI2FXfVM/8uxwECNbHnVQiupQbC0ktxbC
eGsqWb24KlJhWgPTnLD5nazd6UO4qJIyXJuOVNwFuUF2FmreXWwp2h3/bxvAs6U8tyYJFLnV/X8N
ubJMIEOhmLvVD6keZN/8gsJVG1YqyI4kaR2NhXXSYSg5OJWsby2CIteWesgVFCzyq5EF38lwlT+t
cIuihrfhd6bcWlTPXRtHNZdZ4WEzm8ZZZDybn5raOYhZU4pgvI8HPuJojZo7GSzkPkbiZqWppXmi
bP4HlAo+BRQKkt6TaW5mmwlH+y6TG+rN8RB2qR/yFi7rX8uo3fy/bPe7qwrb9Ao5d6lrD6R8OaUv
66lppsyraCg2WoUAfk+zSXh46qBsGlXmDzr5CptYL4YUgj6Adzf2YjTvS5VMChfINqNc6tAAK59k
lpOnoo0pFrX+gsreuVRk2IYqLXaZKgd3aVdT/Wto5j3RIJSnHBdyJXRIF8hiGH/1RvPYRXyCpb5a
Gh05Tk75xxu/6geqVdEdnERdl4VOqczErKpqBo3oTY1wGSd21maKWgdj8nNU8+HCLxo0173ffqdY
5VBQVvnqQW60pb683RWBGyJjI383+IztUtuCfiezspeeAqStY4/DWgyrvm7XCDWlWzF0xy5cyYYW
7sXQUSfyK4QujgM/lS8eTFaUG0G9VciydEb/GVxzCv1aIdvqc6+kb8NyireKoRM5LlRk7dusGCbX
XF8PnvyjHUcH5ldTRnUo1sH61mkEOrrjBGMqKJbwn1klUiufxUg0iZ9MRBbqj7DT0mTdW3vVJNBP
2ECjHEbWbr3pYZ3CmKIjCUShmZjQ1VS/zfJV0ylRmrzj0lDXudrBPfs+7RSGlq/EjrdtqaxdDKkr
rWukYpZt3GYHI0rQCUQudjWCP/8uG5AwqM5f0tgZ61Hxg0NT2umjFmnfEfFMtrnngdNpvOwsGtvt
61NnX8RgqIqiWc2TmuQpS6NEYqlvim4HoeGLmxYUEzqlunBUS7qrJ8EQsgHeJY1hWzIU7YM9L1JP
X3Q25JNB3RA3wE2sgoG23Y8tSpekL8KvjQpHpWnY3+rO40YX5fDEt9RlNF3dwhmROd+gCfqm5G35
qGtDdOBRSVlD8dx9i3g8jjXnm06kjkxtLoOFVZUHfbR/iHWcA7h9U3Zy31PxSD6i0bnvBsaNkkzu
H3XFVP6iohTtTiAie3F0FE3CUci3cm5T02lSNEFB2adcFwiEp5YN03A+WufcMVfiEGqHk1xb6i0V
t5YvVRTKl6xyv5aBp+zFSDRiMozcRUdt3Hm2a6qqn5pcGwukKuXKeTFHbTybbjAsWhlRwRGSubWj
9vZWDBPJeG7VbIkaK5oYE22NroQ+75rqn0QvGv2kWoiu59lRtZinZLvm0FIqIMNZ8sHxrYvs30Kv
TQc2x7E/hVPjEYVJV6XWfbEys9mKCdS3XKRPguzV1FMqDvPSr/hbd6CHRNefaHfCSdRiuuGcbs3E
5HMb35waUm4KWl8QYk2YaYGKruBzUzh++hYao/BSS4SK0XMd1V09afdUwOW5q4fark5U9Vlu3bdZ
qO/Cw9ChDMdzgr2gls77PlrRtgx1/ScM+/sqbAjyQdLA8dHdm5WVXUUgP1aLcSF7qX8UQ0/x/XUh
Q01mR9Zz1Y/oI0XjX6Zr55u47gk+Olb5ZbJnhTr8RckstKx8hEnvLAsQUodM7oMvuh1BZuxUT80A
C2QStD+E2U46f5tr/cJIdiZntAPM3TA1Tz39n8NB6rtJvpDpW/fm7gO3Qjoc8tz3NZ/2uXkryAuk
i3lPz7HuLeogtmVqdSfJyzoE75GyMjrl0qBlriPmi03MRnLfnUSTlemT1HvWNqpC0z0LG9QgYGjU
vFyIFYBMAsLT065FOkY7hfxPjvgrWt/UJOVxt4nei7n4A1rjQswaQfg1q+RmN9aKSlXDtCLwazJB
uRlQpffuKKrAoPQxAZh94xgbRVBbtjzQ5DyElDVJjK1URuYmh88MtmtVkVeeV//Mc0L5UlygE0jd
C5UV5ZvYO/9Xek33NiEE4G+2iSHj04SdWhS/ztsIb6ESfxOO/+f+v9tmtt3k499XpAbMKnx3eTXB
9GqCSR5aeM+v1fDVB09PtYUiVcWKGEN2RWEsvVpTD3wBBUzmRVhEM/qoyJWdaX1wdeJ64Dy0uy15
36EvhoSfMbdZi5Via92W27uBWJYw6Unro3hh6ISRAz/cjKHhOQuF++o5t7u1IoZiXZLHGelMWd/I
HmXjlPm1zSkAETq/MnF16n0tfvDHdjtPOHXTHiuCjreXocuTCJi0QrnZuk8IOzUOgVLVKOz7uHL0
M7iXg5iTJ1PWWRB1aANPR9NQTNR5061LxXFWashz+JITnLuomJ/UoK2bD3/Uiwl5z0nswq9Cc4+a
zTwP9q/ew+pytuxoZweNcVcbWcz9NSEFqlQyEB2YDe7CUTfuRM/2Sm3v1fXjzU8s8br4X6mbjruE
fxqBb1ZYfCV2daUFC3PaVfjNW0240MHKs8PtkgpcGQFVWatuyjZ2beNRgpfnOzFE6xwhYINSJDG0
E6g+yuYRwQD7iL6EdWs+DcWEsLVOGGzywQ9hHgT7p4VdvEDfprxHY668D0JyXnquUvHV/T/Czmy7
bR1b169So64Px2Hf7HFqX0iyOsty79i54YiTLPYtSLB5+vMRyoqTtdeuumGICYBy1JDAnH8ztbzN
HOCZ/BpTg3kKdpt8QK1DNdU4NbdLWXvYJJgvc/9yPSHiblcLuNgGrufXdiV/HILeux5YNECBR2kJ
MtWfHYtleYMRAnKcTiqqdot2OZoTyAw2RhNt1BV+OVWXVaNVT4iCCD80rJFmHfMozDexxKwLPOG7
NDhBmSbJNji4pddDoW8ubVio/ukyagoiFCzc+P2XHkdNqpb5qJ6z/YYnyDI8Z71it6F2PcMqZH3F
wclqDRtmqn4I+pjGMRvr5JTAc0V93jqmRb6NyHHuUw9a1Vw3zpGarbuP7OFBswZY1qgir6xZdls2
UNPnjCwC/NPp1YzQROAb0m3bXF7ipdvOl/hQmL/E1fgZOMllvJ332g2uikiyjMgnDU1zbhd33Txj
e9zVU3KcF+/dwcNawMBAbysWs12LjcueX1S8Ub0R0qyn0M14QC1zm3Jy73Qt2ffLWDwO/KMfhS9I
mM73wpXWSrSo9qAFt0Kx2/piGT32GJFMkDO3obiawlzlaZCdZVLnjzgu3Taoib8Bsyq3biQ0BNaC
+i2AyUz+qIbsh0c7BX9cE4sbKJrtDdLVGAg1mAANfnsJRW6MQBGV/PbGaDVyaQXwbDVYjVEdqqkO
tQePPYxw5IniRfPlY6A60xZJ52r4+nF5FVYX+YgNcfK5997ysZq3rSUiY9vMLqRFje3aBiPSZs19
VLCMWrqcNGtOY29xFy+CNN+SQCpW/2MWWKr0aAXW5nIRdb3LIDuTnwzNaveplSbnj4NbgaIepvVH
BHmk5IyOJV4Jc+I8kZKMDir2MUSdidqf16FhaJuPDmPymUbWNNo5soB3uLzYJahOqxZkB+pNGyu3
f/0rLI9UXF/3X/w2G45ROMljoHs/Diqmmqrjo/nLkLTR8tUv7Z+X0ebQXofYamFoxAU/Jv+v1/KW
cVpXx3s8mw9Ie8y7ZPTiVbtIaHUo+yMF4NebWgus6zIOkN5SUlsZolE3GfWd9eQkJHvDdtJxuWSO
XvGhTLN5rYYgP5CgrIQBUxTVzn7MPY/VY6u9DYNxgDmHGrcejxS/Fu3yJd7MzXcrQ6kjSWPzXHf2
UcT9dtDkMRVO9R4XvuApaWnPSWo3m1Fow52rO8nOQ1vj2sd6Yt3nU421nYn4fdd9KYSXPlu15t1V
EIlL5N6eQ+oxT1V0VF3qgPQDkGZd4BvIaNYV90LYKzx3vzZ4BT9lmNviXKGtVcvBzOjJG/mR+Vm/
mVhrbzxr5WpJ9hjFvXzMxiLd+EXY7fLClY96VaU33AFfVKc6jFH42We1eFIt5Di8nbDhbqY6aaE1
F/OXiwVe/ONis8j7HYngm6nvKPjNFWuYRcRHopAN5mRponxy5XXmrslRA0oSbeAh/KcTjzLGMXKB
sLMDvvSjoxH1F2xePCSWyQJoRUyVaczuFNIKlOFt0xXZnQJhLX1iaam+KE1vhZ7rq6lj1eE5XU25
MNNXYPXrB6+yqwfW0pAlyrncqabqsCp4wmnqnVVIOLI9mZ33dBm/TIq0xS41YtOTTzLN14PdvadB
1F+rIVQy/NtudtcfEwy9W+vcJE/CsFeZxyI4qxPpIBWch4eg0G7TNtLYLAH8PGNZJs/FIKj/6zmk
lRApz53lwVnAo6jdhaFh8SaGYt04MSWy5WGamxnaxim2P0tLHVRntYz4GPbvY5PEhW8UkHsz7apy
fdQJ2VP7yI1cTWnhX49j3NziUdKscWktvv7nEQXXGH+/Rm80eJJYVbRvsrx7FJP2GvI3nqql1ZZ9
vJ+H0Vhrmi0erWrsHrP81bTz7EFFHDxGcDJ0hq3qS6bAO9sjOkmR6O7z1ATW3Nhn9qY4cxdSvg88
smNHS187L7C2IrCSQ5Xp7rnnZuAOfnjd8phroetyOs6BduXXACBxffeRw5wxW5o783lCeunSNKVr
Pvcy9H5pfvSqwX83tyT3t0fztpjN7qQOgY7yAQ/dCinHP2PqTO9RvCAVHFIFKReA51Rgq6ujLLm5
BPsFTZr23r5wrfk416hjK1H2HgcknknekzRmbT/JHqh+aSZvemOtEf2M3wFOAgdL/GfTS7FIrMHg
ZBJhVys5O4NmnjMUZCA38TM5FVF9del00847uJH+KYbSQKknfKkEt4jAnfudxMBmUwWz9dTEtrim
/CFXqmkiDn6XiAyTnlbr15b1yTDr/lH1tQgsZFoTn1XLqKd67Z/nhFv5HRo4/vWUadkaAAD2IpM7
3chmttbYLcXvnuVtWSk5n2RXoypiopDlTlr8Ui+GYMsANTNbjEnaEUUnNZOldfI+N862nDzn0zAM
9U5mV3GE9PcMYrj9ljT4HE6dob24cnhvnTa7VS3dfBF9pz8DqevvKa7d5HmF83cfUsk082itmmY5
FDugwO4VOL3XAn78oWndcgZlr837GtS1mZMa0peDE49oTv08GwuUMtgMDFvVoQ5GnbuXcR6CH9eI
hq0/5ueCIgr2R71AASKMt16Ji9bo9+yM2yk7B71ucsfMjQeUmod1VgufN32OVsJrbeS4rHFd+1F1
7fZN419Oi7Curg3fIQXt1Sgyal97C3VuEm4VVkMjMPCJp1RlDdji9N3waIaLZ3hhp1/zMFyTeuz/
KFJ5ZyNG9TZP/GBsq6nvuiCr93JwyREahXm20kbfxAYFezS7v6hJk3+oUSH67jlDsYr1sn0uJUbr
rRfKVRvhAE59UKIoym9OTHa77zK3fyInsXiNgW1XvW0VRxR57K+q06ui4JE3RnWpA3bnL/h3Bzeq
ZbnCX1v+AOJsuTTSxX97LdXZaLP/+7USDE9sywhu7GWyulZqPkV5YW9U2k06fY67UdL9yNf90paj
5q+LHsUhsaytOxPtjxk9mD1aEc5TbqTetpFldtUta22ZtkjfatyB5dLUR2s+k7Wm7ktLM2rzcczu
1UR1Mc+pDzh4DDzz6McgqIGtVQTX6lq6Nf79K0XPdZTw6LGi8HKIzM4BOhpnybaXol+pnkA2P7pV
8zJGL4RxAOdx+Jic1uwsIvSDVsZkcRttwbhdmy7eZsBYqQXm3F+XULjInuuxMSXYMnF6GV0kgGs1
Iz3OSOTpvvHm6DEw464Pt0NUTZ+tGe2pP8N9g9KuCuve34Z/G60uUi45vd9Gq3Ccpt+CCm3jUffl
np2Ts8tQo3+yp+irdNvpKyIhDxoCRC+2mTqQqxwd5mbL9qef55UagczidpABbM4wrgG095+s1BjX
FhX4G1aTKK/qWlfdqHYPbnxYdKGC4StLa2y7KvuPMqrP+Mr4b4PZ4nbUkNX2yKfuWnR2jp7otZOU
gXk1V4N4Qth8QFdOjF+r1lpuPPYfJIZ2qA6v+jKYnyTAFvRJdDBey7vmtMA9/iaOh9pNZ9f6U+Sj
BTs4zo/xCUZRH+M/4st4uYwPPcar66s39PfxH68bcZ2/jFd/z+/j/+b66u9vl7/fm6qrkQLKkxU4
32OrH772qEDPWY4/jL+CSZcg+O+Ue1IG5lf807+Nqe0dEbmVLDgdZ496ULoN/XD6jF4bUmyt9skz
0TxuljjmxdNnFHnW9s94CdHuEl/Gz74t92RPulWB4cq1sLO2XeWF5l43g+Vh4CHNjepRB9Xx0VRn
rbCY8pfuKu2PfTyO+4/4ZAwOmbJYf8R1GV2mIjPfaimefaqqf6C3W2geemP9POxHPGrWIzIs27wO
WqT9OOCn1Z5UU52pgzZQLo/sTqCEwiNJg6JVz92NOmR10N0ky0E1Q2d01ki8dJuPWGv35LFVO9Lm
dGvZ0bxS89QU1THVqMrC6WyR9/f0NzlbWL210XPlO8lJDp5xiU8pEidj7mKnqeNIwt7APssB+Zcs
L46N1+OinoPm2gUlxt1ot2snEr3w5jyoyLO16N+V8+OYsL0JKrZb3vSIO8j86ONdAKVUYr64xKDd
TBi7suBIXGh+rnkHuW167MYACVxgGSgfB22zjkYfRkFunlWvmyw8K1BiV4YVz489QlzLbpjFZLe2
dCt4TePpk4Eu4R95duehZBitXBd8xLzwBJHVv+pz1i1mBexA6v1nE4bbsMN5Lj4jAbVsMa0BK1+U
uMa97sUgAwyE3fSmPqrWSGrkVp01t0I24+Vc4xm7ccyc92wECASHH9ZQEUE9b2Am3rRlPVa7Vk4s
mRHUW1OcHG8caFslWlAo/VjyPRTVeqwnG73bWruK9CI5ZsYwPwgnRXIWYbn9qDvBld/FYuuPOMYa
WjS+dNki+NiV8cFM+/Fl8lNjxQawxIeB3rnJeKJggGcXyYhLScMT4+cBE8gfTfZH6VELGvTo0QI6
Q4OSz8Lr16xFqJqkBreNLMITZ2nCs0f0TpabdLT4L1neoq5ZgSUmBX/l1sJ8rbXFQ1xkwS0Ft/ba
Bl2CN5Qm4UvG8ZaLd6umgx1R+r55rw4s7m8t3UDKMEK77BJHdsDW6jsBcvu+yiGmJOaM7PafU+yk
Gcgbxq8foRmRzr1ukdD+uAx1UoxteDJepgqEKdf53JcbI8QIuQWMc5PNpvUJKf4m0rtPlWNGZx8x
z5UK65mJg4btvhqoWlLv97dYsIObykgobjRzgSvr5aHN2kDb9GnLHqkq7e0sjeLWz6LyciiwOsEY
GglsFyjKuQJZudMtfNgc0U+3RSRd2DeG9xmJ5m1tR9X3auheq9YYX2xPH640MxUnHN6GU9VVzWYw
++5JNkW4oUSe7IWRzC/kF4DRRC3ki8GYXmK//6yBNYEmSEuPHNY3xfBol539pIOd4uOdX0qcee7i
OXhQg5rlKwPnwVh5CUrLZtnvNH3Mto2Nfh/cl/HZksFJ47n7xfXRwbRGwDlJgusklEx06cah+9JM
UOgqL/fvR5TFrgcDHMAEUvtLQ/LNCrz6E8r7+T7yomQnOqd7W0pGagAuvWjgTqU8ttI0H82keenJ
u+4icgH7dhF+7QLDeFoQR9us9ZIjpr+QIBGzWmP2Zb6P2h+NqU3fAJRy94Mv/hAHXrK36sTa+yLU
77sIbW+Ex+Zv4IcQ0NK+tpGfg7sR5l3kYVstpIflLFCHshLpdbAoSKtDOM36CexPsZ0WaMVH7HLm
IzLtd3yhLj3OMjA2eIs9yybo/bwO742LESr2ak1djsdo9kgt/vVUtdXBtO3xqEMj+Z+D9E7TKTtH
w3h00oarAGCMwQghlaADMrMSQ56jNnHu63aUd2nwJbUtbNXzIi5P0RQ+qD4v6Jz7uJb6vi3BpA5Q
CtJ15sT2laxcgxrW0o5QmV1za66QfWN4YKPxWPu7okHlb6pNYz+3lKQhs3usgw0qPmIG/42Bpezv
hEiA/evDWbUQvO3vatcnw1xm5pWKqcOip4BXgXHGyIRLqVgXmq+FoXXHywjn1SyiIxmKGS1RCXer
AmuBd8yCf2xM757qfXqb6wEmM7F/X1iNd18WTnfEUztZqWbkjeYtboqk8KQ/fxHGcBxNkC5akM37
TrPtLYsO/Q0AIvKn2kGM2j2ZJ3k/ek129B0zWEVh9IddZ8uSb/Gwdh7dhrVJR91sNaKg/Gxmab4R
YSN4/RwjAFCCN55gweJ5UNb1ovWv+1gXVGwreRsudgVIxE6PfQ9KcLK14jWKsG32PITqXBd1AXje
93Uosndc/KKVLGyMPQYk1TJfmJhBpEAzPFk8IReLF1afevc9ib+raQR+CG3c2HaNgI0B8GDvlqZ1
LVn0HiLJ2+jryz1Cd7u9PQ/ZDfRvbkXumN1itchjkV3A/bSYmTRRPT9ib6aTHsGQbfR8B+2V0XjF
PyGDcciP2kPItou95putT4e6XET4QwfGcD9jcVDE08qVhvc8u9jjJn3LpjpqYUib2SYQUfsKAgln
CKtCfNjy2tc6X7EXil4n3a1OSInkazUq9+B8W7mP7cgyCcmXjZ+XyKKaQp4dEbb8pt0WK9RGe/Hj
AFJkQHaiMuWjE2lrfTrFzlnmdYJnzVgeTSyUvlp1+c3RnfRNN4AvJqmPr6zhUnfN8xmgrIvURRG1
Z2XXYyLa77l+U1srfRDy1l9oZIpJqxi3YDElcvjywV/ouCo0ZBHqLLk0j4Gf148z3MUjJtNy1bSZ
3I9g4rbYI+m3WZck6FcYZ9UCKQswZTmgXNjtMvSJeUJGdnrVWIO50urCfUCOxVxNoxt+ln1ziwuE
H6141LqLoC2vepOUGcyRpky2pVXxpBysTAMclePpaqYexIzOuyFNZc2bCMIV68T+dGk2MjS3nYMg
k09Zmo8hTbd+Zuj6Uc8EPlvIjK5yM2xu1KFYijct7/x4CWblHvUa+6Q69cJGfYQc2VXjYOaR+6BC
OjtKz7lVbF0N6fsJHBg/48q+S2Vg3cWVbM4QDFF1/TMklrMOhclwnLzrj/iYafbaFbLeGkkWoRON
Yef+cjnuiGB3JudyKXVhLEf7k2iHPwwxo60/xtX34iwGv/uuZU6/sv1mevTbOeB/ag9HdrbBZuiq
d1YALi4alJClXsZUwqDYqeZHx6VJ8SoLRHnzl/ho9/omRVd7o4Z9HKqKFIZd3qmI7Re1vxkno1+b
dlBejeFRNyP5oA6xz1sbmlI/qCZK5QaKvyjxjEI+aHwLH5C5LHeR7+Muv8xSMdQ0Ya8baXBU44YO
4ks2h9vLhGVYZcblVszhtFGzhtaWD22rv2BJWp1UaPTxmpUiPatJYPcq3EbifU2F4mwMJOImA+dK
qx1IxiLLz93TfNOiItrarhUdSSsbD8aMvKsaMXrineyW/ih0vz20jhi2YYdXsF6lB1HVjoXJixme
mw6+fx84J1RJkHDFS2Dj2ItIFdaEG2Rg2wN5S//V5eGS1J79EidGehrAoK3r0PVfrVhwK9TblF12
5bw4IfYnhR+vuwrEvGH42UEUlnECn5bs0jQdbquuq69QG9UfyNa7a1uI9KVpEgN9mQJdenf6rGEI
8VXI9FBnlsWzzZ92STiH8Eo49DE356CcTHY3ZOPdEGH9fHoLndxfd3MwXzeZ9J6T3L2K65k4+is7
Y0Y31Smt8a00yUpLZF1DMhG4kFuUQJbpUwUsLK7H+rav5/Y+jIcvanrtm+6mcJBlN6leZ0lxQ7LZ
OgQBUPO+HuXZ8rzyKsZt98lpDAcKa5l8ES7u0WrL0w6HRA7uH4gcPDtuVr0lVdWsdWGYD+U4RVt1
xYGtx+WKHrqtZ60YMJ8a3eqpGUcHaL+RfHFieWNmJpsorliCqvhmUPGavi7eM5YZ+29uYvF5DK51
sorYfowHYBhD7r0NFlAWDfWBg42K9KMe5ewiESiYa73E0Ku8oOii0u6vuXP0a4WiA9Xar6fyPfSb
BAOq0F+3Rmvuo4DmIHPEkoYB12TyNWCoO3uXaFiEq94xY4cWA8leq16rgdTuQS3E28+51gLT36BZ
HL3n8RUPf+O96Y0O065CPzmJyG8nzS4Xqtr4tCDM6so8tMKdntnr18fITOMrBSz7PZ4scQVE+z1e
s174u7gar411S0WycPZ6nkbbIjBiLOit9DmWlrbrM/QPvDDNngdTq4+uifml6q2MXGPfMfFEWnqD
wMRNfcxvZmMp4nTiXcE9bE3mx2FApuAD/aFi1Dspx/9Ef2ijnR9VTAFEVIdwqAsIwKGehdBxgEPb
jT9blJG11HxrfO7swnSxPKnfOhyvX9pFQJ8kIApny9D8u5Nt+wpUo8oU2FNvn9WZuZwh6H87anN+
VKGPeFW63W74OUt1UBD/MTXsnF9mmfH8rZ2FvTcNI73ti8zbVNB9Nk6NyrqKqUMEtWFv1gGuVpB4
bkUrexa4cP/gedlrOWeS/+HPKbiD7YKm968v49S1whDSZLcQV34JanrobrwZvEPviETbSLtq9y1C
t6s8EDGGm8srZLyCura6zmX28gp2Lb1NERrknaw+uHdnA6adMbbfAut7XaXju1OX1pq3obiltOwc
YwzCtiZ2u7exkTl4pAnvSisCdpaGLF9cXcLOacx+Py7N0mmRXs789qh6EXOQQJni4TTpSfni9MXn
IB3cM5zu8sVO2crzqzp2MV8bPedVxazXb2D4kDeK7fScakHxCHPoVsUdv6pAaEAannFUevOGejMF
bvmC7bt9XQ/Jj+lhgcRYgor62XLzv50eAWp5c+fqMh0Rdvs68gJz7RUWaAwrCddZQLYnsyb2An6f
fhL9a4Co0XPXCu0uyimkF376qbdi/0iKp8PTps4+jexat7onQEvxmawCzRU7cwpxmLPa+Dx2uLOP
6EPvxYRFkhZNctPFtfMyJ+4fdY47RZPfQ01mib2QMOBrrFK3OvuWPZ6U067y411CfN+x43D+tOj9
GWobPAuHIg2BsLb9oc2bhxR1an0HJ6D7pYl3TH/AKuqh6fXqHGctDMMwKDaWbaOAuByKov+cI5dy
mGSDceDUpcWtgeL4OvW8fquaapy+dBSTSRGxtcrLBdqx3QRWDgpPWtPTGJJFSC3xigNhQ4V8cjag
kZaEAoLbaHLnNyMPtReny1eZk3WvtuXqx3D0tbWaFUVmvy4cbKJVr/46Ie/3SqIlORU5TmpwvDtW
72mxmURYH0WiuxvSmvFW5jzB0RiQLjxGdmCefTmtEOoWAHJP4IfIkkiq/1ksioO1yORsWHv7q25o
eb6jUbYm+5g++10GMguv1O+FAKkXut9SYAikjb350SqxoR1HO7q2HfhsSEUkV5oH595pK/yKZtLN
VNPRR3TeB+7ClAYjpC2xTdiNYe0d4G67Z5EEzSaYcvO1NZ1b9UJ2Eu8zuJBYw/EgrfUZqEEVprfq
zBXNN02LPQqBv8WbtgswsMddvCD1uR81NpxSd+RJumI4qbO+TH+ceYOjXesJUHEGfIT/MhR39OHS
28tFV8WtSUxmlM2yPi72AVZWl7LZwAd005jpq+qsF7hIlaym3M+fVPHL0+wvLJXKG9WFf0C5MfG3
2KlOliD55VpNEmjHYqScHGdmdIeJnbPBqAloUwKbXcXC5Yy8+5Wmm5SLcSm8xJvQFHtJ9XalRnxM
yBOkpQJvbEBp/nmRpOBP8RNEfpaXUXE1K5O+vQky7MhVxy9X5wXt2yTV63u2Ev2zKP2bZJIgQZaW
bxTPmp4EZ9XyRPUtLBZNjqmQzx6O7nhN1vPJWZo1eOZVY/sD0Alm6ojWrM0okMdezPI5k/G0LvDJ
O6i5ZLyxlkztea/mjjo37GmI7d3lbzBQGAklrglqrk+Ra9tber5VvUMWOkAfF3+9BgvOtnCxUJRD
/RK66X7WTe+za2vuJgf8AHkorp/gD95d4qhybDL28yd9LLsH3za/qLi6TjIJ1DmDbr5zS7jXspv9
z2NvG9xtu/Y2TrLg7JqOSxrCQEOwK8aNGLGVbPx4uIOFOdxpCz2/5TE56wGQs59xx3TiDYVLhxUa
I1RH5BiYVZQosCyhqNa1AGHX6bbErORaxQo7S1fcMZ1Nc+hSwN8Gq/irJjCnQ0Zh82mo5vuuHfAJ
6sgFTp6QT64HGRGHgNOwtC6hGDWTFs1Z1Urhq+Flng/XqjmFaXkV5fG0DTMwiH7fu9tSMXf0OOxX
9XKKefzWbmW8LGGI9Qu7xwDXW2+6NAaEs+BwjTnbFcF8LGtPe+u4pToFK3K21ntERvl2gYh864pg
j4la9cxDQlyjELs47BJHI+jrhOuNbjw6Q1nFm+kubhrjOmGZfW3Bk/F7MuQmN+2VM4ztQ6mVwT6e
0nE3pvn0VJjjV1L/7tfU5T6CXsKnqrbzrQ/y4kgyPblDAhc5GTdzv/rlg6uP/XtnYvHrhW5+DgxA
AUKAetW8wr5GG0GsQtY93OZoqkOYDfb1kpgB7r8EfzkNVNTqm2JLfRjNx6W/c4xsHSxbTZb3awwJ
whP5a9vfDJ6ebBJN8zZ90XlnHLx79jwpv5a4bvbSsjzwNXREjgAwKp0RkiI3670KUtHyL91OHEM2
CVy5GlHq2vQGeie65c4PeOc6u8VYCguvqSu4G4/fMXdpsWlI54coYMOJyMpZtdQEqof6Zly2qrpW
9wUL237d5KK9U0NCnmGHuTLclYUa8IOzHCIT8Y2ozIKDaloyys+xvofxfAflnrR+++KgvhCtIM4/
6PzJb3GUZdglJdWjDnflSi+wGKhRZTl44Rwf2C1F5zxI8EMi9/IYR4224offfZZN/uOKJjWQP68o
0M3aBXOpX2EVau5tI0PTom3DV4SYv7eu1d7FMAmwewxeVHiydNIrxRzs/GVU7Vk7x0yMJ3bbM6bv
psNnTVyij7sZwXIfcaYSr2WxUf8m+WkYXYstL3Q6r6rhYufjr03cLbUVRSh3XUwzRkuD3Z5SDcLp
dlpO5WIFpA7CaDy8QxhTI4DSrVTwY4yFcu/OqQt9nZSkHZUzsGFO+7KjUJXym1w5YDSfJy83qQPN
8ICjKroa2s5/6dzlG1R9wlgsOEdD8selBWhzL1jtbWK7rz5NTdFxaw3LQxRqycYPQ7nVGnDXZoBT
VyF5UoWD3PGVrV5LRE/6JXFrQ4HZZHWG/SdCtPdO5GUrrM3mLz1IUp5gRX5vZllO+TSCrfhTqlGd
KcHFiyrjpYeNNqvccPsxTqZDsU7cwlqXePMNfTncTcshb3zy6FH9vS/QAFEtFbeiBBZpM7EWRX/5
MizI2+a2dl7VqI9wN7HAccyq2H90NDUJrNQDwKiupl5P6NIA72qV2Zd6iK5sbg3nXIz4XPVT8lCC
5VmbLijUqQXAMMRV89kwuhdML5PvpUU11Oy56wbGruyNmi2gHR1NX2AqpTnfrSm2XoNmisngFOOT
OWTjpqwb+04iAbM1RSpuehNGiTnYC6FzkJsPvLyMx37t1wEUPQpmVFiGWNyobgEfFGeY4btgg7hr
SAcjxVNl2MRV93Pv4qNjAOMqtZrce2Zi/obRJJ920h178HivMPPU8JQ8yyGTIl63Yqj23KWQXRSp
vYmXG646dF1ax5d25rRlu7IETPJ//uP//vf/+zr+V/S9uiOVElXlP8q+uKuSshP/+qfr//Mf9SV8
+Pavf9qewWqT+nBg6YHpOYat0//1y0MC6PBf/zT+j8/KeAhxtH3PDVY3Y8n9SR0cH2lFUxOHqGrH
G82x7GFjVMZ4Y1TpWQRld/gYq+J6bT7zRSV374d8Lk6jQzwbvSc8UfI9BeR8o5q94ZjXLeY7vOX0
gkwIb60wPanWIELvCdo7eKNLr8XKEsnLW9VRmSPUqqZC18xHqMuW+VXfWfVr5Cf+wZ/zbqOaaA2W
69Yv0tNo1/VrvwFRXbxmFsWgfDbytRqkZ1JuAlKhB7tMnku/PM/d2N4Zdljvg6iSK8OqoI+rYNn4
0NXi8KRapFTbu9bQpqtSBNnGb4r2rvLkl3//uaj3/a+fi4/Mp+/bhul7nvn75zLVqKGQmu3eO5Rz
wNRV9/XUyvtBq56VKbxVgikqZ8fdKov5VOovahS7iZzNNDuCyCi/1wtnRh0cafR4+mTfgea193zk
xNOsP/4c5SyZkp8hPXJtVHn1fl1H6fiSo1sxh5QLVAtsMGSU5CXu8v6hnH3IvIyJtFCcU8cmK3L3
H94M669fUssydcMODN2yDXh49u9vxtiGRRcNnvNlDMMra1HDNpYD+6eexRtnDhJFIQiDP4ONP8ab
liLHLzE1uqfGf51Vmg1nfJmt2uosHhEH1ueCFOJsIRDV9VtyGDkLATc7t3GeXw5yLFNUz1UAcqyu
I6fAKNWO2gBseCSv1RwVvwyhEPyMKkmELoIw9FXllLASLOxK//375Hp/fZ/Yq/mmGVi+YRq+pS8/
9l9+zCbg0FmypX6fW9FtDbsvtjZr6APp3vw5Hapb3071L6VfUIjqnYS8f5zexkGurVRH7dvPaBCH
j9Cy06MsgukqGxvsCNvuEZNWrD3nPH6QXZofLs14KbGoOotO4nrXaykGPXHew1X92aNqMRO699mA
pdtHZUadmZrl3XzMVbM+LvrLYOar11UjPuLhCOwXiUXuC0Berutyiq49GPnVpR1b2H3ybu1Ur7sM
+RiHkGB8mRGoGR/deVqU7nqwzOg/3G1Nc7md/v6zDizPsBzTW5IMvuX+/gkJ3RDovkOCl1rSbIdC
D3BZQifJDyCeko5h/46F3DkNW3mquwAxA1l1r54wk2srl+V94qTlvZHjkpoPgX1QsctBwpCJ4hrj
1mWciiECXJDjkf1ONfvJLe+H2vRJNufddlIvHoY1xe+qkVdQZ0LkQqBzZ7ZVdqux1dCvtjJOG5gH
pJJ9sc48oz4FeQ1f6JfTDmHmfTqHd6EuYAWkJe/4kDt77mHuaR6bbDcO1v/n7Lx25Ma5dn1FApSo
cFo5V+fgE8Ee28o56+r3I5b/abvnwwywfUAwSeWuQJFrvSG85lGir4HX9vcRK8cKw8r4ye8I5RHN
8F6UooeKN0zKexIE3xQVkL6iOyd0uacnOGsPlak1uwkAGeHgNr7TiQnfyRqcou/cAAXLv7vyBjHI
qElfTHcanNsFRenDYE3Bz35c33TQLz3ClaHCqpXPwniTlZfxV8JPELhtxKh8tbSXpujxQ9YF9Oi5
FtsTkvayWk+he+uUTQD55qH5KWJy5P4STHs8h02TtdsEQL1l4cc70xmVPUngGKVvpTaWmhNglYDY
wAmrAO+UKE13JC6PUAAt2W/5FWeN36qAv9eo1k+Hjzm5y+Z2JduWbn2LTL/eenmzD9UieA7UtlgJ
chSnfDKdi0sefWnMSYE2nY03E/HGozjfkGU19xiXk0f2WvK6lTXe6AySwTB4PlaGDpTXmfAwdi7x
6BpYlhwEpBxd+wpdBOFNxdKs0nExqhE2YfNko3FJR2fhF9uwm9Pk9uoFVOmvIssw6iEmYG85z0/6
ou5S9RJpwBeRt9/IeZb2Qx2b4Go3sXMeMyzsB88Kvrg97Jh4FBzLulrc2QN6d25uhF+qLoeg5TkJ
OCJTeSQddzE7z3smdtUt3OhALm28KF6l+usOj03Sv8Dt3LK4Ggr8CqR7sRhPp/Io+zIwr2iCasWV
iM5zX6CxUXFS99cchQmAgYHdjYg5++tCsLlVMvAj8jp5iay5QQThKOGv+bjX5CCcn/BjWSdBwhsb
gcFbm5MXrGyOFWut0dnhoK5/gQ2SH4VXWdfa1q3rGIE6/Pcnh9xO/LEuGZZtuI6wHFfTTUduE397
cogywt1YsYqvihllS5uo0DYvC7xFATK9dwIFO3TtXnLHaY/Ek9EvmPudCKVEtRDTNZkU784X5ve+
sEZ8ajm/sJ2oD0If1NeoLBayP/CMcEc0tNjIppZhEQqC44monXEyg6G63bbUCjbkjZpeJhGkm0TX
eowXknCjO77DmhLbrz3yRvEMiv3Un/pLs2jzL/4YO+seY6B9gu7ia6jmN4BxhFbprR838/Y1IZ4s
gb6f5mf0S8CwGyoROg7HsHLyxzkvuSqy0NzIpjI2+RVW6i4m3lUgvKzD8A66fB+1efGIQTYZlqb+
MY6Ktv73T8v5x3OeZ4hNIkzweQmdNMafT5GqrA2HLGbwtQtanKC1/HWyau8+Skv70udVv2hE278P
bQB+wHct2MqO9oxGzgZL7P5ddEOydVo93AozbdZ1ANLFAF9y1ObCIbN2lE1Zk32B0MnV2PYh0uPs
juc4ki4qG64SL+Q7xAKxix340fSlWpw8bexPBWYZz80orkEVTVdEifJnVxc/yHc0Z9kK5iBlUwT1
UTbTNuyXlWv3+2q+svQ5qvmTYW/laAhufG2kVb3xXT09BDPkDAxke+pmPpE1a8e3y6bu6xOoPaCW
skeOfcwqex0ZcYfTQlajNNVG/XcWM2vO76W6RX6M2OYD63Oxi6OaYEqiEsKIVaYacTdPrRt/Z3uQ
M2t3tM82Um7TQpi5fc4r81LlYtyX84Aclf1aY9n/8cHLD/b3n6lOjFJoqm2oJoc17fMGr0eKuutd
3/gy6n61yq0CRK1Q+lsR84VHjcR9yavI2nCkiM5W6Vj36YTwro3AomyRB0+uojOBg3IEnk2lunXu
meEiq8HVjD1SZrJAKyq7ODZrmt+YCpssPMcdVKcItQyXjq3e/t+/1ObnTb4uDJWvs6HChDUMQ/u0
NYpNUTqGFmlfbM17rSE1nxtWmd+KoUedD76jxgZlshcp4tJnUCP9ysw8965M9XwTc7zHSAkNUpHl
3qF0QuugAqHZdck0nb1uqDYF1sx30M/6RW+MzbEINWLxZlHvAF2DEkqmteOl3t4Ev3eQtUKNIPjO
fdnftf81+tH3MY/EWvwfS/U/fvy6cC3d0UzHEO58eP90GGJjMnFmH6svUZr+yLIr4XnvPESRdQln
LI/E5wg9jVcoHonVR5+sxa2jnzQMtm4XlGjULGQ1mmYQsVGOG3kDOVkOoGQzRz+840jSevwF9e5Q
GCiDMUBrxenPN/i3rKpDPUs1jcm6JwYK7gDCqA6gB26YXl9tqWMy99lhq51vU0B93ZrGPMVHc2WB
1uyIDGyd3VV1+qQ7wjxIsyGciLM7XxXNTiCiCwGLpizk3DyNb3NT8P7OQpRBu/OVYdNHeg3d12m1
RTuUZ5DyzpdATbCndwDjESGxOcSKN7Px3S9WbzdLmAuoi2i9c1cliLHq8wBiQ4SD8yC7gqzxr8Xk
Ibo5D2Qje5fGGzEDF0F+bgd1Dg8xEE3Fqwkg8t9/Jrb8HfyxBlichl2ArbbtAEI0PkcGkKxMNLRs
v1gDyPGyDgl+4S6wjpTefilNr1+JurZ2wdxUejDcqtFkZznKoxv3XqLCYyHEU8bWSXaPFtgpHm7f
UAO1X1oN/IeTm+pSDro6NiwePxWKedTJ74O+f8KdqLyIUthn4Yf6skVZ+RswdxhVxvg21QWoP1xT
9lnoF0+VUr3KCZ2S1QurHZt75B7jY+BPyTrxBuVrEy7khFzP3FXhBuPRKzIXn3iPR/98a/z0ntjf
Wk/sYozdYCi4kUnipZNahP38ns8XmaOtqkX1/TgX0H9+9VWZWd3LAqmU3/vk5I9rlairb/M++vQI
pST2FH/c6/P9SxtUEMcknez5o22rlwBOyHtiYC8Ul0O2z2vFfusjdONr+71r4NAlnVqh1uRZ73aJ
HTiURTamHbgSDEYQOaMfeiXUhDqz7rpsQPM6gRrquuW+K0j8IRSS8DMxfOyioftH0OeqsT+y8eiD
FzdvHh0d7Iue1y8uBIHzZDbOI3A2Y927iLuFuBE/jn7VYXOH71GEdMWSjQsI86G9yrnDhINXUike
rFXm+hrJsCqfkoUcvRV5szTdaLpPOBCdxKAZW/1voRSpd/JJ/uRDZAUj7WmLFfPdR5e84NP1n5qf
btfC6FuVQrcW8lops/JxvxTLsYNaYGmU282663PjThRaQ4KDlzXm2jD3yVG1cPVb7d/n5WiGb1yV
HJs3Y9wtCXeXVT/3no3WMm8DxKa1kysR8nLUmWfLWjH4gFOYF5MjmgxIEBN7MVDUanQvi9xrEDPw
wnQ5o2lufY0wp72dzXDheV47F2rTwm+J9evHpZHdKhd9apd9NOpr1I2eTccd7211qpda39Vb2ZTF
kGntou+cdN81xXQv+7QUeLAC6Um2ZH8xuvvcKcbzR1crIvTz2+guM0RzJ7IfnkaquE5wNCLUOr5h
6/WDfKN/5yqa+TBowaUZ7eFNlJYBmgb1JhxSfp/Vx6w0UCsvY1qAy4cxuIxGIy2XiX/xkDZ7cFVl
eKz9iFM0KcOt303Do16OxmnmHzpul5XEJ/GAAucCUpC5Xa44kFF4OGnxo84zAl3+8Z5jYPGoDmm7
trReX8vm6MbhfTaWS9m6zRhLbWn6urKFsUzozOeMjLCXXW0MzzSOod6x++uzHTaR9k6YVl/v5YAs
kh7Y58YVxqxl1VcLOVuONLZ6DpKifNBcxLPLRvTn2Ha0i9cCSAJEWn5LECBLkXV8zdM022boKe6E
mhfPWH/dywlfQt23D4FdKyFqdPA63MY8D44zEFMZhysU2PQCGWBxm6GxkzkqsXn6mCGn+UWGi5rV
gEw2VYfNcuVwOg6wJh/EML9nSXXUfETkg5RmYjVsebLeWKPWUKKsSaDCHrz0m4GAThlbw3eMigAW
Y6n50E0+8jhpY+28SB1Zex37NiXhN+da9l8WSWXJrrjLsnTc8zxOUax4bWF6YdI3IABY578Kd25+
9BWpycc4Ey03INzcRUAu9w2rvqVUDkgrG909FSBmVOb2NVB5LEvFgGlMHuy01E9Fz7s8FT2Kz6g2
fpmcmbKkKcMlVQlVmZiJ6CaHVJDfy6LRyi/whkAfBW4Ol6Zt36HmWklWfpkA+W+9eiq2spnoh2Lw
gIcNY7mbRrPeyIuRhFzm8Nxee0VB3smLx7XsD+pw10SaeC4mtTskvSlW8jZaZV/UhDCYl/VIB7To
TibCMmELesO7iY3xorSlQdE03mPk/kX2az7YbfDd0thgeIuHYzBP1xtF3bkY9q3lrEIVV7O2SPmC
gD4bVqGg2NkP76NokAAoFzF+a8s+dsSzpbb2Ymjq6a3x6xi3p3D8KiIf3nqlfzeibEeaxAeEqfzM
4UZGBCquJSf2YEGae9PnafUj9tN7ZeiM+8kPMxjTYrjLgM0vIUx4mzjWZ21fpfV2o97k7PWGoF57
UbKo0E+8ukLJvIWhwRCseEs3ceajkh+964HqcsIqK+Xs9ZpyHmx0wGK9PMquj35ZU3uv549iw/lp
wAwMZT3xYttqsHDomuKrk4TI9piK9zxmRgKi2VXu3Lzw7znhOAsDCgeZWPosv88uQg/uSVGeItXo
j8agmVe18cUVv5B4lmVbyy5ZpABtsGkZ2gOpSCKzLVsGV9WC5z4GcAv0JQZF0obPKHXY17grWa8Y
tLx4ePSNH3kZhs+FqlcrZ0zxPHKH5jzMRaFHyDtk1U71suasOjbFXJODclppGsVSQOJby75P88pk
wPbSeoK0o50qXZ2OvZuWGOjU0dM0kAb3AV/8CPHNaEzvRyeCcOEhPUW+1Z/WPoix20UQ+MpNlGgL
AVT6aOsIx2ow0joEK41up5jN3a2Jqrx5GmvUYRb22oRv99xkGBhUBT+TSKTVcwlRcI0xWLB1fKt8
zgzkLFnVbdxiaOqliZGokyN6OTdD27Z3AVrSS9l02q48sMGMbk0UFd0jvETwR/PkdLLUs1743xP9
yYsn9StQ8L8iIJrvQ116C78S9lNS6fUqd6zgHvZfvon6QT0PSjkQvB7VQzLyISVWgcQKfj5LS9Xb
Oxi28U7l397SxuYCKU+s/GrUOGR33zUt6H/y01CqJPkZsbNbxFgjvJThGKyrAojwTyfT01VsJfwC
1MhyT32p77BZ5AdQmNZLVmbGofDG8W5ulU3BO+UH2TMo4GShaMaEiKmaPtu+CSTaV6qDHHW1DM1F
dO2BxDOqd0OPyp07bWSTrHG07QnoracxS5/RozIXaavEJzevg6uuaz9ZDLvXMEjzXQHPZm0hTPnq
565G2K9QUWVh1O2Ckx40+UOTsYIIH2GbudsuzeoIm1kuqN1rg97tuhhqdStH+bKgcp9UCfgsbtn3
qwqY0ouJjN7V7s3fXhdSYLqW1xjtsNGxZ7TUrn7AcSwHmlxi2RVb4cVHanHlVGn9ilz6K8wkvp9R
vyTj7X5zJg+g1nyRgHuyHQKBVfh8UeCA1DKwNX6dguR2keX0S6cqnG9+nyJQYUf1gz+/UqoHv78S
ILj6Nav8V0vxlR9p2f32SrB6d5NiLVhLBSjRORkvU/SyqNJm8x+HvDnWkctk/S0rT3pIN1WLwBkA
pH/GedrMKwJFhU9hR4GB8GcbH/Uq019SPXqf/Ki+IvynvwRGDIK1rp6Gkq1PP3orOQkuNrbGQK1v
lwTNeIhMUEWyOQMmt6jQGXxw3MIZlH6FNomxk3dEIhKURRGTfJpHxzC6xljQ3Gmcyg9Ef8JLnnvZ
LkjwWWC3hvCHmMKT7yb5Iog4UubhALs0HXDGSqwnOcMfXtF86x7leIDtCK/dXGQr1HgUpaOaHEY3
eHFq10IwxeA0rlpbrzKUGUjonOCWQg+am7WSRbs4jiLwRjTdpByQ13TtnWyajQUztGj0Y+CMjyzE
L7pjZQ923GUPMUcOkJhE6LuC38LSj/jxhll6lKMgRtrzv3+CmvGPcBYZPtdVBbEaC5aQ+BTOimxW
k7J2ek54w7glQDgZZCUnFkYvRRyrwUw7OrdCNY9WlfGl4m+FaOeRQLVGcedl33TViR6KKo8fSkys
904sGtJjEcRyFy1RFWHiba2GynrMi+5N7Xgwt6nRXP3aQW2lmPaJondvU9dPu0kA4wwQh3srDZQ3
JkJgF8vEIQd8+O1y6CHN3qn56fTz3YoWhqzrWOW5x57kZQSeLS+viyk/FGSHMeBiWjnDKTIzrU4p
6NNX59drum4dHx03M5dyli8Q9NNYHY/yHmgikawbV4oTDcuBSOCdjsLcXYH5gs/ydvnocgWYGGNA
tE32ycLDimdjoq57uxQ5Z+1kltarionuycdfcZcbKXpvc+2j73/V/n2eHbm/7uf+Xft0lzh0xRbo
NDlE9b7uFG8bBWG45IA2zae06V5Lg2Qj2i5fffT5WjutulYz1vIyOdCZerk0U7vbfvTZwkEwbdTL
jein7+DAkcesNcEvz1f3wiCMNYkepeo6dB7Qf8+XVha073onnsCPBYBwlDUdEJhUp7wYZVd/+ffv
9z8S2YbBGQFAhgULnbCtHP8tYZRZHHJCvQneEaoJ44Nl72oje4Lg1fywnHYrxlr7ovqOWAa6bVxL
NPX3VTBZW8j++SlH/X6RAxxcgLDiSz4XCrL+KysGCSqbet1c/v2/bHzOmhi2K2yD4KZlOKZjik+B
M0tT/TAgK/VlGodV5E410AcKMynwfLbtZscxOV70qverTx1sLL7xs1voqdm921l9hNoH3FyDYkUa
AfJUmvbvPnj9RSpS9dyjGfaojOnVStX+vaj4gHQsZXZpsII2XfiZfh6bitDmYOKvnSc85C3X0bBN
ZETWZCEnkoHv8a0K8/+AIBjOp4WJP9yxLUSULdsETwNC5c/kESx6EAbZbD9gsWCKpMxP5Gf82cib
qj0Xqe7nJ6+Ac04Ae/+pXzbljI+5si8ROVqtiYnX33yTT/M+mh/X5i7EHVhNEZqwZv9gIG5+DIT7
DnGAGEhtjhg02L7YOGbN6DwFJuhygDl/J7tAaw17VtIJbVoG5U16FRun2gnNHXJ0w4NalD1iGnci
yrml0vHd9KsW1Zb5AnkTxSuDBbAA/yhvAsNsvMRYx8lBUbfx2it6UyZKjgkxQracpOfjuZC1pjbz
BTLL7frTQJai1b6QEy1+KktdQ0i2agsbOb14WgZG2D3ZiTVeeEMe2rRD3WsuyuEdxlT8eBu3CI2y
Sa5Pcgxwhp5lzSlP8LyxygYtVz/Q8Gww1FOilb9qsk8W8Tz6abLsk6N1Y9p74aNO009+cVTdluDD
mNwLrSiIi/9fIQcnB8H7TW6OxVG2P4bVCEljkgYDSVoXv11lUjbG/OTV5kIFlxFpbXpx5ucw8JD4
PDXZtb89hgHJbzBrbcm/z6Ozmw8SnBmZRNAC8iZdmar3ot3IMTkrTKdqj+rqyEZlfpb/r1fVunEf
euavV43SQV06gwCKkE4TCroYNCZI7r3XIFlgpRXuFeKmc5XNXh+Vd70nim8gwHDqBj27plnzFX9h
44KqvHmRNcszOQHikmGVhckxcQJcIgcizvnYSNTlWjY/CnlFha7rR5dK8mHRajEyKU2vnAG4IMam
Z84mUC3lLPs+isDyg6VfhMmB6HF8RMMLB8C5Jota8cZ8IavkqpIN2qjXqA2SU+RnKGA5RbZ2+BhW
VVRU6xSZDVQl0IMmyDVAfGt/+mWOfkbfZY91Q9y6H3V1fWvWbXvvYhukG6aXL0VWEXopiw4/OiYH
bt9esmg6EfxJzj45PGRPhbPwGtN4HQbdWreinraymWMOuDCnMb6WQe2/VOxYNDcxX5Np7CAs/3GV
1d2lkGTYbjYRcQG9/sav+TACWnv1rLza5j3HnzwPChQtwwc5AaW3cWEHnnU3hG53FEWOhPDgFt9A
g843cArFWWUAgo4IC+l37WhOCzkABOqeSEnz3Hl+gboMgrJxBno9dPSDnCBKNKkVgi6dg59qsYxT
z+yeepdDq4dGGyfnajOTcL4OK4QTAQ/FENjYMhs7L9TNF7MGcjQPR04MmtvivJL2lbV2AjEcZnAx
vC+k55RAOZZScW5QV5mNeJYkZvhFvA/qIoWX6zbHIfd/ETb0oftOPqG4xwNtvFRlSXoKCOZ7bU5r
LWyUK3oL48PoElcqwJDu4kwfHnRUFu9b8yTHZE+l2QWom8Bayiaxi3vTNK0DnorBvg4NYxOrWv42
ZvVGvhfW0HbLoJnqS5qUpPBGIW5vL0LMqyzLs3fN4EeNK4+6H4KhfBQYPskrMy1GAq0QcBJqADiK
6btrdxiDL3A1bh+E7iGy1ztodBp4dVzVpMyWVoUwgtIheZmZaJvWJTw5yK2le6uMsoKT0K3y99Co
/v/M+edLcJ+sbqt5W/DxEoqvi/94LOv/fCrjTGWogDdN27Dcz09lIfzGTa12eDbNybnGSXvFvqN8
11r8MTs0WraymSHbYVU6AbOKzOCybwlBjv3Ky32li3l77GKZIYgHSVCJgMT/X00xbZddxhhtZe02
Wlr/kZpEpuTPY+u8syItadkY5AIhMj6feTg71GUBhvrJrHqEN1HdVStD29kmYpyy9tHn/o8+Oc/N
r7iGLkYlJSuFZkyyDwlOH7qpJPKYuN6h04v9mE2RsdUGz96MLU+eWxt3mg16xmiiDMl71zbJyqgr
+1C6CIqK+jGylYRdmZXtwyBMWZ5pRmP3HfdF7Q4qkwHpL/wuZxEBSNeGg5OZbFbekw2k5bUALrjp
aqeyLsmQlWjNhcWr3rL/qIMG/8e5GRb5yje86slPJ/Oe3x97vhmgM9o4L+UujpsBJz0n9pJtgJLT
tSfLe7K9YSNbY9y6V1mrWkdFZQw/vdhGfnohOxUrfUdBy9t/TJbXE6XaqPOlt7ny2qTlaSw7uwHX
8dA3YMkamrf1Q7Vkr9IXr4SAbZAARXKQf0nkug9kLk2Ct2H33DUZEV7+Igu/giWc8gHFrcwW70Ua
fg2iKf0rnKJ3s8pNtv2DxxfUAdmIOeTTPCHkOfEcipKlrncBW8/bpVtV7qH0MeaT1ca2XpoG/4mP
jVWltYW3/NhKoVCK5wLsuO3UmunGCadyz37ceSJNfG8YofG1EF6MYqJvXAwjKC5+WfMQmgfaYLoU
/LCeXTXz93ZYdZuyZ8Gpo7/kOKnnYD0lWNKbjTp7M3j92mD7f0kS9hW95hZfdTd6heXVIeuniwOJ
XGUl+3nXlxH2wG+zluq2b+16axeu8hYgXiMnJPhHrfXeqA7oq0dPWUiAZr6h6pvV0hkn5wx72LjW
RUdKZh5oPRK+KFkp97pXe8cpTcuVlQr3LuphuKBL+lJXeY18WeE/C84Gha+Nr51tF6exMtFPGrPx
FZpHuGlCIwORz2hYIKyqYP10kaMVnCfbzF5RWRouFbYJHEmYFYfTtB19BTGkNpxem6iNlyr2N0d5
ke366xbptiel7pU7O8NJVr4wvJe97QbdSl6E6WKyajzH2iNpVp+rCG2WaZwAdtTzqSmMjOePJj5R
v5pl4VVHQku/N+VoWBFykNc2s7tSWPqEdFNyj65J4l8E3iH0O/GryqOvm/2pS++gQeNW1v8Yk1co
nlgbsaWCCdnHmeeJt3KoKyQ7EJwDgEnIPiZB0+nWPslnaTqvUPGVsqNjMXriMZ6ch1t/4lpE3UDI
Os3g3bOb/iH7a7Yky7RGEADSUnKXNkWzCGaoiTJi15IGjnm1prK/gP/EDyJCVrdrAdYgzru2s8Y+
3Kr41dgH2fZIxmyx3UQjh4csYjjmORuRsaxLrHpufWVpnUN1Ug6/gWvmPl+7H4FqeywWbF9BuXVR
+K3q/Qc78sIfXV9ucSrOg0WRfksxCI8WRXvlZCyCRR5HKFr404969K5W5fTfcN/5PlW59q5P5oAq
GAJ3A2HvBSrxyOx6to2kYMIJAgKby3NI9dDT7ByCXHNVTpK12mjwinKcdCn7lArKzEIJuEcq70EG
Idyi3/lTDn9c5/RYjwXBlK87Lx0WLjLncE1jf61YpXnhjKvCZtW0feZG7RmMFjJxIqgflYC9sjNV
3ReU4q6eD1pxoaz8rOtu7KZwJjVJZpNkMfl+qh2DCeTPzH9qRqwpLCPNF1012ADQKAj2QX8o8Kxz
/YiNCGRWndvfoaDWHfygftNmfzZZuDOTuPXTMwbxylF2yalWgCikh87p6mOuHeA8qIlgl0SVWOn6
6F/1tJlwr7JGnOkS89xEarfW3Tx7whdLh3tr+N+MAQhMzR560cXFKkbW5698iGcFPs18dkPED+Wd
Kl/7dad8Nmg1LEXfWkolzoS2chEGZ2duJGxDz2k/JQi79WW4qW1l9kVgxE7MCB4i/pxLkJBETaJm
RyU9DXMt0sr05BdVs8txILzVgr/7Po3mft2vVaj8oAPUg0tsFFbJXA0sVT0ogkI2ZSEMJ7PWt0ko
Gwodow2mOrGlLXOtCO86pDcTx0hegfzoB8ds65VuQXVGLwNlsIDoAHS19M5JDHxY5wH00IpV77bO
ofQD96VK2mVimQMeKUD/s74bN7IJ7muPk5x4wtsnIl0MASxBfbvFz5W3mt13HtbeF0zbw2WazwJl
ilFtsiTMTsjygmVGdndbTn53r7nTuAwC2OtqQvLBmCNM/hxravrQ3DtZ9frRJWtO2ZurcHYzVDH8
0eLUOeFI7nDohzeH0pxY6nNT9sliKti5LOAcYhHpIM6HYtB9RQBsqZEPQ0i3QEpBtqe5PdQ+KCbZ
5in+f20/rV5NNUPzK1PfVPDDaaVmPzkgItqZCc5LAA2C2LQewApbm8ApwqNlp/65deaEk9JUz22e
oX6Bsu+P9luSxPnPTAdDWlW686yw7AEcSJqz31f6IbfTeJuUbfnAqROJj7RMvnUYbsqrtK64+iOr
FcA9b8nSuv33yJ8u/qTdkCU0XVtXCQu7QhgqX6c/Y17EKIPOUQvvL5HP8geT4R9TYn1wO37qtV9/
S+Np/SZaZK4jDNaXcXgedazxtBpasSK08Nrqwx4nJCz/Ss9gR5Zfwqiq9627Muwi3KZFHjwE2UMS
N9fc8M2DqgjjQLQAQ5e8SJZh14KAMSEbcGoyV7k6ovo1JCpLB7eDQYvG56Z91UzFXDUj+m3E7Zot
tArCyUYFVaQJsLXQDtYMvrFVWEEISr/pGuJamfEW/QA5a9xN+TNmdC5IHxSMdfKbOEc52UnVPG2b
Vu2z4k4YFfkkMOHaix3Z1HQJsVI52tEjQQ9UvfW+vooRJy6vg2YToiJ9VFSblDsKqYsMn9ZNCjJ1
1Xv4UzlBsvSElm+gcKmb3kuMzST+ak0923eEWtY28fGlQMh0QwR8WNpVwd5btHtvCpMdXFywMhO4
oVjkCyR6IXTioaaE/JfrnBxPLNBwTsvFoIbTY49odKTg3jgGPPOh96Iposf2GhyTsgZ4V2xGw9EX
cdCTuo+bcqUiyIbzA1oySq9/jXMk+zorK9eZ72ULRSnTVerrxUMEGhBIgX5GxFo/N3CcYi1scWQI
lijcDAcAx+4RB0OEz2sIUuQMg8cY0uQyGXRCjvi6AUIsqz06fCv0MEnmR81+QscesYZiYQ1EDKKp
/StVS+MEfOabHxhbO2DPZJV5lC28biwPRMP9xk9PqWG+DJFlHPxGtVexQL6XXYu/jDS3wTvSqsmx
PHGqS0+Q+dNTySI9Boi+tjAyqsgrHgOzeBKiSQ8iJFXtmUfC11dksaw31t594GDuju+4E2Tn3LCi
10pJtprd95hahfUyJx15bwKm6ypzkQQ26IciwAAOBz2YstGi67rm3FqHCRjEelbz3GDqe24TZzoH
OQAVxSYrDjXrVHi4zKowsjb2YIpDUUYveer1Z28kKBujmeFolbdrR/3e4Ty6YEl29siWIgqtD49a
VLUXWeg2yolDmWHBF1SArkrVOBpjDVTOsE8F2dhrDxJlNVoB8v02NrSAbZe9Ny0a9eyXjniBfrhw
guBYEsU+KKky7Ee3e0/hj59NfQAbbfAxGgBcl7qBsTAnesCN4CdXXYVAgjc5+nZgJ7tKdXsZKsZf
al+u9VDn8TIOw1nN0rsGTh7u9OBrIckjjzEazSrOWozQ02BNwMLdJr6drxBRXlmD/9XSje4/ljXt
z+M2q5rQhC2gexI1wALmMxIYJbLMdis3+w7sSH/NR/BUeMfYnQIhp7EVDl2QltGQWhdeBLW+E8VP
fDPsbcATDZ+UGPv0OD7EZNnbsBthDfPb/o+V989ENv9F2yQaAFxZ08lE2OYnpoqm6kmVlkX0Y8AZ
CklvPAd7Nb8vEy3Hs3bsd7qNi0pBHGhZcHbcJFq9MHqQVlJGuJhQ5YhGRMWNZGNoVr0h4cKxJWzS
+1zN3LU6BfpmmtfaLO7DpWslxtpMBR5AefDajOp/veN/RmnkOw7wWhPA7yGF/IO+SSzTzWOYbd9T
BM0OaC5aRxA7K3zkI0yZEvSwMGvxFhl81wXhWg/n8wRLc92BeSic5b+/ua72R7hF/m/wZUci13U1
ks2fufsDIH/9/7F3Xr2VYm2+/yqjvqeHRUY670gH2Nne3g4Vb1CVyybnzKc/P3B32+V+p3rm/kgW
IiwWbAwrPM8/9DQoP2xmIeiedDUG3sVTb4ULaWlqvVmzE8eIUWqxRutZlZLHrm3Hq26w50OhWbtK
NpmzEDbcMzYcj74UAjhrI3Mrwgpd+Rk1ya4PP4MBk8/NHJ6TxhSAO/roOuuUdNfhxKFv1vAHVpWf
pCLyHaWMH6KuuqcXszdBOWQ4mqX6rpbVT1GK0WOsodqmGQmqcUuCIe7sjseFCFFXGfJGBP0hyxrF
DXW5d6dA1Hh1mdCIls3aMNJNM5inAOoXvg+Zk424QSLU+Wy3UbjTo/aLks9IK5bFXWFp9lEJxHGI
pHu0weKPCV+tIyz7e1YgFqhOnXwCl6Pt84AOpJDSeKf7Sn3iS6kXXHPXPeuTdkN7AAuuTjfTgH5s
7SfdlSK3LZhaG9MGuTy1Vddepxl2zEZQdC56xYmTyFZEnEhcME+QyN9EOJU20/z86/+/+NuohjeR
FJ7Ol68ppmm9G9UUKKWalR7kP3JTHi99bZfYa/na4JLXuW9ChWlRSVRdWd7OsirCW5224Nf3oPzt
HVxyv2BUeBFVUqrv88BCMpsROuv8QxTpI65u7RXojRR1uSwApYpSzJqcVpL6GqDHjhlYcAgnMW4I
aQN/HgprG+nKd4wJuusRs1ykYSbplKIpEE+57A1Dr1zNA7agv75t8S5UuTZM2AxotqUIe8mFvoNn
iITpJLgm80dU8/LJif7N7gbFw3gQkRA/qA65aQCRmduPergheH9APF39Wljjga4bsio+hAxCyuEs
9aVD9NU+NuaUOrGFNwFmBq7gf8ZQ2BIPUSXkzRQWe/ShZK9tgpOw0J7wsTA0mszDP8U4jMHceERO
rd1gEesb2hSdlQy/UMyZFpnv9JMvjfnWHFBjDslVnyrgo5vK91FiCaL+yjQm8jmkkaHiYknaFXHj
VPH0PdfIbYYwIt1EmrrNFIzmttCtkHlo0XtN3FewISd7G3TqNiz0+lYd2gzufGpuRny7tr6mxYxI
bEarejAQ3Ztb+G5q5dVa0Lp+ycDVjr9BDAyb6rukafo1LbvuSRL2vcLCOLSCpu6YcTQRC/MfoMrZ
h0GLnjvGfbCW1rHzOB2Q4C33ZdOCJibqsmPEILBUPESIBj/KKra+CISodY+vVtGGB2PJtWlMt3G/
jHCYDLVDMwTjZkDCjC5Az+9tVNn3dt896UgpZgxqFLEXEOIuZcNI9QYAEvM7Gdzs0Z+ubKVM9mE1
CGfqtWgmWpK7epW6E9bnF9WUsJWt0LIcZDvMHTIX0m2Uf841AAw4UYjshN8mY8NceMHwjNh4dt8U
mrHX+mZ2W0LQsi4uCNwvNkewCYu5bf6hG3hHCHp5lTVkH0zC7zaye+8IYZ3s23yXpv/DqKOQ0VSf
O4kp2dsEBNJWyFFH0rnvz4ah92ctEPh7xsGpSKG2M3jYjlp/3y+GgzAXHzL+Kb/+0v7eQDACsHUb
wIEwFPNvAjOqMsxzMg7J0xB1N8CGxb2wgbvXIIxdn3bbm7o6vbSooYGT6F2hTDDShCXcVmcII6m4
ejeNKL6OVgeCNjFVQJBxf28OD3ZhfZ+CqXwIyPn/E1jEft+3MlZRFTIxqmrZGl/ezzNGQ0RN1mBZ
8CQFCN/MSCoOhfmhTWM6LuRLt8aojE4o+cUBzg7pIWCx96gNX8zUPubC0A/rZKqX1WupGcHr5Qdl
wC2r6JjvCPwpnAB0pdkOzbUqykNM4HAnrGAR4oBYg2KafayHWXZUv9lhDfQ4gRT7oiYWwJW2vo4z
v94RG04esr4mbEbr03bjp1//594h2Nb3ytKYvFmyroB1td/hZeasQxFgTOInK1OajZ0YAf2JD+27
sW7VqExOxiiMDVypp0nCKKobj9LU6KdsrDewlxAgHsJrdZTrKz0LS/StxWcT4/qLakkHHAt7qdU+
QvbFDRKyhgd6MXKqJu1dgipoesRBdZ5z/2sndzRqPpMqeK4ffHg9p7pDi/zXv5X352//b/A/dKGK
xUtqCOPdR1QPmd5YQZ4/pboueyBphzNsYBuj7T4wDxGDnpssSjxwMvm1PQf3Whs++9WsuIms6NtU
s4PrdVHYhHZR7kHEQAdZCd0q7rrklqbKP5RW8wUL5vFKItxrtdkmkuozhsojAgyER2E3njXu7aIh
OBTxbu1tLcDTPpW0y0i675zkXyLzgKVGipslPg7o4eS26uilBd1VVj9URrfxydGriSZOmJKD5W97
GaVdXMI6cDM59PjSpC8h7rX3gzh0O0xDnCbIl+QHU6z5Ts9yZ9IMCVOTDAkQCDo3yBnkV+2iehRk
doWFPYLgYGm4Mb2TPkpTWnmkKG7ALxZnZXxo2znaM+UMiNMbkLqzvMRluE9dgOCKO6sfGKAA8WyG
p87oTnZV4+VDa40YuENSMblJGdQ5M4DWTYzjiZMtOvyGXmNVXOVnRpD2yTKK6EQSq3DaRNP3IvTH
42RNz2PUKWQdcnH0F0dXX8mfwq5CwoE4poNpwHhV4tLhV/hStmj7jTSFW51hChQ5Ah4yojVLKFTT
lwhc35sO1jOnsa8RFYvTj4ZW42m5OPAqFjE3MENwY8SpCafmWuufSdC3NymjBwd5jANab8NO8+vk
I0D/o18TIy6m71YqBVdMeqrtGKDqXQOtc+IJ1SFi4/JJXxYwpB0cWsurwC+/o73zVMMD34tCPyPs
rN1pXTfuTdRUB3Rpb5QISOWoZ495V19rBqr0rRVcBny2Loiluo3I7nCOKJ7NgL7QOBPbNz/lYjac
idTDKZeV86gL5X4S4W6yyuQyMONB82xq9zRLxLeHcMBCKIRJC15vb0SE/pEnpTMuM3sT05WfQLxP
10FHqGq27OYS4H/2D+NL829jXNMQuqozfzRtAd7wXTvc40zJW6d1Twb2MW4STgx7MnhZlt3RhjJk
uLGsihey2Sp4uZdOHCDkYYjACzFm3BnR/JiNkb5LEwTnYx3h8a9EPUwHmSz7kMRLhIpxPP3fFQ6R
kEGQwqOJC67hZjiJkQ+4v/iGo6jQpINhsjwRTMj3Z8N0JTdfkzTfq4A+75AIKDAQzLtr1Kv0bVyI
51UNBtbIDu8S9aCP5ICQL0u+ZE2felDH6EW6kIk51xqySN/CiVF2kAfghgZRcRoQ1UoWv8+8qbv7
LlaEO/cPGZkvdNfGeCPnSAOFc/40WiCNjLFvd4FPQilZXmG/js593E/XkaFf2rmsX2b1//mTalyz
qsg9FsiKAQZr323+10OR8fd/lnP+KvPzGf91HT2SkSye21+W2j0V52/ZU/O+0E81c/U/7s771n77
aWOTt1E73XZP9XT31HRp+6f63VLyf3rwP57WWh6m8ulfv337kUW5FzVtHT22v/1xaMHlC1vT3/Qr
ywX+OLr8gn/99n/raC5ylN5eans95elb0/7rN4nw8+/yMusAgakxadLoZNAJXA8J7XeCCgZaGci9
2bJBZ5sXdRv+6zfV/F2mDzbwi0SuzzBtwkANrqXLIfE7jtiWbJsofqEGYP3254//Q/rv5b/276UA
haHya97QDnQZARhyRDaOYrIQGgpVPw96MoKvzZgYA/LkC5yxaufjuhjHZD4K3MiOyjwWbl4GPbpS
cn30q4YFYst/rC2b0Zx+yluao6Elx4+iBNRi357647pGkjHDK+fYSlV+7CZouuvauhiWzXWfmeFz
jSA9ZSQEhne2gmU6cgTboJgesFAJZtcWGRTfXAT1Z1mZF7aKv40tNT++LgTqLPSBy07kR1ntteyT
pszmBqOk/Fgv1Yf0vMRIAomlXhk5fCgJrws7Ko/rQoHRNLvzWLP9uqqk9iOp2mYT4O5E5HA53Pfz
8EdJ9MOm2U2TePLiHhklQ4kr+eWJWfSXe/h0m9gyerzll6f4cnioslOTH0eC6fSZR33yi2Nr9CVq
639upuSpU3TCw5hEFhqlbXvM50SX3XU1GGaimOvqupBs0R6tsYLJ7+ed7M5YELrF8stfFwJrePIg
EBiIWiyPX59hGqOShT6uGItjyAjtCI2vlDfQA6LU0QNDQABZdq8FXkuR5vlIehK6HS/vdqqquwnn
QSwus+a4rom/1qJOrbEu/vmwHI2+2KhqnG2lUTz4VtcckxZxPWctuG4r/fIg3xx6rf1Nnbm6PFro
F5VDolF4765evhxerr7e0lrHy5XW1df7XE/Myl058a4lUqIc+9QSL2tkrBVQcik9xrq6Hl4X1Zx+
tTTZ37zuWteypYJ1Ta8khGWL+KXE6/7XE3R672NR7jJJYJWcWzx57KBYvqyvu18X5vKuvBxfd/7b
7TdVratRhY13okPIWa6xnrKuvdTzvoo31/3bamz/UHHOOry/wpuagDkbDKWJpr85+83xX9z8mxPe
rL7e9JtT/+3xteT7W3tfMmL06mjksExyqiRb+fxfX+917b/d9/JdvD8coS21f7dTKvhq1k8HFeFu
dt9doSTtLG+kmQSZo0FX3Sk0aa/nvJZ+V+16wJhvw6jU0UHlVUgDpTiuayKn7XjdfLevgIcAB2E5
5W+ra9H10Lq2LtaK1ipfN3WQhynEJurI1urWVX1AJdL59dXXgutivQxA0QepGxANX+pSEhian9dV
iM+9vImbWexkMnxqKuMSo1vlkRBzRsgNgNhx3bkurFTRZoI3y6G11Lq3jQZ9ds25apymipEMahck
/3pohpg536+rsh5kxc2bahQjkB0st+GYJ0GROi91SYCT4lNdo6W8wAW8KRVoN9bYURnj96jWcEEC
/JMJZgxhprhj3X1PmIO4dTuOmz79MQ0yAIIw3GQLjgSpV8UdrOhUpvAnwBWC9lq4XEfVDB7Vue+3
qD7ByiPW5Po1GtZv7vLlZ0wauIcpqsNNt3Rp/dKO90s7v27+t/uatQv+a7GesZ77csZSwbtNbF8g
qL2r+n9QDUjKjsGttV9rttfOdq36ZXXdu1bDyJp+/9d3ksnRMYwnmKJv7qYZi22pTHfl2pPJup4d
7WzEiHBZa5ef8rrvfZnXw69lXveVlQFS7nX731Wr9MgQOOvZr1X87y6zVvt6lddq1n12zMwhsXKI
kowXxqXrUpbedF1b962b9OAXgQDD9nV/HzZEz9ciL6vroXjtV9dz3tW4bmZrD7kefim5njQvl13X
Xo6/br/UGWp4Akkog84CHrVZSNAiSv0k5K9kQTLwVRnUCxlp5WwKnLEbxl0jDypQB0GsEr/Ywkpk
b/ZV8uuaUbpxyBS4N2YY8Xbk0j+3GyM0waDpib2rswy5RkQa+lbs7JLsUJJYX1UNdHyJiXDz1ZCs
gwBCcBisCusFH1MpzbyD8T+B+pDIljXVIx4imtczwthE6tkygvkSVP6uKUcUPmu47mlUPcj4iuxQ
q/ucRtLjGqabRGdvillH6V0GBKrMbqB/QhHb3iFPYW/0wXT1JNyh+e52qMg5PWQrx2inDa7Zj4kP
E3wajL3aSK2rAzgNtWSbQaLeoMo3bHNT25dJdUEi/jnJB99hxoFKk2FcMUXA0xExDfLoUAxS+IG6
leQnPMoLzzLMY6rInzIVaGcWlVfy1GwKxu6kyM17dG3ig06onlw69m2VvckwTdho7ZS4/RDdGWKW
yF6lifOtz4vMC7vF/0GSxVYrovgqGubPRRp9M9Hs2Yjhi9wgEFxeKk13gwr0l5xtSnNp53Cxm2sV
wwpsS5wkwgpRh4vidH6sO+YMBuRWM9I9USreXqVWXHzSchdBqa/FMA6O1WJgmRX+AmxQbxX1R4pf
4jHzw/5DapLNZ+5/l7XGVQ4sXsf3zussH8rRLX586BKSSizH5zITy4yh9gmKVR3/i5IIeIvgH+Ya
s+Nj6XNAmN5nqFuDpkyOQ0ujSuQr3+KL5wKGbDYEOztcJe3HWACRxPjaukKSxrONKvB0u4gOoal8
6cNbTAsyF1d33Bq02vLKst0JX4bfqJsb1SU9w9hfj8ptF/GzjHk4jEjW5KES3/QdqjvdZ+seSZt+
Z0bT4OiN9CSFe78iWJaG8sfCnrHOxuwzRQ4AvypEi9IWZZFtoJdoddil7eL0pLmix0OuDGdHy+vc
bS1UTnKNVE6eNocqTkNErqPQq6zaREd+Ec+LTM/HqW3Qs2qv2u2XIOmeUU0ePbUi+5IlN71MXHIi
jnujA4kscNmy/XOptsbJQvBxslNwGeUPyQjwC7DTbZohAVoV6IS3nTjaTfmcI7Cvd77YliWvwwYA
UIOoaVTubHIMcd+jDqek2FoSndRDQjpqVtpe5keR18CR5sExswG0JxB16Pl4ZnFXzkPjEBilHp9s
QDx8aefx1miNetMAQXc6pSOjzBlTGaKXL0/XOBpfSOKVXyxsfyIxn1rTBLokf2qSrPZgbjlNHN92
jPadskmtk4GOg+dbGYnbLrvYinasikmclBibK34P2IlAPI46WWCoCamrk3S4jLlxmEZ72tepLXul
peJ1n3a3JV+V20UZ6eq2CF2wY9llIvPtLAl8yO7Wh3no6cMRnnXLDuMqdILFrtK1BwVxuqsqbu9r
HL/288ycFWK0M6Gd4RIBZELGELrCKfVato5ZGOq7UU0v48D0r0+0aVMU+odQ6qAYztO+H5LiMMJw
6jsE+dqgRnDCardz3H8DsQ/LDIKN0/DhuwVY3C1AyaxV6o0Oi7nD0nmLzidmhV35QUIh3dFbVbvy
qz527ekrjGzHUGG/aibINjSjaN1qKoj6WkeNrHcardoK65TwNh70enY6sEyTTpOg12Xkhl36Cfyb
qw5d4ZTcmadqzXWFmjWZt7Zy5BCs7pyL3JHF+LltAanp8bAv+ec6Sh8+zb3/BMX5GmfrvRGP935e
EdQlxG21NvzMytyWAo/gVlIlrMnbhwJilRfio+LIEiSCVlXve9LZHrrNqNNZ+YamcLoMcYN4QCQR
cqPRDcM02bYZufOyWKQ3zHKLRXO3hT64C5A0qqrx7KvG58yG66cl+FBl6AQWSOJ6U67cVWb5ka8v
RkK7Q/oW9oGXstXa/rYYNOajSYQY0hycYqXajTWWP/KU9+6YBR8iPlNwFd8EVgsEUMbKxbWE2CIo
OOBk2AD3IfLdJEH7GIQTCslXSSAeRMewDAfZK1n/aqc+8H98kJGIwtbMTy1HkJRU/WxGAyUJXClP
KjeU051ht/p9Wrp9bymnDnXQSjqRpHP40tQdgsCTY9noVU0lGTjyL8oEaRvFCmsTGLdItggvKvkm
Bx+XabCBymHUL/iqnKsxqb3K5N0bks4iRpsckvYT4A0oFaYr+zR3bZt8ZYJQuFPfOHZr29sCSW9H
N8qF3KbWAC7iaMNI+lDLIEOUqbkk6ANMsRYDuMfbPSd/O0+TdooKQDZ8eF4XmLI7VKBttQj+2Lwj
02q7HawVtzO13dT7H2djKlxttD/CbZw3WgqDLCUt0k7+t7rTTz3MWmRVMuJbifGU1ankoe4UuXwp
+d5nJuAEpXKfj1inQg+u4Q+dFCNE/79CiqQdbTyowyohaxFBujAW/8gOh72aBINpsasuZWs/mVLJ
FL74QkQtA+DNiKgzoq2kGx9GUMgGLl/5PGokEXLiwPyHTeTiHWjqV5iNtMzWm4e8IxPRqWSebBVE
jlUMm37SE6cSOAo2Vm45Mz4qah7f1HekocYziIStGY/tseDbMBN/2NKQtF7bf+s7NBd8bfQiwyfT
jQY1EzydF1o+Vkmbb/AvOQ5JNO2jDmRzE0cf/Qx3iTmWzmanfdd6SEukRo+yFS5vBmbmCrKG80Su
YYEXLsl0xCyu/OVJl3i0F7CHAEfQ8uFmK8p22OSLGpdqRT9KESF/oTFQaCL4Pq2sFV5dlDVIdFty
lb7cdXH+YBEg6miPj6gab8NGDNd5vAhq6Eq30VBr6kLZ2ARqqeC6XICA6T9Ah6i9tm0vtlrVTtAD
tm2V8kY3lI+YUp8KfzcaZI0MFf895G8ar5OdrEruu0RcUYh/m3pLliR15yy4QtLtezlwKTm2trmc
TK6pm0dwCdWVUMI7bUwBAsQtgqPhj2T8aAwwVpXxOR2kCfdyCbvJQBwaRLhcVUtMoFAI0mVGU7vj
szrRgMgVOiqk+T9YdojtsBye/R6TwtCSMMc2+wkR3th2ulyK4Efl/qFiCC3XBWrLc74xZA1GbO+m
poXGlqQeIP/iE5ZcQaMZXKxrYhcXiMbTKlU+VOa4nQtN3dPGbTJB1t/IY+jw/WNnLrxTkTiRxYML
Ud2OO6lm5NOdqtAwiPMap6rc5+kUkfmWvaA5QD4Tp9aec8bzSPfFo1MqieTaRamiKlW6ivYVgwH1
phFL00lKameMowdo8jGHehMYocsT9705sB6YsZVM63ZFU0JJ0khV2dndqOUkR/PyOlDlO2XI8GeV
83u9634ETQ9XqZSd0gw/pzE8M3w/FMTjqo0cKd0eHbvNXI00zWEcngCSkW09TlgMkGYXn0FL2A6N
obGJk/KKfpDhlmHxuMvY7Qo4BgCgnVIL0bIH2r+rKtD1uKQQQBig+Mlf+3b6Kun9NlCR0cIv5i6z
rQgubeZ7uR7sO3jNnqzUJW0ecsVdFM8buVduYqO+pAGdMdJkhw7xg+syxto9+lFbyrkeFOOTmkOI
i46lxHh7TIh1z/ETaJTCbfuawREMl42lz7yjZJ0kc7FZSzWHIZrkDJYfAhASHbAiwceHOD0Gs4xM
boUyFG7sK2eppI6irYl0+4WBAKwBcTj2Ny2+Edt8IIXWwSmP2i7YmfW8GYKJfFIob/Mg/RR2c7DL
6zlxOuY/CvGKDy2SkQoix3xejA5Eh/XmQLhjbFGAT8JvmDg9yAF6Xrk/PCutuDLtXsD765+N4APh
+GQ7NNPzkI0qOKsK+JxULgPLUd0MwiQji73AteHFQrH3ASRpqSGD2vbzxu7kYGdJ15k9fLenJrkm
cgSSTNWOYmyumySq8CcNDgFRYZLR+Te9aNALaGcdu8qDEfrzzrS7p5JsJ7akm1COHkGU106lGQRt
7Aj1m6E7hGn7o858e4sz9MmChBUhROUJg06hNO1HQ8q8Iu5g2NnXOgRADdyCZactQp3BrUXyt1D8
/SCsD1rT207PJNlRzemhxh4JEsYHAfMeEW7gY6ac4L7eXNFKR27VErqr402qFB+BZX8Li+EKYq8z
FeTQJ5weSwh7Z/CKjZO0Itz3iqbsarQAIknc1m0iXeRY9y/lXKUXhLU0yQZGs+4axv5QjwjXvewT
ZlCiiDdkh9ezAgX3gaweEWFZaloP9LP6rZ3N0ava3lPD+b6p7kmpD5dBDLvWrAHe5wPAaGyGEZeM
Y24k+CCVoEodn1FsXHXmBvg4bhbRSYepiNVGeu7FGNy2y2JK/dsaga48K05mMODhsCwIR85ogc6M
RAvzj325MVWQQEM++b/2dQu2UdEiZVdZgBYs3b+BD+PfdLyMpVld+CgUmvwWtd1MUS7zsiA0W+6t
CQGJdRO9A/US12Z0MwDmXne97m8M7VPE8Pe47rKkSrmkoAK9bGiKzWtZVfGVQxPgfrUWeXMALhXA
9ZcLr7sXTzQnmor8sF543Yf/OUowrQr3oy69ddd6MAKzetKN6f7lzKyMzqYJAzUI41tihYWZTJdW
iOh2qEbgD5V/GIR6LU9xeoWXOaiRZWHNfFdFa5Bj/mtfOvU5apbw9hJZAquMnLV6pUrdMdET/RIt
i7VwFxmkc/wE/CK4NexcQv6paYCSol5ayE4v2wgDV9u6SDW3XLfDUlcYGY2XuLFuZps2BO72wLfT
aRfbTqQbHfTGsqEyvXlZMLX60sXhfJy0lBrTBQ055lANXsuN4GT26SxXLxWZcmGcgiy6ZGXWnUvU
UF7eqLmMcAYJW8dOM1R9GH3dapIV3CoxxFU/GE9rsXUBCUNxfCsv9+vmWlZYeevp1SDDb+KsdZ8y
KaknFck1wvcjko6BfcFE2r4ECTesqt3XwK/ty7pfMbP+BjMhx48tmd+xFPO76VCaSojeI2cyC7zI
kUBMdub9K6ao3UuBbYAQLMwLRC+c00Jr9hbVq8t6QLRxc8BjAz3Apdx6ABKedq5Q4VPjpJUY+Ift
tslU1e2jiZFbr8Nn+LNsWFWmYwPc3qVKhQ/jFAceZh3hLZBEyxu1CQ1L08eVzoT+vEVcu3Obqopu
u2WhtU17IKaUO+E4yi+Yq/+PIvgHFIEOXP9XKAL3Wxo9F3Ue/QQkeDnrTyABaAFByt/ECkBTdV0D
EvAnkEDRftdguEEIMQBlMx/7C0igKb/L2INBFpAVE3CjDLvhTyCB8jsocvAFgAygaWAC879BEig/
gyd1mdvCgAy4lokxOd3/gjN4Iw5GnLAg/IZPBOrB9kYUMt0JuqC9XI67oGRYXmjIondaZHlVxGsI
27R2REuQKPK7+94He5LJ6SPJGPR37BDl+fwcGQSyQmJqix6PjImzr01fI8kCWVin/WG0tT2qwh+G
RRQ5jxFFtlvL2L75R/wBmXjrlqgvKMBXXcb1h6F6BtYe/AaQW2NBEb75YVo+lYkddv05UNRsN9ix
q7Ta46zVKLO1QX4FNDv0RIZ7DvIHvgs7yLqqh1Gcy1B7auHun+yxv1l9OxSxoIfw8dxaSm9c18gF
yEPdXcwIXV5bG5I9vSPkastPr33L/0FgItpjl3xXmJ14MLOiBivbYL0alwhR0W7tDNibxJyGUw1m
HxRfu5HyajgEfY7FcYf+fNI2Hbp5tAXTBIUa+KZ/UjFM9iWUcZqFht+NSODaphaeUNLNJQCfUM7v
oTGq+1ybUMQkB/0Pz/Sdad3LMwV/j9Il8mzy35TktMgMLcNGWzWYwSv3XRht7V7rNkx/gwe09Vy9
nKfjqpFDgCba5WX8tS2GH5YGQR5fcwWbHaKmfiLf9NAs923RdpvcIFhRxaj+1vp9bKTJHUAR4keG
8sG2CZ3X0P+J5KArkhpEGcs+PwWjvAk0AKYIHM9wNuThISkYKyPXcT+mIVqEaRIwvg9L4ZhKVpw1
BM6J3PkwgBSgfFJhpZhx+J7cYVXnVYyvnEkZxINq8izt+WKFRvZxInzRA2/xWr0MrxNR3Ex9dzRL
RunRNLf7UNHvksia93GIfZlCOEXvqitVTe+jzBiOr4vejoA9TnH0T3Dyv3+8kNllk7fc4BuGpvDz
O25OIJ6lMm3OcICZfMAZRIiJRxdL+zrsfIdJRHTqNd24HsHL7xLSjoYPKk8J4cLUMYkp/dy1mnwV
EUJQQ2lntx6irvLHX3+LCxbp7aeIA5JJMk9FIFVeFjSBbz9FXcavsQS6epZxKT3GiX6NOI6+0cMh
WiKl9j9c7p31ji4v17NlcPTQZ4WNPvvP1yt5/+eqDouzh+BAeCOJp6pNJtikir4RtdDOiAfnJJJm
+77ig3KYjnuGjW+mLSOy3GnynXnHLD/42KpydiDxRXNmfmd07KRtJH3ENpFARu2Xu8KX881qI1TM
GX41CvOgRvaNfwDmr23Vzw9wYe7oiqZqhrH0Jj//INNU0cFG6eWsa+pXE8+9kwmg0MFWvaa5Cio3
MBJ5YwI33TR9KV2ptESnegaOHRvVXYQivYcXOfNGTlInWkNMPy7rItHsJ4GmxUGN+AQnbMlhTxDu
HOe8xWmi3iodUYte8OvMfB62Q0c+3a8G/HrIqRA7F8dZUsVRjipti4JPeobdUDGbAMBqkziHWn+c
kK2GK9qZIG5Tq/OyFjoDDPu+h+MB7wwJMj3BuHZIXdHaMlxhCG5oXYHWQe2sbQiuSLUMh0UoC/0x
ElcW0SVSV8m8D4y0OflFPjD7b/N/YBboC2L13XMH06oIuAWKtjDTf37usgH7kvyVdD1ZbgvqlCiu
Ptxaev15QKziFPYxcACkNzwlnH5gSxc/qWCYGMAO36rEFG4NJf8mlNDXSgYJzVDF9O/iScKjeCnb
Ny7uKNMPQOdnQqkHJNhiZOMt/HSsKbwhiTZdqjRLQG+ntES5oX3ThM8QsbwDds7svW7szdTPpqtU
0yUus+FqTmb4P5otHYJc3A9Kom0RJtX28EV7d67kfI+AQ7XNtVHbRyg3SFI+7EeY0bg554uBKroz
fv2lT8byhqlX/VEzb2ulGT9ZjY6a+T+5o8F9XV7dnx6xqsHdMA17IUYuop8/P2KESyK5Dlv1mlgM
M2qRipNNNPYkNyMTCEysd+lsWPv1wLoYseOWyGVQpka5oNq+niN86bEEQ/tm15siuonSBVK5nPha
W99ksdtDbPVe6l0Po3XPJd6UnA1JcslAaChzgOJfT5eGOjtICvJ96w29ln655HqDITyira1pH1/2
qesdvF4cXwv+Gb7ZyQdEqbx/+5teS/9Rr/iRBRZzh+VJrWesa6+XXzdf7mldfbloV2Y3sfBEjcOo
vsDXi+X8tYBPTlR6efLrkXUxrY9/XdX4ZJPqHNLH70Qv5o1PZEdS/VO0hHqwrVoCP/0SAoIeoeJt
RFio7TvsTRjHfkR1+hm/52Q7tR8maXjuC00QSsMEQpuf5bE1vJ64U0v8KV0CUWEyfi8Xu4e4I4U1
mNYSETt1tlx+8DvzHDcKmYDGCMhe55+UiOEqmchrIJOkIESwg2mK4v3/4+q8lltVFjT8RFSRw62y
kGU5pxvKXmsfMk1o4tPP13hPnam5oSRZwhISTfcfCfPoFUSWVdqe5b61gVNyIbAUkNYwTcjB1kwF
ss3T46hAtxiOIi1o06DxlMiENN0uMtKwZtmb2Ae0M6OWQGidXKiKYbRX0F7qe2KrA/Yp0K9R8F+Z
hjZoYKdgQYKd7930LyTq/aBgwxT8kK8NWgBEEW3drY9VY2+GvF2XFY2EiA521MIcyxWSVOCkCUqZ
KLgydocDp++XjVSxxILhzPC46eBvnRXqVKBnBvqJjR3ARgGiJchorSDSXGGlCjTtFHyKdepjWQFV
K8wt7z6Ou+SiSb3ckFAKShng9FI8bdWad8QoIsgU+Uce6ZtEQbdGMf3NnPrZtNueNjvzKYvba9Dg
hUG+9bQoALgGCSbALTkWFBRV0UsU1NEO5GwrwI4rMGQCFHetApUBMKn1UUCzZX8hF9lGCoCWyoyZ
WBOxEeDsmlup3gHjIkgnNI0dg0p6buuTBqrdKnibK/YlV4A36DnQNxi4o8DwAVR8yaY/aVM8lV6l
XdFwk5wNgF6DpCMZ1s+z13Q7SjCyLaTGuI3kXdkLvM2Dc57oZSb4cpu2sTwZGeEYXQLV68xHF17q
3DcZ2rC84kjLZVYZ3ya6A8Jylj5jdlMyFOfeq6HIgcWMqw2JsGUxtVvN7Pq9t4ANUgU9kdBmnlvF
MpSKb1ggHjwIiGJ6s53srytgL6d22Dt29lSRfHSHFDwUisMQsGaHBlojg96wvIT6WQdeN32SXOdJ
GDLuKgiRQd9Q94kDxMb9ahAPilryFGkA/4VDcEXS3MYaBChB7Vx3w0O78i6s9BaImEQxMr1w4Wba
+l5zYGuE4m1SxeB4UDmD4nQCyJ0BkseC7ME/HaMHgP/pFRMkFSc0TxVh2zZDa7YUfxfyAzGbwyFN
crsoTqlW7FIDzdSXyI/sUScFnMgmxUTpUFKO4qZQ1+NLTcjZyf04HI35UGXez6DFNwasIsS7/TaT
KcvKrkaga1rhTJ7ZnlLXkMAQmDHFkaUumBKFK5xa2T6JvktXkzuLycYhnvwDq3UZ6nN9QE803w8v
XlbcLHpJdAZEhD9VtF2w1RNQ3I97Z8ru+842EZ7A6WWQew2uuIOxGDjExLiZlFNlAqBamF8CEFKp
aSyHLAteRzfOSB4SJDh05VmazSe/oWZj0Xd5snJyU5yyjjfNuGAbaZxPzef4YVnO93Wdm0rVQ2I1
4qTNlN/hpmr3eGugC3qbHJhAyS8qAlN0Yo5MrSFENfD/GTsyxnmHFRoS78Jy6Afl81aoI506Lmyq
jxUshaKY3fidlLkjS7FpWysO1qbgDEp2UtwsXjp039C1meJtdcXgEiibgfg5u0WxuwU076D43g7i
F4/RGd4q5QuAE3YVO1wrnjhSjPECdTwpDrmHTM4HtCIcyE6xzIV8TyCdwdj9Tat46FYx0gHU9Ayw
vDLVirPOVvZa8diJ+ygX099biuGmQPPSKs47gPymm4C07gIbD3WxG08x5MONfDPzUlLnq/jzFCI9
ZjzcJopbtxXLbkK3V4p3J/UWdRBUfKQ4ecP56qHoTcXV55X14qAs8iK+4QU63195fcXwI2mh4grO
f1Lsv6l0AIP1zQk2HAvqY3IGzu2sNAN04RwTZtWLUhPUI7oCuKJjqWQHSnEwK+1Bq1QIrZIj5PoT
Yobls4JnROJMKIHSLmiIGFrEDDAd+xpxQ69UDmQKHhqle6AIme5HpYUYlSrCRh5B/wDJXUoxIZR2
QkdEMSo1RY+swlD6ilQpLWqluZgRX/RKhdEoPQaeLe8A1U/cH1oNgIkH2I7nDBEHKb5XHVFHX+X/
GH2XIBOfTs6ylFu8+B84PKqNoTQhqY26iUhDZ5NN/bVRyhG6p4jeRkktnerdVeqSRelMBgQnLsKT
jlaQM9lkXdCScxymtWX/GdPghBfT+DARLu8D3R4vQxxo9xWNo9v1GetmvZsvKoXWTaZL5CxQu+pl
6vXkKDt//Jj/PSyL9iQnXHmoCL1jnMekX0j9P+s+unG+amLo35vGTg42BcEhmcHabdaKCkKWfVT+
41AW8sfNcvo0cKfdk8Te3RW9Fe2soNU+h7Ldr/vyFtq0vSrwH01tEvhni/JIQIC4ZNQ5bvApf6Ms
oPGDHDsXZ9OHZhsEPpuawN4ejFdNT6YdtuvyC+XWYX0qh76AHo6BR5JhZvU2kjO8LMSI2fx0f/c2
XLO5K/6YHjk5ha7rN2xnWEoSbTigPMPKWQcfjvq/hDNfB1yXH6RqdEQHxMnd2EvnGudcMmob1dAS
UwlquM3fyWvEZu4bXG1De5lYNe/nCGx/GAzjUe8jwn3V03T73bJr+2fuNH1rkSZ6I7zACJ1ONodR
b9M3z/Tf1mc6RHJnZWK+97E/7VNyhy7oquN7lZhlVzsjGLQvyKWdaJz2rx+nCIFcK3sO2lY7mvNs
njxIokeqbCg3Up/FJqWEILTuZxIotoh2SW69J4LQnaP8QG+jZAXvv6wHyCiaBy5XzXvhdNae82C8
NHnT3jseNY4C7vdbqOgrtdfaRVljo9F6qol+PbnKUln1afNUWCq2Wj0lYLaL3TL61hyis3xDs+8D
y80vmlZo+4au0rcoSJ7Xp8Y9fvRMwQaN7u/b2hGXkt/dfWuVaCjd3v6WRfDvgfRxS1dLNTwZ0dKd
/JgOUGOU+lMkBkqa1D8e0VhR+YG0IGYfTle6u96Y6zvofJsGP7J5Er0Uf0b7XVsK83uIaIdshlZX
yfKS0kEW1esTKu1Cbmfxk8EekwHRkgWpacn9zHvcRrNV/QkE68vR+KGzs97Z9iiusz1a10EYSrfH
vyi308APTneNbFf4kspe1+uuY0/sMXEW3o+PGGZ9K20PuipJNfZx8V2NmpSlknCOnQendRcNp/VZ
TPmcreR/3YtJswjQ4gl6kPnfs/a0vh836vRtNaf6Pfp8eRd0jrUjrqD7HgZwv/UNJcuwFQIN5Fwb
2Z3eeMGuko7/5fFlrc8AhyDQ1S+bG4Onc0lmM9tLMcsvbP+/n9oJxnLLotO4FSynUUp4NYzzEH1S
wfT7sbuWgHEOUPJAY0Z5KdXQpBb3n24qeCoHZpF8PWYQIYSKLT9cCt3cK7Lsk+ycw/pZIkT2G1O4
pzTTUtYGzRIOKRFJ/Jjmj2xCxKz2I0mzQ0vi5o/O3FKmxTX34Lpa9jHEFdmtfEdotQk2yNrpsTO1
GGM17J6TcXoxPSAug2fkMVLRlFPicSH7njBefcLy6m57WmTeCKXZOtMyfad+HuwcfU4vjSPMJ6fR
/4xaPn1z8ujgAW508xNm+3oCpOGpFxAVdQcu6bwWphWd8EPSOJuY45fRXdYXmk427SW4Rsj1vNgj
j+kOrl+9rn+shZ8AoFLdNTq+vJ9qp/zda5YvT+Oo9y/E9bmIoAubFjkK7nDgmoyF33Jqy0OvJ+Q4
FDoFZAB869vXXTJ2gbUscrOj6WYUKRpm9TaHYfoimiJ/7jvLClNBpM76eJXULCIlvR+zYHZSZfSJ
TI75tqDoXt+isOYY6nY27jIieh8In5G/e3TRtjHXK/zHNHPNyzAzVq+7pIZO1W0nH/6Eyr3S2uWo
B27+oaf2bt3lMCUz1SIpi3a9jR7ljHckcFmkaZQpQScakkiFxiD2JLXuFioGiLvjs091cgbmWd5E
5bA+MwiFISh/+ax1pvb4Lx+gOfqNa8P7TnVrkmBsl8+9r33+viv6mDdRKsabnjo2IaLwAusfOuKW
89irXofFrc8yyFnjTn3+LcliV998v4zOvqFkCGGFQINiRmDEpnj6PTpdT05/XHeM5ZF3T4hr8rvX
1uhfKTaPnj1jLEIkr+PvF1hoF+puhi8fjvhgWRU/mUm4r36bsjzlQ2oU0m3Xn1gfk/my/uxm6ky+
zOyom8mfaeDSHRv5FAY2yleLazsBxt6GuMZ+I/uiPpO696UZJNOUltNcadVhalJZw9FVre91DqHu
e/PCSDhwVe3pKnUEceGWJOGMxaphG0dyScgAChAZMvPzb5lcnlQBzFWgM9f9OoBBJ02/XX7cGbWF
mRLdb42usx064kCDyZ130C9fnl9DzxjoDkvC8V+FH5xTmus2hBBY4TT4p7ZiDZh6kphai1V1bNNv
ghdhbyzm8KwV9hcwBgmzvvPWm0QKmuYwnHpXmofE4xztnJo4pqHtw0XmzSVCvfq7iWkb23jgSepL
q0JUjJhc1puTctX0g3lpp4YivzQqw/8+/v+ftz553VjKsvt7t7cTwqCWy/qydQfr48tqpFlv/vdB
hvFgi+LD3vR2hou3Q3Eb5kOMS672toPWARf43XxlX2I7uVqxH/LqDScF+EvKCijRJHJQX76lyUcJ
w8WEuCx2rbLWdr1dh2gR6jDvdea69cCcnyi50Ii6MRxlysHVCSH0EQ75HCJyYrFB6PN59daKFrHP
QlzDfuiJlIV5zAjkvHl27/4+YZhzGa5e3FJ5dX+tuRcdcOpkTeZzXoxbp0u6UOr/CE3jA2HhwyGo
NnPQILIIMKrEo3kIRrlP+nLGkz18pF2MVCZlARDhCvVI1qV241Z61p2Hzvu4Hh7Osm5v5kgRRI7f
wdVYMGTNQOUlHw50tA5pmSz1mpFjFEso7Z9csleNlQoelPSVSFb23ckXPUumbZfzAjm2HCtD1xHm
IORKDaEd1sfWv1YdU3TXqndJP+e7agKk91rcCJW3Y6IQ19Larm8ssbJgJ2pWcaIo+cSISRFsuEem
Yy9dzsMYYx6SMhr2whzu7SxFKMjSkvjD/erL9X1swfVsdaGIufCKCutP5PZRGOUJfhOrQ0Gqfh+/
e3cQ4Yfr/TI1gm02UVib2PJsRNmpgzI8LUZf7WOGKigWHZUnrPXOdYAcsrTQNs7i4d0Ysm47yPax
t6v+qCcQqVgOp6PZeXeuNreoeXIy/2ChIUTIgD8s7fiW2unBE41/EnFA7j8SQulgW9MzPMfKwtUO
EyDkkLpbx5+IAVHcXl0Lxt/MnNGAWG6oTdGfsesoJIhKyuvbHHrNureJ26VNzr0VC4YUcxrfVrfc
6hdbLXTrrXa1wbXaWCFKtoe9zN3lVLXWG6p39xoVd67fIzARTXLBM878MKv9c89Lr92IRaOgefHQ
Nhrr9Myx95mXZruUaNRj5LUnMnEJd0EQjSw3n4+OMQR7azD6ew0zxjlehjfp9FguMspVq86un5a5
yXfpHLtXh7ifQ2ZpCNl6Mo0hIb0DhigrVI1oYTQh25kn5hZTxNKYSwN2A43cXEtUN793DlUDQIzD
i9i9JkUz/xJTYveQE7mzt4pC7B29WJ7IiaUOXVh12PZgtnmSpaExw3BkTkP3zmgYp7qkvjexA5oZ
au+wmk9zDzPKpm9Eceys/JKxRA7XDcrEh6DTEe0L885XA1iSMdz9d0Msb7UdRdDycbQ/cZ6+ErMg
t0zACB4V/ZubaHsC9yEbAEQ8velC7Gcdnvov7FvGYZ7Mh8Qym9DrHJbgfnZKLBY6+4aZP+f1QF5m
knOATKM9jhbVXHI2w/9uhItGYGnJotJK8RMlJYpWMVfbxPV/3//YcQZMQ2FtejKhMcdlfbhugJz6
MPXeAjFMSNdqGdIcekurgjQjE7X4+hCprP/eGoIMHYbnvC04QkAVp7kgNoDTEDFTFxLape11qr7j
HE4ctOahNFKdMzGudwX+L+DgDrPP7+8caXPLaKipTAhHs3CnLDo2vXy+OFT35ZkINroZMTnyuIw2
RdD/bta7KiOD1AT1F5TPfM/Yzkf1SdZNaWnOLqoqBXbREbDG/pNVUexLglk3hp5Y22oR92LQX4KW
gTCJeAvrxte9f2/R6PPvLXZm4WyAy88zOZLFYIzhesueov97d/2DTmJCmbn1KW5cEa4bS4VI5A0d
rLaZoZTHPbluygbnZsSM7ffu+pifazDrCVHD2hqpYRFgkGA33CS+R0WV5b72sYuDbcG/6KuX5iZD
SWItNDKVzUQEgTfhJ2AlqVI1ifig2Ao/SbmDdQMa9RnbTX0EhoYCJTF1FG/2sADU2PpjJCuLuURN
6IyBT0nOjBex4mA1SSZ/0SqilGO1bjBgghPqKZ226pD0ZY4muiBDalK/ivWT5EgBae+8zbp2oriM
sPE0/9Zpjr84Q7xrZmP8dQH/uog5O3cCzBAiJHoAXkNNu1jFPk7GKXRsm34kHIGwAWNFdF6gh1lW
xuccrx5LJAbt0uNUI74cj9B6P+gzZM19QdhaVu10ULWtTUBD2QT4+dtqX1iRxDtl8mPvTaugiiuu
DknUv6zO9lmdK+twsN76f4/FLj/EQDYwrvwueimCPZUJ45UmFNS6SZuQwpFXd3CFQQfIjDQ78TFj
6PF09Epdwu6yGDNpS8nRnB9IM/FvRMkfepa533AwZFITPwMwTc9AGUXjeWw0XB8RMcsEWwEBxzxu
xSfXW/I7CxWPilw5pFPSfAWliR2KyhmSbxEqD4T9Ux/nBBMxW0twX6ExEJY2hBlCQRS8cEs2lDih
J0Z3nNN4vo0NHjNXahUmONcEIMTtuO/MEZqmGBKwWNO5Mxxqq3I3eSCBtyRs0izlLiFEeF9narmC
th7Fy/hogvDuJ7/Rd0Mxjo+e47CMMvTolLg0rS9a9VDiVJxd13qIfPqdzADqBiX+xgN8+SCBB+N8
o0brbDLx0Q6EFKMT2xiEbx9cs8DOUMeUEiS+uRvKOHgphuxvq0f1db0HFs8UUDCo4AbIt13g2O+T
KiLVPOOrtzV3b9kG6guzTN8nXALr4149wCKYiUHpQ96+tSX1YiJznoJRfLZzbO6C3AJTami3N2cE
MObivNS6077b8PznGlcF7qOqexfG4uymmC7d9a+4mbeNU5DlXgcV+syYIubCSLSzjm53g52jfffc
KGQ6H/w0VDUye1r22I/yo67LBCjnkJbj9CTvczfrbuvGIvoc8cQUnLMmRylRC+Nbai3igdJ5ifuo
Z2HAxKNzivmhh25n7fHWSM1/Q4KcnqiYv0Kk9HtNJOZDrG7N6VLuk3QSp9auOHUcmYcdZsLHpKDm
zUR6TJLCLHZovySHmmKdqchm/AI6MjdEw6G3MAIV/dye9cQxT11V4JzqdUwqdf0WDDncRtoBttk4
jE0L0ZnvUxrPvEHSHJ6nP0P8HOTDKa4t/W3y05D4IdoBiG5/8cypOFfkr21RcIEnk0DcaQ5vwuMy
Yrgoce1uQfY3ySuhONPezQtsvlnOpTCQ3WPblP1lMkT0j5XjaO06pER78vzPY9vUby0EBzW2xc1e
MkRfk3XvBtUTzJT5kiaWfME4UXhEtKezzNDM992t4lO43lyepCUr0tw501MqsC4pqawzTpmZ1/Ct
camrSF0r+qtlttf1nuEh2tP0BubGwxlm0UxiRUtyO2kT5XfUix7bRZQ/mB7mbTRk8f1QTJ/NVM93
0KJg345F5p/vmI+O2izDcudk4Oi/HX6s+rYmHe+bICvkA9qnbY+0AsdfO+7SyJ0fLQJ9zgMRpZvI
or1AIBapZghtM2LuGan2ABOwEn2vvvVqI/nxO6YSUbuB1+4/0V25u6nrHAKcYvFCvdCD4zb+V6yg
BKDK+g6CCLd0GbiHmhwiqI95/uMXdNstyfIZBAOKqCIpd7Fv9Tu68bqDZs/yWZa01fXNkv6Z4nTn
1577j5bhGzxowxgfmZ75ZN/IPQNZ8okAMj5Q7FGGY68Hj/2M88+Z3o0gtl4bR08hELkQmIluvjpR
8+/d9a8wnJCkDlNFQerfszsxOE+z/YGbZzk2ZPweKnW3aaePoaUqhcTO/3SOvtwPFOjGQ1DcZsQA
Fz/D1W/ZIMCOi0Ea1LLcum0MV5rO4CbAu7r7Jyih75F4JC92BBEASzKfYt33nhaDZqk2Ew0G4GV8
qY4E6dr/0eXwgz2foKxqxhyrTeWtiJklpUGlbUoC2Y7lnGeQDe0BbWL2aqfTJ6n62Ybzw/82CeBs
fLP5Z3QF1EwUJfg4ToA/RGh2GMsIfGRYFgUQqZMrs3tMApPnui+RsgZmzAiOmreYu9jTCFyahvGW
FsZnkcbL2V46ebUXD5dLVr/VjOxlZr8Orjs+l5zzlWXLG/6OaqvNvnHmR2Tzbfhi3+p5ueu7XiLh
d51LPchn0RQvRmPJfWYtX7hZKDL3TdY1nUyfOq0zdqTSaqd4qYd3XvORt/QLyYYTo4Uqxi+3YDcn
X3A3B3RXxqSHvC9i8jc2zUad5X5YMPxldZ4a3bhZTUfaPialxo56ANOEhtW4piyZEkXHHcn4HgiT
5voq9prMnX1igstYUUHbhamzYBzMaWvnkdyLyvSe2xmXSicqNyxyC07PEV4o8z4+gx4txM841yzX
k88kxsK+FNpPYmhwdNnE2jWeicBgRP7TTX/taYSDHa36Sh09ptJ2MO67rH+bNDPa+KJ07rK++2pb
o30u4roOI4Vvun7rfPufk6jjY0cx4stoEEsYyNJ4qrh4bhhNC2a+FY1Zi/ed1cZOS4TcuK5r7pfI
jM+G6RIYkGXZsVsA5nzRyPPgWP4mI9X8HEu/OEKLcBHTYzIMJwmukArvCPslrnYfLBvH1q4ZIu09
fHH9VLdU3OAgxUTz+w1KzBBWbL64ZTftfIwF37R7HVAja0dnTIoz7Y0cFd16bvLUOut5UV8o+bLP
BgEf1uBMT8kyafeGHI7rPccdIgjWDM8WzgvhEtO5gdza0Thi/c0X8bd1DPtQ8u0TtZZOLCO87xFJ
7LLJmYptPRwT91JCZDTN8tpNCC8Mqn8/g+G1IiPmzh39GUFlp10t3S4v5BooKZF+6crlfzetOHpa
T4eXxAQeISzULKYWpGpcNDHfFYmRvaba7CGLmonSVo19a0cfZ+WM+NvAS49m65/JKfRtltjLCZoq
ey4wVbWdH7bEb4TkjTx3lMKcqq4DIXVN7FtVfq0clmIdjVPbJZLJgYTW5WAmjblZF9Nd2ctLVJjn
ceyC58LQEMCk6UNfInuY3KC7Z4jyhH9fjCyravUJ0T9p1yZigtWM+2x8LSmZuQJe+Ped9Kg+bgbn
rU2SYxkQhUHUWn2GNMZt1OBkSiteK50mCNnda66P7ymLqjdzImk7Gqv9FDX1p2Iev9OkqXZ2Nrr7
uZuZoZUQCHya4mrTB7sh+zUItXGWR6eu/oDw3mSRmo9jHvsHwouzXd1l+rH3MUo5eMU20u1CMsq7
N1cHS49LrKDqNBm6CiNs2kyP+ez86HXpqiX8+IjEvrzYTO23UWKku1h0VKa36pNHrzGl6Fy0i+RP
pGaU2nRyMUMQgmJvBXnFFjaYdhgGao3IkemDZA9eVCAPMtKHZVD8faTh1lz6Vy3K9mUnUi51EYjS
IuKtxfhHqEae3Tmd9Wx7sCxuSsuGqaXFbkSEfYqDKaK8QkVac0qUIyRQ35b/AaOBVTO88m4kyio0
3fSpoUdpRxqUODn+MG4riwF7cZ3iYpdixthN2rCmF+LU+YTJRjQLMsJq47JJTUJ77cTe1Z4o3sn7
BWIBr68krYyAucGPzsWCiq3yufbwfnudvrMHN7ilpiWP+GOHyyxSao+M2D0aAj7V7OGyXEpRRBND
3pbFZfKMYxdIrmFp/OHE3sgbjlB9aztqt7ortX37ggBLf0PhXvVgZg6pHxRMHiI67Go+Nm/Keo3l
ItE3xI91lht73nqxB8Aynsom0584gdsJ3yLMqE0N0my3d6tUvKySdq+lXb5zl8FgXEmiY0Kqz5Hr
B7Konl4Gq5HtpU65yot2PscI8I/MOKKNEZgFcahFu6VKqL20/tReWCvfay6arEiOr1NbXMmQtM7M
TSoKgEkfWbLEujDN4urWfSayyR6m3mkueq5di8TM6aombUWb7eQK8kUqSKEnd3mBo72U3QWf/dnQ
S+2BWjljMw2cygVo2Hubw1FW/ZuMD2mRlveSEM17rVmMs3QSTIc8VOYGclqicsyaknFc0i/EGHsv
ZK4YyEuD9yFt3ce0eR+m4wR08pQRb0CWQGMeh0mQ4GHne1+Ak3jGSSaCE6ZedoPVVkSAM9UpnaMJ
XfFluTC+mXC+HLdvnrJa9aGXpfujN8bWEnH8nM8kMVsSG02cfmX9EBwax61OMpbTu0SXlFVTsC1L
uzjTQNU95w4/WOiPkx/EHfnEDi14Zmk1qF2qZ44GoBRBpheUMJt4/pG9Wu5aX8Qrxyg1IiywSzCF
aZrfzQPzHNH6pEDgrMBU2qMgzyskdp55oSpjwfjBkchmsswxnmD/RU8BweRN78xZEFJG7VNvWzuz
jvNH1hDENVRtsHeF254cAAyFHcTXdZNOFvutDIoWKCpobem9rJscaHc2282YltP7SH/Kocni7Jha
VGvHLoUyo0YVHRkl1y7icmxjkkOQJ0nllYkeEp5g7ugnqb9Aqh6kFX1ojnZiLT4wtWIoyHqWr37v
F/fVlzkz3GV9nCKn8sWhg85BkFJoyLaG4kioccY3O+cvkp6UtQZ7aLQNVynjPqrpLHA1m7V6Wr5o
QS4uOmhtFiPdlixo8FDOYdp3mGbrtr6YGv68NNbRkI+2dZaI9ippGNe5Y5kpCq9hbkIbMCJbh98k
67ZpLB5715bXbAjuYhezr9kLRGYlhLOGqMXz0GbLuiE9DeA76DjR8sEK7Txldu3DUQFiBk9+J7dB
EX91lhe89TQPhwXTETSigqQNCsAObyzyK9wtRXVDYLIfPHO8S46GLuJbTFDGq5OkmDb18dqYig0s
O+PWxrZ3bvzqw2gT44aO5UJsb3O2erd69cj1rqYmg5Bp4n06TzVgBb2W0xzK7Dj6ZvTSjPP4YuJO
N9v8LzyWvGpO3D2yAqbMNwoICok04IVSCMw+WXP1RohXvRsttFk9FIQuPZq+vPSUi7ndMHgUJymD
lgkGGxc7+0Za0wVnUHnn5G12Yg5kkMQ+AZ8JB3p41J2XRMpbXNnld0DpD+IvBClt/FxbS7Ed+lx8
kp0LgeM5/1jQ7G4VkGpjOczineDYVH4Wlo4wrsBU+rWEarkix5Ph2Gp3UtWXAUt9egPC2kYm6UXE
0bsEEz7B4AH3sXwHc35IyZCMG6t8iaTZP1oa8d1lBUvPPLQkdei713BMFxqccW/oiNtgTc/kFQMZ
NaX1pvs0yKazBvyfO2RkuMgFJtIqn8fSAKr3u7/E+756NTId0kMWlq9dfYDUtg/geq1hRnedMfjP
pVdfk7zcA1o54SQAyeaWGBGHkW4D6MHsTY+tgwmqc5sGPWZN0L279Gbc1oeSpPP3lRjqk1MLMEOu
mkVKniqX1XwrazqFBmSWd1T0/bGBtLai197LZqHAqG/Gh5RK+wfDqeNDgAUQ5qZHRASbnDk+uv9J
L95Y8d1jVaLFJO3zE3wMWe8IL0+w7xbIR+zeEcxz85BASN8knxu71pMEz8DRqL16hNsunWMfsKZl
B4v2u6vbpxcEzvWT63AyVZrYmRrhaGZQQIrMgJMVoOrJN5LgiLfR3GmFeDWXgpNvKR8anCl72w4Y
Y33j1U3T5hTHNLyNhkDLMFNIn/eIEQmb3AuVFv7fqoGU+o4wr2gKZpyqv8tScy/rRsM8vk3xBQK5
BHiXpQ6MIJpnxP7Go9eL/KSn5AjXceFSBsI6FAFEyqx98u3HOYM7aOVjpjZNuWk0GwWS17g7Cau6
MwgFG/X806iQNs6zMezdeaEJi9kKUDcV8PB5GZqbPt5YZVYR2tAbe7LqKImfavNGr2+xxe0nT4MG
bDiP2njs5snbtyCpGHgqPyRLwD+QofPcu55/AdL2LwF+912XLQ2tr5jnl7wTd6lWLc9d9kK0WLGL
jdQ/DuXYviANYSHfSXOryY6WLmQm9pwsu3qciFQuEGu4flcSCZGEQa1UMNV3F9FpOQ8qymiZ+9uY
cmJG+qtFgfg1ypFe5Y2pnTUjfpoXzbufSOx5mSXne4pR7HddPZAut4WRBqNGAyfbr6AZls/JZQ3q
RFZ2WO8iELlzxYJGHIhgo4sqCc3JsG+1RayBbSy0DDr1h9VJ62Ec/46j0T8sXYyVQaAG6oFgr6wl
CUr0BHYqOl/DImh2BI2fCE6N3jN7Gg75qOtnM+0fONFg8k192EU9elG3jbwjbaUebX21yqFfwnFo
aKMdFIGdUhY4rRtqoau+odcsTsQmQc5zQm8burmp35djKnftWL2V5ojxvPKtT7dZTuViuY+Ni3FA
iLOgWfCvHcfoivtsehq95o7ZQXAaUx25Lf0Dr9CBwX2q5OS+1YZOy9zatwP7qSJCqW7B9HIrCUvg
qDaLNl6UoYW06v5IQB0cv0nRXROz5Elp6M5GMjriZDgbACqh1w8byzaDJ3TTGR2oiX1a7yL2GnYe
1twHuu3uprpCszYQgpj7nCuWpl9RM4s9SKm7HeZCvwp90K/FaDKiZ1wS/4e981iTW8mu7rtojvvD
BzDQJJG+vCOLnOArOnjv8fRaEcVm8lKtX+p5DwgCSFNpkEDEOXuvbVhR9zQPnwrNTB5N0XVPFUNk
wgI/la6uvyQuH0WklT/X1D5t9FogEtZB9BrySUxXoGX9G8oo46d1ocQFHBFhE8Fm5dwCc4wqThkA
uvaYUQdaiNHymcLoExl481PSdBNl9AwDgItgeZiK9s4hdpAc7NUK1m50XmwPseZSuf0rb4nGWJJW
b0PvvbRR9JDwUyd2ZaW+qPf3w4r9hDYL0/Y+dFeCD2bvi3TJmqlAoR1H+SnX0TzpJeIdqnHhs92h
nTZj9yzifL61dMxmcdJJ50CVnzDZQnEkW/Sc7XPLnq7TfCy3Xj+Eb72Too2v3dcxdYib6t1vk6Dy
awzEGVcmAqwm17VHSsiQcdYy+4Rw8WNEc/KqXHmKidn4ye2RJ1S+Fj1w/kRun2Hjy5EbUaOkVZA3
c/ykFoTMYr9ZfXGGC9RsV+Gv26kWybVaJAMNjia23lQFN0ZnaWhRtK2H4bvJKfLURPfE1BnHTJuH
Y0r9lX766O1ClzazpWm7ik4b8mriu0TSpKjZjeKAEqvZNGFBU3eEh9Ig3GGCByLQ60V/0FON+pOt
OQeX3tfRoewbZC1tvCb2mQLRmTx6X/Cg+Q89Ba6gy73iQDug23FKswKSuawr2BCOLA839mT+m7jw
f8ptgIBjkSvy//4RjvDfghvuqHH9ntrw8wE/aQue/hdFJl+X5l/H8B0Lu+FP2oInUxuEya2gpE3d
Mi6xDbbxl084J9Y9Q7j85/xGW/D+snyhG6QrgRAQhvcv5TbY0s34m9vRFrgcPdNxhDTxmrb3h2E7
nLRojLGUnso43zJAX+5Cf+5QwXeMdSPnizUsQep98UbjsfZRuee+nW3HznttfK/c02Udg36Kwl1r
j/wkFk7E3O5b6UrJZrzPqVSSdjjTqULzeiy9BhhY+1AbLvjGER6RMTGhpfaYba2i2UW4wk5relv1
jNUAY3cbR/+UUS8l5Z52KPy66pAva3wsDDPiHGaeacqY/0tqjPlPPhJT5zPnU6GkjNv27wZQYmXb
0AApeeKK7R8jM7GCKNduyQGnHKhp/DpNEwtaHe7m1bpFrn5k2oDYz8UjWBfbduGd9jUdxMEveTfR
tS8Rwx30NTOr3L03cq4FsfJKVb0+/Xbk3b9/b78zJgy+vj++UM+yGItSJ3dJpALw8UfmDarXvGZM
2ZzCKHylG0omjVU8FLMLm673qwPnrLty+ljK5s9Sk37TCDgPGIw+VikDKqOlajczuAsITqRGWpk7
d1qO+GR27pwiNsInZWIzodH6ZazRLVh0cWAnRQHX/ZncqhwwukzXTNeDYa4PiQE1HfXp98LJOmqN
/VWTJzkNhvlqGaOPtrneZJM90kPyXs0xYnbQU3NLjJO+MrsZXTjMaXLleveMKii2c/rdJ372sl7n
Y7geNWxrhYbSFegBYdtwkG3K5pY/b7Mk5gJhf2njtdnE7vh1gWgOB5HEUuBQU3wHFw9rYaTBDnEh
bLn9NzNG35jjr/LSkCJRDns2NosjPOmPzTRzv072wrOU6fWHmoZuMJra137gHB6LnpjRfDgKEmkD
fcQm0yOnwV2iXzcTRwsxJtiqdHGiWfFcmv3KiBZdV8+TaBVu+WSwH+yi/BqF+AfMCbBvWuYImIy3
bHmeIbRustl+8+KT4VmAnJv+PnG8K1uvqe+hZt8QUHRFY30f5emndXV3fogYg8BEGxXNsmySortp
7NWixGfRoF/NgyjLtzXDRO46BeEea7PFUPFaO6juqimpgwZc0Q7GEbYDb9u38VXhr2tQ9FAuHYgY
QZJ71p3JlAmOyBb563W0NMNDpj15lke9ozV3jJ42xWqYm3ycz4Xov4RtD7R3JWZ5tfdxUr5pbkEY
Vj9BFdbHEqTg+hB5GASXevlUjC8tCddB3pQf6sX+3PbdF5E3u9QeXoVHJ2fsy29AJR/MuEWXkiR3
bdbjwRnGjy7V5tVB1BIum55YzWDV1l2EZdiBAVevTGdm3X4VSYLf07xp9BUhYGoekoV476zVImiT
0Otq2M76OmQMTbG/N/ZCj7rZrzT3sn6U2I0DQpDruAI3ypyFUPtTl7Vfhflg+eN58IuXzgiRougz
WmKEywN0LCvdrS1fiwfwrFqlNYxEDmKvNuDEPsfMk2nHDCcm3DU0WLQnuFi8TDznGTZebb1O61jf
xXMKYjuNdJAqiOaL5W5MqkcSvt8qk2pkPsKQzvcOvyTiA4bPPY6+EldUJQCVlN6xM3CiZZglN5C7
tsIPObG6zxLStRH5l87zfoS8ljZfKKxbb1rHKMvsOaGLLg262b9PRuc15fs0UmgAYXKVgWjo2+Zl
Joy8GaN7FBtfQ4c3UEIGWIhiFqQfhGX4iP3zJvXRV+gRWRma85jb7U76MTdYtmNkN4Ac12I8FJHx
veSXh5dlBntn5y9DBtoUeT8cc4SS9Gyp0KzYxKwZvnlHjlsnZBZivjcyuv8rIYucNRbaGrl1Rxtu
y/yeIfX4sAjvPpkz5qYLzhjtCIQPFYIH3t4ZIjyMI6dr0OxTd7skmYW+pbIpeAJmQxiRtnG3ycMv
plNca2X8BHCmDdxlfqlz14Q6D4AonPT797+LBmcb0lvtx4gGZfrGEHwrf99LRwu25afUFskJqezO
Sskspla02tGnEWb0Zh3n7+ha5RBRwhmtetcb92Ft0Lefv6e+eM0o5buz/4Vsj0c4E9tuAq6ShF1g
ed5nb7auI+8qzE6i86M9xOXX9bToZKdTHW449R6qfMXj5OtBTGo6snqdHNPaPdBp6SisSHpGDOh9
cOPncHKMY5oMJ9PklBn3rk8iXLTHo3RHXtOJEuFHy9nZaUvlR4hbV1QfI7+9yhLntZdBzd5qE2n8
posyAdI0X68JApHSbzFdkzyWxt5WlMAw8Q2hy6a82rWQDB0jDqYFGejkey5qR4GhHLMp168P0EaO
eW6gtCnNaQ/A4S4HBRHG870rUF1HpfhgdKDus+5bnCCU8AfrG5RpUJUlkUestGFClGtBIJ+8CX30
I8ayayxxXAM9ynqx9Zl+1Yb8ohLnKAFwPjU3zca6Nhcwqhfqgm4G+pMOw4/ZGh5cTFZzVHxx9Vk/
zy2M6QTMvj+RvhIlc7uvcHbtzcW5i3qbbldRnKp8eJ41jLmRvkg65q5bDN5zZnwtmpYJaFhtRUZ/
TljOp2zurC2onLdaCz/CzbmxwgFtJlJW0v/0g2UjMZFFPpHQ6cKLSEjtogXDUuI7XewbegMH8uae
UmcG4SBemUfSSCr8ePs5rZO3pVh3g+tYbw4DkZTuYauZ/Sa05wEkPdidrBW3toeSax04FOveZf7L
G9QtSvc+aEbQzMc46dt7O3GxMZH5K5Jw2ng1XYHY1Esi7vz6xqXUeUVg8bfV058bDBMb3sO8kQe8
1mGnRws4Dnq1hQdGG8ytvqMrh6EK72uzWN2uWNJDZPinPmr4eqiWwwN47qMkusb0ju4FuFUh7nFg
8mXb07c1wTrRmAumPPMlbrvyYGsRNGqzgeAsnkkn3NBGPJv9eAuLDkLB2a0Q4oUar5bzVrj2b7nr
MpXlkLjZO3l6M4XDxxXBKOfiwt1o5vXU20/57GxFn/Wf5EfXh2nECVw/TA48qGb4ttL05VDSXycB
lR+QCTYY8ZGkSEqabsyBbuy6iiBTqn17gS6tt/NvYzkCgGe03ScOtl2/ufJz7X4axs82F8Rgta3N
FJYvLlWMYMxRrTZN9cFDxTbRIIrd5gSu6FEzp7u0xrSaZM8MP8/aMD+HMaYjx8ZSH67+yUCUwKM2
a+S8qHfH5TGwlwoYwJIjhGquLNcG3O4/ean7vUtnjvlZfGA2/ECpEtcKBa6MMmR4C0fzTvNbXrg9
beM8ECFmwR5oyn72/fx+GL9ApibVOhu6A4YC0uqsnVsD73a66dQXizj1swttcCoeLBlpxKneWMwd
4QUvU798WhsxnIfJOM6aDeo4hxVgOqC3yykRAXY9CsIrzaNES4/4ZkJqm2S3uDY6gzXZ2QRpXlX+
dJ8L00SplpIKW5qYSDHj0xVIdi3eDWcY6+vMRl/SexA5TGYwmW199fqU3NNi3izNOh3WpHgx4eGj
TaVEGNvec5rFJMuuVFL6AfJPpj8ZA1DLpNyhvTgMFYVf35hOjEuGI3ke35OoDXclCs7AS/ngs2lK
KDojnMm6lg5bje+aIN7bGdPrY0kq48aIEmqmmXbIfAhQIKPgJxRDF2AdRLlwmiOsKoBbgy5srW1N
+XALhIJ+Sg1+P58klpnsc9shtWPUQJBF9tbNw4LiUfMU49XZtkBPtiOkpiE3tUPn8PPQmgL+/uqi
wgtj+hWJSe6StaDQrTqH0ZM0bYxyAVLhp4dDbaobjAXshTslkrdAzpyWTRuNGsVW3fj+AOs+b1cE
4tIBcnkKtbbo67gXo3avDDREu/hE+dKSNq1DHK3uSRsE+QIjigFCryjLaWa0MFbmgFELlWKlnkht
1gjhyzQd9+9OImUEUquZHjK/COsg8hDGSOdRGVvkMjhTvRMppdmaoPuiJdPFEqI5JOg9T6L1gajX
fnTm8vEk7GgzpAsVLafmY8HLpJ5Grak/ESm7hNpJgkB5hg49A8TjxBRptEWOi9shQS1wAczNdI3/
RpxGMRFEClOuTo3y5Le6fhX6VL1z8J23qS9nTJZTHywNy21ir1ccMiibJDls9mJjj6JEcB7okCTX
tGVR4qa3cYhHep7MdltjGuFXuT5NMxeFmU7Oo4giPEvpQLPOKRjN5Q0q7WmBhe9W9RavsPPgmEZy
NukxbyPczMEiRhgFhWHtEpPQxWrRbiokt4zbJxRCWaoDg9J27lh9ZjxSnezIT66TuP3QF9rMKBGi
W27uF6NobvTeWu+1gsGDV5S7mNyfvWbUDrVo/n7nzNH1NDqfqC98XWFDn4qCUWrXhsRP7fMOI11S
OPBPtNp+RE1z9hf6GY6zJtdux/mhrLlU9AXdW+z6+eeVC5KXolfKa+zhjTzP2iiad03UPiADaq8w
QoidMbVPtmHON9PKZEovlm7fD8TxupQ6aF9Ed8acMFcvnRNzfPvUjWH60Ps95VZ+Mgw1yi9jD9dK
88+VzQWs04ryqjQYiaVN1L1EYFnJ9vYZXQpSekigyV+FAAcbWoICAOnfVTJGz9Na/rAazt9AzwJj
bvuTP+FlWcbpE+pcVN+TWG84RLytZ/Z4RKYI9bY5MsaksTG5mrhCtuQ7KZ5AyBZMuV+pwjDdq/3l
znbH+yxL/QO6sy9O1S8nkii+5LOIr7IQjsfsds227pP0tg/75FazKIeDt4VbY7pnQHXLs+ZqxjYr
SZt1cvMRJqn3HGldedLGAXCHGW2Y1bv380I13MvqdUTUy4i1TD3zupaLUbfvl8kZAyqX2c5Ze/Ml
Ee59RvuNPID5plu0Gp5veDulRn70LJQR0TwR1ZNXZ8bloJ/FvbfF4Jg+toblXye5e5QcHHxSyyNK
DJBvaLvOUGNeExdytl5kI21QyzvFc4SH0o3MXelzVdWbV+K/6y0XMevUOeT25mO1swtQMjX66o1d
RPbJzecgcaz7aMr0I4Q30nshcR/zznQ307PRUXhYbffGRcZwZ1LJ30To2Q7zCBXCLrEAFOE3+lv1
ozHr27QcIWSSy7RZDYcPzFg/jfSVjkl/0Ga9OgGquLJGvbpyOHJxFe81ZC9FgmskdqyTmOZuL+Ly
Y7ga2aMoBxjfbXc11UxB9SJBvsMBAVObsnERXUVUZYCvYUPd9CDS8R5TL/Hc+SFZSMUCQ9UFjZ05
R31lHk9T09n2Hd0J9NDaFW2bfvQWhEZ1FEQUtZEAwyqYvU8hndzRZyQzr+2hnhagDhy5cRMVZyOq
4Aqt1snAPk3RnYiQhUhoxhJkZ7fJZyupxscmiqRQ8kx4d/SQLjVhJ8WISKwvmYAU5A6jAcTsX3sL
744+HwE/H1Y99/c+8udDQkYE1VJKL71AwaXR41h6ZFvZcEVweNk+OGTiJAxpDJI87RkIErpyb7Ag
uc6lfhVryx3jaWRlbemdQu2wZoN/p+v1yLWadlwkltswW81zm9tkJhSmf0h6H8CPO3GWacsF/Xx4
xoNZvjja9NqjMbhpPzatljwPM9Qxqhz3Id5r2mBvOVSwR1rRcL8jGhOljfEKAXkmGJ33LWAcvG5k
/1mdiRwyLLbd7H2LimI5rNNAOHi+boWDaq/unS210n0deZTWXPuF2AJanM7I9IgKHPpGH0+AtPqi
HW+zl9ZMb8RIDhNC6hCrZ+D19VUBMxdjf3dlVp3+QM0SZBUHJ0jCyWJW0OAjFHKh1pLkum64JMPn
EUyN5OrcXjMFDrk6xto5GtPjtIwFbY162YU6tSStnX0nyLWSxq2FF63Qau2cx82PUjMIJ9M185xS
L8Ym5ZP9my1hgRm8QpanVpN6tqRULz8XzckrJz28M/PcwnmLlN9lXEJ9Md1PMijY9mXYTZEWu9wR
yznu7G0MK4lZ7uQFapdaLJ3/YR4odWTQXAvoMsQLIxIZf65mVZOcdJnvUDj6eZELtWZiz2ce2E8/
t/slT7Z6mmNJygnIs6XjU62Vyl9K6QNPDzpG5jtloG4gkYt25Zy6m1Y6f+le1mczdf2tXrVwEeU+
sHAMXS43u1z7EaBmnznNY9nMcDxdblRPoBZ/7Lts6npa5AhFQTsiiQCJI//m+0J6kSPUfH8+oeHp
PETd533VqCnZ0qcDhfHr0b/dSe2krQkdqGvy4M93oG6+vCC16XtGzRQYG626IW6IOu/NmcyfX3/g
j0f8s2e53MWY+eXSzcMLwPHIiRCUFKEou7ACixpoLtnPHUkcaAW5ubE9PvZJJXi2jwm2oRNCrp5J
HQtB0NeZ4inuQ7XtyZ0zuQpg9jB61gsMnY1bFHB+Rlq/zaI95aX37EIHDUx5BPC7+upT8tk51VJB
/5QRt7Q1uAGCcQ5olbxIz8yffFrhRTg3B80q4uUql1Zz5LVEy0sTdmrrn+dyPbXj9C0uqgl9bkDy
2c1g1ueywIjIwIIL5OJAYwKnSivVBfnHON0ZX+ysSDZQnZ/IXPtB2/3Od5ptZPn3EDLe3CqrNsaY
3VKJ/QH7rhuT+2YeZOOchDZYMSem3a9jUhNK5XiBUVhf3A5dAgUfjDOt9gaKkF+diGCh1dDr5q9Z
UVjUPuZ5SwaYHYgIaVPbLzdWpf0IXQbAvvFUTvZLmk3PcbPUu8H07lUHoQwTKrz59NWaHCS1zIxc
s/7Y2t+9mUouIlV0guPRLE6jTgVIb0HbxHH/3S4VVw9obAZvJ0J6GH025XvGfFV3VmASASacNGSA
GPPXAB4z/kuHeT8PFcGBUfmEbu1qQmkoe70Z8tzSQf/jDB8SimExxfS8+UCy0SPRHejYbPsAJvdb
R7Dy1u+SO7OZnzxjfcmwrx4NG9l461fXfdsda61FGuFvsyzMznUfRkcUz481xMPbMfwhCHZD6oRo
NkavvEgQWOdaN02EaS5xe8addLORHrSb1l5JtSBPkEyPl9nyFE9t7121DLaCOvN8CA0652Va8YJz
UmAj9mO+0Dz2zcuSLcSdMDWlkZZ51mcglftmRjc6hACdp6M/+jcoujhNWnJ4fqt7KFkQIpGa6T8R
tZFCM3AQhPTjDVBWxMbL1u8/j1MHvWTSvk5+c52NRnaoIvtDnX6ozfTjDIdGeh+tA7jGK+yYxc6f
ppTRa/LomWa49dz6S2UVvGQIryMnkoOVWuAOBhRfUwPNgqNn2kxmY/A0/oJXKNVkyysYapoQhYUU
1a6d+Wih68w8T4ZDMpCP5ETGrTBpNsW3ViPbCOhEFXRHC6ESg+iSlkNGAOOa8gHWU0n9aWEuyEz9
7I1+sDz6WqLTWve+iQE7lrDxM81hFoQNrqEqfDBBIm+KErYaJcVnz3KXnXDCF+lZKPXuA5OyE3MJ
d1OMfHe27sMDs0mwgNC5rWeHJIZ2vYKt/L1K9gi+n6rc/+FNerMbq/qM7T/ZWCv2odA3P3e65eIu
mbdrBu/SpqIamBLUJRBUpjopWYL6PRicHFNWVQgKQXlCR6Jzh40+N5h8ZoRVWY0cn/7TbA+Ex63N
1ST43PwoeyVY9YSTM6BQJGNXkBOUmJXn8nPORW5vyt9a7RZMWs61Ay+ef2FK0EzO0JUCp7XLsGcT
FNY+c8BzpnGhHfhtP26ywSMpi5Jdk1NlaOGmbSowMDYhLsGso2sFKhNUgOIoMVTbZILs0q/Y51oz
ui1oFXA1E4IRQnRtTRu42dhmF83c5RFX7nwqKRR/6ij3XHVVFoMMxX+sz+28rbLOp3077Vove20p
j+ysAtqS1TZPGKBAudj5XdatlJu012KG+rdO/K5cQcHO/WwCVOL1SndbOkoHUXHLbIWuVvg0QvXv
HP9rSz2Eb8P47B2idjZ3YYE/ep2/Y6753mbZY+JXOzGVgKUIEpINabpdzQZVR3/wXCx1U5Ps3ALU
mMiwwYC4nIMwZEhvZOuM1xSK5DKlJ8tDhFoidcYzKN9+L7CjNYzUW8uhkkdoRhMyY7aZD86Wyx90
wFg4+n2vacSuuc1Xs4m7A8iGaNfA26WR1uYFh6Bp0/Ozf4wes+HGwfms3c2yYN/LX2Q5nEA3Am8g
XSUoMW/FvvbVjFMk5tXXVtbTga2ndD/a6uoGzXXgjH64qS3Y98I9YnisT6G5fG34BbWUnTXD+DAm
lG76JfkUzj9mbakDAIPwM9vbyaC9q1H6zjjodEqnuvsDfjQFt5rWARWZoCeGAJFQeWTmhIacycxM
AFEFQTQmncmmBkt0lfMpMegap9lXK0du76A/2mEQE4EfTQ9r633NOIfWmvMiMuOqAAu1MQ3zTivG
eYc45o3cgWTD77sN+o7XhC1rW2pWEoSle5dmxRC4ZedvoBxt+bXz6bteQqzXOW3UV2E/01gD50qW
HieqhQMiBOVJhO2jx89yU9Q9CZdYgCpUZGRiwlDstWOufW/zJqduQGdncLSZi2jEb2BuPmT5XU7A
6nZZUdi0uDvAk94MQ0NCUS122XCr64ht62HZldZAbAu+HztlkNSsDA7MPDqqhv+/c1D+lxwU4Vow
/f9nUU4APa59+/Y3Yc77Y/6RgqITaII6wkdbA8DelAT7n7oc5ih/6UjwBNAz3PhUqC8pKAYpKGhC
eKTu61K0c0lBcf9CSmPSmqLJaQme5F9JQeFl/F3Hgb3T81B3+AJfo4OM8Q8dh15gYQm1lZpuG4Mj
i5BWTh1h9dRtf66976tnouU52YPcmdS6utd/u4064LrFxNJsfrtdPp/aVIuKbsnZ9KJpH03+PaZF
1Prkfz/Eo+gxHjA/ylRoetd1TAAZIwZqJ8kT5VktGFlLPKm6U1sCT5OpFOVZ3SuXj7/c9benu9zn
crNaI/eb8NJh+kSsBxPAX3/mj786Ka7T5Wa19sd93l9ZpwlEMD7JaZf7lEb3UcfLsNPynqildjx0
YdmeSRZoz7rtYsPHI9szWJd71UK43d+2s8r5ecsa64gEHYJP5KPVnfPRoGzyrNYvd7w82eWe73eX
D/ztD/yzm//YF5WVt+8y90ZiTgdXr+lY81LzXy8BNdmN0BuX2i2zktnKmjVQq2qRyp2XTYZP3Gxj
b3/fOVg6eV1+J96/ysu3+MeXqjZL9f17kcnpkdhbDHo1WtFWztUggTbMiDykCLNIdsBKOGrVQVoV
dRy0Rq2/31HtUw95f5w6pGlxWnujN27VcbqofermAkl5Y8VY9uQfySc440NCpfa3x6pVc7Lv3UFM
e7X1/uOQr0htvj+p3KQcPBvarcLBUFJw+UnZ/8DDJJMxnob8rZQQnCUih3pTdEwsM7lQqBu1aUuo
CDbQisBM2DaiAu5xVKs9tQ60Prhs46LcEtJKqciz+FHJxdCBLtL5zij4DclRUJlT+5Nf99Cz8GCW
rX6A11Odw5pOCJQK+jWXbautMNm55SdzpmejFigPf65ZORdFQy7UDeRLflzpfdNW5R5exJDSL+0j
o14gafBlWHpJPILWEkdFhVLIlUj0jE9/W7USEk6h+aDDb7ZZJdVTim5UqFWFPJpo/qJquSd21cEr
pt+oN1auPn9CrXoIMKCpFMUUMLRjiGMKs7jTmJ+KNHWPqc3od3d5+cJIxdZsMIy58tit5ceB1oJC
jdxUC/vXGjjrG6/DFOBInk5P6DR2/9Vm1M5AVHLMCMZdlw4IBp8CZK7mrNbUX9MHbTnOtghSo50p
tBGZkwL1xce7EMI4CRQF9jBP5yhpWHXAX2zrDMx4npniDPlS0E6vtc2Sdui93l+XgeGAD4gjtCKZ
IlAvSn0nttYGQ9iZR7VLfUOX7ypkdjWW5zxEnoCfsPhQd2VEaJHcJIS4OS9ppQVtWFH/10G4JyHh
lfLok8glf26i/WSvUD+q8aAATOo2tUYbZGfauYSxgwXS0Ha8s4X8GSQx7cGuPTcxsjrDGr55NPZo
eseC30mmNRx4clVtl2v6ZNAI2Dvo787aaKG6UKsh6OmzWsM4kXAwRdcKjGOUJXSjPmLmq5A5+Fvh
HlF72RCAx2P96FWBrhZJu1Jrl01v9WtqxvEPtWsYIppHs7uLq4FDQmiwbby8CPdWtN4MBgg9tSuO
eiRebnUEgfCxtnPO97/erIcdhTf7a3vW8Yqbs1ZvL+/w/W1accdR1yF2YthonrBykePXnC/vUm2q
91vbFGTtcSSMow0PIBLQBdpjEqh3rt6uUNChd/SQ2lE1NWnhk3lMI7M6DzMRUIOZZrvfjld1dMjZ
E7Efi8TdyYv/+y9YHsC+zGuILeNw2WXbxS36cWdvthpnYItL/GURrXlC/SFZA/WtVF5DpUEf7xW8
bJJAI3DO5TsLLNWZCW/UNoJn6VYZ0x3ZClzxB9n2VAvdo/WvNc24x2eRQL+zfJrvfb0V8ph3Jfqq
EBkw+AL3cluXM9VV9oXl8llUTFFNiXpSC1K3UApWdE2nuCDlZHV6pPJcHVHMtWe1JjzoXGTwtvOp
FU/ECiCeKVEOVc3aneuimDkcJDLNl4txpqDo63OBJs/g+q0QWOoAf9+2m562sB/z846MrVu3/LbU
19/KL1It1sVjZ7MQD2TSeiOEXdZ5TTqlZ0sez70mi66IvPy+Srji8fFdeFCXzb51jR0BFMPOM5jY
oMc9q0UUGR9BtpGKU/Fj1yUtTi0Q1xTnyz61Wa2lj2RP3qLuo26+bKp9VhrFyGHcK7Vlc4WmJyWf
+n1V7f3ted5XPWOSLKflSLiEtm+75tosAY7NC2cGs5udk949VKY7bge85VvbyKwtAQiIfx3qT1NJ
c9msOc5yOZTs1ZDJKDlr2HJnp1bV7ZxU7qDdUxHM6d6VsquOiKY4t5HGq1SraqdaAKBlECkXGqNm
LhrycLs8Rm2OD9YAI/HySLVXbS4U5niQSZey7tyaoYncTuSTXJ4pDklAMBMHzQ4DFHjx8uZKjWfU
Kh4thq9yZyrX1GZWTHwJl+1/ejM4Gv6Ouqd6ECg7fjGX51QPv2y+3/zHX0svj3H8tDr0Q/3+CtTj
fnuV73d8fw7RgO6MQo+mgayYV7O86CEYBG0ot0N0L9so7Klgyn1qMfxaU5urxyVT3VmtXR6rNoe1
ic85nVF5LzsSXFjVqk6iA+YU+VSaLS+3avV97+V5Ln+KK6KOvj5Hu/nr713+vFq73Pm3Z7w81x8v
8Y+HXO43J5wpvORoyh+rIX+2arH+WvtjE4Az9ct5cuDeyS6PvLbR4Kt+W9gOjP3QWb6p/TpRYNio
5NDscr8/NtUN/+M+dL/QLodMR8vGH7LUeOGP53r/K//09oEEQfovjf3zFf96o+q1q3cBEZ+TlFp9
f1fyPurm1pJtpstbvdzHMSLnNDZHv54s/HgES6gHyYX68CYYuSuCvokCUOY+1XWJgSQfxm2lBnnF
ON7QeRL7To7SHDk2E2rIp7Yvi/edbWmg6mrQoPx5J0s+8v0p1ZOobfXw951qW1/AeRnlupk8oqtj
+PXEW+gYrib8rn2O4k3XHJLkW6STHqVHMJkt6LSmFoKkdo2Ib3XZm+11eiINfCuWpjuONoEig9Hq
nK/47eC3hQioxpKrGmnHyNoD6mnJZsGivkPoaJ/9VQd5LtfipoCBJdfsBHEAU32CGgEwdnL85KtR
VYpvLvChfuF6geoQaFeGyfm/UEM8CH6IoEoKUhtK03DX5ULthMyr4ULobATexqMZE1WRgwxEBx97
Z/g8y2EEl3Ke5WIANXxKcPEBN+rPqZy1qLVi7E5pypiB2AIdmDCLCfXQuWstupaV88Ue9OE8ynnQ
ZaH2uYwQtpZBUXei2Qw/AXRM1VkaF4o1plcMi9po0lcqfN6uUJdjT16J1aJbnRHL50eoGbwt9Uk4
clylPhi1phbqhhwKJzW6sCTdD9Lt+8LM42O3evtQnRt7dWZeZfkBBTEnabWq9uplcrvYqb9fMGGc
yZ71GTQnvN8IU/mfdzbk2Vo9TN2i1mg84qDhatDCHb0swFb8vqluUPuSxkC87aMURQ03Aj8DE+qm
dsn3i01Z7bvcoNZm+VH5M2lZcHx+fr9q7bIY5TGgvnO1T232hiz6XLbf19bhAZHVsM/eZwvyCdUN
6sHqcbRLb3vXNvarInHLCytjwxLiKVfgQV1n1SUSVwsXyk7uaJTGTd2m7ko7HMmQjvjgtzvlVnJI
EphQI1NVH1NBd0TdOJ7hA/DBmwKtPSgYZr2EjGyZYKD2FqLCjl8P12qBAT8Q/eAdhT6TrYD8tz2r
xVBQh6IdjPZFH+r3E3iD5/Yfpyt5JoJ4MO9quALgA73lnFsNEtlqOqNWgMgtF5fNYbVx51y21Zq6
j7q32qzRPfy7WPt/slCSfUr18v9XrC3L71/75OvQ/26kfH/Yz3qtMP4iWVo3XIEnT5ZrceX9rNcK
6y9hOkLXLfyJOOJcLHElv7f4P//DpsjrOAZpjji2CSW1sTd2dKHlTfpfviedl9AehEHk2r+UWu2J
P+q1ticsiIa6aXs0M6Td8++uQYeRtu8i7Tu2uX6M6RwHQ9RcE1BMs5jReuD0/Wuv/chai87DSIem
WnvsELSwM+w7mHNym2FhB3PCKz+i17vTe1qWNIHOUVmHV2PzYx7y69Gz8Wpo7m1SQd7WE2zXgN0E
BUx6sfQzfDAIG9RBsJIqG+u7LNK69KPL9SWRfFvyVG+NWHsANU430RJvMAFfiPN9yA2Lq1s03VCJ
QNB/r++ccOoZzUutn5jBNfMi2wK0xESitvGGcLUOFmgC+vwSeitZ1on9QKt8zP3nFi3Af7F3Jstx
I9m2/ZWyN34oczTuAK7ZmwSij2CwFUlpAhMpEX3f4+vfQiizSqlblXXrjmuQzKDIaAk4jp+z99ra
nD/VbNLDWl2UjN+6wb1tVHgzEOwytpTEor4kOvkoZUvqVUfj0kOz+TqH5RPZiA+9X31u0no3cVI3
gkQYch2eLTO86+zko0eOhXGtfGUW9FEELYbFgo8ZJ+29KuUJZSC7Fj6nJOA1B3b9CroP6/fWzIyd
70NxG/ILVJaN0C12ytYFPPUr4if8BoPhJTPwqyD/Zlbxpq6dQyT42PzFu2Nyl9hHjcpEDfEVkgk7
TTZsxG8MTOArBS5tZSV7h4F3EmaVRwAOrqG+NFcojPaCOKHAIJcNuvamFM7BGtUX327f/Zr7Rf1M
Aggzc9RMYEFxzYY+KE51PVK0Bij5/EVX8zq2ajAOIelrQI0OqlKR1yfWPRlOM39OY788cGz5pBEs
f23Ibt+s8iVAgrz4oSh7Rucl7oxphcLfYUSe3jcBDRo6dB5DTZAECNVLhK9yYPXssXNaJHZFzXDp
cixE5pxvuqqGxQf9Yk0o7yc6EfAubKbIbpF/NOQXb1LAHbDCLhGs3RX/7VqnkavObpizFfZL3To9
Fofg3U8Z2ra1+xTbdb6OgpvARMWLEtMOu4E+FrGGISbSrdXi/NXt6U5DImzU73oSaQ9G469BR2Mc
60oBlXhducr3JMq9WSTb2gbDAzZqcBDlmg2vdZCIrn37EPY5TUVOFt91R0+E/WaudMubxUdp48MA
KXMPIy/yauHiWQle4NVckoi/r84HJOQ9jC34W3oAFihHEzABG7Qw6MdVztsstyTihN7kl+PBSMkI
wbpU5qiMcuPBbVsEFg/s+ltPuPbFKOh2OpQ+Xep+hx0ZRtkDLgUq12mXWuJD+WpczcZy4lXJIUXV
usqkxC2QfIxwLlaGwadSG8ULehBIlbh3Es4E8YKx+sgxOq56HSAzhDRr4BAB+wPvkskH8mUsJIA8
X2EPYuwsUHxRk7le3dSvQ6wIIl9SQXPKd04xjZPOc8SuKrOzb3I4ROaT7ZK415fJPtDn45y8JXQX
EyfzDKbeq45XIfTgw6r1dTdswas8wULEmaffOSFeQsfmpMHqRUZQRhhokR0qa6RKz/xTa9oJIGx+
rpz4DVs8RoslT36o/Ne8DnEg8ye0LfvJqE3wsUS88xP0jS5SbVh/yTpVrKckuUQe/G/MtqDjXLt5
tROeV9kgY1lrd2EznR1Wz0TZZLmWdznaZS+DP7OtAMCsyiR7g9ZhkVFRHRgNcyebPSBmzNRYCPtB
BaVWmKtShGpbp/pDB6bNi/H+7LMmxitZQsMdajQDrrGcs11J8mQE9iVmsSzq+ivahQ/QxAlWZdx7
YTWufabURbKY8yzt5CDT2rWBeZeE87GG7L8ByhR5bvjcNCxHCW5slAfmOYJiyPspmnW1qJXdFuJS
HOVcDJIbkw9iJTPnJvBPIiLu043MR3hgm7HVLA9j3oquDbarOPkwi8wn4CQvtn0oL4PGX7C3ZOPl
0MpXPekbq3ByPolO7gv4Q54uV8j5M9wrRYeJU2BOWbt2wfKWsUdmqAJ5XeS7geRCb0z6Ta/DTe0T
p/AGy71jBrvFt6ct9F7Nz89G6b/TKKfKwyIalvG3Lk8fCbtEfiBfhxZR52wn87Yoa+BWU/mG7o/3
3Minnouvp0xwBTQjyVBHhmBaHC7LWhI0xv1UJ/E6cNsHcI6Pou6+jd34qVaE6Tpty2KhsKkm365H
+ejuyfkNEZNDn1S7wRpgSDZTtAKTeBshbXKygeU2t+pDZTpUrssFi3AAogI1XmihNT5xO1WOBMjs
YURFb9j+boml+2p3+UdoZbt47j7T161Wup5+ExrnYgaU0INAuMsswt+j3jr4DXgAx2XvCSrwVOH/
OKFW3MlR7ipW+wkDqhZE05KacZkH+2YYhOfHghXY7w2vCv0NGosNxREL/iy+C9U+OzPouDCd7meT
6L85rz5H3WyvSlDZSD4SlvIRZjieT3jIfV1zcYI22Li8r9yhvoizr2JIXupSHJeA9mjkOgknrhTi
O7wg7M4+MVYAY1fYqAJEjfAYcVFhq5IDRMQCr0mN9t7XycyoR2zZg2KxcRN1cJnkUuK3+VZv4Dtl
kQAL1Hgam15G3Hq76UoWHyguTw0q91XtBEh+OuO+71BQINLZzssCqUbcdD3gspUwyV1J+xPyuFUV
xPOKMMDIG0C3kIcADXrCv5fqF4JpvQxAzRbZpYnqjMshJ4+5Aufzmi7VF1NQnF76jkyV3tMC7Wme
2lfkyAl2MwSROfGrtbTumYoRZSLCrdtxpQzNGwnIn/qNskGT5aMGbhXHw42J95vVLRXrkIBzoGbs
o4myW0qXCLWI3TTayjb0yzSL1+uR45pFwRFAFBxwvjCHNG9jFaXfjSreysnySGYLTaHW3A69/wJV
EiiBxF90cW0z4UBicylHu12PoX9nzEO4bmMifkIAl7EOjBcHyKqO8u/OoFdHEldLmvyQdjopN30f
kg3kE9W0Kir7OSsolRKNMksljMzAKNGVXyl4tdtWtx74yPO9oVR7Qun725eKqM5TPfSwOiZCEup6
o8bepXXV7BCm63sq8M9hRXAkyW/rpsmuxfFwrGtX3wzASFOxqE6h9eFTkqH9NUD3uXXKEv8p8jv9
GDR8+fG9aPAO5D06WWPBx4cg2OMYbR1D6se/R/tck34Ke9sy1NxA8el/DHHl0sa4hpf8faZ7jTHx
tyCuAVVZb8PfxkWqagtPTcPMONnANZM5mGomTEtL28R1amKgwMh7mtmcXKN2tgTvKofJzcxse2ys
i56F+k5ESq7CxA/XllWRlxpjRdhlRr5rrJb4iOsg+To4HrP0k6zddFtdfwBv1PLaqNaovAH4za1O
kh6q+gracazDIHLZ2x+iRfS0BPuE+YWkKGTKRmCs1KQHZ1u157LDnVGnfkXRTjo6EoazVhh4h0Mo
2k7aKZLLzE2oLFC3WruCaf/oy+9gzv3HZkbN1rj9e1HU/Tm0RX+e79NQ4ZgxmTmlNJN4lk8q/FI6
gTqaPjQzJjGHtI2RTNUcME4jRmayJDx715sgOilxVPpx/Y6uBTOjzp5XOnPDeOnpXCes11spBPLc
Dk42AoJTXEREgBj251wD91lxsHpzp15toZptYejm8RpvA/7XRbf4t+8xcgMtycNv16Qbhnk2OJIl
+UZYCWkOdkLtiMwQT0NpHHXNh2OXhjDxhyZaU+bQnR8dMr8y48zElFTKmL5vINFILt8ZQ8R2yg0A
ZY9Oj7HIIUvu+qVZfvzj26HEse77W1W09oaNChB5OBeEN+IANgaaNsJWPRB+5oH0AIGV5NFwVn5o
r0yDpLKpRl05C3nSHVeeqixXP24RM22vrVYzV9d/u/5KR1IQQR1HkOvW5vovaJ7kiRBmTt66HL2u
ETe6KW/8Ie6/l7zYchT1Z3K9AG5JQeShj1ejd7v+NFSDupk07YxU0rNna3iM2ka7tJk85QPGlsoc
0hP2XP0JKxjhggWh99dv5RxeUMDjqByozWi3Gk9pFOvnZh4RQfcpwc56Vm5T1wlI4zaHL+WMA360
k3swkQnzifFz1tmMtTtXbtKcAoExOuU5TAiz49MObfX0U3/hH3Fylt34z9gjduuWMlH8Kg4Wh87q
H3frqasxVS3qbt9meMUN+EXsVTGrOHiTnKcOIQU4VbYlPQ1jK+Lq9b95fguHhaFIBzLFL90CXPqE
Zbdlt2/s8ZOcq0ttU0yyETSj5BvFvtE08QoSw9HX592fP/ciHPtvb51wEWUsonDX+eWpKf41K5px
KacT+8Rlw9h07tOYTki3LZSbltiTjhl412f9j1DxXwgVHWchfv3z3tf6e/p1+Fp//7nx9eM+vze+
JDpF1zR1pSQLmVA/Nb4kPTGbC6hydYsf0JL6re9lun/l2KYp5poWnTFz6Zb91vcynb9alq5zaisJ
RZbtyr+jU7Rs+5fDiWRKpUMjg0hGPw3d5B/PpCTuw1if3WrfA7dasyQeZ72vSLB3mMaSo4V/tyGB
gaLaXF0HJ1qvNgyR8r3eD+M6g7S7CtjdgP/IcKRoDYIZoowK7GPrKbGrE6T7dLUVgBg3ZdMGpz4P
N8IBylEmvbEeCqOFyF97aRKeu4ZYQS34gluhWbeyVV6jVHeKHCbUJiTTtV6FX4WrnF1jL2GvU3ag
IKPvYclTotZ5KCx05M5CCC6+sz2ddxaeUYhdVK0JGsE+b16tUV6Q/0eZTn3apV/olzlr3+p2SMjx
3k9I0NzQfp5MEUCJ9y+OWQMDBPS9qQ2BVr5m4zD7C3xd7nz29I9FnJ5EwK5K62TrkY88nxSEkHy2
duAXqptal/5mcrjaZ4wvOzHTHifH2mqSOyMIvig/1R+dCPRy4pzJjKmP2TzpnpieuoI2oMYuCNEO
XCcTSRI+E+ZcIwZJPIvi8yygL+SUsLMhH4fBKDdMiZNHP7A/RyUb3BuzBlE2tE0I303/Puf24MV2
edFTQ8eKgdtpYg9oZJNY1U30pSMLIED+HydY4YpMHz280ADzh03GWrdlBkROUbvlGPpIBipeE0cI
hVT7eN2XKJ2//VYYLZRQ7OrzyKoriagPFaQtJ/gmNRjKuZ8RpBoa93Vv3EsYE57rJuF66MKeHlqx
2t6GiXGpoS2sIWF+MPhZp/Zx7oGXQLHNbroIWgIMLt/H9GM3qvKaejpxhQYfHlff9EICzagme50o
JnIyzu5CnkiZmHUApt20BRenzjDuc5Ttk2mTFt3d6D49V9ynjz3bbS/yCaxmNuSNA2SGFBP1ivry
kDjBveFk52KC/yze6jK7Kyu2FwxemNITlhvH/FFIW/lCJ+swlVRbGkoQej+mSZBB8qWSXB3sonjs
QCPbTp4+JzSYaBJl7UjrLwzXMCnqdWZr+07QgYhwLJb+LWrh2xF6im9TNic+77yH6qIkkNsGB06J
gnKb9QYTq4oOZCcCDJ7p3gy0cpMRokWcSgkFOQAUwjkOs2/cF8NgbVVl7zu25p6LawdzV7IOMtok
+mjmO9RfsAMqDBolYadRHDwpnc1z3raQ2ET2ETu0w8JTMzjVpnD1W9/ScNb5eJprmwLEeezqZriF
R3TOhNrZc/motKl9IF4UxDt8ckgez2a50A6iD0wTfkaSSzrIPW1oBzFUW9Fodvfx9DgtIJl0ZFtp
JVzUAfKnqt6kiY+Bs452bVrSQndLDEdZTPmV2JvAZPQeZxhi7Koi4IDJaoNJDC5YHx3KtzqV/p28
kCzELsDULvR/w225rG3EV2qrwg/ita+/TAMGwUD0D1lkk1zF3KtnS73qJsNZkYiYm55u1/UCiSLI
XBtAq6jqvmJwfTbnxZ5DnbiqWmwhoZmDTIpKa5cVAX6XidWpTx+cyrX27J0h4cMu8BPKdbtraZWG
4tbtZ3cLEHeousLzo/CxCKuZxlr+iL0FL1KbfaSxr+/amfC6KdTf7eiowWk7Do9+E+/7iXYOsz0d
47Wr39kV+WTuNFz66d4w41Ob6/nKNEPllRmmMF+8x1FPyqpBtKORP0YB47feQDIpO1+dlJXbJ1Ay
+iHHedU7QCCCEp1ryqb6VBozjgxewDWb4ZrSQO5esmm1+Ru5g2uSFbfmND7HOhR9pRMM00tnZwZt
u5+66B52+Lhz9QKRgQ98kCayOoFCCg5lF6ypJetl4Tf0sUP+NJabIkWTkAnR7uciOlno8bzEx57G
0ZKcZZp6ejCFh9Tpd0UyyF3n4EXDHq97yD7npbkNctc3epxszQcEgCU1BWk+E2vtFKWN3AW9caeB
0TzlPfS8RFv8jWmVnYACChoEPJ1Gy5EUtfmCey3fa3VxY46TOCGRxfU9Z4R7UyyHlUtIXW6+uN0c
72hruVASq3JvErxaxKQNxfkUb8LaUuuotdSPV1EvL+X6eqr5I7Rj+3j9hh0H5ka7/vEq8zAZT0lH
KGNDK3lm5wNeT7Ixut6sIsAB7bN0ifMNlPlUCHJstC7cT5SRiKaN+3EZgTNy6pdAUWU3pIout/Jl
12VpE+23WAoEH/1HJmkJF1OFnopk+JR/9fFUERiHFNyw6NlM1h2Q+2QzufNNuuzLAuRzB51OEpvC
cTdo802F+Wz1nwKUAIN2+hcFqMvg7k8L0KgBm/Te/qX4+AuumS57i77+XIz+uP/vxSgmF+oj17Gc
H0NYSs7fp7D2X3WdES3VpvmjHv17NepgjbGAhICzdRyCDTHU/L0adQTbL36opG3QO/p3qtGl4v3D
3gbOrhSWqUvDkoyJl3devn99iPKg+X//R/+/k54TITuNYq+5xqrE+xl8yJlEl2ArOGf1jPWeiiB2
qNj076Rn48F+7AQQmPmbwRy1IScgYvcVZAAQhruh3Ivotq1edVhMbXT308f8D/aghvOPXu0CmGVw
7MIX13+x+BSSGsNxYDlCBjnqIZ3XJivvhG3Qx7TwfJbnBloLnP+VtPdaJh5s9BjlfJmcfl9p7ZuR
obOy6DplpDYMJP6m/k2EG2QwFaBRazXQRF9CYDpqHffWNr83+OOSMVuF/i0PU7Ekkv8GPa+8Wx5u
UpnnL//GbyQ145uqeF9+hxb+qi1j6ryG/BaI7PgvBZe75alakDileXYW/Dj/tPzK8pBVqdN7tWDC
DdvloQaJxNDpgFW9Wzz67y+qYia6vKblBV5fMPrjQsiNInJq+R24pcy/6HwPau2X/G6h0WqvEWpS
vXC74nYz+B4TB5462TYkikaOAGFM0yBTBANA8Oau/NiCSRugxq+WXwWM70NTmEijctpbK2FeB9em
6vmv7jbLva3I3YvM/6KaxQbIY0RFvq5CdJMUfhX3rdijBBOjMaDjmUtYI3PB+NT1zd4ywVDxbRIN
9xW/Tfc18ZanHVrxYQB4B43GxOJWNieLaBfukeQ8AM9xfV08eaWjlfvtrS7Pt5j3bZdrNrLAvN8v
P2IUfv3/uKeYbOKO+Vu3ub4BHsfCputj+Fw+nuW9L0++vAdLi+GsJdvl9vIRknW1XX7WkIvgklqe
PBHIBN8jf7YECvgFeglxHWpRIHakxzLe49SgEaS43Rd3sfFE72wtQDSK9hjRLaas3CzfLr/c6OOK
GeN+EjWSO3TTsF8sCF1dnLHO56fl331ShPveX8fzFzJodsvjNoB8IuJJEx5ueQiD226Lv7+LIKLy
3Ow8fr+rY7ReFTNtH2j0Eiboc3v5GV7LVU/g0VK8kWuwGHAjvX0Uab/NuPvyCpa7DelWuZ91wqcT
5e/7atr2WGBWkIy+ZpCOXSh1lrI98n85/M/stTwc0euv5BBRFicPo+Y/uQG9U1IGviQ45lNdEUFu
3pGG9TyUitRzCIO5Q3HQ2FyE7Zuq1r2ZAruNE6bc2EbRZK1zp9Nhzu2GFlU6U92nJH81GiAoWuTD
f48ZcU1ieM+tYJ2FMBTIhWDopYd3KDbAyAccZ93GHNp7lIleSRBFV8x8guYti9h/mjh/+R8JmHRT
yT+1m+7p4UTRz5fN3+7yu9tUwnoXiusSbNJFOvS71VSJvxoWWjtagT8aNX+7aBrGXw3G3IYrhW1Z
CoHS3y6aOtdT4Uqah6b496VLuokI6qerpuXCZMZhKgHNCy7P1vU69dNVUyg3nWMZGI+ijDE/T4Cs
SZmZKDb1myRKtJc0ZwoIf+Gkt531yZm5YhpuPaFrL0ml0WfG0/DCUj8fNlaEZUPMFv1/ka3bhAJZ
CJoTKiCDnjwotqytnm3Ktj0MnZmt8koGD4Oj5WczaZ6i0tmKFv8bXe7jRPvkKPx0WGsK8YjLltQm
2h1TeKDt/V7QVhoaKlR0NGS+keyg09tI3XJcOQ5CZVgy5WrKB3uPKiDfuH0z3yHXzVeCtvy6CInT
SJzuvoJ2hACkJUx7YC7RNrFz00IEnhv1qcrDteE2j1Ux7i3llyTStfIUEAI6dsF+Jpt07waMnpmU
QzgqTroVp1uOpdpjFQzo9YBd9BGWrEJrsG6bfnhvoFVjsbd2dUw0SVYOHfWuemvl9IINCXt7YN+T
3Fve9m0NTmQqkDkk2f0kW9IxG5u+WAycsAAW+kB7YW3RPXtpHP+jKiHZqMTNtiMJblQ5acnsiyTU
DGDJkDR7w8WSLpap6xhH27gfuou0gpts9PsD0cKoaZR1LIrxoyiG5HbotFfQGndNYcwPmSRcuEua
4DEnJbC14T+ElUVodh3oTOJS6xDn4mPgPZ6ikB3hwtOqaTut/TEu14Fgx1bNM3oaHH1lG+a7srCr
O9K/ox895vfxv4LvxT+oqJZW6K8HslK4pvFm09jWF0/3z+VfNlt4gf1GPeYkboB+7PbS7EhspbmN
Sh9wrNQJcFzwLVkafxESmHmJxxjpXXyUodHcwj0r11oB90ANxW4Ak3Jv5yh5m7k376pVodzgSS9K
Qhcnh+CYsr+PEoIGZ+JCaTR0W0PPox3j50uqJ0RkkuPkam2GfWb0gqGyd049g+6pAEWYWjmfe3eA
qJ9vBETcCyFmu5A0341KudapNn23y+Sr3c/NC6m3CGrtZ0T18iEs9U0/D18QiAfrvuFQZRrFmMcs
bmN9emgsDKhmV0xrOxiMpzoFMJ6bgp5Pm7mP/6KEXazwf/zErWV6saRQCGFZ8leXOhhSB6BCCSaT
qeU6hIGBI3DaDD3DcTPg0u3LlzyAm5eex6TsT/Gk3SH9/dIKTYPRX46EoHDVL7v6XXZ5jaKuz/em
ntXniZYArp2bSCciFqYgvbTlCwZaTHTBhDW9HPRjjD0D52PnaV1s3ukxgL2Q6NRofFu2mEc4kC9N
ojn7OIWRFNLcEZEdwh2jQaD5K/bc0SejLPQTn1J+1oCPOl1gH1OiYM2gGu+k4z+T8G3s6iqPjqrE
HZXkQ+/Z0ayjTyk/D6I5p2mZ77Ju1naWc27KmS4w6tRN5Y4xPYTyMwFGzp0asAQoJwPGZ37LVXce
akPf2yxuNKmiXdbrlVflcfE8BcPZ8s01XH4bQrqGxB5hXOeM5TZcoBlQw2HDBwWdgYlKijytdRQW
Jv7Z0DrG0Ey5Dl1SMS+x9xKfYCsh1Q8HWlGe3hM/UZeMkSHzvGKveC8AaSah6Z9L69MSW/ooifFI
WsTXaUP1QDtsFxbhQ+tojkdbH5nDEJNz2LFnydxuh6p93bR5fYamU69jQjL6ECdAEs+kOCsCyfL5
tgPRzO6Ljg4WYVhRTTRs3dCBiBghkaJVnnE0Tycw/FTQEUrCsqz2VZpYl6WRU0/DSQsdriQ9p/Tc
l9OpisQK6AYmEsxczhB0BwuuvO86A4BkMW7h4BIEZiYRmlUK4VlaclEH7NGGT8dpCm76XmY7TvRv
LeFUiOh6Oo8GshHfSd7zsGn2GfkFR6QpKXqhG44rz5H42gj5OFeyhr4vSgp9/4AIIUeMM9FHo4nq
wz3cVs2coP+5N/Es3mHkzukayd0YSYjbkyx3yiXb7vrFBpJfVoj6J94Zsryk3KP6BNUn2xv2cdN6
HpwvphGxc2XIv9VLjNCOkey7PKMhJ5sdGiprtcxl9zFjI4/s9+RoNtIbjMDcWbPVgCixuTwlwTkc
uDoaTnlHYu57V4fDD137P113kWr9YRlA7uwYOCfY+QPjNA3DBYvx88JrBL3vB71NMFNaS9IuqISN
nLrZtWN33cv5MLtWfZ9UznEaB5BDdsfMoUN7ZkcHTpZmIxJ3Ikdsxk+Wc3plef8c1AsZlcv7oQ/G
b4wr5GOUEa/JYtGN50b6q1Ri10Yts2OSLzdZia9Fa2FShmZ7ISn3dVyyaqp57A6gdxKit0AiwZg2
zm6QAvixdyEia/hFRsD4iNPxjNwgZtPStBv2CdrGMvPvyje7UxgAZAoNHQN/6fenmT4Gvax8Yut8
rsKxgjaZjlDFEYYNYxRvpDDWuY8I0H8b2QvtsyU/ugZl2BUjzXUXcw6E6puqZ+0fNFQA0pTTueTp
V7JlgMIEjHqo1MGbCWLZ446tQaFSKGaaTVL62Gbb1iSIBI4m+oBJPPdZ+KUvozelBe6O8AePQd0S
14uksQ/0TScneWoY3kDyn7dIeZ2NbUnDc6McJU4ze3EZg/jhBD4p1zBWQc8eNiL/dtk3WTdDbpaE
VNBlAIZGXSaT4BQFy7ZojIe1glDJApDsmpq/qBEN+8YtkxuwTwCN6LsSDDMkZydIvmFSUmj5HiLN
DbeWLTU2VFrzYMSiO6eVejKJZraK7Kznzg7RXHZGsxbcXb/sx777+POLl1oOyp8G4Ry0zEUdWziK
SSkplctk86eyd6j0Rgvm2n9o/BEeWx+4J1+V7glabYMizngu62yvafP40Mv3eHanG0tudc1gcBXN
1VfhmzstRwFO4jJVsIFZLDIKY8sAajxnQ9LiiHqgMxofx1ZB9a6de02m02cnJ/yUSWr4UGawrshj
iHYWLC4C27IN6FMk8YiBPFRG/ZquxXhTFaxlpl3P2zkaUzaiZAEgmvF3vIw3FQ36qZXJjO5o3rSN
edOP97lvO+fRVw1spA6hS2uJB+kvBCU8Rq2qxTMZyQSeEV82mHPrUQkqtHubljPnLs5G+N8IZHa2
RGAaAWL+8w/e+qXvtXzwhGqRXaWYPmPd+GW1yGd41noY2A9XzS6pQuOlKlk9X61u9u/ID553wgqD
deHILdvilauFJ3jb3bnEee5NtDEesuKSh1LbVFj6tgR2qHWXlM/CRzTTVwEwBKt3L1pLt3lG1Yp8
VV7yWtCzCtMT8ZPJwS8CwiRZMjyjaOw90XLsCWRfntLJTJ50IW/TxPlc52HB9DAMgVKgWVV0whwu
54+Mq5o10NpgS5V8IOfYP/75Z4QS478fnQDrbF2HKOwu7cxfjs6sjmo0OPKBGpErZpwQgKnfNzMq
tjrsBZNp/1WBB/BUP3ZH0c0j25W4p4ulW4esZ6nTXJnvkqZrqX3HAV16RllrVWTY2SV5sImroxME
ex3Qhxdu3pFBgSobbyezgDLq4TNEN3YVvwBWsPZFcw6z/izskp5VGeqHwUCp6QTdtgU8t4MQ8zaF
mcSbNc2IxPGKANM6lCYZeJgDz32fLWkr6BAFmv6SipG5WDaudSeeLqnFIpdEvTiR4g1DbGKH4xbW
EZG9wwywiKDvDN1hyidSJpJLTEzYK6k6cp9HL73W1WfiVbZTlzDgo4W07sAvPwkdkJmZzKSaNohe
KSRYSI5BgL8+jjL2V0ZC6FQ/DDtj3FqQMb2q0TXPLYktaiv5qgZOy4G9zmYcYHrUTkgPsWiC/ZBB
3sevqZ+Kg6GLa5SXttcomu6IR4k2ZCPUpKamGVaXySNTKqJtqc5Fl3YP0SyQCvrA29sKLW/h2+s4
Ih7cldFrB8zhnEFWMovkzRjhCzsJ0oSWJOtK+s4+oyYcKMXv/N781jfeNGb5ql0cCHlGL1Lvamt3
vQJZYX7nsECdC1FdAJDcpoPu3NaVRkYCVoGNRWJNnjYXSw6HCknykRmsV9iFfmQCU0htIZHa2rEM
1UHkdfBsJplEVxhNhIuHx1pdWUziJWtJnIXAeUhSHCE54Dh2nQj+JiMihgulxLbVnPwUO/ZdW37K
jCy+rSp2OQaBI4bEfYFqrfWCbBcZvXlqxnyVVX13Gui8Qtodvtt6ZwPVRThaRhhvJ/q7T2YElUgL
z5UTAKEDobi6fusEzY6MzHf07MWBmMx3CDIgPAeDBGqHqbWT8LFbKREeaO9X49A+mni7t+E0oJFr
A5eoi0Dc8OE6P2ZO/7QwYjH79SxGgMN2VHekvDZsftmROrmOSj7pqwepKA5GgrvXpexshsBzfuGi
9DArln5Z59atnWiPRoiY0qiacpMOcGUnv2KmHisqCnZ3oylJso+xPkQ+RP383jLi/ElG9ETb+V4Y
cbiPzAluphUan1ynsbyIKc7KAb1Kxk/51Mb0IkXDdfu6zpo1yS0ML4cDo1b+EkE33DqJ/613+geR
mojpmRCjW3Qu+DlJJdPjeuvTQIF7UTsbwpXxO/TOuKPCFWu6M8RJFHq6bYaGhAGNjqqP9tjD7jSz
gPu0SQd7W2uTc9Jmx7n4VRHsu4yQ4FJVOU8c5LeyM0/aRFYxpGo8DHnQfbZLwDWQxJAQkFmQBkQB
VqMhAf/f93kracgU4Sdzrqp9EvG8qTbGT5n/qAjN3bAJ0m5G30kPrtWkhy5iJoRnhMMaHD9cLnHj
u2JeZ8I8xz7MbuxCdD6k+dIoPQXMayRnheb20CPkXweTAHfS2e/LJP6BYDe0RWGETtWkt10W+9w1
B+I3KWcwAU10blxQvD1USUnJ9NACCmnpIezwS9GMlly5IkiOZsKGbtRnqnlQDtuU+K6cYm+V2Zl/
MarChUqDNTgUMWDKEF9e22r5BcsefY1Be0bw0m9yv4QJNaFGslXHNoOioygMBtHGkyCy7CSLXq58
n+krTFYJkzxcE1hfoRsZFAk8S1JUHjm4YRWq5rCq2o1TEmyduggOwiB+IWyMIGfmseu0Q3KcE3dB
MLzLHrbxz2ixp3s+B0imyfsgUSLBWk52sjBh44MBuFV4dBcNOSGRVfa+BBYD1f2qFQ2I2JYzEstd
ekiKCEeT6wOlz5JL5ERH5pTpp1SXbzRs9Jtq+a6tXLKc54eqSk24EwqNaU4oYaBbqFGi56zRjNtG
NLTfQxPyUp2kW9TGWDNE5vAndBNAttipkoLtNzYlvx7eVOWo+/jZMLXgGDbDvB33bWwW96CCozZ0
vLauHSb48v+zd167rXPder4iAmxiOWVX78U6EdwWqyj2oqvPQyc7O9lAEOQ8wA/Dn38vWSIn5xxj
vA3UA0zeHyEgOOj7jbP6zp4+U0QypZOMhPuevotEx4tQPzUHAUS9SkMFjAn9ixJx/g41KgxA/vhE
ng2xf0OezGEUnwsck/12ktwX4qlTyJ0iBTnGz+gZlNUaisZrRWAPKNur+ZGUxFiOT7ny9MlJ7J3G
XihF8UYEJN73YTPHSUjzQlXI2V6L8ZI+WHYUR9gtv2/lMLJ4UhJynzMpt0d28dUzy9NAzT+K4Yn1
gabrgZzMVphcvHY6ITuW0A3ZrlCrYwuTHvJuKRApYGZrUqE6y3wwnuzigZpMqMdF2CYkSqJnMaih
7NYwkbdg885q6SKLaJHo9pT0khSLTsdciPidqPphTiFvCHUwnSEm1C1H8+SZMHR8tVNr+O+SF4dI
YAm6mykHqpU5dsDSylCjc/JoBMRYQZY0VYAfT8IYbPZcasVIGUj/hCGR+gieglETjhxWjpJI3UGC
gCbOXq4Im83J8miKsKweu2HG4FTt8gzdW9c4raogIkyfEKlmMfpFqY8nexryiYa+c5qyPyKazNay
MQ6+0o0YiGVAw1PZPM4+IRRVc5r34/sB5DeOZuLnwihvYuLZzdEv2uSb6OnMEzNDXOFgZr2FziCz
+BGRMljboTY+VkJfvjd9l2JWBN0eeFelmIV7Gbwl5UPP9UCq6w98h2TgyXGYE/4A0tjg0pvGer+R
kvL+ZljsipNXc2f0BzAEk4tm7nhYqkUitj1BpgPBELnyLytx3k0HabyqY74Nq0i21KJkT1PT6pBW
mmeaF8ms85vB7NxpoHKgXm3rQKN2/+8n5f+nB/9f2BkSFT6V/f+ZHzz/+Yz+NxfT//Ev/gNYknAk
VQGVgJAUKL0qBcZ/YEuSDoIEF0JlNvOnV/8PUTz2pszHxYmsAS1Dlv4TWVIlmBozU2NVTAULXI7/
FzoGWNR/rX+mlxB5X2BMYFzKfyWbp9KjRLj50DbSmHQA3WgBOTXnrfzGP7GIM3QwWSQ3REnwhfS5
ztPC6EC8TY2HVExyxt+3f1+SmhiSOkEh3zKGW/x9QYaHOdX05e8/yWXAJyLPIo8Y9jiAeYtX3fQF
P8tq8Wee8r/8TMifuAFXS/zBcVH7M8mI/6ddBmZX/FCtDLyDdYBYaTJ6KZLJ5ujv20cpP222M7bO
1/VdahAOEM67JA1lONcbAWExu4dqDq7ZlJuBYEDfjDDonugxdv1nHaNOLjIACj1Kpec6qp92Pgx4
TJvPxFOaVnRaMuERuOrzeky/TM5bti0MRdDsYEA5mZmgiEa4Ktc7YcaPiAdpoWLppNqEZXEYQ2Y4
gs57ChPj3I7mXCfOJi7JoFFkptdpPePYnlzjhveUo/D3bV3VfCtPJjeKNIXoClXw9z6FydTo77sY
9/T5o/HKLHwv/r5IOEH5Yh9vh65+BTG2KmGCMVkKEI9IfVGGjzgYZOqxQus8aSKafSYxuiUaMDZj
nTkqHj2PvpiHIf2dqg/ESanH5zPGURLw5M+E5c96ROoV1RYYIE4ipHzxn1/CGeEM//mf42QB4+R9
sh8MCSeUyU7v74s4GYX8fadPhoN/38mGrCGnw3Noclz7e+d/X/TpP/9+JuAQLw+whqEGZBigT14p
zRQ2Fqa+DF56fCPLgiWDghH37sQu98pKqmltrfIMr1pP7eGnEh3cGWBMv7DSFckGtbBXk5yOsth7
+JEt2MQBG+PnhJUJx1LOEUgd+I4hu6nYz0uXowZ3iAsaxW3T4bQP7xNbdX2ZTuWRld/Sf5KD2vL6
WhNzR52n4DWeUvc4L1i89XurDEe1+HnNPCbvlUrgAXANycBF5EjNAvJ0b6M67e1aJFnIkm0pGLv5
+0s8R5CCMYRFFHWAs65z8uN/iYuuvtTEOUiayCkBVbDC+H6lq6swdzpWYe5qvwkBT0QV085YGFI1
WKs2Vn7Mj0riaRetdSCScNmQiM5SRCd2OzixCsPQT+hrkXJHZoCpNlJprPl7xEc64SebwvwqfgAM
uHzb7hTvKbkYModus2qOHbMPik0nJI+n9VVcqkwX/IiM4wfOGsvXvkjt+sDPiw/oNO5nOseEYyls
CCGGKVJ8wF4HaMlQe3a4iTuYJCSqLSK9xJ3MUhe1Zg2dP8a7AoE0dKXflnCo6hsuiW4iYAB8nb9K
+/0N+zttDhgRcXUbmXwIHIdt8RMkYmL1Zm69GSK/QiHNmFVeoM9uD8qwzHfyWbkiY5jCgvEgTKwk
dOo9nhzQTorjY/GedxhW5K5iYGvhaTybh8IICD6DZI7pGFh7L7rZUVvlTAWu+Zd+zi+YMWwTQih7
V2+XZvVhYjcYkKUocBdbRAg+VR5NtsGO1H3rjIPTs+HH6wyryt1YOs/GQeZlnJSVcEOKxYdh2ZLr
+zuciJYMl9qimDdzY0rpcwXZQYyR/bxqj7DD5OEnxJpakDjjxHmuZYWdIlAvKRozC0JTu09fx25V
XoadfAcTq25YZ/WYCeGtsTKKDTe1/adluDkQQE7khMuCmmWejBwTIpG+ZK5naHZ4r5ZuPBc193Wi
fYu5EzauFlCQIRhIbrNXQfr+mYsMjbYl0w24up0utH/md3Ri4vCr/iiL2Wf8Y+7Zd8ba1Y6hC2eQ
PJbn+/zIGDlbMjKC17LY1Yo/NLZ0fTgkMpmLGQjn09ZopLd5QIO4HXO34DjQCIq16k/58/mCcRwY
rIcn4ws3+ilrb/IXcH66dYtl4roA5r2qqygGofe6NVRzVyYhylWmdD7rcYuRerrZup+8C6xyibf9
qaQhWMbAKcxrzcD4l7+98SK+3Rzbg+ZWKx/sHY8RMNsatB861kxHT+vyTbUSk7n8Ob7tF8AoGSUW
Au3T8OLNutUHOnAlSH6a0Nds/CjT4HWQIlJS3PrzfUo86ev1a7KFWoCoo0ZGE3+f5sRObuN5tsIU
n22x97FRm/fewOdHH3+OP1CawOTz2S37O9rh97zYJQ2CH3J4fe5lVDuPB0758+L0WEgPPydsbSd8
l4S1YrlMrmCGV7SdnwaUHTyJWDoQtLpqL8heSakTYUT1jil4Bp8DHwI4gNi3DssZLLiURnzOA/lg
mnVKWJSVE5L6xSyNoASLxPfoZSmNLyZB+nC1PY/3/rlOvtD3mN/hoXksZlsd15a38gvYRiOF9vBh
DbdXd07KdSr55lEonUHweBlCJeHdjcJKF+410bsSyX71CoOSY3N7rE3JwrMkHa0udMJLD4HudZlp
0Der4IX1hcpkxW+kC0NKUdzXw1YX/yHYbYlziggXZTG7JLRpmfvMfiGjip2jwLXYDze0pAZ+2S9L
P76Pj+4u1781myxPbzk6su6B1BClnNGp4zlBytGO1yCdEbtjwgk8NgsdAA0YnZC80EpIhTW5M1B3
7lF3xRHymSwQDb3+oeYlKc8avAduegxIU0v0qc0W0TcxnJJ1Ahzbh9ktVdfyhvCRuLHf635uP27I
j+BtcvQtRQYaaCIgnITfnbZKMjt9EgiCvaEH71B+BgxD5ZcLk+1VMfh1pWbd9T5vryJhcnTi51x6
rcm3e5OhzHhz3jilRUgOU+458oqEbcxR671O+J1ULNMPJOeL5KAtx0DdKNv39nE2FqxoWL9L4ab/
Of5N/g0WPkM33gJ04KreCrFDnmaubBgmOlniSvAA400uH2XTUWcLWuXHIXP708ubOYpHPkw2l3Iv
LhBlXOJmkw6rXl2PxIEsiU32LvgXcwdnP1L0rUbeQybE1lKAH144sdgGTqcxE8eQvi9easz1cdZZ
PkS7/GpC6H65LRBwKGDBbaevIEn8UnINlKBQAxMi2r12tpY6rAgdI1tjdsPvo9cKsz3KMki4KW0i
q+vARnSeXqq3nlsyfQyqW4s5/O+rdKqzsFNLH906YCUdI3cJ6W/yG6d7magfaMGIdEafoUohL5md
9qU7I/IOeFV10tItSzdRlmZ60ftAlu0XuiXJir/Va7E2P56Gle/56Vj5j2W0HISNQaVhG9eycHhL
B3lJAPS4GnzjS73iPrLKDiMI9bSdNv8E3ak2oTmHnIC3qdP5smP6ipvfm73gd/u3G+4EadHOsT9Y
Kh9lsNdIt/+t7sOmebvGtuA13m60VIOcoYwTtU7Sr0l0u4lB/DhVZM4jQycsEfIsVErcs6z4OKUM
PZAwB7FJrzDPDbdLL1B8UMIjQyA8Es8govF88cv8EK9tfe0Iqzl3qdPtnx4hXfVxXFIr8S58avbZ
6LeaDysuW2RrUoqSvbrM9uO1v1Znrj9/LEbwshcwpt9wcBBsYr/m9ak/abnFii2cd+Gh4sJsKF/o
F+n8/o0GV4mDZ75+n6sFbUBfwKWzRNkNv9td8YnfS83RyuSXNeTg+Z0yySaV+9DOw6Nw0n9YOJUv
ncXmCrFhdpEUHy4tIAdNhCZejfcRExKRd/Ip0c9cMl6sAJQIqu7QR4zvfMJ4SmabHhB0mnqPzlox
98WuFzFbZz3ye7KHN1w+vLp1M/Rm3gtuN7k6mtt2vtZZNdIeMGrNUz4zGNCKJX26dbl9/XBO47/I
8F25ADVF/uvn7Qp+s2mbOa5M8uNMV1Vum7P49XTe5s3wYhH/FRyELH2w63qNp9Tj7T17qttdd6gO
lbyWsMA6KC/fTOfpR9xbGOIYy3I3ynZreuUx/ebDl4rbQ+6yR40nBth7Ue7AWRu8xTQXo6MOQybR
EeIFMH+9JeOZX31pLu4V+UFt5plO0oVrYAsGW+s+1vZjk24fV95RCyL1xmIt3HYvn+la0ni0Tea/
GeU5PphPu1D3ae9X8VEvoAIE7U/JTL2/AcXinAykxchrMZO2/ZxrjnW2uiKTFjSlUag5IwNCFOak
qkNbZixmbWIslH4yH2/nyUsyFn9fSAs1F4KA6YJR3R8KVosMO9vFu8V58e+7v5/9fQnVyYhRVKkw
jIq0YQaVywKSoEKSuVPVkznZXzrEf8Y//H3XS1jR/n33FATe119kRKbWiZ9ivTKAX4vu3/89zJQm
D/6P/1otCiKvNHJzmlmgJ4ZdpsKtrMLOlXMqxVn9x72jz2ynPygbtMexwqU249p/SuOCONomUN8j
4coEXJh5ybH/960yuUuPGY5a8g7AA3Zn87pCKfyN5SVm4+KaFq1me7RjEosqf1b5KI1RjsW6RazS
AOOPJzmfupT+15jnyypQ1HmHh39h5V+aZBnQG1DOWcIGfTA8c/FjxkmB8/cKuL9OICFZNJPrTsQ7
2hYSz9R8XlTVNu26s3RbPmpHZT1K3otoNZIIdAs1qay7z9/8iq2Zi375FwML/gb159WIrMcqssN1
+yF/0CC9l3z6TYKhniXYTQDFfD9GTuupH+26vNN1hr1rEJL5dhiiPg2XeqzAv+taJo72ES7EnXTX
js2XMDrhL1g6F1r9ePlEYcipw70fS2g0rkzw9m/3k+xoUovsMPtCervHK717B2l0mG3QEA9fuZfP
KTzARopVswLkILyu/ifIdnNLg/E38qR7Qt33oe+JHufSGda4SX4oiun0es1+fNS/r3sZ4n1lJw3G
F7605OKVvxSXWIF+hMw+oP6YlnypjogC0IlEJG6zu66UL5nzb4+jDKEi1MPrp9uDsTiRx+0uGmvc
jYmVB7N9swhhZFnKBjODOnHh5Sqwc0EmfzDmgtuDX7e6bZJggMRraQlbHto+FwYX/4iXAl1w6tvD
Kx541TmNrEP8RzNlJ1jceuGKVUm4W/6VRFNP1V0jLieKuKvgfg/2wD4Wrx4nklLsdK7N31j0rR9e
RTqqFy+UoAJfp6v3ke1wC3541VKx36OdB83SRMb8lWO+dmwi98m/D/jBQTiU+Jav1QLyB+f7gf5Z
WTJHkZYSG8sx2Yaq1Un27O28ehfYWv3A0kjHY85mreB5ov4UQXatcDuZ/F0sfiOVvYyD/PxC4Omo
i3CpuiFkEQeKaO+XB1hiRYx2gCEMbkB8RlvxlQqfVNtci3PIl0PQnpPt7OXo13IhLQH/su3rHh0n
QynU+j+wE/ePzsVbLTxjpx9COuCau90XA2dYnhHKWFpLLXblH5Xmm45KQLdv8znAtiDiPo7yvAqG
K3ej9E2v2D4YCH3IKDzOkF6fa7qXdioCg/iuFh7hWmiV7PblCcpcOlCc74unW4fORMd+ORlD7pn9
ABhktgW8EKgS8y4I3t4wWpp6YO4/HZxPm4GZIO3b1n4glnWTT31NO/A0/g2qrQjrWTUH2jS/Kf5o
TzW/mE/DMvLmWvIB3BkdSvk3MWBGENs0ZP+Mp9+t6CNFUgfvbxTin9EDTBZBNpA3b8JHdI7ghmYI
8W77Oft6BvoT4y3rzbAy8XTi6mBaZ6fZ1RMvw7zYxoyZcEORggGBqIhQ1M5xvOQZZw52zT8IrQnf
fkv4iOi8CSb5kgpHWsKhmOYttV3fp1V0N36ZIkAYPLIw0hSzLHvi66IN2zMVEG4037MvFkl0e5NW
J9jlXXk7s6963D+zTZR46FGSW/vLFhd9FKWDpeIro1Zbdrt6A+CCzLm7FiRXVGySvC+GE3Ntj2qL
KVey6+8wDBhlaKHNHGucXUkKEZD0lK74m1VufR8Lr+Wi9Wts7cjNRM+LUZrxr2b+lXk4WT3vMOZg
vT59gbFPiM//2qSZ1p3664FggKW+VlrreXk7cFK3GEok8D6vz7t5GGebZ+r2JE1Ldpbts/REImR+
DV92lNpd5WN4Wg/TmIUtVEs2w4Ozl+EQhkmChx5ihlDIAk/FqchCTcBGz34Zl6v3tdu9Fl3wOI6A
QqA31nvPWAttg8vdrX7SPQ9JqBz1GQfn+q0EiuER/PyMFmbssUOTr3eWXboXJmlBieXF+bmXIja2
or8w9eIkesx2ERnevcuRU33pLpbN9FVL5cqziw5sXBdbbTfugIjxQjPZlVY1xQI6i4XiEaxMO8rL
7ePiwH0s+/l4nnYKLDWP3PnJf/DarjNjHxMVyA6LcxwGe+gfRz+BCKjA4mjZeZevc7rud/od4qJJ
RIgj/g5qQPpzmy6Fr5bYasUT0QhHC9x9DCahsTfgI0YZYe7gR/EYsncxR3wJv3/XmxujuuK+YxMw
PhxRhI7oY9w0W9JnP/xiWxMgI9nxQIIHzFFwYyy+AkJ5K9mVaD6htJbjQhx9RljGL0ctjN949IXs
piVLTih2URZW3K91xN3Anaf+IP823OYjjxsmEs/eZSTO7C5BlC97D3TXvcsfVFVHIkad83WKiSDQ
wYo2rzlU1Eiz6pbH2so/I3gKIAE32M3P23jv1zxpbNgkLyeoryDvSessOcM+yxQ7m1dzxSlG4EOW
02tOh8q1EpQz1UKvu++Ap1bAwc9XhQNEHvOg0N/y3rne6rHuA54L7bXKGqaTyn02uHruZChm3vOy
tVPDLwfPeG5bVuNP7NIeezPowXiNPF1NOk0Jp1Uwzjj3XOiYYu+wgxynz8zOUmLpYLMcgfNB+t1n
MPvKqFPU6YY/8OgvglDfpTGUZJYCXSXHNrhsbgkP1Ji22uOC6ZI6OS0UlXGK12T7hg2m5ljr1xwb
VenG9MkPWIeeuWH7tXpXu4AAR9RQ8hIzO567/leqjyaRZR3d5UY8cygyFGzpkn5euNHOX37ixbMd
N0W5qudwH57Vnxnl/6Zbdg2jTUxpETtYYWBupWn260jfyS6EQGR3r/kz9XlGVQ7Ywnr5zEUIpRbP
Lx5MyOMsiWv/S+2FNL0BHEKHx8VXQ7vaSl9j5zKYfH8NXArKuX1zmiEMuYxu3Dvv0HnsazaSaRyd
0i2+5ghbvP5Qn7XF8zM9iK52L1+OFuH6YMGSYaDf9nPiXLz+n1kF4duWvMgG1snnwvANW6T2w8D4
ZPtVWZZnDsm36olHLuyjnZ7d+pdaHFlSQxeHcWuxFj450tNFbasLY13cJKya/iFNHCtCVc8NPN0E
krroM7HBmFW3H4uUQRg/UqfBqsjIsmWmQ06qHd91HBFhg//KrVMVTtk6/bl3w8uTJ4ACr+fg8554
88zsJxQSS/sXsQObOOZbuA8wI6VSw/4st+TFsJL/sevCgCM/SNiGS1ZZc8x/VCgpVl45AyvBKlbj
vsH15jfiBci/RqLIHChZvAE/+l/FGRfJrjyEAav1mzdJXmrdrBiWFsWWm0y00lyldPNn6Vqmbb8b
l3KjusMy9jMPwmL9xjCN5clQp/3HsWxiBnmSz5Re+PnQlCyylbSdvXfjiP0jv6Q4FOcH9qhKCWTJ
Qw8qvJxhNpUZD2kZGisEvlGM1aEtvla0dt2X+cXDKWCQdmWxyD9y43D9rHrdX7Bd2/L01ufhOiYO
D5TD5fu5Z6f3qjrWZzbFhPkJ85tTTJngynP14/1lXuH6jGcCiZ93ziUyq7N2E43fHDSU/4+Vcn+U
TqQtjW+qEwHWaY5QbB4dnpQPp9m+YKBzTGXeMvbejraST8ThZNcuaH8z+p4FqbnrYS/eSC19zTMI
Dqt8qeru8AA7saBRQiPHhpinSZ4XrrkOd0TcRsHgqttXTgU+cyHDeIrLs7OKXSUwvXxnLodgOPQ3
MqVWFVsSzdJmbKbKodkyEgeoiDzuBlpemULKpbqIsGv+QsnQHdkj62nfsLIviWSLLqB8DxGnTTNn
g7xdujF2PqrJwq0IUX8j0rbj1cw3/YmNdRJjh2ZahD6DK5vhGG/PYMLbYt6yHGGSuanpQ+15wfM5
4mSTLw28g3ObP5ASqt1BuXDkLbEcAXS7UTkXbKwpsyimDYuWElkOMsmlQCzc/ltaVIvm3p+62pv1
jnwbbM3hplMxt7IH6yHf0vVRmB5eWLfc0afPX2c6viWAwJzGQj9PUod1timwECHHkMREnhGiEz5E
Jq1s+mEAUYu1I3w+gv42/BP5eDjurMsbxpHtd3N5yJbZBxm20nab4x5uzS7GUvxicDXrXPUqLCrJ
jw7Dpa/cWeMxunj9JFRIvCum+RoNmRg02HK8PSxQ5RgAgOEmN9wtNMYhblhYNTAeEs7Bllf4saot
45T7LLLFFXMfjHLeK8VFnXYsb3hIYiZbUozrI6kd0Int5qCm945PFM/7W9yjEfLMEe935oWOvGKS
/h3UAjOv5sBtKx8WMhwGb1b7sAzJGRmRs40glrSEn8bW/ykXQA/Ekc/QnwGxSUG8U95rbGZqloWN
Oro0znXrF7X3ZuXTBuPNkgR4JurInlMHkRVhw7aYW1mOP5jNRPG7sCQ7vCHeFLHyZjItT9c/rsgj
tIaDNGIlQ6Vh8RTQw78P4zYj/mIaSr12xndfBfwyfUE2Ij5z0zW7dka3Q7/3M3oqDzXY4q7cwIpB
pubKHkkTPDyUyhwk4RpTaO/12V5mX80qwR4GouCnyCi5mrZfLLlH6/mv+TCG6aAC69P8elEvozUY
a/hPOSW+eaoX6JZo+Me7+m8y/8GDN56wUY6QKID7xZOGJOvwEHZv2n5EYuQsPRaVuHtjJRNbUbsY
bo98OcB60niYLDbrpEUdtCA54PWG2r9SGfe80SzgRW9Lbw9gM57OrLP0Jb7t3Agk0we0VEIfOnL/
dATDf2Nzls7xDZplNjBRZQ2tn4fET1JHgIka9tDa8E7LA3bnE/cYjO6mEPSBnRvWL4NTCy7HAmno
xifF8WOjwfuG5Tong8MlERQEC+ibB+A7/4B7lgsOu2Vu7mczgvIus6A6SsS1GBQwVvIdkWfAkeWk
wfOT9JqwwiXZSUGDsy0AR28ylAb9DGhcSnfysd0kSNwscR3eZfYxqntXrkG4uHtUwCl6TectTe/g
bVjPvYxnhiXJmEV4HGduu462yWxdd3PdrTgQdbtjEuOzZW/4uFTGyY1q+Vms8gGM6BVQo5mf+vmp
2Pkl/Qk1l6X+XKW26RofTAJ0a2QzujNmeu6HVbgBPm1OUPQN3TFRjJzo4QEUzY8KkhkDk+Rawn5k
CPXiE7jCb/9tfHDIyTNnOpC6wKTYuL+RPUUWJxxMQzbX7thv1N/nvqTEmevfL80qcZ3zRnn+eKwa
mgN/dlMc1kTOCcuTlHpg/cPoxbnbVE4+ogSGaAtI5QMdRienrDzQZPAynTwnq/nmAFXs5Gc8vwwX
cjdl2mtNyJt46d1hK7AdySBTpP0kZW+ZiptgbKzgAgQND5d5G2VddI69+ohuQpTctF4a5IXfsQcr
d8X59Qp0mPMqk21XSpjZYe81l5Ld2F/MxH28qJ3ZKCg2eCte+5Uy5/E1xjvYHDO5opWo1+M6n88s
IWB0xFqgssOQ9cxcdoydgoLpqO9I75ltZeJgLPWieJVXXxWo4wJ6Brs7y5JdJcxtERBEEGLspHNx
r30fw8v7CKG2Ve4x5EveIDAEUFaAQwvAnN5g9W3HGDSDVOnaPCTavnJ7CCnRXdtobr1IJ5MJu7oR
lVUk53J6r/HnkNk4lfA/JRhVvxt3AOYARn3rabrDyJJyA/MJV10Bnr4vTC5cYKxbC0x5lnbY8m/L
U3bgUMfUQ1sKDvZQPwBGxNbFlaXMARxim734KKrbZIF9WgPp185+H1fxio0VHqyw/T9yP1lA/3eZ
6iifDLubO/N/wuEEu5VseVndc/fhCvPmHB/5OCouOS4ohzKP5jEEA7ZryMjrcDus8UyFFcxQaULo
4shm0VDbZafqxKM5nFhkbHhy6c2Oyg3VBwn2rSXNTZTJ8qp7fYiMMC4aw5jG71FY5F42gMnaWFgD
dxe/ubKsUhdSMiTGN0c0155y5xnUYxDRXzVgLtiiuzO2l97RU++VLhJjjrRSCp1In7eFH+luq/rv
ASzDg0VGHqiWsvothCbgDwh6jdbOMAVIr1lBKaMvO2EjrTlYcDUA+uLqIc2aLu8MH0Er1cGjLeWj
+o2Pz68BVecvgPCel2fFTL9FlpeFvO5Fo3Stl9VvJbJEONItfZWcC3xwyHyZPp0CXxtkidFWaQEB
4ujXMfU7cXf4jDX9B2XYVV62jr7WttCEbAzCDmCHQ+XqP7PEdR7MISpbByjEqTJZasvuc/xOJZ5B
K/kHzjFvNtVgNaU1JH7fX8J2g0uIQpGWuvk+vCE1fTHZ1de6L4KNiNS2pDjOfNyVldah3HiC2U1u
Kdb4FV9pKh5Pv4ocmBBkRIxuu5jxnELp+TKWRWhH++KcoSHwhDm7g+gpiV+9VubLe/dBiU2jy2NQ
OrBY5ROWX7/SAXFC/W1kdmNDizhnvzgZ477Ha8pX/l7n8dmZWa1J5A6UM5Ci4LyOwod2GD7CJJDm
8sxHrvVdU6L8tA4nBYO4sxDOG9v0wRbP+uizZdTHahGhxryGRzYFTZyIaDPVLdCIb8ONse4DcIZC
s81J02CXXryT/P473TWAb8KuFXGBsoqz8qEC8sTHTHWKs/EF43rG8GfZngBP3vgYYufpG7E1nniN
Zl/txS91mW5NPmuFNZFDhQcfZbi875WvhBPUWjNoYC56BGTGYvLhwn6Tb7LzPEZ3ll14FBk228YW
yKcYnefq85O2OmXCEAx+Sg32q/dWcy4ZCtn4kcN0B8RU2fCOyfl9hBuQU9Wyg78wypkLnQ3du/wy
+Tfm6l/GBTVXmY+em40T7gLY6BH7PmBlgFt4U272Ox7JB9/Xy6lCHjh4IQJYUEjODCyXzea51TYC
9kegXwUP1jL2qkOxN+ezHfra3eCrXwqAYW9BC1nKwWxnmG5zi688utEidvJ9tukd0MVxIJHChffC
WJ6yc+9gDOgjyJI9xEOjHsDDY8zCYP6AiguePB+ivTb3bqPxaYFvf6aRLab+K1DKtxMtSUzAejGm
XY+s/KwG2UEL3dXsXxkteb60QH0xq5tzn3+YxUShK9R+O7Ogd0B0Y/lCvGHqAIiIQehekefalhIz
LU/mQlw+2T45esoV65Jg8fMrdvRP7YuftZKl/LJFsFCkjwQ6DZX9tVrLDgkZbUxF5JTyrm/cBKRm
JHcJPp3Nls0nVENfobMtbcbOePSzRMRTtYf3KUCwo6N+Mi3/pHovlFNHkfR2JdlX6N1nlvhdrngl
yLKGYov4ul/6owbzhQchn5BgY6kusZmffban5ylZsj4Br18IcphsQ8Q8NmthkZ7aOSwq7Q/lp2s8
yKtodPo5lTqGrmveIicmDWIUGFcg7DK187X0wVz3d6CqWoWXfDVRxELHGO6PcW5uy89ozqP1Zp56
gxMCboNTKOaOK4HjHvqcW5hkvLolfLhLdatpwXsSOxz27eFWgu4ynVqEFxgdwkrbMxVAuf24c9Kd
0nRh7CGW7aG57puP8kpIBHV05hWf7NiYjGGroLB8lC0nCCeNtoA1pJbQ0BiE2xSaUrkOS3vcU2Xr
O4KXB/j1lMfVfjzVx9muX1Z+ls6JedGpbC+VzwazRUEoLM1TFs61jQiBhJOZ8cf7Gxut0IEUg4+l
zc4neHAeGbNQ9Y64kxv+6JsOO8ENZ/bhAtZdXZKLeaYpbQwm/pZ5DmmDKL9cdImLGwZtWMro1LVM
jPmpaVGfAKmO/1C9mbfkRMPQcCNDP6NpcstdtUmoOWhrSpvgqpdMpew+f5pPOtW485ONeX8cyddl
SxSrefN0IjEoaS5jLNOWebFJxED71shZsdh0Ii7iStedWRoAo8c3eqr2po7AIa4GcCVuSckIcd7a
9T/4ZL6O2FVuFB7M1tY/hR0n3VPZPsOPEg6LwuJS6af6QBxXTR+Y+SHO9pjuPCI8EKAn2d1vCf53
pYaIOV/v0osxFmJirzn/N/bOY8dxLtvSr9K44z4FmkM3uBOJlA8pvJsQYTLovefT90dlVeV/C9Uo
9LwHKcinQqLZZ++1vhV8jWRa+7Q51uw+HKlT28uK3VB6lboek21Xv5A1wmmSU1NFO01FLbtjK6sL
usvMXWleMWsC54sg6qY4ttt1+s57TZRV3M+hpfdM82C9ZapXbodPYnGahi6AeTTMdTguC2p85jJb
DsizWCqaIPNwOBImxQk4eJh27a9xqxHCtSr6ZbZgPDYvCRLVYBcWJ5uUKbof0i30XZHegKJARsWR
D9dNgYjPYtG2Vr+mQ3gq6WXMSwnL6oa+ZbBuKi/kXAWN5Q6nHkXu2F6svc3YtN/pOjLUE+dpxtIw
UnFiEk15H8yuPh4qRBDmQes2VCR84Cx9VX0ko3CEBIVov4eTrXJSYRhBba0tX3+lecmlhPlBHsF4
1xb3UXLRspsMjmiBkB1brDuLZzHsh/42nw420y5mkAWDicPYEyAECfAgbcRiz5NNuybfUZZQl1EL
USTgzalphlCyU3Zrnh1tOFbyc8wxWr2TI7Y+ojqMrxOIJtfEDkXz8FXeO7fIkwi/SlqsYNiEMNav
KIzycqMWH4HcY341ALomzxyYgZH2T+Znf3sd7HfLtP/PnP96EwwF4pdMFb+1ANfnhXawdEdq9HC8
YDSDRFnj8Bm2hhbur/dNvilxT1m3vZ85e5A2XtbRGIsb9oRS0JQjrhuQXTCQBrJcs0oU9cOkGvuq
JjZKsla83nV9UJshccDURee3PI2cHB52lqvX204tN3ZVOdtWIrHPYg3GxRh9q8Oitb/eVy8PVEsW
8/ViakjqvF7788D1eb9fYkvykWDC9a3bS8Zb1ycRLq1zxFve6PpUOM0sTGItOfRGWl+Cfj9C2Gmg
+ndT5+90PqxqRva2Hppi4wct8Xokd8VXWLU5uWbuRU9JN93UwXQ3+qS7BlgiIXnrxsXMowshzR+O
nt3rUnxoSt9uZCrl2mG8QXLCPoIuWLO/dv5lzEcdcIwa0+199QVucCtOx02Kni4J+nE7t02wyWKS
cgs6CE7OqDFFFjvBtsE6qrKksS2WyR060VSPzyJKXrO+GPZ9RH2K44RTn8l501xo3mXTjbsMSm0a
DR+FUmhH6SOLwqk92dLjV4FOxXdkKP2mwabLNkhrdLjNWk09OgbTBxwTeNGYxdv6prSYTyaNa9fT
O64Q4vtmCo6uJyLER5ImAgqjNGJkGaHvNFBbNNAGvKlD1tgMnAgTGGPToIz7tAhf+1g7FKhTFyMJ
dldmaCVAUQOISBR3G74QUnswkyL5rhBeOhXwjwiR1yxjxHR9fxOY2q+GtGcmfCj8G/JaZ+blZUj8
kzZb33FmfOQO/Yw0IvW5AFFjWCgTRhvtS037BtPbWi6hUL2uqi44Ew54QintlSmGnBXrJQsR2yEI
nPJve8xjj/CiaIzu4ae1DWoxkNfInabAXbKQXQN7/FqETgrj6zmq+/zeLxIET6DYVYUTx5VgYoVF
vs2zmU5ck2aHxvgcp52Ri8MMwHs1FXHk8pV7zYjEXY3S2Yuy7tVXwnJfZj9KjPLBrxGsW2M6YHA0
CEc+VT2mh0il51C3UXyGX+2BuuZYk+YfEZFPa/UclxUihcJGtDC3rMgT6z20rJZUD/PTCeebSUtp
StkqymPF2OAvZszHXxRIeptaaI5niMWoWgp/ZyykoZRdbW/pnVf0I4bQaUbNHTr0g5kp6mbxXLEl
euqg0oes9jiiEEcmHMxiO/2ph7A+Qjm4zDM9ETvCVh3n7B/+ECroNHCqwqC8H6x3DoHlj8yC79is
aa2lnNsSlRaVxibb0kPTKkHoDjG21qyzl8RUAzJu3oTNuaCkg1a1DIhqaQpP60wOBlr6YVQZra46
frUi+LGtj9bZKh+UhCVBL3L6yj1TVYW+YUBSHPMi56GTAW2/MjHcmkNZXGbGRWX1rw23wOKht/U0
I7TAdmFzoM5NUX/nP4NIuhNsM2AImu46ixVUibJoARsRMU1JE/vBuPUB168rRLeFJtEZ4j8f21TZ
YkE2OKEWJMJsJgM+OF9Av6QlZx2bWT/TBQ/AyO0w6h7buY5PXUShQkCL5+Rlgsn1I2rGg4qZGyGi
TSNEBjtp2BBBGENEyfCdpXBokyh4DXFAk4mdqsQCJVsIW906qpN5q3Uy3zT2xG6CUjXowe981bOM
WAATdzbPzzK5HUtGUy0zxDGZED93bMHhwuITNLEKBp+RI9wsmZQ7S2btpSDPKUrGL8VS3saR3xqP
7OSJKfGQZX82BWt7mEVEpWmTfrElLUchn6FHcK6+SoAmBi6xgtg2y9HgGvX9mAn5ltBu1HRmlZDi
tCDsN6kUh4EiQhtNTjiN3R6SPnpPOxvyaaof9Sa0UEXCWTKW1M4xwJbgoxKJpurOUVuCogiZKHTG
xHFF5dCqOsl8VVFv8KdetHbyNNMK3MTGpu/X+gN+68VFTM8QJzDcMMBMm26usd9Y4SVXA+2saN1r
rXVPROh4RTcXXjsSka4RHM5CqwnPWckC1GBoPxvKSiokVhJ8QIukLHlfjm+a8O+FHzCnqAQJt6u0
AqwYQutzSeoeLIcki25T2K9KQpvSz2IG+DgU1Hhqd804eMJMn5xxsSuY3Xtrhz6efsrhwfxMzezX
1JoO8XlDvzYVevAZ0VOW5hKaRemoZSG4dVW9dAVScwDyiWtL1kvdQEsLAO8WQOtdVJJ44YTOsyzI
l6tT+hTsZijlGtiS0p7dgK0cpd+6CfD3MHEe8tiEHr/pA/SGwNDyNWejZ6W7n4bmuSkAqIGy9K2Q
jSqEBaRP/kqNdYPtJH2OyAXfhLmhHsCfoTmGcsIYB42H6tAZsVt2RWCcLZlzFNM5g4/eFB0SaGXd
qBMZEWHgb0CaXRKfatQyCHBz6nnfqeQxmU16R+rGBCiF9qgNJUNqs6uEM8KGeUgZV0w+QvuUHqNF
ulmWNBhEeJORFU4Xu2D4LpC1JWfvpnenpU3dUIjLiN/UUVpYdj3aFVGqK7OmuUyWpr0WE70vzVcY
QrTGS6rQNMjs0wzV35MV6oliaFqUS/OuJFTuUIwQlY0g9YqcEtLJsPbFAV3+0vBJoATsD5wAjZaI
IiZoLGEQngxIFgLw/J5O0OPGqu90tRReaCgMCUcW9rGk69GYrP16zrAri8FTaDkTDsSUGaZAi41y
pJr6flWZTbkNciR8ZOycp5GecXEgrZ1ZbMd8P7LkWuPQvwlrjDIJzAJ3yabbAZhGTJ3Cx0Igj2f6
RbXpLgu2b6+loVbEE8mwkXhy0gbMONGozOcN2h8ye9Dy+FlUwU4dOSAHXTPQh2cxouSa2wWYXvIm
xrfEySSrLbiFhvacyfOk1wYn8nInOhqYk5Lg2GqLb75xluy282LaxvA6dTaJutnDCArknIGhPg7B
Xh+ZB2hmNBwNDZoDUAzEMBldqNqxT06efRg+1nOyUVAHxLdjaFsHfe6eFs4OGytlDdVdOUClxAXa
LGnrsa/AQ6b2Qsc1471h/pSZ8jXLGGRBJiOFgYyONqKHRS4jES6V+q0nxnNRV6o7lgoonekUETPh
9qxfXKNvU7ckgzlPkC6Ezf1sWfvIhEUaIWrQ1Gprk3+3zgI8P3pgvuvNUC0x2l4ajTSxIGGU5MeY
9YxhjOFBmWkbR6ji0vH53dYI6nMx1WdfhG/TaIc7c6Ab405xJu9kq+wCoulXmQZrqrLIKq3R/ygN
k22ppET5NPHej+aDbIbbipTpba6H2zCie6WGqPiLuMKGFHWYFZclkKhTL6QWaHpO05FzDgZ12lsd
3Zc6LtxE9M5GKRnSp2Hs5vLGFGQtmwHjVcPEyKioP8bQftlKy9OCW2TQ05H6ji+sfPKz2d5XJ6Ah
8mHWTHy36qqEiHScKU6283MYR3KDAxwOrYp9mmGO9Nlq1dk4DaHBMKUSZCejFbK0eh8ZdOnHRqtY
59yWQYbhdsJKCrvCstsJbW1GvN5sobsabkaHs8TA7KepzCXqBzXk0D3ruh7v05ToGqparcZwiaC+
Uvmpo3bUwZiSVoLbl7iTytpPVnWUowzuy5h0GC1cNzVSRdBg5kZW7bvllMMpc8BYOixXHKPc9uN7
btxoZXRqsAp7wrIZAU0wFCPrJVSNhzaFvN3xWfmaYtSEGak5LAgep8D+jIze2OmT7myavL1X2z44
ZZJDWT4lb0YifiUtX6hBn9Qx+n1olG81ZBdquuY10yLmGkpxBrcN54gF98Ce62ZmvZralm8hMgSL
khRLk/6gZIoLGusCtWJaqdsqsJWNXRD321I5Vfl8IvLq2xoyH5fjp5/Q2fGTyfAoxjZ5W04Ekarn
LBQSJBsqhY1USyTHJU21jlUvB3+nulMcJiptVDTbclH2xlW3d6xKrAMd/ReGTRJgaGIE1J4NDpHK
mJ7lmGFWtCNytGKyRh2jOlZK5gFffwP7A9klhT6n0jsq8gSlUEPzbQLDWmMteFQYmg1R85aNMdGl
+oBuckisrYEwPzmavcYSWuuPps75ow01TCZ5xrUJ7ZwS6LVrRejTDL0Gv45Uo44kB5gvZSYOXrQ5
f+ldW+GBHrCUhSp5NqaBOXToI2SKUxBvfBJiEZETOBWaIDI6ZrX8GsW6MxIPlGfjqeRGkZJd0c+3
wZyy7NjrwrwFJUK/q9kkynQQ6CbGjPGQzZBCZ5WKhDkDDotAjYX8nj3ZuW/KU52Ce+qWjhtaQXYe
NE4lIM1w2OuFtg39mrHyFLZ39BSeBGktpczETvf5AYVa0wMZu/eky4GtSdujmhfrplVO/sS0VjEy
VJC0GyfE0oZ5Z7IaOqjG3aAwEIun5zjodg4JMCsrhI6UBQB+DXZ2zSaG/sVQyWQOfRVZrbP4ZZtn
zN3jEahytLrIPHfA98zQUGWHItYIt7o53vW9ysqbvMKVrxOS3lf2mSi4EuFLcDP7S7GssnFSlyLI
aW7YzjPXhgrpT86nXXc13aj4qIr+Ng60G/7wmbROFmzEEOFh76uzpcTviZ6Ac4SN7HYZB78iRyVo
JffQsyqv11ukJRPfr7L87mBP17rqHzXfSV8UE3xVKNpj3C4+xYyAKmjiC9lLbFNAtMOoMHcZHXrT
/JQSIM3aSOr0Zlz6fE0pznX42Y3GoZ7a5AjBiq3Dlox16gCXD5JWm2VFMOkMrWfctoNOoHt8T84u
Fu2w/QoVNBU1zYGqZdHjMFcfZesqFt7+fODbLWnObKBcxexeDLxFweLCrHBtTdMIR4aOg5PUOjpd
9IhmZQ43ISmypWMMSysDj7eGKC7S/M4zIXFhQ9LyfVejr+vknLPalutBR02u+KW97dC41Av6ppAm
pqr6Z+LQazjhdMq6FNwmAB5EjKiPBsfwXen7w7lJwl3fzzezoiXH3Eb3N87l0enaxi1rH+2gH3lG
7N/BZaE1OmtHfRnvGGRgr2TWPJupxQhOcc3hZQ4C5QAQ5LmXOmKuvrFWfChzxe8Z7qSAQA1djnkg
yBw97zBKtWinJwjZQyY2uoGvYXomRRwrqkIQaFyirILouQrY6oe5UDZjDjySVfAL0oxSqbWvuXqA
+6l6y1Hf4gfFYLpuorMWRXiD9eiOULVtqaEwLKdq1ySpW5G6SjQ3DhHgrMxkiU5IX1JT3/TzXm/w
Vgg9OlIW3tExmRFbDNtc0X44UH6HoL7WVs7qLu8GlT0gc/1GilXdEtYQa+nayO3CMyOHBa3tPOZA
d9exyYZqMSwcWMNfNA42mLOsrzmK0IQgfO/ARG00c3jDQdXyI9bApw3+2BBFdVXm40ZUMXMO0YZ3
k/lpB/dYHEp6UiRkdY5nDdq70jJMGZbp0fRqDaxcUrN51xSWdeWm8eWrX+AtxYJ1UFp0HmkXfrQK
TaEYZkBckBOhDZRVMUPKpqpe2eVoMPkqfhFFvtV6N6xUHeGpYuYaMnflUzeHh7lmptESZF8XSAEa
GzmfioBsSL5DK8pvZ6T6WsGorFjWsQZLOJUarhyCk8A4YQ+0QMZUPflzZD8YNQORgeHVRPMr0CP1
DAvQLQxsVMTPxIekHPOHWVc+7VINP1nbfBs+u7RqPuYO0Y6K3nxzfnvLTHovRhtQZV2Kqqt3tDON
MRg3QRW9SdCAWMS7gRNqJDHzgi3fdhwaThkKl2nJ0m01uGRZtTUCihgLVkOtkxuTCkYTEtbzkNrr
XO0/fS2GO4dSvPCpTia/9nFd97tQpupmJA+ZikH9SH3nKZ9j/Cvp9WDF8Mkfz8BT32y1GbazmTWn
apQ28y6humakFAhyqo9+kNtlmbEuaoDNkynno+OAs4qpW4q5zje96t9woIuP4JDlKihzmhu2+lg6
FWvDbBRIPTHFGd0rJ6/oLhnbaW3YzoNtBY7nzwAcm6p5svPcNadKumNRYUst9AfZcvzLVVm7aVBu
LaGILRpVrcT+BL0u4zxHj2fk2JcT3Qt1BM5XVstDXeTmzkJ5oKdWt/UFRaiNk1P3c45CmYIfgSpJ
iQp88iz1enIn+ZYltFLw8iIgpSyPnZ1ObXEICvkVZcK5RHF5Syhk5w2aPm4cwsE4AuN4yXIKeWl6
ZmwAulY2/dQys3Ty9qx/DghPMg78hMBkS2BJ4mZWw9TBfyHWy7NnHZF+zzwjjD9qyP+3Nu1oVg3T
yuytZwfxXYbVD8+LnIAKip+cKM3BtE1WbuJidfV3QOPNK2q0EkOpz1sHJcZc0qyvfMrupWtfKBlx
exbZ1ANgqt3gT2d7HAmOt5iRGv5EIVdRHFgCRbEv0CBMGkcMlf4VJEMNKeso1lbXvQWBeI4Ly3BT
k1VyWJLDMs3ZTjOSo++DRJ8G7Id6t4gs29bN4FZz1uRAWqg0m/XmthY2KIYgo88RhMamee9EB/UZ
UhiZ7Jg6zBpeQdMB+iLv3O1VvDxKPjeuAYV51c60I0bOcOtYddJdvGSFVhrfKtlQXybYf73JjDdH
oLGy4/I9NscPpRVnrTZPnGtvB37Z59I3DoD6YBfmDYqVhn0wS+Umzl9HVsU7v4YjI1Az5KdkwMgf
I33PBg7+LbYsTiTjivUI52ez+kqDnIJUtZEXA97ND//+ajjVd/B5MVQZBiEHjlHEl+vTg8qyJwbV
yyKiHyaXhX9++P2k5Zl/bmaVCRPhevv31evL/+3jf14+9zWf689ty2bCOGxVMfzwX4Z4JHQ+8XJx
vXa9ECSwHuo+QLW7PHC9eb12ve/PzX933797ig9tpuy/1JpoVnJvPQdo8sFPSv6aafkTf1+93nu9
PesjDwl4lxvNKR5YnxQEpHPB1lXBhvznbTH7/7gtI/oR+GiiVyubjV0yg6cVSqOtJa3MQ5q0M3+l
aPfSJ8C8nOydP+rQcmymp1lfGYdQCY3DHPq2Cxt/id7kZlvNf38gWZ5imZLJg9B3f15wfdr1JomF
CO6G8Hi9KzKkPIwaHFykD4nEvwy35/q86yPXiyKr+c9ZdN7HkY5x28wxdJFXYByuD7dguPeF9kX4
tYFg2Olxt4JUdiMoYkcKByhbC63IqhjmQ6sGyVsy/ZUExLYxA5q+nuq1CWDycL3QxhZBRFjUM/rG
GYUI1BlQk9+jQGtB7BLdz1iNjgkncFkzMQubhnGhENBlQ20HbzM/xAsoCrwfm8ty83qRZQPS7c6q
610dwIRWe+wN10f6IFdnjxyyX+lAV/7P69Im5IQ6debBB0C+Ta7vcH3vMhALeUT0R/6caPvn//v9
v1zf9vdzrg+NLZMUdQAs/+fNk39+suuzrw/85b3/rw//eYfSjput05FB+8+3+sv/WUT2LkrqI+k5
/RpmFoc/OwOkYICqDQPnYZAIFzUVn501taeE1jM4KegZvZ0zDBMRrcuPRKrVzqr8BZEc7q1kyvdg
guuT6AamSglz/DbY9WHvxcTYiADdSlWA8gKx4vqO+Ohr5ceUYXboKwbxdUqpX1O5sOI0WGVDKhCm
SU+MmaXms/J0cn2EAAODiDyhrc/sA9os/XZiDjeJ80gBVpyTgUOaUwGmVRXC8drEd8ugJ+23YVjf
5zXCT/iTazkCNWhgeOTZrz6IhFeXaKCoBcCJA4ymRedil0ddZBaPpEXQKwohgxAxuOrpkrkU3cy7
wWOif5TBvhrVB83KL5S3zXpMFYQIUbxLOQXvelOtVy1s7LXKugyoP3IqGz9X0ZHjVXAyi/zuPKoM
ljommKrOmI50MEhsgXPoixFaaoJpKxZoiY25nNm1gOJYaJXhfkwIJe1S1LcFs0U/voT+nK6J60VC
o7bfRpDY3hxXlksC4bEIhw75qY8YHWZ5YGMAUSznhQwQGBoycgFk4yDqUPQAcDZn8dF1gFTrvPlU
rE2Spi2DRoOJfpLcNkSioAko0VCH+HV91KAaw7WjNN4tQ//Qkg7zbEMzTU7qzjDRjocFwoDi0ifI
Da20esFlQPCcDeekboNgVdn0SdUkMjgFwrLvSd9BnliM+8pi7RAwg4VIXh+tQZyZE9R9+1gp1MUq
K9M2h2EyNdGaYfB5SNTTQOQV+rEu9lq7uBGtXpFB6F+EJj/zaunb8nGAb+I9SzWxEnEHMjDHGJP4
+Y+VRsfUHzCOB5W4CXN6aJzOYApFgu8k1c4BlBFd6et1TdiOVyGBmcpAW5M9+aq0+i8zETsyb9YK
L72hHcAOE863mTAferMeb+k9agHFWmKgACMU09lZ8GgqmiEHIZUJ11SS7FWbVVDuiKPlPySyN+6A
5f4YGi7+KH0KKFBw1OfoduVb3xA24bTzS7gTgcoyYdbinUwWXa/Zku4L9M8oB+HZFWu9tsDEp3ep
V8Yc1fRMnRmuULPqOSNtJLBNbikuYyzNKxLrK+hJWi5ob/m+U7rhEG2qAXCbT19342dkcyXRnmbm
k1ZJf1/xDQlHF7Q6C+NJLdpTmjlo4GwOojIbsNVJY9frob1rS/8GZnB9kJJQxr7IDrQEbhRMWGPT
v1Vp/a6UfIKsRASb+Xdlod424cjSj++7F16/BGHr3fStJqa4qSN8AlpDC08ApQeSTHR3hAw8NvzX
MEJUPecKTJ0wo+jEA9yG/k0xg6RW2D+gR4gvlmsoKpR97mDwDbqjRGE3YOxpapBKHM43+gCNrxRZ
gKY2qz4zk7ZBAyHR1U3gexJ9m0prD/FL0mwsiP0PWVujMowRyvDdImBuQ3GmpgfgpyK6nfJja0XB
rdVxTg4YC0lJyMuoq+927CioYXL0l1ryNMmo2zYJy3A1tAyCdfyvlhZaRxr8OdGQd40dn6vq4tuo
LcEHzjruWb9j7x77HlnMtHJ6OlNGgGiqH/yNMY+aV1rtQC78wNhyeKyaRkFbGv7S9E4n0FLXN62B
5ndUNZUanjdlSozGpVuciIPjrGs802mTtfBOYs0T/YWPqLlaQyYbgYjEO45Ntc1hVDLGRwk7TsUx
DwYSr03UpAg5trMQhjfEmCqgAWUJSmMTcO+eZGn9aIjwQnoHGSXjQkJgerfxY7vdt4FyIcMl2TKs
eupmgltI3RoaQks0m97HVKrYC5VAHga7+4ohpdJoy7/HGCThUIdkoPfKs1Cqhm+dgHVhQMqs2umo
GDbGts7a9HFHC7/QafDo1oIBzTFbVOPD2GrowWVEt1i4M1k/xxZxDTDo7GYRmbHlWkVPelI5Z16d
ZSf6pBehXAXokfSK2KxYdlj1tgP1D8BwTg5TzQ/tzJD3A8I3O3KYaCOMbxboc4hM4yWhb38YSgYr
GdB/bYx1TMOFs1fG5G1A8GqN41tqMkxXzPiGuCn00RNWC1PDwqTU+jowkMJP/XTq6jg9VJtpyO7S
UuWYmjsfwLhp5rdYfM36ObGVCM1M+WAy1MpnUMuVyZk5E9a3ueyqpsYIJ8lO9cAORM+Oam8eP33y
BAZlKoHm8NfHON5VBUu2nWFBrsJHSMGGilTXqfbocrIKIQIUUN4uOwwmcDvGzNiglvuuD8w2bLzK
ko9F0wZHJzReoxSyYVwTcNEtBJthuVCHBDNFkD+FIgwPYVY7h0mOr6EAVNHk+nRQqfaQl3BRCyPw
jAw5QYwO6phUubqvnNnVlu6h32jbcVkDKBblf8U60m4KdasskM/rhfbPa9ebvz/i8oImihjMedc7
+lajnBuXT24P6qNIUiA/1qC4Nt5ydJEv2dgey3zKt5SPMw2nKWkPtmZzlUF6sSrMXHdVRwAgqZ1t
DhMxq9/0AO2/6qDzvJb01wtpsyloy8X1ZihsOugs2FzZ1t0h8d8D2Y3z7w+lN6DLvXZq7sJlC08k
5wMSRucVOHhgZMsiotJAlxTLxfXav9xHRgLnTRODUa3FNCevCyRRUtIGeof6MjHOQdexoMuX3/LP
RbMUzl1kkIvKxHktK4adO3Uhs14RqSRPsWbJle3YtLASlovYMpAyXW9HC5R1rujGOKm+M0WfoKu3
+hLFC2TWrL7vyZfYmxbEInu5mFOEvKKt0vWgDAupCljsoStxndWFcRNaBQcIU9MOU1foh+u1WhHa
oRxMIhQ1WrHBwoityFKjFjNYcnDr+hmu10yWumSjIOEKI1JmKvXQNrZ6QMfehyaxgRU0Ey1B9BuU
ISb4VJXTPtTvGYsUh1y1q20Y20DZmrd5oM5jrZetGRtU/IQF8eeBwLJjEZleaqSlN3pcux3nUJJ4
UB9YpGmtFnQyrEvHyqEFQLxJfWgKkNHNkmnd1EhtrfesZZhj3pa+H23VzGJzcljyem0kfoZlHXO9
6JZr6uAjpp91GkP/wORaMP7dOqUhAtM+J6Vexb5EWEIG1at0EOLGEQpnLuiv7ot2Vrcj89HDvFxc
v//rTZ2WYprRzOHrDgDoLb8BldvfL5wRhoqNVmA9O8SKWCkLIi3UEZUO26JD8VJR8DoLSPjPBni9
OcV4yotp9t2uscnmGN7KEk9dPy9ayXiOm02ojJ869niO+9Z+GMvj/85k34SyFeNZA0Y4O3uaO8A3
A8689KyBTybbIvESj/SjnfI+f4csIGLahGQcufAcPeex+hSPxZHRlIJIFaX2UgvCXI4piNc4mqxT
+DS/gRf7Hi9MLPyn8DFD67G1Jgin6+wHiOKyU45b2p5MEEt8SYwCppUuiduhcGdYTo91077mC3AM
BMmGg/r8AE+6HgC9bjplC9Ux7HfK/XxpvwpuTsgGVxIxBIgjZoBvGruvSoyj277yX5nM4pB/kaZ8
jxmNIWGGGxzhjXmKPlVWMdhTCXdiC6T9tCvEEe9UG3tUzvW4xRGiyU1ofCGGAW9bAhp9VN/uAFh5
0e2SzrrCZozQ4lHQKRUbbOfxApqyT9NXcKudUKcBLvDwx0IkSBm9fpecztK1+WB+G2ftQbzrB/+B
fjy1XoMdS4e9u/LDEzUDhxXtLX6ZLv73iDf8ZYCB3W6DkxrtJQb+bj1w0DZZSG5k5QqmWMjJT8Bn
55JF96p4ZTvAAT8znWBqdEqP8SeOy5JYPU+VG9j+Eo5Sit4CYy+Ah06sqogR1hp5HKCo4ZZKjOMG
knjn7oTaYjt+BkRy3P9y2k07IZU/Tfi87YqT4U5WO8d6EOn2L7j22995Yv8r77LbIspbUuY1+19z
xmyFgDzDNiyyxsCxG0uG5l9yxkqiA+JUVzFqkvMgkKx4yY84FrvkszsE91BOU3QLG8W/jSx3yra0
Fa2TfTN/sYVQ16LRSxe2C9kG6qb2KZv2Il04qXGwDe29n9/C7BxKGKquLrbk3jNjp27Yakj+XiGa
oAx8nn+g+22yTfYGheMGD+iufO7vSNF6LJ9bOg5rktp+xQeIta/ph8Tgsu3P6YFzPzpMhQ0WY/1O
305MJLbWHQcztAY7ZDPYqZFP49vXMTZNW21YS5e9Yw3mDWXpLHFHtc/WDRjmkW72yewJUNn8qvtv
8zE7geMNfzAmYGiwfnBAGfPaPLJKcwGmvcWfiCGVb/rWyF+HBwYLjxU/OlYbWMU8wl4Nr0Eg60dK
tscw65+MOzbZlvHjPWKz6gWJhX0uNmeMEnh16Q2nfH8HJFFvVkSRvUs/0epvxJ3+DAVz43jBL7LU
MHbr2+gxXTiN2qute9Gp2yu7cCvP+ELlO4GE2Kc8rPftHRhABM/ZSwFZBNcLyiYPuTPmSPZTCzfA
Z+ytoz3RUXQn2cOmy4IAeNSV9S/AZJHlUR247Tpyd8AsgX0ywQ4xEB67xXhxxKcATt1T7xlWqiGV
zokWOXTxhd7AZouM7zy5VBmuqHYQGfb8icFGv1W/s2xf7cYPluB8VE7gW+NQvU1H54115ZbKbUNt
vhM4htwFtHB+M95REqIQ9Q7x1vb+w5b/rxFm1w3f1BRVmpbpONqSO/2XDR+QfYOiSxvOmt2f8SyF
7nKMYfN6spxXbVGYriJoXe/YZlA2YTR6wpHULMTvRav8Hz7MkrT017S/5cOoUqJ4Vkhksv51LzRi
Aglrpx/OkUavkH+tsg9zb+IrAtGGw4bzh4vPLoaOwRzsUraXgAEuNssn/CPR5fpx/n/exX/Mu7AV
+y+/nPvRfvw9g/38kf367/9CPhTlRdT8jyx1eX3R3yMvbOtv0jF1nfgKEmL+ZKk76t8M0pBM7rZN
R5VLVvE/Ei+05SHul6pp8WaSqMem6Nrwv/9LN//mmJZl85IlY513/H9JvDBs9V+O9lTmmqU7HPEd
Eix1Srb/udFHZkQIuNqEgL+emsJx9pO/QM8aNDGvk6yRzmUksJkRi0iWhxLLhNnQnFHsjUyib3Ms
f+aqFYvmuEJMideAfOX1EDm3U9NnBwZ8DktKJJTi/3B1Xsuta8mW/SJEwJtXwtGKlESKkl4QMtzw
3uPre0DVHXVvR1TpbFkSwDK5MmeOyUkIlcrRlFtYv7g0Aug6VFKivYnU+aSfUBmN16nWjoswAWzQ
jOVlbBckzDkLPJmI4KL1M2IMIKx5nXWeXsMCa/Db3WYLNhxKi3g6ex/LqibgIr4Z5OOUpaJbNJkv
jcndmuH+p2YIwzerCGM1tXZDkVwsYnTWrBiBRaVpxzbJ3sw5XA6isjOKQvYmSoGdDJsRCdD7qO+F
nt15LormgqG1PWvY1RjGsstX91GqvqAFFFbvcIIdkfUrvaRVLvgCBsBWADYG6Dm1eSj8kDbQ1Eqa
uzjRnlROlPvR7Im+UlFp7DWFczxck8VIXBNh9tPfh06Xd6iLZjcVkXEACbIyecRIkO0hJXcFviBR
3DxhW4XESvtuLLyoaHKfNF6vbarF16TxUDWwQOKZ85+0BK6lYzFkVPgBUB2t4Gb0aAWgwMx4F21T
dX4047wT8Qpzs5ZQwMQ9Si+ns7qWijP49shspkuTDcYmGQV7GkqKIIPAyT2hmz1Fh0xWwNov5Hfi
kDQRcJ+qaq/5uAIiJ2A/BYXGmOO/F+k0FypjiXOAdeYoIzeFAhiJ0m5ekkNRNX2blDki2G4xeYJE
x1qS32Ocus0sGpwyrIA4G+8iXCTsrdRnYQQTQcC9JuwC5aLLLN6FYX4GWjQC0BYA82QVeHojduuS
0DOnx2WvWCMoHb3KaAcV2lNaIr1Bq+QUNPt0Uww3sO9gFE169p8PXJo2R9nrEGckVjgQt01J3r46
h3LxQQ0WM4sAXqOMaYRgUtcdg2qb12a8NWMKo0pE7FPIPVbyA4GA0SIJ1qDutHQJTWlKU6govRh6
Q9PH0uE4BzQCg+VTihCvDRWJVgrqCp1AYsyYwydKdTshTQHDKKX5nRJeUc065pXeQq4m34dgK2Qf
d5Ra3tHEkDx0MzoVgfStRiWKv4CQXKCL51w39LTW6IdI7OHqLEKa6Mhv2r0eB444IRbVrX2Rx89U
kRN36skbDZ30Y+YhKBaqzmKqkbLENliwLAR3Qs9ObtFbvgCKCA9Ta5dqKdljkA000UBFj4cldZeO
jJ6KYV8669rRlFI85TIczWpwCHOYUiFGP2UN+xHrhmWRf7QmvbJeCjA1wYkvDXbxc2Xek4EorS6D
1I5Uc2cmEYimeiHkkQpYTUTfM2Zh4ghUq1DA4pcx2OSUZEa5npRnw/ARmVIzdPHoQtSbA5PH2F7N
ee6pcMYYEGnTPN6GsiA52tACLLRcoh7DSsd4QZcVEI/S+C0r5ZtMIgsZWbflbI6oUqX/VBemtaGz
bp84Xz8pIFbqbB+hMsamHoxCit6XKlNuR+Z3E30Yqj55Dz2HUT7KvwVKIHqbNuql64pzNlX4urf1
+2wuuC6YGDJnS1p6KFWqTVBG02ZoC45PVBO0glS+WGT/6nB8JbFXo4pw8prDeM3x1QwmkMX9RPKJ
Q0uvRN8ZEjRuXvrdZPUurJAhyN34j+pD7Ihp+YNjWGcj70L+1kykvQiHFESEm6FGSbnEhd9bBrKP
HMJdyUk1iSRkJ8FrHmb/hkHht9SZXIYEAnIpm0uxLD7+YZfMukYmJ7VIW+6WKiAZzgLk+/K2ZrzN
bf+kV+0tzurPYoovbRagRcc4miQMhc9qwTogMPvPHHXjvoJiYWryTPoBGd9AEsM1ZSAXBhWvqcD7
KFpEpxj2HSDbnJNV31S/xSMaw0sWZdNensUnvdOYyJNySHLzJGPuE+VogVXUkkmkycDsB1oQK7rs
DJFkuW4qdznIPrMMu0wjnH8r/HWrcf6YK/Lb9aC8h2kFQLqO75MoPUVRr/nSeyWOqQtJGocclbbs
PEaHX8cGGDi9vcdgl4M+GDlp0gtQiygTlXZ5xWf8H4rbGjm6rQTBsyaJyHJlZF/yv3KJyjXljcFK
l5Rnqw0NPCkWEisRfEvzXc705Fga1KyY65Y3RcCk0JKeRevJ7Gj81mU0wgKmIEPV/CJhxOw0SRq3
47U2HfadeM/aQ2x+xXF8woiSGD9A487achOa9lUe2VmDpHuoWnMwm4RylyF4kxWeQ20f1OT9qoKV
O6Ht7xAJy3bEpRWgpRkAtMNuVwAzlDA/qjQHHDXzJuN/cat9qf2ar4jVWy13eMaVLW7eg7xrcwpZ
1nsiqi9zWKunPgLTOczlfhbiV5Yes+Wvt3oNtoR9Aw32obCW22yUwADoHG9n/WyN5hfug2+6SK+a
oj5MdiBPxhl7JDdI7QfV5EzbuCI4VTpjjitLO5yf6Vqn6EEYUe5wDzRiTpM1GXK3qI2UPm75Iw+G
6om3B81JmR3LYONAJHA0FPorEaSgLVnX8LGfbyoTw6E5oAvzX6bqshOikb1YBa3DI8Y0kVCmNnyr
GXGjgM5BtHSgvs3Jfygeo4JBaM3hto8HZJ26+N4GGmZHKDjDSv2pp+egxsxx0em/7XMOBDFRVNhq
0aE3SPYtunGs+iXExNWWovO8qBwtQhFMk8LSlUiPPmcrrXRpA0NVkSK3iikfq71hR3X+LVvZudOU
E2LIb7nTPsP2bRpQ08aSX0ACRtkPt9q8BumWYvhtoAnP7Vfaq25w4AdoLnZeSvyxpPnJaBA0jM3X
MtP9Wk8XK1NfpDrEq7D8lWt91wJPlTuSmvhV9Fp1l2YOuDpDTKwRTNTCltHoVeIS+XSEDD6VloIm
ePO76P91EUS2suVclI8N6LKs/JmC/Zz+oIbyoxSdvhQa721BXS/Ufmm2AlEYGI8YIt44CPjWDOAH
E/I/mWZ9kF8OKJ9yxygnVU2lbUdNCKliF5c56wxbCIzPuKgOhUKtkQDhFFYaFZrUMm3uUkmWVD5H
tD23hH4MWFsevhcwwRT1no0m/A6H7qYnwt5c40qxVvYQKRXaKiSGdYwvQR1xsobcwjWhpaNpZUlk
1cYKfleygpcCOCkh8uL8XahSGGs9CkWaIs1tOcyOBPQ1oIlpGpcDpe1XCvCggUPx1klrbSNnaZly
8drPzQ5r0V06rtCI6b7kkMwIToOtSXcuODOZgiT5uEXXwN12lk/2Hy6bNRZgNyyeKicBwDg68a0p
IhiAyhlE0j1rBGTcA9RCS4WhMPidKn9aaXdKQuHbiMwXDSc2dISg1sc1Obsg5VhB9hWNQm2Jg2T6
KqcYgyi6dpWaorJHnF+CoT3JbSL5Xcbjp0CN3yaY95SFTo3hg8UoCnVarKCeJSMwKBIdSRv6DJkY
H4h1kxETzPgEHZF+PYKi+PunZvYYqNCXgPqHb5uhUP/f7/x9Htd15Jg9bVN/P/334e8bMvceluf6
1/774e87//3UkLFWkeZ4+/99/X+8/N8P/72x/+9n0jQ5KHKPLTot25L793PssHRN/P2TdZ/e0v++
VK1JW1MZI4J1nIHK/rU0IAz//eG/D7i6wxpar/C/Hyip/c9Pe5pe9jXdv0Ewk/4yv/K/1/j7KfV/
/+h/vqbuReJUjsmk7luVKkW/fljyni67eIW8BCKJnb8v/v3M3wetobpCfiO3W/1aRguM5//9+//9
dEhJiPYdQqM6I44AIPn/Xkgq9dSvuUN/Irw/fV1UU42Q1trB39eMYUrtMUNrnU5x4LXUnP7jGBGt
hZAon6ju/P2zF0IMR3Mn7/16jI7CqVWf2K0W7cR5IkluND/gWIpaxWWn3gOgmD7GZ+WVRNS5tGvA
cQciF8rstxx7abu6L3ciUgD05Q96MnqMbCLpfXyVoHPTVmce6alMqDhwCrIBAj2Ss/UEC3ABcj1V
xnN2NS/KtGx+yFNiJNDMR1pic5vKOh6psKBGr38wfzmrwLeTIZV8oj3DMU6HDbCNv0YWntwVcfzF
hmIPGIZ/dj8FNj0AVWYaDp1y+IQuSSIUb2VIWt/tKYBDZbe+cmcpofvAwwkLSdAmeKuu6YHeQyy2
QC3SP0eOH78/uiXZ0k6ZT3OTdEVoF1GAoaNGdXVSZ7hVXLKzeQFcGNeb1O96T6RzJuQwG53zffkS
dl75svLogO8geT0W9D/Qgb6T5XdowhM6E3OG6n7io2RsTFBjD/qnF52aBH9mmHace/R97Oc+yf1W
2JK258hKLyU0ribds45iwoeqRcG6oCSs6/E2YFe31WsAY+A6vSTiTfi6INDqAmfZatD+D9lr/skC
nV3ijbQt7Qznv/oZo8MNCmL6t02HKtJGJsjdUMn4srx3wzqD6gH/EUBNhF9Js0zvwDzsRHw7wPPJ
KM1A5NkcMR06U5Iv6CHbxp3fMZV2fziYhkfr1I3O/F7QhvpJKf8IzFR7vgM9PQMpPpI8ncgAI/pR
FYfj4SYL7AvcwmZrOhcal/jyRqW9lWvEbsNWL8EvztGkSpH9gnM0d9B8ff0Sn/Sd/lt8818cnB7N
nc7f7/hGu2LwK/Red1dphE42wSV0KfhsCL+4AcB0W8ZVRGvsHk8q3XmIl+IOwuLCrlhiPrETXHrH
OYw68Wfw8WPdzIt5QUG2iizdSd0F4d6il1AGB3khiYQrmeGhD882PmUUkuWhW96w0vjsBNsTU0dx
Psunc/jyriEqpvBnHwzYH2fc9DKcoLStDmSdlHWwISNrwq6yJ5v6qy+9zHTS38imPz2Ul5d42An2
owN3+l1BxCud5BxD0bIBrPe3a+KANZcOCyaSeEvb8fMU+RkNC07OXCpssjntCAozhfRZCw+MJs4z
Ro0V3QEbbEVuI0K8A94GtY+t3cSdKk+ZM+EE5kHXxVo7/ESd9P++SkLDC/cANwY4EsULng8iogUl
caAjbcL9AuT+xt9NzrVfP+j1YSxjloKUrBidya7e2iMnFJmGbp88C7kejBoZbD+n5Dh5jTN4NJTE
2LU0Z7SmCkvIfDZPE8RzbL62CNDsyHuoWFPAsgMrHEOBdv8zUh6p7Vt2xhl1Y8xOc/9J/WZLXeJK
zof9GzMBbHJyO4eq58yQIk7CE/0+woZyHlm7dTrzMBllB5rJQyw1sA987CS+Pd6oXlLzKs5VcQrC
nUGOYx/mB3Gv/VCymvAYWZ5p7gu2PbhhfTvVu/gpuoTwXw27PE2b8JMkCbWJO4WDDRWyz9hN92gI
4z3nnPKZgIk7V/oIDYf82UOLZHwjkk1d8bTsoujglbhxgad7+iyri/zc/ytAKMznRvBwjqy3cMB1
dC8Wd6207PqrfYpfKL/SxghXrvmUf1MqR9IbkS6prHpwY5/85OJIFQxWGLoY5CxHeKKW+jX8aqvh
0ammqQ3rpM0nDepQm//F4jlRNt/UFHVql1CntdpLb9jC3GGWQz52hLW/qtjRsEomqttEZ8DT2AxU
Tv4o/Uawia1oTngU2m6B7Eqh3NzELtDaE4Ol9LkrbrhHMDnfovf+efQH48zdWQ4Aa+109VwwHWPZ
cDaSCzhfHspH/j4jnR4udfgoTxKPCGLoezo4BQBFmnU2+Z5ZSD8CSKvlyByJXbF4UbZQ526Sg1ZC
NY8duqmXhHwNQHj0/rSLo8H34SdMPPrxQS/QBvw9Nh3KN5slW2BtTwc6sVgcaOguPwFRwOsIXe5B
7YfPGBpl3vQ9E6mi28Mth+2P9vb12ZOqKb/y/YJpC6ga8VcBU8JAOUXesFXXsVdRwOrfMCsJ1sce
E+Il8guJy+z6iV0mUKbnP2fb8wtvUXzA5N2M60WfWHqmYBdHW+bbLqF6tsPbMnSgEW/h2/79Pxzx
jqWocwhdr71N4uq0ROu1mz6h+7SD5+ICP/uGs2mkbpH9cSdwGRhLG2rGpPvZjwjP23ws6lkj2MUP
gHeA9hbBHgE40FvaPukxTu1E8GH7jrf8wc7AMnIH0bAScugbogh5ZpyzvQX7eiO6aIC3DKvk1/yn
A/lGgNywR3kMoZa5UvtsUB47KRc4bbDiwOuIDlIYV9/yA70Sy3lm/RgAHWU7ID9HWTR5pV170c7x
fqeyEXmIY3Gw2vNxr9c+3qkbcB5ocOARY08rYlv2vOzih9ZDPWsrSvxPFWoztGnR1UJBwBh4Sq8c
vL+7u3hjoj4iBz+CcK8c6k9MkmwWT9YMVPx0dX4bhxG6bbjxwkP/tdqwMg3ew6/gUzjQJXwIPcCZ
3EF78Nhi92V7gahPVj67yF/hgYLqRAYEW2v3b2FyWJycyfDoKMveLrBCaMjZ0GBLseyJh9PeIOdw
C8F/rg8Rpj/XmzhYgzKX/IGsET4V5iq2d1kd116QTYeQ4Qt59MJah1Ofh29TQqO/jXjlgFLR5tAg
rPR9wqGl/ERxQcCz6i7y7Zxf1CE74P3gCFgtZI4eHGE1yxjR4ZLTvxqmX42v9J3AnEUIIe5CHq2e
7DT1kFDWfYEOZT98U7eF7cERfarB0AgtC4Q1fpsuPGQgSjxyBeXApv9szpGXWJdqa7h+4JHNcgIP
SaLNKH9RnBhNijs+T7gDnMP6GxO4/KcWrk0W2tOvwmlSVqyTgNxL3CMzFPDhM8KL1FeomnKXTqKl
xG+BsZzj9EBjNmIQdBjbzvjK0D0S7+HoJ9GQtFzVKnPFHUpstivSVJPxSopTC47UjlW4E75Q/MjX
ZraBliO1k5FXmqv+NzgFW2vAm4VMAvKmPcuOtMUW4ZxQet8q36xt7CcE0hJQfpY2pn/Pk8ufabts
LI9wpb7R5ltPJMZ2BKpMvDMrT0QX1b5/ABq/0WxOJ3TFwgHXG8MSikAsHi+t6mgvNX15rNsaaH0i
SPdnOQwB5ZjVOqpNHUnzh9XRxF2wNWZqs13haULE3eESCQrPbl6Xalt56kN9CNUW4O5j9BWTMOKj
OjPPjXvqdjsRI74dGRMZxA/vZ9mQXdnkLxJwHGSinUuSuIHXJvlpQwZ6M5GCDmmtY62w8SGOWcWY
8bD50KmgTCLekSFhUIsgE0SxvtjJzFZ52k/qmZTKkqEl9oSXIHkKsRo8pZ/Ge4DZpvo0DR63b/il
VfA/94O1DxFYn7oq79lnT6jKHXc7OwscPPA0w3GF0IX0ozjuapV2A26cjS4oFVymf5++gStOPObz
DCGCa6k3V3XcauFRQ81g66d5L7pDj+PLsUwv04GWMExRsVup93lGM85DUI9J7OaF8xmLtiC5ImER
rlEAKjb4tbA/v6Pr6p+ay3wDVTXKnli+DPh+wVZMHZIq4q2NtxAIet6BTpC2U/ST0r7OwlswfZix
XUI8JmaAAPvZiRsiwntHhpkQnDbI1pbRK9GaYHkG1pm1S4Ax+2F/JkBdDqhXGPPamUSjgcvCaoKG
n4uDh099Cta7x1Aqb9mrkF4p6uznGnjODpspdoLxknkY+5TYJnAIQ5NdOdJ2qLZN/qxH+wl2YXDN
EjAKHOHswpkousHwZzXDX3z1qym/V82xmNEf4GXKpZfOhDOr4R9W9uCVHuYDK2G643EETmbPMvxa
9VIoMVl5jYCjRIJX4fYU2GLlqtyaM0XaEKSQwdpmY9agQHBIQQlvjfxQh+Bxnan/xzkBYoL5Si6E
JnNSjcgKqNEBwx01kt9OkThiBWvUCywXo2B4ShM9voYDS/+8Dj88bEC/FJZPOSbNHe2nil6SXWFs
JU9HrJIcZ8D5BGHsI5pDpWd+DjHVjY6ko3Hmhp+R0lZOayLsgpc8hSLBgUQA7yEONjEi/0syGjGJ
tXkAyzfRIFZfOt4w7Mt1esEsB5snaPIDjd3pAfsfQ/0yjUuDSl3cs2VLMhyE7/FTJbf1XdF9xlnm
wa4ka/ZDBieIc16/FS/4YVD8OgLjYvUKeVR7Mt/4o8NGoE0j8UbFY5umdAxZRY23M/GycNO8Lvfw
eNeh5t0byc2j3wDx1oMtCf1euYunK2+aNQeNt1LtQ3IhbEUETKx1S/Y8Aaa9sj2wP226M/MGa0xK
2N4Z2yvi15p8uEfc0b0CDWdFx4L+KfxKv7rjZ7UrN5/Vr4LN3A+KMZ2eSrv7rVRWcEzxsJb7ilmY
5hMP4W4Q0zBE30gLtJvmwll2G5/y5wT2Jjl2MrMc776EV6zap1edm/SlOMN50t3kh7ALMzy2MeN4
reDNOzSq1Ddz13wPd9bSwsGbi7EnMYinxm9xEHepJlFFJkrlY3HOT+meC9p0r9p2TR7AbPTWjZes
+3cieCw3nPRSPGiKaju+TL99YxPSxPKAv/CWvnuNZASjunbz9nNiVFawFj1LJu9huhNdH4zMdr2h
ZCX4DLWcuovNY0o99wLBeDytG8n0ytzilTi5+/WNZax87n0mHOyAM9gHkzXrWLwyeZmRmUetnHwB
a/rEGrSRCZ/GLU7VFMF30hFAG6NsfqDe/6WTAu0PlmaBQy8o1k4euah/4k16ZrrzKjmHhktHB9Yv
yqT8ET/nz8ah9A2X8E4//b2fcDgnP6K7HLFIW4/NBPkVZofnoD8Xycdi7Fv8vUbO3vQf4slhJk8l
KQTC4rVg2t8UAirrnrxzJjc8jPi0rfwgwSR8p26Q/xiV0z/LLpEOC2SBjbHDcyimC0OrO3NSle6E
l7rdfQBRo+NN8c7ijidu+M2ZXMmfm9oSe6u7HREtN4f26NiWfkgcxW1LLEqymop+FnBwoXfb9NZO
NyRJn/pHiw8eBT7WPwSeJ4Imzbo+DIiwrnybRo9D+6CAynIAu/iSgxa13HHMEFNs48+Nfo7zfwBu
7rx4N3oWI5rtuF5lIUnnrlrT0BWvgleiT2Or1rA1CTFAfRlx9/Twi2iiDdGsqlwAIYofOrkP/QLa
rH0wgHaBzzXIUB1slixceJbd4KRfzbGRN9UVMInws9qhK3aOcGFwaXO44JU8q3ZA5qV2wiOOYPf6
BwLIcbxGh+De3EY2TA6dsNNoiDY30bMN6+m1Me4opqEFf017oAukEze555SzA/QGNjnWdQ6bfU13
wlfwD2M360h/mFRBqN2k8etIL7HuMBNL/RpbjgHFeDhWw/v4xX7Gy3zmvkYs1H3cq385Vn0a+SbO
bKrwr2opqtrpZ/Z6LbFCObbPRCP9J65xfWnL8mGFMmPRWm5RXJBm7IhjyQ60j7ndROjVNnSuLaAQ
H8rBt16IzQ+5ywmTuqjTk8OUVytXjwcppk/h0zzusBWa5QOyyGQ5IhWRPQ4TbM/FK7FA/inP/tWg
GsZIxQpiPdARhK3rNC7N5EHWZMcjgWHtYZpzmlOfr4ryQWAMTTuBgkZ7EhdyzW5ybNOWwZ0btypw
R/UCPqi6k/OtAKew8BCHmu0hfzO789S88NRPIgXg/pAOXOrZaogEsu+SjaAmB5eEFbrhQ24cxfmd
DF2h00txDAoai775HxkZCwnO+p8nJTiAjN2M1c0ynqf2oK9xqB5fAPRsMT+70uhrRr9Z7gzCgdfo
yfj7wb/izKj/ITdiqf60xYPFxIQlcFjQjpzx1/wIxIBtAAyZhZV2TlzUXozgQJ+fwumKdv8P8nSE
8FCS70S8nJZIWFZ7zOvQ1FPu2dS3oCN9bnf37s5/1ozbVrtbL3XxAq/6QK+9/tELWw5eT4x7PFdS
f6D3xO3uA8vPUrmEYawaZ04aZvEljuDD8CAsuABnyk6sqLwM6WtObUzmiFWd8BdS/jbxVpocfav4
MbjdN4dLJI5IePozdnhrQlc+4MyIHRiHz7vwxDZUOiyqOooTCj8EUdgOhducrI0vYxADCXXwpu16
Qz55R+3IQkohjM7P9RTNjog6DIgSXZ9/K2B+Yrl95axevULu/TO5/OZuDXdiLZY11MIA8tbRx6JH
XBp89Lfoh6MLcTG5XBZIGm0qz9jKyYGDxeEBfi/4iNVXQsyEpB81oZb64zer2/SeS/7Az+hQpA5I
+rHrpi/vlaQGU2t10Ml2bXiCNNOPW4ld+i7RU/ctUcQGQ0pqJpC81N9xtN9MMVoRX1RxFRVRFXMK
O6SGtUmu9PLFKZbd5xbHiSduclzjPeOGKs0Qbn8ab6o776FxEFd7TDLlu3tFS3Yk4VGTrSEANT+I
7sGp8k+y/xyFCCkkclbECFjxpW8hZ0VUHS7BiKRspeTcr3Zy0ML/YV9IRJXqNil3us1GF3JP7ROW
oIwAvDaQVXqM2p2mWJRW4T7ZvQuv5ERZMvw02pNS4m3xgLB+GR8h6Zx/K7W0RjZdevg0EVbhc8cd
RZiSckRK9xySgo95PCn34py67G0f3DYxuQfEWZy/TTI0KZQKzKu/J1xyY4DFO5aGFbd0m775Sywr
EMTIS7HDj/05Qz111TnU2iZIkPKofKvyQWaBw8AXVey0jsD0DVtKDjbBKUnPhubzx7IWiOyTzJ3h
bPGqbIfX/I1KsjYf8Xp+gxj/yc9X4RFiS/cNjcN6hV/FJKbK7qKzOzHAyTSZbD5lRUbR5YawdmEY
SrKHg/p6HEG7MbqWuQH9iQOpmL5pzR23VEptFEM5v6ZXfpbETk1wATpeg8jo8zQGjeKSO5ES4liN
9aRxgajBP/i9EY6oM23pAOEkMXKbGp8/ZRU7zBFL7U51Bp9v66MU/nWoY6BxkmGK9+TaJ/2zsDw9
3Fbqjsi5VQ65dhdY+nnPAm6ejT+H26zxJ3FeB0+8njxYsjlarx6WzsioLKj9ujwHjLK68zJwbHMj
AWKTw9aevRKYgN1Q/jTovHveK3+ZfygS45l8Ok+3JkFar/eG6+2UGy/ISsb9qFhSpivfzbEY0ZxC
dskm8m+OXOVNnGxVuiYYdqnQcFIsae0y+q2mX25qP37w67zOelwBBrEBxUWcpRy4rVwR10UTN9ao
M2ApZctbkqjXUwLj2wvymrWeYwwX9kLuOPdLpb3Z8hK63pDsc76CIOgYUKh6kj2ciyueIinKT0Yn
fxNgGfse7Uyl+M5VZyQb6/SNtD+f8PbJrGMKF0C+9jKZvDUrJTsfR2oJPiTVTA0DObKaa9cxdTk6
rvNnWv2JHHmo7PPcVRgCAgkNVOXMeCreSFtgzNKBAKBDdhlb9PFaASR6KIfrI2JVYCgFGivcs9C+
0vLj158WHh0eXmMe+oSh3IrCP5W0/ckE1UkObfDIk5Cq7E13HbSmq0vvjBU+JeWKPdcaJfy9Mq9A
1z1vAVtPchrqhitjTHI8qZTVHZW1mjfKtc4ogmDhp/jE77j9vDwbf4EP357byu9TGV8fKNakeMEy
luMVi8vlMOgVl3fFJOI7/AiPY/SniNLwetlcLU7RvDUAhtw6bgHvEU4C17+AcAtXv21+iffLIFgf
EiilHou7iBISD5AzKKaTa/lGnNtjsOewAZqVxYjLZDiYvTOfxk9eeHilSiBwYvJ4XS6H/y3tK39Q
J82jPfF4yAunnJpVFQvkM7NCU3dM+Vw5dNqupyqgQQWmCCw66N94iPyxdWLENhO11rC5o1h3NQ4q
5x/T48EyQXgNfpDHzhVymSsEyBl0v34OZbwEyA65CzZoyCTX+gEyUKJfB/AmntOStc0rewm8iaqu
5UhXPTuQPBFSkgmvjHlePED1LCDldGfjknQ2DnOAiriekaFEPLg1liOPgZ+ln3QdiwhTSD+DKuFw
ivSVjDvhDmMVWedtfGgNEKjVcZh3wc/xGCQTAgoN4BBkN83qL+5Zyo1fiMTjaB2p1zE+eJQT3Rm5
X0s+r0TNPcoIuPe4FfN3ctc6jOvsMzj28a5428uRwgbTIq3srj8wyLpL/0KBNGwweHRAo3dXGifJ
elQdeFLCFlQ6PiU2WNY48RaOEn3RTMy7Yx5rkUvkOPUezSmiZVe5RBPL7mWxHJYTq38euo8EmVhL
Dyt9wuoJSZsoe1CaWvkEkTVaPJpeS3FHaRwbOBRjqeSGmidqd54xb3MIrsw9o33lUy53VXDh7xNv
icsDaWsMm0ZwpIFxS5lrvbF0BCPRkV0OTygcF9zE19u/wd69cOFaMybN+qZOu//cYQTbQrdFU8n9
AUrPWTht7BH41Nu0Q+vGlc3YhZINhnqtQkX0mXDFWnWymwu2cCYUYAfiRJluJdlhFKIpABgtCy43
DM923AF5dNyolTFM+8/iZQg+ubGsQHzeaO56kCrcivedIBOHrLXnnkIEZCr/Z0K20Ac3Hjm5X66P
58qwDKjbqWt+cswO1nf9HHBNHJwYjPGeG8sxj7fE9a+CIANxkR3pbkAyfxOW69kUfWQMAyy/LcuB
l18HwUAq0wZMZMKmpqEq8FWynJzKNlQuZHydLNqSSalt+mHejFZt+6yeNgTnHHrk+BLr70xG6xD9
oFLNX9bxCnWUQ6q5A/2eFJ8rfJQtL+WYsVE5tZXjNbVo+j+KE/BT4S6i8fybdqbq6cN6p2G8sJKR
5aMRvfEJLZQWKZxTMcYKcLQ+uABcWtYbrsOIsCtM6N8izg6s5ci7qDCinnJmJsV8GJRnJP31lTwb
Sg7LBGGJc0JBhujZyAKfabDOHxX3UPSFToX87kKndNkf+QKPuq4PDezBwbEonKNheQreuKOifELZ
lZC5lx1mQMkaghFru9U1+h+2jfm9jmvlmWdJolWkIErZs6b5i0Q9kCYBR6LO7VsPwSWZXFaggjQp
cq7cWu/bPJt71mFZtlj9OeKD1kTfD6vDwgLQyYetpvp556Shy/JcqnuGIVcBmJIDtECgzgRtXOxp
sJYmIk12VvTUhQjAvVBk8rhd4tNKwUxDkWkmu3L8En5QrLCMqY8aLCpE2Je8dFvuKeGN9Q4pu2od
NIjrSALAhxvy2t5kiyd49i23Zzko4ROVvbA+DNFhLuAzv8NYWatepBIiN8ISmBna7FmrZFJO3brR
MBexWVG/SCNYlGn8qt4yMHkUDFkU/6Skihj3TGagRq6PIMsAUgs/4sZmBOuM0U4RbzQPfIulfY05
8Gp5Fr753IxAMMNKu+pcQgVVyGYnL0R2+72QvmTUzOb1KvjJEudBPtWdCisEhJEQqxBbG9jQQ1qx
13kvoP38ICPCyxutw8zjL1NxYt/O2E7tUmY0UvSf1wVk3bMzMmk7VhIEygsGZtiZkwzSnpmWiNOD
9q1mocfKa9jL/Cma72PoQz8MeGoggfLM1O3wC6NdYXEBlE5cEGIHZgXYt6V2dPjh3Z7eks0y8MDQ
wPQHRduG41aYPZHUeehUNCZSiIHTMhyAO5PI4XYLxXNAxMXC8rcYMVmrS/bBmGFK8c5YiRZ4qryD
v+WcxYiVg0cU0lmc7XhorDw5ohUdRAzlJYRaTvuFIIQFiv1O0Hb8OOg9zs3EywCE0KzldimdWcb6
+NSY6IyJzYGC2oQNvBivyt5HsoxPuYcEZ8wWceKMeqGCo1mk7dciA4+V38pDGnPQjJ8sic2Olpxk
AhSpvkHmoZ65xnv8KUKQ1GcJyRao8is0IUnJDg+M/nCEJrdjzpBPy5SvFzQBlGSIxLh644dF/kJu
lMM659V1+0Z5QvoTZRE80FVm0LWo/nYoLUgmszk3ZJiAPy84wAuS6ZkToEO7hUYD1Z7FQ7OwfAtr
+tSVupu4mevnQlNQLRo0PeHPs8DW9dLu+6aWUQknREj6+LSYGU2URWfsNdgvoZLg6pKi5MQQJvYr
XcVWYFL2AJ6UvbW6XogJIqpCzXc0rH0mHW0UeTfL+xTAOKiNdCeOEYVugaaWWG8wrm5SsOz4HOzD
PgjBOssYoRWjItoDeBMGO4mzRpdGOCO4P8W64EkLTwS61W3Ux8wOg9agsWJa8XKqAtjgWqsmB6kV
xGCu0AVj0X6bPPwaAzaZSmF3jpbc7w03Ia4JQxM2AaLpzdhZwIsM6XUysVLFC+n//nqg67MXpOb5
70tNqvwf9s5ruXVsy7L/Uu/IhjcVVf1AB3ojUfYFIR1J8N7j62sAyps8pXszuuu9MjJ4QBCE6ADs
vdacY8YMcsT7adcxgRnrjspNMtqCErmrtnEJyK3NfT6yutn7MiLK8K8b2R0QYk73K89ADCpnYHZy
DtxCzfKtG3r/uFFKW9NSLiVtnzPcEO9uGwR68Mvs9Zq8r4Qm0HhTND2e4tv9aakBoQn9I970I6PC
nxgV02Ikpgga4QQHUG2GnZCj7BTCoicRpytwPxkcIz56/0XlkP00vVpTQBFa5GFFVN+4OK38fuL4
bJSdPHJbmYXOpimYg1VQb+cFaT3QHngR0w2AZnCF08uZFqeVWpY/WSKdxE7BreTGIqgylSsd8Pc/
b9rx7o9106PTOplUaSXQfVsxwK+TkLJKGjdH6pIThA78zfBcgTNA/liIcgnKzzOAiWAvcMt2ITaa
Npd1VObWvg5MnXhoI7VLkJJESYoDYjHNHMvbAZWBpPsCklQw83PeQW9EjAjybepY1bLNNRojA5q2
gBJaYAAzyJrEPSVjPKOiDkz9RiOdV1LzBF3HkLzE2TQGM4H7grBbj9yb9pxVXJAbUSMwPcrQNPdM
iSLCT0c3oamGsGsJmbA68z0u7wuNgqBWSMlVpBUCMx4sakzCt5kHpINlNEIokqiFfull6QzPK7UV
FeFr3jqzqmN40qM5tLUCegaMC50pAfW5tF8pHlhfX+WSljb1XYmuMqNqZYak/GVxvYE0L/qSQhOu
yBdOV9M1NJlrQaBfl1FLHSpTlxbmvmXc8Um7PTZvuKIFAKJFYexDF2h8H+YfXS1wgQbVDwK8Jcud
ZnoghHTruQjhPTTmdBU8IuCYFZItQR+b6HSgPHyojbloG+qjlkiyVYsiJJaYYUD0fkzFaoOe3tfB
v6cB8+fUMPyNNKBBSqkymxQI9RZmHiksr03Kh1bkrUrl9VGxmDskHaNNEbgXZsVFE+No617xBwL3
MBoU/8rMU7znvAck4dWeC1s1Ve0ohdxABUiTQm3dKUTXZRGDRy+hAVNTrNId+lEDtR3RJz221gMX
S1OdHOJcviekYaFjhdiYlBCReuGgNVAeWXA5wPwVjWDYote+pDWvWBBCRIGCua+rTjuKXLuMmnDx
jiw91UfsmXnhi1ExGhW1dyuwtL1bc4GLNYymme8+STozQ3TMhKjKpL16TUcGYZLsLKXBKEGYV2No
6SKSxuG9lDpLt02iA3awNm0bKA2Nckjk7DK0NQopGr1YUIadZGjPuawgJWgEO6t9ODgtqUomGY+u
e2mTU6no1pM/lhC1pQW5bhd3AMX9tCLJWANJl6U7TSgOhqG165DoBN3VpFXb5mhVOHjnuWBcasnn
uueTex25pj/+iJjn+EZDNcf4SLKhheuPty1Q1Y8c5LzgggardMYjQpMkJFUZiBkIWoLcJO48g8Q7
yE+LYCDTJDVI3JaC+oVME7pAQxWuAonrb69+GK7RrtsCYx+2j6PShPJWgUzqphGj/9550xQCEYWw
JVDdhUV9jXNj1aiStS+yfI+fptrhWwG1J30pfYmBJqNwxiWAXgOCJPKANE0KbCFogP3jPIqlfCsO
d5WOebaEzrZNEEdg89uYjYGKTe6ZJGXBGNejl1scUuSLOtoHbODYjlPddqSIK0FRPrRF8trqEZa2
WrIHJTqOv3Scupa41IRI3hte/26GGcFLvrc0PSxvLRaVXCrtjvG3aq0FRVq3PkAwUcdqk1hoPYqh
hZ/DdcSqGn8xOJi9iYCF+6blyECMHAdsrhkboWa8pckw1GXX2MYk4ODycfpFWHskhbvlRhKFYdMq
SX9RPW8dZNqOn0j8HjnywSQfSq7S7oFQBNuosbnpLZ21tqRs6BUvatmtVbMSdoOPTANsIgawbgAK
YZYPvRh1G0VU9jlfDSVH1N+uR55zrXxqLfMbHFegPixGRZLUHzv6uy2AN1hd2nDSVOWpsKSSysfg
bwoQ3ZQWKUSB6GdOiAlLz6B2CUXTbVKJtJnUo4sMQQY69yJVsOmIuX7f43/d9q7a2r4DoLeXk2Q7
MJDRo3TM+FIudR5cHcnKV5yMw40cPOhuKh4rJ9tb7qDsZPpZeujL16pvaOogxSoLACAEqXW99QGa
CJpZ63/1HgltsuI9pAsXy+kmNV8Ff2j2VpYenLyPbBgQPu4B8Q2MGrN5h36WmRV7MSNzJJQ8crka
5nl0MvpIOkjCwGnTbNqVEBreUoqzR36l8ywXMriEFdPzBvKXYGnR0i8FuoCudq+SgBINmr7EUvoZ
dM4+KGUFOW0czYeMYWfa+nARme1GIW2XXKUNZIaSvqud5lqREblxcejQeBhLJHiH3SLwD36Yr1Qj
/ioNCX+ARMwPcBvXadsxACQEniM/VbHbLj1V6+y2yYCDG80m13outaqsr7SW6ZFBHGUsRo9So6DR
KPuLYLg0xRRShmMy76w0TTA+krcnd6AAc04ttdrIq1aU6z0ZImf4cy9dWp2KuKRGEHYKyLlmD6HY
tSvfa6hBt8RR9+UpMOZ8eKktyDHhQJVrLAxdI/Yx7JG4CEReObKzkbsmYmohFNtKw5BU6hQV8kqO
rth/Tm3f7cGBHYVAh64/xLggGNDnGWAqDbMkwVlUUAIh+UgIkIwCbcn4XX1zRLzP/NjvElWiVG6Y
G58R+pq8jTE/sd7D/b6TsCG7SUGWn2gmCLgXZDoF66wpH6wRz9pAByUfk8nW4Jq//IHRZmrWSGV0
6lSF7G50kZJmmBjahvy+3lqFHZNDqUFqUnkoTdOK2pyZc8yIUm2rRorKPGgOuB67MPnCuA9VWNfe
suE5Lxpz7vpg9JOG96/jeBkGyz/03snUYrQN9QuUO8SsPbMBedcPwa7Ki25fAANHN/zhajoDc7eo
Hj3hriU1chFaZQ4vsfnwgbveW3SWxNSvwQmY5sF1m19uaTi2sFG0bE2kAVyuqqMMMKSbPGZIH0rx
zisIRtLC8pdUNXYhM9zITYrghTk8k5g4hmow7+t7DuNXoyyXqjtUS01qaDdLDpegITxK3aFXfG9f
Z7RQzUBZtZJFg9BgksM0HHoiE94RNAsJD+aQZ7wUvrVp5fqFC86dDgyY0BKIEoT2cpwu4Zxp+4y8
yU4aKtzmY41JTO87y083ATq4Pup4kzIGX40CvWKptAdLBf+zDt0132ukIJ4Aq+YHwASU9cGRW1QI
TK8hVqbLTooEOCu0aL12GHFCD+xLGwwO56bw3UydYF84NeqgILR1XaPk2mkQHlqRnGJj4ckL5kja
TuoAwhq99AQJ9DTUrX6QouIR2zrXSRP1ZoAhXZY55XQ9xb0+sc6hzlcJKAJVk6yA8vHoc4ptttCl
CxWzKoohzVTk8wxickjUMqACXlGr0zNtGbnlNmia/LFEtrjK6K9Dd7jT9YLyhZrxlUUM6BqRLn0u
EUQ0FCQd+hGo8aBmOgygkfwjbQOwU96olgW9FwRkDaBnHHxTOTPK5srUNLNLbNjIgbkbmxFZW6H2
2kPyIfO42LWYjClaSq+Fmp/ikZlZD0M1Hw8ePezBYLp8uJqujppchqRCvEr0rl8BLdTwYzOMEDgz
RYQ0tCl1ECdQX1PGvkslFj/jAqZkJ7ZgNcF27nx40hYHaSa7nMYUfuBjSE7U1tLGaWJiK1OA8zqn
yaTFaaGYeGWd8krqmHkgMZTYZTldp/5oQ0DwmUiatOuc4SiKjbSWgUOsmU8r7TCOCpCuhy6hJuqA
nBFBGBPqrRQW4aX2rcD2aprrBC4U6zQ1gIzpvbIXnRAAX6NTNfMd4tm7jd5iPzKNmkkfNIRtFDUe
16uQmhQQRVUaFIYntqlEPdbv3n00IdjOhxDMd5BKz+5zZGDBDxjUL3RjCPclzFxMcAnXPFl0jr0R
jn4B2ieOFj2IInURXZWkc2ZihlUZ2hAsT+JRV5o45RVYEKrhrpABBnbmDMRMVukOH+Nn3hv+1hpS
n8oJ0QR6thkEGM9xFbWrIZW2ToFy2zJKMPmU0RKXNyua7qlS+HLHgKBcHJgYamC/WlNERtajzRAC
AlXTpHwWBBB4itxYjFmCYlP0yNGZRVBy8lH9V0O1HfC/lNVRkBv3YIrBSVZb4cp0V+Ha+Wsoynyu
lrtG96nYmPQaa+EuTQzoZkwUjJqupuhw+Y4quuiJcWQytEhC5Vcbejq6ZnIPAzVOaDuAZ4+r58bp
Hik7aEyfTM5yWrlOjSLHQGFle6dWWhoS0SZkcr81soJzS+5tSzr9QiE6dpiHDZ5Ivk4szbYwxMmM
+L5xFio2TMsVhJMuPcOaoXMSoQyVFNwnUhtvjLhSzmrbbBrKIw0paAevF5C2kw1y5PfJ6TRQBrDE
xFoxTmO4rQsfMs6CnSn5z53PZVX0OBr5tXBAM4Qdo8iSVSGlqxLZaylxGu11AjMzVzXZoHhJlVYB
+1m8iq0GFsz3OUSzjE7O8Cz54oMX0CocGtrypgX+V45o9Ts9SYZCkr96PtBtpXNpUqI1LzPk/15O
98PzGqZdcXjsfOVeMNrGFq3eoO9BStR76yK/7r0MqYYAjLtSyN8ovEs09I/D0GMhsygA12l8TMry
YfCStRC57n2kPZVN86sLLES0HlPJjDIHWFISxWRqt3Ipbssuxh2CggT8P3oFc9uY4cEr9ookvhYD
SIZYsXYGtAHS23QT7W1zV1pxcwnF9lNpsZGYhOYBVLC0WWmE4T05d896+5ilqfYxqPeJH17irgBL
mwy0gYJubDrTCSotyq2heui4IMG0rb6a3GrWlUUvD25Nw5V+sGwISqDJJBSN8FvehIHOggSauyGr
eiGg4VtK4RMnrGZVB4SnUiYKdlnj//LT6CMz3Jyqbn4uJKfeJ2gpG66qxmB+WKUokSKl0o+shse3
2pS6o1gLpEjwIcGtSO1ccdABLGHhy2epaNZGGDOnaatVwhl8XkvdvmlIhJNdhQG/dxhi6HJWY9C6
yIZ1B11j3vU9toMacISvb2J5rLmMxsS2oIjRVxkF8ToHOTcwmJKzEx5fWhfkHKGdVZ8Ty/pUYiFd
BXX5nuh847LvZHY/6CclkqhIB8aqFBgVGcztMhMrjSrgBqyTHIs+gvFOhQRi4dviW+fwUb1F2Rlo
PUKNUkHjyZywsQoIYe8cGyv78GlTVlX8pTnAIGsdDyrRggJnGscS34QYOZHkQoDsI/rIPs04QQVO
WRbviYQLimCCvszTTaGmnF5VpnJO4z3VZfncNcNwirSzFeM0hkYf2TA/ErSLQJUEgRFzSS3dYh9C
VF6qsCDpsy3r2f+C3pLKr/r/B+hNUXUZANv/+b//8av7d/cz/SfQ20P15v0OefvzCX9C3iTR+oNq
rWmSwiBpsqLCDmw/y+o//02QJPUPURdlaySyWN8wtxvnTZRkXTehTOsSDDgggP/gvBl/iPyniBrl
FgNIm/Y/4bzJ2j9TPVVLYc4MZk5RZXh0P6ieaZ76Xtqb/UGXBA90M1Nr0nfNDGLzX4u6QXFy1jAK
3X4v/txAjWyFEU+9IiVjYGZtDGffo8laWmlFaaCmqdVaj02qYVFP1b3b50SRkt3IiLldF7W5Lwqh
3ZL5ie5IGr66VPDPhExAIul7H7VQiHeuELBDqdie9A71k8LQHlcDfCuKVDC2gxcQMs+eFBjYoVuk
7yp0gbCljRPXIEMNmmaWSu0jymkLxXWIP9xvYXVO78SMrSRFJ8a7FqTUHBB7sKjGQ9TszCFtF41D
/hawbg606SG/JhXs+6P4bTfTQ799StNW00pRN22/hEZcB14jMhuk2SCFud48T4tO3Uao4r2r9t2/
mJoY3IRj5Zyy3Z806Wnb2zq1rQK+q/EpkUq2+veiOiGop62mh6an3+5O625/JpmeON3/p8XbX5qe
NN38WHfbr+tn2gbMHz2stsi2okmvaVpqxrvT0u2BMhT/XHfbztUyWho/nnJ7eHrKdNeLqHGKfiRC
NmLXt/1PjzJsH2gMjY/8tsfvtdMGmmvwd6ZFuqjNwKBpuvPjNd3+3rSvH39quuuNPwrm2qQU/PV+
sk6lvTbdJ7CIPi90fIR5PePnZLr1J8S1yiCZPi2M6wlbocf5NnIL3Lzjqu8Nk5Fncdvkex/T1t8b
jQ/f7v72cDil+Exgje/Faasfu5vu/v3D059ob6+SLGvUt0xZ25kVJfjTxwSecHyx05b5FA9ktUJG
6xsfwvf9CbUxbTRtPt0dBA/K7920dlpx29Ogw0H63nM07n565PbMZEojuj3HFDCM1zGW1sITTkom
5NtKAupI+fWvxdpJim0syfl2erxLYpq2mkVUrMBoixI+PpfaUBetIGADUC+xxtRSSuJyCzms3CZ+
uTeo1K2MSujXA9LSbEgsjBEj/P97URpx+xqfJq2YkbL/vTit9SqEX4Hr2dO96WZ64rTd7e5vu5xW
Tg9PG96eN61zRtpWGiTeKndp0dI9SN+bnvnw4BS7YezGwnNTmdowv3Oi6tUcz2HTjVJ2nNRBnXOr
j2sJRM8ofyJTAL8PkNLyu61qOPo6GcRF2OfHQc2vqRb1C3nKKLPGVDAAfFTN4MUHvHtzfN/T0u1m
Wpfo0O5SeWjoN/J5DIWSQBnPA07shfKkUkrgOiHpa6/IFdv12m7ruNxEupSv/EG6+jF1jJnpMpx2
EFvBobyUZAoBWKqqLbE5GHRpti6muzGTIebkOOmamoZjR80+kMcprG/ivAibYEybBeiSjYkBzJws
m6TLVUX7ZCPVj5rSvCkmwQBxiVTET2pSSssCda1VcYUQFXR20nDvkNeoZ7UI9J1GuUWHeqsJxp9L
pVmoa0Ou51P/FVyYRxmzpHE39j6nhjSjSqxt0+Jtpd+IJ2g8w6obj6Dpxhs5/re701LR4y5WSE5v
xoCC6Sb0itI2CISwjKgHQ66L4lZwTzkRerZe6FQCs5Fd1Mdwh3W3xBmPXyYp6rMMMfj7h6iM39zt
5zctTesIrOlnRqNGi8gQd0JKApg5HgVZr/CeC6ulKvDX/Wkpl+uOP0YNHboQ/BewOqRsGuM3rGSc
8BKPtuJ03zN5qMtROYSEGCAWMCoMhA4j957owFlttqgbxEHttt+LFQzzupQ33jDgfyIj0i0oTLqZ
qM9c9Numl1jgnlEjTjdES6u0zbc6zdxtVZQm2QSDivKQ9I+0UjCKdIMy2pqpgC+8jgnjPOvAyTOi
WUv9pcTDei+iI0ayc9+9mp5dM+NnAoMD4xEh5lfq2S5Wq1FnNeOnGH74lBrPfmNnLimn7GtRiOu+
fl7+UrJjDn+lXEOFFr1l08nzpQGbUi6XGklKvbGG6eIPR1c8Szjl1I/aeSPXmF0HTD4shGBU3BfV
I4jpQliK3lus0FiYJdHW7Ha1uY5c4DFoaBd6+uz1m3j4lGW0VWM7cOu3hORsGmQxlPlw8kCCMZsV
qgldXavaRlF2jftkfFIw6bUHzVqmNSLedREcUv3RU+w82jv0iWQqIjs1BL1zKKjDiGuzWJTVkvAk
1bPpqw51hcjTLketGfwdTjgqL8s/SLh8rI1ARQtB2VdHL9oAs9bWz0W3IG2OPTrZib5GTOcYs2+9
7827JLLb+ikWSngb9ME/dKp/W3NnhIs8A2lna4hG+7nRUaHYeII2N821Wm8r8BThnQHfCluWeHRp
v5jrMp475lp5g42Iu8kmeyWj/xLu4xKoKcmaR/pEZYOVcBkpV195pPgUn2Fmj4w5y6ZVUn0Ruis+
F4+mQPbkWvkK9JnEeO0kHWK6i9HawR7qkRONBs0m+rh5DHadtcRST+n8oTr4C8Ukn20ekuOKlqxC
a7jp0JF5G7CIWvFZGXS0d256MEn68tepg+IE5vF7MDCO5DSJNXLYi9aFGFyafOhZvGFbGOewBgiw
bQaOC5i5WJmD8Ct1H9XygAZt2KE05PMOhhncyYD3BunpK4GdgmYaOTk/087bQiJylaXOFwgML9tp
XxyzqkYM1dKjKQy5stpKX2lxScJNRpaWOH5gfE4U3mZOteXXKRvr3NwEwjKO5wqu3Ab/0rx6TdHq
jlIoCmernpkoFksLMdrBrzH1zlsVHdROrNbQn8R9dqchQlWvVrQdxPU4j97EFUGei47Cc7qLhmVb
MHTYG/AgymKRISfDTrYfIFMtu1d46sUsWEvWMtIulbwht5yI771Wrfpg1dm8TRf4vBat62oD0U4n
YfszeNXxyzf4U0pbFhetfNfGe0NfiVcZZaHwQmHaN07+s4b0dbD1ZivpjMDn8YulbEsOBRdF5zkr
KM37d0MXUy1OcaSewaGKKH5dqsLqaiQWgeGJF21Lf3MxUhelGZwplmGTUbuoySQV9kHxXsV2iLcn
kK61eaqITw3WsTUD5UMCBdFxDyYixKVyRHbpeDODazPsUuhrBCupq/YlpLVi2GBe62SVQdjAKvEs
YNPlxDkqRhZoZ9hLCTvMm1uwCdbSkR8zgQVHbB92sgaRKVQrg/NmPYPpCMqHRBz4DHNeCeEU+J9h
DTJxwn+W7epnTXnO6/UYkrGu7+QPR1liF+elGbjuHLwf5rHIbF6TAw8j3lP/BxCEsOoheyo1VMM2
Ra5oJ9akWa1S+R7uGa47i1Ox1O6bdq/T+Xmv/SOS7Bp1Ai1MmCejPV+wydpuZoT3zAwc3g9gpQ7A
+E4quSjVcEeLYYACkr8qCsmAi5rGsE6eAtSAYNHkthIdKCYJ6qFwdpjI4uyhT5GPLA1hZ0UXDKoQ
3+LRqyypaxyG2Hn7aF2draeYz/9X+mjsInVN63lZ3OMlwzXjXoYdZqdBWnZP+GtNDD0Jsv0lwLGY
Y5m06mdR2erD0k/kGQXjkvZphuZ5bnkLQosERsEcfftMuNJ2qaFjDNu+v+DsDMs3S8QXwIWB/h8m
e77kOZtrATSPOaVJNb2/1t4VE4VpAiGhuBZs0Xcaup3U925ASs5LozJ9QBvoe08xXtymOsjuqSFt
QeSOuELfikc9Mu9QSEb5OnT2erduOLNAwgVik7+12V4SdiXUDHMMtSjM0dSFHBorEP5MnEAoH6GD
4utuPsw3XuXJe/bVHXuH+obkEmUzdUV9hqh1ntvtHUI7xJx00hCj4vJOmGePLgS0jfgEQc3a+CHC
enHFnEz5bIu6GjzQ2P1e/MIymD3BodbPWFw26kUJVyQTL5Jdf9aLpfLqrKsAr9PcWPJLM5ZIDcWP
jNPBo3ulgSreG8cW3DS1a5LIyGXprIUDTwR1+YN6Nj/ICTu4h8/iqQbYdsTXjVWvoDsG6IRfLHeE
JbZ5klRK8FrOmi4gTna6ejMsNHe/Zp/Zsv5FWOJiA9NXPivHZC2fe04KDAAeMONxxCRPAYpxhHez
4km7a5y5AgeOUGyM6legAPzrRQc2JdwDLyhmSCxD6cI5U3Jt5IcID2aAag69KzLVmYYGq5t7GGlG
Shn4eqp7G8SeBN57RFa+lnYGuYyseVG03fKO6VI6S9DJukislpieFwib+Sa0OW3yJjkOWwXai7R4
tzDhDoQxL0fX0NMGW0X7SitP2ffwhNBylEfhl/iIlrPxZ+Wby2EAROiC4/YiYgEMD3BFcOHHVN6D
YwPs6QEaBq/K9i/mC44/HpOesN3lI56BLqa7BNKCZd1LN/hIgWKYDNvonfPZYqK8AMbA/Y4/SnuC
bcTvjBXig3Slu9rcy4/lMcHL05y1PYag5hzuRqMsP/YVom+VDw0trLIvj825wM79CiiQLuGe5gQQ
wLm7BsG9t7zlgcMb3gS+4WFPDby4Vg7XjNlqYIDQJ3SWl+RGQVMY9tjwXipa8rzxfmlune1r+dbt
42O3AIpq2ow+9mh09lR7EaHyOYZzYRktLLyU9Sw4OHPafYtkAfRtZa3keXCuNro5B494zK7Cs3/X
Leq34EpT92rMxK/8sV1mG21GqzScVS/uExGOOGqvCiJuIlEDOmeoDWbFmJEDQokzGT8dPmGV40rk
LDs6Td3xHN6eh7tib6L22iAxWCN43GtXTGcLZ57Y1pksp5XxQk9eqBbeQS/mwwtud8iNArhDC0k0
JuQXTHIYCLm4vKBpmNsu8CAYgDt+Do/Btdq3X+HRtJt9Tg49ufFzKPpfz/EISFs6X95L8hGvRT6J
UYW903Y1+vs59nXOn/c16rH5qn4VH/wLuBydcwu29REScRU/kwUbIqLuH6RZ2c2u1nv9irkFrMwu
v4yQIfWheOmPnAg5QapvxUvwS8XoMMEpwl24kx8w8J3ziwpZDgTATLTlA7fzYSHwB95pFHH2WZWw
KagVansSxOYwPZ/HH91aeIK3wukNEAZnuPwVY1Z98GeQh3kl8LLWQNQX/hYAIU38B1yjm2FH0+oB
awrnmOoJI2Z64OoUfk6/+woXNRwP/u84ihbdDmIfzQmMy2AoFfji6TwTwcviVYA4gkgGy3Y142CC
romZ3GSOwkejAoSfAQmBQIWTuXsf3oN73N6ICTE+49ujYaz2Nk6zyuQwEd7FA+dlfa6tcMk7HLrJ
Wd8imtx0fCHInj6KF6j3ZAWt+L0nV6ifyi/6bf08fRROw0pajala8zqQ1qQxiY+t8hzaAKg2/qZb
ci1u8tWwVLbCQTlUqb807uJPjC+w7TzrIySCysVmwyWzO4dPpjHTrZV36e9E2zgN+7q/hIdix5BC
60KOFfEFZ8QSr/v5079gDKxHb+4MmRlGOozFJ/8yPOGQ5gQ4nSUwfnNSATRUPqSfWDA5qUA+fx8d
qRMaB6SOz2XwvT3gpFAfqw30nI3EVO2tOuVb6z2Olhjo2jv0/+YbS8WL96ztmxO4CV71sMewUd5B
4cJWxffe3BsQykBdZHCWbKj7jA9epff8lZcYTD73/JMMyuFpBBa8453m5eGJ5WTMiW2kSx2gg8KC
E2YyraJtv3xv1ozwmGveKUeooLjnGUdjuy/wWWNtzV+H+ND2dvkQnTjlRaf2wOcarsV5vhR2NZS5
k7z1OEIZAs2lV3ED7VjfW0tzw4EPpBEz2zJfwP3mdKPb1gk3xDFdI7TVru5TscoWPfWqGX3P8tFd
v3uLbKlhqOSa1l30fYNbGovKideNz1jiJEm4yorZ2BMBbe678TG8VARNf0gv2gk95wJf3zF5ynb6
ptp55dy6I+ikBVwSLLmkyWeGg9Rh+NE+dGuF03OxQb66EHbSvQkGkxEqe7bPdEfvGFOALBrfvbud
6APr+hOAyrCGZzMnJ32ECuAuDy/aLlm1dxir59IT8iWOVtA48ghrgc2bQFijtsgXqH4q+FgAEj72
b/1bdi6u4V18rPZo+o/GL+vkXaGOneCEDhtnC+f2aF7EZbAIXt5pc951u4bDWYFiqkAOnXlghkhi
f5TfojOBruBw2miNBQGHnPAsRmsAmiFDqJGo80woBlca8bF09rBtGRdvARCBg8RQk22YL1yClUS4
7firlR8sOO0ExABE3XRXd6tuEP4moOTxUxufYu/jM7mEes+3iJzAuFZXy1q4WzztePaTa3pnPfEi
3l2bAX4Q0JKdqq0NAytdNhTmRsyPprKbMBYiUzQV3zff60qHtqSsUyv4hyFiWgK/TU9nXPddjTKl
epW2wYVZCEUodSwnTzdTJep2d1py+xaiV4sNbqpCTa/HFCOCHshTbrFQhO1AIIILncBps41CDIVU
lcZGgiqVNP6uFF4h9HsSLnJaKsu8kf11L6bu1oTFM758X4CkYIQ4lkX3JFOTRwbkMgEeb5i66KKg
4+fCyVKMpbxpqSwV8mIRQcgdtf4yGKv6EnHGYwEIXve0GFYiKlav5XQZlekmQWUh+yYVTPPBNYt4
Obg4u9sEbsaQT0E7THiHgH5Sr9DtVqkN+joVB2lc1bVes/U8FKRVH75LFc3oAUxWQFIHwjiXBlWH
1B4y+7wLo0Of6QyDxldMVYuOgBiQxqiFPm1kJ/OhhqZHGePDUs8FpHIm/rci4sTJa1JcBRVE+tQ1
Bsluo9xw8u1UxtgemRbrTqek4asZZ9OxpDvVeKe67rRkTM26FqdgjL3GDhTK39NNP/bv5DHO87Yu
E9CcFp6Lj7ZvKKlILVrGXCuIsOdmujvdiBmFq6ZlBjbVQaebTBBo7U+LOsETVR03q6ku+12rlVGn
MF/zuW09nP9+hr9BHGNru7Ey3P+1pNUutc9x3XTz4+603fS0cMpyjZP+VTJhDenlZyiWnyKpUARl
cQIIaw5VketMJaU7qZLlrVUcoyrjfSGvLbb9SDnPJaWzg3Q4xs6mrV2UBDVYNRxEGRUjfj1dSWdv
WgpNazckXoh8vDunop5IS8S3sOvy2miItq9PNZk4q2aEvA8ybp6cqjrfhv5oyGaNIHG8Nz1AoJcB
O4Sa/W8rp+d9358Wm25pJUa2UwZqrhonfLmgiFy5BfXjUhvzZr+Xp9XTTUKvchuNN7e7t0dzUO9d
3kT2tNlt/fdelJpg3/ntIb1NLmZtwN/ODRJL8XvMm17UDr5FF3Qmlxi5RSqbTodkoZI4Bp2U37aA
tnZpSd1LGmFHSy1YE389Ni25Y0qqieIavNv4BEXPS3E5PTTd5LLAl6aW5IWmJHMBR2Cj6UlUryu8
CVMbcdxnRwwrON1pV7e13/enJ0xPnXYaGCGX4Wnxtr/vLaeVt6ffnvO9+5+bd5qLdKlo7n88ZfqD
LdnI87agpn3bzW27n6/st/v/8pXd/jRCnciWLQRVtzf726v/7d19L07PdG6f8W9/6Xtx2uD7DVo1
80w9omp7e81/+5lMb8YYc6O/t/7tL9/e5483M+32n17B7U8Mr0OlPtCmeynHpsYUwjxoGnzf8ebH
uh93/9Um9ACoa/3YjTQ1rW6bT0u3babdprnODOy2ze3hf7Xu55+ZdvFjt9/bGArWDvptq3p8f+bU
i3UDnFh5GWynPOkp2nh69MddY+pwcn7+M3iatAnaitPm34vT9im1JtnUavtf7WLaYrq57eb7r9xe
zd8+78cL+9vdTNvd/tK0v9u6buyC/a/26P9Le6RIKrmQf689un52b/8tYVL5fsaf4iNLIS7yJj1S
jFvIpCTqf+iKLBsiEiLLNGXCLP8UH5EkSS4liiRJNCxJRBrxl/hI1v4wFU1TTVXkkjWmTP5PxEea
qv0IM5UoRamkVRqyygtS0B/995BJ2pZCQ+iYuCHjDQRz2dyjeh7rG3GGlU9nogchQnayu9h1Cgre
/T4hkMXHX9b0bEKa2l5xBqITLXOlmcWdosVvRQkGVRANEG0Dvabmiu4nnCmWd8k0876tpD1J64vC
G6AUNxBjkoFKgkCZIsQputeU4i2B9ykwReRqvyDd76RTwvwvvs5ruXEl27ZfhAh48ypakSJFefOC
kCt4JFwmkPj6O8g63bW7Ysd9UdCJFkiz1pxjOpnFOpD9uWxiiArlOpD9y1xjysf7R8hfSLek9e5a
pz96HUsSUY8xHTEAs0brnIgQ71d1P4MIKNbeNOxtiQcrQanSGV95FCVrv7CDq7Gj+kOhyQ6opo6A
fsvSYpUa4Fei/hhkFqkPbFYl3euKMIzZogrvRPUG2fJjHwF1GAOXnhs0tbkdsaxnk70xE71oZLUO
4/69Da217NwbGVDzm+yUXHq+jwUJm/Q/up1QAUbtsq32YsQ/PtoU7RqV2Ieq0uY+yClrna/h6LAP
l0tW5ztsT81DGLjWEe0sQzHheSSWJw6fwu1vkLFNLP9pUuhptpa2Hxm3tSeSU+zMyUm0xqYWI/U7
ZKiIRKFkRF5rnoj8mVdhJcXvq1LE7UkD4jSzaO3Ymjacl7mPgertnaBjfYXXJD2Q5/iSILQmvSyB
P5lkaFSNML69/OlCbdw2tnhQzmcVTcE2noOByAjyu4gloZVVV/amcStuMwEDGTG/cp4ZOewP4szw
e5C25XjCSda5baXAslklBRzeOO+L8GbEQ33T6TOgYaLDpqbgJhpFtyx5niWq0PQ0dUF2zHCvV1pS
QhhSQM44k6dNOdaniP3NAeOBfOh1lkLmgsEtA294qDvPvbNMxKXXqWt1T6Yh+GO+J84cP1yu2F63
dvG6nrBX02DJ/SdcBVQojIwNbFDuHVPNi8Lv89e5MakRmHi6sJe8TqLXj7EzPKtYqM98pAI1za57
p/zY2om2nlYphg5AOqbc0/8/BkZi/LT+mXExNUfVWmAKSlLb2a/Vu6iW3qPtO8fIz4cj7iK26J39
MBlCf4fETyZjQ31D1EiODT99EyOneBltusKtEsLn/ft0LPJ3K7aMqxH53YPOvYYM1oDAaEIlr8Ja
zddlPkAU43e+m+NaLbIi9N7DObluVBF/Knsg7n26jaZhfOoDMW/TdDLWYe/0rwWhBGXs27ce1uUr
c+yczWSAvIv0mDwXBTSLphLu2XyVPFcFTVzlYaO43BuN9sZCSEU0ThDiQJX6JeitF10Y4tQTxnU1
dbj8wph0OK/v1Xf1YVhNfF/MPd21sN2XlYqOiMJJ9rB8usYTZNrUAoXj1n3zmPpy4+W8dNlbxqrN
Z/UYxl2/82kLkEF9AKeefFQGZZYuceeTsEx9SAvaAHaFLjnkZNu3jRPspnAGMFpG04Mwxumhtu2t
9KJyMfa1Wufn29m5ntke2lpdHhH0XbTtFGVQlVYLTKeU7bpguvPcYTzUGe3m/97Eb1lsEjPbZ76P
YnKqmxezcSjwhMJYXa5qbU+oD2LeVZXsu1GVL+iqbmNR9HfeLAvacBpTzfjut+F8GNu0fuzr8pjV
fXJ7uTYlOFfstEy2BefEpKfwkREINXelkxudFeZLZSbLsPO8Rz2N8tR50TPGtGVg+uW9sOwzGbre
1GPvLlxfe7QDy+rgdlN5MM56KUfm6zCxWesBrcj2sf3o2s64E1kYrEUQew+Ne667lDFJBSQSt7m6
US0YHd+gtz6XBf4lgAe3/H4GfHiVbgId11szEs+JC3bNqLGcSabLZRWDLw1wYG4b37lNTJV9h6FF
Cq1pfE1raVFZJwfyxXBhzcsI9eLlKpFLqYvNuT1jPdzgteSoKlO0+Hib8ArMnlroqgpfxwgkiMnh
hfypcegFJuJVrlwn6F7NeYz3JVFkC6tB+0+a6L3tW7fNWJFkaDgGTnSruu4UPpIoovXrJgbJFRbN
jah32LwMQbAMCeo8dbqv2fpxCrc18hcZYSFXsou3vps2z4HgR6mCIdtPWX2MRRPdjjPqlzQJkh1v
OX8KPDb4aalf7Tjq1pabZA+VKeRdqKh+u2b6gPeesTr2m62HuujGzoebosUl4xaNwWmey5fOM9YY
xuudT10CqHMHNDOo4Sa0WfZkw6NYZSaf6HIv1U7iV1kRVPN1kphodvygm0+eL++Q2cv979vOV2uF
w7KpzOe4mYdDeP5zuTTWvJ9RQUwapkLtp8BW+8ulopxoV82NtazSGL1Qwuw71QxPZtfjvcvwGGS2
3Szzgu5xFVVElaJjJn/tl2Wa1iZSEquq69BOS+DSuH65y+o4WVshhamZL4HjB7FKAl+JA5/mefvm
ADy5LrJkm5ZnQIwArWfkTOyjdy4EBPFNE1PTqof8aFOd6E6VMVR3BqMs0pnCWhv+jzWzIHKZFDaV
OWvYHLCQVEEYrZ+ZD2Oc5QsrB1E2O7EP5RAMvyio1DntWxJVGythIz8pSNfe2H0yCNMka43oNtEu
Bh4hKRMX+UG504cLrcGVjUQHzfwgC5zxjX7IVNmtbYU6wBkGXhZtVeC6A+3Hr0Dnj3PeMqKCqzJS
ej7ddGd5xCb2XfsrptAgJY7i1seM1Q9kDA8xBhtbfTsT8RsdSIkqsGAsGl57JdAPbsM8gAng9q8z
XRUzlzQ7zdJeB/7UrrGz051OSemIGryiFN44W4HzQBHnrIk8Mhx0AoIui56d1v6yKkIdA/NomDGZ
ae5b2KSb0QrvpCDmLy/Hn0AG8HZbPPhZ5j8lsn+GY7Lp/RhgnwQY1egfbOhQyks6KiQkenHzpQTy
mIhMY5YagTNaS1OD8wS0MqbpXQIMguQwcyQSC33ju4hQP9XfEtJ5UAyQJ7qmJ4WAODKzI8uQcEU9
YpH3StiVKku+7OIsSam8u4ZKYlt+ZXn3OruQ5UqFoL6TrPmqGxABu3ZEEjJ71osYzIc4KO6FjKI1
HVw3MH+N/tU46udYOxgTkcQm3ja2jR2Rk7fxbOw6HSw5miiPguFQJxx5C6ql5E7h0lWO8UGQ9h3h
ftc9Lf3c8LeEqG4LRmISuKZHDKEYv4wGqYAUtIAlNAFk8wKbdqHK+zoYH+1sxhoakh3n5O2Ssx8t
S+h/+WOWrkOK/yMqm9YmbtfJaVOMFWe249+0qHUTl3gsGsdDxFzv7LKmBeDu0t5N+xvWT8WGUS1I
Y0LicCLZ9RiBLx37JTacNCYsJzLjdpNGwW0fIZzpnEUd1ISUtlw6L7szaEWrKnn10A0fy0i9BVW7
F3P9VQ8mhlJDP2JRa5ZDN9KICJxtZc83Y9NC/Ww5ESMTzaXlBYs60qj7RpO3j3VyCOniNfw8XSqh
NFb7yoS4X4cmWg+nobNBDZFDPUUE6aPlTcxnUzjHwgQUM0UO7Fkvf5tbRAV9yefusVRGRNTMkT2x
kFPPfeW89efnsSzvjSLy0TlHBOvwzGtKf1qXc8Qx2i/VALXuJRnB/lNQRe84Sz7zs4HLOcVdx1tt
AIeBFan78FdY6U9cMTf2cDbz1WcgViZPRY/MUJc+iiH9oZzwWVvuj/LHH521N27z0/euCZOlunHr
9No7W5JgkXylXnY3jOduqtd8EMwozlgKpi9NKZi5SGXNu59zLDMPbEIP0m2aHlgwv1qjekkksgzf
P4ZNdFfa+iQEHhNdTW9mKA8CIa7bGnuWRvaV6NLv1HKIOOAArFwNNY/gFETBxNo2/m1XQCbAeIUh
zjdIUApACIf9Ka4LTsqOBApQB/LKoe4+GuPJsPJT3rjvnpmdEuZf36BrJqjYr1Uvb5Le3bYKbBh1
sQXSo7yrTkphKpMzqqAEm0xXVbeJLxmyUmqHZ4gF8BiiCGjJhe9uEZ0Je/MPOleiGIp23/tQ5QhA
zGMyOwhTJvDQL7bOCBq6tIeNb6lTqHHtld17HMlrYQT52lXILcu+h2CTHWRL6XgYECv6xG5bbosW
tfVWvSE+RO0jjQ0m66o2DSgyJJ24SYPSTooz25X9sRXyHUTzlB7cPEbK26enoIsfM9H9KnCJglh0
iAQr17Hrhl/Jff4QSufBj+rssRDOS4yH+SrpiYUw4nGnPGJpWWX1117EIVVHctrOdn3rtsOLlbrl
zdjZlJAzXawLeMcd4kOdbiODTmqbm/dGiTATg6btNe6ydFKQN6Roxq27TDSjSaImvWwjRC4azLfl
h7j1Ve5tjAkRhHTRsA6ZWHlhfRsUyAIV+uGlGQdA4Hu5N/ik/ZBea0clq8Yk4cYY7WXrhbfjGPbb
xKzWfh7RwnOhKjTmGWfB0L9wjOnd7wJ5zT7x2kvR481hWG07r3jLcmFDrWQXX/fmtzV0HSe5Aago
EljRsSiyINbr0hra177q1kMHc5eN/0NRAcgByfBB+weChWDse/cwkYAJBJA3hOybAcMQSeWgq4BZ
f5fqeM22NiQWI7z3wYNcJZ3zDDCA6bIDAG50aKKH8Lb36jsdM8AHpXnopaHQYsXhPjIgmIM4rqJh
h1qdDXqjjac+1kjOIgA7ERLIsizXnTcextr8lWqnZCrL6i2528nKIklbiQQUsnTBjvmq2eVEotOS
+O/1y41O5L8U9hysLrePFb1Gvz8zyv563OVqbsKojqd2c/nXjr4mFnfE1//7lJc7Qd8YJHGAlz0/
5eWmsVXLqUWMOIdMtLGT1HszQO+QV4Jhedz0DtSfThxzTSGpHn/SisXsoM1XCh6H7Lo3ULHZxnAt
+uEW9wDUOgBhGezLWvqvXqY+i2b+CXL902IMpvwaL/vIuXbG8WcuUGcCfXhkEttXIDSjAXJxxVrB
s10Tiaj9o0ltKkLU2411EBr9h/qeZxGsyYEfoe5ZN20DIjSDVSQkxLtgACPTh43FyIm/oTj/Ubr4
v0tzGYdXamwD6MaB3EowLZc7L39SnKbrefSe2mIyUEVlH1VakmUwlFs1uoj+GpxwE5KLyR5QH4mI
IEM3gY1ztrf8Vu5fRPyX6xeNfyO38N7uBH7FTZ9XZET3ApUn1SQdpZDf/RLYgMfqbLarlxInHoJM
unntbJ0FEfn7HKYwrZzE3pvKsX7/sf97yaf+x1Iq4SSeqmIfKru41iNcRDt/KCtSw3rnaATet+1T
gzMfBjt5LscEjeI5XtY6RF73lfbxU5BNAHL5wqcjGIyxqG4AHaxsg+41sBKVzwfHgm7iu/YNYc0r
10OfIdE8CrXJCNZS56AgNj0cG2xSSAKy97Egh7cHSl25bPWD7E41jtppuRr8YDVExntrkbI2BjVs
+ei70RBZaLGflwh05dD7xssAham0vH2A22ho76ZEHpq6PRoZGFwE48CQ3od4RPVSsMRvVx5oslam
xIKaB8iMnCNzAuRbEiJsYmbJXfMU1hGm5vu6OMcTyfEYTYjpDXqeM3mXvbtXIIsFQVZGc+OaEL4n
0sxlazHv27d2nN8WCebwKcch1dVEQrKhBhcH1B56SnpVt+WjkBQuRYlfiUzd8lFrBGauHb9YhtrE
Rs7+YtqRT+4GxPWY5fAZhxjWujz2lrRxT3YOhgnEqOs0v4pGIzomp1yTwWEPcuf5VARgOlwpUI7H
hoH/amLV4oXi2q7xvpeNaq57jzTYsEGXDNm2ip9E4wNUdovbvA0gvje32q3DTee+6Th+MEqC6Zia
diI/SQ+x4dA3hMV5KQb30NphSdhU9cz6EifHKKqX+Ew0t0ivKrOUCmuaPTbuRlZBhbiJXQALDpws
OKQb0ttY7l+FEfqzzk+I/XOJ0fQYvF0FkdZo31LKDiE0BnZMV1XXf7ki2A1u0a7yLP/KRRWi42PF
WkDksccDnX4ClGVHUhcHZ510K3dstoSOpYuqgfgr4vRba0ceM5fVo4M6tGAaK0PSOArYB7GUaFoB
tfvnpmg9vrYlEOmh/Bmhw1howPJi/hqiFlyJUYi1Z6MQsAnWqOaH0iZfKzIlcS6TXnim8URfDOh1
ivRNS0IQpbeH3lmW2X0VmLcJ8vF60HcqaYxra3h1sawYw4sEreGkABRle22W7n1ea1IqA+s4WjJb
lG2GDlp5vzrDORhWvBJtTgguXJcqPpRxb13Njoac0B77Uv20c/aW5CfHal9KwC7LusE+YGIPW0O2
QQuBel+N6U2k4uRNNuLL8otrpzduJvecwfYcciLCqvtVhFgOmjC+syKkvQlLEd/qH+giv7hejgGh
fkjsagmHkDm62M8tqPEueKgAALiD+ChaYNtmhiwfyAuamgJIjxulm2Z2P+PcR2UbauxpHtlpafFQ
zc2vlIHCnttfmAhhdQx3pcmYE1g3U0/Okag/cQF+xgwK+KZ+hZF1GAhK1EHwrvPmXc4Re0z8Mi5E
k0ZQ+1eWqMAHMawUoEcyMqfeOnfKt0DIHvvQeijBhcTuirPrSZjjXRmG701cAI3O0O6NEh1RQNUs
nKZtpJ9kBUQ+0WJXn5eqcVP/GoxhA9mKzIDYeeqYAmRi3brAUUgsg0KhaxI5grXO2Armc3Jg6kNQ
TB6qhQ7U+7KZwhr8TBzBb451lKzefF0fxTxeD1Nyl6v53ndZlM1UiiVlDw/k71icXAEEOMuM2wkn
Tu+hXI3cQ2aZ01XmBA8ttNJFp689lDlUfEOq09bbaEb3adpcgfSzVwFrQzOxQTS2KOeCko8ryplv
u8iph2hW0OXKT1jwzGK6O3/FsmowjkTNAhM1S3lCnob0y2BfttQNuIiaj5C+5TOaq6iHWKwtjcMh
erIn6zD6XKnxH3VwhK78avauvbI6hdmX6j19cLM0uvI847XMyjcnC89bq4g4iOIZGC6ylaexFmiH
quz2ciINJYd+84vFx1OVBWKVTCjlkBit2vDU+q1zNeqIarthg8sn1pnamXGlzekl8PlQdsya3QAX
QUWKabKYD7bFvsgvbmiP8VzQWhyOGGb0dmHT7QLZY37GabO0ivSUjdZnGYQM8lF7SizMRDYZDFo0
nJU2X2CXU8E+b7eFJr1JJNaN35gUBIvoyK9/DRvxrDmjHAJ4i/wwl7LRWSORhN5WM3cs/MDvljG2
sNZ/n7yW6o71FKcUONT4izXusywfPKnEOtMhIWu+wN/CR4qdEZSJnzKvZKGxlBM6os7TIHgAI7Pp
++WNvgltKoQwpu+ThtcvpZLrRrpMqLb9WYVIg/sRl5cXHzwpn8YSiWhvIstuI+wZPTy13tzbJcaz
0mejfTYhVlKjNnZZl/YUn0wit5RF020mgr0V67S0aR3WCfHftvU2Wx/VmD9rWjCEm8TUGc4jZNu/
GZP68B3a6+EI4qhS1k1Ysg4tQzJjOVRIWBcenhxzWE4xc6uaznmNtgv5a/Y080+waEkso+219kFW
XnUeolAEesT8pqwmrBwWXTOk1iZLk1NgQLzP9HAuvRbhDsbaeiwD6yrP0qdOYkbsu27dDQSemXrj
jMOXhFgGx3XWnHPJbVBGd71NlXRwHoZ2emmc6KgSehlla7xSsfVMoC5TKuptZVCi9NOMeZYJDWTR
Z5bqbTa3CGKL7tfsn+XZij0rfT7ssnZ2BekNgWaUr6ivR2DKPynbA8rVM8X0ASi6/YaAgSm7zL4n
kLhuFfDDpec81AbCuxXco8LCpZDa4jl15UoMvAGVmvjqO6rKM9ldViWSG3i6SxlxiFvi3N1UgHrb
Csuhq4hPtKIvljdPkFHOHjhjmUjMw2Gpf03p8FVhZBgysI5mlGG+tHw2kPHarB1xtAb5bEXsn2R/
O1Urft59kFBP0mK8NUTqLKWiEdzL6KrsiieAVBSjliyWpHsM/BYpqElcQJkIQv2q6gyujdNnE04X
ZZAkWtFhQ+Xcf7gzYrtEyV0Qq0MNRHfphjNfXHr2hGFeC/mVvJF9Oj0o5B4EiRvTo1k0hyBhzIsE
G7QCp2YQNR+uTTspTa6HaqKIpX7CxtzQV3kprNy+QgX5NI2FXmdwWheKZA0Pp2ZdQIwUwCy16H9q
o/VArztrlzq/1TxbA31pPwso5mXZZ0MkYKV2oTI3RrNJvfzWrwqblUn4I3sCGxV9vZpytWGcR4DK
pQVNbE+qq3WFCg1vRAWCqkbQ2IDMqu3oxZ/4xrtEfdSSXNB4QOhFtPLgSBPruLnq++CODe1jGo8f
doEUXA8hhOpw2Aym89ZVgd7EAznqaure+5L6lpVJ6GvwEVaWxC6krVuPRqEXmw3+EEY+xygORpOt
1ZSiiOeYLOimrOyYKZ0lO+G6Adb7piNBNCvDbYMbW0tvIoAAeJ3vf4+uuWtkYF5ZCPqWsWn5y9y3
LPBI+XdLywyUMxaMkm2zTSVg0aF9uwI23/HKNh2BpaLNtQSE9+7FKZlyDgtjM0bdFoCbt7r5OTEQ
21fSNhdjOGYLvw71UprTlwy4yavsUyjTnMgK5GuA+CiMcet0P3hyXgUpMoNU7BWRDE2HbS/2wwHu
brfUlQNs2TZIVhHzve5JUNCAs5ZNWxMLHPpYCzPzLCpgMUncU+DcuVNC8nhGlTC0wmUU1G8iwdEh
nyV8vGUqIr0tVWztnW5j1QHETRvOUvcYNHawVAwwO6AmR4aHdUZb3z/GJWcynSdnmweGh9PENdex
o5y1nJhkGh9IuFVYPxmbv0U6MdFG3roTgiH7yhgr6GNa30AbGrdVOZcriKDXI4poRsPumrX0nZA0
e/IR7bRDtyED35oVET26EsNBac3bOWQZ4uO7DIg4nqIetiPxKl5OVE7ds0Rwu2kdKqIL+2zoFrnP
hnzujVfRBbusjYt10wCvE3togVjfEgoqThcSxKFze6dKNVzFBYpVJaIeh6r+tBFPHEoc8XTP8K2Q
DZKAxW+N4BBLXHAJwZg0jVZC5Pif4+wBLAsLDxDJlGep2rlnoI2FkDUFHUx38mro5D372LU0zWgF
zpOGah2UO4UBec6I7qxPXk1joWGfTQ5AeT+qJHpBYkwNRzSe8U11bjUPELDxNFmaacaN+tvYDhVA
OpVteL2PVDWMmgofKeowAiwagbmv/jTBEsL8TBA3B4yxhjMAduPrSvKjV9sw6c37JvCvVVCTxjuc
wdYuSS+5z3oz9l1/wX9RbEMwb5n11pNYHiDohCuLOcoXvb0SdkzTgYrPSD8yCazP2kj6vWyM27bo
ACsHT6E26bnHZUFY9MLrIDnykbYJ8aTXbEv2hlu69A8ohyCNuC6IF0ByhFPZxHUt5xsnyMAM0CUy
h/5UdQWtDmfCuBYoZgeSSQI1JDSX2DF1AWEmRfrghDVA16SWmzJrzLswxk7rGc5TG5EJnQ7I4dqU
LadynrIYB4s74x+m6XitrEYsgBesZmr+a7MnqSSu51NpHF1jqDccdwenMI6IClB+TN0RcgV1CfZw
iHeydufNxkeb5k/hKwX9fWk8j66+dgTbvRF46cKG3Q300RkxGg99+VzUuIyoBdFxkB8mmy+owqhC
xuJOKYGHo+CXnOHhLXVY+Wd0Hu1BZ3xRdkj7rXbWeiYxDVzxNtfNndKJTYhGVC+LasCmLPyQOlKI
ld1V695ktWfj0q+6MjhC9t0nuYcIyikorcm3DPXQRjch5usqplBxMI30jeogO5EB0qZPupgtcfAN
5D66CPbofLjHUsnFKEkECX3ioSvCmmguE0nlQ6IcbCrZTLd7RZNu0fTq0xcuRh+3Jd9FvTK2N/Qn
rW+rx4WXBznQXIc87yqSh2oTxmoJXG4bQ2pkz8v6t5BqE5UCiyjLWJmxpaIo3zqkSNOzrJfs6SLw
vG68sgpGbA8iZacofHs+2c1tHOujU5dEtCYVOTxYpArZmiBrK2JN+1+JlVPmKn65oguXDb9IqHwM
8G2Gi5YkjbFeB6n7qbPxNvKMnW3lqxg2JVQX9TSI/CF3KVumY76L5/FJ82kAbb7r7GPwhmZVokNZ
paa9TP2gXrt1Xa6ENjnU1Xj+mfL7wamwnaD/sSx5ivF11PxqbPerh8IlorGZ03KjRHDmyBbfdkqX
x/TFYxxPW2QTb5L2O94XBqKo7T/mPN2ykjaDOcDNgTUzEOIXjarns4/CZHfnUrW9ihP5HMCs7XUY
r2NNuW5UBDrUguz0rPyA9Ikr0bf3kW1+x8DKCfwuAAOI8JHYsVQ5/lrk40lDfYF8gk8sS7cIa7Bv
U3FdjMLG5V3034U1Fmw+WQGXZtDeydbdkzARrSo46m1gxLvSsh+GYavoqtAoNIkXSeMXGlMd9hXW
ny3Bpa6wCRftm25RMXm6VDTAB1TvfhgAmDhPS2E6Me5Hu5x5nEgbyJ8VmFuDGdOb2E82vp9fiYok
X0MLdh8IrxIMx4o6Xa1BCySWs/MnOtsjzS5US+7CVxxwPDUjQ967m27vBy2VDjd6MNLSQ3zRfyPt
YhNVDiwDfD1stIMdgPYV1kHb2IiMxaZlPc+m8d0lk7vrGwh9ZlTchzfhozWl9b5PQry9uU+9M3nw
nR+/zPuTyOe7RLZYdjMSE9LpSNYTpwg7rp5EL2eExah97P8mcfJzpQ5i6DvAqg05HGFiEv47QIru
xQs5FOar33v3neN9Cq94TSqLOKxcY61fcEbcexRYMdwX+R5pFLbtmQWnqAfv4FcMkAWITcpM3dIM
FBY7L7yempeix6sTn4X5ptd+ip48i6qBVRDL09A4ECxslphCUvBpOjDg3YDxKvE26YBEUvdNguPD
vaqN8hhro7i2lNa3VpDflMnQ7eIMaIg/m7cUDqhm5/OmE8sccs6Vmcp2O0BgY18yYgGgQr/oi6Ja
QH5ngT32NyLL4++0osU2keEBNHtj+MBSY/pLS5MMM9lO45LiyGby4iPcQ+Ysh8MgVPlRa/+BFAPn
3i3FdTR2LpFS1sM5pmY7mfAw9EDgmOdbmxr2jaKxv7PC6GAEdkyCm/VkUSH0XDWvi/jMTkEKvrOd
8CNvKDvqzi3XuiIazcPvLizFrmWYYVnAQSmqBiTxuZodmdmzNRNfEYfDB1CUaJMy0tS+US11R4Us
TodN4ZDZbZUumrWixO5fR/01OhCToeS9RFKxqMbaWNN770hwoA3EJc0cZoI4BlsVj6QCyfJDea11
a0m1GqvP2PSK5zIu77LS+fRKfzU0Fen2pRJUpVdFS2JmOt6XHAooagcMepfdr0Fmuf89dMOL0cpo
lRFpHQeQWUphe5uWedlsum8/qViYRkHPPrC5HQebmZIMPtHMK9Um14xT7Kbq9GXMDUZfB2lfFcWb
6bzj/M7CoT66WfbWCOblinJ1ZhAYW/YF3plebJ3Q3Zkok66dlrX1KCa5BIbgsHzSyfzusBmecP76
TY6/V9DFyIbX2O6yVVQMb72Nez+mhLdghfwzdk25Kfoa7MUwgPaHFsztLJDlSMBlEKwrg+N1Hsm4
8hCSkOPCm7WhkyRZ1vH+8VioYN8w2ASCwBbVmsT0huMyUOrRBEt+1Z7LxK7ISFIXw2OVRcN66H1N
zQkOqZdKgEkMTiov4p32yPQiOuGptsmbsgXBYI0NiKEDT7w2U0Y+tCQk/Dr6o4MROhRTg1AqOInO
dDd+NHvrkr4D2XHNc5GxBBzn+lniTaPILklhDcRRmS01XnsmrLkZH02l5m27xN2v4feGyBB6QrJo
UV2nUTLxQd10f+F2mWdnxeUS9RTEmmeW1///tn9Avy4P1Odn+PMvDUshPN3pUO+tHFTq5Rkvj2ku
porLder4oSaw6j+vGBfN2fF+vp7plLsu//CPi3+e//c9HoONHV7/ebt/vYvfb/L3KzLfnTMGL7aP
37ckcA2XQevKcu93DsfH+VNfXv33G7m8mp36Ag/7f7+fxihYQlwe2kI4735/f7+f/HLrn2e5XDKD
qeN84CC9jtR7crYKhtXZZ1hN9m8n1B+fzB+/zZ/bfvtk/lzPL8alP4+8XPrL3NTH5WKKc3d7uf0f
Bp/f//xvdpy/nsY7s+9mKyE4+uLGyqRlsW5Ibv+8kd+2rMtz/eOi6DlWSSr7j0Wr7upkbU/eU3Ex
rqjC1OtQmrechfzI5z/52VqaXjCB/3vbn4dcLpE1dhMUhPH+dfvl/y+3XZ7kz9WZVSh7HzJ0Lvf+
uePPi/257fKQ8uLE+bfnutz219NcrkYDUBSr99IFFZDNn+f7/XEv1y8vBzkuJ1nxfz/h7wf929Ne
/qeYo13Uy2bjC3/Y9TXLMgtyJ7svrgZxRhvt/Oevq+Y0OGA+//fu0Vznc7jOo3PFxSQz6/JPf/78
dRssQQzCk+uBHPnPK/z1Mn/+96+X+rfHWVHMe/rzXOgL2123my83X/7BbUZ6gH896T/u/+tFLlf/
vtuIqmarc7n616/g397Xvz7N5YF/3uvlMZfbUhRkONydH5mBFUPni4zw/6xlA60Pq3K64ZQMY7b+
PVyMzrPh9WU8H1K7ebqMBuJsZE5zIa5dh6AVZnCqD9XKLgo4IyNbNt8xzpNYseKE+yDqhHSuduhI
qGRL/f8oO48dyZk0y77KoNbDGgojjWx01cK1R3hoHRsiJDVpRhrl08/xrB8NVC8GPUDhR2VmCHc6
xSfuPdc//z+mda2gxQ7UdiBeinRXRWA5ozM7rB7tGMhclOb7YhoedZ8xcrQYaUps3aupQ/3XB8lO
xcNN5zRX/sKD4w8ivqvm21kN3yKOSYdAT+ARLEj8znyeAeqzXHfe2CGsrxpGP8wr+zsqp0dHRcUu
1YgiqqlBXETuwezEcOwqqqSkuKoanRJNDzetXlR6ClBBXSXnPUzjdWxBquvKQQvAEhu2SVAjCKAU
Zouu4MCZ+E4B7CN4nAzLcbHvRBi4hwWDuRfQrk7yhdKE1sac0wI6Ch037MgBIFGTJAiwShWtPsd0
09Cr0OndCNchxMkhGDe2AGSc5zGYWhD6L0+eKI+1UleodBXpYuJNj2S3NXNJVBdQPp9nOxXKKU3Y
SOUpYzc6diLR6uNM0ApTCXqMnDGgZTcd7AFnZXtsAWIjst2oOXa+8Q5xmKaP8OSJxXFHoprDbqNo
zLtwvikGouMkByYcojd26qxHhwj0cQH+o+Tn1DkBDUrBL3PskzvYKaInUnTnNn3Rw28eU0DaNhXB
tPgkqkJDsZQ5GJf1t9VCExYBR1owTlfdKLbUxs/UktOOPIxmXZruW2a3hMaA20Bru2IWVMMdsub5
3rUSVC2jRWUOxk7GxXs3QMNhfV8dlMWAQBHDtAsXZ9wLU+5CNBpbV/DGE3SNhyK8m7KoPYQdL3o6
O7wTrACQR/mgFUFykkBR2jAAniExFyXXknHp7FMC6mPg+O10dT6D3DwwV2W6/LDCpkzuWA9o8W4s
GV83bv+lK7I8XS6/NTLAAfM2Urk0BYsm7FzQT8kTa4px0+INEV03bUrkW54orP1S2OidDXQnBrLs
cFzzEmcFYv6gXKFZI962cnjB/K4AJRm5yQSN9tMwX7S9j47O2hH8Ed/NDvArHX6qshYw35KPGQSs
Cc9sEYe6zPGumCeQzVpj5YrSb+usfG2mlLn2tLxGerZRnxwc60dGNeKTzMuOBAAQzJ7bd4uJwbHM
5SZOh8eZzM7UJoIwpPpuLCavxUBGqFV8FRo4w6IpjBk8qp0Vko/DBe3nVYxLqu4Js66ZhVjNaeGS
Xo8kO2wyx7lJJqYTFdvX3v7wtaDsmeWw7duHrtBPiOlL0D/RNojUm2OGa3Zo1Tr0zK40A0l6sYcR
G4JcG9sgjYpzCqkzwRxKGtIDZ9YduUwPvgCeNmjnPsjFM7EQWmBbw08McKfSNpALAipJnNjaTn9w
PASXZTm/JNHwESe6ZWvcfOfL6+JC8ZKoQ20o+JvOfQp1+jTgPrisM0Mi3GXk7OxgiD7M1IcbxlXT
jBgvh1e7CmL3tybmldDEt3z0r9FlvgxldBIuX1Y545Vno78zi8i3A5IWo8h/Rx/CaGreFyn8hwxL
/2H+BDU5xOVjUffvTl+zFzLzLbjjzdjjGQyYJGKS4N4tWIRpwATkJjBgbYld4pxYt02POi7/GDhI
kOQQwmCzOKoJCxY2Lb029IiEz5RS4vfpmktP7drKj+9QoxACE8P/Oa+Qg6naeHXPjcBi4lCWr2PS
lxsnKs/KeMYRXVe9KN8hV9bMhCMX2SYBs7EJWpuBzMRGDJX9trPK5yB374bpPJx+GQK2vjorsFIi
iCA3prGK7ypzvzpNFDUD13Vvg37qCZqrx55yjWCXdeYgpAlLtlrpnJC5wfajQtc5zs2Dnetr3c1r
oAsnILg/XsfAyh15wam7izqsd7Zx2+1kkW2w2AoEHXvXJhAbTyb0rcl0JMcl5ROpi0DBFiCdyDek
ZeTOsWWrLjuJeahsrquCwZYnj1oHHx2h0M0kbtMQsqIAw5I6EvZrDOqmH2P0H+EI4wM3TlCLjeap
u+0JAkX5N5A7Y7G7Qdw3o2+op03sWV+hZsEXD9Peyzw2AyMaJUh6bL0fiSjZS1OJfSPcvb+MV0Va
P9UkUwmnRIieIg+ZdfmW+ZxmVvMa2U1+MYB+JHtX6Xs0wI/ELT7PCxRF0XaPabt8NVPw4jboahgN
V4HeBcl0tYQbWTBwdTqkrE4QXDUKGU0DfInhmtwEojsWMQqVLNiPmYW7BKXaG1v79ygpIcj1pykg
gskeEbiWh06Ub6SWrf3cdDu3pzbwhlNK3lM543OzW4ZahXJvIYmQus31WSCnPTNtEPINEIN32Rgg
sSfRi2vzfTbTe9KxE5QlktCwYUyQsfGtiq9RZk+ent4GvfzkLGnJ6NgvQ3bsRfXIfpWNnN3cK1yl
fWaxHSd3a8XxeBALgpRmyYZtAR9jU2F4FVHy0YUEwvXYcphubusQoMRo5E8nOoBYPGFXvUHCUAvW
TzZyCwvima6BLcZnj5Cp74g1wvuCMGKLKWo/BdHxreoIhNesNZuJNT0mtWRtzRA604xnM0ljuuzp
l2ME7UK6h7OOWqu4XilZXBr/y64wHtnja8+LOtrqJVOFXtlz+Ry11iV3voesjUmX7yWHPrl2iBFq
fHdv8vEwwW3tDh0j5I7Dwk0CqUSG5Wo1siZ8T2cWg71U11l4Vi+Ybmt3c7CZolPRNA9l76FmcMEc
ZVy9Yxj/lOV00ZDstK6n9gVVyInguts+BN3Zj3fKJO9+hZigjxhD5WP5JqMI/QFmT1KhGWqRNTET
5ESwJtkOoEEpG1pnpKKZtqFnn7gk9wJb/jHCmUyYDd4A1DaYgfDMcLn0L4FhLLeU4bQiBPamzBmQ
4PLhaAr0nF6VPDZB+aPOxpVzthLS6/4pYxB/aFO2Kgh6JK4FPAbozutkuES6BTazj9+xwWy45bq7
oNI72Q1XXhtBElNAfUFPWCUJhZrVumehK8BCTaYJ1q9EgiFdfIb8HgdZchilxEFQobLa9K6MVmRJ
IYXFp7qpHtBTK845xExoqFd+12b3ZtiaODCPPOCoJO+ib3vq+5MDlhYSt38IY/NoiZluLurf0fyS
aQ/TyRn797aLdskQstUg+MmJkMyVDGlatiJl04Dbsi0uHoowjSZQJ6zP2PUhSK0K4IJDeCTc+0VS
1Cue4P2g0IFTG88jl2cDdzvPTgI/1pCMJLzmnC46u3e4/Wy6nmstJn4LycopyZpfKBuMxx3W5YX3
FHfhNYKTT2dClUKkFKU3JqE4C3ese696YOUBxWLCkG2IkmtKkFXe+lduVjxTaz+HgUd4UkI22+JO
X0ylWLZA374OIx41ARmdYf+RKECMMrizkpzxeKCRbmuujnEdtMxu/aFi2xSURH6F1GBBKXZ5kv0O
u0iYS79x2hV7d9Idp/HJb8at4/oThRVp35mkDw76W2yoLHut4tZjNs7O9ZORWL1nzXYDLIgt5pLC
duYD79hvO2H9hILok05Zr/1CI3t12PhLThrr143dj6wpjnHAdjBLzaUS15WyifJIEROXFYXo4icI
7opwHWHKyRf/qu2jx8rqf1jtEKZ3ysjbQ/K+mXFKE8uutmZIbvNBCEQk+m1qQavWy/3igdoZ1LsW
FmrVCNEYqVpPSiAZnVT8FI4IaLWdUHdiykcriwE8RMtBanOMOIX1ynIYghliuP+R9xXAuHFeiyRw
d8KbH10b81LOFZhyhAuRgSr2rR8fQcmmNHJFj5g6AUqQ6X2ZSFQHECe5Sqtq1NvK4TiJUVwnU3U1
Y2U+N0ku5Vh31RX+iwVjQGAjQ646vLrdJbz4wJ5YA/jWg2hAgAraMW5SDcbAEB/o/ByevbsjXOGC
nENleZde2r0NqffpBhap5+7wYM/xdjYOPP2kLNdZS0XoR5z9DcmTWwqThCuEHCJqfAIzkVoV3q/H
uoJUlv6Hpfaf+yZsON8lgtC+y1DXr1ItN0XE7t6KOEuk7374YfiTsV/CKtgcPXc8DLMbsXlw7rUf
IZ1yyDmMPKxzReOfv2GbZb7ZIMA6TGHBYtyd1w6iSOlA403Q866dCAkP4o7X3NHHNjaXFgJF3SD6
60r1lJf1VWoHFwMB1ktD/Uz2Ozt4giEAg50tf/lm1XTLNaOAVyW+ZyRJqlryDQsrfGJdfyfr8U12
41cGtXphqR24zjv6Tn+jPDjr9aIhI7XY+paRhQAnjxIPQyHvepahxEhVVwOOJYsdJSHV0Vvuoz9B
//QYm/te2CxCad1XdQsfypbxhqXSVemLk3DYfBbEBgbLhFHDljeKrmMALLFJ2QpEYnxyB+vJjqBC
J+l8j8Nt2IA2uKviiEV4Hh9ptV7D6D5k1o7IpJKrmj3y2picApsCMyAjfZMTAj6P/gWysdXQ9nsj
U/RDuJ7LJ40D9MLOoenqbt2q1NtOuUMnNiB4w28AItwNmDxfdMk5TIzw7lWSLduox3tay+2o7Ver
BFzf9u4+nuZ9M4FGH0pML5pAoGQwX6nuNrPvHakv8IRTYIwgUKkq6b7GG7s4Ukn7R+usPCETDYXM
AJK9C7bU+xa+j+i11h4avDD/nmX6mpp0O88Ykq2h99Z55CK6ml8aATIydvclGJIVqVlgsnG1BDmr
PdG/FjUb9pht5yaGrk0WU4sWJhpxOzpYOOWBL8vP4qugeJomnt5+g6BVjZQcQ0B8bNipFUuAGpFQ
dCGabxXLZFWk6tok6c4r/AzT63SpCvcTEMQhTvOepg09sjZf2Tg/FajYdlYTAeflit9GlqQ3jLiU
xhGo57wjaYUHVXbOljOkTBaEUloN1F4db0U5qFWOyW5TxsxCsuy7icuTLdE00YIBS459tVqy7pAS
dkuiYydXbeN+jzCZ+WAddtd7hG/vEjWLXCbmJ1F1LDz1TSSyD5C9/M5LrL4jmcHaTa+XBKGq5j/r
7ry/t5ebNo0O8nbiacqlSMJt/ZG5ZPP5AxR9dR1H+Lwy7lGObLfVIJ9BhF3OrYWSQ5/h5l57M7QC
XRnbP8n2ivhSEgrBTKVqPpW+TVoncRy7DAFjwLJ5pdT4zDWKGsRRiFxGERCROO/5vlW1EEdf5OkR
3t8THlRrk7H9exYu2pFRA6VLv6PpRYfeC/qZR1n1VJtQV3x0FusujrMVog4USWgpIed6FLxcm2h2
G73XbbDz3uzAxf/hPU9VD1g4a+8Jh+Y6Gr07qyzmjRHe6wD3w0nGYUN2NhLJMkpOWAgekyU4OGfd
m0jSjlIY7CuCkZAeFpMi/q6eBGrT4Hoc3NsoTe7UDzfeGFDrqD3Ax8NdKejUgtZFtzOSjSLsV8I/
3NXsNtd+OT5O6BR2BK/e5nI4eRE6spCdrGANu6EJPI3YvKfZe3A+kFJ/SJzLnc2JWfjPMg0e3KDe
4M+/SqNlXxgsKOV80bVcLQDxEI0cOs9+7Y3/SaRHv+Z9HTFV7XDjMozJef7LJfNWtjscdX9NihXZ
eUhzRVatW+O8xefmNbQSolvRajjNqXCBHFtD96X0dNYKPJe9RsuQItcaAerYto9YJOZsoYrp6yYi
khk3lc8GuYnNZy2GO5X2BDfmPj1N/yBLcYnIolvDjqOmQmofsrHkhVmA/av8hwLAYSnjEoiZN18p
6OzcLy5avMV2QexB2DKnaltFGrOTECq4d2d1XQTFtG51eVTklCy9DWq18T8KpwM4ySY28rNtXuC/
zY33mcb1XZv5W17CZZ+SzVtfd8t4qi3oN0WAdCMDfzF697GxcGfEv0ttPbpnzxqOnUereB/QOPgL
CPTEVtRcLtrOSm0843xJ8gvcKHuAiJMcm7r4NvH5YKfl++wML0WNVaX2cBp3De85G69nIumbPHvA
QvFBCfFhn2XOshl2vprfewWOM7R5kFsVRFwyksV6cSXy5v7PpHKCDmtwYM+MZu3MvUC1zjQhfY+w
BJ13qqeqTC5RQd9X4ShW0rbelmQ82Tq6SKP6yuUWDhRlb5oGicHooqox22zMXrOyFetf7asv3ys/
Y6VA9bvNXWWBZZQVN5cAd0yM+SPQ0BXHbYztNWCiVxaOuvTK6gEx5KqWaEhq1C/ziIUpdeKXPEcV
6/eQX5ZRXmaL8FhTn7MXm2Qf6Boo/NosU76SMoMfn0Dzb+qPQOh3pOM3QxWH24zzlCvkBbeD3Fr9
hsQ3oirCZO+2+VqCgtxKq157+XJtxYDpymHZa9/b+j2kHx551pbw1pAU37OKcjj4Awrzs556CrHY
nd+U8qJ7IHuEbzBPWXlUdJzF9ZVXPkOQ2aRlc9um5jUd0L6eT8Fl1u6qpjzaJQEnCrP8a+x+eybi
r7E010xub+IuhjocuyN3J2fr54qIgurBpO5bNQWCRi+lrB3VPoyI8hCGB2OdPaBe4DlsM5RheKwO
dGMPZq5elcm/6H4fx9CYo8QPQixTvIEg8OqrU6viN8qDnoB3SpSYQf3JCklCQEe1RmxfgGJyD60l
GOvls0fJoJNTNVunRirrml7zZaqY7S693LUqA4XuByM9PUIcDDVMxkVZHOr2qm4sFgT8ABhW1hd9
72ruh0eRkdsyLda1ois/JlXBEDOEFZyNNI1Wu/PmzlqrHNG9mv393FXOhVWiZdaLBlpaSBq1MLX3
Vezs5zkiWt0KkePPZEjjAKvurblDUwOZY//nj//6u7g65FyXrG82sswKtMDK5VllfNr4qtmXKfjm
enoNBbE2ldfvAomnSkfzsZFVgeNAvgfMkR0M1Cvp9daB97NbHArVXsRM+hxiUrqAiJm22w9U6O3I
M2xoGUBm5kFNzUdvQEBlAU+fxRqPwhmivYx/JVFjazLnP4xmbrx0ekAuiYqgw5ti9TPUfY/SPhid
H9zAXDRU2FUcf3q5AJsD/nUDVYmsR1KhbCRYbcBtKdSkAp1LttRCtBkeZCy/0sjF/AKpmgxGVkTx
0Vuyky2YWJnIfYmK6x4pAh7hK33+ddl5A+MFDqnD6fsYhc+hgIgR1geB/2Y9zPlpsYP7St2oHAwD
ypqHOsHhjpHp2CrBSFPe4GFctTL8JpdZ8jCE5OWXd/l5dRBZFWPDqb0UdjLigvC4IqJ63va2uegH
dI86IUGimZGsIXTjsvaO9SB+Itune4Ofgk5cFymT0CAmWlWqjjPLIyNkxngHQuqmzYfXqeooh6Yc
W6NX/Y7Z0l2ZwuwTxtu2T6fsJUTVclKyH/DwBqb2azaTnJL8ooLKL+327EWg4VSESXF7zB+q8Tn2
sKUMIT1amiCPbbB+TwY+/tSgzIhyemeJLA+GzD7PbOeliLhbFwZIXcGIBRqUv3eyS9EzfQkGcU2P
/RjY1UtHTDkZaRgMBgcERWLBCgvdfXaWwuUoMvkQE5p20nOYHDKkQqfJ2BPj71KyK8HSrAD7LlZw
PfkFQHe0IHnnXnrswnZ2GHwsGBKrkVFlPLBcGRK+qzsz3sxED2d5EJYIsVsXQQDldhkenRLauu1p
nMWQflYeAytffRe5vm2jejyU89ldVOIZcWG+VqZHusNiqlsYPklZfPQM+XjaNBZmUyZmZZMek3w4
F9Dumx/gf2VaCd6a4dKtXaFZGl3kbefVU/yumbBgXLKoXc0J4wCmQQyVSQlNj2LkLgbzAmSOYWdv
W9F+uB6sM4Km6hX4XL+l5mftEQxjeOw1E7+MOHv2ZZwwkZcUMDjaDeI54Hdt0d/piiVQd85c9sfm
krn8VeLDVeiZ20wlcuSRsSa1lDrmAxYauqk9ocJgB/rMvjKs3XGUchOT5CNlS0bOvX0TKeHthU3i
6DA3x0XnGDSKepu6AiRfwsMhSYgHH5m3FyGWhryYnoMaH6htntia8fnXC7A5JrJxBi60bBir07eC
90Zf2MKqrm0P5qyus5OR7E91y9BeeZN12XIWwwADFmiQe9JAvEZRva39c/3ZGP9yGY5+wZ20zJrn
Olg8UuuanFtYM1+I7rwTam1r1TsVvi1ZtNS1pb9qesZqIuW0sEbhXrJvrAwXGm1W4D9XJbYx6ZDu
E4p17UKJ8EeFb5ZLtFPkFATxTTnxK0gT5IIoW5KBhPBQ0ekT/toXE3BsY8cEUPYKNDRc9ptqem4D
3jEo7nDtFhjMpoSY7I6VTBAOLz5BukjBq1PIUJIkrTubEQpnFItuPpVtWsCM90AibGN+t6Pmnae5
hTrnKkuy69kGIUrwPIHST+O+sq3K2rq9qPcsi73Ur3cRMkxyw/l9+sMOhLmv3Hg75PMLOIaTGuQA
NSFv0FNirahnVkQLAIEpW/gi61dUFkfATz6VF/QbGfYXCTtUBoeRG7UALBibB+rbNSWHaM5vh7NT
N4zD5zIdwgM+pWGbaKVWBg3qxtX60NeXbc2Z7Me4priQILOoKzET/NFMtXuULs5Oygqfc04o53tK
/A/b/R2m5Zvw6rtI5Vvf17dLF5BKnmEs7+IPtHt8t3DJwCofY8hSm0lxyyypeAJrHK5HdswB/ikS
arddar1FLWm8vdPaZNsXSAqEJbflEn6lhWCnw9prjTKWWmOhFpmpWOlr927DvbKaoEXz2D7mXjxf
BFhxVhmtj6h7itmkmXaWsvalyh6MVdq7Nrx1hUVhaM/PwwSgqrOZCk/tkxnYiAQjvruk7sAAReB1
pnLh1SdXaWfeCDuDAf/rDtltSLdPE8xTcRimF+HSDvT41VZpZFGzH9rGT2+SBldC47E2oFYZO/S8
zfAGPAJNd3xV9AWxff33GDLQVzkj+CGxHg1DgcYto1Xi1gHDD++JHGCmraWpiHobPyxa9zaVM+Sw
TJDzlt9ZQgGh8aHbyEXBtI6YX0MjJuzmnADbqfrH9sZPMxDfQyLyweHesy/qBtZn+YmjnCwLH3OJ
FdIZu7K95x3lnFX4ilrll/vUA+O56E1hER9mwxZqY+9Wd1F+0aBLJpsNPhJewFlFl5xH9drReG1S
M47XCmuWaBGyTKCz0v5jnpsbnrA5VbC3wlSSwUSt0YEoEtWa7oSzjKl/lKtbe1HfeYcWxKT5g2tH
8TrVjF7TxofQpxmcYKDrb+pgnVXWF7P28d1KDmxfkbFb5+BK1mzLVH9JCR9UClqjtrvWZ2dO7tjL
PoFqd5Od/+MzfausSF78+St8Kl+Dz+RBFQHvtgsfARdMhwqBONF67hlvWuxCK4Is2A7zRmnuw7Fy
HvM+I18os186lY4bx3Ul0XeHMMAzJpboJclSoDItM+2mq8ZtG9PIVONCLUQYZKOPeuoeB6mWvYsB
aTsAU5oKQTBHzXYOFojec/HgIg6xKJkQ76/DJo4SjntsgMqezqtotl7b9deDCu/LmgNaL/hVldNe
m8ioVZGBpOT7EcBbhvWGHvObNp4Z8jNmxFH4OfYOTFLJWj7vnWcv0BJ1x7vSdbxPJwzWDeiyVt6A
/SdzYBHIiVHOx8raDaxYndLqNg3QshzTVhwMWMNJkG57cj4qDTwsvgZKdpUE9Cq0ZehgFbxYi/iT
xkEPHSlFkTP9cMsFxibDW8dr73RfMIYJIHHM7D8Fz6WkNHQCeDPj4TaPcY1nvjdsTF2RrVmCf9NO
+Ct9Mlcq8zwZlGaCxIa1nFHYwpBfed7yLSbiDjzorPmvDDhBl6r80hMkDVsaaj8L1X89J5ejp57a
AjGF4eRyu8ep6C6jFoUPPs0tOvMnp4BrQK73lxhafPKeA1oucr117MqTmyiSOHI+xCQ4Rkh+LlQ+
PTkLFr5EWWzbGw6AFN9wA/Z9aq1xihDYEYf5ZsxLQmfZU7sSJz8ycuR0883gsT3wRfyW3qJA4a5C
NM+y7V2zsYb2CvAYaWt1f5yH+EZ1LIgls4jCmZDqSH4mNqiXqvZ/2mW6EuANqFI3aZxeYkiuyQsg
qDAru10h8GkV5+qMPcpNkKdYuosOw+bgHbRvjg7EpL6aHqx5wROPFshVPo+B7ACXwqd4937cwgNn
DCvCagzRIUvBw4Dj5moCeBE9tWF6adilMXP7cIUxJ/Sf3O3DeWcZE5GwRVqPSDlbsruygcuXcK9v
2n0nnGMwED1ZAEjelo56L4MMa92EXcm1fhK//yhE8WkgKnP2u/tR87mIbFzjgyp2wdKBq2UImefV
1rJyNmgefj63AQkicLExYWBj63OYBzTLCJ+4w17kJn/i87+Xny1+yU3CvIAxLUP/LrLxHdJW+cnP
1E33nSt/VGlewrl7YAsBhTQnLMuShr0z7jId0w4I56zeYY9q4bkOBHgjO43CVV8tmpbfZussY+9S
aefTiUcwSzU6sfM2qzYJwpcyBBZWq+MwBZcDGRLevJdcQTXqvYobdxxYr16f/bYuTmxY1tO+AdQ8
xrjn259adi+RSphGky6vxc6JeXJyTyecIDpUYriaAErgnR1Znmz7MENSZwu1I+GWdTX5i/7Z5sLN
51u6Pyw0w226RFcTkrRN7YivskruMAunFzCELiZ/+WMov1IAwijcq1MAKLCodbU3s29vkc0RJcjg
p6+DvTNOyakzSu+STt/jA9vafsPlX4iLlqY0MdrCKA96oIq04Q6PkSz/SSGuYVowR6+2eN/gFEXA
FIfyliYsSLbWPGKBSKNLJhvrqSMkPPQzwhNl/Ziq9tbrvc0E1IGXkW1GfLSbkGn5umXmFwDMXWnW
5etshqEnveKUB/ougXW7cifFxmpiiTFVOcOqcq+NBaBE3ZjFdqA2n/NbLPBqBUWZ6g5NDeqjZyac
1ZB3zFRvw3S5yuBXr+NU11tbmYskzI9xYhMBhuLIAcC4hV/zktEslhN+l6GjBDAJHDiKfgAQ3wkL
PZ0DVogSK9tYs/sRGH0jbEOGZzlvjUO9WxrcIdTV1rouG1jb461JvE8lLhOPu+aUjZJ12G+ExqER
PsTKIfqRs/lg+CV0+MwGZT/VxOG0xaVHU5omlBFT4t7IfLpJRyTVY4/awzmqpKx2DuOBoApuJxcz
HOOpdq+0TbikB9qsdV+6Cd6NZmDqk1PpmyFfR3VwXS/eQ+zl94J7yi6U/b5ol32knIuYJ7kI83VP
xMlFADIpJ/3KwwKXY5Fw9eRtkFHypzCh2FHoYjp4xrapjhmxyPPgEI5uqEoYNkY1eX3KKk9iar/j
fPguCFaJCad19H2p+56LZsYK07yiu//OJv+nH5ptDOncs0u1t62JfdkMyFDTtQfpJyNZFvYYyBie
EfDeLI+pL59zOR1s1ztiytQby7inbLTOeFk0Oj0PRL/Da3v6RUu91TaB3m3XrodI7HwShY09fiJZ
vy2LT+GdAQfFkaHuHZYwl8+veVniaNOCPsDq5DxFTYsaKXpLe1znbDpPFpiEFUK7HuHsdPKr8AGv
FQPuKnyy2+HUx83NH5T///ma/iP5aW6bck6auvvnf/Lnr0bNbZak5r/98Z+PTcX//vP8Pf/1Nf/+
Hf+8yr5alPe/5v/5Vfuf5vqj+un++xf920/mt//16jYf5uPf/rD9k1dw1/+08/1P15fmz6vgfZy/
8n/6j//r53+SeuAw8XD/HKp/Hanzb/jrO89v4R9/O9bf2Uf98be//vL4/Y+//fU9f+UehOLvPPc9
X7oRmlcRhIQbjD+d+cffrDD8ux3ZsGdtJ/T9f/3TX7kHwvk7hkVp21L6zO4IOfiv3ANP/l3yD1EU
eBG9hC/D/5/cA2QG/Cj1rw/8/Gp9EToeDrOI8sZzWdif0xfU18d9Vicdb+Z/926XZguIcpzG20Xg
aQ54UFl5Vt3EcwoUJgIPnfbyusunjG0lGhwxIzubnYq1UM4VM4m9KM+bYBs5AUbm4KIfy33VA9/p
2g/TVUwQ2TsGEumDqJ27NnDFxVBkHxoYwW4cU6A7IjSXTcO9sqz66YzPS9ZjkNqnDpn60jAM13XX
gQJ6Nb1fnGyCB1TvDZdw0y+y0G2xv0FkqSQdh1c1J7aV6S6dwWfPaMftZgRKHtpXfhS4G8tlIql1
/jm7BgiOwAjXTTGPNqx/yvT3VsuIMAI1LLMh2MSVDxR4BnDreSHlXD8z+wKM4Mv3xppS3HjOBopl
eakhovElet8k495K6JV6gEtXTrdt24aKT9TffuC/AQRfy4qdTgHfaXiB07oDH1xe9k0ebjKInBs3
9bdRXsk90GUIqZYGr5QIDjH3ofXg+IexdbZlNHpbduy0dao62sMHt4afgo2LpuCsymI/1M6NnZTu
XlPbL2LUzz7maKWKA9dTehU7k7kWeX9qe4Z3MKRvgZuUW7cRn4lIzU0q0HKhFNSHJrEfrIcqZT+F
ap2lBGRnNPG4i1JnO7t1dB3FE1iI/jc3N5HrJi/jFDaM91gFe9L96oWUF2PQ0xHSrk4RgfMC2Xy1
yHt0hQgzKhHc6PKuQJMkB8QPQVGO2245azZRpBDNbd1bHom6Go9ycE5GGxYM8ZEfYe22xmSfyeq+
AQvJagaIQ5rl3irHf7ZxAFR0IdTDMsCCPajyK27w5eYSnwuqXSZqUDc7yWwPXtATTGxmdq13l6ag
d/oBXmY2Q3McMN9OtV623XMzNcHRLed74w3OxiM54BhLItjcgABjHtYQI0LEt/+XvfNabh3NrvCr
+AUwhUgAtwgEMylSkTcoSUdCzhlP7w/qmT7trrHLvndV12klJoQ/7L3WtyoAOI3myBryzkkcglNu
Ehbe+QvET1zdhqQoX4qlI504Rhp0DpJTdY3XkzIu/Fg7b9PFTVTas44C11CJmii6YdMK0XNSFrdm
xpHuw6nfyiBXhRRTpCxqq83KnFB1ssZas3KjJo3KVRG6XZjRmMVOcFppd31Qx0c4NJbp1xSMAkQJ
MQojoxNEFEkkXgeLyKeozrqhovTPWUl0WVWz+dcPUoG+vEk1W8yQ3w1iFh4isXmP5tUL86RIUY6+
FR14Oe7PFLCpHUSAhZO2vApGoB3S6kEfYuNEc5yc2hg1l4b80un1rySI4i10eGR6PUQaSMZMpMEH
lL110kyhZ87Zp4A+KFSEyUOauJE539TKqD8LwmSxFaJ8ZtgRzvokAU9hSJJgKxLF6HFSESgjHN5r
3eoy5WK4KVQUPD1mDWSPCNV1+LZV+0rzYR+je98Qywf4eP6k+EwYarc6BjEdw5zK1HoI2odO6wh5
C0xbkFuV4uXk6JpAULPeIfJWUZ6vdPVaHRUOF7g3H/4GNaZZoTeHmFJuToGEJj2YTm3VA2pNUOhk
8ybRfQNSyoxDtGQAos0O+cJAwdXGcErk0FZWZegCQ9hJoqhapURcqpCJOq7Sg8TVsR3zcRMvGjoh
WA0OFsiHMIeo1CNYJrDRGjtNOaopQ3tk0pZv2eX0knIVS/0NNAM70CzbD8JLKsMIzrrkRVAhCGpR
SPdnoGozJ+qDYJJY2irIsRNsLuYI/1Zsc8YIWAFYBl7DYdTcXOpLZ5Z7wxvr6j2o5FMfhYOLpOrZ
mEp90/Sa4IRJvqmH6EsC2vJATTi01dl4BJrjr1X8MrcCq3wQZYOnLKEsc3cdI/S5FAEKV6rbYYeb
2kIhT9FpjFX2lMTXGhAWIgzVcvdUIp9+0KIvox3xI1GFQRzDClIYNY+21OtSyW7m1Sv1yGMhplfo
Y9dWrH6psMqsqM8IpR+Mg4+gjJuza3fTeJZElqcSQXwBoYq0+MveNYyxsMPOC2b2k7GsAOg9DajE
z52kP+WhBCBPQnSFEUnAUfWWi2q0jyXhoCSmsE6K+X2s4tKbpfBLASl3iPVvEDvEMZjbXCDhB8Hk
diolcLkSQi8lLexqPiusW6+qzxiKksTtRra0UhdPm3rOkes0UeFFg3aOTbQfmj7BMUnTAXCY0biN
Rir40pIb9VswTFtZELHDkz6tjFrmJGlXOkKHTC4U5+rQGPO7r+bxLimT55UuQvostW1QssTWyrG8
ZmO0gSebeqrKaEAplb5/gMaxyh8GVtELK41Wq0mpMa+F1G3E8qs0c/FQQ/egbEvnTV5176uaHetE
0Dp93PhY+VAU2E2TPtLB1UiRGMetD0NJU1DV+SZ+BRbKswIvOq4EqlC126nmR68HYKYrQ/P0WC7X
Woa9Ii/yi6CtdnSMix11vF+0pT7iqVMpGqAsrdp82jMo7WL2wD64wX1uaKS7mCO8aBEFRsdU0eE0
cqa2ehRBVVlCtupdTZndUqJIP4Z65cj5/FiVCQCANr0AkSwtmrqrNaVm3wkkNpcmcJmJ4awtx/hY
41mLV8SFgrWj7R6HpB8lDdKHuM2cUfqWx5qOebk66q24CTqdYCKkjBgzKM9lTNDVxpwlfE4KHcm8
XLH6UkTdizsm0oD0FaxVxjmnTQOw57WpA7TAKLriCE+chv0/Y/20n3QSjCbCY2HJqKcW3f1W7+V3
v6JBuwIrfQwwe+FcEiRPA9KJ4Lr9JQXaCAh1AWKlbDc1Pkn8WFRAD6Wi/jXqXbEupOJphaIBSEO/
oZeD9UpV8Pybu6lo0xuAJMVhNDSkAeqJkL2EESUHHZ0YyvZyHfaYmaghMmaX8IJlYf6IGki4OLhP
1MdXzO5wXaRIfZZbSV7LJbu/dN2b9TNFYB+5HMAanPhImaRSUtcG4Bgr7lO3C2gbiMX8CTEFtBsr
PUAC3T6WEyhWOuKbtMx3AwJ7r5zYcmezRDMb78KU1QxsyaJRSaFYT2S/mxHCytYHUSQxrkkVuAWB
6mTXi7SSqnVaKHTNu1W37TWqS9gKGWmxKgUCa5Bijp8NpRLPiC1DwbxFSStslaiF9SRNrlrBDZyb
fRYb866dIrRac0+/CcOOOT3PDPQjwQHgaoe1kRrrXpICOxdiGdRVTIxQwSpQH6ttW1fytvWPGFqQ
DKniPYzKYjexymevPZiQe1fRtPdDrSJiSNwhTrjJOho/6h6I25Qlz5M+QAFYVyxFtyzzxh2z8BfY
PkBBKUCMsQO9roaPkU9k/URBjOJLEmSWoda4MOlOWcaPZ/fHALw4hdfCj+H3zx+yxpa2SX1VBpOo
ERo45a5KGEx5bAz3ns8rFJGC/k0dU9egDETthl9juxLXGtbtakFwM4sQZrp89e++/Xc/G3sq7WYS
wdpaHptiNaAluypplf43z/Lzd34lgf1COIyyBmD5X/5aSzLaf78f3bKGdzAEUdT4/Zu/fPn7TQUr
WpGVUUMT+vO1BUHGLhTAvBcNFlN/PO//9lNKfxh+BlLkjew+VTTIf7/aH5/g56mSklB5cG7mHy/8
87OizlcW4RuG3agJ511jT9UWykb7uRRqBSfmzy+K5Qr4+Yr02Yx6J9PZ71/UNcPNUiq3UtXPSFZu
W3sl/eglAb9wmmXyUX/+wUyzL1jMez/px8tQt/v9z8/PTGXEOgBX2spy6Cwtfg55iX7uFvc6kgUi
JsKoZY0OcxNabxWu0ywleYcTGmZcob+BDn/4oP/EKvwBRFhQCqpqbMS477xJZ92ylyu0/6oJn3uC
ZoyKACoEsTi71XLvyCj+eZ2a3W+ISYDXgJgeRZ0lFwG90+XZf//zA4D4cVn//llBAH1KTJLnS6Bd
hCVEOJixa/pDcogM6OS/f05r0FxPhXz4icnGpsOOO+M1fx5khqtrKOXF2tRUCj5BAF2Oe4WnU/TO
IY6GyPPlDZfLsf756m/fymiPwY7tuaIPmhmVu+UdpE0beULV1LtEjuvdz1cGt+wf34ZlT7cnjCNn
1Ux45pnsdjUNxIWc/89/6nJgP9xZXrK9TOt5d8F+cIlrLrR2J6jrF9G0SJBjkRVea3dYg62z9OPL
uMutYDutK6dxNK+f3EbfwPWKtfVl3r0Maw+BrbXCV+uSUIyExwSzRV76zeshtBxovnv+rXa1B3zC
68PKwiPr9DaeOm/eNQ5IcfdtebEDgzPOggtygReiAQ+jnWxfct15MQhoOk+f/KBzeEE4sTeNMkfx
iyxDIblxY3vZ4cW/tSnlg4ghHf6jPe+iLavgB96b5LEEePB4bq7tb9CHVuVA+bYHB24uRiTQdzUB
P+CakTVyLCZloZYNr1F1VPMzh2XOvGa+FBi9TGtKRHfGBKW9ojca7+N0zhcYXNRuQnlXNdiGAHit
RWFN1benvTadq/my0ikQu+O8JWaBRc6J14Zw3QZuykp9uAzrRW/kuwNEOsBHyQbbbv9NcZuaBWZn
KaQz7hjDC+8jwd3r8TbUDlEaCg1rWKO+1bfxwMeaa4ukOAClRuDyBd9SqSznLWCoMaRCYNFnVs9h
7olYYjFhLjEG1sJBNo9UObtPRWPCXVMFkpEa33sfBDDLRrsEkxQ4dXIbWjIsF1cvoY5r+PUs/pcX
G09S6nAWCpKD1owfSWfz6gXqcsJdtqvAAcSqgAE6z8xr+I1cM9pyWVhBZyPOomeEFxOQlWvcjHO1
NYxz6l+YseijX9SXwpU9xjv5AdgvwGg/dWbQR894JqJn5YxquLR9OuyWekVESsj0MdwJfNKdCkXr
kR0m9tnB+BA/xQ6vMS45L/wQL4vydnD6rwoUx52jk5FddGVUtEz5lIbvUBTX4WPvIOWbPjbNo7h2
R0bWQ7GN6mMruGb2VRaOLGwR5l0TO/3Is2OMETJLniXIuwHk+OooXjuLaFEHx/O3/8liUeN8zfap
hPCwb0/5E1mjwvab/i80h7d+OxI8J28Ikcu2GiNG6du6PXJF9+GI0w0btqLgUCcZaqd8j98gaIAz
H+J3LoGOSAtRR/c3O7Hb3fpT9guOc/0sxVsDkr1CqpTLeYqfV+WD2XB+ykcp84LqocnfeDj2tUBe
jodKjBFhIA5nHfEhF+843oXUKWlXYrXeElr1Mu/ET49fdq/USu5SvOntns17aic0PaDfzpv820yd
0Z6bqwSBKj/z2qgeDIqC35z+EvwB901pU0JUyyMXVxA6IXlxXGicWeOWA8B45sPxlNwQISdWb660
cSt1uaITxZ4WpBXUZORR0E2Q+2lsVdbNsFeFNYMBTREBr3HbvXMlN/VWluiuQmRAkUFAnrNY2dQ1
P+wm8lXyvdHs0p+jlCe7xHiqykez/OyUX2FlQ8twq3pL2V7sLJ3CFoFkwjqKD0L9QRS6yhNoxk2p
15l8wJFn9ynBWxK9sGkjde+Kf+nJa+OWz6oHNEs2Y0WVv4lALlHuyuWRcj+i08XqzRkZAMpxf2Mq
p7JCaxCVheTxFGHx6yW3zOK5adygZiHmcO9RC8TYuKDL1uii9C3ulN5WPw3JmtZJve3mi3k3zpxh
GaxCx2j7Dqv73FqnKLxq3vTJHbyitb2UDNkQkTi+aam60ns6w314Vx4UrySXyWYoTw54ySSPrzgd
utfvencZuxlj37iUeA1P2kFX4GOyKZpcHjTv8m+Nb1zeyiF/ps40rWVWY5bKJw3MdyQC8k34gibG
1cNpw/z2Ka5Lt7SaeqMmrMlP01q9rc76MfwZmqLOUygYZK6C2QprtzXuptfWwkPCRegsQjdvVl87
CQSr65+n9SBbwSMjZ3TgxIHQ5mjp3RNvQeWPNd3G18nFa4xrsnRwm34y+jCUoijgcyUG06K/IZfX
W2YONXB6N7Lp82Ru/sxg2Tls7iGvsj/D+M9n0D0jOqxovzOTctULT2rr5d/CvWByR0OBEo71uS2T
94s5ws22ps661Mri+5t6E45fOAnFTw5d5/AuJsjCC93g5+nRsxk3hl0t2iIH4w7mtwzVPy9PWqaA
4OSA8eVdv+MrsIQn/aG1hlfDIofrgemP86h7HKDwffjkCw/MQL3MImR4JekajgrzMBO7yIleZkIV
lraFDPqpDzlTXBtKfiHa1jLOse4wmc0PM2eUS4v3igLSzg5s7LkcasvgdCgcLpaSyXb5yLb4+c6V
x3Sh27RLd9WB+cs4c5ZMRGT2zEzcrEHaH3CV8XzMB96LfmcbdiCI0kZjw58zKCieeBaOwpO04yTx
30v8PNqfHITVbcQH6XCYtCNHnC/5/HwsLn6m0H633KfavnTB69L4e2B60VaOVjynz/KN01gcmJ79
m35sQQYjqr7y1mOGLI6VfmT20x64y0gcw8b2DopR5vyhFqMVveEVZ4+pzEA2zpseTK4ZLhb2pDyS
oZI665pRtHl948GsUTIuaTPbM1QG23zeRAdOPINP+swwKO248+iXHPhkjAGvTO7a8Y1Podz5NNCy
mUM5svTXUQiveSn9/lY3h4gJ9c4/VDwn4PtO8Mhln20njAYPncAFXbqcF6zW6jp8z7V9wzy5bV3V
YZTkYqXnwxvQPY5wVjvKA+M/jxqXi3Q1rrnM0m/eFpM/L8FWfN509ab0L80nt7Wve5yVnFzMzp7A
2LTo+Bzz2LtCtGUVJRx45LTCS4k3AIQHog5P5kI/KKLnV1uKxiOLBXU9XNJvavEGq73gCiF19qZ5
vFE/CCm8dk/Mm6BZjepeY+7QtOHCISgO0SVGp4GsprezbY+B0c33frddavpc9ehMVJkzaaEVXWDy
U3cUroRRR5uRQ4wMpDSbA8WPnlpJ2DT8Xd2tEafv0zAiu5It/LbVkac7lQiE9lLXdrt6LBdyv2y4
sWRrx3fjxibdKjWLoWFcBjlZskx7GE+B/nSZqtc881L0KXdiZ2eRaoAdYI8k0teONBsv1Fb358Ny
8KX8Z4kGMuH2kmZUFtcsm0qXadXo9/JNJmMhOzNE6ZQlhs9xJ2FZxaYYq/Tvo/iN6XTgaQaCN9W4
t2pmtbFysUCaaDSeUT2Yu5KTSENE8kDa5zkhP67aL5eBURzLeqkN20/BkqoC8rdeT9OFlbk4oLE8
hlyurIjVveqIilsw+LNy5fxcg6OGBC3bh9kXUjnhmalVf4rZUXIBB67CfRo4tH5Y0ywX2KFiHGGt
/8k1y3TOOptrN9uQszJc4O5jDJ6ISMeEaUmil2rr6nWCl7D115zortvE6npU18yBeb4PjVPLtw+j
cZJEG29HbzpAdz3PY5Br66vwBNaRK614ZbziChiho1PTJhjXPGYshxBsoG+NHNNNvGKwZ0YBhpUJ
rJItyVuaguwwWK2MtvjLiDwSnwTxcej3vGF2HFxbXgi4if0O0ytrN8TwlvGYx6j/bBbpzBgNOJoT
AATWBinrFBbC5NVBYj2O00YOnOzQfI7Nd5bT/Hugu5drHMxW28mP0r1yuCl1j+CkBCdqvV/89CyN
GZDVnQI10qfKnorjpaIi3frqRv8wa4kNf/hWyYRtvyPghUyRRuYtjXda+5x4PDBgi7qOsiuQQQ6F
sc3ugGVHfUeUZ1y7ISrr1s6Qhe3n5Bw9CC5rS1fj4tqwsK1dLsAWO3WGcWNhzxybt5bbHaaLYbNq
ba+rDS2LFMiDYItWeYIM88ktV8QuNzGSdLrLGYQk3GwWgmI8ATOY4nxL5YuAjBfqTRP1+ABrhFV9
tt9MU/oeMTkuQeHIYMLJDVUP0EGBsk3YpGSXHYcjxUeanc2DGNlzRgiShRlhk9A9wXZHAXFhygjk
I1oikvKVG0LzQnNeWAPl2tV2Qns+WII91jRqcRRdxDckSFxCC0cRtEj3yzBD61IJXqiuM0y5/CC8
tECOu+eBTre2i4VXmEJzbY9EE+Es03YTO+9ndNPaCVCyrzgqIz85b+PriHFGBgzhiJ3bmF/oIa3p
rdNIT/biYgeYn1zKFj0M1E60sR0W0rMpvtNQ56OsIsSJm4DVMyG6hbsC2WQbj1fTbtbh6WdhsoRq
WMHdPHHj6FdT87Kv4Gm6MOEBCjUirC77mMouzvMk2PQUAph1CfmG33GIFZYhnmBPvwKK9NdOdZJ9
zjRo5S9CtybI03/0N2y6xw6uq1I48Dl2Yoy3SGgHmj0P2rWhMKzC2/WgnJu0Pq2muuuMP9W9J36o
Ddg5hfgfWMNahJ9pV/8Bxo3yC35o9uzfVQgeaGlq8uNvwZH6rnY1yW0vPwxwG/m2rDxQJeINsgSS
T4Yx6e4fzGtbSXbRkqRSu/0mBmCm3DnNar+NPEM++C3jC5kIkcWloFs8E+c6RdCoH7T2VNNoB4DX
P0TaJRge5/RV7d0inLwwfAP4blHRBSVgLaA6ZYXo4CBhRD+nnzPhHg/523CvUrbyDjMwo+R+tNi/
HvDEYUbdNQdmZRmLUmvVH/w/PKdn+am90IhpIA2QHIzMoj+b/QnZg686KlwKxovYFY6Z7EStW1Fp
Q3jwzojRDPB3cF5ZFSXaBreDi9DoUG7BCO04dkOFOvE+r1EFEe9uqW57CCRGQgggLA/eDe+IJPox
cZOBvWWYuwFHpN+SsxKs7qgXnArku77bxCVrZfZ79hy+N4JxEXXuqXKr2sWdvMs1YyaTuVs9B4Zj
HFdPFFlcmdKweFQ1dhg7mav2hSwWX8IlYkkU7uijmmuE2Lj9qHYQ9WmNPoQkq06PUUJxP9kHLOjN
s7DfT9mWNsbqIdhXXvAkd5sKULeXxA6WrfDMaKq+JcdxrxEUu8kSV9koTnY1RRi6BxLRwRoh995r
Z8mh4s2ogNB3Mx6If+LjKxZGqR6t+mu+zWn+OP5b5YkAB+Euuc1qV3rqocO+bVWXG6R6JzzoZ4GS
gqWfC5doh8kab9GmEzB4HHT5kH2PbO/OFaTAx8iFBgVPYH5dvQX37qklQg7xqFM9qRzxDe+4AQly
+AHi2RXy6WP5Il1xVRewNCDN7QvDrZsbJxogE6OHhe6aKMNoTWtrELANoMRgseUV5Nb/jImLQHan
nEp0iVvdbV7jF0ZR8Y0OWeDhZ2mVLfrzuN4XCwDLqkCvVfcyelxFEGMs2BbqBWeABPJD3RrSN6su
o96wRhDrbQwAiVV3loHnqRXRemPrxPTHCkHol01MViD6qEdboCW8/L9AESuwKHLig+Hmu9kNMrvZ
gi9IGDP34UiI/E7gvQTbbLXQ+AAF2a3dHYZXHQkCa1rjJTtEXqahyIwmr35Bo1AEuNcJgLfQEeIX
dDJ2VbR0aLWBmAMM31gdsEZnOoLqCGjMkFexssTcHdtt3m3kEZcfKA3u1viJ5SY79OkV9h65uyz1
S1c3L7P0QKlfhMnInh0liRvxIoXF/E81QzhO63euAgJzWPYSSc4GNb7jKUttiPuncDP8ovXHrim3
Ep2+iRU8pUCOb2Q0vpirHRILK3rGghrgTTxCbnxbRu/gqaU1ZCnr8TX5jl66D9SqBeV3R/rUqJ44
5iZBkWiSB7kVlwTpe/OdYsNBRk2AQWse4Smgnee++Mb9xBiHuoAVx0GqHNriNKDkBosafb5NHrqV
lW5pM6EPonyAAogVAqM8ig7icePX8haCT/AGOhgbY8si/zZXu8Ymg4QrI1775XvxUOPeLhHj7NE/
URwyT+EZFpaUb9IXg7kKLoUGlcLyf8W55CbbzOgO+PIVm8MI02TcRW+dI1ApUpbdS/jcS5AyHYKx
4quAjIntM0Hz5TMl1c82fmClJXiZeoFjHqgns9hJ5JiP8HGKecPQkexMopbI9ui3w0l6Md7gH3iV
x/b+wC2prPtb+7J6CxlFaYmvi0CzmZW0cUPkX9KhXtNw91ndF0eAXeB3dpKLLw2ff6seFGzSe/NJ
x6jZH5N3mX0vjG4uERLr1pAAbL92aRLgHctfyo/yo/g0jxr+/aXCIZ6RC6AWUKpbyg2N9RoigctS
5Ss2l/rIEF3Mk7Ln6og2i1/b085j+RBQX9i1O1H69g/tR/RUvpRL3pp69h9zZRO05wB+iwLQCICc
/1U1KnfLMhgwJaUE0cAnRO/+hU0studNsKc0oLuLidwlDYEt+nJa2DJ6/QfcSKvn9uFZQ5pu+3HT
bka0CPZyHDeMJMEDy9ujeQIs/AgP75TorxinQfOozpyT+Of2t6t5Cu70q0LyXMQ38UaN7fmdBtBq
GW2fwxeWUDFnmZfVC0Y645ISeMAaAIIM4+yLftIKh7r4WWEkR+JM8dOK1zL7eC87ai/jL3y3xV25
Fk8+NDdLf4l24yNX4leFKw2YdxU/q8FOvz6qAp/ts7KjJ8wVJx91Q2MLp2QnnDpmZC4F/5I6BCVX
Xm8h6A/uGZJF65yEm152ZfF13q/s1Y7FGdWNRH5oB3+TDNvWfNQL4dAKwSVY+iloadn7/3w5KEsv
qJ5YQ4oEVQdDodhi26PBXrpKE/J9BF54SLMBzu7Pz8wq2pfoeLxkaWH9cJWRSFDvkRfkdzwPhPH+
+Zts+er3t2rQo3sQH1sCzm0SPZeczH/Bqn/+tAUHSW8h0WAkjBXjwH99fCLX0jYYdpFIY6cVVtUf
/wTLtz8/88uBJXpoaO8mmiGXqGIc9oj1//zTvz3y5xcaWMC//ElR+8U6TZqbphmI/8hpoVG78Sva
Qz//BNXyGj9fajTsse4uvyL5s5FcXcxzrxnD/e8/7/987d8/Q9NOfvHv73/+BnNntGGqWf/t57+/
/eMr4BpEBC7P+vs3iRoqKGSYmn7/AsgoL/LzfYHBBlV3aTo/D/nLy/8cABShAXvliduqCVhAck9n
pdm7KKMofi013AgyTl+aFPSqbDHmbjRNx7QSG6InK9UxyOh5RTG1q1l5xEbMenS4NZK56Uq2f4mi
boW+1ZwO+US9wjbTMrWvQuMaBcIHLu1jo8p3E//IlKOjbEXKaLiMs055CZWaeClaFqYAhi9Uqf9M
AoHBaHlzWzTjmVqz4fWZJFEx7tV130sbsUZWkPi6uVE0ZLJh8pIO8WivGm3bTjUaPPGx/NH6wArm
KccnxZQYBQmhGYZ5DxMFpX3l5ljcYmkjx6Y7qqwtq+QSZ69BwDqFKsfA5k0zzK3Q4O0r4oyqXFqv
zRpjcBidwyYDZ6kzdinBZX4XiV7QF/qKFgs7NaufykjA7Do/5Fqy9oOPoVfoBeXsmxlwyP+da/Aq
aFSwAINAdGEUHvVOogA6U9Tx9fuIXNQejfyC1CzARVUSAQW6Q2QHQPeVWUQz34IAsV6pUtAphl44
hilOU/0L9qTsgKr8hZLkKAb6a4Aj2pG72RuTT0naBUP6mQ9kYg05lI0mbNCvdt9hbnzQRs73HWRk
rDZz6C3Ix1LYzBXSRE1jO93KyHTb/EWfYnrl0q6uph1ikm2W0WeZ/QOxdtem7km8ka1oqFFH5bsp
oSNUE2khtmsSbUA2EOKTMdz7NapGVX7qTK/Hp6/OBNDosttps0cE/T6g5tlqdw7TR4PoD3jrWZLj
D0ID7XQ0RwvMPhBZeyipemQcMyWWvsq4+2gC0afZAOZGZI6vEblwxKaVjq0b5yV+dfDCs0HonoS3
dkkPNStl5ZTjQxWU6ue8JH76kFna6TUra+qgZkc1VUnRGeVfUgDlKuzIfW8Kh9yvfJNUujdmlMEA
qKAlWfrULCzjWJi2YRX/KjJblXXRCbLhqTSYXacWelSOeXPbJ/FhRA+ES350GqEurQyvxilqxLe5
lEE6yuR+9gr7yUx+Hjup2DbZfCc7gSFFltDKNGTc6aPgoA18Y69P94l0zBTlJWA5LPnqF1eSK0nt
M9ar93ZanSGFubOOVGMWR6Bb/b5PI7deVSh3+yxwJPE46cFND/NdJikEdJiUP5RBvuIdzyjopGYv
b7GwuqXcysR8qE9KZ2AEgzlXfYqK+V0lWb9NCg7XWPVMstNe1iQfoDdPbk4Tk1fv71ti4C2hGuGq
aDspJB5MJAcI/98J8evejNsvaTBlx2fzkJarJ9TkNUJM1LdTFRznXntfgcSEB8E6mo7YjI0KsoO4
+CDhH0+ZO/lKd05E0DnJfEL8fMZqxPoDbMlaDfxvclXjw9C9ahLDXCWOOy1drVxJobsdAo1GjW6C
Pcm+a93H9zcwixvGQ+03LDKIk8r7b8iqN9TOWLkCtoVgrkboyfF+hTUw6thdZPKwYKg6yjAmzY7U
qBK3fE6lTPNabT6VgvAccm9ydLXXCFz0WhKoyETi1ggmepUrKKddfJ8G6QVQ/sx02wb4d9gxR6GG
OYEQ6BZsve0DIYaEctQMab/Cw8mORjyRUs9KdQguxVdfl7/8lj6PRgMyI3l6xnqqRkR74wwjnMfu
Vnrjyj0cNBiAy5KQjos/RTvT6O4FgW4kwFH2FBh7NnXqUzEbo0uYVnetbJ6AAp045qe5ljcVC9qx
i+maCuJLYFD0SsxHf6gu2TxDuysvkapQ+yA3ySFvDgROFn2r400BQ2wFygpzRBHiUlcSpMEpFXkR
uIYprSwZhaktaD2KrtVCrFroqX1KNrFBEtDcfuOQI+o9rbYBBsmEwZv4zPDDqOd4izR43GNq3k2M
32lFOh/2O8SISOH09tZgKYTFO13g9JFdHKBWV01sgsssiOyhWGdGH1Ee7GI3bqpXsmTgp7T5Wbko
VEKEEgVL9gUDXbZ/rVTaBVX4lrYfq3DmVhcBCpFZhj08m12E+js5exD8GsRkRYyuAA0uayioS8W0
hBbXG39I6da02bMQdh+arJSOLi+trqVWp9ZOn4GJHAo8adU0PEX4PVmdmmdkn6D1EM6RZ029HgG7
7AppuRNGXceYjBEuJxeBlDoTBwhFEANt71gWF4XUdMipIGhVf3gRRzzekQpMpgBUnY9yg6ZaexFr
kRU7mBu37FoKIXXyKM7yZ9GHbtF0O9KBxoBibamxeoLmA6cCYmUMtuKgxFTSW3afIRUxt8gAOsCG
6Le5Cqh6aGxF2QndQVdIWVFE2gyBD76hHNMNeQz+MaDkaGaIPnVl+jRTqlNiQ8loccwKPQX9xDhl
XeE7UJ5M3i19kpzEe1Y6EoX2Mr92TdWse1UEtNBQAjDknejPDIjRODqRj6uvBtcVIQ5ziQb5lJLV
5v8tZf8bS5msiKb+P1nKTl/Df2zeM7zZUf31V2PZPx/5T2OZLv5jJUmGtFLh/ml/msp0+R8swPGG
aQAvV7q0+M3+ZSrT/qGIK0kzTQzoqqop0p+mMlX+B5o93TAVRZc0QxaV/4upTFP+binTdZ5pZahE
whmGuPqbpUwVVmNQGfq8MYMG0tTqqGSha0Su8FQd0o2+AsezrvQdkbZwjbvH9l39DB7bZ1oTgAom
0/OnNWGouvDSlvvOZ3VD4cErTVtjJUnwSOxkAjUdK3ziVqqoBvtX/GaOvM7fSYAHnUQJMOPKf5J+
VXvT0besSmPrL+fkn4bI/4D6iIotbxcjnPjvPqNpcNg0Red/2AT/apurfXmS5Ayrhjjrz6SoXOEC
esAdL/GgfnZ19y0ILPjLJHrDenz9n19cNZcj+F9MexxhlTOlQ1XRgUP97dWLzB8rlOzzxngyh734
XVxrcuFt8c6a8ZvAGMqd3bd+U6+MAOo+pMp8Qzx8NG8AJ2aabq76INVH6VDt5PfsNG+Th6RzmlNE
k/ChK22GttP0brDgY5dz02MPAG2xGT+J1j7QEfFKA6896wDiEJ+Tr2RwVxf1rQEdYuESRzumHSky
zrq1lAK6e/WUPfXs2JUtJUrqFbrpIIylKcn6ciZwj5jJQ3YY1uKvkZXjpqU2D+5ad9jzErlwq05S
Ykv7xjN2lHrvxZMETeUzfuTjrMcXOvCecJ2jdXT0N7Sr6WL07wELk0N3jl1Qw/HXtIHcvRT/sGEn
pfUNk71hsQLCStiKJBx8zBgXUGA62UejE0/rCNv63htOJrv1k0EanWoBJAT1AYe8sP6TvPPabh3L
rugXoY0cXkkQBBhFSZREvWAoIueMr/cEq7rLXfawP8AvGJRukEiC55y991pzWUCxt2l8mR5mkB5A
LNa1+Vxckp8AUTuIhGPxTMPpkd5g/grnE1MEwylejuAwvcEBdID0MoLSfsEPGEedYFxptwymafgz
hCGOnSZyDOwBchc09ZU+vTE4VZTjTFs6xRlCSI3ooIozLvX7sNc/iwf/3BYn+Wmgt6rQ8nMZlzGx
sx4ZOp3oTpwg2NEqeoAZQGiiDcIWNVT5ke4qhAekRFwKW/lFkY2p2yF8GxU7VBgSr4lSZ0LH8HPt
w3PesB9Gz1gHzb2K8wlDgr6ONy0Ddbj6TrjB70xMdsSg5iZ9+0cObPpxfqPQsmyMpOv0PTzKR9Be
gkeEIn5OEAEZY/F5FW9B2y+o2O20N1/xNZOkMBV2+lNf4F6NJ5lxzVm80TXSHgOPMX1orMiP4FQ+
UP8+97wSi9MMSPuB2Yfsxh8dvefsLD9KDF6vwad+6pp9SwfpFXj2BUgVtzaJ8SQ44I7x9FN2Hjww
r5mCsKRRORhsSjf/HBwSR2O3ctM3axkpWG6IavVoPVgvc4Ulb4uGBg/KOuPTsUp/ethpq24vx8/s
4tW58PRzkzoz+jb65QBGk93whqzBuKiN3REsvBp8O920H7obceJaSdDe1pgMoX841kXbBRTokEzX
jMS0wSNFGkLyV72elieoO/nG8PoY2hEvJD7GbXycXL908aDRdD9lZK164ZFoH0llDVRaG4Ne3298
AIo60eKbgJHMd3rFVuYqtwRrxZaDnjs+oJJkigTnyYuvpMza7uSGVxVzHwVYsA7OBt1ZRBbP/kfz
KzQ7+s/yse+96bXcoRawVtYFQ9k4roQt/QSRKesW11SDrPisdFfr0h/bGxMRoNu36ZFwQxsVPZkd
j9K5Hv6PxZnt799XRxPQu2pahkSikCJp+r+vzejFTW3Q5cptYGTmcGXlzHg1o8b+35fh/7YILz9G
s2TDEhfUub5sEV9/OadrekOd6Eu0faThefkRIJbR1Iw/c0Mnfco4gc8VW/x//NPA/j/sO7L833dX
U1Jl0cQxrmLFxCL87z9WCSqO0VbTkOuTvSoTSC1tzGMXjxpzAF0R3iXkDKmV0sh/iQOLiZj5UShk
AvuAansDP5JaTs+F7/dknoPcTtNipl+egxYgqyHpxvMYCPUa40LjSMqkrSMxgv8yyqZTyxK40JlR
dsIBnbZJ55C1bluFuheVND5DdqgO6jCZthIbu0Snadc0L3LJSFs3lkxykcNoCn1zo5iIGrIMIB8T
FiFA+aBgMzGLa6sZ3VOgNTIirXyPWw5zTGIwKVQDog1bFDkGUNgpYCPDt3Wz+sILtHMaZIaTal9d
MGAV7wDM4JzGk4NuPqMlTcM9S5BFirNnwNh39ISIaDWvl1hXNG9Id0pLwBEwLMbgvH+gsUdSisWy
IIDHJB3VqWpJ2BUiExgztF7lshbs2ppLW6qj365uk5M81Iz0C/Ep0X31GPVLMO1Mp7WQGVkWJAAk
5uRqVX3RF8ynSP7JGBFcpmpQryjSfuVn2LKsqTmaXW45xpVpW9iEJygrDFL4v6E7OKOYO8KSfq3E
Ikq0xjjG6pzbmPXY+Az1PNUwYXRB/RyskUEKYpGUuazfGanb9zTyxVYj4YWO7DjED0ohfAEYEHYg
gJ9pSgQL8K8wM2hkqu9qJXypcZbPcd9iY9IWQrSuOXKkv3Skgm8WAtMAIQD5FYeEnoGNVKNAmXX9
SZuDJxGwVJxIJxFjrTBpD9L4XY3a41wKylYNptdRL1+oZT7CcyciIWrG5hHY/FPsB89y1HzHJsCN
mRsYIkGCPAcgRvmiEvAwRCZjdoH47Uyxg3FG/wY+j3g7lXYJiBSr22izrgD8kVF3Zd0GFJqyruPg
FJbaNSJiXRDEbq1avNPUPEVcIHNI1WXCCqizX8quRGxWdTe85CW8R3Ngzl4GpiOMPxO3uiikzyOt
Qt+Ydjhkaxa++wB/KyQdCLAA5VuI31g0mHNO7AztqecdmPyAU8SMiPsoTSU+/MDphqcSeVZbImqj
e1Xi9lYxPOdiZy/vGT43Z0x/SGByDBycUAHtAZJ9DSuTEtVVH/QyZweFrm9gGi9gFyQUrsi06CCt
hpE8cuS8DKqw8eFhe9d6gRwLkabzvIL+FIcfqOfoDjFP6K9mMxwsJfRMg7wh5N9GMmOVxfbDEa0f
I32POk7fK/Ait1GWnaeQSBHQV/Qeae+zadSdcvCFjkFfYJzQQ8Rk0ntaqwIXKskBmHJyEGQ9n9w4
69wm8ZG/aNLY7fMKMVYRECJdBIE9JjHNRy2k39qgcyxZ+ValYjY02+TAnfp+J3WMwwBVIdovgelI
YoTdMHIM4KG7+0WfZHmXRjVnNuJrQvg85oPfMvDPCUikb90s7AoFZA+zwv2oDsnO0D8IzOXQev9W
ZL7mPd6dIspSyJj8JS20kj8e9fIXn4gYOU8OxBUzNyArFCJBTeIkaUgsn6OV+ruwk3+qALW3LBPr
90DQ1cSkcH5kYspxkSNA6YKRPBYXZmGM6ehYc/Pe5Ovsyre43DR2fUyP41H6wCTf7JuE1rfNtJp6
vFknt+mJz34Fkn09/tZb0OKcEA7KybytiguoL/FG/A8ujY/mgADu2NE9OhWf2Z4jOy0hWihvvEf6
m7lvnkIXjzvdOoN1/gwTAT0SKz00iwzRDjza1h5Uu27Wxkl8oK9FLyBI8BDsOM4ynmdOZhqedDFt
Dvj40usbsoXJOCA84J8ZHBDXGHu1T/PB/Da96ifqb+EMG9+m7aSisLj0vxU865fhgDcY1Z5AiyLh
1IPo0U5PIIhfimcO8sEDOpEXdKdoeqMtYdQGmxii9ovym77P8TZfm5/zO1QfY4t9Zokbp+3J3rRk
W9ntvnUlrJ54KPcy4UbBjhn9KFprMz4xrqy1rS7th2QTyM5E0I/p0MKVhw26Tkn1MChPfNraPZRB
8VjDW2o3KE4KMjyYoyOSGZdpOudzYTPoD8zIR57epWJt2mebYUM+TijA3mJBYD8B6rweEQTyGjLs
fU3bbWnT1TZPJr+5wiGUxmz9JpdbBb3MsCYRi/E+sAU0UNpZ3pmRx+XIiL9oVlDjNNMxGRTZwxuv
ccLna9oir6oVF2mRqR+QZMHWisNVxqgKyz+5tJvoUvBqcbr80fy1Uu/rT8a0vD3Vqhk3zM0XFe0Z
5QLZU1Qhev44YCqxbsKJJcw6aURy3CBd9S63RQYoZoCducpofZ/Ub0RNInGDsPHKXd2HK5y7M2dG
89k45XiK4hNCM/1b2wiX+cU/Uz81NyYpVf7YPgOR42cH7xx933I0TP03NRl8TfVHcaKTfsw+GOYi
nWhfaeaN6whj8ImPTYIuwEUjo+fr4kqc3VNIqUUP+cYnQPlEKYLsB6Qyo2FrcSesq2uFmsTWTslV
46g62zIt4BjPyca3EZsYq2BwS37/Hb+v2B3pUvOZ5AgloCZB6b56rhdgzMogh4F4dujCHk+T/7rv
HwrpDf59bq5M8xCQe5iA5l/zIhoUkqcEWRvyjI2x93cmFShylYJ3yuH/YITAGwSU0X/pkpdghsC5
1pNt2u2FTzXfRI+B5HbINqwtAI7qZJ1p1NOpy8Yjc5BDgn4ycLhzVVQRq2pb7zsalqgKkmOM/Bzc
4PeEPvONPMf04Ocuta3uE2pGP94rPmvalVRzKxgPUFOMN+4rMkOJgeg70gRXgiuzZmCd36guCRvN
IXTzka6+nbylW/iHHAYowIbN+BJhUz+jqSPmZLCZGTTMKfBoIJpBowN3kJpB3wwHVDR9bs9Hesbc
7CzNdHqRaVO4rEdclhcqcobhyXO/5ZRnPZukdr4WnHDGLREkHlzJNwRnW/0Kbm1v3RAlzWwfHrox
R7nm9BU2xmFfQON9GnAdPVQi4q30Qj1zax1a2wDFjrC/DNT2tsXC/U22TOBmJ5X/t39Tt+Y7z+FC
pQtHPNyRxAhwAkfJAY8v+TEeGazjOZCQiK5Fw8GTKZ58ZIYr9EtUdciqbcry9rE5C7dqrz3BMGjf
yPwqVu+h1+x9GikcEy4Y0oiiYcQx9k8xSYfbmUXfsxzrU95kL2yh7UMerqTDiAwjONVoCum8U10x
W0MSh2iY49a1/OzQ+rPCqs/KKbqimHNVeRco2Ik25JfJaGpEN00OZeuV4oN+UY/GU/GS4SxCGYJ+
nGAZ7jrNrUnVdUIaKrUnvRl4gs6UdCd2GFoh1IjRJyForQxgbgNXGGWggfsJkC5JSP6O150cxLeK
cEzGqJv6TVJQcnMbmCeCaGoAbAJZlm4ouKPk8D75ocNzKZKLiARP9WT0n/iy6ShgIjnSVhkKDgsH
qkrpu6k+OVVYlV20B/VCOsUKLbvkmBd5az1Joc3QviBlVwSCgWJ+zSgCa4IXMuLBg3OIXDKATMQs
J4RLonqq9DUaQ/O3x67gcdsFr/NXdrovc+om2GXvdFcGoNPvGeMapJCb6SHbgii9BNFOkT7BcMbm
JRiOSPM5eCF9RgoBbbfdmyWqbf3I4t9NuyDZ+wNWCu504XfVV1vT2BTxA+sP4ztKsOdk1z9Nm/BL
el282DzfY3qjA6G8SWcaID1ztnPqzU51kZgJcJ67BO/sSywGivJh9U537M/FYwTr8KuFj7jOXuGR
m6jZaf3zAiAFZStjfQwoBeE5wIW6juWVoDNmvgmZzewthcOmIrHa3eJ35uPJGU7cdBnffP8JpW/C
AdRTuGPheKFEw7zYIR8NmEklGNI25Wd1Ld4L/6C+lNFj/GBCsdNczY1vy8ETR9vHSJwXaorIrqVV
sovP0LxnNopXyS0ddYtIlPEvDRFX3BKoAAkZtacd1ttKdrofUwPWumLZRPKENLS7mU/ifPKfctfY
+Lfuh2lcySngGRUbRnkFyBfqnJO4ya4GBMWH4qKug8fyAN09+UAxWv0qTvde0t/4nXbZh6xcsojA
gjUyt+HY74eBW3qVPrHnRRdrPT304haPVLuLNtO7ij8LC9NKyVgm1wG9sVOyr5/6cscuArX3RadN
maFPpaH0oTjiD19IWHkCDxkrPDB13EL8iivcK2ufhBU732uPSDM1MGTpJftRZk6xG8Zg5PUkl9na
J5IjbMzcUYwTqub+odc9n21xElE+s36rnyR7UJyIyAbfZqLp6oQNCstC4xR89CIK24GBfUXYSdLV
NtzsVcUQjMwfoxzYdH3aahLkU3CwTvqW52sfUfxvU3/VoV0/8JzIHzT6te8FP5xh8nPNIeGiQC8P
1imnhB0o3xqXJhT8W9xxxl2pPz5vY74D5d9y618HHB5ktD6DWPs2voZ3X0dDvp4/qx+qRgv2b732
fyGjMEZbDdTMO3rJ2isuHfasZdy3NXbzEcz6IdtmnC5tNJ0Dgi79Ri53jhpXcIg3LvfLyPIEAU4k
d9BRv8XFRBRta+Rwe/VYuTT8WF6qTXBKb7kXAyZeN5/Q94mFCJ+rfdGsIeGwU5zNbXUyzb24HX/6
H/PEXYlEJHvGMHrMv6zn4NweM1TAn5YXvdSHnrsA08DLODlTDqCHlIhVjhY6XU+xh446qp3xi8AZ
uO4jc1/ciditM4jH8IowVJqBvFbHSdzP8pLzOFZaQI4POjjNEPdDkEr78f4Hkthi/2qFrdjgQGhT
dttu+dP75f737o/u/8wYAhbyBLF/WHTS3hojqfrjbxfQvXc+hpygdYcsDi8NnjAILrAyTZGgQtaZ
FhmhbYq1vDFkXq9SCcZthgzEjseMszwzSS0+B+HIBztr0IbBu7GhwVwiK9wT5sHvZrV0btVMdHqB
HWQ2cJH7ORGyLawgpJMJ4atIcuZOL5xIxtURgL11/EnE7W+idKpFmlGWRp/TR1/Zxu2NeSIq1a4Z
niQQM8TvpU4l02GHe4iOgMEWvuWYNG25fmoaxbQJO/uQQ2BmoVDaAG0w+9XY2OpUtmWLZC90RjTN
ZZ/w7WgMX9DhkDmtonU00HEGLeBNxcf0o8E+qXK2wqIq2seK05GphLZlxeaqHgOKtVGlXFscwR37
eklcJDkjwz6MU8bSKAJ7UQK50ig31Dew8Fkf4i4JPRD86koV4seyGHZmaewNNicYr/teEW1pJmG9
qjghD4V/SSPMDUrS7FroNH2BhUaPWf8agk7SBM5YUe9ko/CSYE99/dCWYmovyc8M49G6T1FGJTJx
qMhaFcWfdQ0zA3Vh1MHUIfzOCA5+Ob7BwcWnNKC5zlr9wcfo3dWAti3pRy1hJ2u9OW6IS4m3eGHY
fxcPC1G+qkmx4ie9tZ7NUmC039YbwR8f5+CS5bn2lnVvjVCI2KXaW97NtJfx+8X+c6X9SkKJSS1I
X/owZV+tCLBCF/Jb5cZeahCVCwLeezHnd8gmkCWjuhkQ61D6zq9wv3q3HRVSyMTwd/bxdwELrs2A
oPahD12fXh4A2WtlgPLoYtKeK8Gk960PTBiC4XVafhjagiDB8yZbPoDbMcXjPFsbPWzRm6GKiGIZ
+0kou2JJezpSLMLZ1WKd5CGGDHnfza9DJbz2eXjS2UP7BZRW98Vr21KM3f9tFmu/ouklUsliDdKo
oZ8WGSMlfwpxQEcAUE+LfFN9y0cIixXitLWgcryv2HUQVbywKoew5QJ+A+NL8pvXQhuA81EQ42qP
1jCpr3lFykquKpy1B+uzHm24Zp+qztE46rs9QlUGZkTUGPAALfVmpdJb3dFxXKDwkD0I8xymQ9Hj
JC0XZl/ICCWuImMTpRBY6izwHkONoVIxUdElIZhKCTFt2Ijowo0L0ewEqA8Lka/mPC3eknL4jEd2
GhPcOwxNSo/W06IWtEuXM+jBboyyvtILYLwKS0oqUi2HTVoQBzlv2kzBHAJf0zVJulqRdq/veokN
wMB3Oqq4NJRtT10aEz6wRs5zIVPdaRqrXQvRM9GEH9oS+9tIBmlPmCDlVEm2SoMWPgWyulZ6+hZC
oOReU9HRi5ggskTiX8WAV/sdLsTFDNaVZ9PKL4jqrlIFC6M3IHpNjbQKpfbRGhqIYOJwzdSWkHAI
jnRPJzQ0DWMLtDvxUDBOFo3ARXahBbiTAe9dFF5a7k4ZiB0EtItWAwntk+41LlLOIymzGNbw7GBV
LwpgY+r++GYs2Z5q7E8nFWlvHJjPPXKqWW9sX8aybubitiiopcc+lEFsC4grk0k+l8wByZ/uHd2K
9FVqQC+Al09k7PgUm4hSpdT6ILnAWBVhdh3v/DreK4L3sI+N7bxWk+oEinzbtv5PuCSg991rWYAT
bciLJWY0jlG1M1gT1XHX9Duzkd/DkYNs2RIyuA+k8sRcwy0NxJlm2/xYI4N7tKxiU3HAz4/FpNCb
yYLj+rEwNSgF1ZNoYdQt620/YOpBGDx4WV1/l+nOmsSPIMjYTnNU+2aEaBFqAc0mg/BwMAsJ018k
hkd0qpCP0eqpASXOdPvQJzAjWsXBvoGokPf0SRVBPrQdXZFaWGpVcyCUAqhREkcXsQ4g6WuZC3/z
HI8FSYGF9RTUceak3eIWSUq3aWav1fudH9fivqhx2cZwAMe+vfVlDJ0kmzmeyAHFMmeiLO8vhSB8
jH23mULlHPT5HunEeRgtgpGtjrjqmFKSsCNTMEYnbSDgqRpf6hnsBD8Rt6FBTZwHwEmsBHxEYWXX
Yhz4VklbrcYwmobBVTTQMhY9DAxN2kIGSxmtDnR/gWE2rGYENCS0O3rlJM3yS9pPZPOqCeSKdKdp
+fwxa9FeCmbiTUTpki0JHWlbXocxpYjW26dRoYPrD3i8uU/Xk8oCL1tbRV3Yox26qpFZa6BSVvWG
tm18cggqxfaj0lUUYRuVNPqUlKiTSMo9JSUg14yeBJ7/S0TzPCmSt8RIQnbikNMiG5mUKwnTtkH0
1F7ci5ZQrGRwses+VlinajVywpLC3mhqCkzkWKtI6Aovjqk75gjdchBHjp/3/TmBa9THJmbaAWtE
IFt2OA+SozDXWdJBKf9kSkN9+oCXG6+HMUvXZHp7syi5WYGhJW67jSlI+BY6ckLzQkcjPNoDig17
CNHhzzLMX5H3X/dnRwmpyyRELGs/Fh4mFZq4VqqxXZuopLuscKqChNJ4kH+HqqeNmzbr4bmH1b8x
dX1dTTGlQ9MdGzmMmOyGIJRzdzKRzWUmfc229vzOdMlUpQdRa5chY8st586LRuuEYg+nt28cSt0X
7DJgs2FolabRUzU1fGIa7RXmPD7HJLslvngdauyIUIQZ1FmvhhjQ6CPAUVPIdYusBod7oL+p5kzX
IRZsTVIShjS5QbKS4fB2D1D75Dd4VxoRIfQEzKVnrcnp4yzgsCrnJ/xaKiddVVM3UsnHOFOHZzMv
NMIXpO8u6+ojIEXguej+QtBQDgE0j0HjFanxqcuRaDeQn4Ns+o0LImdNvUczzCtUqCrMSvprksCJ
DaKcjOacCLuRT7VRfRkV7lpJ55YIGx+C4diQsuJIWVKtZSDGGBylqy92waHvKBRU1BGFj50/JWoy
yQixZUADK8dEFQR2n24oEgjU7yn49JGJBllA0NZa4ygrnAxY2I6GSFJ8Z118n6itdkJzGeU9mRoE
3RAUK4edskVBre4IZVF390d/+3JMC6TKJD2hff+MmAwhhq203WAiz/3rcv+eiYh2E4nBexD72e5+
qXo+ASxY0iYrObVBnL+JXaHsGj3/0gp4oxYBtHYvCqixq6DdaWFPhy8MKEolCtkYjJg99sIGUdXi
kKNyC0gR6AHKeSpdJy3tliZu+uelm8qLkCmGMxN2vWviCVm5rBXGTg4V/Y9LnqM/aW+k4ho74V+X
CHmBOmvwFxrIfulyyeSRX6fq4KRq4mM2mHTFcBLgpx7kbb9QudMqUbf3afefZPc/x91/A83/7cv/
p9x5y/xfRYJeMfwNOn//B39qAy3xH5JmGBLcePL9/qUNtPR/6KqsS7psSJYh64su4p/aQOUfGtpA
8nwU01p4838B51XxH9Rblrbo+EhUXP7V3/QKf7xjfwUJ/JtuDp0a+oT/ol0TkQZqqqLLChM8mJPK
oh78L7IJahdGckZk7ioleUXRD0Uq1DYN44muIp9Q9OMXU57Angg4GglJZHHSMLCTdSEsWUgC+TFb
vyzAM8/9oTTfQ8S+HlPHJomuEZ1V3DW/EPAilxBOcKUgHwRpr6ZgeqaejOkkkp8RAmzG0lT2pVgf
oh4peDdc/Zqc7yxPamaz6bMsisplMgBtNQijyyHfRQFHdT0XBtZAH4HtYD6ppYlNrIVancBMCmqm
ADWmyLof2USSwFEWuq7mq3TvaoXEbCNbl5IReXliNOgu9NfQisVzIWecfYjcK+NgPmkGhbmOyc0v
VeVS5fqPobOfN2H/Q/A8JvNaO0RWO3qqibJ8nBkQpw2EGJ9CWi0UYa+qk9sN7W2IFOEU0R7q4fOu
tcHf+rk0XknsWpeKepTVLvtULJ02SeQGxUxX0M9FTyL411RSFucsmW2/kGPkmOZO4qzuBD14lFoz
PLMqU5sgcVb18kz6UB6p8bqiK2H3sD7QjET7ujRoeg2MAwicmPd1orhq6k00EnCwNVuaDVaIol6J
Qs5HZWSbIQnbQiofps6ijTUQmq2AflH7TtqOiNbGOn9X6+bKubUDpw7WNw1x5vrad5Uz9m5SvSFL
Kkb/LdM7t3psu9OQ6F6RPLRNLe86naGFND92mYTFsNjEDIvp4ZnxNo2MvRJuGNjSVh0Hc2OwSdLe
Vn8VBZuMP7T7XKgP8ShYB6whjv6StDmJkdZ4TEd4SnMafqocDuxaFndqn8i7NtBOqobyJNei0Y2K
H468EDDIeXES2BNbMe5uOQc9O5oZ7PQtU4Tc1zyZwdRQMaShkE83sbKMDcMFB681DMRwiPW98c2G
DDtDRTgvBv63pEeDSztBXSeBGdlJNOHvlqJ2XQrGRcvxFfYLEkALNFrpev8OBn10U7U9JsFMzCTl
NiD71suEwqM6IzAHTAita7Mo/FeypsqgCS567CrwL6QQsHLCDbatEJZppfmmCcpMlrqJu072vUwu
L3XdK8ceb9Uhln5VDoUoRzr0STnevFrw4aLQ5CoNtd7r0oBtC1MEHnVxn6ll55VWndttG712MM+p
YXQV80Wm45n/Esam3lp9dgumljES8FV78VXuwCfQ/oEOLfuHGn8LcJnK566bQDZk5jZtGTJhyTgP
mUqUwDIkXCCToYhfWeS0pgKAVMldk2iDcZob3NzSHb2krtMmUiJUE76PFPjgZDk+t1ND77utHJKV
P3O9VxnXpZzZBkKJrDh5a5ln+EaPd0HjrP0eQVlxGlTKFo6+emDhkiZKzJkBlcxIVGuW0Z3PXRPn
7xLneHeIaY+GqFqwSqQbsWguqTz/qr5om0m2DyIc/NZISIQm/tCp8fRC0Mj0hlDvT5U7xtkXvzdh
wYnhlUUECKdqgLNwztOMokC1MK+LYRrtomvCbRvdRp2xjd8ImyZD6drP5mYUw2vGoo3ktAXJkiLy
opggwLjBAf2IJmgR5BA3p+ljchIeg4qTQJ4zmy7Ts9oMTCs0/asPw3mdSjFENaKw4fiWGr7VTvbI
45vXbUqLT48f6gaytpUmyJBJcMhbGGYZ7n9qRxOSz1knW20RD2EUJ35i3flJzCQ7dKyKs21LgPRc
Jw4bFVliMYpTEUCxWs2HRoZAhZZtBrr1TdUOfiAhkkEOAicjssSe9PpdH7l/1JFnWbWM78iZeM1+
RmtIiT6sZ6+GtQiEeBVGxXSwImWwuyj/KkbrIILOPSUdxr5WagVb7GHwgJKKQn7loh8ozusCiHsm
w1qQtdLphJ8ZJ45DNxK56Cgyhxp+Elo76wnt3qqJlOCFPddpsQnNNdmvYistebDTIY5D1qQ8o/kj
XAXR30sDoOtAw6gRyBCQhP61GjugQxYDt9iHcCwZm9yCtJA2wZOV9Y9Vn2vOPCr1RlFJzO67CuhA
SLvAhAM/+QvVvqA5aDSifAZB2b9Miunvupj5UCNTkA7kg66aUpq2fqNmJ9Foyf2QSw2RbyOuAwNW
dKHOD35St8w1qwMNLW4fjUn9HBvTQyJlAPsnKvII4kVLdCtzBcNiBBAxvK/R7FPUKPRtAfkalSAh
xqrkbUi7SJ1Lt4g6D7tvZtNSwNHdgIrLwyXxo4k56GLy1ntsYcQiVHZPrW2XEL4jf2BPMMfSsYT0
ak5kZpJ/dhVFsG9m0IQbA4fdqpnG3u5EmTtcRkbRzrxu9SwtYRRFeiJ+lsXXb51BrwljZ66kB+pe
qdEGBqAV9IaPiTYW8XmgsaIHymkurWEn0/XHyAEcJ8qwV0Zu7xu0dIUWiZ2FV5KdvdqNA9Thkj4o
pxZU+PRNR5Cf7Mgz8OQivEQiuhbCVexEqKq90WYUM9FAUheWKrM2rK3UoeVOEShahK2R/8WIVwvZ
gKMMcZqlciOYmOhC2SSLT5XdmtEeNtSQ+K7VFAXPvkF+Gjt8tdX9sl8P4Vi4dQfLg7F3qunSQfMr
/KZxrB3VskfiUjpVKYyHTKPOT3vN65JC2+gDDHB+y+zcRBwDrESzBXz9QSo8mVEYoKE20dAL9Bj0
bk4PXTNtpwpdl0ZAM+VeBXhwccvficdw1uPuqYWRZASl7AazIdFcT2twosGkkei2dMhCggNrCk2U
xiZxtRPuTtkjia3a3b97f6QueGIDERF1Xb5Jm/5phJm2MztyECjcwdEulU8p6zJZo2gzMm6znV4q
7/TZakaueJ2VUqELXKauiJ9dExnr3i9z2hF0r1ofSTZA0NT6L2FeRgCcDQrUpMu7ndItVBdyQKbN
nbuwt/QRXLwaBiAvIwsVSZfk4OfNcts2JrCDSm1Ri91bjYmGaU5YTHqBMG3gaH+2nMFXQQIt6/5L
jjiO+TjqLQVvpO7GTlvkA4wBleZaZyhrg0YE3VVf/aQliqJLMdtrZkl6JrihYsKwvnwVlOYB9D9U
E4UbcYq6and/JNckdN8f/XXJVI5cZWS5nTTUu/ul+dejSVYED25b3fsRhDU6NIX1qPhivK98P/GY
C8H9MIHe5QjP85jqtNCwErScXx1JLR/uv+4An24bApvSZ9DzaSD/eVEGoOqrv77Wg9AATaS/jgsH
QV1oBz1xc7nrLx/7MUKPVVPLsLfWvRfX6HibhRlO+Cbfuz9sVF7eREzH9f1+E6VXqUeFaC5kbtzw
AhKr5WGqEdRczZVp39/WZKF0mxpjNwIDl+v9G5JaPMw60MdcHm8BTW/OmVzuj/66KAto+04+V8XM
1uUZI8xCfZANpkRKD3teWy73L+sp+RHLptr89a2khB6tWh3nrDwv/3httPvLcn+tGlk7aHLkO/Jz
XrfzLqT7vPNnoDfmHOfsUnK4v1+a5VFj/lZdHq/CoZjYz9BbJgE1SpFX/W7sSYbnsOP6okEv9F8X
q06GnZgahUOv+ZoJpbArw1DYpcNyz0V8Pius1bPQoRhZLiazgo2oNz+pOA/ieh4qIsmBe9/B4v4C
Fr9f7ojxPx7lKvIYvJHqZhTaWxuCGL9fSO5muTT1yuHgyNqHM5FVHURZXPFM9ag7+XUdbEd1xryP
i/vRMobJuf9hv3zYFXpJ67YamboGMwicbkHHiwUpHPd1gm4TK8by0+6PpMkE3nL/um9pZZoDzpfl
Pbq/F/c3qk8IN9Zz46lRYpQHfsySUwF3NyJJ397v0r/dv81A/lFJQBqsnX/e2AZmUo7NntxVEFPu
N/LIqkGDe6oaNCewku8vCPv4ny/V/VUiX6eHphd3oUc58cdLcH+W9+dL53Pe/fXMWbZzx6xDL5uY
lveMQENR+S5SEzc5vV3XaKXLf7J3ZtuRImm2fpWz6p5cDIYBF33js7uGkBRSDLphSSEF8wyGwdOf
DyIrlZlV3X36XHeuVZS7h8sHHAyz/9/72xYrYnpnMKRt2kW1A0rHnDFrRdGWiheZHX16IIL5ySiH
BNELmZX2TCE88Pt3k1/Fp1Oi83H61maEx+d+BHOozFGOtAFM6Qn03sdGL7BBz0quOsh/gciHvZzR
jsKuMr2KLl3iPqgYO/IQ3DRGc2tH4V0rWbsZaEMbQUx5apFjZONP6DCu9dVnQkO4YqKZFTPxumTP
QPMFmEtUslY3aVn+sDzrixlZapMbeGzHMflamF/SGJBS7tffqNl/Q0mPqN7hFLCKFHFQmRMDpekX
bN2qSQ8Uj68Tgq9gCRDmI5VDnhUrz5bZ+4bZzmHwetokM0SKKB9O6N2Z+njqMa3t+ipq+5veGf1T
lMdPjTV5CKxwnIkM+Sz5E2fL5Poamf158KkgWw4BXZO+Cwr/MXUKE5V1cuW/GtQJaOcWp2mgn+Ei
EsQ9oS6dEDd5+0Pb9/gkakrChzCmwdQU2TV9vFcWJBjcDePWGCIa8ALxAuFhu9DHOJcRsYzez4uo
ORj8Yu3nFINEmd9NfvaGY30GQxszgObRS4cxgAQbaADmkF37rva32lMnN60f/PZMHxShTohaw5cV
u6u/y7yCeYJGQy4Ksu3H4maoyDubU3Vj6i+h5y0QR3kzMcno25ZTwgKeAo+AEMt+59X1k09GqeUQ
Z2CmzKv8DEZxT6tNb6HevHSueuyk/6zYCXOM4nIYTQ5E6X5u8wwFpUnDHukdln6yRecfmc2aWqUB
wNmxuxchkndJU6HNA5pTOfwtJBBa2U9TGKJWJ18Vufx726IjGpzmPNjIGKduuCtqhaYCDIW+6oP0
yAn/s0vQJQVE2e7Iusps7V43KYFGbgUbg9Rua+mrpi5MpNrsHoqafF7sKynmafzBr7OdPZDF5Gx1
Jm/yCRCjn5XXS2S4U06XvpiuMqgXmcqijRL6RzlYt6RZPM2t9zmzgu+BHEgO5jyaq9k9mw6Qy7oB
rFRD1DTBlWR0lJmTHls5ID0tHviUG0sFE8VtkC8l8opQ5ORHO+WM7wsXaMgnKCpW7l6CX4yfIQKO
m9P+1tnePFlqpl6jpAdalha+gLLqCtfbOkVwl+ju2zyFgJFD2Ktd962NcJaOHWRgGzV64ft02Vr6
Zb3OkFgnTXIsZ+N7W5JiGFoVl4LzwKLHqzrvEPqQC+JGvZgA/VrTwKVhwyTpZ4YDOdA28/L+buh8
MhaXnLCFVhQxVzZyxMOl9dj5pdr69MdIUSp2qd0iDW1BbLDXENhQlgO4MV4NXTftICqcJhdnTSd6
TZ/NRJW3qIHT8meO/mOrZP3NFzbRBCrYV5b13gM6JIJN3eJSijfQNTBP4Z7aDjXM7UiBVxNL0yh5
mLJ4uhoKhYBUHZ2MbnpdxMHJzCRMCM+4pKgIrk07uo5N1JzRaKZ35LBA4m2dY+d6D0Hc0qgC6oFl
HzRjrr0DHICfzCzA4Q6KJmd+59mRddHFF4AZ96yL52tLgCMPCmbWcvjpDAE0+IaCROu8aLc16VWY
38skrciVEFeDZ1vblH6K9mNshs6byFtvP6ez3vsREl3UflpA4Xb8G7dGKBGSrgYexj4I2p9BymvX
JuwELyxpq093XUk1tsiA25i9sC5MYAkHRoY0hBQCp/K6i0aWat54XQ3mA9ChV2k6BClAyMLqYMhb
TBGfzADQWm7QSE6wexKIdVKZAgQYUxZAJgAPxP9JICBAWWm5285Ihl3qJfmW2E14J/W3joo1Ih3K
Hppf043an5Q9pkOryQUW9HRNdIwNY9ClDJqfcT6iHcJ1UhTte0wVBYHcTz9FCmGU176Z9yim83vC
7bJdpiQc8MK87tvhk2jyNy4x1x0D2aFY82D6b4Py37mkq62j8UQGrrhYhUm38i1z5bQf52G8liPX
xpQ52SAwHHVYVYgfTjsEkTmXNE6kDod0hlPAQ+xN+BvAPmUgPg13lR/cWWpAZmUwyjCrpXtvIubr
hY8QZjZevaF1d/Xkgx1DS2K3yUObucWtLEcYtQVq7mEgxpl3snLvLmdhjSyvxlgrRmenEOYON1Wo
MYCK5xa/HPPMYTxWhYtZ/b31OeULC/VxRUieAzNo6/PRqh4qn039HPTEcGmq+HtlNvh0obc2yLTV
CNFj7qb70EXrFxXIPBwdkWeSaAj9zidBDxcFLCS6DPdSZVoEdtnyoUtrBEF+hpPWpavcjNeG9F/j
wL0xWIXtpChQf4vHMpuBTqaZR7GUAS0a1F0I/mlo69OYhOnWLvTtFClx43BUJ/OIHx25i3BGEtMn
TIjxJYMTttMkqSaMEltDQlq0cqg6cxV9Tdx90XcQqgeEg+h3hWs9RBz6OT3l3Du43vgjc7LHii4u
oXAbRSdhlw+Y5tVgs2YKCNArZipw0t6UpGJAx0juJnXUFhpNymTouEwA9YQQkdnRyvskse/iYsLH
Jb5m1LcRxnNMrRtP0TLOSmjgZf0oGNhgkQDi2Xg9FOCU4lA9RNWeWnByTOGuT0nGxT/6WeiwRmks
zKMX0qXsBrkMhvpkOPkNl7ltFg/BLTAStCIaD516Tfqr0G7cfc+UCJl6iOLacZ7aHsNPDYqq97KX
IERXSy+iPU25+j5b+pV5096K8mczGzcjdLr7MMUarpi3tMm9k/N5Om9807E4U6m8NgpfAB9c6Eri
xXUnGINk1LFQpg/P8irp8/dBeA9VA0uw7/qd66SvtS1eZyoeu7o3esYilpoDR53vGzc2LUd8HSSu
oWdBy+FxbuUZohkvYvZuDNgLc0R2RlRtR7hDG0qmDw4RY9u2KfZ4AYk+D86hJDXNztMGj+pSShqL
L61lV/vB6xAPgUSVToGd3x2uJk2zGmnMJ8+KST31U2NTFYHckaYIORslnpnRK2U1gANEoXnXbdZc
xzLYZGZR7yiodIfEfUGsgMjL/NHUfYjkG51yHaNslrDeazN4GXGppSnkanyEiPiguCDt8JeC+WBN
115zO84ULYK2eixyzE1Qw4gfshy0gVNuIj9cWrvr/bUVbC+rri9rL7Zd6whFkg6/erPrg+smqbGp
k2RVb43Su+gJkHRsITqpKPzvpuUVDJM3SNY1G1YLuGzpZe0hl7q8pyeiD0x40Hkt7/2xUTDgIPkT
zV4tb5pqN+9OSrQD0OebdC6++5Qy9nUekAvs5Swyp0Fdyr4EZFP6s4tCkTa2Vy35cX0EqXCg63AZ
lw0f4BoyWXlcHzfl9xRt7Dkp5HhxBo2acmAiOE8uEuFFGwkXCOVPT2dkvevJnjzWqoYWupQ2kqXI
EZtNUZ8gHtKhJ1yWdhe+3HImH2IpiABPYRGem3/e5L2Z7GYbpayxLOzFspLXofNg9TkztSR/dEe7
Pbg6HC/rpqlLfZmhQaaJNE7hsnBOU/JJ42Wz3vp4rDLHu36EbNJ6IJzLZQUehROUJgmg7df9jwdL
5NmVmwPrS0d+2hldTSbrk+GyOJp1HXN1D2kWtW46bKq2pzO/lLOa0gdv1KQQkvMUGe5Ad8tI+Ttp
YO+om7m7rLfEcne9tTyjsf3+5AQAk7tetESt3fmOt0DhB8BdzpD6F9OGu5HKVmyZsNmXQtr2pV5u
qbSBxEDnU3W+dQmzUSyYAgJOvTb7tD6WRoyc6y0LYh2uKkmBsxzeLcfR+9JtmE0YGD1FqIgIbF7X
O+vDgmTZc8YvBguTQIRl0/5x6293mfB2+ww182b9fEalHQ7ZndXxhVdRxbpZH55Qwp11dT+gsy2Q
v8QZyTTprSVi7pLCbBMLyiZjkkC6nWOBa+Izigkfqlw26911I5seqHP7gEJSYUvgZ/LKX+//pw+x
7CTpux5CtkXcsf7LxIGQhEyZ4zFz96H/KJoW5DcoiiGuI9Zcm6oxvxYRi5XZw+ySxCQ2oWSDou+B
NtZOeMJS7LS1uAXiBj2joqRtKKrZXdhfWzaORe2nL5nOX5kDbXMHlx6iYbmzqgTcbflUYeoJM0J9
44pgqzkzsYLCLyCbnd2lS3KSQ9zclkHzUCVdsbcoVBycSVz1rGh6XbrHTPFyrRHvfpoASsR8nEOc
OHYbXVH0RT8tzm1iPVWWejdyvgEKoG4TpQZ7AcAunVKOXOVdoiWl1FPmZ8OAq9FITMr/Kxr5fyFL
WdKyYUH8QZPYvfQv/+d9/cvbl+L9P/5x9VJ2L92fkVK//8k/ZSPiN+icHvod4BIisK3gD+mIZdq/
ARW00YAI8BPCRbTxT+mI+Zu5/OdJO3AC/uUDK+XI34LA9FHP2QAyLCms/5F0xDT/VToSEHHrO5Z0
HYAb8m/EDdozfs7kQ15ZYXh20ty8HsVgXnv9yIDMgBSZiTwiUIPYPTTqKlmq4qLTyJTXwX/wltT6
OcHXJhMIlcu1IFues95SyyXk4y6qjK3qW/e0/mMZPicY18/jUpG2lor0estZbrXD4Jyhv348/PFv
62M5y2hcLn/8VV91DEAOFqM12zJmMndIiHlyyRAggOG7KirrkCNaDhvjPLOgumQmrQJH4nzxu5jX
GrqkvJRYzCFqV4gOZVOf2sBEiAzHtYy0PlnCQO1oxFe5nei9lPKn6ofm6FkqFtdt0ZHv1UJ6Llzz
sm66kIGMztlXljlwnxzNWWqyv881qr11H4WwJ3rfOBJ2//vVk/ej4fDXu5rmygxTdN/N+pOXI+91
Y6xz+TzcrDMUiwA0vCfdcb2KrpvcZVVa0rDfCJiyebgkMQUuDlY7bS/rxpi5Fm/WmzRn6lPOd66K
iCaRgo758THWzzIvH2i9tW74HP2hM0dCpLi4N0to5sdmfayHQqZp653KtAkxFcFFX7o6KVVMFO50
DbbSzUEcGbSNHd9nyrteRdeNSY8YSK46obvmKlrgP5v73DjMKv6sgwTfuXaTy2weEqvVFLMpQ1Nl
mMaY2nuYgNBpahLlZsQ/egYwLKBKH31aOOsMADvRgZ4J5K1PkaGCCw1w+GZWqvblgIHRqVBUmJ0i
v8Mks5JEQqtIcJjNATqUGh9z1ZCVUi7to9FClFA31mtQ+deLivASLoGi68YeCvNk+tjBloeSqsJf
PsQ3yNqxoX9IF8PknyLGanIVKQkP9B8g29KXk5xVyUwm7qaBRHt2lkDz4eDHYXIqPY7MABNZEOJe
T2VOJsYyDR1r5IpZJZzdOiGNfaJmejv4GTRYqMiwpgQwLxfeX8+uiwgC5PpM0b3r7nuIj6MznZNK
RcjeHe4Fha6D5Xnm3oLUYHTOxCwPF0VleQD0l4lZg+TkMhTzBH4DFUpRp/WuCDFRxsvukBPa9G2z
rNTW3eBi9jiYdf2w7oCP714uPUzYF4goQiTkm5G1SL80n2ioleCy2azn5hLC/PtpSmOQGVDp4sPe
FktLQCTGW6vIszUK+sozweg9U/GxC1qknkFAeJBmVQUWcz+HCFhyAypJrJDxyAEMSDjUj1JjI56V
Jy9eq55yQ5KZNwSYDcvmmGUJMBN9WNxQp64fzcu4dEmAhXYm6GF7aS/NS8NDGgpHpb1kEfsT0QYc
5BBUFjKoXxImFk7A78OBUlWSxu2uUe548mhttUtPUAibVB/i7ZFDcLcutEUVO3pZVaLrusFusRkb
OnqNJg7QSgXYvntJgzzxT5lKWGqBz2YC08F5zTUeFRqSzrJZJ/HrrfUxf7TUPpPpj/Xs91G1XJom
YzRgZY92Slo42GpFEQV9I8cEk9fGsehMWcA5/LaBBLiuZ8gTPjVAv9YxaH0IhGG/EQaqC5W/WMta
Y11w0GVQF5LJRYqxtKy76uQ1LskFJT/neiz8uimWfvYg1SlY+ohWRjBKmTj7zAmx4QcAnSObGvNM
DQp1CUY5Fzc0iFbNRFOBomGEsJdWcxZZO+pxd4FV2yxhlz2bbdQk7KsxWTDMbvQk7fu5IJ+ioqvR
U3DcmTkplusSZh3f0FbBMpEYPpdxz49ZWYd07jdem5Qn06qNI8nm9wbaizEmckLU9U1SgetAf4yt
OwRGxJRgop5aZTtzTqIdFaMGYGJ7TSsGreMS6E07b7ist5wUn5Vn9KdiCEAoLYx4K6DZF1PRv6x3
Q3t4a8xqINmqrrfT8lZ9EjPsec77lDnW/oOuQuwA9Y6LG3Hh1ekyZ1xvrhtvefDXLbtLkRMxbLYR
anTNmm8TTwldPMFEN6KWfXYwGlzNZl5cTdZQXA2jrPeVgUi76F3ghCWU3XJi3aubIT2HBV0FdAbY
7jEbXRqal5S7L6bJCBtxFB1EVjyUHbr+3mGd5Pv3tOJPkHfsY1Gx6HLSrjp7dE4Ce7kWrI+hmLF3
MIVoJI2M85Qtp6NlumevXJDJjcJF0XPGH8OgphUzeudE5jdKm/o0jnom8prAhYkqrApFiJJ1IsrL
caO9n1lnnzxzJtrRseFZV3Se1FWA1anR+0Uqbuk6PEhq5SZuBn6pojV//6XWuzEToaPjEdUXbIue
wlkXDQ8aQ0wqxW2fqOg0NCJmVY4w4UIdnCSL8bJuSr9OD05dfhmWQIJkmfbkywRm3ZTLLb8u0rNb
UvwOl6CDX/8QQBsvEWnl760ePxUY365tC/ND3GObsfE8dq31kFa49+g0YemkPTjAv69z9TWJqpep
Y/LmjBA3RmMgoXfCsitoQ07e56IOlohUHJXd5F2SEHyHHr/kAIPwGQwpBrivU5Z3e3dYtYAK5jwC
OASdl8xgfIkdGE9u87VQ8hGGEPRQo5uPi+rUzet9Rz185GSk1JDc9KELEw9z4ECj4JiTZrB1k+BL
YSXX/ThPJ+k4h3rCT23L22qiTTNAMtUKZjzSy/lLGwA0iIQ6ODPyLK9tvkiVQFHLv3i9Lm7pnOGP
M8j2AfHjprGD1dK77TLz2kywfCVR/OxV9LlmGPsO86c9dOCACkZxSr1ZITHBP82M8ZQ3dKlzr+93
uEh3VVct14GXuuoiiH0NVP/Kxqzd7K2Tznr7ronlU0EHinf24qL+FCZU2Nx+ufoEXFpmRbp0uOS/
CTSQTFcHAtpUt9iRSEsUxWNiB1CqkpFsqVlbXzquSb4yf1LBJfo4N370piMPKm92NP4Imp8lSbsh
sz8t3yzF/yNZfrQoyZKvq6JjVNP8wXqwS2cmGYGe5b6Yk31V9ccIpEfjW9GVrs9YtZb1OQ2WxCTJ
rXO+TdMIPYiwhy2IyUH7NWKuPKKe99y4VQxAnb7lhB0y8DrsEJ73ySZD4CzGid0bhC9+5V5ETzne
89KMkl+S75w7etDpQ5aAyrCxOR2Gwjs7PmGNSNr6vQaygwl6U5MEqSWNVkTG9cFwAfggZn6ymwYa
C2SwbVfS5eh9MngJSiVh2N5W0PgOWIqxL3nJMYnL74qeVpKkXPLSeF96QBNaj7RDoiugfxnq2R9I
Lgxi88voLvoH+TDSqDmJyv+eTYv50xUEZ4N16G6kjQUOIzFaYF2NNwMSyhJJF+Vda2M6fn+w5uB7
7o83RsAnVY8DcS8S5Y7sUdibil5M3Nr0UiE80mTI6848zSwlN0lS3fUOhZ8qo6koRp6udYreN+me
MTE9j4jPlsA8t46JFEi9JxQPAM3m9Lp38f5i06S6i8LcGYHTVra6n6IYqeFEl7a1XZJJg7cuahkI
BZIJUXnZUarQPBqmlrsKDFMoP6m0CjiLB/SnhSDtgX58jxXxWA+a5hNQghD0Qj5hpEGUOe1iZAQE
tNAFjjZjoT7T5ngzjPpYW3xxs4PrlEM3DSroA+VrFA987JEyDF2WYDPww2xsL36tPG1SlBi+W6bI
X61evigis0aWy+j1hm9tQElXYpPf9iVyicj1dpTv4ol4RguFPHGtuqDSJlkzTctyTek0PQguGyyx
3JpIzfUJH5v1SR93y/UvV3nc+uDf/vn/87EiaW8Co06W/lXvMDtao22c5Ypr6UXKtt5fN8my3vm4
OzpL/M16H3MzoVuBd9OG+LezmRnKequXZn2OQMZQobwxsN0d1ofXTbE86+OpH4+tt6TsmL39p//8
8TJp5f7+ZmDPFNPujxcyDTc6TzHUq+VTfTzxT2/w8ToqC5fpopAZq+M/vkDFzPkY5v2Zpl+wn+vm
a7pc45J1Bk/ayQ7HIurHdbW9PrhuPp7z8RiealbkH/f/9hxPgfstUTzBt4cdsbz+x+bjucgMmWF+
3F+fs+YAfTxWDnUK7WR95r/9ZEMAGjfzSwKGP14u90kSycb0vhatM++r0buz6AcfSotqueoof3xs
ABj+freZYFeMIYJbPAXMtVS9lFE+/v3X/X//b+KPV1mfn7Ux/UldsZYVBFXQtMkKCZtCmfQH1qVw
Tu9v/LTenAUW91434AHQjF/cRVC13vrYJItw8OOuiYg+ZzA9fTy03ioN8l9kp/HG//UP1r//d49x
xgCI+Hj5j+fApbivyXc6mIZj4dzHNBe35bshi2k/1Ib/v763X4XIx6mmEPnyVkCcSrq+TX70f6lH
Br6gpveflzBvXpISYu6vFzu/wWX/9Re/VzAlBUdHQsZ1bFf6jrt4z8b3rv+Pfxie9ZvpL7VIi0Il
1PalTPnPCqb3mwClbvsQXW3fsU2Kmx2y9Pg//iEcyp5LRdQzWcYIBrr/UQVzAQ//yfom/AWMb/JC
gY+zioLoX61vvZeaRq+N+TQQELSBaJAit+tJf93YP6xL+zw8GmeioKmZnbma/WlH/W6l/Ivzji/4
tzenBEt/yyIAwLRc629vXpUo3qQZzCcHCsaSjdtf5eMtDmfZH1EyazA98t3671jM1n/3tgus+U92
v0GErmoT3rb9NoBqKD4NxnG/OLlpR3RXWCWAXP/X3/RfuMzeX7/o3/DPGf6R0KfgcOqREMz3hFyS
Sx6FaOF3ffrlv34v4Tn/8na+ZWGM9GyIEMKy7L/t1y438O2ppiW9bwQAKuFVIojQizLLKf3mJumy
eO9UNEMkK4PdxKTtJiggKMUe3Sdm6TfI6uZ9aoT+gSMXFOZEDWxs6gp9U+GCbwZx5nQmWUme+RWL
kQXn0gICz4R1SCEwshrU/PBQ+bzyVEYZwkynIMEdsl+YNURMp+On0GjsXZGON0LSdcFVSbdQd+VO
NvAx+W/Xmee4r/DuV/YDUwSxhB7BUiEivp1dVPKyuA1Zx1MdIxNFtF+zAOm0kegnx0fuZ7BAwxcV
fr5BhazJvMbPNM7mPsSmjvUAZEXcWSfZvmDC4MhzXriyAXQrpycW3GB7B7iguXvBF+Rt6YDfeGB3
URJdsH6cR7v/4ZA5aocEBwel8+4WcMTq5tmx1RMpNLuu624Ml+WfjSaGXgBsqtTCyyIJ/bJa4rUN
LB8dMPLZVaTMvA7JglanxM2qB1eTj/dTI1SBKts+m9i6N7EN1DEx0MUCNCwqNGZS+3pHIbYhEKy0
3x2Dvxsdfgk7SxB781J2RNPd9wlwLef7yqqO9YjYEY5wuGe3IYuG/m9cZJUVSG5nuRuIPyhIsykT
C4VQleyFqJ495A0pFElvmN6zWT/F0oE/Avqy1U/TmMTbPKyPqkRLl3nzu+MUT1H9VhbdC5rpfDf5
/qLjgiJP2PaUpcXeG+vnEE6N4TGJK31xcKR6Yknxbo4V+X3EbS+vUzj6yZzcT1N1J5sAB1QnLIhE
26R2yfftK7xx8UPkMlzVVFTn0uApVbUX2GLmBH2oRx+UFDvoKAXeMJysZDIXHXvNpygySpOFMt/x
rP2KxMRKvBuebx9JE9pClKLSZtyF9miB8U9+dhnfoOhCweq8v6ZYxIzNmeGy5u03RLxL+FH3FlQU
mo3Y03vwDpcCnvDGmJ13M08QedB4CG3wdwHLNsuqavC2fBCI6eF2LhE3mQDwUzO1b/LAOzVkeW3j
hs/sdeV9YLUPYuYwyS3rukrhfCgjyPeOybwHQde5z809OAJxGBuOH2qQlI6JgyK/iMAcptdx1hDo
M/EHkADXHzrwGXQaVp2Bf8drRYRTM8aH7AwEBcfaAK4fN/3OiscbbDD3kwd7eTl8Sxu8aNhUP6xU
qp328/sIXBPg3W6GAuc/ZC2ZQIAIgHsYFnRxWrgbx12E3jI7L8eNnspHZoC3k03GmZP3z1YjYfEb
JFpXACWEFxgwdykjKtvkDXDCle7wDsJm2DCrPsFaOCypf57tpecBrQi6cblXWQsYXVvHbuhu/LpH
Mt66m3Rg961HnpllKJApwMqofrZtvkeeNMUxTcN90oZ0t5YzriILcgvPl+p3oExKCxPnbCPs9KTI
Jxzsep9FkQI7gwZ9zmBVtIb5Xlj9Z3tMbzP0jbPgTLWWDXGzBA0PjPGiJWVQjk/KYx93bstKtWzh
tw/37URrGjnu0S8jqHcGSk71JVSg0AZ39CgPwieJAFJR/CZ1PcJXGg7FeTmcsMiB1rUZzKI+YV2d
POXOl7axxcH0gZ65hbx3Wc2jsziqOEPOWE1f+hr6XgiuY08U2WEuGfLX35OFB+ihDEhcfzO4A32B
PEaVG/KlgmZjSt4kjcR73zFQYUZnOusz+OtxV9rhg1+zK9BwPiGCf2/zkbE4CE6zIx9iB9g7H6zX
PIhY8z4RyX2rxuPQlk9g4ttDy/x8E9BmWv5ezz1at+prYI9PjZqe2gCmjxF+wsSBei3RqF1T/TQU
CMe95PMwExTnLgfjKN7tis85jMsY0xbPbeISabZXEdo+lKjvVTo9gZXgIEqsM0qF+xGZpWUW94TN
/Qxmb6dcJNn2ch4LftFZs7s6IzsIRfad6RcL56cg+ZyaqTAKbC0d6Gp2BYtq1BHpdRezW/UyuGvs
9LXnL4K5ONq4C8U/GiVER64/xLXqmzYHqTIHEAvt1n5PPIOxM00e8/6TGo7N3H+ZspNWjJ9GwFeL
fJQmmuhBWi/Pyy6ZGi4xtoB+EXE2FVmO8FfN6xe0DLBiDamp6wHv1v1z06XITmFn09roeM/tZHEd
TSoXmHaPwZZTr7DjfQsibhPQTdmbXXHviY4E7/o5diIsFdQuE08cpTdn1wu/CqHa3gqS8Bhg/N4t
6ZFDm7/OliSLZBnV3NBcWk4ZyJR2BhUDo22TjAlSfLgo45jd+2M7naq6o+Zeo5scve4+ndBOV1gz
aIdI6qDudVuTbWLF7QTCrbhvS04KW493oopvh7C7aUoaViMS7Hy58sE2v3HS/l4YlPQpsX3mGn3F
T0iZWlWXNrPxkYxPtfYI93TtGbhJRf1XBz97RF1FyxUgLkxyEkgE7ny+Qo+3doe0d28Q0rE1OGMB
XKPzk/30FCwwO5mYe0ZZ41jX2DsXayEr0PAwdVft+DjT8zE9kL2oTna5bEAMaP9b20BBHZAnbNAV
240HatPCReNNaEv6qMNNTf7cjovqW0dyQV2IOxLhaFn2+jrjf1WPU3MK+xO1dfsrTfOd7xbHXDGt
CdPhaoQndJVCAHUb96Cw+F7PBuphMVD0ThLRbEf3u/Q4lJtq5K20/TzSaewq0ENx3ZFECu5HyYaF
dxSQYqrv4xlArhrEiwZOv8nyqMSl36HZySmm+w5fimxRdmcui0MaZI9qhtZtU2gjQjh/NSoAUL5E
MOvRrVzSNaFjUszDQlOjz0NUDRMCgI3NJ1J4+9OmdAiKxXAaAYKSQOWmHEh1bzwbKHu40E7sjUkB
tIMH3XRoXUdIabb9YCiy7oLeR2/vbvwOJ3dp6IOXMoHjq9A8bUdgicPsnwzR4jJsPjmjLK+6OfsS
GQw+StvkfMywxgSlVGWefHplB4lDEugdOk/PMZmW0cltaFsvgk6ag/74Y/bqEmtiu/EVInCFL3zq
1aPfD4KgBGPH1QFwT2z6BKT6l8nhmt6K0djP3Ruj3Xgllb6OnNna9xq7mT8Oj6kFRjxxw5eq4QL0
60MszXI1uScxfSJd4xpyxbNV4MIGChdRVkVIbsWEpMcVDFEnCajlJtEhJbHRiODDJT3iOkdTMq37
fBuYRDFoJP922rfHikUohD3xODnJgwPAYLfgJHAG4u9te8vaO0FYIhlg+lMrpz1q7d+KHCxY4uBS
M09IEKozHdd6D2dDV95r6AsX1kZhH+sWmKR+Ux4nVRgDM0rS/MwAzKSgx7js9wgI4qg2T71dPZQ5
zV2j6X50nJr7qn7DLEyqkIp/CJs24DR70wYBTU33hnh3ZryYz/sQKsouc/XbbCoczGW+IL0rxm0C
CpNlyG2MAD2/w4dfjygGisSDO+ETSJhUEu6xPoQU1mh2MBWbrq0RaSbIQMD0Am4eewIksSwWCh/1
9TQKk2ttEN7tvkU5P3YnqxRYRHnjZnO+FwNHWkfwqa5cIL1+2EALSV6zXiGWKBJWICkssEAa+8CF
xsnilpmNT7U4LHus6CjLDl7UcaW3OlQGtvkEDwVmqp3tc1Zf2yAnijYb3ZcCpyCTrfPsk8RbJBPD
ABYGl1yKkEs4gn7J7Grsf+qWC/Gos1dWRWpr2bAV6kYwFy7IkcGawfoh4ooOTJ3DmMgvmmcsfdxD
adpfXNtutj0KoF0Lp2NrVbdekhnEeljsq3BWCHGRepv4jlIVPpIJGx8DC2tVOzBtsbumOqiU8Ygc
2SDOGBULRSCb61yLJHuNy7Hk2nbG/kH0Uw4jQAtxKyv3bWDBisU+D46ta/fQILjoC++tiOyfpZiz
S+sytQUMiOfA5neVoguOWjZniS0WQhrAQBO+YS7Vg1d7EA0Xfo0bxufIJ4gvt8P+HiIZ0Ehr3Mde
emtEw0+31fA+6o6F7ZQ+OWaOysEexzNz1FsXyiumrW5LHnN1sGzVXHVMLXpYyCYtKE0CyJ45Jd2j
ukPq2g0sNgCDxpJsFFYKBzkl3THywoPTahBgnf+tzyxiUoXxOam9B7umh5UZBelszgxPGAeciOl9
RNiLmrZjEjvVHZzmU6Dc5MZxw8/hTV667kOXgStGVRXvSoV+V5BLSp8ZFCp/C1k5rbxFANCXZ+69
enMf7yyDHLcAo0UU9M0unpCuazxB4iu02P4F/N5n6Uz9mZlVhSRfktkQxnKXBoTkcsRdMxEujkpz
XgdjAD9naY9RMogH/MKyQ9ycITM69Kb96Nri//J0XsuNI8sW/SJEwJtXAATojUiJkl4QMi147/H1
Z2FuxH2Yjp7uGYkiC1WVmXuvfRHM6VttEM4YksznG54xCoy7AlxbkDGgz6vp28R7wKbIcya1YrkZ
A5D9E0oxl3eX5d6NYMmJcjPU0Np1Y05FB0rH7nRigdW2I1Z5fdySZtzqRIQtEEHAyS8kNa24gNjC
0U22FN1bDbr7uK60TIVrq4m+Ussbvrc3RlSMDdZziuIYgOwKrYsFZd9Pw24RuOtHtTl7fFRRGbp0
ILaFKa6RUPQeWvoNhKcKQ8lekxgMWERyI830UI7VqcuIT7H02ZeRxRpxBTxcXUiNiDxIrqILxu6j
kKpNIw3pnvDXb0OImFBBR/tpUESp3GpsVLtfpQruuZ0I2pNU5v3BsZfzzWJOPpQIcE1pfluDutJ5
3oFUg2/aFCBAEnFm/2f90i/c6m3xITLKYqYn7eayupWElVeETuFXpfjKxZrjRAVTKXGmcc1BYGi9
dBED1ItUos6BI/ErjmluFxWpdnJBniV5WN6SIrUo+8lyyvKl16hkg64kQ6FMvxMlbEFlqyPcxmpx
+Db3QqVzmDKADoLNAKsL55wiHZHlHxpAooP2RqBt4S8oJQDL5WfZpAUWz6xP5h+bvMAGI9SIVuLF
A7fzL2+rlyGP7kYRvBVJmDh6htTejCBqhhmbqiEcFBGmQR6pzS7WymfVEaicFTCeA3MDKpULz4go
wzLIKE/N5VAtDBKhg/i8u8epUW5trJ7QLGbox4kfSSrJ6zMFbpXKq8l0c6tq6tGCTLMtw+QkBHRS
YAGtIUnKtRIyXmXIsFoFo9CQbu+rVCiuAWo6z0B7MAoBjsQ0diLtPm0HQJZVftXx/dOA6bsNxC6M
iUNhuT0Xe9KK2QSDStjo9cB8cwKtoLOJ96LOcH5kWgp9LG/AjBhqrx8gZ+/iq4AmbjtH3bTasf/0
iBErYYVFSYOu4u2S25A7koFZlbg5lNkZCYbYEB2xloCyBHjQezL+8rTY6jBeHbrPrxVmIm+t71Kt
bjZz/ZRXQKWeRE5UsL0liekH4mw5asRPUENhNXgcozmLjuAyEGWqawSZ/JKN7btRdKKLQD1xhnw+
p0ZDKPzUy1xWyPAjwMmLNBWbCeEz4+qKnGO2MPR4QI9JIFSiFMgpHuqpmyaqtggFIS3B7ZzPozdL
5eosgriChNwrs0p59olx7GEZe4vQgDJRQUeVKQPRZLHwrVXCbtCSFyMU8l0pazelVpQDmShpsG71
qWiQLFwiBUtanjlGYJERSE470/klUirH9hJiDROn1p0X5Ttqm8fYVheGsoYLs9tyiFI4ZCijcOkz
Gao06zTmC+FWY7YbZPlCXrV2IKfMVcN69Kuc0zUHOEIUDQ2n+sCGQ2G/ntV6j6lzpExLIqomC9SC
o7URV93AwNZj4I8Zl/pZLhDpe5W7ZsTOPi2U8BKsFEfWsdAbRnC1lNLNx1ZBaMuDVMnZscnoZE7L
fJnG8YlnClCPLJoEP0X7ak2VKw2l2dXjf/ti8jqsL96S6BSDlHHbpgz9MRjQ3MsIQxqVVmutPYNy
UTYyQVeNDkU3Fz6ylHXWIu7fLyQiQLq1GE7zBq56B6nlWiExga2goYbprLqjFVt+YZCntaoMpSjQ
IFFZb6bWCram8p4WaYtQxkzJ7gY6NKn7bAbJpeW3SKBr2FqcmONEqFhHYgidNt6ZAi6OweODnVGa
U5J3rFaxVVHQAWyAyR/6Fu4J66vrldgXVdinUo6aeWTlZILQUr79kItHu06T36yQ/m1WbNowjhiz
hpRGHzqywmNIxMNMbGTT7Mpcwv+B/AA5K9LQWcr+Cl0HlBsB/dQ0ruVB33WbVmLNs7inAx3fX61H
FdVnvLJGwD+vCGgJGk+fpmNRSLhSJzm9qpXwXaRuDCgLxHP1ZTUi2quwISGvLcke+9SFPxm2j492
GftCOwPWKSPL15KQHFaSVImnpQRCFzTP0Ulq8m3Zsub4Ubhl9eMtVoqjoFJAWAuO1tpKfwnfhvpk
1SQwvZZ4cRFFBc6giag9jZpUhYkb2wqqmnqy5xXM3E5r5EfNimjPaaw/Ey+tZtQK+udCeBgFICLI
VJrTiRHK7wBvkdHgy290OkEWLGHcYiNdWkBB61cGy4N9ekbIUvP2yunPOE4u2o78Fs9fS4vlnS7K
SRcw/kYSlkdO0ViwclBDI6TmBaNJT9iHbKxNwIXeeDnWlxGkDVdi2DT5WL6OnQpktWEcgOv7WUlE
HVgZ6KtG0i+jQAO6E9EDYyUe8ofwqwXBYVlATeUZgWhzpN3qOfa6SsHXLqieNkTAh6pdr9ZfiJjm
hliJqKYkb7XgG0mbFyTmmcuVZ6nNZrE0RDGxZMGDN5/KpBz0DCa3gXwOpAhWU9rYpJznLc87ihqw
ds1X2sAgSyy2U3qjvQ3PoSF3SqalHEvZWU8hJaYhF3dEeJvyZdKPir4qnOVJ2HRazhXR4MzrmsCr
9PYYVsRimL30ECqCacw2dIe1yIgEyRW16BYW0U5rSonOACkoYqo8IUTAKqu/AFwytOmFGzfUr1Wq
PffzEz74kTnBrZXY7Eb4KzEiw0VuvqYUm9BYlVsdHR5Om/KLxuAznpTHIqgPvJpe3KH0YeZop4pF
SsqqbWbFf7X6cleF4kNt+INUaA5W24vurCE3FMi/0oXqJasitEsclumiCZt5kpD3SO8dNicbFtAx
Zy3YpVL+KIK4kjrZzxqFX2bkcNJnPZu8Laq8YapJlZhCzoP0gfcc7WxdZ9CAGgPwEvtCE1MDw+DM
qK/EQOUUqROi/fIRLO8UnQYr2CCBRZ4Low43JA5QECC6at0R1CJcoQgU+CpFUIv21Jqp31TcuTXG
LHrSgIHoZCJodjOPpGMRbOqLYmPiOyb9q0qS8VbizjCM6VNOApdC+9LSX9okYFCdSif41iKyQtG2
RZDTa5J1AqNK0kla47lo+ruIes+Vc65OUVSOG7U4R904cEY3pC0nVO6AmFdZFOKIlGMmQouIUJUt
IQvpIqgDVzoxIbci/m7SeTq3Gtt+LMSMQtD2JeRIOAtEGLczDPKSrPIuDYp50+A8OETJQlXS52on
y/CW9aCzbmPui/m/cbC+C1O5CjKPuWbVHwDkUQc3VDvmQ2gmvl9CjEJmQfvXwhYFW0v6ZCBmQPZi
Vr2SwMf6r7DtlK22Js9gpjtniqTYRn4zs46PEDe2O0Xl3kQ35lg91xJDMh6DFL40NSIqYRhxlBI9
sl5Yaph3BHoN2UETbm0B0luojeuUFOVxZOJw08UdURhv+SjFXtuIOj7K+Jn0dQhzOGu9dIa/XIrR
oWRWZ4uN/qrVowqn8kpbgLyXQA8OOXcXYGB2XQMMa/L0ZTCG+qyb/a7sssbHcpL4quQn5iKcoFQ+
onn6BQXFbIim/4HLXnPQlMgRptxyC0jHSBQnBIQLp0lbcuiGfBBysDoXeM9Mo7RoADaPRgOFFIc7
QHrhVnjWjTtLHa2CxgQCRf+K0IbF++8sDAW+QCK/oADgNJj0c6hxZJt9elYEGsA5TdVNpp1qUHuu
oBUkJ1bGA04uWaNTRNCfZXkxsiMOKcaIIh/efxs9igUks2Nw6zRCAuso/v5v6SKwo8QXMw0Oe73e
QOFG2qPwl0lr7KkCrjA3ryJcJbJzhzNKcg9+f8c4MMD0Vw2f6mScUW/SUFifc+qVP6Xhc5eTbxx8
9JXr6q8Po40Z8GWtNkqcpCohw5NP+t9qGIi2stbXWK7XrRpObGfSuqjL9UZEH7FOyE0rAa/b0Uwj
FI+uXq2uGU3dTnHJl6w4zaKkIpNTIXoYvgyMeU3ey4n1ZY2MSbFa4SYmMDdJuQEkBmhbEWE3GxGw
K6SDBR9OcOvVu0JjcW+UCw26bMP20xF40S80/ynVRHNjLZzKS9sz+m5GSnbhLxnGeQ+WpncLCCk6
MlBAq/nC/YQXKVNvyMsobDtYO4isly21FzdHkaymSfyLpWoN6raMPTZGqdN/lzay9gpmJxtVgOJG
6HvP//2ub5G2slBJrtOn2LMCdKY9LHUCZixSmjgiunAYt6qCOXbkdgwqyixcYa5etS5Nd1K6Naab
LPDMJl0OFS7Cv15Mc7mfTXbrUHqCAjswr8z20kDkJ8RIfmaSoi+VqISwo+G+0msAlhJS9XA+bhth
ukJ4hqpm5fGlE7N/mcopM5HdSkvBdPVAzt7rRPEbkYCATP0o02i6LdpMKRlfIzozXrgkv4VoMCaV
TaY2kuLiufnUBoGkOl6+U+Wf80g+0zBm3BqNUxG5y9JbgEu65IxNEHPQQrIShNZngSJvA3nXEPZi
3EJfkZL3mVfOM9knB62htqtCYAopRSuH9rHU6CzItdJt+roiCLTUf0YG8Jqc8cxWMR5ZMyQ5M8k+
jLK+juuBtmgXpYIsCzYSg4iCZYoxGGnp8fzXd8joO4WMqGS8DtQR2L3aD1zYPq3/36CKT0JXSG6m
oOaXI/glucVcIw7/oxUGz7AThE9j8AyS1amAHmVNBv1kEJPBXN4loMZU6fdWnQFPR6HVoiYDF2RG
q66KX9zrDO1TXjFeIkQQXhTlfkHrXIrrYwW+hxnh0O7qKj3nFVTMQq6J9E2J/SLDA9rx8CWMRfGY
elqxxEr49LVe8TuWuzGWHYTQtO+VFGiIxfwzVsR90CJKpjF2NtI52WpKOOMGoTmELn44qpUabfpx
U1Rq8CpTngF/BKgRRA9JbQKXg8/kGjiru4B/ygYY8zLtAx3R52gkeCUK8zRLqIiqnLjaDsznlGWS
P7IaCW7iLhcAGV5xWY2fCww/1SI9Kun8JzMQceE+LHuZ3pKvpsU7odeja8kTzSGm/F40ES6gjwe5
tnZtWAa+rnXcjmTZnxKBxbcsLXOiMmNiC6k5EXoRtUkMbypctRMrttGgUToXRCyL0F906BQ7LjZw
Mpn1mcZSvxjqJupr3e9L6zrKNDpJiKAIN/VtISip1yWkUKgj/rMlNx06rptiCWimUA+FNdRWqCuX
ihBgyg4ravf//VJyipMdWJDkgtLg/38riywwCRiRSH9Y1b26aM//978yP+Sv/vtv665ZlPf/vkIs
PpIAHDhiBSoLXJ4dKEO74XOkH8+XTfKO5MskeBXDCtZGcXoUsdlcslEJGbKFik9lkzvBQNBHNS7W
zeIJcBRIXIS8VtYW7ksqFKEzJeEFIJHw9aIvJTmtrRWc5zXwpZC/i874lyLcFqQdGI8cr0NwqQjF
SiNrufIzxHuxgqKSaBvDjKGziYN1EWXMPpYZbuZQBl1EKs8GhEqKAOafprGPYSo1ELaB/E35fneJ
A30xhXsw2kqaWUdhVHeF1pVeUlUfaZR2dBLGjySXHNgn0MX0aPBHU81RBwBUySzlFALB8OaMz1CJ
l9epGklTGGidKj001jyffPC9oZtXOcVLrg2nukwKFC3Ttiqp9WSuTHlSeLGlHJo4SLlZpy95Xjae
kJavk4wwY81sWNB9sTdjx5Py/gme5Kin1X1OBca0cnfVV5jtqI9oTtrmQE+qQG82DJsOaOpekEmq
iaRU3Sno/hxNnNYKiwBcDHapUf7RWuSSrmVPODwuvk1v1ALyxJA5hz2d0toupeQg5uuTriLPs5Qp
fimU8jyMhmFHdA6BtbTWnin+rhaZLo9y6XVk0jOwJwQ2BykfinBidKDTkYUUbIxhlxuG0p77hRtU
2HZnRZRzf1nwHdJGs/yWsRrdB61/RaWTUHjPXhTL1Y4GYHyJRGsLWaejIt2XwvxvLsz0iaCCiChp
P0ThtCtW8x0uh4GgwHlyZo1eXjF0w0a3QPSkBYsdtZZdZ3kNqosUyAlE/kYPwOr0As9/WlW/S0Ra
RQUxu6pGOhMrCxG6/1VNVhnSEGnJQZ1ISstJop5lchHjdvyTk9HpS0CNFrM7Yyn/EkV708b5p49q
ZEWxetQM7cDszaUxRDOSbI61s/RElhdtwr54sIjhtc8Ep3dN1my7aFHv+tUERnXrYxiMMjT2XJQS
l9gAOBZlQKCMhIerIKhTMPIcyB5JrA16VB6VwTgFljr6mpHRNKMg3wKVNg8J7aJd1AoW+NHA2tVK
G+1HjR+D5Z/vQktXDiXMb2oQSz7CgFv8KZWVUxKQXw2CSzuXARP2JDq1tRqc0UPJm0ZOxKshBVh8
a6XYLkx7ULhAl8FeHr5I9CFdTdKGFzqwvTsKmvACrBBWO9d5M8yneweoFpxDFz9qVSArr6nFB4Cx
2QlVI39FsgOSxii5AEfg9y0G5TspoKBSecKIQQiat5EyBgR32rxZK+1PwzX9FgbcTSfsrm9dzRCp
At3/Jpkm5N2RubDYVBmZjG3y1q5fVJ6b6I1eKKI5KQ3fgpn5Uscl9RUcRUHGi2W+sjHRkG8r4xV5
VelIQGcATxOrMpcyHW7kUWaDIvG/f02iRT5rQSlupvi9z3TdrkZm64ElMFqshWuUaBrGu3Y8B9iz
zqDmx/NYVMqxj5hjrn/e1SMYGysfmFMZ2qmVukOTGFup1823LjVfIbmsMrLvbBpJ+0nX8YIgpfCD
wo9kAaSVRVCv1ZDUXH1SJd6lhEjfMW42bQ+U0Rz4IISplFy0bj/MK2cvbhrifAZd3dQls9FGlOaT
zL2ExkiKm7TLv4R5OYqiVF4TPYF7VZ3HUSl9slaM68IrBvRyLMJkbyV19pJrbMdMgMFsBxb72VCg
i+L1Q+o2DukoBxxETATVCqWEWmirYAe3aBk1NMCFTRNHOroAYzhp6sD0ZAzMPaIdxS2a/qULk0PX
lItft2SmC1p6beJ42zdjsp9WzRde8MUeBubJk0KsYkk+N/DWoDb0DY19bnZcpzgEOhIIymXLkK3d
5HPzS2QVDbf0LK+7dphV5NwTNOT2RU591GCaC9a6likJsQ4otJT1tlYM7bFuOBr0qGbqp/vLigpE
CEakuizT5YkUa4OKUscg33Jhz8h16MDVHBVN108Jl02KJnw9ytwfJHUk/5QW8MUoCWbLh0PbNKDB
ArP0KjOWd2wI05blR2hSfhHAiCNiXbwR7MBpMubVVgpxVjUWbmlZhMVb16npJ6hQM/eQaBmoHBIG
i6TltbpUX8N5wnVFU4xte/GVsp5JQUE7Gr8ty7BgNq8ywFBoWwpFDE5tNEaO0kQOkRjWHkkcYVYK
FoooYysJG7Jfa8OdJ3oC/JDLjiCu5Woskkyn7mSKUnpuTbx8Y68es3jgnmcYJpBkPbb7GM8noX3+
EGK+1DX5wlQQoaqiPIWk+jdnzWuEkJmVNV/0imH5pEnKSVjYcaN2gEDGrrXNQmxxU0mvtm8SAPkt
TYGE7A0MzxeEFhOZpWgj9HzP2Q/LTI/I+JqHZzkxH5lF0t3insR1dVKJ2wwoPWTj0qk9GRERA5u+
kvO9EA0iu35/nJCX7cx5GElAKusjN7NzuAREDrDeGK2noLWi8kFZJ6E20g/NZE37bgJrJDVD61dq
Tzxg13tUJgSnGQJ5oTNKvDL8gL6L7J2WsT/39XWeco6GRiL5fAzfZZkyKCJ8lObPtjGasyXjslXb
LPGK2iSDJlVqsAaIqzo93Pcm0eR11dxahQp44ELg5j2wTqGIFHeZJmaxgXjkZjOzGIejQUAqOW3N
YWr1y3+FI++k3eS64Ef1sjUyAOOZhoJg0Hw0qfpN0BvZqXstw28CQDSTjZNmIMfNCiC+qUgdXYsy
ynAhhA8kV8AMKS8EhXyRXFdp6wTY8VHhG86YoxsfkuRNCYMMm1ax00VZP1h6d5wTDQh/kly1cqZL
gvHSUWq13xnxSC3UreG04Ro/i1lUIEGQw/+/P/vvl2H922CxkKVpzUyzOm81N9cNZdvo7RbHnHhA
xkbqp94knhrU+Q6woniI17/473cy8W7Ex0FZrSdwaubJbDz1NnS+JjsLia2s030MmoPh9W14H5G7
P0K33sWudC3eocb+WEci39ToKcENpfELIMRV3ygX1FvNQiBz9GbOp+BLSexuvLW1j3+d/WZtq8xO
q3qRZUsf4eBVfrIlSN0vNvoPf3Ap76TY35DRS9QbIN7e5FvcnpcPI8ExTGico10LkidpX78ax9hb
ToLoCdu3pkSlT5PbXi554pBrH9rit7GTz4niKPf0G+SqWroLFkV/cmuC834Ju6bRVp+M6gLPQL+F
byoAh/p7qE5sCC0jRs4RRpnFQSIBlkRs2e1Dj0DX/oQymggT2tYsM8v0Y3iSTeYlxyDzkcLIL/V3
Kdr9Ns9OpvEQhB9+dMR5nvIKVQZpDz2m8bfeISzpGEV+4Zabzioyrcap9pVfp4/8zq1bLXakt4rI
Fdk7bnhI+l3xlrwJn0gJaCVhe9iUfq9tlDf1O5MPMtjwyVmif91JebVgxrnZFgCjamxDhon2cKiP
6NswBCefw1c+2Motcs0rP9zsqD+TPz6raT+8R4/+TfIaxUFqexLoSS/2fOdUQ0LkU3FKG+Qiw5lU
+cppMlQYdvEqljj3beGRAELFfzxswD4E3Xm5tKObHOEFk2uPuwanS6Y5uFABmt9xnjIa9xj2CMmG
6daBCGk+m3lfHPM36aI9iIJV9Vsvb0mUDk4qcBF76OHcedZdvBkPogVlFo6wE1nXtfveE3hqL/SG
E0c45gfzROOYQvKR7LJpXQEhFce8DZ8M7Aav+Nec6g/hNu0zFPp+vls26uEV4eQmOuX8ME/88whq
6Cb/tFx5vxqX3t9Z+iV8GiEyScluemk44z6xQzzZgHNlV1YbKfZH1UeJ0XGonq0dfl2mZsZuJl5S
2SWvJskqVLLT3qDJzKPq9o/aK87U4WgJZkcQ99FbtuqqXT6RlhFL47ZH2U724X16JTP4rPnxznht
iisx6nroBqH7lG7yNQBcvklru3gS8Zr+aw4QRckkp1lCb9ULVc4du/0gIvy9OQS0AZ+9p7rCS0wa
Azo2u9tGkYeaJDpPX9m+ORnXyv8C8N4eFb/aoMqtXdOdnuknhpC7cUPjUr6TiUsvmkC8FPv8JjKd
7i/5y6B7jE4LJG2jnEXl2m0lYp7s8ZOtTPlmzrcK6lGA+3S/M2R5Z4U3BqXmtrhb3+Sc159A0R1G
JpWvPrqDOSJ32Erf7aeYbhi0WhvhVO9E6OWoex2Y+u+Agu5k1ow/ul26jd9f8vvq6EGKu9jiNr1n
41Z40CtKOj5S2kHiQ/Xkn/Y9+QoYU20MX7stht08idYy79SJyx8Z1F22zY/iXblZtyjZ0QYLdgsN
5DPvEMV6ArLObr8FACM+141iw5gIruW+vOjvo2d8QkI4ELCzrf5aLwqc5BseykxeYn4wmJ7wxUGr
2zDggnLLnA6A8Et2y+h1kfNtZ6/07d9F6KKX1f/NpQmnzTZnA8I8gxroLxRPKnpdbOhMfX7Rcc6k
KpjnEWmNAvLDbh54FmrOGhYNKWCzXa2p4a7G3ROOv7Ljnbert+hrjdASnfaHinXadLONOpFhLATo
TbuVrhHqYz9JXf3QH+OGD5vFRC7kejSt2gfbvFQ3kWCn0iXzsYgPxLMZkIRbB3mdviET7FWtHHV2
RJh97GvLVbgD1Jhfklf03AKtYFzmfkvk5WneYrxTt8xMyev+Hn7Cs3kiUmpwxU13FO6g24/LRWCI
yo3hZB1D7RT8G00nOeLpX4PQOJA4ESXubu/aw7gaH+GdI+EDmMCvcGy3PH8JRT0Ngxw/mhNtm7dm
jxgoRinqiBdrg5nBiT70v/CATDxk+GrLHxKNfjh+LFVmpFvpbIV27DPItfZtiE7BQQAsKgSYb8x7
A5rnTww3gKg/RT7SF2knXer+KznmT8Iv6dqtLuXRXlOWHWQypcu/lN0lYyubwV6xH4qjr5Kq7AJo
JmDhz+rehMUm9mbkyFRPE69ltY24oebyZKmoa93+I9+11ZaREpoKiOjiTgDzZaOynl0FsQwDkO1y
iwpfhJ27Cd1udEjjQZp9U2Zb9ro36ySJfnXABKkZdu1PR923eEyki/BO8O2Wq7t8jf+F0Khc81cc
ILja4hXGAdqF3jVyH50wlyD1p9h2sFEYd9hx/Tp0ELYcmfi0AzJfUGHn4sN6544uHWvwFwYYTVf4
os+PHDf41c7paMtXQn+bYEHPYnfflohOD4Exrne2BVe46fdwuOlA5g6Z2/qtE2IA8usTDPfv4ik/
5nfAEOY3rZ9obx6Kc65u2o/orZo37Q+PHIyi7qB8Cy+8ux7EzIh8atsYwaMhU3Xi1o0fabTFYpyM
di8ReH3QSMcW+JR4pm3lKcZ7nYSlHSGbkj1sJX9BpPHebTFnW5ApyNT6DbDUT27r6OKBxDDjNPx1
4jag9yXTC/KLtxbBoDO8Ch8AnXHBjRRjF/MQK8ybNsX8kh0y4ti2FrW/Deh2q36r1q2/IEwsp9mZ
vfYn2CmCY8Ve/5JoW2H02lcBBwbkGBA8eLZ48w4YFGcykBg/b8eL1h/1yMeNIR+Nv5K1HdsaXLcT
M3mNPGKKoPvMfSN2tLfmBkyk/C7QXG4EnB5XgbQFZksuE0hMlCp0c7pRfuWb27wDxHNhhbWA+3dS
4UYiPH6ma3Z/ICnPxIpU7OUX/nsDwgpug2Ezv0zDwUi9VVtJxAqeSQigEWnCnqntqdlj/cZNISlf
dfUETKU1HxSSQn/iwlb9a146694l24Br6GcC7eHGBoX8SY5faQoWL+0lvhR4KvdjvQnv/TOFv8Xg
RWOPwjjkGrDjCA//EQ0n4tB/0y7QmpvZoypGGaATu3iuUzh+Ntc5VEjxOfwyP+UTm0T2L7kNn5A/
o+2wUT7LY72L9v2h+1AhQvszE2E0pXcFCAbx33igomUb5W61qY2t9dnlvomiKD+UijMXl8JwsQBG
jhlcwuVe/lafVYRzw6b0A8YVav9CbYPdo/jD25Wr//CWze94F7FhZUQboAAFJM3NtLJJfLtADYHJ
6gmPwo/7Q3tn2hk8BcFeTstfedTv5XsCxH9rPkKuX/viDQ+qowB7xpt3qmCa82FhHQGDzcPKp8Ri
u9WS06BAcbJX7nFd8RVGdklr9DTR13vyOjGHYh7g+Nqn6LpT23xh4hZUT224Cdf8jlNmAmzNY0bV
gVT0G7Hn8o+DrcYYQZq5TY8yOIhPdCv3lqpjLxCKx6z9bG5bBNP0FWG137QTOvrkbfYC7qjfLHxh
P4BE2icYflwa5sVnDNvmX38kjI1HhuMJVR2C/LeCrXofbLm3uPktJTHM1TxyjTxzF5/MY4UXzOQW
7Bin6MLNIfzkmckOQ7mvsMCofifa1V1f9sCWVr/tGjq4aawHxG7UdJK2184GpP4DfXX6FOo2wMFH
TDdPhOxUd8a/4afEhsWNKnExlhSHlNTDt0Byl/L3Q/ispk+xvA2ZW7/TdQ6FXeBxg4p9JAoIqbme
Tc1jUklIeOnBKYVc6zt8+9x9RNv65cPgVE25xlPQ7GRbOOWP6RVA/fBpGS60r8imy/5LZLT2wNDC
dJJcyOVKlLPg1U9xy8cYvARIikbOu0PExU8Gle+Z8jZ65QElmmjw1H1+C31Etib75z7bZcfyazDt
8JA9wnNFCWVxV+oR7PyjEfCifjOfoRDlwmpusMlYRxTLoZ0iFt/H1+KFly1dxU/xpjxoZvBtcUdR
I3zg9RlQJCNnP5QuH65wyD7p3VEoZP/a4ICAZJ2yP8JfduNc2KOo6s7mE8Pud/LXbBNGejuiCn+C
o4lZM6Dm445slyfrBS8jfb3qOO7z1tHcdhP95gkzLOqhbWejknmHTrLhjGK99O+0Cjiv+3daH11N
ZptD0eCGF/VF+Mg98UecvSq0ySkRrin7IcJP3vLuK6G/9NP8cWqNtdsR49i64y4aXGUT/ASH9hk2
hwQx704+Cq6xz7G5RcD67N7ciV5Nngg7EU8ob/YfEnpBs609PhADrYQbEB7uW7fm1r0i5nyas1vi
f0T4ybOKItSbj9EXt+rkj91Pylw9drPvmQZfaP8bKlSWHtcm9Nmc8t2zv0XKMfvV3lmdL/FX4BPk
FBDV5VoH40wKvfjLbAHRhbW8RTQwNwboNnbjTxIztoR1KBtoQ7HL7q8fGJ240YllNbWbZNeSdUWJ
L93XzWYViVHDka1zrdYi1mTC4NPPC8/zq/T+DrOZoBnaPgxt8ZxzMNafGVp2Z/IAJ7HzcMG6yYfo
H/ZX8yWDxvKXPIYfDgHhLnnFR/GYc7/knLgF/rQz7uxRPBTGL1O3o3Kc9yCjDEhMxGw7y50vNn0Q
Z9svu5XZp3BLc6IdN+LgH8pxynW0t8k/lRKDm5GKctKOTtirxBd2+RBeuU0vEg/MozyXX8jRrePa
3xSY+myCl/Ae8TzZwTP7xxoe3rlCz3v0mOItvrAdyWw5WM5sxl3ts31qH+2T7TF6EQ8YCa61Nz6p
XdVTcZQ847BLb+TpvoM59EgOaUqPzZPNUvvgbv06fI5bpjHP6hWBmuDO6Ej3A1dpb36nYAdc0x4r
dJK123oiIz+GfW/WntX03dwgtBB5kyIKK9zxYb7P08Fyh3PwM07PpIVt6WuiX6rUlv8j7cyW21bS
Lf0qHfsedQAkhswTp+qC4iRREyVKsn2DkC0Z8zzj6fuDdnW3TbPFHiKqHPbWQBJI5PD/a31rgap/
696S0MTRb3b4cIgjYsBY6F/nB2i4Lftd8dNb2+Z2staEUgzkupdbf8M35ht7N94Wd8yCaA7VFQks
L6TfPNhXw4YroF+LVU1D8AmPcbCIqQdlz4ONF+gyZKGkuXU7b5/xEn7P2JYFq2Glv5VyE9crJvAX
jYl8Fi4siq17U7zWX7BTmBw8jb32BLHNt5uOR6m1Ni4i6F4l3hUpLN7Vx9/iwelwoBbgOicdwlXF
I414H0PTNz/2uHki7smA60PysPDKBnq8Cz/+O8kKpKo0JUNFxbva6OQqqljH8Tx5yzDCMCWm5IuW
iHrtNjND3KnBiet2xl99GV/hOKTjF+EuCdl7oVJGIdq397EelcSG8n6CosPqPPIw9PMfEbKbi5bO
Bh7vSSCDq68tY2C7NJCc+fHHIKub1iqcTewEyZxWSYvSYkOZVLCB1Lt6z2vVXSutle0CORdFWPQJ
BNhrnFQ+/nCmp8TV/A3NBYqYCIyLFegXtg+BfEFkWW2Dgo05ukcsiBSeLbynKDko0Y7Tm25HBy2+
96lY9IUvEQ0YWJ+r294y38xYrxdZxGHOIY2CzwvklvZfmbbLvOTMRWJae6Fwd5f++C4K78ZrPJMt
rN9iHvsSOWbNo6LjP+ZGtJa5Ra+cLrR+Ynkc9m7dxpsJqwWVGRpnXvFs1S/kNaFU4O+hHErUIvWb
FkUHlRSP1VA/NNoUM0daFxD3XmFMUkIdX8ZCE5vG0rdU1tfG6N7Ho78tNPOW0LEL1XkPZHY+uh6H
I9e0F7EzcmKpxNZMvL1Hc2fVN/K5aCd7Hfuogbxheuon847bwQYmtzzqRMWb1DqQdV27rPThhzRt
7Up5AY6+YOuJ6rrOhhrYKAdjl+yny8pl6+pCltTH4LbSMJ1gxiDLtWw3ne6HF6E1dzFr90YmatgR
xe6QS0MxsEwpB2mTtVHK/DFSNF6BnvQgDwbD0jeIUfNfptb+afUIHzWPpw5W9tpO2C60MCcxsN9G
ZcBp2JB/A91/DP/5v8mMn7Hev2FzJOIl13aUhTuTFz0CujhDYmadJqttb8GHyBWYgjnyyvTCyzpt
FgSebSoruiqIfwBRMT799b8IQyfAOX/yXeZXV4bQpUOHyDriu7iDPTQ2uDCSnvqfHjg/vfYpHURU
MbRZoORVDtUuHa/0569rgB3642MbpnCVtGluWeb8xn4h5+i1UwzmYFR0WlIy6XCKVc4mdPv70cEL
P+mo6dPqBhvejaPQc9JO5mSbi0uLYNozb2X+jMd3wDBdU8CFV7yjoztgxLY+Ig+tSI0Ei0DGFFgI
7T3IJarIu+DOL+hPzkAYhu9A96x7IlJ2IjVpnXf+eGY4uCfei2mgRRXSsk11/F7s0DNMLQ/plZP8
zvTAAj9jBZKxeA3wonmatM7cCXFqAJpYPFwsJrpjOUd3IqZjNxWFVm2djHKf26dPrrDRSbLTaifi
1efL7xrNt6LwAMZkxH1dWOXA1h45AC6T5EokHuRuimg6Vloy5djrWzY/5BHdOjY4rqrqWaIBAd8I
GDPl9hYtLfAScgQHIsRhq1A2+89v6ql7agrhYpGVM/XqaFyPvlWwKvmQ4FMWQgc8zMIp+zMPz8cg
PR454HeJFNDhb7mu+fsgHnA6j40yq21X2QfYNPsudXe9S/G74YkpKMG6fbafig4cg+IvvbwcIvsG
/8eAfT3ZOwEjKqmL+/7as+Q1935TSOtdNTOzpPiWlNXNNALQKJxyo9fevd4GP/MqrdafXyzzD4wV
c5AwHdskd9pQhnUUPUAA2GD4puA4oNia+m4OrcBB40SrZUy5p1MVptvUFZcDtCd9LivLdVYlz/4c
3x3EEEac4d1X5ruMq6d6Zi4IH1rB1Pv3XiqrM8/IyblDWDTuZuaY6Xx8/Ze5Q9TKyd2Qt8vIumgN
qDYYri6mGTtlpN1TTEt99vR/G+xdJKhd+gjgqMmQm6k3597LqadHMHHrFop6hKFHQ8BHWGJo5B5t
Y5vuiVvGI3Fu1GADakKlSYa0zfPUwCR1fNoYfZC+fX7vTj6+QtmmpcN5cxiIv49Bhd/k7zE4ICha
VoZJkZl84Hoan2QbRWBfSYSYnzx8WTFAkPnmdOZjJKkrzTiZAZscNvbh3ZuBKBNi/4smIjnQjSm4
+jdFUsDuSThlqwZ7/3joAu87nIgdNkoKphE8cShLzYyh+vyDGaevrHRcVmPTkn/MS2hQGUB6ta2J
b2kpsTvgkS1Ua+sB1EwToSWeyMVKKJxHkF8+f/VT6yIjbCae6QD3xNGaYA1ES1opa8I4c3o0ShP9
RDe160GR++5TZGcUSPrmzGc+NWtZOsQkC74PJLsjnFw8tFk3Jn21nQbuJYKbb47Mv33+yc69xtEn
C+3GxCfKgEXkdzM51caS6ZnJ9+SY5GEwhOK5oMl9PCZVBKvFbHgoSmLoeloAI7OIGhhgdp7thw9M
kBWu7LK9wS+zx9REMx79cJIQkVHuCMG+6XT8odIkG2tM6FK5VAyCMfgWFv66qVEAd4KR3GrjU1Cw
No8zMMp3H4rQ+z4Dx6SHSuPzC2fMj/Lvs73QdVsKydyjkOwfrSmWXbRCAxa09RGnLxqWcWL20pWJ
COoiSnnM3Dp5wt1NywHcja+VdE0Ktr6FypafvxWyav58J65UbFZt03CPJ53ScXU5FqLcltlPzafZ
HpBYoNzGoI877oeq8XYCYEUgdp+/7p+7E1STEmGd60hTyI8r9MvEq3yDIJA4KbfTFCxdk2ey5mJf
5EWHH41JtyJM9fNXnEf80TXn8xEnhXHeFtbx7ljVYTiNo8QdZkn4ESiz2cp+Karo+f/hdSxTh1s/
b8Ot+ZP/8skcznBCVW6+ldRuJs/caAQWhqV3Zq8pxanP88vrHG22CDV0PIQj+RYkRaMpa4nmm1O+
s9AGZAFGbtFXfEjC/DIncZt5u/hqRZduGR34+NQaurZba2rWXIl0JdBjGSLQ1xE7ocUUpLzjbJR8
DfJBj4KttADctD41I0sN2O9JQN3AD9VWwL9R9EL3aRUZtcrzHwm9XJqmxzE/Epd2WfskcKzzNEgJ
IaJDZ3RufqF8CwF83hApPP3AZ65d9hwo8Uz2yCPp5Rftj07qyAviwOdAjF8MoMhr7y45ntJq84cG
vZr8SmgJST+iLTA39QDeL5EhGQd8jFfSD7720HMRrkLXsQdr7xfBTx0m3jL26GC7tqSGORnuurLt
L/qaXOJ7Ds3lxqPCmisa4J2D3SaKEQ/IIXgOp+ngh3efjxTjxMLEhtK1mQx0lGH28W4pSSZNcEzL
t1EKEMAM+scuyfaiNx9lpb5TjSC1Z4z32HleVBrd1yqwgDT1WP2v89C+GjPrEfP6F9uAXx8UT5OW
fDMcQVqJaIgqJYlhGgMKO6WzDHX/ueogxE+B115gStwMnv5WkTLkuPEeWxtdKit4JoCEohlAUKG+
J33/aDfqdmraR5Mc5rrz1laU0RBJ1W1VkvQzE7MtfiBKQvJf22XQ4+WM9qlpXeMl2ZtN94hlzq/e
ojG7FMJ4G31j42nuLTyYeCEq87XNjE0x0HoMueyeRxcrJNaWbkBZTYgr8CxczO/TtPp4WbvtY+AY
bx8/1znXdV7vUd8u6w5ChYmcr0nU1RwAZ9MWbCv9tSZvyCM+2DKsL8LMLvFZXCVhdjMF5r1vW3d+
DBsiqJ60Kb/B7QJzJwieyJ37WgXFdN0EMHk8X3tosvrGat03gkOp5svqJceOeB93Cu9Wdo81Ln/g
DMqY8jBcnRkhJxYKU0FLpfhko8p0jyYTL4VaalYj6mgwZLlfEY0NufTCUdQh08peh6l6CxGwI8mo
kLPo3Pa4HmiCeqLfnnkv83J+NIEK0yXUzFKwPNTxEYUqS9f1RZpvwYEgTycvQgtno1q6kujliPMk
y1LkOrEK/evgNj+MXH+sK5Q1QUAGat4VdBOl5l/2zXBmETP+PHUITmi645iGhIp5PLdXhOdoAemJ
Wx/LAPWuQiKVpfGCuNzfeUP1lQxn6ITEiG1rF85WoPWXbat7Zxa1GY58fIng27KeSWnz/+OzYjPG
svfGFrysfIIIkG7w/xFK88ENwdSxGKJh3GUJ4kSRX1YzTaOZPecWaHWQ2hGORueHne4S7ASU5Yd7
eH8TEcUa8ieMJaYVX5gK5axXNcvJ0e5Fl/BZwsaEOAdbywK87REBi2UjObN4npqpOB8JkAw2tQ3T
PNqH1XFTJDGeKgit7W1jKlrv1SsMqkWXVIeyzw5JS5JiKSZgMfnr5yPvzx20Na+mhgsSmkQz+2if
GXcF7iYjwo4iaTfhV1oO43igWrcOnfK6N9OHSUM89PmLnhhT7NrBXbsuGyOhO0efuKjzvPW7Ntnm
MZJPtIRFXL9OTgv0I7qzPXTSGR654TWN3D0q6rfPX/5jC/j702bpgo9tGpbhkOM3zwy/bCP8MCky
i6yf7WSTRwwsldFBBvmIQYrS6l2UOOR7wNezSWGBOAfaoqc6UXbWYtDlS9WKQzt/WYbx3Vjj5S8G
ScWE6JjxQbQ3YPzmPACekOrc3fpzmuCNc+hg027bvP2jN17a1K2dNuWNY7oPBG7gSb5FmPBBUJ45
HZwaGIKin8NlYidkH71UgFTYk42Kt3EM14AA78x3N6nd3hCuO2EZ40TZqJfPb8yfG2Y+HsR0AeR8
nmyOt11WAVhTkzFKIH69Kl7z0TiAZFjqhfH0ccljL11ZpntmPP65fbV0juRCnzfrvPDRQ2DXFDEa
z423WttejUm3taz4LnT0688/nnHqmto65S4hIQuax2Vctl1DGPK7t35m752OM3zOg0bBjaUy/1pq
4jq2zHWk22uSj8BiMctWAqdVSxwxokAgVTYcuMl90bxzI+vEJMQ1MHT275KITU6Evz8Tg2YOWRRh
+63wAU1h8CjsgTnAu25I8m67r4ZHZA3xEQ+tcW6o2fNKe/w8zlOfawMJY6U5em0WkEZBOYq3ygYu
YWH0owICa0F3c+b1vL9sYLotMGiCa4BEkgmfVVqiKk79uwAT/KLvvOkC+ODNB/BWGhgBJQ+1MPAe
D2kMsYaVwA8XPPYUzAyzWuKMQxRStNnaq7OHhND7i2EmyHxAx5rCwkCPmwSfWDI72g4fLAOtlCu7
B1708e0A8RTsJKBPmMgptYKD6/tvTW1fVR1IhinXZ1O8vw6kKC9gH4PkCL9T10P5NgD30/JuC4hL
XZhG+QrgeV3Mx4AzA25+SP+4sFLNpRlDKut4wE0RDNfAYqIbe+2bF6GXC+yVMxLRhRqtBIji2e1V
nkEiwTT1hjtnJYr6/vM3cfLhInKA9oUyweIfTSSpVbJ58PNki6cTSRUfW4+Ng3SbM4e2E/VGRrBy
OPcyqTvU+n4fwbjdRFaUWbLtBU0ntImyBdnBPF2TeM0W6gDzAD0496YR9j5ozevK6657OZ17I3/u
VOYKvUGbSFL85Or//kamSMdGDJp1a9RwL1r+WA4VsWevcTp+sWcrZ10n36vSvp2N8Kn8/n9/wbkK
Fgu6JXX9uCLHY+B0ccBsNsbe23y9K/RlaeWdmazNPw/JFMGYGekzUL43j5/aoY4zY8qZMZyYFoOC
879IigR1lruPycBbOMxZkWi2YUdofd8wyiHPLzo0JmYFRTzG8MDJYTsptrxz+y601EsKM8f0CBsY
kAfWBgKn89PwqdmGdAbLoO1woiwjnUqC8OtilJ3tldY3V1pRvHIpLzLTvB71s7P+yetkClh3YC/k
H52bhIvkOlS/tuNwpxnExPVx8dpSNgUJKVHWJOH3NvluAX7pNXBVPTtShwzKDAHM5wPDnZ+A4+mA
G0WT1zIE4SRH65xqTQBPfhlvMRnj0gH0LwE/QKAsoVaGaL8wSeVNfR+wm2BLsFey3ujyqyutQ4q2
Jn8ffKwrYdpta7ZLEQskqOmAKAf+6JSBsn2wb2zl3YyNeZADxYyCwaCL4tVq4mfCLknQy1/VoF8X
gOoXNcpJq/paSXtV+hrqWvZLlKopQarDZJQPAlpTocIZPPwe5jTbA5mKVW4613iMHzqyMiFxV7ug
FeAt9DUd/qXnugBPnZcs5JjLsNdRnA46WEvzOmA4LGI7hLXz7ePvrpOuPq5yUVJRCfLvkX5uVbVO
3nuXCivzH96+46195dVzSSFlZSurqwzYkoy7q54m53J+IKo52a4Mxq1ttBUHmO8OVzpSxiGqstfI
r360QX056dZBC9llNj0TdlmVj7A47ier6tmWqguSjX5E3w0FcqQNECU44z0Ory2hs2/xzJlyEwdl
tOa8dQwuWdj1RSfQPc5zsXD5kg4BH7xUgVunw0mQ+w9NTT/L1c4sA6c2GIZucYzE4K3mY9zvs2Li
tkNEEBhH3MZYGEP24A/elR6tDL98yqvxVS/Q6njJXuXjmTOOeWIJMpgM500zzVpxvN83DZ5qC/v2
ljDbN3BtX4D9P7tGsCKc+DEqvrWG2Irt+O7MxjIb4U7wRc/d69wTr7JrHomipTBW0PUr5krVph4Q
UJhkUVPvwVKlmsegSi4/f1ZPza7UtAyH/T77sT+O3R201YGw0XzbRyja3OyybKnvpP1jFWeXUxFf
6b27FgEOLVSaY8abQ0ey6PX2MWlQR7gB1pngLnGnH9FgfUml/jbBgovkk5GOr3GtnzlTnby9hkFb
kl4MZ7rj1dfSVBRWkqxa7HS3pdNXiIae/abY6Xq499lsZcmwGiN/M0r7bK7QiY01rz1Xnk3DVszV
v48tpry+qa2SsUV4yoXJaDYG65qnZmPnS1uLHnHWXwWT/lYk+ht16jXEtk3We7e22T5izV/EjUTG
DHxa6NnN53fy1GGXN8dxRrAH4+R2NOsS8GwBnOdOTk3+BdzYmrzOL5HNdOkH7oLz6bWeUVvybfvW
8dWVNfjPZ97BiXMVd0ZXQjocsOTxNrBwrbBJM6pL5dg9zvend9TWr4GYN18s1T3qevycp871EMvb
ED8ZOo88El+ienprXH+vZdaXDMi+RtA1nuIzT+eJ5dgQqGqUsFiT/ujOd/Ats4k6NErolnN1/m7b
5SGpGUChX+5lm51rBp8aLIKYLdM2TJPj3tFgYWR4uVlPGfn02Pp81PDwTBaQV5eFEzxGwch/HM48
zvM9Plp56dfrthB0oC1TzTPULxWHYuqHSvcoXuFYfiEsHJm1Q4LEjZ9n5wrf7qm7/etrHY03pUVx
ZFlzoUzBx6pDD4OpAamLE44RvpZDDoBNImu0xCbQy9upyF1MOHInR8VD6yyxrB9mom9quWuffl5V
jJd6br0Aqk/p5JNOAm4pmUi3bEMwPPplrRUHLLEBCH3RUKyFIrFzd0VbHT7Ix0g0U9qPsPmKdysz
tqNgX2h3YFei6bIOjMsyc1dZ3t2N4ZtvuitVZyjp3CuJB5uSiznk2yYfN3qpdkXV3aoU6Is2bqqp
vtX68hAD8CG/l2MzJ7DuJu3GS9HiUivbn4SuH7qad+lnt0MGwST1pkc7oVNiKiKNckzaF6ELwiYZ
pkXxXV4GMcez3CIqOfX0L0TZfI1rZ1uBLNNGMV4A0lbDstMJyREQadYlfrQPwqXio6wtVJK48awr
B02QG/nlOh1QSuvpa4E0i8piTQ5Ws5v8MYGFmrGOOCVJPjkjELzAxhKTCRTJD694gnGC0mrZRH6P
cLPpYdMBiiKemYCINn5oUzaJQhEOCT4/4VfM1H1kibAS7NtgIBkeshCScSrYC0IYvnglOutIiU1G
LJDUij0YPTw6jPpJZntQ50tRsB9z9eGyzlgKbahxMX7hjuwgFb8r7EEErx6kJ3e2rN67MN/7VbbX
6gYthYfmycLSnv+opfFiJvgWszh/jgZSrlHWOOBuaRy8uMCRvAKTN5BiFWwDm98Vezc6oVYt4AAR
2OtGu5yHxOCUezW6O+mMmEjnQFjmASDpG/StGxHDPfSC6z5sv+SuPxA5O24+ny5PPj+G6xpMDgLZ
ytGB1SnrshkdJiSz9paVw4wc9PdjQeIFKiFrdFbtpHZ8xDPz4KlNCvUPTq+IKdAqHb2sHYwwVPwR
FxntH0NXt1mcUs/PzsxEJ5cjmx2moGNLG1EdvY6FOAh4vcq2/ai2bd/iiYIEn+LWpZqSI6cDuhns
VWXehMTilMb5ncKpGZ9F1XW4xlRhjw+OqkjLtOhtOgp4OJISxWmL/r3XnGv+M8n0mNEcufD86YHJ
fxWEKF5BIl7rFYBkSfGxJZCnaar72CRSSzo7LzXpYNnAkj2CaHrImYvUIBM8qr2tn2Rvud88tIF/
BVd8p8YOmAJpU51d4VDIqOb7BIX4GIjTvl2OuXMQLRi4mOmyHeceYaJdmBW00mCcnU76+CqyaZtN
BO4E7oWh3FuikxHyv5l1jDCnw4BPrtfCFeFDWewrmaNhtzAN6M30Ot/NHDIY/q8hXsrIeeYoRRAp
0IYRfFa0r+AtQe5lJ/LN03qEC3PHLmDeEHD0loYfUqjpohvJJpWsggicAlWoOnWbpRl1PlUGMI4G
COHECzdEfpBCgEC9SYp3jFSASXXY3EMHlh9hRO9bRBo01qEY+nI9ovl3CwLSS6ZOKJtwKOg9up1z
VeuYKJPKX7QDHtsuep7iAvpGOovE8XyGHi8wYwU/fwZPrZeO4Iiu0LsxVOdn9Jf1MtRrO83iLoN+
SI/JfEqdZDf2+iY2iKv5/3qp4yNaV8AbzkE+bgMXkmIGXzijxg4m8aJvtDMf6+Qu2eFchS4FORrH
ud8/l16aRV5aFZ8r3tYBaXp+tgrmWFr27ZExfjV84sVwsoMbPvMxT+16qNJQkmKrxTnsaNfjVMgK
soTpZaDtCwE9TbG8NM2tG6idUXB/+ffnF/b0K9pU8udg0z+qDcCpUbfAMdxWUYUBrDpAlXk1vPEl
T6r3hjUEqtPq85f8mDqO91mzPpZaJ2pl91j8M9UFVH8SFLbRkAQXFiGHHRpHzJaKoFG9WkyN81jD
ZiILrk8epTyUMRTHamSPUPVzqy/HY97sNRaqGrMrPtO0YUcaThs1Im2wtRzqBMkjbmrvYkRvFLo8
THHTpVO4zsVUTRvfI53clTxvPa40sgaobe86OLpLnpVdGMKXonlbXxjeY5VgjGtgwqVKbPPUfBpU
eZ9p2bjwqMQiaF4GTQBNWGnx0iQ/gdpsj+t4dp+XNdAkBICEhOUXnD6zCzj+XyMJdcIGjvf5VT05
ahmzglYQrWk0qL+P2n7wyEoLVLrty+I9GZ8VtJHYmy7B192a1qpplxF+x+lcIfPUAIIHRCGTgq71
x8mg7rQxKEyH9PmgeI8mbp+a6tcxaV7TWYMxVMUe7s/h8w97avWn84TiXZ//+Nhd/zLz6KqKESRD
PoxZQnJwNRcKnda89Fe5fRVJ4y7Jy8O8P/n8dU/NeL+87vH5OZqspMttPcXYPGxkwhiLZH3bm8ZL
lXe3n7+WOlGhJoXYQSTGsZRZ4ahU3vSSQA9CmbYiix6GoeuXIbJ1n2qsWSUNMS7FT5swN7pP02bU
A7zsEmYGdUODG+15tbuw663w35Ic+pHjDHeRL/awKofUA3AqEkR+mvHmO3ixagtYnmd/jdBIrkwT
Wd5A7F4NYzCIAOfY01PTgjSZ4kfmRti9kKfWQXbJnhZbNG6TGrc2yW0vH+YSR0Y6sU/Y7tRtnONG
Kom/XhjgrxecvCgY5+z1texAzEaNJYS6s2ds/M4m466pSdMjGBIp1Sqz+6/dZPWEwHHsMRp7g9zr
1iMpHHAt8EsyTViCGxgT8YVvwhCOxbC3kuBq3jeXlXiR7IiHmrFBpMLKD4YXy5+IwWoOUd7eEvdQ
rNxY2w2xverBz4Za8FObqnFlB80VGbPNrV0FpEVhfiWh98wSc+qhUXMANY0HntZjUWeSFDW6y4K6
esHpKhcvHTiKRrde7MLe0fB9aYgoOzPTm6cGr0KTgRvCpVV8PJ44X/rkFjJBOIl7awK8R3brmUuj
vigh4YZzOpQxt+DqUG0dLyLSMPVuhzCKtn6UPlYtbc3CpO2bktphRj8zr/iC3p5wq26a0RLxDhYv
vIQWoDrYrFXSYQE2bGgQnz8XJ5wCFh4LdB4m0w21yqPnwtfGBE1lAvPIS9fop3C461S8h8q4tVI+
FflbxSLE1KeN8NdjLSBsTymE2WNOhdzHiKipZtO1zMJN9kiqHvotrE4bUgtw4sJvJ9Ijee7E2nME
8PgC4mWjEUCR6HM0tE7ua9gF288/1Ed96WhNZLdvG/NmSlL+mUfMLzOackaZNqZItoMZrUqK6qDU
5KHJibKozGFtKK9Y5ino8NQ0DgF8Bc7wGfZen2yQJos3YcwxAGqlDOSZeeiUEAPRNq2jeZfg/lGY
9Qd7KryOybaQwXUbJq9aUu6DHGO0bWFEbsg4qeB41/ZwAP54FwzNjU3ra9F5nDyb2n3u12mQvTcx
NwpKPTK39H0krcDt+RVtJneE1qD2sbSfZ66pfmIGRRuBVACBG42d466mHnm+Q9koRZ9dEaQU4/dr
R6YNT78i+RmNCFd3mPLwsg+uVA96II/i6UbpsBv64E0fS/OOBhrd7QRikPDmfM62RPVmjK/+xOMy
Jt/Jh8xWfdbcQUeFe0KyoiqocWQOT4sddtoygqtKbicP2wh13JbhA5MVgMosd7dJrCzSdjPOUlJc
5SYJOSKgLjx3vuCmBFcA1ID0JRQoum7mmnrv+BQfXupSBGgNlbbSywLlqSYepB2+ZMiQFqK1jEVf
sFeSmryO1Q+3Zwp2ovbNt/WlZ7ObybotQrZl6XyDWPrue/7V4MN+8iN76Yt8P68nnftEDOa3eVPY
JOKlrqqD0bZvJr0++uYvXWgadP/5xUJvDgF7/r7vLlXR0CAPdlDru6Uf9j9vPF3cKlYD34riDdVC
LOlVSWSKcvfEIXN8hAjIFNvB/Cqa7ZTM3NFR/5bl448zY+HUUECQJnREKxxqj7tqI82EpG5Euh2i
PAELKRbgfR9Svx42nOe4PqHad5ZGiOc8f+GziVPjjLLkxKYFg6BEZ27PK/pxgZe467JM5w2ayrl9
fVI8Oy6I4U6VXBvkpFs1lqsJH+kihLV87ik+MftTKqGnQxmXHeJx9T2jx972aZht45YQySKLtlYO
w8wFdL8UJfaqHDPStbQfbZ6BdeoFwEPrrVfk5D4HjdyYWXTrtaV5KcY5ArBTQAjJ5dLty64dvBto
mUsCkw6hJDiUvcWGXQ17wqr6exX7j99MnvW//ot//8gLglf9oDn6578Oecr//mv+mf/5Pb//xL9u
SG7L6/xn8+l3bd7z29f0vT7+pt9+M6/+73e3fG1ef/vHKkNXM+7b92p8eK/bpPl4F5hV5+/8P/3i
f3v/+C2HsXj/51+vb9wCaMTYnn80f/37S5dv//xrVsGxo/+PX1/h31+eP8I//7oJs+y9zhsKWn//
wl9+6v21bv75lybVPyyJTBSPqBL01nXGSP/+8SXl/oNuH7IeSS+L8pbDa2V51QT//MtS/6CWKbAN
zMdh03ZZmuq8/fiS+Mds87Q/PK82fk/7r//x/u7/Xtz+vnWn7bu8DIvcL4sgThCXselyEuX9oZw7
WtkFlV2KHZm+y3QtDyDaF25XATy2OkzGYy3Z4ztFI969IZiiZSHdBH0Rhd/APZQROqOfNHl7+00P
nFx7sjynlM99UTX1T3+0kvx1ckWnvXX00+ega0Tyk5jQOGD2ImWllBLwKhgjVyMysyAg6LGyXdBD
ul3XzyHG4ngV1UXQQgBs6M4HfmUgLpIETPywg3aOg3dM39wVQZfcxTgRYEL0ZGKtu1xr8LLr7cDq
qVSZ78osDA2iEYKxuPPb0hMbJ6HUuDHbzhsXfBI/XOptkn3TpcQYRncndqjB2Q6+AQdl3qLMfCvU
NwlN2ndzHKCA1LUGSnsI/JREQriYRN3gusIPH7a1cz0mbdwFd21mmcQT9cjE65pXi0a9vgx8m0o4
glk7NF7dgByly5J4VRyodaKD2urjOGJ9TPtq4wXWg0V074I0jhLmSo6V9UKMLFvrKvfi72bdM7do
lkqCG3Ir0hCCjeth6aTdAjwtnQLscTTglfc1S+s6XMOCZatWk88Ofyg0xnkRFpDU6B7oC8txR3Xf
ToHbP4leluKRb1TFmxMMwZOv+uSHPg0TkK0YgDSJgFXBpsi2bH6VLZpvThC3lOQU/cNUNeClUKwc
MsMO5giRzF+VkUs0cgtmmPCCfjCvUPVZ+8xJAI7BxAaiURh5Rrxp6blPLVFc/TrrimbYI9BIDATU
URRh8xh146qq+KjU3kQct2ynTQsIDDWM4n4aahJpQ2c0id0q68JZjsJsy4VXRznM9DaY4HSGWpfd
q6TU5E/b7UUNOW1CfLIYmhgGZZqrFM9wWLk+spzQD7Vd6jtiXKZs2GBI0+2WMJCczm1woMz5TB0S
dkm+TV/abB0SzV55BIr7t37RjuY2CuvUXLPbq/XbouiMx8giVmrTx3Zf3pDng01RG/zBfSaHRplb
3FeSCBtmFAEcwnfaOeBXB0OAq6KN4Uo7fTuszLGMVo7ZhWBife1LYaXjY8dO8sGoakBzHoyMmpiE
ex0S8jVPAAkMjW3fGYVOPWtokvAtIWyYQKK63/SZGYBy7cPvZef4GySP9i7VZbHNa4QvCqvlxiyw
v7gal3mSDuLDSc+qVZA0YmdVRnlDJ0KHvp2JOy2etKUKteGQVI65oaOW71K3dK8HDM0b5fUpwALX
AT9tpZeV7fePTunTTmjsEV65wcGnFeal7vn2M5tBzBlsvO3behLvVtqPr22dVLeW1llUOIje6Ttg
SxlRivsi6wDWmzWQR6I99zL32+9dYpBWpofiMYBWEQJFcAPICgPfOIcT1ENvfEmzOtyKMoovnZFH
ZQ5GWAuiP7axBJO7SGXmbWtyG7aa4qBaaY5/TepFKAFAGFidmCHvqinKvmWDxSGiVf6941Tuhk2W
t6LU36xDMiBWE5qFbV2Z9dZqi2yvBLNL6DbVjWAobjrC3NaE/tr3neVpr2Y4DvyqvPjv3J3ZlptI
l+9f5bwA3wpmuBUSklAqM51Op4cblu10Mc8QDE/fP0hXyeVT3ae/tfqmz00kwSRSAmLH3v/hRSZ1
/wgNdvDbUpn9nMjhYUmj/GylApHjGJc3lN2NRwErEpWS2CjuM0dBeS1NxR+FSEumkEV3r04OCroW
hViLRH2hnY1uUT6KeumuvbTzzhvnGcUUEWf1Y6zn+MhIpnnzjOeHphcAh3QX23ZZI91daaA/Fal3
AAKQ8tNSHvNB7aenxWoGbLB0pL9hI6B7NdeYoUaag/XJ6B6zAp6Y05kKFOdmxUoNq2iSuZTfB1VL
uUMEr1v44e9l1Vr37WR291UTV4eQ3+ekJdhphEU2nbW6V3wjSxFui3U9aBJ1OmX5aOJWpk1o0CLP
Z9VzicQa846wQAurDE37ezviKZYtTXLHrHX2ixa3USpB9XF0Kuq6ySo0bVvtvdP2GoTNOv4Qdvl8
jQcH0TwNi7AGlehjnxK8ubi4B8RZPZxJnjEECXBG41E6DrFhX/Nidl6cbkiPk5Oalz6emmufSXHU
lnF6FxaixWRMsXklgynG4bqqji44ENwUVIu606IhWu1omJXCwKy0pfZFQTKoBCjhK5EK1gXS4l7F
bezeXgtvlGyHICZnsItzc/R73puHKbL1vaikelosGV4HfFj8Wcd0hQHBOU480Zi3LuGxqWtgrobI
rv3caq84orX3ZtphhWKvEnlOhVCdiHFCp2i+VwpsXRxnnM5KlhiHFC8gb0jR2NbtgV98nuUZegs2
bQXAYWgzGPwJCuDFkLofbbuwPmStoz0ooT0Q2YKXH11qNEXfG0GoABXm8eYl2uOUkfeMFjU1P78B
LP5HbIjooiarOhb+pk+Ow8xOmIN6SMfO2KtSRRCzIBWSLQ7F9BlbgaJw02BYcCJO5TA+OEqOlttQ
yHusOLEiC1M8l23KY1CUo2NK2HwoE0D8hVhwG1OoJmFklUynJNIR11vV+2VXd9fazZN9oerQzag8
7Sc31IEDLNwOg0QFj1nUgvy2la8DrkDoj2p4YcnqACIXS+Z0DA/Wok6e3efIEbmYZk4qT0ZhlGh5
FkzRJsS1yYO3LfY25L2tEvnqOhXDMR6LdQAZq8vMeEelC2/mqVa5SwsKXzmUKy9LF2YHo9ljlyUF
Y2gr8rtkHoYnBS6bZxYgOhacjs/9nPSojIFzQAAEaciW10ynu8rJdjvzADxxAvZnDcclW6caxgz1
pGprnHWFNI5lNenIxE0D+hdQg+N30srrc+44MabuToc07gATSIdmfm/kmOf4GXAPm/z3OGp+h6dp
eJ0SA6MPkUT54MfUgMzTpE7jckdCdsm9qVms/nkyFihbxJewjYy2Hq8M6nnl6WpMEGcZM5pmRYMj
gZ8CRqBCWrZyxpsFVz+41OJuYA74Dbs4GJs/Scv/07Og/03zG3Ra/sv5zf2P8f9cf0z4XfxtgvN2
2M8Jjir0fwESpBgJlJNqxC8THGrx/wLZA3yU/CcINIu5z88Jjm6vB+ErxFEUE6i9/TXB0dV/QXPh
56e4aTMhYdb8b0xwqOH9PsGhqAd3gyiUhw0pkN8mOE1q5OgwlOkdNk3IoVq4lUNvWI5ZPt2ljoWY
sauINog1lxDGcjtSQbbqKcr6Uk3Qfm5i87tRxChVm3fV2E4B9ijjW6Pjex2EGkRDpZi/FKrWBHqt
oMtFGQoU6bpYOq5EwHpdHMKyfdu+ddEibRCodhGYllFFJmpCd1JvoN8No586eklNhQaoPLI222Lt
gnZMilenkmXgqsXPxv5raVs3FDqKlKoS78JktUkCxRCUo1oEFZlGarjrYr8YqMwX9rzvlaYMhnmh
6VZDq7+62xKaG14czrhrmVkVRGuj5075S2PCeDwOBkU/UmzB1PU/m2TtrsY2/pJ0d9v6OsRDd45W
V0JUItBoL2NaS5EoDkg81nO1a/GJ0tFjZPKJe+W2aFPfOGfTk1m32Hjq3dwEjVH/bLZumqQliurK
H63iDOMlSsp+t3S2XL1U0+kCcwq6CR6+uNvu0bJ57Yv5URn0cW8RsO46t7j28fDQpiLCaVAenRKH
eVtB6bodkv6YT/I5jJHNCFtxUp0CJB4AxTpGBQ3lJfy8m4Oo0+gx9qymby9LmbUXY10aiqg6SlX9
GmYYn+HLeiAKkT4TFnRHMlSCq3HJEx0B7ryrztFqabX9NqnVfMgXhvLlWmrGy/b7RcuS4KQOD7h/
NKoR2XerR093HFJevgbm9pWwfvRV2WHZlIDdF+0QbEvuX0u3dXo9gqS49bd9bt3bcds6wVCH0VMu
DxSDa3Ckf576/3Ga3zdvp43w7OMnX6/xbXt2IXhuf7lWc7u4365h6/7769raNTFVX8K3T9xOUBBk
vn3c7aTbOpmn0EhN169swlgu8Pa1vH0Ft/5vm7cuHDGgLMMqpb8eHI9qfVyJ7vn6uOAM/LMp/+pm
XYzm962/7dOWJAK97Zhty9tO26atb1Bvn3sbIwitb3b/dNrf1t0+vp7nVWP8H67kts/tasp+tWnQ
ph73Jq592/BP+93Op0SD67eZS+Tx5z97O/S27va/3dZlnfbQWjguvf27gJbBvZdUO2urCpSKBl5s
Kw5IJVVBqynDwpTj74uak9SBMkcocKqrsWfTiYNYMSOWEoHPXc9xO9tv3e1cmZ0h5rptQZIogQ+2
fvgMNezUI7q87fNPx23r3g7e9tku5O0Mt/7t6N/WVcWknbNW4BHJrDWowy9YoRRlHfSWrIPEzSfx
1k9ya6Koum76ZdGcQ9SM8/U1+vumejgVuL3360udieYmvr1KgiSYEnfrS16uW9ptSPhlp2jbddsm
1oHjtuvWHaj6+HNm3qcD8pP52pBzrt+aTk14Q6tKu2qNMwNfN2z7bUtmN2ETc+tvB9+6t9MAYPx5
1hhW2w57PNNb1m+nKKGrbUtbY1YubnbOAkrktqHH2IayHJKSatYHvKF/bf5pXQ9xFle/3bB+J9N6
625L2vqcbkvZsj432xY8JU+1IVGxIE2EPrdlQIqlAOKrZXL/+85vx21rle1R7xcHpZM8RnaD+GFr
yD1y9XWEq0FsN4G1Dm5bk2jrS3HtbhvUTGmwg6g+inaSZ6Fga7k1mi1GeNipBv3SjT5N61eldwha
152uBJFoxsPkkPeA9IQU8MjLyRx4/Y0G7/Bbs62LK/ObKCf1YKz+p5MdLoFcm9Lk/8XVC6/Pug8A
/fa4G7CU9iEY5Ko+zwNS7ePaqFM/H60BjwtRjGK1uQQ+aCxPbVgZCPBWiIivN8z2+87rj5yHCzfM
tnLY7h1zHQTzy5JHCcfrGhWhEkcLapqrYNH6FW1fDFpzJ0Mt7WO4CCNwB5dZ5LoUm+3PpdkaqkM2
AHooinIVZ3J5PWiLQaRBBFgFAohMoMUY74wGArEO9qAnDW90k+nH+J4vqgpMHT3mtiZLYZpU5w6U
GqNDUmA+nMWihz+JOHm3JG6QF4OCAqAyepNj41FcQomZlPHQrlGdsUVv2RrIbX2wh3+u3Prblq0p
F9BMFPtzzdOrCezU1r9t/2Wn7SRbn1Sj5WsIYb19zkJkiBxO2u0WRX/vqGPhT4gULPCFeZ3oBDZv
zZQglFOP+kkFmKBG5llbt2+NvkZe21Knpzgkbf3tyNs+vSLY8tvut31a0NtYNYuQTHhdBVuzDEyb
IT7S5y6LuZnXcPcft88WIsjAbSk2/H2fbe//xrptl7dP2Q4Jk/E1cqP2cPu4ben2r8oJSJoxI0C0
/VPbt3X7d3/rbv9ophzN5V2/jkK3Rl0HoVs3WkeQcB161D70gRZb3LDr0EIRjdHstuO2NNmYY3u3
Y26b306bQOI9/bbSRl6KN+7fP3bb5z9dZxHDe3qu+2SyK7y4udO3po/QAnnr/7K4bcKR/edOv+/Z
mSY/5X++/Zcz/b7rL/23xV/OPWkoEJoKoiLbqf+v7duuC8yhc6e+/vIZ/7z4z590u2iQis+zi8b/
L1ewLd52+eUU25bf+9vKXw5/2/7L5ej50eiYd6VKpv3S5H91C6S3jUbBVH1ddVt/OwBwZ3jAqf3L
bVVo9FqgmTmVnG1x24JjOLrS61mqmRlikRxnItdgayaILMGyNuT0BgxO1sVt5bY571dP19ue2xI8
eXU/w4TdpbfNFl6kwtu2/3I6jQpToI11jTHMurhtf/ukrZ+2y/NCJs3vhsFVD7fDt6Vfznm7pO3s
22Z+7idFLXHDLKinyVZ72Z6V2xOxdY3IUsvT23Ox6kigxbU+hdteokAuPUyIQhhOy2CULdPheIuA
xjXWuTVOidcaElnCs6fGYChy1VW5pP/ZKBQdCGXWPuqipkDYl0X3B3CtJJjcdT6br8+MsYZn0xqz
3boFfJOU/LEDkkUZuqBz4i/EPmQQZh0/ym74MQ/Ga8hAnldY7mRVtDdV5M2qFmsA+cmOd8UlQQ/T
71XjSzwb7mGbW2ecpnIvLmgLahT8d9v0/dZsM/wladHPihhmFPD9FzFoe0qPBLj4mQaWzmBu9baX
NWnL7HDAocz6gCkjNIjp0mHoDCFWBtwwaltAmAUJvigmNcAMJ5o/565bKmKbxRaTOR4aC4l9d5Tq
G+72fzoV9/8hIAFm3n8NSOiACbTJ39J16nbQDY8gXOrVZOMAHAAG+BOMYP7LBgaHXsGq2vknDEH8
y4Khaa34AMi2+vrhP2EIurUm8NCRYwfhrPT9fydLh1zVmob7Gw4BGDMFKGA6jg4jXPwGxmtVK22G
JooDrR88x4je1Tzsxy2rlDPbDeYsN48QozAkobc1VozFoBDpCbm6+izVV0yOCdzWxqnmDueYLd5o
HSwu+uU+S6DBG/EC5DW3TpiVfukFktBuVLZ36mIiN1n8sOB+kkBqr6Lpdol04aQW7uS1QKw5HNNG
SmLRpO0ljOiHsCCjOFlRA081JhM9InvsDinJN2YMzrC8l7OaHetluQyrN66VWe4ZWXwT3EMBRx33
wC5uduB4sRR3c/T1tCl7IFlkjXbQwOT/KDDpwWKbIjPeKxkHl+E3KtoWTP7wboHCpifU3LqM2t7S
FPsqyXRPc2acvVQNFsowjQwPmL+FYS2JWCm79RGI+vgsW9D5IzoAntOMvqYkLqCyDLersPdzl0K4
jKajqoUPUxSjcJ0xn2opS0y1+KFrz26nUraAWn0AAZGh/hi3O414GdIccL3KaLBHTQtwtvLDWm32
+tBsD442+0N1qfU6g72X/mGl9lPWaNq5z6J9Ig0cxXT7EV2YRwdaZa9icSGsOohWZ2mj6S4qSI2j
A7nIWdA0zynxH1DB0fbFvIE76r01j+F1DC18RLQoPKQNNm+Kre7KHiiIm3UP1G6zfaKuMrgZV2wv
fB9ZmD0vZTrsEnWUQUK5p6ieUnVYvnaaPzXjj8lNwjOcx2pHyo3SYIvHWC7MQ17l783RBRDDQEji
zdg3PV44bhSLXeZW02GxQ5zvqAJT5oJQlYBep0SWB7gbzE4Zn1AEAeZsG88u3NEghOJnSOe6ViYp
7toXu6kwdDX1H4BAKfuHFE6YzWK1aSqPieQyTVD4M1NRwX/X5kgz2SDCEd6x5S7KJK5YBt4vUQ2h
YonKGdj4nByyVn23oD/pVakWPzsK7NK57DytQWy2yXHqoyKnPAiNLxOs/9kU8jO6GLjFgWHycgcD
T9UCeYk1zthh7m3oJaDynCxnM8VB2ZWvSf5ujnPEYzMxPyyjMYDZMD/IyuXqNRNRg7HwKl1Eezn1
Z+QTvV7X2ydQkJhkaUhN9DxnTjvyjZvm/FRT3h4c4zUP1eILgg9dY15QNWZcxexClRleGTBDbeys
lvKzWg645qAidYqTcPG76imq58SvjO7k6iX2v8qAMxfGDRp+C2mcFL7JsHekuu06I79erCDuLjB3
ReUwhNWq+Wo8XGQCOghVtPsKQ6y+aRGbmDvlOFaexEVyiR71iQmYafnkAhavkAhT9aXBE67F4tgX
6am2tclrVuRJLZpDaWWlNwLkr/PCw7xk8YB/nXGnzq6amjxoU430KUkafbwv5g99pyxH8t5oIjkn
jI6j9zq7X1MnvRer+oh0zqB/mr2qIMlQGI9I8A1r/VNeao3ZvKvsk6Wqj1bHb3yX1Og+YaRe7lCD
d89R8iEZuwFASRv7UdG9C9Vh31vMQKJ4POhLha9XKTF6h0GMukLGvWE+znJZHmTXfcLy4mNqZJQu
jGo+LF2DsCB+mhXnqM3qW5ta4Hms3F9y56BFOM9F1BUB2YivSK7vgHuHRQLaKByjQ9cXf8Q5OkTA
jMJsDjGOJ2E7yhjkcoZ8SjvBH6pnBHs1gWFwOBv4k7Wo03WAc4eyoawNeKyvgY/m9njtkYc0lxT9
TSyPl8V60JOwPlYWjl7Z0CEmo1R+5bo/ksb4NBDpnLUSc5pEqx/UWU+8eFqafayJ+qiPuAQbBnZW
vNr2c2Kd43RQAEXMX2dj1j27XnD8sruTKCp5EAlemJF+GWWkMxJNKKUOWEKXY+87WcEUC2UYBBYf
sV9tEQtNbVEdYRUCxJojX6uj+X6Nr5cXe8ILDG0UFXlL53XE4K3CN6NTw+EuHqkN2VFzAkz72sjk
e1o66SXEgntXKaX04/mj3Wc4lM1MnU1nYoEcjWEuX9uk5XlpyQF2VMiOtSLkyiogvZHge5qJ8Y95
qqqDmhnXsXMxvu/FPk8x3ZXlgo7k1DZnhpZ3wnjfVJX5ao8vVpJ/QmE9ew/NA9cqk1HTGEm05mL8
0buFfFem8ikEJr533Gnelbp76RY0ng1VfElapKWya1oicgIHdOorfuNi2Q+hGqhW5KH5iMdVGLl7
kIV4ndV8S72U3wvzY1RE0XsRl+CSOt4qxf0M9vYolln1Jle86N27Qcdp2KLutUtcbNOmCNk095uK
F5UKM8mLnFEeZ/BAoiowto8hmyTgCvsawVYbR1ckJjoev0Y9RFXzRZmxgNFzzYJpNoa+kHXm5WGl
H2Jr+oD3wacEKBhJDtg6o9nuuD++VOhOH1BE/dzj67ASFq1dr9qjR93fh4Tj2/pU8vBbANVV6P9q
DPlmBprquWryCZBGejEt5dV0+uzAxKI7tMD+9tgISM90mwYNCgVn6yhMrvgcIbkmzwBR9MeKTM85
KvlZ7UYDX2eBfE9tfFlrDW+rTgamAVQBjirJq9q0jgXBRt5kjBSdCI+MtQ9mgzkmsE3ITFUcCC0/
bxWyKXJrTKZaag3wmmAglR7GMpZvV+JlEPKTngiGkK48CB37KAjU2Otm+vcYLrHVmvdKh9Ofo2XH
ssagm/pw79WlfbYH5cly5OPIbYQDx0W0HY9x0uF9jTSdMSrPrkgfAGBE16Xr70W/z/uFCVaSzJCe
Hd468/Ipq3l4DU2i1xGl+NeW3SdGHdMvIdjsJ5wSkFsWELXEApoT9XaoS+2O1yZUbvTuOsAzod2V
gQLUaCcqNSj7fPQFvABfWvUZR6EvISwFDCHtJGhN9UfSE2eEQClSpUmPph35jV6pHvgvcTbBoByQ
kIavvDJ+V8GdR1Us1BPM/MOkFrW/2Bjh2ZoI79uxXA69C1zFtpfsDihTti+IFbz4k6Lqn7jK1dF5
4V2tKtFLZwI6s92jAajnODA7t1qsR2pbxIesMNOAx4tEtBhhYFbLWeRl6JmM1vuuwH51dPQ7o8Ao
zMlwZOFBUrwhyYhIRy17V9VaYFLkBJ/s+gDvfYSpI+JQyzrCLR861Tx1UldPzC7uUzfRLmIK8/1o
Gq+t46JnTjJ5MYlYBhNtb1ujminwL7ZEtjeqIlBkAbxlxDCVwZs7Q8dXWYv6AzowJaHZSZcivrg6
hofF0BDAKNqPKANUVqjWF6M3GghFKygmG88NBNGoxIAiRcnbrzNo3QaO0pOCMSYZyg7ICoa2Fdah
0frqzLHqVET3oNfGl0njXkkMirLoWGM/a34pnbw/zHYnn3sRi70Gxo4KLt1GlpBnUp7GvhGMIK77
mA4Ep7NporGIax8YPCzj8uq9aI3SL+xkuRvF+v7OXVzKjFoewY+BDR2rp0bHvVnLQMBI2bxAdwgm
qwZfg3gCwXHHxBspnbQnYCd91nlzs2+ad4oY631e2rGP15i+S5imdFaTXqzSflSZY3ih0iZAEIj8
Ut7cBUYB3ITVi2wK67qEyYNeLB9rxegYhBXjoo77SNs3q+yQM2rjwbZMxbNXQggqJTu3CtO7Rcu+
TSk4oDxOs501AczMXe1iqL11RyDy4MayO6huYe1xMPJ0/KQckvZXi/rAQ9fcRZPVHLJOPxou8mGW
LX3mHN1HFEOIqgtI6WAoz1S23oMbChEK17EPH8tLDxDpbsxwtu0yvBtsTm5mO8jZT5M2fIYGd9Zi
+/NcVbEn0GPAAhRP6gqNnXTkNTqpuOC6qe7LOt4vehJzpdcW5697gfdj7iyFZ0YLt1nXHZboS0zR
M2hB6oXMYJg4fGodIz12GsOq1ssjr8bvSVsY73K1uLTgxhBsq856PxUePEErwDHhhDhCZ4fHOJLf
TViqV4iUgwceYJfORvgeUbZXgN2NP5kJpVLlSUZt/xKbVnFM4tdOmYQ/NO10tyzpJVe0izYHi4F5
WTZ8ds0CLCe+o4C3rjYa9BV8RBAn8ETbVjpes3yS/Gpf51TfNVNW/hEdRCqv/OZ4IAp1OLrN8lD3
Ns90jPGWJjXNR60l2S+uP4wHbiXzTHmowilOi86tlUAlGzCMXEIQdJHzXbMUwixFQ1ff4s3YyO5D
VHfpyazB5/KQxmXrIvrJfbS4T3Y83JWRAvW2WRgHbOdcGep8NJzuSREpEPnJNdAkNg9VWh2SVClf
tTTxLKnyaNdNQ4Rbevw4PMnMgQ/RmN1P83QXIW4P4DJ/7i3IAIPJ/19TPgx03EM8RQvPuaLjflsK
YmW+F0/j6d4vAlefJVcrzHw9U8zdQ22N74ckZojEXOMohLwLs0lHNYlhdcZEG4jZZ70uHiehDXfS
kJqfaD3xbGeQYyvXwKorSaDifs6YfIgEen9xN7/TpI4tn8hfCrs1fIvJ/WRolt+a8CxLW54nWVt+
YpjTEaTHeLAsGKR6kh3icBzPSq6NO1dF+cXJeU6LP9Ks8eM2Ta6qlA8ak22iTIAgQ6p1ZxnKZzdT
rUtr4BodZ4zxkw7qlrjgrtRGgjHUVj1dx5ddVlja1N2P2lKsQxVDbsvt98nAl53qyNhljir2AG/L
vYvi57VJY28a8TK3o+Tg8h7wJ8PSfVVI9epgddcL4clV7bRHFHzKccJcpXOSLvnYWm1Cfs/Aaldo
7+Meh8xO2sGs2ON+sVHeTXHrS2x80COujZ9N/ugS9UM3RcYZf3S9jS4iRCu2r5nCkISl5hzvc8nL
pHYH8zho2ROwFcTFZxwxgccfyEFAKw5nZDqmsrqIrAvseRA7kQkm55W6QqVmRr5e21lm+UGrkh+L
xukKHdLugOlFPmGA6qRfNc1MyTj0d9HIvQ1qsdmJwlV3gAmN1aJdXcX6rdmmuEDw1thUGYTNv1BG
AMPqRny0yA/EdURwP9ee2bQPivOcgNU/pKEzeOh3PpaWpgWNULSA9xR8vK2PIr8ebEtbg3ElqlZD
4FgdigfKu6atcKZVYjXYmsbE/bFam63Ly1v1hDbmXlnkWlCvTZyPuNj1bXyPqGt61IzYJGpzH60w
C8/bp3XrJWwNuLGOeq13uwjRC8wVcg1Nh79qudvSP3VhCe6qUunO9nqBAiZI0NlfK1Gq562zraYq
Mx0y2f4QLd7ehCBMveeFwGm92G1Jl8lDTpjvQ05DE2JbpySLx20fnWHqaEERDdrbl4S7hOGpmoqp
8pA6gdUPklhEt8Huxo/ggsnP9JqxnxXRn4a2PDS8eHBZpdmWXPJzb0vgP+ttj54AQDtobZjsrRG3
RqLZn8V/vYMGL0U1QpSWq45IOoI/Wo+bsLGFyjsERuiKExVZ3BX+BjKYtkr/baVkROEuUWHicCMo
bTYGIfVBwkiWUEgY35a2dSXR+qk0Us+awhFEh/qzyRXZ+pmTPE/guMH0q0/RWpMm+1cFEuDQrh5k
ste2EvVfjZoLirdrg5HVuHdE1OH3aSVn1W12bq9k9emtpr6W2G1idG7o2vWMdsUgFmXpEXgNb10l
E+oeUm2zM9YM4YZEyHgSz6r1eYiiMQA4U+JUjF2qXo2BXJttvVNlEGIyGLa7CqUddDbKNQKeB8oC
iJ8HTe4Cm1KyHqh98VlNrxvGIJtMSI11koJLsx1EXsdx8TYMwa3JQRoF2G9OfjWV77b1fH4auK6X
igUwQaTqXbCsBRMkw2KyeGgAzTMYq6iyAx2rVy+FJuYVKz7h1pTrh1K6AMC2rXzU1zOoTYRZ6XrC
ZkUyDDNSYeT/6LfKPCDHaKPl1lbPlcl9B8wYK0m8knGV83p7RMlNME0qS6gUWMJUfty/uCMU5MQF
xx5TlJFw1XZpNpIXWazvWkN21k7185gp1xAchdNSw1FC/AWXrC8RTgHwNVaIkkkz/OzYCIjFLV6g
0vSHVH3f6O5HyngjXAZfSdL4WDXpYzLLial001/jnupUYVmvqfIeTd/mMEF29SzTeZnN6E4H+uoP
ROs7F+KyX8wQIaf8iP4sZA6ydKBR7nMFGQpA7+I0wrbbl0waTqmBRIHlBIpWpIdKxyfPmVbfWbKo
eeH3gzswv0A4yWjz91Xt6EDw+z8I6YbzYBKVKtlLkiEeY6W8L8VR5rO5N3Bt8Kw1XU5lAAnwUELj
s4eHtOK0kKYrspTVFU8e8DDQ33x0Xq1dPsJJwYBxGvTXHqWovHeZT1gucFhN+WwI7otqtmwerdLT
wyncy7HRd5ZrwZZ/6Qp72ZutpezcnAmXhkPxYGWKX432uXNTM3DSVkXNqrWudtmes1Si3iKvsq3m
oEHsC5oXRMe8a4bHbohhjOsfGmS/qoFgGZW5j5VePoMBWaCarLPMUh5VJQRFIHfhYpaH6jOMuh4l
WdvPQS61HxMzHwJy9+Q2FO1sq+rnQWdUtVE4PVQlMLBofEkBujyTydpZ2njM3AUD3Rzkf4P46xSZ
9r4rUx/9sNRrXHzubXX4JE2HcK8hAdVbXynY5N8sOXwu7Qm3dTv+1i822u6L4iK6w48BRm/CY7f8
xheOIF16cHLbd3t8P2y9Qg5Ee5UFOpgjbjxQ36MofFxCMMLTQN4TR7EjrgdeTlpiN1lTcmwxoM0K
5KENyhtEMpV7IP3+UI4YkU7W3pShOOqVDenLGFOvjdoYMG30A+qTiQFzhVd5vGbX5LulUZaTqmXe
0gzM7ERto9WV381G2uz1zv3ADGHawVWoxlV6JOm+kCv4Mk7QUqKVzDCSYaQUwlCCmujjDPOXLEcn
TrpDNWTGR7sttV1ntySqyK96+DteCvWxfVo0/nG8U66E4J8X3el9qEMqE1JJIrTZW+jrX3U9wxNb
QwC4vfJocXeZWOnOxbCqkn424CCeyuEJiVAorfr0ItTC8CO5ipQN+V4xBUpiNrdZl8ZkLlICn0rx
47j8HPHDMA8391UUG37aC9I2zBg7Jz23ZZPsAC3lntqsRagifMZEs96FJvKsqg1LFELllYdrt5Yy
UA/GysWZcw/vzrMOC9zPE3hrNtSbJ+OxLmCr6JBZ19RWTC5GD0TjfI2cStyFwMiZnpsPNdpbO7BX
0htI9c1AJi9N+mU2HCUIaxPJWKQuIyS5kjhX36noP1pp9oXEdokUXVUgfHCuHTW68G5FrbI/EsQd
4ra3DsrE1C62anUf1xPidBBuzB7VaoQonmMKK0xNXhWFv2EMPk1OAK4YvfYIq1m+kyvfTaPAmFmK
P9oRitoyqS9VMi4+SP1sT2z0bK0q0WiskykIs+FgI/wCiX4CmCDJP7u8homnw51Lohuhq6J+mPDQ
LOegjq0PY9Zrj+IEvr+ruPPCujHPVdVhmq5YX8uu+lBO+T6z+36fNXrhR05zakyjRMHRlGBiyxOs
TBe1zyjF/8M56BHDaTLyBh9i6Tv9fKfp5j0vLODdCZMbTR/4bFKTTC7v4/zFlCt3rG1etCXFuVzH
/92NevKzyfIyShDrmGWTWVvMc6tZ99Wsk6LV/Fpv51OuJndG4r5kddJ6vQPzTEWHiHxIcZzn5Coz
1FZawk8D4hOug98iyIXHNJyyXS6tZwLPjyLWFdJYE5oQjP8Vht+yRz0uL6JrkrTdQbgfh3BOPbPP
1dX18AUrCbLJdiBGLCzz2lWP9my/Hw0VXqM4Gtqs71LqMUz4zJqpcvW1yuXHhsrBTo1Bqdvya1KN
GvNa9amblpLsiLIrmrD1iioa71Cbf+iK/AfJQENaXryCMKVBXoy6ZUGaHyfpdF23bdiaZEU4FCtE
Ey7kC3nN1I8XopStaRqC04GXroP9286cy+gEUvN+nDsUqdunouhGXE29thmDXLbD0aqIGbYm3LDt
axenmlB4sZqEfheq+3o6OBDyklqjtDIo8jKHRnSEMeg5KvQu9GkOYDLQXwyNcE/5E7YxJb8Ia6TA
NrrplIfZtcgZeFy3RquFYdxNkaHyypVOUufGORNiJsKHTTK5IwqGJG73+QYqceyOCAUYq4UuuZbC
FNjWNws+a/DDmdQ77xrS94dloDyZZE9j2Fu+0Ask+5B0Cla1lR5YSq0NZAqLhVkppayz7RAIWV0T
MagC1CgVrJw0IerDLPLioi8OKEx1KC7/wd55LcetpFn3VeYF0AFvbgsoXyRFIx5KNwhRBt4kTMI8
/b8SPN06feKfmej7uamooiiKqoLJ3N/ea9vJhCLC9ipZlLl3codgJ5LGUaF4zj2zx7ZEnP4CIUpc
tmfbw5RTIrTbntajCrccJOnfK/D5EviTZTAfNn62I1bDxefcBvXSsrPKxj1q2Y9Ex/wKmF1cnAZg
wPaSrR48LW04dcuE/qE+I0/57D+eyXU62nl3E7Mn6NwMNIBzORxJz1sQ7ClBD9j8hZn6p+y5RjtP
qKTj7SCc9qhXmXa0bGBqeezsq4Vl4O8Hq2ap2JsZUu72dPsTEKiHGOoIBUBpdU2HZGVQkt3Xaful
UMfkohNlC4usu9NqUOR/+drg9nfSWHNOVHZ+7jokh9mkmlUd3Yb6q9sz5tHDeaxfp9y1cK3P1qWS
CWcCth3lZ7CVl3V7MNTuYF2VqzWNhyiwKrQZtYsIlOdpe7Y9OPls7oypaaN+6rOrKbVjXqNTZzlI
Fkv5fbX+WMd9guO8Q8uzsN+ZrfBRm9Wy3h6AuZt0NnG2s9TfHrwMt7+ZwPhU27oh8382Cyopt/Wz
x2h+tFKW4Szh6oxjh5698eIlvce2ZUY2UNEgBnb4DTfv0qhMtoZLstNUDtXfD5DoypORsIXdkkK8
r9V+JeezpYO0PBWX7SH41zNLEPiwPI5RZ0j9w5yN94VF6dSHW2QU+7Jw21O0pKtHlzG2l9Pg2qFU
LvFK7RYDh/jykqDjbh/ElncqN/9333m0uTK+RvkYJob4LMnbZuaO2tXOVVjGdWAEhECJOe34EdnJ
V/TUoIWeqdz3QAvlcVzs0xazqtr4KQ6C+rD9O/QgJJxbjrrkkZO0D/ToPQ7+yjjHI+lfxQ3Crz3w
y0r75JsjRFi1EdIcby+L5q1XnmJrs7pkDuvWwFvpr8BxrG7wFzAzzUeSzK674WgFw3lQmzzJd0Qx
JZG7abW5UFpqLxikAoCEPbID6YkIY7mW9AUhClvju2suT/ma9wdT7ULpssTWVlBfw02Q1zPsiWPW
ZbwXshmvXimyc4ussFlw5s3yuz3dYm5dT/k10wNaFPnlUvG2uGV33n7TpkQcDi0szV7PRygLGEI7
qJMcz8RuVxEcMKpeG32xzql72n4kjEoOpe3p9qAX2ce/zahKXLYHcwsf/H4tCbCH0CkftbH4mibA
QKbUP/ZbLM1UDmiOEGMN01Wjy1FdXNTXOtsVuOht7A/qf2x7I0m17X3Itf5ttQ0/yiEI6OoP01uN
GeeCp9e9DH0fNlNhfZyb268oF0ENDK7zCC8Ia8vKf4+X5nOp5JFeLMnRVVKKehXD/pZzJffeipmQ
VuA6tNMYSubm2Fa/1na+bC+3h1X9wTTSeCHpFflI0s0Q1khlmzdyvvfgbXGX8OnmnnLvOvRpttah
yNgEymk8y4paKNfilK9G5uHt8sYdTNvlblUe26J7BCheivbZGn3rFBTjvVHTUO4lGNbZ00QzWstu
CLo7memfWEEgRnLlMsuBam9Zmkxbk2VnucjXwoC6O2kXKIKo16383qJr0oJaPfmt+ZYP7hcALfei
NQJ6Cgr7GFBRxbvt3MhpgVjPMbnr+nBx2uZKu+IXB2pEJBz9SXNsqA2esqemeAz66msSmASGpFnt
yzYLa/LKKCX6Tlp+cRSZ/XlcrpaI75qS7aTpQHw0x3sCzF+bvuQ6a9+NZGt2XtF8R47vnyRapSxn
Ztbp8lTGOp7s7OYnYghZFVJ1qw0RwB2AFqV7h0z/yc9jSiceDY90dWsXCzf37GEGBs5yYqj3/mLv
LZONMYtUFirDdG675jtn5EqjJIsyMyO5aOo9Zbo5eQi/x/7AtKC+LsJxd5NVn6Fjj++N/snxYvt7
GncLowk14mlYo0oi4/6kvya29kB8t9vTYwboYhp+GaAiDZHKx1nAkusbLThsJyOi83hSmJW57iCM
uf5xu4oEHWW14fa0mBPzLJYzNgSua8tgPBg0yh6CtA4wuxL63wyM/+f1/N/gU6bvEmX+7+FT9z/f
u2998e/sqY+/9KfXM3D+YRm0KoCeciAJ2urn/Wn3NHSbaLbngFz2VUG1yl//0/Sp8twWQETXoqEL
E9fvaDbZ6f8gim2Yf29gUBhM3TFoe/LYw0Hi/BvluWQXpC9xKm+1tIeZKw+bgLvNL7xllbdnvx/+
869tTuTAz/6Zc/5vfzRADaSgBC8tFAmryg/bv9UIF0lm+0vQr5gDeJm9tGBqEGBipcSUSpPxEGcE
Ik2h1Jp0em38xjzX68TdWCk6PtJOhcTDz2p3uVJ9auQfXGtIQXmrNqXfxlFDIUIycDJsmi7GRj1F
D7TkepyC9iX207dW6UwdgtOA8DQgQFVKiXKUJtUpdQp30nKJEaxKhCsfAatUShZkCVCbSt1q2W2Y
VofaQDEt0TF9b3SxRrFzoiPXvXqIZJNSy2ylm9FDh8UKJQ3HhB4WiGuVUtkqpbcRlN4tCHAGQlyF
IFfz7zBwMWHVKrWOFMldoPS7Qil5sdL0dKXuDdmq40oFNb1gHM0Ncnn9wVOKYK60waGtX808oS7L
Gc+2Jn9NdoqcM9XPBVNOtAI0xlipjbQqp0p9bJUMyQe193yoUeiTjVIqZ6VZGicGk62j4f2Y6vta
KZsBEmettM56+REr7VMqFdRWeuiKMMpN+zVIiPs0ri/2snupkVCxxtK6xT3lDuAojPOm/NSlgnD7
cFiVAtshxUok2dVtnINtt8feqx7X1v8ilXprKx23ToRKjct5Rxc7Ki9y74zs6yP/WkoHBobwXWZi
2U9KI84Qi3OlGsdKPy7dV7bXmNOUsmwrjXlUanOK7JyPeaR57Flq454U+q0vZ5YaNuaJogW1uwgQ
IMlubpmS6ME36aIN1m1qHlhSoAQMcWTo3xsp6yh3vmle2h9KohBUCaAKdoW4+bKsIlY4w84ouhoJ
puDTa9qHtgrcCI+ZxiGdCpBa9gPrXhfrKes7q8K6MVhsfifcwhMI48RtXgFsMoxh73AYpZwwOmFm
pZmsF5STCpGH1HA8zYvhU/ADHYwGRtBkrPutubvAN65C6op6jrYmYe4PHYEu9Xyvm+k9jcQQwkrt
hEt8DPlV08gQ3nvZVe+poNvLpo9A2t5TPpQ/dV1bwtRhB9W6e9dZyAXb32qPLRyxEGcvzeUWTM6Z
/fqPXM7gyoZHW1pmqOVNNLNZezSKaQek82uRFmSI5/e1lF/g+HQnnBmMCIf6Gw7lPOzxIGqW9dmH
axCOE5+VZgqmhMNVC95no31W19cd9/eAD80OPVnfBWKaT8OIbBCbEiHW1o/1HLfXIc5+uUX1xOVx
vwZJfqQEmDk6eV3NxTM1pWazm/Y29bpm3b7QcxWTwyfarhb5Hw+exnrN/oNiCpDj+Azzzn0sYO5G
eZwKPFaILsbo6xeIXHmsZZ+8Qh4nJga4mnVKTQPWoIl9mRvOCS+ngqGrfWdXj3e5VbwM1fg95+yy
tfXABQCU4ZPWwJUeq7DC0n8VoDHW7A9nZbmyDsD9csEgc+nLa1mVXZRdktWErQMlcIcBeLnlakHN
FWVNpH1nVTO845hDAwL2KOwwGWigJgDKmrL3Th4h5tArPtPD1u4Sr7UiDId3iee/s8Kbbh0IGb8g
AKDI24C0n5rMLw9JaaJKCm/vjGsGav6Bkb6/y6XLdL+A6KQ5eCDslRl/Jqf6IRYO+YCo1QUjCjP/
QvHTpWqtClQ3wz4dMTUfFgrF7XYCB4YihAN9Z6w/28o5obZPcMQACFFq+7WN57Af77Bs5dBOI5Z7
bUQdDk0VmGftbDcanRdmeO9Dcxrpiiic6t7qsieDMI1YkKv9sSMLsGrvow3IeYXzE5o2AV5EDCaC
csyi1g8+1XEUSy25lM3aUdkJz82zZ4LXNLCkOCkxFqMVpfrBXNMhskYbOh82dHVqzes43YAaLvsi
/2FW+jl27Eu3min77xr5t9F+ikm+cUHiqzkzmtG4NWnzo22mB24Gty5BFMhTLrqpTSGdjpsqaW5B
vjRRN/3KTGJRddX9TFFbd0M8cascfi10k1/6In3Jh749SfzKjZGssJSHX/k8zHib/WjwPfuWOe1b
7Rj7wkMJxMc7RpSZcpTn9KNpsf9rHSooqqmzmwqZnPtBkqTGCaUhlxuBw7tbOg+6Rw2uRZorXOa0
uUtt4x3O4FO3LLchYXeTyqW+yfjAFrjfBWb5agw2I+zCksehxgiRZ8snP64/C73WdnEOF8zJxc5Z
VQk2bbw7F2FV5QwGWIw9uRI/huRaOMwmhtljSPczyCALF0Jj7YC9XV/ta8AmeV/785dhKvRj3Fnf
aB1iZsLPTrzxVxuo1ig7uzW4r29rnz0u1atvJtgDyk+evYrQ08tkXyzuL6fEpgo2Z9dKU0Zx2vE2
Od4TP/IoRljU6aQzHFRZFMNMbsUktJsc06vewjRUFNyTzdodM9WRb852rhDL1R+eplaNtfougu/m
hVUZlKHO+bQTIwpfBmJ/XII+ag3jp6AxPrDNFumkfauEk4U4Sn8F0gj7SRfHgSVduGKWYx6dnLCJ
L4wJ5QS4isLizmPc3EkS3Wbnh4ZWRUVvlJEvehm6XNiSKrtmCdORrCDrDcHRVJNMSo0+sY7ELTun
GZ4WSrcsLsf7PptOgz9/Q6add37TQ/y0pp/JhdSdd+rrAl70qn0x8zwDeOaNV9YKGHFL6IWyCwht
GMqPSHV9WBbi3SjVEs8fTjEBEbhl1bUB6kdT5xSu6KjRmOj45zQjGis7iOwABAcDz5M1I7gP+hD2
fFhESnqiC3Yb6UvOiM9Ckuf9yxFixM8RdOPOshqfsiiPLbHWArFajPReqNCMFGLe2ZaWHwevamDR
sDEj3M60UucAQixmp1r99BaruCFocS066VP2o+aTFKu5sL6qprPHjvYwlQGz1DlebpNHezZtgu3O
0UxOI83cL2JxjtPKnbVNqNzKAYOX/LsB4k+Ig1eQ7qtN9MG6jAZsJ40z649ab7U7W6TDocMidpR5
+lS3XXFztNY8gIZkKeuOdxwDrEHKs1j1Yg/KkcOzlj+8vvix5vo7wtlznM4lHsmZJfM4fhXp6u83
agCRIgoUuL/vSXt81rAInGgIw9AHNRQeJ/B1as5BgkLukT/sOdhrQ4ppclz7nSx56JYU9yHuRjdr
rrU1fjeHxHkIECDpDRmObqu9VJXfPjIwzWLn7AvsaIhg9SEJ/DvRZE1Es0zO5LmVkeXXACytZLz1
3nxwczhqgplhhI6lXUsQAthxqgen1ifsXFiEFvCsYYcV6pCsmnxh1PXQdN19QYDpRKtfc9JLbJE1
9zU9xiSQYr3GlJTd5w2K44rOEG6mGlerZEiJOydvA3u3SFnZWC6+x7zGvWGQU7/pOQA/WYifelCI
aw9077o9g4v0QI7OOJsaNoQGjOlu9hDHp9SxwqSZ/tCWiqRKsdxsZ6T9zOPExqV4WvJlPE/cNoFK
lfURuJu2Z5F+P1eFxVxALdu9ADS5xVLObBBptITeWmOcAeq1zgGZEnT/Ep+4Udy63huuJRoVvQDr
45LL+DQXFB9NugdDYrB2BVL4BcbkUylbTGmZXZzjXOiv0CA/5YaNoRM3XWEm6d7MPYJzYgeL3LqO
7ZzfiZg8FBeS0WhuVFfpn2aRAoJbQPpa7pcBrXOn23F8KubmRfQrvXyteHaCFotg7ZGXeep1f/20
6mu2F2slDn5dATMNmvqYYUXHWBJ7B0qucRy52jPIiiyM2VlAnM2UpGn8MZh7ycpt18lqom+kbhht
35KYIcLqszjdTEF/QY8oRMnfvuYX5fcsYcWx+YFaX3JbTMYYE81v5xDT7qhirnlq23q+bFYhbNz0
Qf9+DdU3O7um2j+YWFVkBbO8rpNfH9aYzRWzPTQVDXo7C702Eda3bLBGQIIq560J5ihBUKmnzMAu
H6/p2U1ayBYbZ+QDMWJzr4X1lUbd33gklog0mYyn0Z5TCfJVOicnL4hHV5h5SiXoV3aMUrs9RXXy
gfX0f6QKGAZ1sv7Lw6TgGtvXFg1bnO10h7Fn2DbSCRG6SuTcfsb2oHNhZwPiHX9/6eMf6ARTcJlq
0axGJ9tPI1iJfL49/f3FwM5Ojcls7TfRhrVWvIS6Cnx3AeUkiXGrNiUrVSlmzBCcGNtTQmeo57Q/
H5ZUe9iYG2w8NLwkPSSHGf1go6EEY1zxdmn0JFrS0BnaMzLCHsR+Y7MXNTTJ7zylx6YGb/32oKk3
zL0VwklNvFKsGGMdE76CvgTqo9qezZW1GvtMwysxJx/usA1jsvnEWt2RK8Ms723kCk5IBc0Z2097
aUDbNafFJ8ilLG2bJyxFYLwU1GYT7lfcFVOZwlifrCdLs8I5IVs+CAcSgHpmd8V4cuB0jsbUXXr1
sD0ryVztB3P+ItW3xnpErDL9sFFtB1+mDFSZr0Zlcq6X0MjLItyOtoS1jrHf/uN8SOpAbNNd7llQ
jdX/eOO6jIEzt6cJjTnNDfeYFAx3tgdHSdz46+HGQNPCcl8fty+tq9dEAdvQXVF/djaG3AbmIDwG
b+NfpJPabmFtWiORGn04BMvwKAaLYUuujkxqrRHAP56q14sq3gGHTseNGjAHicaxsBGQttfbw/Zy
1aCZ4w4L6ttYsQ2nSaK+ABC9sYmLD9uBo7FlwApcvaWA0ctdp/4H239o+7/MTyP98BdAuIBUlm26
9Zs8kqPobxydzelIhhVjGiio7oR5nUuJ+eTYk0EVnpoKb+SBbSJccKJEmEwJvCqy0/awcQ62Z8vG
i/v9evuivn0RXsG0Dxb2yP/6e6Q49HW/vR5Gs+retqe///baW9W513/OrWI6CZvj7uOpLYglca9g
baK+mEvE9qrLuM7//k7ZM5WZ1cP2bPtGOXMfRr1Zwo9pbz7uySlVp+2VrvgV27PA6t7EOHiYtDlw
OtzOxl5P9JoRVutErVYD0m2kuaOo9c+/sU2Q//YSQsQxIGN7nHw2qZgC/vnjLavXosJu8aKr93Z7
W3Gp/TmA3742qT/Ynv3/viVtVucka67oxNz/nJEREor1vZZ07slD8GSbbVcPDZEL7n24/nXyluUH
AdJzRo7MTYUXCyWTXk6ed/7ULA4xLzXKi7eL0wZ59LenyLgiWqmg2Q3No7Z9mtt48S9Pt1kknsOT
l6XyCOmSi+THpLEJavtUYE/dxmKWK/09yUBsYVxKfv/628tMDdK2Z9tD2oov6zRae1ONorfh3Mec
7vfreMIY4o8aMzUmfNtkb3tWc/2cpZmdkIm7yHQwd29f3x6cvqO4Hg0qmpKFHd6C9qeuKpxAaXfa
nhJiB1/j+UNYblZP5RvN1bPt5Zx07EArNW4eym9YaeVZKtbV9sCg2+XapF5Phkb4j+nzvx+E6uVm
ZNiOSQf97WBM9qe/HN/bU/opKL5iNBJuL1sqFI6lYVz/8n3bka0Pxr3haNbhLwf/9j2//w0Bjh3L
dws8UhkoMrwz7KBnNUK36d3efsHtr/RuSzZ3dr125+vTGuUbUmyzxWxmmM0W87eX2x8wkfc+yqD+
byLzv01kLMOgsfV/mshM/3X52fU/l3/jb3z8tT9nMp71j0CHYEgPI9VTGNp/Izg85x8OZA7bVz3x
/4bhgIjr0rvrm05gep6lxib/xHD4/6AI1NMh4ZlgbnU6rv6zCY2awPwFwwGq19GRvw3F5CWn6P+N
lmuKrq6s0elO/Qz2Il00AMxkxpNgTkP6Hiac23St1p017JEUqA9wqR/LKkiB1RCNRSxekmB4GqkD
iPIhL251T3Amw7i5Y1+PAOX3WLrLhjQsFGsgGcT9qjm+xpl+3zWzczCW1aL7wD0bel+cReCSxH7D
d9Fdg74hP8cykweEMGOQ1YGVRRVZJr3VQWYtz+JbbOTvnd/kj71tFnu79+5rPE+3pitezQaSxKQF
4lr2Mo76PmjDMteYkEyafRzL9hPYn+EeNfzFb9c7rrr9sSMPfEZOZNmsvwaOqe23Iux0Xn4BCYkk
OrXgZkc5AmtXzb4Mdi8QTuL+mMzVg8yC+IUCkO/alH8VVtAcG53YK10DEXOg5jxQ17bTjN3KveTi
FbW1080sD++6iniBaeV3eadl2CGJQhLkW9lMNVD5m0Q7k0F8yQE5HIRdVHvH6qDAijVCOq6OXTJ9
XsYOY+p0RJ6iumHiJ7duOZHVoQhnwT4eNo1+QUJ8S1qWL30XvHT4eBg2vOAvR5yYsltFu+4FU6NW
pxlb6e5QjbYXAtwPwrYhYsde78UxPKozJtHu69FhyGPyqgOOl7Jtlyzz6BPEnNlJgkBUvkl4Jybe
3ZqeE6umRDg/DROWylEMtLEPCvtCFUEDR3VgX3HwWn44zrlrqXZ7wVgfLQsfxdA8NTr1C2ycmVt3
cthL5W6t9AVxjr8xuZ5GVEdDes9xJgQ5X9vqxgenJ1iynHSTt6ML2F7ja0DCspNo7V51beZDSc/L
wO+5aTVE2k7ruL7i60KQWkEesWYFmeV1zxjqdlMW3xmr5978YrhNE9luezGnCBg58SdDBmFBGMQs
kC5Rh4+L5O2V1WfTm5+CrnPBp9DilxX43wK1ZTOG/Ur2Pmw56FhJ39ivkPZkb7sKPxodTJrrqzlz
qHV2eeQYnnHhmHEY449f/QugCYTYVZytdArzOfCPSVCtB7TDpWalaHsG6jGiVuSNHfUMlvawZMVb
vT40RHevSBwbmR7ddJ2ZFbB9n40eigmbLDFlHPNyenfdN8oM5fOo/UFKjpWmtNeLjReSSjPsZF3u
3+aBN6lY07exz7ULJPgVhSZxz7YF3KwyG5b2ZvMqvOKAtM8OKqNaeG74CKgUx3xrdM/cA6nDinXF
64GqGefdo8nWsOoMwprV8Nh0o3mkApamZnK0eJyH9a4sCx+TsR51ndYir+L3t+YQZk1xbMjqE5N0
w6nl4GEEJclNQB1ZT13V3tQaPpUpYBOLtvuFZeqe0UzUNsEJjTGiHPQrBZiPHaPOfUbSYZnW5Mav
AkXgE8oKRUl+3T/7VGJ7S4dW48lyH49Lc/D5SCMdkpfbxAxgfF3B+fk2BEXngL04OMZeS//A9FIm
JRLrLMkMlCSBgwwTxgyAvDFkfWSj8Iigg0++ZhBEF/M7FYguJQc5vd0FvXeJeCn6uMQYTjPpqvPx
5t1E8cZajhHyG3iHetaYu4RSM8aT/QvTd3aIp/KeUqr1tMzGZVXedIe9xW0ZcIG0Ht0nviefy9LA
GGq1K3KpbeFE9V81TCNUvxjrYwEBZtJ+FnrxmamcD31Enq2KLpC0B7oLlTMRzU8f90kbY40D2rH3
0+xdg4OGCbs8DUVrnl1YCDuzKd67HnbmlDBXyiit8DQV+DBIcracQJ1ZPDQD1hgMT5ync9Wg/fk4
leZr2XnV3lXfNCd+xTtEZfrKdMAngnQsHCPya3eJnCmnqgIleld/NS2zD5N0RCRbBD0GSfXijzUD
LYtxoMWhUDd77VzHwcA1zvZ36NXjXWEE936FSXaa4pxcexvTfUmiArmGgS0QChy3yc9cY+Y5qotq
9iNJ5V3SCgk/XpcRcjS8IpUXhQ8fTRRD7frZpoBctZEksJJsjcB+3ST3hW4xXKjpmnUz/xfBSvPm
NqY8rrX7pW919yYMgEQ4tOkosmKdkZnAtEr6vassTDhuadzijGn7aEl6NYBDfzKXjKgDI9Okax/h
DLUPntSyW10mR6ATgDVMEvzB6j3OgBzOeLQ15WK6VEZXPHY9EYycu4rWaAL2gBY/ymG5D6xcXB0v
Kw5U2vxgKX5JSOneLUM6M4Awf61m7txi0D2HmnAJ1iXR3wk6Vy9rwaVp4PQEaE7kCb7NXvjjtW/m
L3oCcKRYHXUYnCoAQOEM07yStEDZ6r41+vUhyPt7e5kHpkB83yK41nkXTUs57xv3PnXHnAkyRsY4
feduL8Nc/Tg8c89z903qHR1OVCTtfEkoZtVFcRi7GRhDkz0F61BckvFuxPN5ZGnGfzhLP/dgfg4V
U082o1Bdt5Nxhe1EExXAPKo85iadI8dP9m1hrydbzkip0Jnd2fhSmklAs1hwj91rOQTdq9lr9NwE
ZGYYGoRNx6WGHSvaEaGANZvvR5QiptrxdxoUdGIf0PEZVuCmm2ARGLZ3opeLIZeXk2eR2dOg+ZFr
jc/e7B1tF1bsMJGbxf/zbTX9F25DMqpVVApbdRaNIzYI364BG4EiUFOpMQJJYxKPN35xYwZTsUBy
XqgSc8d7ypdOS09ULhsI2RpV98WyBg4MrrZF3N56emoPAOhlCG7lvYqLPxq09xsAte1WZqX1cDGJ
TmttkIUO09do5m4OVKWMiIoea8uNL0ZqM8ge8J0u2M/8jGlPTuZfgZHyGaThmL4Edn9vLVl6mBBr
Qps3NyyUj2FttIXogQ3jQIJA0RoH1QU4w6zql4burjEcdDrzotML3nORY22iqUsnQfbAHHH+nelM
cYlDRumiqwEPiWk38VBZ3ebG5JQPdJzmUHeFRZwmgDuRMa8oGRI8dL0Z77ABB0+LP3z3V/vZpZv1
k+Hkh67P/aeqfm6GBcXczPprYWTTdULgIuZ8a7g3V9wbn+rVwmldDMGJbhbrmNAKpecBO1Uv+9Ta
YkQaWrmiJoDvujYy3Xh66YDuoRBaP/K4Xp+L5rbMvf48zmx3E/myPWAb+bygnNxPHggLG28GuJJE
0rokSJro5spsItaPbUdCP0vbyHH5SYNN/5SmcaNvbFw0lMZyDcx4I0RtnWM6wnZLo3PTduIXbonN
PQq7TqQJA0jqzN6LnpjeubA9Wm/zogrrdSB1BK6Siej6xZ2dYG/Ui7bvx8l4Yq28C6rKedGdxXmh
BuFAorh//PhSAEOhnnSMjAtjKoKML0XCyQFKSp6atNaZRQmKkDRtQd0czcOYDvNnQ+P0NcqYGFzF
fyGd7e/4V5lGT3y45qDxv/jeQ/0nPWvWd7Xexhiv3ew+qEwgLlgAvPVGsjyj7I3TlerhiSD+SBok
kwLjl34mgLnuNT633U1Q6/tkGCQmbFd+LsvS2zXkb0KrNXDt24+LVzx4dJCFNBNht6KJtk4MHE1M
18N1Gl4svOiouf0rWTkv7LBd1rRoTWMcsOBvGeHX2WuZLN3JNie8VhplpNzissM0kbrJGuOPCRia
DfXpWJrsAOKxeXOLuNxrFNExa8C7bh67FUkpQTXJR3GE/1lXihlqBKSC68+AtuZj4Sa8BenJGcH+
uLxDBsuFU93hcWXD8Vgn46Ey6LETgdSjkZsdY1LGKr7c5+3oHcDtEE+zZxQm6b1Uc10S18fEsA7Q
SZ0qOaBMkpc0jXdaB2VUUfCzqyzQXKVrX0fOm4HJ9y6pabKqQ42sYCAY6S/wMN6gFrBAbEgkcmEV
e5DfGt5Yn8E9SRZ8IsVOn+WP/GvvrtUjaxEKojiY/aK7OdaL6wT91fMcyF9qhSK19taZ3ktdBeJB
0CvtpM47i3OicSuuLnceL0UwvfdFaz1yubl2wk2ZRE9W6PqEcAMjAQHpHWbcMKx7TOskNXPAfsS+
0it+VSkzn9nlFHBF8azntEY6C5IcFQx+4LA5tvyfjsu5obObrHrwkL1oT6RaD1o1Pc4Z3fWzyamL
jS1LSbrZb4mD8wWr7VG6LlmvvjvTE77i/NBhkNf5s5Mab37LJ1IVhbsn2bez/ARSB0SkmuIqnpTP
mHFvWhd/pY7Pj7K5f5Z13EWIZj8S7rvYEf1wgD0bIvS/+YINatG6yX6dGT73aVqcMul9XVrJLhby
ypn5BggjO/lEyGaMoFFOoT8ULsQ4dhF66es3k4UE/7sEZ4CZj7dspW940gjT+ocySawnph3qNmiq
qClr2ST71SbNwexXicuahiZRNlGb/vC8iSBpSR1z6ZvzKXdt0IX8xlSacOuOC0oOqwFeHzwKtmkk
E/ZO43n7KQAdyKzlc5H4XiiL7jyvjscOagquHX3nwcjc3OQm8SJXPMvwqECPeQYUhyqa2qC9Bkl7
c41qeJga+ws5SGDkqXlvA3A4Adl9oJBGO/f9QH3yiCMBQEREf1UbDoFXPUxw5ARmTQ6U5hvLg++F
ZxYQ1XZpgKo7N+vJW9ur7vUvSZFNRFT9joAivsuyGIcwcQxOeVt7deh3PE6cXDvcZMykTViRdUWT
nN0R08qhjuWFwUWyL81IS/oirNusoB++Gveuwbg59wbvjtTqHdx5pvDdu+uNw9VOxztL+BdUT5YN
ppve1+YIws+uxDnIuD6MYvXP48QAF2kJT07MktoXGoMxVnnFcOdq4g6rfH7miISXlBp3sUaFnGe4
59HAfV4buL4wLXCOjsFn3L1ozo72s87b91WbizMXYDc0OWOjVKo4yZARZs1hVVWB/uKI734HRiRe
x/pUkc1zVzAWWssvpzPmaHoXY8HIoJKNjL1C109W/YtZG3jJsbDvnMkyD0XKrTwZWTXasW1da7v/
lJjUzomu/NIQo10oadWoQz+49BX6T8vYuycbOOi+7ABFtlhrU6oNd1gKrZ2EKLYbyLy7a8LES+5b
YS+7pb+WBZdyVmGGjkxIVNbEuSYnbCIgjL2yD45rkCasU2iub3rjrhBkYe/7ZT6ycX3lzvVLYvQi
IR88Cgudme62HcJ0E8XJiEQ1oVPNfn3qm8DaD1PFVB2cXtXFYMBsluSrnhqhOf9RprqO4xT4qoGC
1g01C4b1p23CZ8nc7Cuz82ut1cGR5cg3OTQ9tC9u7I95E391JJBGv2a4DN593Tm9z1Vjtb/DbCSc
PXZ7y237UE/fbYMJl0lHQURCk1a/Zi73Fs2w68DSkK3fnjlydZDjA1PA56Gjdq2c8xPgI/wSNn3q
leHQsjpwthd2EqYifyUzwNvL0oBq+SIGK1aBgfW+krLqvhQPtY1XMW46ADCuMtNq31NIUMf/x955
bLeOZNv2V9547Yca8KZxO/RG3h6pgyF34L3H198ZwcykSi+rRt3+bSQTAClKBwQDEXuvNVcTvCKU
CJa4w/MtBkQgemWwhgl24+Q9meQGArie1aut2ywOgnjeuBWymJhyFmZUDy6hBZYn5F+gzUyaDJIL
h1FR1kEav89ofoXyImAyEx9zXIvLjD6tqK9RRiv9h8lC90Ki3rNcxUEedleKceVzM9vOARpKC+ac
yXmWSwm38XlXZoxh9djW6rgZCwevezBiE7oddMo26CGVZZO6jH1ETjT0QIMYNSGzCRhXdAtKMe8v
yenbzpV/ZHlmbfyWry8CbEPU0NQZJ15GqSZzclJX1TTCPQqHs6nAgdgkCSJ3M99jpWd5P6gHM2SN
nOtFtnCzvZPeK5r1CzFMIXIevGVeEZJHKmWQMBOf+hoGEF2m3ZzZ916b0OEaaJEFaaXtArN6mFwn
OHZxduNPaNrSkCZx0Qh5cOlfpyycLvuCPE0C6z8GslEP5GLemyAzjoirblt7uOj6UEcHEnTLloX3
mirJTAeDoouXYJBBvvncIc6lRj5dpU15bJBiHgsbQftUgB7utO4AnVgoJEnVMsvxPkIdNHCNNDHd
1WBCT+1q1vF/PSX/UaC5YesU/P9NB6Mgfvz/rN6Sn5nmpx/801di/wPjiGehYCSj/P/3lZi2S4/D
ch3+d478I9NcVYEJkhWo6qLL8M1XYv1DhI+TBKjqrgSN/4+6GI5BW+ZbF4P1mWMajm3o/IUWQ7YB
t7z8eLsjr7P5r/+r/T/Tc8vGHh39whBSHjxy4iFtI2OGODxvI9VhDvcvm5eyowk/icKBksNSFC3M
qTaQuaF86DNT2xezCGtJa99fAnoxFhYknVkwoREMOEI3UgvdCBqRa9mPlQ/D4DIRjIze26PVNIQq
JgB8mZ+y9eS+pftHA5XTtoN0SvMDqsYyu8t78HdzmD1RhwP5b9ypQaru8v6KDsp8SIpobU8a+bg9
Eej5uMpjVMF2VT42wfyQqUNHdTrbK4ztXoIhzoaVvolDV1s5gZsvA9O9HaL4aPpwZEFiFwyPEEdY
fK98elDr0TdxuGmENjM8LIss6hdhXn0IrseCxtRNadi/Kje5w0p+O6ntc2qx8tetquRfGK97F8ip
k2nNVokiQe7yL6q8YVYVeb9ZcmckCWCCYXmKgxjhQtlewk8ny3e4NFtqOMpsPQNduYZTeasZ0atF
F2OFDu9WtNhzcHC7Wb2zya3fuN1r7yEIM1hMrcaAOSRoQ7CjLXrK5nm0woNJwWXCSLywIADQvgVL
24jaUxaV3taxxplA595cDPldoUA18rmtc9vEM2JchG3+Wgac1dGhhpPYqc94Nh/DqH7Bfv/AwHmv
VfWN2ziPXqg9ceOtFsEQU7rBkaOhOUtiWFnVra5QYEImmpgUUcbyOLBoXIVB9YkmZWRxmX+65mIk
+oxqA0m4dr5vh+FjGJoP12BukXHzDBKq6DnE5ZSR2ALLFG1GpdwYKNwJ/oHH4thAF1GDN4K80OeW
vy7M6reuC7OHinEy7ECsBbeeo1+nJNmDj8PNWj6g02WJl4M/CUPrN3ZkdM/2MW5BGXROOy7A32WL
mX+0ElusDjTOpdNx4dXhazRUhEuBJdzUemuAhsXkmVLzGrz30qL6Uw/1dZ7/GmASAPOFWcH0g4Ai
q7jXnhOdU4WgwaMvD7Wg9y+oxW/E9VSqBfdB9zbQ4DakKrHe+pzeROk+H5TrZDZXsOTgSdnXej81
S2O2wBFh5B+KCTxsMn2StnuV2tzRgja+xvkAjTsxmAtb/KSW3dbj1C0qNXlCjP9s5N4VpX9Iiiqk
6ggMyZAJUE6pf5qteqN0B6fV8mWVYAkuXRCJtASW9OepLznaxi3LR2uwPzuhoU4yeoW9D8iRjoGr
mjM4z3jvzeO14VKoLiA9EakdHZR+WFaVjcq3MW9yRy6P/CsrrXZZkDxXXg70P9nVBoxCrM6g+KNL
FMoPQ0LhIvVoZeRcyVQ8uNfa6RMkaXfRsF5VEKzSQFu2Zbyr74fe5UOG1meiYB4m69Kaq5wmLUyk
wQpu29Egaks9hh31OrDvua4u3QTSTFpOv/kFL1lk3ighTqWkjt5p0+5VzK9+U9/7dvzONhjdwWad
C16IFViX7MuoJzwdtig237sQHlO3HXoal0hNaBxbAR+U7g58SZMRX0OGuB60djaxckvy+LrRXJaU
1e+4pWjtXeVe/cBs646FW7JsNb7TfWzcdOElxX+KlGlzaxvRk4jUVBpqKlWLqlUZoPkVw42eT3dO
t025S3B5xa94fWPmZfbvhkUtJpUEM4kyMrFV7yFxMJJZLGqcdvhSrSvfm3Z0Fa7hdX/52oicOR3u
WgMEUpK3D1phdAs6fQm18xzOTWND6uaWEnb+fR/2H41R3Kll/zqW/JHGnF9BRyHeTfG2/MshUpg3
oZfvh5hJrNNlb8pYP8IyW/W6+VggP2nM2SWBZVFpOXjzVIUSMIDAmX5rek55l2J8FP8eg/zISnuj
6CWk3oC7SdtiCwbZ5ERQs9MOJxddgZi+rF5c4Y+ArGD1OFPyR5W3110HV5XPbDMx1F2a2Wvilrcg
K7wPMjh+6114E7vWxzyZ43oMXd4kii49N53WFquL5TznLk0m84rQhmOQ5rskNp/p3385PplDBa2N
cDa7NWnoF76OhWQcjg6JGHSw5pvI744jNmTqupi+Lfp82bjsdaHVQYAe3Kl4/pZZe2EYGOeyG+DF
BecMLmgHQLfuvENUmKBbtW2a5rdpn34FsXE52+TGev345tIFWLljcdNX2jIS3y6AARs0johFw/Br
tuhnDda0wDWAANFjjT4BR1Jebaq4i6TxdhUgVWwilMoTXPnMV67c3P+Agp4vG61kJTy/t3rwNI7R
HareZdHH2Fy6ygAwQwRj46i/cp/GJWsywjPdaT+CiAbz3O+RVVyMSnIzhUwnWGdaDoN8rvgrooS3
qjXfaVk3LaqY0ifK4toeeV9o7ISY0dRrk+0Q27ty0DaV5TyPIzN6cbV7eqltG5ckcgDYG1JJXgLa
UcugMd4zo77twXgFUbz1sl95qCI+G7880UPJSKkfjMdSs+7J+2NxO3YvMQDq7ewSazyD3MUOClK+
oaJD9YChYU/dWiOoaDmOxa1R6HfmHB5dr8VnwmITwh2NDvtGA724xEnEMvfBg9PQlMmbiWyaQkv8
VM5ciCoo29LOjg3pQivHKhnvgG8rhUPtMi+ogc4Au3OL66YX5G2/xZE0Y51w0+qXNVCaVC2OlypX
bu5P/gVTCmyaKnc3rhDDrLdBnu7s0jzYqnnobf7gMpofvRG470Decey9RFoPTGi2P8NE37L8Sik0
Ku+k5cBwtq6tOPTg9BmXbQrIvKnSV6Ae6rYo460L6BidpIs1JlE3AwV2nAe5fowsnTYL9rwyyh/s
kq+4nVVvhhk/0MqJIR5VX8bU0FWtHo1E9SiqgqzK0/SipEqy8AuFr4PxWPR8XcPSfULTisX3Meop
TxqO/0z1D3NEWL/obnpNmQM2bxHf2Zn/hacYVSHagdEBNFJPz6j/Dn5k+stIBbuqDLDnsvHdKFlb
6YF6VRrvcwEFlc4I1n+IBC/ZFR5n5gIa7ec6ZUTMzOaBLhSdzUx9pn8pdAlcCT65yH3Dj6iF+wxA
Dbum5izUngIAI+bBNEesLh0losLGEGj095pbfljejeGpr4PlfjYhxPKmGSi8u/rCM+PLCReHXhSP
vkdppgvVGwAO6iIG0u4aIVEyLCsXKpkcSjLqKIaCaz1EeJ7uOxXp0ZgEL6mRvMdV8FYl81VoxHet
Hl+hsrx0Jpvlb6YejQYbdIMuey64EHUtpvU8Pk05Bplsru5n13jNFftYoMfCVprew8u8KDT+jc3o
0yuhihsPN0MRPFvFOK3zJDxalcG4i4uD4W+l5OaDIqp3im2ua9qTK8zGvywB087a8sZnYs0/hZbh
ZBNjP8TchEK48xZMYExDnr6z0uQz17SWatchyBxuWu70EePCVgMiJGuHMrsLT2pqrCMzcsXM3EVk
FRvxPa8G/yHCdkF5VgUKF0aXqgfedA4plTj9bWEE5jJuGOAIYrnzYcQINxa/wCKXMun9N+oKD7ZL
mZbWs7EEj8XtrCmeE60INnb1QZLNXaxUuIPS8G10BxLH+s+pa7/02V4x036PPCpgpcq5Cv34rlNI
PEk7oaXvt8jjqRP53Z2mY42yhgss50dCqHzB1HntgsZl3lFvItDNBRGlcbyLI+eXHmdHv6p+h6Bu
SbRJXwfdXVmau2tHJvRQym+1DrGOW7vUjXB6q/lwqanJtaf1zsIJ7XfSnJZ+7nTrORE3vHHJfbzo
VHcZDDX8PDvbuzigtpNacfvv7s3CfTewxTLvdbcMuDgmFzpcvUWimsz/O/Qvkzt+MODcGZgNPf92
KPVlEgCDbuO1X+AKBmiUrJykuh3iHJOaVwh1asKU+XFEmDUFAbd/Ik6sdIkMJ2Cx4WnLUFW4XmLz
yIRgU3c0dStr3Ee0E2FK6pDAnevBV691KCirqWr2bTWyCGqowLsU4/TuoiqGe70ewiVsRuhzOjAl
78MMpjt6ttau7qqbadCeVAzpfhlfKLHN+CKwAi7FNBujFQpZLl6q6EC/9z3FZ6QY9ufUaLeJ4qJ0
wxySzNFFmDNCVd6TrvkBJi83XhsRmGjVMa9rvLhJqz0lTri2XWtb+Tjd+wFylpMdR/8BQr+1sFMx
qzU7hFgxN8BowIMWXXYNPfXIGLsl4aY7Y2KM8ryWOJcXf9CgXWWAmYOQZu2DotraKncQDDaT6x/s
7MIY6H/4mfNomOGTC6UQhOdVyXkNSopORfrV6epWq4BK6M+m3n9Fof8ZzMMvz7Heu9AGfsJ8GxQa
6+8bs3R+V0l567su5fCoxMdR+suGGVLoFdZSsz5Q3+81AlxqKC0a90uw0FuXqGGkaFvN6ID4MFkY
sxSj/DBh0raRswVF+UDL59DGtggcZ1HrqVW9nJ30LatYRM7hCJJsDF/C+tpMGouYT27zkJ8v2ii5
02eCD7wp/IrptXXBg8V9T7fXH7RQs8NoRs4u982TJ0UaU5KzXYUU3mCBSzZay2cy2n9hybU+ztmE
ALAccIFM8046F6QFxguuw6ga9qjcqrVXlp/y58ByCl5yFay++V8K8esRxMC/JNng9PvlsbHUuy34
wHBa9h2oI+GbcUXRo+/xIC/HCb+uqtdoMTkmHwa+aV2dkxmV23EB+m/AAj9XNJGn0G3WCnkth8AT
1I5QDV77gdhGTwqcbTMGOJvQ2xI+Hztxr/FNjxuqpaIYA+5ub9E7ld6c1EEu3oZg+KVFQ/5rMUmS
ImQ1wUr6fWTOtdwq0d/SX7QwAXnZmB3w4fg7g4vWEzp7zzKhXyhyUzwUSpCvSHytaD9z8xaAKvnP
ShvFnNffNuVPO2g4Zr61WEJOm8KwaucA+OXvG5tmJOFHTOue51E/nbnTWYroGBVWSh9FnFJ5VpJW
UNuQRH07//Jcy09Cvu50Och9+WAIBy/I2l2FW7Udujt5Kk4Z4GczizwoH+pxoDkHJHclT4X8I3WZ
jdkGBf7zlnLHZFXvLaxst0nD0/k1QeDTKTeNTeb5FlcdJZC83QdGuMnnYl610MIYYP8wZ2Wx7VBY
R5AQVGTjqayBEGw1nU3GU46PR3wG337xz02H7Fs8zaF+euXp04tCjB855IaTCUx6zbpaEdEkxmq8
QxcYnU4uDVg+7G/fGpTPWMDkyft5Bo0qvKKl5Cpzs0HSQh5ATLKm0mXq+nyGsYgdSExE1fnXBVSo
/U1WD/1Ges96v7pO7VndlNKm1WR80Qe46PLfKd9H/qTc+pfHyC+aETihbpBXQh+n1BIKoijExaFj
BdiBQQHN8eeXTLzAFlyv0GRaTKTUTl7BY2cNuyknQx3+Xe5QlvIlH+df/l7cFnsf2AEBqIgW5e+W
v1L+tXN86TJ1Y2pY2PX+NK6Ir6a8kuTu+VhBnoAYkSx9xhrvUO0PHSzt0lV1vvzO39Zvl+hpU75o
pgy680QdRJxseahpQ2urPKFL35w+1bwKmi396f35G36+pOQxuRuIq1Dt+01D6vs2dKKNfM6UF7t8
xfnnf16Ccl9+anLr9DNy/7T543m5++PY6bIt4QL9MfQUUCZg9Jt7gje6RarTY0uxJqIJWMh/p+5h
HQz0ZqGTRofih+S2htWQ+MQHgY22nWv0N7fEulCudC/0lGkgQYVwBm5z6GxD3R1PXrmxvM2Fq30k
BszTaW0ViVrvDEVF8qx0OwVt3UE+FF7RHmqttulPioMOPXrSHdRgWDmF0zIb87Wlm/eIJ+yKZ+Tr
/34zd/0Se61+n6TlDLX7AZxzeBzEg498sljIfV+H4LmUm51e17tIQMeMEUUoSKvgKJ8IAm4UtkvS
ZcYInYnbknwgmfGPrR/HIDFziuXTp035vCsv+7996c/nz+8cjU6xM4GfjRfWWM+b849/e7vTpiP+
nG9HT7/62wH5s+e3Pr/Vj2M/dkeb3CK/doOt0VjrH0+e3/P063RxcZzfWW7NdU7gYNQ+yr1vJ+fH
6779qee3aSmBLehxZiv5avnrgUvuyCN4CaWlVNrHvm0CKcAslk3eroOHLmmIsv2iCVqpfJDH5JZ8
Qu42I7pMX1W2qqQ5/iCYnhCPQUJPmIiRYE3RnNtIKO6xknT5bT/JSntJoYpJqBz3zzgxT14AJ0RY
jaGhMLRb2ZmxsoH7vQxLRnvBgrthUYNHlmENOjNzMXT/8oXuUMWH8dTTqeQUAmFlsDNJ3WO9TEco
R1mjriNhJpXwULUjKiHKEYlIY7O0SMtIW7mPAKI8yF1yuF8zegdrVOR0q4TnVW4xk9gO4VxTqYyC
RYSVfQOzjJU5oTjmIi4JrMhFJoYr4jDKv7Z+HKtr1WEVOuD0EN7dVnh65cMgDL+nY7GKViyjgzyb
C/lcD/pwGyLBk59nJCzEcksT5uHzsWjQ6RhbWrSYAH3tmxqSM1Mu4QgldesPOKjct2v9yS8Kfy3b
a7L7RmYCnvFKIGvP3bgJxAQqfZwMsvF29g7KT/rHMUPMH1n7fJxohKcO3GlbftB9Tk2tdRGTi49T
fsTnjpwtb0WnfTm/nJl65S3pZGLiEkl3sNycMgFo7YVzPYmqrz4iTVJ+gpDLgO+eP1F5MM4LarPM
VYHdcQbmsG6QBJt7Cas1xWfr9wboULkfTMCrqyx9tJqpOqRoOoZjWQAAnuwXTOG4paVl+q+HvztG
BQYEWqNtpUVyEnBY+dDmlAEaYbQ+H5uEPT0OqC57BPSsapGAMUfvBkF/e2qQ1npo+l84PCCqys8p
kB+R3OwYQnxQDRutabjWz5+E/GDOn05YayxSnQkzr5iqnB9kZ/S8K7+ZXmsXwG2SL/kxyA/o7z4q
mV8+oFjaIQRZyQ+lJLfOLDPM4tK7LT8i+c1z496CaTLQEgkdXMaioj450y7xcxCfsfCci9n53iJn
yWAWSjMhKT98OglrCdYNhE8/dW0UTHL/tOkFsHDVkPWzPIWqOI+n8y225K5mAtTXIhpg4tsSxbpL
yJn7LAdI+Y3xphFem9w8fZdEgItdUD+D64eAPHNH5KUF0BAxMoQK+CcVXSWrIj2BdTesTyBk+azk
vPo4PNb2XD7Ja6kyMZkX4uG8K7fkMUtRaDwwgZBXWihOgyJGm/+VVvxH0gpT94x/J624TuhiFNk/
4zpPP/SnrML8hym8opZuaJ4whyLV+AvXKaCctu2guVBRXbg89Qeu03DEM47m2K7muqZjo7j40xxq
EN9uMbii+uAmZaG4+B+YQ3VNhRf6TVZhcQCJhu4R9YGwwuDX/bOsou4TNx9tjesrwjZWTPpiAK/n
OPCWUj98Gmr6o+OsLEsKt4jL7jHoY9nrtJFQM2KyshYYFJKRZa6YKXUCrPRViygrNs295yvKQTUZ
ukzzkNdBbaw7fR8OeXTsjC3rqGRp9L4J97J9HyuyreamoMvPSttwSUidtJ0XejApBfNeUJsOjRv0
qzjE86EXkC1L23oqrSxZ1g33+lpVbNYSo3OQW+cHBVQBLgYY7tHKAoOD/I5XAnjCAys3q4HAoQRM
/aYg58ZLJ9K6puCPh6ApITbXAEESizmD3E2yLF1CK9LJcvnzxfIJ+RCJn5Bb8l3kFpHcsMnIkNEo
OKOR+B02QFYUN0MFIuj88gG0MG0NwvzgsOgIQHT94DWKfjhttQXKYQeN1Zz0ZCc57d4nnhpwcnp0
UWUy+HvKbVdFzoYgedOdtVXfsOrAzJYfzw/4/TDnUXVZTolPq8uPeguqNM0t3dLLI4LEC0qARLJD
gbfoZzd6vM3RoyziOrvRB/fDLrk79tUMoUlNf6Vzlq7CqHx1XSwcxPHe+kNcr9TQdgtYRDl+IIjx
dQAm3lVeOjcEmoWbqa+UZKl547yjwXBhuMJ7WXfIc8dKvwxaXbschwkNZ9ICLfMCW93guNip4ZTs
FWipjt4EUAU6LcTm8dvItfyy99JkxV9zSfDfrnPMYx0b3QWYOuCN+nswoEOORrTfuarql2TT9Eut
hqJpWIVxWdbWTIefm0uU9vcT1Zkx8aYLFObeurYahb4y6SzUT7g6ceIJKFezG0xj15R5dmWGHqLh
rO63xgD9EOAmvjmrHqatWSlbsp/npauGGIqz4QJVgHlh2C2igbE50ta0LtAF2lsQTU/yOQ/TASV5
FUA8NEn5Aju23T14l63GP/1ycifjUhN/dduET0jaKTzjrJHPzeIFdpRdTzrBQqE6P5LCXguGG06l
JJ8vagw4F1jWOB9WSs9C+XBEXsE8kVwwiAwDa+ou7a7mO9+YAqYSG86msZt/OjbUL3WYXEUiIyEV
aQmKyE2YlHqji2SFWiw3G345E1qxKQ+eH/LQoV1p4UeAVLK0hF5LI8h4C47xKPd0saRI1Byo9uxQ
5daBi1OwWFf1LZjXxzGiSMy1oR8LEhXFXNca+bKgz71JA41U+246kGqBGSvor4zEGw+dNWMZboEC
g+RmfQs+Sdu7400S6u2hjF2IUC5R9GJaM9DX3xUeOkeJ4jjVcuRm6TCv0hIQYAgb5+VH6ooQBYHX
J4NjOAzpm2nxybkwytBrs8qW2WQ4mVdNAn5JHvIk4YgJBdhZrV4zJFBvFuoGYtxDnIT0bdUiyNZ1
leDXwGbyBzQoteOPBEPpWjJ/YjEPkcgfuSWPjW6/jZPU2jZA+BaN71qrWbN3GRmcOwyV89os8bA7
vvdm1B6JRGKCKP+kOQveNOCVhGqLM9kN5qJARLxEHVcfcjNdUd6n0uQRwaFbMwpjzazXXo4EZ+TC
XlaEMGDrLQiyFGVFrJ6MDehVSbUTk51Wrey97W9MEUfRqLlKMd3IdkaEMMACjJ5jg+k8fHmKPW36
uH005sk+VJTxN3pB69XnpGPiob+nYNZA3TBQwVBz0n3oa9it4WHVtOktTgaEU7IN8KRcNH1F3G6k
fOZClEcgj9bl1k6xYPIJFI4tl4VyUxa1zsXToXIxZESo0gtFJcxFlC9/lPWaorhr1a480YBkNdjG
+IjIQpJcOnHzIksc0VYscPXttIpiuqmSC2YC7ULEXROX2hoTy0H9AyyECs6UbAhjbm5J5cCbPzQG
vlOahC9W8xUIUEolAWCzWACQ4GHxTc3xrwCaASgXuvbviMyztXxlWuCaGUugyPLVaNqmle8XDczL
bu1kMfaVAUqLZcD+m/YVzex9lA1IWhgOYdZPykqZTVgxd0M19vsf/3a5SwCAqLrOweXUEOQgK9xN
TGdD9eed3JMPskZpjfZFqk/vQ651pDMSe2KyQlpbpR4vkFqqlBNwqMXg31KVqyMRF2hiFat5whVU
61639qs5XoRK7x3mq9ExKAIrGmU+EcCZkzdvFSBadCVcdDZi9w7Nz8oXxXyYxt2B5gZcxuoQa6Tx
qBRtcXocJo9ZgNqH92rLANFlQpoek2dBUnxHIR/bu1hty4eZwhClMLEidyzKB97SjllNgRo9dSYy
fE5xEvk7ousIQkSrXooVL2y/7w/yWDN3t2pQtxs5vMkHyfw676piyCOyhsJgAJ4wLALurV25k8iw
QNUYDeSmfMCdhPDddywEqu1FHNC5Qj2BIkMEUp5SKbWOyimkBzkGZTNDOgjCRZ6TytXo/TULP4Bn
pvoqf68cb+Xf8mMXm6Gyze1sIxlkDm54dDB7H8cRIsRqMhcECj03FubfXujX5UOjpOaqIbKmLNTA
xH5VVVu9RXzI/AvdkRIedVNZzXk57tA+Kb6dCFQOV2ZoButC7/kuye/mqVNk2uCjXdA8pzrx4FfK
vhSOv1Db6AOSgSpZx/xg5FKHbhydgbkykiOivWQra/ayWZHJsJdz30I+c35ay3ZN1xn7M2VOvlS+
IPbNcu/0rxLFRpnd2g2Af+WeK8ohsWAonXdPW/Di98bA0F7ZgXaiuJGxSXldnsfSsov+GFfFlm6L
tTX4F+c6kEAofepFLLyMVuft+5L2beBkE5SC/CvKeu2gKYZ2qMB0bDTPu51E3UJy8+RWLOBzOVEt
mFTEpjx4fs3fHXOaER+0EiRQnXmv80OWO/WO1uvqfOjHz8snJNZPbnVjpeCNN8zTV68ss2i4lt/C
qrZzassj8ZAYG+LlyIDeAbasfEKAZBDp+RZ63pVb/SwCbOTTcl/eZs+7Gdq+rJ+nQzvWJOtp6riW
txxJXKt7nF+EO3ELGsT3yDKxnhARBkD5L1wfqUWYS9y2c3c9yK7BKLsL+TAie13hoWNcsiPByCXm
zqczxB1ZBCfJZFSfsMsGsx0dh4koo67aAc/ki18GWMbl5giBDXIisIDDz6e+vQq75KDiaucPla/K
151alPvZYfRZy1JKI/ltsmsrHuhZNX88UyY2NUT5IlYtlUDD8AKJBtPA02Vk8dBbmWTZ/PwuemOh
oHII4z4Gog11SkfQZLfk9Obfj5zfUkYpyHeUx8ZGx37mLM9pDvI5uRvS/51Oz5w25W8//SHyh+V+
VDm8Su6ffuP5rdQ4r5a6Z7c5btCJAeKvf9iPv+L0Z5+fPr/7f3CsyI6xU6l1v2EhtJ/9CWFOsoxQ
2uj2igRBKJo7dZgextyEgExJdAXb7cqEz0kDNmfQm/OnOELdWnjlEx5UABfeDCUBpfZW852bJhnL
XyyFfzNFf2sdjKYz9ZlVhR9uAwiI9UeBUSrTwVpHTfg4WtijyYdAHeHNWISRDmY+StqmAeydRl67
aQv8x0XEncals4TTrV3Yff8wDwjUOpFxXZgzZV4oCL1zDPL4qIRRjbUKNQudoZ5oB1YBQ0dSgMKN
z3Y2LX7cdcX8lDS5mBiatqWDTZLmsq9LcoHy9su3Q2yFI+LGUO1f9HZEHW7/cuMWkU4ZU4KkfGbW
9QbuyCtR5YBeN30xdky0MVbNtgJ7tiNbgK/LLmkSil+ct7Qxj0XRdgx90UuIU/cqDD+H6T31SC8y
ch9FsNJvgjx8bnuawY4R7kkC4KIvxkNgGFujLa+1MiCaJ4DIjUfpE5vhqlQ9a6v7VCRQXBEnxcqt
q9tnxOSflrKqbVHAyCburfzoAlT2XTL6GyPZWDUcgqbMlKWZQlpPjXfs2EDQreSpz96xja47plzX
U4fqo2auW9XJCu3MTUXxkS6AoS/YqpfpkLPiMLtyGdivMxlnK4xmzb5IUuAnqRnsY2PEPxu227FG
WY+oG/MFHbAaoPDWc9s3dW5ISa2Dp2b04mOiJMjGzA6APcvHdQ4qRzETQnMzaz1CC9pEZZgvNcN9
i7nSDzF3aoFVmDdqGD2QqfnoO7rPjATQl80ENKN/lFu2th1bgdtE6xWWI73EQLt3h9rcGmmxD7PK
vAOScu+W6RXaJlbvQUIDRQtojYCxrkZC4mFleZQzVj6nfEvWxFZyooKsIxkr9j/JxrjgP8SuCRgB
AsgL0lsZ4BpTg68bMkxGTLDwZEB0xMlhmenBmtVrjwbhPgna+qA68YXaT9O1NynJPlPSK5ycEPO4
XjUNEZ9Z2lvQ2it6qs3aHKChuN0Mi09HOtd5SMRjE4SOieS6bd9l98FVnXE/lM/Y1BlWewzKRllj
eXSXGN1hnuWtdemCbiZHM0S9TGEcLVcPe7137gggjid1o6Sav82t5FdlWO9WY92ZOA9+lejrSoYo
zHiJCqOmE07Fud7q89Bfqupl1JgTKF28Q6Ze1LyKrgHmZ9+vx6siXwHZJgMi0W7tomvIt/1NG+i+
mBr7yMiKST5k7HtwLiqo0Hd1WeyrYDQpYCl4ILSnnAjLNAx3XulhGIhxZmeB3W4TzFCs8xvysPqG
iJTUWvmmd285FRGC2AEbc2vijV5UdoWErhsRqSkAxGz4yEFuAXSB+OZ4OPUUMmgzfBt4lkF7+N0X
k1xcM6MxrHwGpyLrm3WbxtuocwA5NR6xnCEp31Z8VflAr+wgeaUZzT3AG1dNmNbowxj5nIpJKKHm
S73MyUoP/efM78kQJnh2Cb4A0P196Sg+lq4EUQHQibYyj4mKx0YZTRFGSoS0kzSfQ+s1W58xChcF
LuqoZY1rjqyi2+YqR+IZkNizgYwwFMBTuoSqFEq5laurn5GtH62JWBB9iN7mgWhSFxS2aH9grdGg
RHv9pa/XT0ZtQVtRp3wz9Zxo/anv099lRGaDSwbMriAwB9O3ZZZvlCn4N/UqZ0dLXjx/3JEk86CF
Tk7GaYJ9xAmWxRym21goakPTyO4z29148OpdjSCx1LkAu2pvmyK96yctXwUm6tMhaNN1W0YFcFsS
J2IcAaE2l+tofOuC4XV00ZnNw2MbpAfqVyJxMb33ov5RmVidZaCtxiY8Tsp4jXP8vc83bcpQA3r0
4PU2lJ5cGHkHl1Dm30NYqqtB63+7Gpp/rN4U5ZwetQ+XX4STnFLmfEXwAKsHF44UhKUFIb9YkoFq
rxU8PjhEYICXBpx5j/kRsdLRezmQQV1U65gMpAGzPDNhNJsBS0+XW1W6JVH+MjVUd20AFEBkbQIj
yLXPiXB7gnV/mSaGFkAmdFmb/r1DKLVU8fo3egJXK9Qa4d1b6a+9U+lE/CYOoiPodVgh7M68CpoI
MHdAz3OacO46S7sl+RHTFkHUSvhiWpdz5mOyQykYDoiCTL97MY0EyPfkburBOna2bZN/F17WKvGp
gYcVhfyYK+rN7ibOcE0FgYffhvLwIprKWxzj5IUI3V0LU8PBzk6m2jMoWORXMXHJva3n0GkwJmGa
KUkTTm4B21voIKmRhOObqZtAFflEmiZ9qsN5ZM6of+nFTWBRhjKLCeebOTEUPtmJfmzeyjB+xFL/
1noRHVsf9Js298me5erV5BOJPQfhNeS5S9zEADPK6yzXbtwZwXLuxdWmV8b17LUFgSyBtp+IS0Hw
K3J9jMe2wvoEj6XbUkC4MwmocnwGyOS/2TuT5biRLIt+EdLgABzDNuaBEcGZojYwUhIxz3BMX98H
UFZmVS7Kuve9gUVQEhUDAH/+3r3nRqX+UAa52td5bNLm0R6tAgVVprB3dSWsxDbDQ11Y4NviYWWE
nr4HLnmfwC8xyPzghJjugGXcD4VOs5qvLHOc4xgwSPSt1GI27py1PAjJaS4loox0R2yM56dgWHAe
EqbhvACPPas8vHeiqjlj5/u05jCMsmYqFhGx144GhkZ6gWHsbm2FS90XOgbM1v8hwuFZTXyOWlxV
hMbW6Ggq8j1rD+mDV1HBdsajkOZJBvF1cpAMayAw9RDZMUrmYCPicMP47zPF4rWTFaDMkBwrmr9z
YI774cddRBOVEtD0mps+AqUaSshsprOPYa0Esgh+seegi09orvdWa/mjVwbdSljRSEu4vNejU58X
+z530pMRE6Ld6dgJEsPclap/ZJfLQs1VVwuNO5xEaI38G0peoK8NMT6z2XsqjCa56yOx7XGXZzhF
uZt7l3DehkzZo2TXuUlglgkXz/dolg8i0sV5jiAsc43YAUJVRY3gFussDqqpKh+8rqbX7BICHZhE
ZQQlwNCqONMSD1FnUN067BS1bxphzOAdB6I/rBELaeLu6Dbl90HkOXAId0NbeN+5HVUrk2J+V7bC
26ZqENeuTs61rsMLZwWPRABkrMuHrUojJjD91hmleSyQGZawwe4dU8+2ugZUmB54tFZRaTEMQJht
2QzYhTogD9sGeVacsWN8OZJgIMWatNFV/qOIrZ/AcscVYeoaRhoaQn2qD7d+6LdJ/5xTEu6NYk6T
StWx7PUQ9j8QQZNbAzdET3/o2+EuTCpU3K482ha93bT3tpRJ2hoqQ03KHWufbK6JBcc459euio4G
peeQu67pTbTvWsjVkVUfe1HHe9Oek10Iq9w7w8ZOTWvdGpG9I5xJZ+34VHZW7qaUu3JkAP2TjX8X
F+GKQiv8ippLnItdxvpKGekfZFY+mvaT4wnx7NcCsHLf7GBaY89NNrKq3puOxrlqjVd4qcjVHfMh
C+RbaTYbGngPwrUz9n15ux3EFGyGxvM3ejE9FoZGrnRGeonOJw4fv6XjE+DhKNUhHc6dStRKOjDE
LUjndo+arOizjTOcAOFDLsyM+5ZB57rV0dnn7rjpwJWtoTzxF30NqGU9veIuZ19ACjoZlxExdSFj
H63BRcBkTpQTKZslYMWRuRhGGuyaISN/Vpu+TZ9hOQK0jLKfJpmkmwx/BfsxF8JMhAS/qAzadr+M
MGuxU/nDpk3UKUKtVNQ22UsO08EkLEp8DFUKcQWlR4oEml0OehsV75gtXlKb/zktJBLJBgNvb950
xaI1WMkWw1G8SSJYBnGkvkMFDNamQsQDIuW9bmPFDc/FQ2A5XEzqwx7a50R5DxboF4Iy6DEIvF3+
tK0Jgl+Z4/Ax5hhKM4PkuSzG+uBAsCsr8vemku1aOGac2f2WRtrZwTrDlUoqW0MDKHMxmdfa/C5B
Pcj45pd7p0Na12SEVJy7KPqUEbaTrsYgKQ2ipvuvemJVkiB47aD7ZY3TNZsh8JZdHvnO2LZBak2z
egTMVrxA4oDzk3lvyST2pdP9UtnwYoTBsQisPWX9Bxyf8Rh4FMu5Zz/qTX4JteE5Ae1np1p7aqXa
54UcNxAYZaIT0+5yQRaI3TedOVxIhT8VPhL5wfkwJrgdZR9426k00EAFDJqDxcIdFOJO6TB6bLsa
zq11ZTQUwJdJ8lU4ZS964vM5zY4dMzM3Yzre2LvQCZLauaUm5S7s0a7RW/U65WZxZZdiJLDumomP
jNAunGi1BVKu/cHc9itU0/xHNB4Dg1Pbtl64S/wE0y53ZYY/twsqLozQWLUed21fuhvW5+Cu0zoW
0QATH5N1rMiMFjzZbT2terUDvdttYi1wH7l6elmCK+79Gu8JA700+qlPRMA6mXwvxjVZdaT0JARo
e9GnU0uafpyTjaMNzFaMaAXKif7IFAGcpJnY1MVXOFXJOgzHQxiNnyJvjXXVxUcffiK6ny4/iLBW
iMiwmmrfVDDrQh3nSo3wZrbmU21092auPbgiupElOW6yOKCVmvU/TMKPqpb1iY18peCsRlH4Ejg+
JlmMVibpaqdwhOZrayE75DC494wCWVIWUveF5HuoVIlt54ECjVry0PBd7EZELkPu0in1iPgzqN7V
kPOB+CyRFrFsfSFbKJ/MbsIRW5I+Ej0HlEzcJXQYIqKBuWv3H2bVvLtKW2eTPTAjQ+WS9vHrKD5C
Q7wHWRxjB5MlfEVW55Yo+E40V2IInRQ6I1rqiwGo+1ySfT1YUJSQU4Am0890nzC6o40/pI1eXYn9
XVtKvURAfi91P2uEWIcN47NQoCMT1amdxjaeR/3jWDo70eo6Cd3Jl1czn9Yq/eQ7SDEbE5AQUmhq
TbMnYG5EC5a1gk4i0KlUg2OkSEkstBfVf3khXW9bvPSSdKDUdb9r8sVxbFY5s8uo+ZyDT8geZxaD
bsUdwAn4/+s0Bvyi58ewdK6SXDsCh4g5yUcCxRWVagUWNTGg3w0Fgcii4Q6it0R/uc19qDEUrBKL
20N874EWCpT+KQK/3o+8BLKYZpjtuApNAh8rZuaCcrT29Mu8R4Xx5IOXExUXJG9p0Ic3hSB/RY7V
LtYMYx0EkvIbwuKqdO+jVo+2Wp9uFAbvrZi8l6Spv9qs+Jo1JTKLbl2OYZGdij+LzaroNew9d2NE
qLmilOpc+2ZGoYcwU44XJ/phpdm9zCZJDhWZPRl1ZzfBWjMq86I32kszijl6Oc83UORW4jXz1Roz
Y8fNGEOfaMMf5NtEuwqdFbt7yGnlM4vmBe7cA8mb7jrbmvP3JJLYW/edyXvEX7DuKqOmjuZs0Wc3
oBMZ2wA3e6d7j2Yv3os49XYe8hfTPpaxHa9D03kKaUCTFHZJJBKD1EdoGIT39OMwSvXJvSMZnyKz
qJr+2R7j56ibHvEbPwTReIza8to22Y6cKZkY7wVvASIccdA/ZsZV0Gv3jZw4vTSCwsA15JOzmzem
kypIDiK6kkL+ZibBh+GbLxMALfzpaq+wfMehA2qQXUKXzfZl7cXFA19K/dKR3LKqIxyihc/blRW4
9ql7MPi2TN/aYufSQ+vJnabnypoZUe8MFcyUApFdKUGSENrbjDMGXHmxdmW9aSdvG+k1ZCjnO0ZZ
WgiCkOzsSzXed1Opzzz/JObFwWSj32W6/8IY6aHS5iDQ/MvgxaZT+RWEyVMqi2esHxNCOQ9Mau58
epzP+yZR7zkFNmRVbklxNSYrsy0+0rg+1rXzlEeMiKyURsFwtMZ8kxrlk5TxuW70N0c0T72T7cKB
UXHh+g/uAPgOHcdX4iYPXvDaW+oGzBUYSIwRNf1R6kyVaodwMI3otalz1noQWru6q7K1hC2/MUT1
RtJmOUXvSdv8yoKr2ZDUR8y54ONxL4UB80OFNx9CSKWZF6eTX1JkUIqtuVllmNeuM8jVLW26SFTa
YbltnYgQkDfTag5h8A04vXbM2vFBIwQvdXQUaNHjFO3/X9D3vxP00eX8r4K++ldQ5P+R9GAt/+RP
OZ8Q9h+WDe/ItF0bTd+c2vAvOZ9hQVCSkuAGYXP7k/9GSbL/MGz+DAGgYTjS9HgNf8r5LPEHzR7L
cUzXthwoSt7/Rc4nPJsX8O9yPl1Cb0IWSMqKwR5UN/6R9ZA0akp65UUEin5fFOSLbtxOocA3/XgY
02DnF+o1NCv/RKN65hQmL+4A5VoP4cZFVISwW/DL/XX4HVMDMgfTgtikg3m/KHKXQ824ldhM+luO
ZG8qZ0U8FDmWyUG7pIEymFFyKJzZMJnFxqYt0I90dXW0BRztNgRrHKe2vbeHyV1lQYjcKOl6tt9Z
coB7ffZN60ecav59pVJGIKb3SiQS+mu5rpCH3Nseaud+vFdVFT0kgNN8SkYxuBhnmuwiFUhJbimf
kR2eSn/SzoGF3KbS+nz3W+q/TK0WbfLyaNEr28bwWvb0mKrCppeSl3uZymvS6QkTFXKvu4bm6uD/
0EPTPg0pSXBFCeggymyM8y5sEbjnQHt9tQOySAEyHyBZmAyKP/osqM8Vu6pNbVGpBbwbLT7JWTVg
zodFf708XR6RefU8JPRD4YLSwg9s7dA62HOrIDgnQA83pExQAHWYa/+akXk0sA7UlsAmXDpjy5vT
+d9IcShTWBltRLxr+tyb8V0c6imoXtIkxwIbv1EnzslVodxQgd/YuYKBt3bJrKDAA0qZFhjpJqOh
C0NL75qV6Gxg6WRdqFktFLX2MfDdhlZ5XrOoziZHqWzM/r1Tn/0JTx/uavqTgbszsgDTltOJo+nl
v2eWy0f/j2/i72+niBJrq9Xqy7TyvU4lf2CQCwHEHcotQEX0HvMBTVK9dQv5C07kSJhW35wCGwGc
mh0S9mynWB79fRi0sIEjhgHPGuXO5L8/LYflDf3jKbOeigBd5Kq1AfsznFUUv2OWfj/E93nfp+y3
I2EQN4yujaYcc9350d9PF4fM5NTWwUVCunzTrBnF71Ngefr3ybA8msaBeYek5bRckcvF6Ew5O9rF
KbP8cDk7UCd8MzMakMt4dfno/j78/TMzdBi2xKd+NkcsKnuwk/huFvm9mD0Sy5+kU+9v3LKP2Zyh
J1jcEMthmMUCy3WeLXIDQoCJY3ZCwl07XBD1kn72t+Pl93PSx+2xfbAgRqA0mj1VIaN8tsTpR5Do
ijDJAqWX5g6rLGmnk0kkwYk8m+m0PF0OBkQGmEeltmL7FCPaoGG/L0HKHxCzmTMhBgGs4SLaWTTI
LhpGhE05mMN8aGGF+G8wMbeK4EAs4ko7uaYJJnHKdv2i71teFFl4UZSe9PliW34AIy0/LQfzr0fL
U3JrxN7D1yYc7Erj/A8MvzH2bOgvLBAkjObimOC1PdsZozR8RAGM52LifXPQAWATCtiD57SGb1FW
w8DRwvBkTS98somgWkBp4JscutBTp5ELfueHkqFTG5xrx3omfT7bLS+xmgUCYUb5OdgGPNJ56L/8
QRfFWfXN0b3qOPaVTWxVHz+PYztxRUMkTqaHxqtmehUBuqprrvE0fLY1WmlT60F1dHdRUMOcmwNr
DcP/GXkiPdIhhFdDKJDh10/wg6NDkKhX3aoOngt3mcLtI4NBs4FI8ODtlFenpyjT7/osSnd5xd+o
yCoNZiux6kGlN2N6KV2SVNxheB9IwBJD8h5YhXc0h5jRd+ZOdFQnarr5VBjgbdXMRYXS333gQ9tC
ZGwzlbpGBpyLIp4dvDn246gDwhzw7iiOS1geIwjZHN1TEuZ3+BYzbhFddGflwM8czqYguygwATQd
JtAvxE8mVkRkjHER1fDkho1gIw+pTc8cb9XHyiDnlvVNusOhkv15int1Kl3EqPUQNgRDj6+wfBgL
xnC73DD/mZhsfwdX/dBQRJ2I/3a2pgtVFM84cqUOaoEWErrWvURs7/dlPN602MV0PWI8joZ8RlWN
4Ic1+vpmbJ6dRmbHPHFbshwAfhIPQX/I3ko/2bMZJsbVsFpEKsVZqz1CR3JiK+TQVPtGMZI1G7/d
ykjBEe1vRYBuVlpVu4bdtUZG4zPqn+J1JwkUUsTWk6QEUVCqwlzXlmnuTFORZp4lv0Yx6aTRjM+K
Bkxa24SeWKaxnUwNkYLpkKUAM06fWSc2zWdPGHRqY5yjVckvJZ7vvp0gbPPFD2cjT7TrMIb84+Bn
OKb21U21dFP5Jc0kP3sZynbYJk4sdsglvhdxSawIaPbcnCoCYlpSW9LybLauDj8gQIRUa1eFqIyN
E1NRlXVy1clkeEKT3uwkjNNNwMzKcZW4uKUsN1DrgFRQJ32myHKA4fG6IlOlO6xqxtp1zTfwQKE6
Fx5clik3jkXYbXQ9+pkEoBV7lA3kK2kX5ghrQRrzumM9P7QDF1CXh+805siOhtq96cpKHLWcXTYt
ka0Bre3Ci/npWKRcdYbQtngqwIT9FLl572T+zEK8JEDL0QEW35l3vqNwW/mDd+mL7GQ5XLcJ+Ckw
DcG1xy53MFKc4/Oliiej3YRhSAfQJ/YYrO/L5PgaCVN0QCR7CzsvX5KR7Y7UTnNmxs62SJBI9XgH
/LUCQo8oTMHkKGzvR2rELCc6smpXl9qVgCiVFfEeIg/XpCCUnpltCsqIiAU1qntv1gdAbLSpDPof
AfLhVQLW/zClCGvaY2iLt77RjU2pWe/s2k89vhRkiy9tBKdg0KyvpHbkQ14/g729K71g2DpBmxzr
hNgX6lLjlBcdLzf2D42JadQHSbwt3UOtGcO9kXhPvND7KAJa2yBLuMSQAaM5cTCzf8Wj+W0qA4NU
Iv3O1H13a+nElgcmSNzQuipBbcmkzlsREAKqJ9O1S0YmMJCq6Kyb1VdZMMevOz3cFSmgvVjAtDbp
zNBWrLbsQj8H6d9iIpx2g15dIn+Kt8Wc6wO2/65VA+EXDOXBKD8YDuN8nRDVpmufLQXgOITmF9Xn
0M5WtZPRT4ROBK+qE6tEIPViByzXtdtLgBFBsPJduspVSRutG5o3oBVqU96iAloc7RlIO7Nnxm7S
vZko7eJK80PK7yRv+OfarwhpCYkPAHXPZJ32Oxj6+96hlNEt1DSQ8pu8+aTLn+4cBoxT3uxClX8L
g4hKfKKJmyI4Fo73FrrIv1WEvnSyEJmEPQnCpX6GGk4r0/KcLZmiP3PGjEc+iJTZ262ULZRIrb6f
wCWm2jp0YknDHR/KVLIcYTxaoWDDkgyYCR9g4J26gbxmEzqbwYp9HkW/5fakrqylZJ2r+xq9BcOJ
SNsYOVzyfJyIr4ftSV+iIBQzZpujd1ui1ZgmEjpLN582z2KbX54vj5bg1uVp38R0YzVKsnn7shyo
Tcvfj5anLIn5DmPJ6wDNeNVlORTULMcIDStoE89WxeWwxCD/4ylZCPIYDMjtqfdMVhMUYOOTadY6
QqcSA1LfRGdHMbApKyaAi3QaC3DKLomeNzPtGvYDtoc8fTELfdxpXjNuSTCmuGEGulNp+GMRfy9R
vYvueznEA8iWlUsZdMj5lrIqQz5uEa1gNPNoZbY+5KZPxOZ8EAy09lEY3dUWPkNaih9JMEd0GNkx
6rtuv/y4FhHjWKM7ZDq0sKIaidVEf8keA8OFLtuNNLP59MJnSQzhzxF71NZdkqpFVMpjp5/UX7nD
yyOA2fXJgJQ1b+uwrfxLOb2IprOS/pxne3IVVDabo7mKbi056tvluUc++S7JnNsiw80Wee3ycJHg
LrLc5amYXR0YEObKvk/aiMnp/JB7F8IPncJQ9fsU1v91bHQQBpZ4kmbxyvi5O7CK0Kkc9OASdNVl
sjLr2Qr8dWy691pWcHIXQrsx8f+pQjPZzxYyppAKam2Jas1v4+Hqzgc/bH9NqZ3uUumMJ60HOiJq
9kfIoTzEEJ3Q9qGvf49yyidhkyw+lltr7Mo16ngJfYpTJIzI5Rj7zL6Jbjz4OfVCHtofqrDkXYVp
IA2jALJmydY0Q5CWaHCMbJuZYFMbHwNbLqdvikeGmVn5pAH8zbT6TbRxADJMc1boTOSG3bi2ssgy
eOnQZJ9IvWFK3X2NuBkurSA6qEnRYCXzflE3DWtrSTxORDHUt1AF9a23JfWnXqASiOWZM48xZsgt
045EzlVZgBmLbBlsLC0cLoY3PhAjdCGk58oXwZAulfG9JX7RSkuuVnWMSdZZoUyxN2Ye17SmU8QU
E0L0rHGKXeONoDTLaLzFEOF3xCyRHCHUpimG4SFTcwjWUF0gWLH/54ShAcsopqyMaq0cGEb6hGEp
yOrjULvEtVj11Ruj5qqKoYGn0LGeD1F8aWzsDXpf/5IjTQMv8PfOmjCcFtMVstBhtO6byC3OJtzi
FdQk9BANL51AuLXlcQtmSHayqe8BounTmR3TselcMggcDA0yNQz8wc3PCvjtLjbwFGm9v9O60NoW
VRiR5Qj91BPjfe853xzXug8ZnB9HpCFaL+VDPIThzk2Gj9oLvmv5aN63Y9VdCcVe506uXaRu+ntP
Mf3GqrYvLBwMI3usB1NnsjNKAM1ULXvKh2sn8vRMmiP1nLvOsfGg54QN2Ju9SU+cO1WMxn2tTFHd
MnSNTnRDin+HRcy6xoZ21pFRHqwh+9Gapr0dPdLBQjeOr2ANg3Wu0uEhqYL8AF6WbgquJjQLdw5w
JJ2KYtvlLZLAWohjnX6Dqsj2pOB7TTFzbUJlQSjufWMTNmD4Wt4RuY+Nw8lVdvswdD1oU7yaiAo+
5zazb6bRXDMa5J1iOWMMAnqApsNBVfFbYbORnYhzBNivJf4D6onHii7NgV+bb6tAkfeSosfTaofp
JZRWvretSIbkRvLTNox8n/DCwdyOmXWin/xAn7m/q2Hu3C2P2KLAkdNifWPbdb5P2VGTOheX7HsC
VKGMoNn1XbQwSJlWPnbxrCrx9fjcefSAtCIOEBNY4lQgNLOKSF1Q6SBusUkpnmPB477b6hUTcMP2
TrB17ackUeEjsonVW5XIPVKe2Ymm75N5j6MFUJG924AbgwZ89xIOvv6o5++q5foqinBXdZl+7Ugw
3HJ3JYmk/hToTtfYLFq0bzreUiObsJODbjY6RU1GJDnI3CC7uSWOv7T5JKt9Vgub9TFsneAZYNsJ
2a97rGp+RRoXP3txRwCqvUa/y/CpbtHPBXVx1S25jxG4gVCu2nPRth9OSiImYHDMUwprXiwk32rq
MzWSDVn1hfZTlc64I580RR1mvyY1GVLSip9U69VXEcriqCz0D/M9tpmaxwBpwlELZH8Vccb2fsQC
4vjTqc3rtV5k48nSU04EFSLfdsW9RUDhRUljZxKMcB+a+pXV6L3xBbY3d3iAgi8uUcEZ2PoKJ7/E
Yd9m/RZ2TUOdlmgrgGjlznG8F2406VGMxpEt8I9S1ullJFh309rOsPMhNe+PE4a5LaoDd1P0xslw
Q7VL3QY2p+46fLMRkPTiW4JjlxKzRThqiFuUeAJHX2cSb8ZIv8hwPmkE0W+8EJdhadS3YerV49xN
HQ6pip0f8DX3kAW3XFM4E2z4Hcjb5nO4gKD6afW6zuXQHRD9i9MgPikx+kOSjxga5yi6OMyPk+1G
m1w11S5PmNJr0bDH6HfwUudXTNn+YlHdq4pdJPNEGwvqKSyzCgrV+BE7KWEgNpeS3Y2MUxnssawY
5PpcMk8eY0i61y4p5APldYfbO4kJBmwJ2dIHRkiG99VMcQD0um0pdVGcO7YkkFMjpsYvKLCVyJ8r
sFXjNGprN4SWLQfDZQqFVHKIombdGBSwk001v1hsqr42d31tXJdSjCkoQG0JexBf0GvLfHcT1oUA
CGe+VNynrVbNckMFWLgMeoJ+gwRlZHHH5DC4k/1wTsjWPfkU621L31r6bjHn3ZDZIwVNH6I3oinb
Byr9MZBgAvm6e3SQ3qS20Z5NzTp7sQIqkRoVlNJ65Tik1rkyJkNYV7MGEZwu4N0+RQBSjiSA6An+
3W4qNwLt4cXLRop6w6XmDPEFi2RivHbO9aK+MOwuO3LAe9vvdtLtxqcA4VnSxP2BVpS1MhBybouG
lM0wSsNrKqm9HWuC68v2tYr0FUQP6Ohl9lXruMiQtvYfsi4f4WYQz1QlHW4eH6UnDMhpTEzamqA1
iJYPLx7D6q309DtEMP5Wd7TwOFH+oBvw2LUaT+ykvrpJH+6cBkEyO0YCgAvjy2sN2iaGeeynfKuP
pCAHSQYD0S1wSbU0OhTE7m1pEQWqkGyRqAv6X7j5C3ox+Dymf7OtjzaO1ZulYla2Ka1XrQtHP0lD
AeyuvWptSCeKwM1z3ozw863uoarRIWvokbjDWP5eJoQFWmVNk7MRjzkLXVBl3h1ReG9j6lEjVrMT
XePg+EV1znSUwZ0FoJR1Zp6cJqyHQ1psQ3QxDPpS7S6QegeFuKkPmegPpUCcn88nrFkbmwTYdm6X
w8XyGm2f5OU3vXLru6KHl+Xw6gfNKdYovwzcSaU4EBDwQRho+QJscBN1zAdD6Q2PWtXvp1ILnggN
PPSN5BzLmX+IGEHS1LjFXkK4xiCiNn3WW0TcsPXJdPLvWhaabYjgnJEFgUcJI+5D7+XdOazxSbDM
axu/NY1LNP8vjDExx4uJhRRxxsZlzJ5kMVblVopnk3H2xh4a8sMY1rB9qJBXxY+FnRPZw3+6drvG
QJZChZpUxdUNrkNay3Od1ITFVWl6bJP0QWj4fr2eL8DxWolqDeEWs2gWALbYaxeczTEyrHUYhOmF
xsS+t0A1MIxvzrjp2p3VwG7pwiFmFOSII4iZH1iSB3oNbruHietfbcCsayJwggNV0Q4zPp/IhB6Y
9Blax0ZXHmXhsl8r6npDD7LbOL1mAgfS8v3yQZOusDbnTButQtJEIuvZKamD2Z4hxdlNebSz4so9
tBAL/MipH4Q+M/lKbrc9AYv2d83yqnXuFs96Gk8HGZgaUB5ksqPRXoqsf+/SSXCXRfPsDxYdxUxN
xo5amQZpk3yzqgFLRDaZpK1m3r4as882S2qkJJ5zIMgvpR+ZMzkx8zvwt8Hap70KL6GOz7M6VWil
RuubieUxQUR3lDpDpyK+sSYHZ7f10wugNTRKSXFt9XZn8s725RCxMZTBo09vk2BFPqn+W5RH/Rx/
Xa5s36yIzWztU+p4bNIK7VHGsXNeDmSGxvw6Es9008pusizhdPSwptyAErLK3Hof9Y5zQeOYX3jb
roq0mxXb71Jib/TnZ60Tvw+cD2c29R0NfO4FvWm/ZY6WX7FTFIgdjUccdfU5jqCnjuxZtw7Z26Ux
9o/5fBi8Zpvm6tHr2KnmQ1zfKuu1dDx1tiSqMDYPxp3moFqYKiTXSUrQ1hSJ+Fh4Sb/JU3FvIGB7
QpTFuT6i8YuGCdmXJXCD8MWtQxJzj5qKXfDb1q6UDCy7qY72kUvt6nHvWpMKHwMOmW5YVMShKIZP
q6uig8GXes2Dak1CMJT9QLlr9NiC36p+9CRcPQDG2HgsyU+dX67CVL9q6N6u7HmPk+6wqUOtjpuH
4jw9WoVswCK76a4uUQrmjbrRIKzOPeIR+ttWcrZzykZJ4zYdEdaTUofwgMWArSmhD8kmT2R9LDNu
whkqvYsHhj6m43TvtpxEJnpcysw7QK7VxaF1GEmMbmlpPvfSOEOPdfdaHETHwEWwZ1Qtw5PKS27J
2N0mJ+hOBFPsG1IYV5ZXREd8RvRpsEj3FtrVGDNCI/AJM8D0ViM3T9SljHgAe0dbUeQmDFq0OsQ7
cl13GNnj+pce29Xey93PcHROfdNl16LFVtbHjUJwW6mtrKdrbRbhekJntQ5pTq9K5sP7cRjavZWy
1Mdsm3Y9GVX0hapyB39171ZIRkMjUK+ZrO+UZptH02HePI1OuR8zZJl62odnIrcfdVeRrli0vNaB
Mr101XPpe+4dDdznQLCWIO5h1huhZ7aVcwTsXQAJPtqzbpk9NyeHYvc2IoXMJL1dMVUkzhjYy9rK
JZyD9lQv8TFommbhr4WFnSs6SgRB/zKDoTjnlbMNIOIfIgJhzJka0qjmLbeLdzRy7dof+w+lqGzd
Id4u70O5FSbiyXnrw5wTOArSQy/US+h2pDWQoMfY7Tb5xJVaAN+1auIWaNMg9pjcIqZFQ99az2Vy
FpY+fENiHm362sp2mlS/Z3zLtO8fc7+/fxb46jms8nxHN5dmbzb3ksp5EKuaYqt8vNFFaK0nFy8t
wycQ655KuRNglllAESLXs3XqzBqE5XncNGuGVsGR5qGOWR/ZI6gUfyP6kPLdsojJbb10G1nkFbl6
8BCgMoMOHBOKPA/BFs4YNVR/QHCLBjxCmqBnH5kJZXLQtYNX3+IaqUIwe4AXCJieekCoA0DkjS36
U2Dk2aYyZ5VRjGtuOYRpfPXbNtprtGpOzQi8wyIqmin2VJz9hIQ3SpoHLpZ61dnVq5x6Um2tCL0Y
e5niHBO6vmbon210wja4p4qyPI9cIaSyj8fUVANN6Kn4DTBzFiDcInCbsFnRB30R5JATO0e4kQc2
Z+XPTJAoxKPKFgTcxfxOloM3/9N0bvL9/TPNNOJdMhYv/5hD+yZVUsJuRM7EgOWdL4+KEhv630+X
R045xpvaZJLE9pAquE760/LI/evR8jScP7DCMJ6ntrqGVWaus5J8WW7s6XaUIa7D+eDlOVt8UwM4
ZNXqtBwkq9dxwpnhzu7qCRgWRvn5YYlN6PdheQqllJFXXHgrQmvuOjcZz2Rh6dQBfBjza8Ndy9m3
WWQYySJSSLg701VnaMy0goI3Nmv2fW64J3z9mxhNQk1mwIamc0iWfik1SHPyHPkKTSLcLRy9bIa5
LI+S+RFMTAmDIr4tP2KQOBxD57Wd3w4A+T8P7cJz6bD7LXjB3+hIm9hoUvfovpUkh9rVZ+fSNMsR
Zq9SPCzY3v516MziThmCDM0wQTUiu4h91dwRZjgoCFOMk4PW2bQR6WRGg3VvuYnY/b9A7H8lEJO2
8V+Jb/eEcDCW7j7y6D+pb7//4Z8yMcf6w/YMrDZoljGy/Tv1zdX/kAJnBn9M00aaghi7P6lvloFM
zLNxj/4LFveXTMz0/nC4kdiOgK6G6AtW3P+B+iYM/T/D9AAeOBYjW+d/2DuPLbmRLNv+Sq0aP+SD
hmFQE4fLUAzJCHKCRRXQWuPre5t5ZjqLlV3VPe8BseBwwXCHMrv3nLMZotoeojY+759gejk857Wo
9eU45zXdUWQZYZE+2TSOA+jvdUcOY6QZH9BsrntTh90hTLvbF0IPOs6Ao0/O+2NNI6GTWvx+sg/+
2rc7NyGNo3BBV3gzElE3H+ebyuseJt/sdoXWE6wVz7ItzjD/poDmsiFXrWAgzD+LCNjImh/nibaN
b7yWIUFpYbJyh0U7yWdllD0t7c7M4/7KvmtyJ7yvvqYt8Jc2w5JJwOtmnfz4yPXR3eHmJs+4tNNt
Bxpga2eDOCwe4rYui159Cxp3Lm9yg49vqoVqcI3P8CWNHxmEMCSAe4EklGqJ6X2KMdkdDEZ8Sxe9
Tx1eTQvtAbp1xlu1f2NXgEi4NGgbLc+v6Mfj+pXjgALQExo1iyo8kVUALkL4cQndqjy19U04GMt2
xUAS6JK265ntV9p07zH9vW1laS+uh6VwTZlaDkvCFCIXp4ICMVV089YLCW/3U5GeEru7zazbacaP
D7b1VMZku1mlP1GMWecttTMBcgl8D0Pi5rSaOm00eIF3SwxQLfX9q8odb0k86K8N92sXd9mNNdq3
sJU8RCx5EcwMu3YtQ/tDS0B+oLsNM9XZAwfWmZhIoDZ4C/KBpc51Arbw8o46HGRbmmOtNHm1TWp6
8bz0AVIDpqh13G2rFQj16nXPtP6ux3ZaMTGLYzxuMkHlVNf6byE45lZymWcAzYMPqdmx8YN4kt4M
YwjuFkDnVZKdcxDPjmQ9e0ls3vkmMovK/uRJHjQ39RuSkOprDVQ0xlTjyFU+ZzooDpbkSYeSLN0B
OEsla3qR1OkJrWAuOdQhQGrmJUXgSkZ1J2nVC5fyfSkJ1ppkWZuSai0i+NaZC+m6kMzrQdKvhTdB
0Ii/t2CxaVhS4iu6EY1QsXdK7QcS/C7IZjAt3DwYQUTWI8rseIK3nTIbJZAaH71kcYcTtUXdzY0b
3oLXt+c4wRIA5llyvF2A3sMI2XuazeG01tC+09H73Ev+ty5J4LlkgndNT7Rgr7/NtM7AcZnMQeiL
YKf+PkmmeDp3T76kjEdd+Jl8LaTZ5dMaAyUYyuTWFng/JaKjlKxyVKb61hitNwQ9T92KeohQNjQ8
HRLsEMhvm9fdoVrc2+pLsrrLZpyhoi/m05IAx4zK6cEHm64bzRE5IBz1pYgOeRI+I27/IUDPbLJ5
wigIft1IzYMHjn2RXPai1zvMCeV70WJOlHSceA0tjhe0/rq3FwZ8d0eS3kWLeqIEjxMQqXbNH2s9
8Ct/TVKGJGViBNxjh11uel8brzpguGs+WL7/3BrtTYeuZYuaNt1SO+iv++zFB0UPsuVg12iDekmp
zz4b8/g9Iytjs84kMizg7CFrg9uThHtkvrP0kK3YJ9f0LWwMQCCOCEg+KNd6P1BMRuARkvhgX4cC
mhsWYgPeERPQpbG/QpVerwwSy8p5bA4ThYYgDHugAKb/XJKviIUnIVMkozuvU7JGWUN4RcO51Bik
hUitAyCKPRWbh9Yi766e4+JoOlyMDNs7TGty7GgnRMsBM65fvuRm55+qosHie50NYEUw6Wo61wfH
P9jCNI+tuW4TBk27QkDnEhPyztySIC9CG3TrtcqRuffkduMYXuLjZEF3cgyHRsucfRyTMdzSzKZ0
ggt/N3anBbQzzQKn+7hCstOn/rl33CVIJxEdcS2nWFTja7BuYeBaMrPQfvBGcz9V0xLUEebzKl1e
6hyFsCQHPL6tuQXRjczLHejzZYT5V9AhnXWoPTM+hsXSM1y1V5YMUip90rGsq2nKMPYuPaYxJJ23
mZu4tJO+EU6NZWqwtv5SwPwrvG+a7xBIVYQHjZBzHHS6uQPOHG4a6KsBul7NpXfgOd/twnjUCVTY
MLTUdi3TStddgbxVyde1h2cxJOVrj4oQElPqlVsUKemWrL9tH5LhGB49jDf6mDS73ooPhK0RL0Td
IKpAhPrhcNIo1m2cdOUK02+tyHpv3PJj5nDBoK+Fs6PFPEnjdm8I5iiDo+Pe9vPbcAU3Uy0cCr3p
B2FrPVlmQu+TGfvSNJAASs5jBiKHUXeJaCqjbd1ZqZQO7x3IBIsl3aDUe2qCVKtqsQjMvOvHkNIp
jXMELoHlcxCRvFH5xqeGOIfd3C3xHgFUutHM8dSTknMVmwQ/ONQGwcI86ZXR4/M28QH20s6mj6cV
TcDeqj1uxbmNxQVtKX7VBG3CJnKrQ8M8BVx89NAa66k0450d1zSJ1xOtNGMDzwqYdJh8HmlW3FI3
JFog46s4Q0mCigywo6gR+dZdAYJE60C5UMazNqvP9Bwg0bTxQa6KsSFsQhxQon2JFu/FX3wC/xoM
xE4xX+lYabJm+QY2Kdr2VsSEb50Ohm9v+yj7RknhRJ3WDRrnNVnENwey9XZoP3YCOmnW3xv29BqR
RrVNmw753g0XhVBqZa57F5smf2BfpiS0DLeaLYXYrnXbRJl7SnJust7Y70quBcEQEiXR9cuuD5ua
BEAuknV4SsaT0zY+EaQo18XSfcVnVCRUEKDIXeHUvjHqhuEI0/vBTKOborc+VOP4MVsKCvizIEyV
g4sO7W0VxtEhJc0oQAF0iqrqtR2o0LRc3QKv8g6J0b34PgVba8m+00IXQGitD3U5vqxMm9E8oUv1
qQxPs2deR/1y4ODeiTjSaMbX7HdQXSnsvTrPH0sMhGXTkAfjItIAX+yHJHrT59vk4tn2HSI5Cu8Q
AmZ1YxTGkBXrjZ0BEZs3NWOr2kJ4WjhkBQ0uWn9s9lc6bYBI6JN15M6OYVOq3dVi6p1iM+QFXV+y
Ymtq9xhpcfmewmiar1o5pb0s1DYVkae2cQAw5HRHqJoyxy3/c6GkI63OKatF+0UKnlUnKVEeB/WY
kzM/YfCmEc2cO5Sz73V0SSGsCbgNk2o5pfVTkQ12MCa45VTWpkrdVIusc/urSwinU0/uVn0RTWmR
Q2W9kJpiFUq69ETw2waZJ3K7IoWoNbVQr+iG5huJwd0ZW6Q2XT7j/Jn+nx9n1CF3yXrJ6lPafFXB
jNX4FCW6f3KJATjQJb+LyYNhCo8g5kq9wFsXnbJnePIuFCWhROjqc5VoKRxS3Hfcs4JMIhxaCdhu
Cw9puVpVGy+LX7apT/hlW0j6WtFZ7fGX7ZeHIkzKIE1pYVcVF/I41tZNLSVMSrCkBF61O3mYIORG
m3k9FFx/p2Ral92qwu1yBQZQuzmfZf6tet6dp48FGsZdqbbpXlQdOwhMlzertV8+sJWSeFdK4lUE
3WWhVGUqoU5tS5DyYk7Pl80lXy9Tx5j6wPNqFLqvaETcnQokHCTxQK1lSrWf94W8mQzfz6mJNMLQ
Xk+crW6Je3iRYnCJ/omMLnU2Xopq8rzbzsim87r67VOXqzmNH6IAyhknTy93n1JiqbWLOmvqb2kQ
6idztWXWq7Q4nFeVLiuHaOKQ7czX6l/VaaQWnpeyF2p5RtGJXbaCViERHj4AI59Txyo5iRZ4GTiS
eKjWaHu0JIamjR6ox/6YZsxE+x1UQPdIoP4n8G8Ic5Mx2sxsIfeovWcz4s+6faY1W0KB3pn98rlr
QvQR6/xodDf20maPInEOThu+tSH6dE+bkl3DUHqf9U27r72Q5nRPLoddP5eV5exxFT2UFkknDplq
h7hauF0OKL64XjKZcxPsP6sceZg4Wm3Y2JsYM9KmEXl67Fb3m2kY6XEc0DKRiUU92CNtJEVtMOTG
1k8sEXSwJk/GzCgiyrST6IaEamSXXU/S+muMYXFnAmc6NC4iKjQXwwY6e4bpGOerE9UfdBQ9rqOb
18M8fhpN2aSqcyq8Udvt0ty0tk20IOiaynfO8GfU3vWp9ZmXaVoCgFPX831BosE2nyQlo7vvO1qe
oetGp0Vb6D+LEKafzLeOxuTOtBgRol6jRaoSBjOzbzYrxgFGFBRgFUwGiRKpgypPUK1eNv7yGvWs
L70gl9dVHYkKLaIjSo636jn64n9gf9aRQm6FyyasUASuAkWgIRfq4XnBtIRE9oz7/IAXBX0YcO98
JYQ41g/0YbGw+oO/bVzEndro38/6Ou7VB3UTx7FaazOd+Ol2nU/ujF6Vz1fPhZQut6OWTaSesq2R
U3x9Ia1LvnGQi8tHXB6WHQI0c0mKLapLbmUZoVxHmRhJpFBJcVMSSNTqZZGjdDpM7nRKc2S2SPKI
9JWnAgc750hOAZUpqHHednlCramF2/qTRMlE9WEoPa4VvFctomz5YnYpcZN/bqq72g4MxnlEqfN7
qd8lrb3kQO4pxnmZ9Wu79g0plmKvSEhqlyATkTFT8hYcFZW/BGpV0YV0y3k1LCIEiNU3r9RiwT5w
ZcZxRKog0I7R98LtUPDVWicyr6a0NpHdLlvldVLQGLWmUEG/bLNNZGrmZPr5tkLSqgrdpbz9+pP6
ysQENZ6bgPNcH6oiSU7aiqYCbflpWm5NGQaqHEpqbSyK5ZBr0zGSri7yMJaDM5pHJq7RruXU2Jzh
RGcHlrogKpeW+gPbyTZlMnAMpof/fab3s69q6075xehFdScxfl6kLWQaFqzBunlQBi2UPu3eFuLh
4vRrU2LvrtXjWcpQA6Dn6S6doyTvAmJesP6jrrVJjT6J7IdqcKgFfRC7OCp+io6as7sGIlsdfD2/
UuYttYCHhifF4+dWri71PvXE4KQyYEHdP1K1xCYJJKfg2PrpVdIfdvkfz6yWf7tNKLrj5RPUmnrf
Zdvl4eWjL3/eZVvacLKGETWzzks/hpdPVi/2VIj3+W+/vCfORXxcDdTtf2KBzi/RTI+qiVIA1RaN
gmWguzBG7h4o0QdFq6oWL9kN3HqZ4nMqY+1DQej4MZgwKTxWG6t1fpn6PkYEALh7nfDoS7l4FVXJ
1ibQffOXkCt1xMyeuGvDxNy3awoGc3pILUAtquGRgGDfTCuRs2tZIFIvK1Q2vbwP16iqmP//6SHU
2/FpMgm3FDhOo4QcdVfzEHVjFYGtQDSAoJEJ9HJTtX1/ZRVNcortNvUC1KXpSbUxksW4x+rgJwG3
7E1vwOpQn8FdHLPctDr9oTVyrkvxeEhILm3R02z+r7HwP2ksWMgGIKv8/z+q9tsv/Ze//VDvvPtS
/PjH35+qoY//tv2SVf0/NRZ+f+PvjQUf+7ktDGRsvuU4titpLX/4z3X7NybwwrJpN3jSb35pLDi/
+baNmtAXJpkvnkW1/w//ufmbLWRjwcWVjkGId/3xJ94DJsQM3/3y+G/lUNzDN+u7f/zdsDzpLz+/
8PT9H393dJ/PoBxIT4EWh+4YsvHw7csjZQX5+v/nEwvUk/KjXadAG3CHoOgshRiCwXS7YO6yUxfF
4UbrujfhAOzUl/CKUuTbWmj3+RJ6RMTRZJeh7PZIRK05goo3GNxRgrWluGS6R9WTe8lKtCW3/lZI
PCIsU9ixWwA0+b6SOSxGKg6zz70XugApNsUjPoo3QvYPEW6sTTuQOTuXh6YR94aVVRvSr5yT1RpS
wxgGueF/0lvvyScTCbrK3WTP30RNaCqFC0Ljl2u7xPZA1KOflTcO0nP0UOjeiGoMdDN7rHrIW+lK
8RVWL7PRRu8eM0eGy4Fm2dUDvY/eqYI2zalJzs4NFVdGRslWFPS7R618j/P8oNvzNfGPZU3UUDfc
ozlDKZp3p3FG3xESpwJEB1hJUm962yZTxt6SdPlR8yJrQ1YGYlXyNrKpeyAjhroGSeSBH5nfVsPe
LT211qwxH5s8uyLj4Am18LyxqGUyC/a3otU+9874XDfll347jj1DF9xiRtq2gWkxmcsqCLFz+2Lo
6Aj0ifQP5BPOQDXPTaZgiNxbzQMqacwf9XS8HatmQLaOFL/g62b8CgzPwb6W4z2MDoDhZlgGNSPR
TD+5af3YlzPDAWrVxpDdrCRXBYLEdcpMyZdmoUugLfRSVpF9r/L7LHI+ONHwZA9AzvmMfTbUFOaS
pN1OuHyxDwFxHiNm95p2F8pE2sSZv7ZFdqMRRLxBlpbs/fWRfI3a/aaTFzTV+XTV8yMsdTU/LnN5
TAl33flfRZZcM6vQsR6Fz8683sfsa5Np/mGS5RmdnFwxN97JsKmRaKhbW4NmRZzHL4M10d1o5ZzJ
rK9rb3ym1oesPB+ogDrZfvSoITgdTSJ2Jt1i4q2W1HgtSFkgDQgkQiSyG7dqqPm1QW3PDx0N6CPE
0DtrNOqN5YVuEI/lWyHqtwxJAXibj7aXvdZZzTx8JJXR9GB7l+W3hVRav7w1iwzzgKBkZlNWNFwP
1sRMPl/1VE3u41oIHI6EOC31RNNb33ZuAd07Cu9dku7M8s7TIpLaEueRO9YcoA52VpzojtUOO71f
sQWhuUA1Hli9ld1eFh2NwW1VyoxCgSKuy7KSE3pa3nwBFskwdqHofwyZNdMGQgi65g313KZ4qWt2
kUmvG+8bQZf2p8YC2t3HhA+UnsyfwulCvsND3o/2MdI1Sl669b0Z23SLi2nrt/EpdPpy30r2iCUp
JJPUhKu1yzatMVBYb3I5JleLQbJv1Jqi4MiL8W62xdvvT8rhU6PG7oN9WdfW2tkWA9a883M/fVyB
mNauyb2qTdAU89RT8yVfQj1CQtJbOyNJcb6ZFUr/OXTZO6RkStGyj5g6HgllSL55uov2bdCb9ojw
YY/GLD4WhHUzMPePcVoZBNSj7bkivrO/ila0Cmptsur7ZUEgcNmktqONu0tmYFGX1yfyTeplC/eS
7erQmtXkXMuUUx7y0A/F6pmHVk1l1DZdPqFeohZlFOJ10w+XLZdXMWdgAkRljPwGDA/qnedPolrO
M2rDiKg08sd2T0unxrBXPXWDE+6zMrGfp0Ijq+JQU9L/gjHQo5nB5UZYn6bqJVwHA2BOIg5N5TX3
RsfAkfxG+7rAvTY0fXpN+urztCzt7WDG5tE1yjvFLxj6JtpQDExO6OPKkQyMOFq/zPGIDHrrm2tG
Pq1W7xlNbZy5oZdQwG+al/EZWke1K8fK3YS4JbdYecRV65nN0YyqF8rC9Oos/Uar62HXM6Xa5cxL
+hi/2fo2G7S8qOSGV+H61lpkoznap9USxABq7XqYZ+rvVdadMlOnBLN2X5rO8KjiW92xWKqv9kwV
p3ea+BhjKnpJ/JAkJS879onm7sBGFBCyok/NMvwo46F7dPWwujfpK1lEksr+4fNaDsnVWpX3Q0gb
hLjC6tWds12xxI/4AHAidW67q2NXhtHpb2Mf4xaKGnGV+dxwO5xWMdYM8mbN+KHl6EJrh1gJ8053
ZZSohSjWN9sQ4y4Csw2ncY0XOkLURfcxPrhmeK1AG6rSBkSzKY/qsRiDVAJ75knQM1TVLLUg9OnD
OGKHYTRRgCiVc9K+VzES9kDm2OiEnCISXenJOJE8vXJnKQNWlcZ1oN/jzOgLW5mxoRahHNunCoB5
ebzISVrNbC2eK5MAKlXVkoueCzDFAo5QAkQkzHMmhc6V0EVVZ1Qlxp+Kjf9ce/TW+iORrBoSeT5D
lfyWkrs7/YxplzBWALgLCDKRSEj1rC0xkYnJ/LnoE8mONLpNXS7J6VKadgh9p6YhS9Xn8hozbtcd
xW6RhF6HUYGpgJWSX7nKhfKFGn8+NCTsMozI7S+EhGHOUvF0Xo2lmkw91iZkbin8TFuRNF2mJKmE
ayr+DAJIlA35AnyTdnrQxx4yPwnm9FMQnWq/rorbqeDtTk26dSOpnvLqGsP55Beuj6OcSV72sipr
XlBM6ol8yXDf6dXuQmJSFX91IFwaAGptbYYl6Ol+nve7qmiqhWI0qWOhVqXosHWjfeE2L2rf2wqJ
qlYNxg1E7mndG9VxZweZqT7pyVdVpA8lVDWTeFX1i15Mtr3EsA4SyHrZpn7vKO2MgwPBVXUGLgvl
jr08VGtq2+p+aqq0P4l+whuqflN1uKm1rGhdSkdCBOp4uywux+DlQPSA0uqcWIdRgWqjXHzIJLv2
4m1W1BhHKS7VximReaggcFXV+bzvzueoqomrVaYDXNoyQl3/3HG/Mt8v+9AafEbwIJXUvjkzo85n
7nndSetvnmxXqB1z2UVqj/2yzSOTHcxYCeNRnsLq7D0Xo9W+U4/VM4CgiFyL9Y9ArKn0qJO3ldxi
9bhTk2kiNYsTwz6aoDkGKXXKqFMpllUgtXbZZkTGwetM+6DQaF1oMY4uAwdszqGTRmblKVbPnV8g
t1UR6MvRIYLY17ke6jJeyPtz7ZdtWtvg2ZPINYpCzL8TZg57TzKh5xiyi0/C7LlXMDLTUWulD016
BSutdiHhUL971NXDQoGo1R6tE+jUXapt1CmoTslKQayjyOBK6YC2HiTjulW46/N19s6XHGy1brke
/ltJyVanpIsEZmN0QLDULv6JoFZbxkOZFlC3ZTGwPJdqJTdNnbKhqhO2TcjBO6BgUa0i/9JA+ulx
J1xsOTmSsUUV2y7tBtWCOLckirHHREP7+9x0kHv4gq1Sa2qhdr16SYjoPywbH4PcH5fLPFxrbPH4
Wq/Oq3z+p9KPCDDOOnuv6puqnOkuGQgdob7CrBg65+dInMbsK7/ubDA+OqpV9ZQqkF4eRmjyFlAy
2texpin4NewzXGLS5D4aHMhq7bL4q22lplEevrwmKmRj5q8+YmaussPS/q4+JlfvI2Ps2nGs5PDT
2/7qvb9sy2LaDGtncTjKv1U9C674C8KmiaoTm6q5D9yOcC+j7b8bk7wdlYYsokbcgNRi7Pi5L9sm
KtmkoOvaXm9N7zBP+XWhDQWJ2HJfqHdEC8hG3Ed8jHrzX32MeuKn98Aa3Tmk0pXyy8et9WrEsJnV
q84fd37tWM8QEgS/hmGRcqCeVwtEQfxv6tmRaphecKBo9E7INZflfFJRCaynADadOsrDu5GQ1fY4
/lkzw9/OsKAsD4rZrAKvziDnWiVg9ZWRXa1PCtKscM2NHBtEtE3YhWHxBiXIIaaUHi9pxCGhARNW
flpuYW0iWS6SsLxZNNQgaHx/LsOqhyLS8NarKmfqF6iJpAT+ksmXqMu2elyjZODLy+gtgetnolFY
2HW7UzVwRapXNUz18HcNfvkiPAvliCxJ2vLKM+pRyc8WniHUapP6QmoRpQZEliI/9L4z18dODgag
HCFSl7dG4dfxRknTVbFe48bAVE8mROgpGShkAi9BLBKufUqIrdTXaq3ri/iKnhnIhu7KyfVPzrTa
mE8JjFBke7VGasXWTjAL9/LSq6Lc1FqLIpze33o8x9LJS3s2mRyCZ8G0fDzZYBsWksltXOCYLeT1
wZMXBXBM9i6Kwrd+XCf4vHKweCkJr1ArgRghjLNWY5fK7ymkIl+tkQfv71Nge2njxObOvA1lcNpF
ju8O8bAtQ4cGXgR+syglIVUhxivm8mhFZfdaDHCGUykPmGJtH1MBPBAKH4GJlKfeokX3jVPhK5YH
jop+c85deKkMCJV4wA5vGj9aTyr7TaeetQRqVVkkSlNfDuWQHlXam+oGqDX2EfeFy0YYiRr6lgZl
6z+nvxUi9Q5o8aCr/pEKp7Lg+ogg6L4jEr+2nRbliPagPk3p39XaZRHJvJTe6F4HogB36oNyde9S
q+5c8MPbMGGsdnSOvc1k7JpE3OEYg3xz5BhcLRp1qDnxFr3XfNTJnCHhRT6rVRYZc33zRZkl1NEm
/AJcgXrsqESSmJY5O9f6Yo7mdakAm+rgU4uEGiHR/mX0TrGvIZrLRIeHII/8J2rqjZSU+FJcous2
Hd3L4yJqsFTjq1AuCeUeqbC+0PQl1QHQsnRMJEnCH+eU32gnYqfwcRZHIQv18F+2AeXSfMingIPp
7FYf8O9Pd0NIFDL6W8Y1FIrwBviwWPbIapOgd7WnUawpeSyht49N1w2EX5UHD2XbjuCzZr+AGdq1
uljvjeKRNGlSo0i1zevmqe5WcZ3O1fNqhwQsJViTesv9RGhDfDMB6Wzpct8Pg1Hd5NGxDsUtw+30
dlh06xou2sZIPU6IKN5NxtIDdrCDXFj3pBnoH8kUzU7ZCCamA6qUkolPFYZs61HH4pVRqJzTMTy2
dO2ycEmODUrPaxIjbsD4hMeJ+BI4A84+ifR5u5KbNXhMP5YubY5ILIj8mkj88OcOgGOX35UQQHdE
5JQEOnJEu407nPphOAKaIcKicZy7CMIiMf4apeDldcLZEkzeRNC6hxfY0JCek6yKu9ScPlDZaq7b
1MI0KNfQXf6A1YPXuunqGytWg1yMLpk2x9uIOmdAttuCJbAdgxJmGHGdyBO1kMBIJ7eTO7ReFD6Z
je8BIa5wvzY4J6tjmsf4VUl/XkfvA5ez6Rm2gNgvJtIwFGR4pUp9OkQEjeC6I3GL/BrKIFG3RUUA
aIuQgcWKhhtTlHow1gMsEttM4eEk1VYT4tYq23LvNQbcHmozNiZBSoUPTq0956CKD4K+l9FTSC2s
4ZuTkGjim9OOUuthIFhjYw8swj4uttbs7+xw/F7JsIIFpuM61aS0Wc9OWcy3YU3mEmErLzNq0l2T
lv1mHoRzVcerQKs3fK4wqiIsNiCeUVlfUv0rEofvVTl+ryO0jDUKChJEjitS+cByh9uys8mXsTBT
tcg6b9Y8fWwIeDpYTdzvw84i9NSZ9YfO5mY5lfl21QEQFQvZBYI7RSDDpMYeRE/uO3g2CY2amwXR
h4ZsXSPu1EM5sSFNyUKeVq030YKswmXov7eWYjrVq0lTeyYObkq+j/mxJ+uGQC3+DC39oRvAkAbG
eQHQVW/TSR25V1S3lqWllJr4j2sHhEa+GPHdrKHGdpGNUYxGad0PNDNglf7oHTneRPa2yZhg4nyq
tgPyFaoUEXdz/LlUIIpDYvWEJZbGIXTARVlVbmKHwCrfdP525gBF8iw+YN299kmGuGlEf9Tzujhl
WfO1nmmWVIbVb/+ve/c/6t4hoMGn89937z7+aIuq7H8OjrbO7/nDEWT8ZnsW1h1LN86+nz8bd571
m23ZeNRc+9yB+8kR5PxGmDSdQ5v0EqxCzs99O8/0DQxGDkGopD57/5u+Ha3Bn5t2pu/gSSK2wSKL
EmOQ/osbSBikvSSVcI4RqX+CKAwreViNCWV7RLD/Tz/M7z3Dn3uEstn4839mC9ew+KaYoyxf5/eg
hflzhzAc8PRbVRQel9ZA0iUGc+MRj4wQxUKJhVhP/951+mmATakvt5iB3xptPuUFd+FkLD4XHtLP
nKkdyWkTsslpm80L0VIZjQVRJi8JQUuAXRwS8azrJCcuoTYbCJlthwwwE/h6PbFJneSmigRxCii9
tXHB2U083b//ot6/eKz4oo6rC91nT5GJ8cuvGrs5bZxM+Ch+7ONMVMXGIqMU2b7DlZUSpZHLBGDz
G8k073liHSmq3uuEGhHcUAJ7q/s9M4VjrBfvhV3c5Pk4bQV0ysBtnV1GnlywuEjJTWYUZtXR1iyM
V9KBKNcfsoEqkCms0+hiOVkj29wRyXkLSOI2T2uLO8/OkLocjRLz3kdhkUhmNuYlGkMxgQ5BTSIO
RMx4myPI3miez19q82f3o8i5YercclHGI0/p35bGRYceNcdYGC9lspC9WcZk8vvpETJhxFXccnhL
8m6kCx3R6Z6+rtjEHawiGlDL+qPJm/tMj94BnBHynyVPFGK35oQsma8ltoudfaqaiuxDf/wyNk5K
uRu12n/YV/Kg+6ltrQ5Kz2Y/kVvicIb+clASkF1bBSSDIyJSwYgtfE6t7DP5SgR5ztjuM8CkbTkM
RPOm2FcbnUZoCxHTdY4dKR4YuvqDQUcmypD0eQSlHVtCUsIJv4uZTNwISyJTGvE2d24egCJxN3Au
of2kVGPd6NDWWDHavI/2YnkwXkcddqMZJe8OySL0R0nvaAChbtKK474ZcR5MsKhW2/+ax9iirbZ5
ywm3Be4oNlqCnUUkgyz+XBdm/XGYyvuCAEtpkyDngGBfI/vcOeV92C2Eol5V43RaYN6aRn6XhtqH
wSTkywty6jiW3uG3GpnF8YJ5M7AXGY44ZLb4D7ox4WNbKFHHafrB95etZ+fPdPjf8QZfsaMeyf7p
/sPF469OKeG55B0InMDur+n2nQ1QYvEm/5hY9bRt5RRKRM6yN2xIGOZTb2dv//7AUHqFXw8MIRCu
IZMQji8FFz9frZzR6Mhm4X+0Zuu6dl2pCQTSIk8GghdeKbXdWSjyuK8Pb9nCEZxU7GGvgsKI+efU
JtF7ZxBaGCEC/fTv/7a/OmZ9nQQ46TQ1fYv7xs9/mml0ZQkj1T965g2B1PEByXGBBoE/onAYew7Y
+yAIFf9hH/zFf2vrBpgB8FMQK+xfCAN+i5csnzRxLJz8fXbEs15zPRBV+t6Rh7GL5owUIvH8778r
1ZV/PUMdk80e1UfrX+9RaWSYPvoncdR7YpKS6ANzMHSpU34T1joWhtqgmDRmhAm8hJ0HlopEgmY2
x6Dy9Hf8uPQCce0RUMrVPy5u3bS6blIuMqGeLWSV5DfoPnB+ekQypAszc53gsTp3s23uFvc2Cg16
Hslr2WoPpe1elSM/9eIR65a5UHP4f3f5HLtoRNx9Wk89x+a9a1XT1nOJrsjy4oTxF56YJcObCPT6
HDHC30AOIpQ5nhupJcNFRNnNFe23Xn/Jahxi4TB98EPCaECakRjZYPLDLoGYhGtw5mXbrOlSLosZ
XWJhv8+Dc22EZrZVcSl1Me9IRqLagIuC1gZo2Zxzer2xI24Gug3qbWG31Q25YgIE1+w64JqWZ2us
XgZDvpZb68ZflkeP9Jig0UYdbQUK4ogTL/T5cZ3GenOXFTGJvDssXreZGsidpr/XYYUeW2rv1TDo
ElhYbfK2CP7DEWHaYDP++aItpNCIA9H0hOv7zi9ao9AMc/Lc2pm8RXMkPGafluMHJIbrQQu7Cq3p
g9BnwEZGzfAcO1Tce7eUdRidN+ibZ4T84460OmsT68RUhkI/GmIaNnmRDkzSuBExVgmcCTq8xEpi
Po1uKtN4gaRLJnpBSFq+H7igM7An3CK2R39TNuQHa863xMubYKEPuXRklOOki7ZF3gOq86j6GV5A
iiRetiqK93GxvPele+WZCdBox/9a6ac2nh79amr2IK2Yp3Q9FDO7va1W+3umdUSthcvzXIckdgpn
V3E4ddk2qdcnAkNucqd8FI0gAXQmnAIwhYOnxnwjeWPa4wXfOwWzlnzwM/rS2hZEWxisA0OsyChO
aHnCAGfyHk73sI9HjdaisyHOfDmIwnrp1uoT7BDyiDvntaWBTWBf8pSmGnL3CK8zWWhp6N2InJQs
t9PumnU4zZhItmPvPfD/dkHo+cdoaE99ITDNxdOTldZHc0x2NH2TrZtNt+2SDqBxvcDL+ansj/2E
EnZuxseycd6XBslN0dbooiCd4R/At+nxd5Pi+xAjbQs8p7c3LmKHzE9rlN9IBGYM2XNocndCps5v
tc2XCiuzBjTNTtZhF1o+Lh8GX3V2mmfJZOC91O2XLwzNiIgBRZT2Sy5Hp8beNsLtgh+JoPBYYGNv
rhA8jR+6Dp3KuGJGyVLid1KrOs0eKixqPD62Z+JC8tZO9lNqMQS0ijrIspRYD4CubenoJ5kuvbUo
EQms7Tth1/E2M/6LsjPbjZxJk+yrzAuwhnTug8ZcxL5LIYWW1A2hVCq5k07nzqefw6i/Krtq0I0Z
IBGQUnsEF3f7zI7l76MNsoKh+esUZs+JXR3jhMiOE1H7lo4hXYT4P9pql1Um8ULG8K4NKZiDYSys
le7SqIZ9KuWw21EiPZOjy3YpRp/aIwe4rEbkp678pTTUC+3N6aIzzGvUu9oeE9KRaMP0CcfFSfk2
3EqcrQysV7uyL45epesachyXIXOLhokCNhD7SkUotjrwcI9qObuMX4p0OCZGVy/7UodDn8mXQVSY
Snx6P/2hNAn9M1/LBWWeKffSKCVd52vIGTOjOsR34RUjV5Qxoo5+ch/ovT9OkfkARgiTg/aZl8OV
RSsFjSktxaZg9TRg0jCCewjiKdR5/XOlMwNRQE1AQ4qOFarNaoWKx3xTtNqzGXBlngousRaY0jqO
iObHM5qJ88nrn2qtw7XYahG0GnGa1Dz4NzirG/IcI8y/ZbUYfpicNqR5KTMMRjKffXJOE3rpGPVU
VflDAZekD0/QnZePcAwCGSyGzPz0m0MQtb+ooOn3NFMQUhyAmEIwy6rqufDs/XUDyOAsR2i+nlac
mWZtnAT7kBu9pnn3XbkAFjs92HFlu9Tg8pzqR1O1N78WH6l1SFHYaDFkzAkBbJ2OLo5iVSA6uf1b
ZtPu0gQsuputnVYXLD9UxRZUhSUdTHDc+gsZ5S8q62bDof+ZehhkbAj6mT+FBG7NOavrLFwyhpuM
S32heeKhUQDcxw7VO0wDQHPA2zRhpUTYoQxl2akrgluv5RSkQ1ruamCDUmQ/koJnJwLYpff5KVcx
NRmO1Jcsbd98wd0EqGp6lRqRThfG0sI3KuCtjrYp2R2kSbTTBsyJzP0D9o2LBCj9AsUT7o5FVyHf
84X48h2b81RR4ZhYnMyyRMWtrObF9Yur1siH1GxwinndCrc+8HfPW1c1LLp6cl8A7EDjKoCSyYFm
hGmagZ353LLgtYzpo2xNOLRY+FHyGcQ3VfvUG45cNCPzWoS6zqYLScncYkKKtkaU3NyKK2miHGw0
DRUVMmh21CsS9kz1ddNV5cp2LZcpE36g2MMD0Pcv0h8pihZMnf0JVIUBjLvkdjtq23jgtcJx+lOL
PzjLCf4lfbJCJnpta/86GNyrQz99qaXaWgN8ikbXw8VVV9hwnDrfprMT1YzGchXJCl8hHYc6NR06
FtQl68iFZrU1XU7mu/StH8RHhcxbFnjcN+OuPdqg+6UZflHo02XhV25h26MVl2LVoXtpJHXQTSaT
lbR78Jj1m675X0Ee7xzZs40ItNfUwYPrUo3IXh/KRTmk5JCs906Nt5zLC2RVD642BIHGzQDf+SuM
rBxU2QEYxO8kETrFolQx11351vtIba5D/XERXUozeg/C91ocswJpTU/RwBLT3xpyADqG6+v+tf0Y
h6uY21tNbd04ZPbC9Fka9AZZ6Ig8WpUOSzfs3yKnh9OgefQzJBrSgWvRNNBOLxrlEEDRo13hZ7Rb
8/ECHvrYpL/tzgEbmaXwp0bjjdZ3GqR0ey0qy1jrVg2gCH6rFLriBfaOg/J/w+YewGOVnGph9hrJ
RjFOgHNahS8RbUmDmUB57H80WklLvfuOOmi/a+qaxPoTQxK1hm2n0Vk90V5ocYkvVJ7/SEttCxl/
1Y9JssUYNKxtCZlZ843vKCFc146fReM89r2W0MdEo4Umh3dyZacGQFNXdBsfvviypC9wHA1rP5C4
G3tJuzcLnrVhTRYNwzYFj671mMqjIJt6N0IQlPUYoAdE0bZ32wMbQDXvAhUgMfD/Vpl3MHHtK8vV
aVPOGSGPjPKynTR0nSFPFrqgqYY/dzZIYnm8v/XnIZwFijxJ25Xedj2JP2ycHWFD+hu97Z36eie/
OxXr72YqL+MAKjWqKBNK8phGcdCL83PZHryGGXSb0TtthzvL84+hl3t4P5vL3f+UVsWrImBN0zUp
ijgQ3Dl6EdHyQRQiTYxta4rz3KKoE8wqegG+j6aYBNsgF/0XDnFuu1ZqQuZzkImBaDg26nGlEU/V
AcLCQttg5yOIpqXfrYof+yk3MVcV37aRnd3oCteclf4YPgbBcGaZNFDfHD32Zf1S1Okz3P9j3pbf
qsceLqyV4YlPr3U+LJD7bD87SNE0dHyLLHwUjb40BGYvICbYcTBps8qAYOpwX29fhjb7Zg0FfWFe
pljRKtEnbn2IYfSSL9ToRUuNhDBkKn7KFOf2Wvr5B/u+8WDT9XHozbZYd27Nd3UMbKI2vSmNKKx9
ByftIOX2T1qVOrVgDafv9W7quKdJU17otLaPYc4pqsUEaOrRCw73h6LPtIMepxfW3cHm7pCaAPBY
GWSVu9NO6SnMUNh1WOtVeUvS5quemXP3V/f+1v1YiSfK6uIxYJ3NfCT6e3j6TzTam92DRuXkNNqC
f1P+zREA4e18+inK3FiSrt/HSv8RJqg/fVe8Bl6wLWZBQ0/S3wysbmyYsC6W1hLg7Ek04YvP4GY7
AuqeWt3exQN3NwB3WOHbEBw1+k7Y9Gxcuwb8gZ/uk5xFXFxGzbJi6ba0zAYecmGvbTH9skamELOG
2SQe7N8S934N+rg02LDBA5lU+86ujeWRDgvBmc5OQOSXD5hcN9e9w/YEo9uCburfnYUgZ9va99BR
uKQUf0AjtIUtoZCE8DcWFkvMg8v2UsEVojtrFOvK+Q0GQTzM0t99kxhIJkoOveZW3uy80jIW9y33
1PG9jRjgC9acPcYFbzXMPy6mihSM6ton5svuBfTuLHNpuX+r9OyjmibWtXQRAF1Mvuog/W3Bz4fS
SeCSvy9Rl0jXmMqFGdASXY9I4+pPifDQ2Ho+yaUfqYOjgtfZ3DqRUSxbrofQBheahPUiB7zRbQHx
pjHok3J8uLUkRhvASCB/UdBi+QkO9dlWs7vfckmapjs3az9zilnRl8WeKiP3JOITpiFvlQdi0XlQ
myJH9DsXPbX5rMt57sMRM0yRs6pmHdOZxDqPNp2BeqComV3bpHItReVnCB0MGYGX0gt49ZNCz/aD
zTnezrJiX0b+TPu5Nq76FTgoAlQE0Rg4N710CBVOUr8FHjXfIwoHToVXg4Hc0qogYwMuOipLBCsi
4GxQFeUBJosmNPdileNEZi7JL+VozePQ7cv62IICw8TOyxNxpaHsAxdPkHzgSpJMyIpXoXMrA/Lw
0dvlQ+KD9aIpvF9pQf80WUNPD/BMDEzNi2Z6V0LHHMlQK6FGe0/aXI0++KgSDc8KKfNsQS76R9zG
tJii9d6PunSI1rmh06M9sDrpBybshv57mlg/kOu4CyGkEPFAmyH1GSiOzB/4XQPvBjCr5rDgY+za
Kg4o+NkUUvCjmKCxpZ6VGDeHgKOsLwA1aDxwIBCSvmNNpxbhOeoo5xojf3N/SuMEvj9w0FmoJP7E
OgdE0P27lekna9uShU8XnVywkeCWANw4tQ6dDEhH36TPlJBdkhJ1vivZy+UxuCt6YyGmThNW4dw4
Q1zdFYgNRGJMGrE44Bno8brexe0CMQ5lu983DOtJjfD0OiBTy7QVu3zKWS/0yVoMCMMlGOyd0WQN
olOKbJTb+5bgDkbb5CO0UGEM7dQZiBIqIamQW0+Aw9IN8j2348g9Vr1BR4hWqmXSeRs/h6RQW0Wz
84PnqK5jGkeIm+fUfLH9KtoyZ5hcppusZ6cw+cPeoJdYafZ7yOiBXYFcV0VwgIPysw/Tbk+ciI5j
b/qd6y/NfADbEcKa5qcfcR+MEN3YHhf8kBTdzFD6tZfuNjdR54C7guKlhBpdCMmCAw/9wqYD/Xif
yWRa8ht5hZe5925xJi7ZZF+xlDCzNdZ1lkP/lS3LnRav93yMTVbRr4bE3BhBNXLqKrHW2+pa1xY7
gTL9rU9caVsFzwzOnB5D2Q5G6sJbQxyFsLQVgj2mr60Qsb8cOpot9RpdTZP7MQUJQvfzHKiov4KA
XnBU3CA9NdX4FHXhm55zUlO3p60yXy79rp51NFbBYeftnQBPysj5zF9Yf1cyVcsxjo62QexJMuPb
JRYCqQ+lnTp1risRcGQNKRMeGKkWBd1q3cdPqUO/Bw4RbrEE3cY9G/6T31PzraMYQr9ilTiwzamt
MdiKRnsI/V0OgLesdqCLKjzWm9TCNSBluWdS8BZbzVWv+12JImWAiZlD7A1Tt6rcGkXE6/HqNDmL
sZDIT08E38gYdGTjizO5OyN3PztP+1JNGeOroiBQsIKrwN0aLAvjJEaKAhai2N9IkbwRHk3pGRk+
XIpXgKen+87MTmlusK8pyLr5WRctKA69BL7Y2Y24VfSgelN80auMnqz42paAqLM8Pk1+QroiU4Bb
9fBIGetPo83em5DNIqlZ+pGgmycZx6OrF6uAKD/3Ivsd4xcVcXV10Xyr2iLZJsd8SnzQcdzrmpYI
mZ+Wc0VNd3Caa2yhZy7idjdO+biGP/8dTKLylnpQTWt0ZlgIc2vj/SHUqxYbzz/fVz6yZlUCh6pL
76iq2Z6ghU+z9YyCoQwOoMU1pBs0SKWTveBaUsGCQnMdJl2HjIvXAGq40g/39/0oeDBIAOGV9XLU
RTDfAQPZqfcKZnXuWkcsoAlIhOuiB2YAl2sxaqZxaNIUux53TOMg50T9/a37Q0oREPdimaz/oEUD
+qLY49Is1cxs0T8fmGh/QvMf1mGCTqhKb5OE5nPYmvGJvviqr8A/Aw8XM6q33RWkOmMkU7bG9b7l
dmQfdeikcHmwGwZFoh/+PNg+EHXTagd4xFVx1Cx1uAvB//Nr+F/hd/nXRPnvKdSvUo6ca1Hzb+/+
71uZ8+8/5q/55+fcc6t/3jvHX6qsy9/Nf/tZ2+9yzuPW//5J//Kd+el//XZzjPdf3lnf7QTX9luN
T981ncT/SM/On/n/+sG/gsG3URIM/vw1X4jjulHxV/MvBgPGX8xm/mtTwtt33fyP11iBlfxXWKn5
96/8hzXB/ZvLkW14vo6KDukZd8BfmWJP/M2xGdYzFbEcwSf8p0yx/rfZy8D4ycXU4IEG+qc3wXT/
hjHBmUc1vs5M1fn/6rSmNuP/mvrhOL97IECVWr5pzPaF/5QpDkerz4okjPY0MyQbT5TfeVfVsCDi
B8xi6tibJulSWeq0d7SfDScQ9JJTCgj70m3GyHL2PQHVRRFC54aTXhRpsLKtnMtTH26k437GSfDQ
DvQBldChFnUY+liIZLDNEtDwfRicYwdiEs7oUT8Ic/SXKvTpzhAzPL2f3vpPx7LlemoRONtpB0Kc
uU8od71OL6SiVAglzF931NROVbVXdNXuLUvLCVNoBP6K/tMNo/xkeZT+OPgojWA4wvudTj136clN
/VUYVQ+Mr8D60TCQGYzPmTj21KLu/aiOKMoszlppVCsrmbnA4rmNkNOxLIEGtLpzppvT4+CUGhkv
KlMqlJMFCGPF9J3RkWykvx5MXy1tI8rhAJassWbGWhanTI/E8Jy2trex45XqBhQcTJBL0X4qAtko
6M3IYlGnHFC4BBpZZ7VDv3ZGeWaLCgU2drWVUyHRGtpAGjdrKi4mVcfrhBwetwl6GVKRoNUzouiY
4ZP3lFPcWWPwYJmMvifs+gzyigx4LsVNNl1/0iPtZgiDJHP9Cj/saltq2fXOBoPYwlFEYBUM1fht
ugugdOXp2rGX/oNDD1PX+i/cPD8tpvmdHNtFaqpNk45qpTXefv4o7YPztZEexqL+oKO2XNoF2dMm
J3eqG9YFcj7luE5DWViGW24YDIpRCiTryNiljXPow4ZZG5SJsLSzo6d3Z9Hp73EJW3UahbcSg1Fu
ItNhNsBaOBYaC/hS4nVLLQp/OnpfTM9uV4HhNFvWvRtqJGGt1IIqFw7wBbSzeqlXrn1s46x6p62D
4utj47qKAy5EUsPmvZLG1C8r/CHlKIDI5WFMsesXuP+bLnLJrFxRjIEVRChu/YFuPjEgOqWBfUXw
fShTTJVV/2GFmUuOOXmvZKQeFIRXvHksWkz2HikOIRu43LrNoQxptb+JleGQJUujU21381go2vQ4
11JdTDyT1aHu5LSwen9rjpg7KnbXsH61ftuGwRr+0JvAHUl7OHJ1S88NbihOs0EypmFLI1VwChi7
dsKuqB+gcs7sz0ENlLfGEVMyqCa9W7JkcD1ytNEzQQ4MohO5oaamF0a6l8bKaTegVq1rmv4lulmC
mhv15OVCoyBt7nGU06+kwZ9ZlOIXdSoXJmwIYTrnooVe2maKkT7uSmzxql+XyL/vvf0YZA5L6oEW
yo7EBNg+F5DtktPmPcGuaJMzajFJdkz21qZhX1yVMNELsdKOb4UxfI9a526jzr5UzrBvDSU2rlGh
vHl0jaTIo9HQkdyN0NpKm2o/TzSQCxix0bdp0FWzveMS4ZH4enCtu4dAUBeq/Fm7yy5uUdpcABxi
6hKNCmm5YozCpjQszRyMH2p3FOs7vf70gd8ujfpzGNp8hUltNYb6pz7NL1BIubAhrI0btFsXdR9m
QR3uNK9gLxqqrxZfNGVylrXN1LSv8Emfsp69C/1zT0PlBy9Rnh2q7Jm2mBIkZvE5wj6AbhyFh5qu
p4Uqo28JDsXwe/MhnjXezHQfCJt3hyHqX13fnGvCXwMHdrCDQNH13j5OI+/azTlx2cEn7qbZaKTC
lR+WZNiiyF73sjmxPP92kt8EYl+zaYb0jT71lKn47lvq7XK9Z901jsxp9ZsLoXfd118AVfqLaTMa
LDOWaF1ebkzhgOhyfzIQCpc5ktgK9PoG6/gSGxcQa8mVqSoJ7JYgyDBchVcH1C8bjkZD2JQx255I
xTn2zXHlNKoG7uAzdKSBNnV7HEXmcZCM7CNwLCqyXqBxzyhEWa3qhLa/LGYNxRQM2+faZFZBkoDq
89jQ8XWHPMdue67y8KXSd7VXPfRdvx2k9Ghbhe/ZcZcMVCCuua8vU4udRyVzUP+E/lYGChMzoFrz
UTYE672+m/f1A5u8NNcZcTkrbyyeVabouvDDZDul/odDl9Qu/+1nzXviURbNdPtaj5Kd4m6YAtLM
6fhAiwnQbWxEA5eXRhITRp1ADTHpgtQZaOgh62NH4ncCJ7qKM5b0dqA/MopeJ7bJsROjgCfVMkj1
dAtnwLh0EQY2xW2tz6tHE0/JY4mvPMd35lhu8T4IKzo6EdPnyY3ZHhcY2dmk0I4jzzWbcIfCmYY5
aeR0F3dmb5adfrR0/zmuNRPXk5Y+aq3OA97qvQbTJ6LKx8bHbjTt8+RWL0TVbljSZzDbW1QWVHZ7
jKYMDktjqDY9NrU9aXMwCChReahNK+zk+4pB/A74LddV7PZafaDW+8FD0b6mHrZ2b2lWriJsx7iw
nLzZ/MvnqcnfjNgVJlMbr0FbkS4cp1/tiCIXzyROTrUPqfqnthk1ACoc/z693rnkwGTN0e/QqSlA
G02yN3gB22bN8ftgUxpclsDPW3KDVM9JIJvyu6QFe1MN5TeRWWfpVKMHzwEXNWUMG8pfDLJ83qFO
xzmeG/3IB/OmWg9QhWU9hSxA4ozpd+v7tIuw1/fbkr0SNMBgbE414wfAD8UR4iVBUZh43BS6s9u9
xyLeBdOAnMZGne6inT3k+YOuPPoVRfhRuW69oV4MfHUHaZbJyUtXBjb+CfEB9RWOsc8NHhHfr4c3
R6WSmUp+M1L3zW7JwkzD0gEGyjjUlMgeVVMQ8KcOazOFvKClYXSbIf604bm+s5H8ogCv2Cov3ZrC
PDpVX3MC8YzNW6aFKfyXrsAfHnvOCdeV2JD0gPHrknAPbfGaA6FfOE72mWDSRhynUa1izmezOaV7
vHvKx+Y1a7sJoC7TnxKKkztVe/oAm1M4kCwjK/ZS+VTZAc3Ll3WvpecyYfvmEhU/lwM6F3M2IX+y
/YQnVqDTulBWhnhIoFY1e7iv19iQ9jGV9qfsYrU21HSNNXawdrh0pvAdIj1XxOrDURoOqMZamVEQ
kLFjX0nYv96NbnSGacHcNZuuWUwYqTIThjKe8TvPmWFYDjQaA76yYvnEKNZN9rKO1kDpME8Eb3Dx
/A2c8o3L67xntZKdPGNgicS1DvFH0dBahWvi+XKNLa9cxmk3bqpx4PhS5xAQ7mZyfxIsZ4DTZ3IL
qC5LxU9NQ03shOyX+FGJXIsPS5TOvtbih4y76NHIwfDmE3AX7QH3FMWV/STX2lg8BVX1YLg1ml2b
PCXTpSqja0AqZ904MUvKzCIngAoNOgQsBxygm9tT21Zb17Ggnk1v0WbgWm9UrT+VQ1dcGtY+DHog
JOJP0XtUSFvMF/cEKWGadw3tk61j/R9KdXVN++TlzTlISQ/SA9LuMm1uTw1Qxyz4RtxlJ9h9Q6dR
xwgGYqon9SO3qjeWvKztatwFeK2gk8v6kQbreQSpYeQqI9ACZnVLm8aDbZK0ZyPrukVtah5nN8+3
64I04msomRy2Vscsx0VW4Q8CCERZ32Zq8vHYaUQCLWbJ6WCG+HoGPFuJwOKr/eYag20GKePD7vYu
OZXAbF+VXm8gVrNItcSlCz2TBBYlrP1U4tGVCty22a2QeIdFDTlz4XFddQ2ftZk2eRvmNgy8NDd9
SJBhWFi31UclBxsUkWx3E23oC4SRaO3kFTzcoH+1YkJkbnHGmYD2hH79jkrx1SFAB0k6PEA8+W7N
2lwmFq2mVW4/6mw2TjYFUipOVgOxsYUZOMYeWfRR5/grA6veOz1xfbM7Em7yNyknAAAe8TPKThoo
4fOolTHWkupttMdvUaVPdcKgixUrkOFBnOqzpdnUXRbnwrD4nRAR0UThzte4gV09+hmm7YQcX33k
tdp7zsh971El8aFu5Se7qCvFl6+9pja6BohKiGOeVR+N1jeUb5KOiif/Ke9AowY4eZlNR3rCWC3M
uuX05Ej/yR7CTw/w9OCrtbLBJOPLXqnwM9Dava8MvNfwW9jeuFZ/FmkmFgEYDr8jjAt2hHjuPs5B
zorO2drM8pza2TlB9NM3XoYJWjq7t26QPyQ15wxEXiyXcvXZhOPfgtH/YvX5w+24hlik9zRJ4uvs
WwBcodAk3Fo8HfUuKB6Bi7+CUHicQhJzkXyNtW4ttRmHWT8yfIbKk7n0w03UxJMZIhtDG3CS4pFJ
lh4u6pqysPlbJVl+lRZkKcdEJAMowIRllpaGB9uJTrJXj8kk3gtFMArfHbPTQxFwhdaCdWaXR9TP
C31oxNExEy24Lgw8mxyOTrUZQnEtdeMVovcus1Cbw9T+mXbAssrzpHlMpar05lvmOZHqYXS1R8yD
a3CjrSzXCFsnGs6Wbq2tJJOUCe7Q6V3FBdglU79FBd2pCVdlY08fqcPF23oYlPVRlfKm1+IcVsGF
tILQtJlqPhtgP+x5Usj0+2dLuyTrX8Yx0YCv3Gq/hsohhodHdu5ZMXBOAS9fYi7xMFhXLO2cBMyS
aNd5HX0Rqr1mwYAiAJ5GF+6jTXupKbtbHOMCyxEN5pemwHhm+9RjI5UypaZqEGBW9ZyUNJkaPWr5
4FLo6+Hq14itl+LQ+CZpSolXS7x5U9svE67tTKKhNnANRn1XJYUuYXQLJEXa8tMF/kzhHjMpAO+l
jYtr9B9b0b+G9JTLulv7AX42uo2QQV5YVryiXuCPadg9Q2V4TJ1uEyZxgT3Xsp+hbUXqWGhGux6a
FD0+Tx9T2mb3Zs96CsXlrKW6forteguXrd43HRcNiQuMOoO1WeZYoniZMt3Zh7jrEqeWbJQ1KPVe
t+Xe3x5CkxLdUH8YWhQAblzI5BK/b689U+i70aJY7bTAegRwp1bsADFYZs2ATSo4FuFwmlImVoWf
r1VZfZcOvwD5zKXJOTQNLm3IlfvmQxXalewi8IgwIW3rhkPCB0SnTZcsCShgD3ailWxf9ehTsayL
cSwEWZnPIu7JhMyKcsUyLjQvBMHajXtxvLOaG26TSLCZj86sHX+6nflTI3yuWMbRA90unQZjIkfP
ZRzNFhEZg8GQxbtJlj8pLvf2uSW7JQJfvzTyfhP59aMMCW7iHsHGmRwHCogXQa3/VFo/3vT4ofLw
avlBQeNPY+Pr9fAfVI+dmQAF0l1mjtrN6YgDmP2rqJFgyhq1Spc+KB7x4NoZ98Vy+qDws8LUGFmb
xhs529odxyUKsl4tZY4ppS/Sc6x73iUOjWMaCEp8ZLRWUxwdtDTbdAFm0bLqkZs47vDntdtIig+z
LFlEA6DpqAkelENpZwaiT59DpiRTyrT8xE2HS6ph9OaeUl/QMR3Gza2I0/3MUI2Arh0zFM+VrUdA
rbZ6H3kMiZxp4c50AycNV5kpj4UR+BA+sENnRv+LlkRso66GVXgCsyW5bOAc99Z52p/MvjPWM/te
2Gw5yuE5iboVyy3wS0XzgRMDmxULmz4DP2dp456JT0kVSHMcIwS2pg3eQwZTldKYRKc6fdt1vZoU
AyFD9ZcyxqCh2YiT8VRKdhS/844TtHUrdpJ29+40KfuF/pnaG3KsCvdrXCZcxUlH8RNd8+irydkI
qV3bTBQrPjtdR4KNH0GA7WA26U6IgN3dhGfBCTEAe/Q6dF3NLoHFmZ9wsyWTm+1T296Ng3NQ1Dws
gJCtLSugu7BG3sgNmo2H9ldp9sOqr0vFnbtHraLLoLW8vRECA/Rh25UC8xju81MjESpphrn0iXp0
B0ZNSLELcj3DutI2qQGzPkAKTJzk1zQ4Ls04tL+yEv1yA/s7d41i02d4I1vPpS5d6s/Kr3e6JusV
wL/Hhv4/M4br53Uc1bQELS3q4yW7HNaCQ7s0PFxZaZiAGbS+4hqnsJeQfClDykgBigk1n6I0XyiX
VohSlhpsHY3miVtAOfHUuXzj2Xg8ZpdMR74skuaaleatxYpFoav2UWigtXNXPzSdSzleRdtUqGtn
KDFmADAs1p1q6dBTWOugwu2805fU1wfNa1mH6LEUVGFeztdW2i0tYYIey1FGC8Y3LXDAXvm/qGVh
+oYi5SRhusztbtoiqO6CLt8FLvsOLYYb66qhOISUE8owKVmQwYIvXBa/A4WjUecvJ7GvAnINeD5U
9aU0YmABh/K8Zbr6GXVz7vwQ1lJAZqLXDt7UozlAp4uTO8eQtUXpENKO6r/eUjP9pO9hYfqBpsFO
R0OP2eusbA/t8/6QR5lzoLLaOYiRbDxePT7S+DEsFJNTveaaiWl6jtoiWO2peIWK0RoXBBkoyjNP
Wc5kZaQZQXIW5oE1P9ANFv3FpP87IMYMfTyfnmKzkRg7a4xHUIzwPOTU7ShkH7d3npY58yvub/UU
n1oejYs0VZRUg+3b8pobFVC2Gmx0cAdI33/63QQmwUs7RQloGk0exNUM5vjjXrojaf7t/1iFMoqW
Ykelpzh0M9+azhD6cGbmtYjQfZChxaGg/+jvD7QD4TP0nTdzRjcMNtD06A7Tvr/p3rkz1QxV92bu
Wdxw/ykEzbB3AFpt2ceOusEtZx6MshgfeiS7gPknhRPGDNO/P7ScNete6J9//kvYHpyeQm4rAVMU
Duc/Phev8V9fdf+/ZKTgZGy4tP/5QE+EcGVWLOaY0u1RAPEsz6DEPw8+JUTgU+b/jONmXSmBA9Of
2zqxxy5yQerebbUDHVcNtSokVby8enazID+XIevhDgDG0CNgV3lwzN1C33ugKDO9m5iAGsZK73Jz
pRoF/gyrUZTu5+q1Nm+pfyjYrCS+pnHhSTWaSeIrtSMJ9vFWf8oCdYnJaS0T7qX4GCfB/bSPT24S
TnSyI/I6IqVCpXO+J6Fhyy26PXsC+9SO8VY1Xr6WqFIUBYuQsrOc1S0qpLMILQ9Tc5ytDA1VcYzz
lzGp+y3WrYXLQXlMLPMLjx45GxsFIh2TmxFkEiRgikDvRhh/xWEMh/kmQCO0jctwXQbto5X59ZFK
YhpyR+oIKFedPBJAJWbQXYM0tJRueJgIGoNPacvl1BGf9VsdZFyq7wp9pIISDzyGwxd9gBKRoAfB
MGn7/Mo+0cTiSqdxRteQ0yuXuiTHZB5Ex2/LA107GFF/svfNHqVmxBsnyCieySjStQjbFfJXJcqH
Wr+QJ91VJlsVE4i6i+6Z26+p0VDipszvXHOeFZvqrJLHLBuzvTkSotQsOH1ZQg5HvBAYGvGkLfIU
u4RFKwxrMhvzxHCraf1N0huwC/QWs38IWuvJV3Lf+8lFj8eVrMpXxHj2+1B/2EoWL6PFFZcy72XX
dh9R7j/OP1Z6BqMSSlNdR+qrKE5+FSWGeRR8BnEjJV36Og+IU2p6/mxb7pulMcEBMrjIIv2driH8
N5P61SvzveEvtBOEkQaAiNmK+kc0omGX4lk1tPzEDlkFw11YY/02/3VLC7mBmiln2tKH+Ol24aNP
gZRd2vyWkTzgaOJpuiShx87NWuS6Tbsw65+J0yMDZrrFV/dSNcO2E/iJorj9VfcNyyv2uSjg3CvF
XuqWdqybm0hmW+XsL2QPuIctvI0FzUyUSUO9yNWij/Pv1LIyJiZdCQ0V5xt2IGohuFvaA0ZsBa7V
GG9S+F9OaE/HWqJBGYRFlymlJg/aSOkjTDDWfY3N7j5SKA5bu0Wm9zT8igSbux1gE+exQMUsbYIg
OrOMrCxAUSmcN8VsiSqY7M1PHYMi85PYyroztY9LXrJLFQFDCLfF0ez0q7Bxno022TKltM6CEVwC
7GsZCDRviB4YwqqzcmbuJa+HAk69UZGiw6Ksz8bovXVK/+RaiSG3NH90paKDMOBvrhTVqh2dTmqU
Cy1bh0KFWwJFtFUH6uZAJQkZiLKwMR/CQpKg6SkAQa+h3zn5P+yd124by5q2b2VjztvoHA5mgJ+Z
ypKVrJMGZcmd2Dnz6ueporUoyZ61194S8C8MRrAbHchih+oK3/cGdJkJ1q1sJ1dBScSPY4YmsV7D
Oal/OAmB0B3QsDHNO+KCiH1G3g69XRIRKk9xZgyAsUPjAcgcj8dzp6XpAWcpr/zWeOrTDmyQT8w1
r4EENYi+m6yIQ1GEs1iS1E86iCKEgoHM8pL6UcfrmN9WjnaOYEy/sJIOI0dTWW7LWyZZHooZKCYH
UA+nZl/Fa88PsLlkSpmm1jUZdZNKSvDX6x1mbgaAeaecYyIL3LHuGDqjPV1+U9sd6jqQtagnPBK3
Orac/A7A3ZkZpehr7OZxuLuru3Ktm/15owWLqLH5Zd1FbSNq10pvaavODq/j0EKEw4buF1QCj6iY
yyAAWtkoJQ1nLMbuzLY8fQkhkcCIDnDTxU60u1dCI1j4Lp35ceJoJ1VlP5QMwSAqI0bnJTO/cK9K
z350HTI3VJvMaJ/1fHdZlBeOns9HkzDgAFiSqFP7jOYdieDSvxcVvgp38zby5goWmYapoOEJIDBs
zcskcWbKGG/qLljhhbjg1HA1tInFYc5+MfpEYhgs6DNrHG7CvABNlyhX+AGdFN2jEqDO5YJ73cHg
GsvYhJYfGBNTI3louXNDcIusNpjrhQsP1fFmvqGsEns8I051aTv2hbFtLqEhTbLMnuVb41z+7tiA
1QcZGDLbw/Hdya/CWs0nQKixjmHIbYKMnkQ2qqEMkBgRJSNu09sbJxw8sq5BDZpgfFa8Zpm72PoN
xFRwiSHIZuklOixXtcO7hO4OSupVhrSCf2VrUM/Gvlqm5sYjjgte3fpe0G71SCnVVXkTlzi8VwDY
MuUM8WXcp2kVB+/CJZpkNASKgiakBTONTQ04XBnhqLruD3f7qOaohZM7w8fQm9dxjLGQo8F5JOte
qSsaVxQLKiKsgwrIqXogjMtk0Y2ZRjbLjIZWycpNHKRXgCnOcayZbgtzhxSLv511qbObMwY5CdXg
SPXMa0s172DZTQFTQqujNkajs8Xcz3kA4SkIJVsUZsZJQRoGLYOQ7BlqM0qHq5c9Jx24UVtCxu22
uIm74aiLcPhrvqsBYxw9mTZ9vdzyntDRLpGZPhee7FpIygZUHsS9kedCXNIttHRaamTbK4Vp/EhO
rIj1JQR1Qsy5fgoSej6q5n2JUA3ZK/8495tZBv2ndeAWBijhT1Rr6pTFt7jt7uoE8L4eRedGWKHw
Diutb7In1yWClJjtvbvFd7KpH8vRfEjhK2RbhgVtdFPa3TfEv+HyZcMlY41swfzRoQOIBti8ySZs
jIVHdmJCuBT8cfVo8Tx9d9B5GRy8U7Fz22rJyh2/BrHSXMa5elIMM10tobIWg3G+9dHvoacBbVd2
u6nFq5Qbs8jhiRbtMABMw2k0x62OPGVxT0Afnk2kkvBqyEtqyaYpQQT4dBSkxYyF3ZSnakq+GEyy
CZwgBhbYk7/Vg2+1Yi/UsTxGdJTkhUtPCYTkmMjrhSVgfE64jgdz03eJya2+dkdtQ9AMimbfLRUI
WfSX2Xfxfvt5AJmrwbZvgHSZ6lDdBtO+NlWA3GFH62OTheuNEbkDMm1uZacTW0e1MUCePXAa67xu
EyaguvIdg0R7aim3Ga2mCs19gi46Vo2VeQc0YGVmKCartjauQ0LGcrjvNE+6TXyqCZQKCTxNdM3n
WecLyhNNJuq3KAl+V0zOola0x7rCL0BBT8JLqT7Z3AbIM9UrxEucQFsnfG+lHJVadJPoUJcCweq1
3As1iSPIf+vaAMif73ZkZOAjpLl/7UX2vRqSFwigkYyJf9uo3bFdu1B4yvoY91sQ1VnxjEMnTYa+
Q8Vzt3QieIx1mhznTIeIKpAKadxy4kAqgO6zMWqk9/EkmzlDDAGgjud2MqyyVJubZPinWh4gRU8Y
BMVko1/minVX7qJ+XdYpUTqN/KQT3ZX67rxlELn0XR0JET25ZAgERmF07gHerKpd5U0ZblWQ8keu
yCDH3Y5zTc3K+bY9Gwmudi0KS4NqPwyEK+a7nHaFh2vCQwyvyjIo55qf+5M+XtiYA+dhfa/vYuhh
g4E9BMCkGid73XWCpYZZJ3e/RcoNng/Zm6lDxpVk0HFRM6vIa+sMLqmzNNzhhqpQ0Zlc6FBSoGXk
l4oT3/Qq2vPAd4IpYqsQoP0G354+R+lpLGcM1jRGzVw5TdQaCVuEMoj71LXg4/OuQPFKGOQ5CCtD
GGkXfZyVqyJY71CcAuydHakl1M+uJ12qNWZPnMC+8EaAIbkVnW6JWyGpbKhL1CivrMJ4LIIkPlGt
tZecQWcoLlttdzyEgbEmZdao6PwHDSKtAx1WGgNttgJ3t8bgtp8UqjXZFTFYKaJ5RZsyjgxVQMjD
TUNYqNezqyYXwpS6PSWHf9vUQMUN694rvtsNyGRFuL2qenSVRrurzCBMV5GzxLmyv/KTSzcPjnfE
RByFsFhO9N4WHPTtTvlR7XaklCIMLYvd4E1zvVtbVvtD91Lo2f64NGP1xlQeton9rCKU02d6dmxk
IGeMDliwhvUxbhYgapGxifrsDPH1W/Q4jv0MNLZCsA1HwFkKFh5pg9BetEWAzk9zhjgqDPtRJzjY
ICIWatGceLQ70eHLQjvATbUdofEb9CE8NcY28bpuQfGGBFHHLRTQ3FvaAzRA+B9Ld7glPEOM0Fac
hdt0j5lOWiYt/K/4Y95r+nBLOOKmxcp0AhamWiqpfTagvDipxyetIiK7bRnSVGRtArgS0xTPSpoJ
3JzVdpm4bT/R+sCa0YdSTbf1RWyjwRvmVQZnr1s0mbUuPWL1gRtvdltmbW16j/Eqlb99qGE6ZE1F
Xr7wSwZU/SkJ8dNxIHOA2qQNHH/uGNmznXXuFFFpCP/tEM96pp/wgbCsc87dCHnRdNdp+Ck72gpy
Cz4bJgMtQp2WsQjB9ne9noD+1R77MWuQt9BmaRCv6PuCZa7dtLhTodfMYA/hi2xhwKF2t+lFbGGO
mRndpZfpXzvnqY6FNzdUM0brj0XT3tvx1C+q9HRrxYxt+L8DsjSBWLJd+v7uxFBbprk6rN5MN49I
d6+SCGsIb0csvVZXzPoU4n7znolYNcztPL2JImRwEOucFDg0ocmMBEATYvCd/SizBGXxNtCQyrEf
zXEo4O/F9ryLtKvQVBuE6LHDqkf7vn10cx2DkpJsEiHG1oGhAIGHcE/DlCsrFqHPlDbpb1yrPIWB
HC1d1540uwwefHkT+XW5RJD+K2yB5Cji/WXAt8ULQC/MWTuE9aLatlhWGRjTNg2ZtWylGU0/Jb/1
dRfAPrKCc6sisg6nc2O7erTu9O68Viyy8wNqf6j0xNhRD7jJm9bSy1BYVKwR7Sv1JFaMfh4SXgFO
CUsqr9ppNJjAFbcrkjn+HNH2bmUpKx3+7yVmKiQQ4w6EXkcONyjmhjo8SfTx/wG1/ylQG766vFV7
SPsv3k93I350WfAW3C2/8xOiral4O1lAtE0MlvS9gdNPiLamaRzC2QlxORdqGhJxGQ5f4X/+hynE
4wzTBn9tqyYKQQeEtql+wbWRmqq6BjBtV9P/FfW4d4JAqqtaQF8NzwIMyO8YnMJreLaGzEZSeSX4
ufIeOqMjUCUKjuYTy7yAO/XqzvwE+7+Rj3unVffLr70Dg5eBoRZDz6/5p+OPoZvYtznYFGgHl3BQ
AUFYd5jQBKfGMr/GHsm8h6nwDPB7bS4gsVfMfKYImt5qJ8PMWQNqzadMCnbKvMnn+fGfnyrqfR6X
/ko9SnURquK56SgWoWxuSVGjV8h11LE0ICymdurUMPCLclcTfmUB5JHwq6lg4NYFoQMIG3kCI7t2
aownlXTEmaEV3OlGSBvLtRgQEWoXlTkLQdDPSpMQmd5GybFcdNoOyJ+pgrtAnlbwiY4MgQJOY5JQ
cl/m091qILPRJ0FOMonqCOWEUvhfpswx/pCZ3rv4ZdizQ7sCrSB1e19JSsvtTngi7xWm1Y4AUNnv
BYFtC12MXCuiqYFSNbpkLwspxQzcw8aGJj9Dng5NZrFIK19bwltZHXZVmtAC3zmQpLlJ3kw64KlC
1L91hDp32xZo1wwwLSNgTUeW0+urrCz2bnx7EWtbmhtIaWspcr0zoX+GW9RZe7fyaeG6RS7kuA9i
1nLNiwmkS1nrujrJG01fW0JQODXCmqi20BuWi1KsaWh7znoVx2qpb+0LUWtHagsftnNiuahC+Xco
3K2aUtXFgA3l54oRJ1GDUzVC+VvuaiQLHrEtJOPc6JurYh4QICngdnE5RxOhBjvxsjhsamV8b6Gu
PlFEUF5erhRjjptg2E3llUtJZdIkJ06dRqCFSBfIq5RrfmeI4JPYqbpJsYAn9fVwhbqUVJbbTiNc
KVTUw4tQQWyiRPPaHQoq6eFi5ZqGA9uK14HZNbYijM9qNKtZi8q8W3bmbu0OZYDgoHUrj20jP1jX
BVLAeg1TXoHjPIgsDh5XqDl7kKoXLsTx/SaZRsTSl7qoCZbQ6pZrsnboBENWPUqHcr/cxRMnceNR
5xHC4BaVwj2iRC8KAlyIaoJbY4kzBIpDbgrmmmnhV6OEJVE5AwbDUY9gIZby+LLPox3prsGLBqxU
0JLp4QwnebZbSb1wWW07cc77tV17mVp+s3hVX1/5ONbo8y1qvzqVZ3NwFJWbUuFb+p7KTV9kqSOM
6fBKodL4Lk1Fmou5itiUi+GPtd99BPAb9NB6xFgh53lJP+UgTaAnWFnlLG2PhKyHIIQ8uhNr7zYz
IWkD5hIgWdyBGN4yZYLZCvNCfsUmQDovtu39oXi51hCJXbXbbv+pKqx564YRS16TZ9YLa4BRLOSa
3EdsgeY7qyIiiR3egHLnDtb8xEJZbL4//OqTjfqsdEq6jkWbhSZydiTXBhNkz71cHQFdEbAUx+Wi
dK0N2K9+XgdCOf9wQH67POw8lCY/g5mSNtlmbjyTdx7rxp933jZ7EEaKftWG+AOU9LNYBQjXgACx
DdJqwkugBxbYy0vDtPnn9cqL1oUPgYchwf6oKW0QQumAsD8ufAwiDA1y4WxgY3HgC6sDUcj+s/JT
cjvXSJ8eNuWa3Lcv7tV3MuG4MGK9AM+AWS1mDIO0ZfhdMYd9urR30DF6AGQJNQWRm1DkY13hBoF5
0UZuwanPj1RRX8F+2eRb2OyFyYVcOyze75N+FvDPoqXC3UilbYX8TIaVxShtHURR78uTXzuUmsvv
Hbbff/w3RQStGaoet2FEHhDC7I+c1mwuxUoMHFacodjit6Xem35kAU4nnSkX0h+nFOI1W0UfCpI0
zARwVpoku1xBZj8i36A2Yw3+o2ppKFi4lnqFH0S12OejhWOLXDs4Qh0OZFjw1MKLR3rKq8ILKqvj
YSrN4bO+SREK6vVWyFlUM2nFIhe6MFY6bL7aJ3q9CngZ7dVWVHvHV+cZvB5EBmpt1o6lTnR9B9Cu
TBe6Z67dbQtvuGoeuB3dWtGYQtjhdkm4eYAYc0SyqaNN776a52aSJPvflIYxeyug0syTGVpYDmaI
Xj6PLG5PBUNutEpnlYmEMHbhCBsoNDVdWgP+lasy4y4XjGqRFrWD3cwd88XQj/6q6L7LG2QZSpYz
8S6Y60EMFx2/vEvSxC1xakhou3gZ1Fg3pb31oxWq7TCk8DZ0N2Udwgh2CPEn9bjyshki9gFOJTch
UgBr6eUjHXw8p02Fhrp/FeWdABTm1ZGoDoZublfVEHPCNVo7614/6TW6EKBg9Swk0GFr3m3DWBdZ
dqZ4/XGOrjHoeYyvLDiL6MzoRxro8v1iZ7bnnmUnq64ZV2TK3bMCsb5Q312T9e4WJN6Puh56kpCS
yDV4XaSX4NRnzmVsVsVUbwYS4QIuIBeisd277Rz2kSjtmHhjmSTlTuRiXwPkaoSoG9o7QooEJCqz
DeXMCdGLUMEnzyCinPTAIaaOjmdhA/qtQ7vwvCGHPbGALZE+Z9xqt865vUNDh/gRgWAt1X7Ug5oi
XUATKBfSdOlgx8OkX1vubHeZ5eYTYYOLbAtFLnGJwcu1Mk4HoupQv0Lix0cpV4AxOmmBo1fbnkpj
h7aa2J3Ae9wfE84unVVtl4dd8hP7MtK2I/tYA50DgZpb01p0QqVYYM+Iw5pcxcWxnZBla1CwbRkR
qb2HdqX8aJEw2pAfkmuD6Lnk2uGA/Nz+K8jXP22FsZXc55Slt3QrE3NSUImuWKi7DOFMuU1l18gd
ZGgv7Hx8mMVhRyFhC9/tpBs1ay13yYNhgHCRXMuVBCP1ktPbthUYbFedIyDnrrPWusA40lxQU+jS
9XC9rfweH/kgQVFN7muq58ANKhJSDMrlLivVlJlq4DGA4HR1dDhw2OzPC0a4JiZa8w5J/X7uKjOB
GwF7tNTc7my7DMjYGMeaNyfp1d9lz5A1TwGbI+amL+uZfb09Y9pxpcyh+4cTUjdXZNfCYdnEc1Zw
AyztIzSlxuqq7k8qVACYJcWzODgau9tW3willzBZEtpK9HmY3JrxuRYv4UBiBpnH5068bHTemaWj
HbvIJwC89LKTLD4rh5MWLKdQRwVhfNwoa9eboj4VID0CnTZaJwjlj7jwwh/huhYIup64U3NHjz1t
vu9Anc/TH8L1olm2ITogDwJzwPV/bZw1+TRsi89HoqnJnV5NjHgSzMIbG43mR/LVeCx0+nUbzsOU
bOAUpCYJCR0Y5sJOJqaxdNSFna7bAjelRYI0lHnuIjF5U8UXYDO3p+qimJzgnLBB4uUMMwFe0Wk0
xbP0CHO9h/GknsU/xgXZNkAVczweSIlMSB8PD8AYpwABnrDkmvfr5F6dFbflDEmeFeSV8NxYdSvy
8ZPowpnbIDwvmHRWEyA2s/RUWxWPGLSGzZkG0qGYk1fBG9eHatRP7BOQ/0W70BhhNzM04PzZIyqW
59kaHaJrG6uWeXKpnAXP41N4W/zIT8oT5NbQCJ2n9zArbabZN002s8706/renD03q93xun3w15xV
tNwtIWdc8s4hQ31xZAwrZ4llwmjO1QBhU7osXEgnxjJL53Z538SrKLzqyamWswpFxHLlL1CKnmzT
ZYoUsOdM7a87MFvNVH0y80uUI8dvQb6AymzDvB4hDkxgOfftivQ80mqDM4kJDgwom0yAV+PoU2gA
XKuH6vjEufS4rGxtT7Ov9nCEdaY3j9aa0MO5M3arPFjuxjktJAxJ5wamkX8SrrxLfZadBovhAdtW
cvgn6Bym9SxB8jSakUgbv26TGU6IzbBqvHnvr2PEKO0rlKuzDUhUdbf4BuE51i+zBGnAs36hfi8U
bFvmIDlRwuE/EOrx0XlyyOH2JNrIk8NNOPYZCvdT41zzJsltOU6PresOEdpjbVHM8jvrKaQfJFkL
Stk78VHGnDnfumw6YnSNvvlMMcRB89g0V93DeO0VJ7q5Uk+w1LrcPmjPwosC9ZRHL5tuj7qNSq0s
TzSMm5fdMgPJhDLVessYhdzPMB1B2KKlE070u2zZdDOkNZxb+7G7TC9QmF0PpxAMyQUU2Qmvv9Kt
XQByXzt7kvqT9imYVs+CH6nNM3sKfGPQFtt8AbuUM6T4bc+kf6qdGkcILCLpCoYgXfVgGJ7V036j
fN9eoIA0ZZJ2rd8HT8k1CpmA8Fpg05Nm6p8ld+Ud/IHLBGLAAie7Y5Rg7LN8BUl3d79dm2e345X1
VVkZF/EzgV8nIG05IQD/g2ynfTQs0HhuSDYuq5tm2V3qK/NYXSNSWt3q4azbMDvG2Hw2TMy5cq/m
U2fhz5Bim7XXEcjvfKJNmRXE4wSVmVITIWiQT1R6OM0P6bqqJshSonUC2E09AZa8DO5wyEUj7mvu
z7j0fI6pIE7OzH77CQS/hbvKLr1vGNTeEuae7VbJQ7q05koxjdxzZIlUyB1TGs1ZANRu2s/wwwJA
dsLrFi8I0qFRT5CMengCNVabEPo6gjHAm69D9jyLQ8jiC2s5XH73V6gCHvmrbLXjRcWwy73AY2Td
0/JUCxM/JFpAPM/hFszKr9zTdXMMMRc5rHyaUVODFViFgBC1OsM0qrjw7kt42QPiAtPSQClwYlDz
9Ul55qwg+0EhqpdkYdtlME+m5TL+1p/m1Q1zrxhsLiV6C+sOcaecugfN8MSdBevyxF+kR/atyTkv
EUdYDcn0HCiwc1wWi2Jl0Kfg8DVzpgHhSBId8fx5PE9OvA3ahTfBabAMHzPINWfDFgmtQ/fnZiUB
H9lFGjQbabdtVgSPjlTTqZah4Z9pLrbHjZjh+AJcB/IEkmXfo3BT2+0c2WAyGS5ja7DWvT4xyPjN
DCJgR2SgwLKKtUDMSuRab0GlW+1XEVJQhaTNcWLW8VIa8O3N/P7nbxskr6ZlrQvQIbr/eWtPkwa5
L9f5AWXVASEfemiH/rGIK7U9UgzUb+SaPFDXxQO4ZrBsJfleDy0xAPO7RZgk+romcuX2ioYAKkYD
+1WEMvBxt2Aq43lRm/M6ZMDZlz5wdxcARVg4WxSz0BWi3SUGgf0x277DIcfYzsYkGVd25TGcVgX8
1HMJEMm1JhSTgsM2BHFmH6F6bHfg2AoYyRNdoGVVsZB2i3LtsE/zuh596PbCV7sZsgz11B55wExP
CCeVmVbMxlhTlj7a8TYSPC7wZzL+mbYm5VwvpUOaXDQJpPxR0RbSIe2wkM5lh029D7lLnXouo2yD
iInKtapwaXIPO00bnUQnqsK9756tt1PSmuZKhoMbERKUa2QSiZQlurpKkSTUbO0rwh1YA3qEpoqh
SwBh0E34bYErlaohRm3QHre3Q4lYYB/hkIzT8fIQQFLdrJ2OqNPzMkYIF0VCDDPdEYkxmopW3SuZ
ruuMPNsumg1Wa+w31T7qpi5DJQ+NQ4e8GrjkoReECO26qNwSEXEqAnkAXNC0wVgakbsKduIJV6Z1
l44FHoxbdH6nwjH4CClMxN1AZc3cPyzrpG+dXBz2dZ06rnX/JOtx1tS6Cpdns0XodzRLKFb1mcOs
R5jdrzoRiJMhOpEFgSAGA0na95m1iCLtg8eHYLKudw+WhRG1quTA4EDRHmUjLtwjmPXYLh/RbfV4
R1pkFPLauOtqV2PmxkJFkRTjrXZeV8jLyrCqfMBycdiE2hZxkUwMVcbk0kdRE2bP4KA0JkYluKVC
eCOPo0tQuxRB5/1CxJCtomInnqyz1ANVBE7Gnyo7VN/2VnXSVXC/jYx9Ov/flYx7JbD0i2zSXv0J
cSiRSbsA7tlcY7beIDbzSnjpL33otTrTrwX9NR0mzcNJ51Vm6I+TkifzZ2VsN5xz+4TIk0FCzhXp
OIuSwMhCVZL7keX94jKG1XVchOSf+fox//FTv7n+P7+0q1/Eqf7J5X/PW1ADiFoFUZ69zlTyvv+1
i39XwquL975YKi4OqkUu783Fe2QwXQNSws+L39/mV1Xj15P+Kxf2Vz7zZ8/tWda19RPPzVB10p1v
NLjkOf0rz9764qKShcKWu3/E5Fdf3wXX/mKY3ASkKVT5Rx6XH/wb3QUq7odfAP2LYyOoQAp1f5Hv
3gNugmuqsANU7pT8+9vdBPLfH60JJi+7h9kQLlTy711N8HSc4jwNfRZ3f5P2Ve/vVBM01dhXzwPU
4V99H3T3C/RowAQG2fQ3LwKXjxwKSv2AFsTf36450DUyjR+tBLwJCPs5mE39/Ht3Fzw0+RDwM3V9
fxdoNP9mzQEn9hf7hHfihq/6BJQHTVd3XVwO5R8Amjd1wfjCGBOzQvAg8u9vVxdwOHTxsPpY1+B8
sXSHBIPwo3tz+dYXYKoOsB58j8Tf/69hwbsHeOgZwSpoH24PrS8WDryOZfzs/99VAsf7orloXziw
eeXf365nNDRT+3AlML54ROFNXaOfFX/vu0aVXoP3ACTYvi787RoEwzLsDzcIvAqaDmGfS/3dXXDc
L6iQ2Vgn/rxL+8r3l/rGv/ChP2YTJLi3T3KyET3Xv5tu/E8feBmP/3r851BTjCfFYPrNBwW0cP/b
+1dLbP/Xm5dODgRfHXwZGMrf+fn1nxf460+/+a2Xq3rZuYqeq031PRzlgfHnaQp53P/8j/+33Txu
0s3ricB+FHg4k1+ka/9oCv9JwXXyrlxhMfjhciuUE7K3BXsmA6iPF5xssnpTv5QkHqMmx4IfLXm6
2UY/wHS/Fe+1GBe8/NZvgad/6TYjY5hXm6f8pSRx1o5t0HR8+KxheD5/b6LvbfNSmCwciOrL9r9/
2rPn7abfVM8vJYmSXdfgXf/oab8oLP8j//EPbk6bPr697ej6fUItJGVRRU9va+F+yPzR80e4Gp74
25L347CPlrzijkfRyx2W1dtgBPqy499/mOunTfimAmomFPRPKHe7jSB0v30jGYx9Qv1bZ0/R5l0r
Yrou446P3uV13r99eBiRMtz5aLHHv7ZNNuLIn1AwZ9Z+T8aXkmS92A95P3rOgjhf/3Kb91G2j5Z9
uomyN60H8j2f0b2cbhC83mRPr28Hc7TPeISnm7rewFesn5vmTZ3WsX3/hNcFYfwwCjZvg3qMJT/h
DT+N6AvqvHlTs3XGxJ/wwpxGdS3+ocX25qbvp+AfricUnWPA9a7oTznxPGvetSG65rjey0/9+w3q
2fNjtXk3eiJyjP7+h9uRs+du87bfQmdLMD0+eqPPnvt/rDYpKqLR226d8r1PaABF+UfPVf08vpyr
aKl0QxMuA59x8qfPQ/T9TTdG4SII9hmFf8ur5KWkn+dtf0LjfSYYQv+YbqqcnvLty7mftn/43OUP
zDZAot8XrzMT/Gjx52H09o4jkvUJo7PzZMuI5O2shgml9wmN7Dnouvd5E+szHuXFc5bVuNVs3k0T
dGKEn3DeV2H+9PyPdf1L3yai9R9/kF8Ro/59RfwZOfloTdn/wK8VURT/CePBa+7+c10/vxlS/EwK
ffTUr5+Ht7NKg5P+hBb3ptmEL09OtClQBPVP6Otvn6uUnu1NyUTDP6EhvP2dhc0+pPTRe3y3od/J
gubtq4map/Ca/3Dhz//Ef0emEf/97v4uqr/nOKm9GbkZtu1+wov5J5TUPz3r30Wa/shV/hp/esnE
/u5rb4Nr4hPft8+b6r/+GwAA//8=</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sz="1200" b="1">
              <a:solidFill>
                <a:schemeClr val="bg2"/>
              </a:solidFill>
            </a:defRPr>
          </a:pPr>
          <a:endParaRPr lang="en-US" sz="1200" b="1" i="0" u="none" strike="noStrike" baseline="0">
            <a:solidFill>
              <a:schemeClr val="bg2"/>
            </a:solidFill>
            <a:latin typeface="Calibri"/>
            <a:ea typeface="Calibri"/>
            <a:cs typeface="Calibri"/>
          </a:endParaRPr>
        </a:p>
      </cx:txPr>
    </cx:legend>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_xlchart.v1.11</cx:f>
      </cx:strDim>
      <cx:numDim type="val">
        <cx:f>_xlchart.v1.13</cx:f>
      </cx:numDim>
    </cx:data>
  </cx:chartData>
  <cx:chart>
    <cx:plotArea>
      <cx:plotAreaRegion>
        <cx:plotSurface>
          <cx:spPr>
            <a:solidFill>
              <a:schemeClr val="tx1">
                <a:lumMod val="65000"/>
                <a:lumOff val="35000"/>
              </a:schemeClr>
            </a:solidFill>
          </cx:spPr>
        </cx:plotSurface>
        <cx:series layoutId="waterfall" uniqueId="{E22C1537-5106-4084-8E2A-F0FCAC1AA2B7}">
          <cx:tx>
            <cx:txData>
              <cx:f>_xlchart.v1.12</cx:f>
              <cx:v>Profit</cx:v>
            </cx:txData>
          </cx:tx>
          <cx:dataLabels>
            <cx:txPr>
              <a:bodyPr spcFirstLastPara="1" vertOverflow="ellipsis" horzOverflow="overflow" wrap="square" lIns="0" tIns="0" rIns="0" bIns="0" anchor="ctr" anchorCtr="1"/>
              <a:lstStyle/>
              <a:p>
                <a:pPr algn="ctr" rtl="0">
                  <a:defRPr sz="1200" b="1">
                    <a:solidFill>
                      <a:schemeClr val="bg2"/>
                    </a:solidFill>
                  </a:defRPr>
                </a:pPr>
                <a:endParaRPr lang="en-US" sz="1200" b="1" i="0" u="none" strike="noStrike" baseline="0">
                  <a:solidFill>
                    <a:schemeClr val="bg2"/>
                  </a:solidFill>
                  <a:latin typeface="Calibri"/>
                  <a:ea typeface="Calibri"/>
                  <a:cs typeface="Calibri"/>
                </a:endParaRPr>
              </a:p>
            </cx:txPr>
            <cx:visibility seriesName="0" categoryName="0" value="1"/>
          </cx:dataLabels>
          <cx:dataId val="0"/>
          <cx:layoutPr>
            <cx:subtotals>
              <cx:idx val="3"/>
            </cx:subtotals>
          </cx:layoutPr>
        </cx:series>
      </cx:plotAreaRegion>
      <cx:axis id="0">
        <cx:catScaling gapWidth="0.5"/>
        <cx:tickLabels/>
        <cx:txPr>
          <a:bodyPr spcFirstLastPara="1" vertOverflow="ellipsis" horzOverflow="overflow" wrap="square" lIns="0" tIns="0" rIns="0" bIns="0" anchor="ctr" anchorCtr="1"/>
          <a:lstStyle/>
          <a:p>
            <a:pPr algn="ctr" rtl="0">
              <a:defRPr sz="1200" b="1">
                <a:solidFill>
                  <a:schemeClr val="bg2"/>
                </a:solidFill>
              </a:defRPr>
            </a:pPr>
            <a:endParaRPr lang="en-US" sz="1200" b="1" i="0" u="none" strike="noStrike" baseline="0">
              <a:solidFill>
                <a:schemeClr val="bg2"/>
              </a:solidFill>
              <a:latin typeface="Calibri"/>
              <a:ea typeface="Calibri"/>
              <a:cs typeface="Calibri"/>
            </a:endParaRPr>
          </a:p>
        </cx:txPr>
      </cx:axis>
      <cx:axis id="1">
        <cx:valScaling/>
        <cx:tickLabels/>
        <cx:numFmt formatCode="$ 0.,&quot;K&quot;" sourceLinked="0"/>
        <cx:txPr>
          <a:bodyPr spcFirstLastPara="1" vertOverflow="ellipsis" horzOverflow="overflow" wrap="square" lIns="0" tIns="0" rIns="0" bIns="0" anchor="ctr" anchorCtr="1"/>
          <a:lstStyle/>
          <a:p>
            <a:pPr algn="ctr" rtl="0">
              <a:defRPr sz="1200"/>
            </a:pPr>
            <a:endParaRPr lang="en-US" sz="1200" b="0" i="0" u="none" strike="noStrike" baseline="0">
              <a:solidFill>
                <a:srgbClr val="000000">
                  <a:lumMod val="65000"/>
                  <a:lumOff val="35000"/>
                </a:srgbClr>
              </a:solidFill>
              <a:latin typeface="Calibri"/>
              <a:ea typeface="Calibri"/>
              <a:cs typeface="Calibri"/>
            </a:endParaRPr>
          </a:p>
        </cx:txPr>
      </cx:axis>
    </cx:plotArea>
  </cx:chart>
  <cx:spPr>
    <a:noFill/>
    <a:ln>
      <a:solidFill>
        <a:schemeClr val="accent1">
          <a:shade val="15000"/>
        </a:schemeClr>
      </a:solid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5" Type="http://schemas.openxmlformats.org/officeDocument/2006/relationships/chart" Target="../charts/chart8.xml"/><Relationship Id="rId4" Type="http://schemas.openxmlformats.org/officeDocument/2006/relationships/chart" Target="../charts/chart7.xml"/></Relationships>
</file>

<file path=xl/drawings/_rels/drawing6.xml.rels><?xml version="1.0" encoding="UTF-8" standalone="yes"?>
<Relationships xmlns="http://schemas.openxmlformats.org/package/2006/relationships"><Relationship Id="rId1" Type="http://schemas.microsoft.com/office/2014/relationships/chartEx" Target="../charts/chartEx2.xml"/></Relationships>
</file>

<file path=xl/drawings/_rels/drawing7.xml.rels><?xml version="1.0" encoding="UTF-8" standalone="yes"?>
<Relationships xmlns="http://schemas.openxmlformats.org/package/2006/relationships"><Relationship Id="rId8" Type="http://schemas.openxmlformats.org/officeDocument/2006/relationships/chart" Target="../charts/chart13.xml"/><Relationship Id="rId13" Type="http://schemas.openxmlformats.org/officeDocument/2006/relationships/image" Target="../media/image5.emf"/><Relationship Id="rId3" Type="http://schemas.microsoft.com/office/2014/relationships/chartEx" Target="../charts/chartEx4.xml"/><Relationship Id="rId7" Type="http://schemas.openxmlformats.org/officeDocument/2006/relationships/image" Target="../media/image2.emf"/><Relationship Id="rId12" Type="http://schemas.openxmlformats.org/officeDocument/2006/relationships/chart" Target="../charts/chart15.xml"/><Relationship Id="rId2" Type="http://schemas.microsoft.com/office/2014/relationships/chartEx" Target="../charts/chartEx3.xml"/><Relationship Id="rId1" Type="http://schemas.openxmlformats.org/officeDocument/2006/relationships/chart" Target="../charts/chart9.xml"/><Relationship Id="rId6" Type="http://schemas.openxmlformats.org/officeDocument/2006/relationships/chart" Target="../charts/chart12.xml"/><Relationship Id="rId11" Type="http://schemas.openxmlformats.org/officeDocument/2006/relationships/image" Target="../media/image4.emf"/><Relationship Id="rId5" Type="http://schemas.openxmlformats.org/officeDocument/2006/relationships/chart" Target="../charts/chart11.xml"/><Relationship Id="rId15" Type="http://schemas.openxmlformats.org/officeDocument/2006/relationships/image" Target="../media/image6.emf"/><Relationship Id="rId10" Type="http://schemas.openxmlformats.org/officeDocument/2006/relationships/chart" Target="../charts/chart14.xml"/><Relationship Id="rId4" Type="http://schemas.openxmlformats.org/officeDocument/2006/relationships/chart" Target="../charts/chart10.xml"/><Relationship Id="rId9" Type="http://schemas.openxmlformats.org/officeDocument/2006/relationships/image" Target="../media/image3.emf"/><Relationship Id="rId14" Type="http://schemas.openxmlformats.org/officeDocument/2006/relationships/chart" Target="../charts/chart16.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9.emf"/><Relationship Id="rId2" Type="http://schemas.openxmlformats.org/officeDocument/2006/relationships/image" Target="../media/image8.emf"/><Relationship Id="rId1" Type="http://schemas.openxmlformats.org/officeDocument/2006/relationships/image" Target="../media/image7.emf"/><Relationship Id="rId5" Type="http://schemas.openxmlformats.org/officeDocument/2006/relationships/image" Target="../media/image11.emf"/><Relationship Id="rId4" Type="http://schemas.openxmlformats.org/officeDocument/2006/relationships/image" Target="../media/image10.emf"/></Relationships>
</file>

<file path=xl/drawings/drawing1.xml><?xml version="1.0" encoding="utf-8"?>
<xdr:wsDr xmlns:xdr="http://schemas.openxmlformats.org/drawingml/2006/spreadsheetDrawing" xmlns:a="http://schemas.openxmlformats.org/drawingml/2006/main">
  <xdr:twoCellAnchor>
    <xdr:from>
      <xdr:col>5</xdr:col>
      <xdr:colOff>400049</xdr:colOff>
      <xdr:row>3</xdr:row>
      <xdr:rowOff>96837</xdr:rowOff>
    </xdr:from>
    <xdr:to>
      <xdr:col>14</xdr:col>
      <xdr:colOff>479424</xdr:colOff>
      <xdr:row>21</xdr:row>
      <xdr:rowOff>15875</xdr:rowOff>
    </xdr:to>
    <xdr:graphicFrame macro="">
      <xdr:nvGraphicFramePr>
        <xdr:cNvPr id="2" name="Chart 1">
          <a:extLst>
            <a:ext uri="{FF2B5EF4-FFF2-40B4-BE49-F238E27FC236}">
              <a16:creationId xmlns:a16="http://schemas.microsoft.com/office/drawing/2014/main" id="{48E1B53E-6E50-969F-D0C4-7AFD43E2949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9</xdr:col>
      <xdr:colOff>57150</xdr:colOff>
      <xdr:row>11</xdr:row>
      <xdr:rowOff>157162</xdr:rowOff>
    </xdr:from>
    <xdr:to>
      <xdr:col>16</xdr:col>
      <xdr:colOff>361950</xdr:colOff>
      <xdr:row>27</xdr:row>
      <xdr:rowOff>4762</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D4D9F5F6-541D-32FA-BF08-438B86BCFBB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6553200" y="2182812"/>
              <a:ext cx="4572000" cy="2794000"/>
            </a:xfrm>
            <a:prstGeom prst="rect">
              <a:avLst/>
            </a:prstGeom>
            <a:solidFill>
              <a:prstClr val="white"/>
            </a:solidFill>
            <a:ln w="1">
              <a:solidFill>
                <a:prstClr val="green"/>
              </a:solidFill>
            </a:ln>
          </xdr:spPr>
          <xdr:txBody>
            <a:bodyPr vertOverflow="clip" horzOverflow="clip"/>
            <a:lstStyle/>
            <a:p>
              <a:r>
                <a:rPr lang="en-CA"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6</xdr:col>
      <xdr:colOff>304799</xdr:colOff>
      <xdr:row>7</xdr:row>
      <xdr:rowOff>49211</xdr:rowOff>
    </xdr:from>
    <xdr:to>
      <xdr:col>15</xdr:col>
      <xdr:colOff>260349</xdr:colOff>
      <xdr:row>24</xdr:row>
      <xdr:rowOff>12699</xdr:rowOff>
    </xdr:to>
    <xdr:graphicFrame macro="">
      <xdr:nvGraphicFramePr>
        <xdr:cNvPr id="2" name="Chart 1">
          <a:extLst>
            <a:ext uri="{FF2B5EF4-FFF2-40B4-BE49-F238E27FC236}">
              <a16:creationId xmlns:a16="http://schemas.microsoft.com/office/drawing/2014/main" id="{F8674E05-0AB4-0238-DF66-EC1488E77F5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xdr:col>
      <xdr:colOff>209550</xdr:colOff>
      <xdr:row>5</xdr:row>
      <xdr:rowOff>166687</xdr:rowOff>
    </xdr:from>
    <xdr:to>
      <xdr:col>8</xdr:col>
      <xdr:colOff>336550</xdr:colOff>
      <xdr:row>21</xdr:row>
      <xdr:rowOff>17462</xdr:rowOff>
    </xdr:to>
    <xdr:graphicFrame macro="">
      <xdr:nvGraphicFramePr>
        <xdr:cNvPr id="2" name="Chart 1">
          <a:extLst>
            <a:ext uri="{FF2B5EF4-FFF2-40B4-BE49-F238E27FC236}">
              <a16:creationId xmlns:a16="http://schemas.microsoft.com/office/drawing/2014/main" id="{F233ACDE-24A9-960B-E045-DE884589188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19</xdr:col>
      <xdr:colOff>552450</xdr:colOff>
      <xdr:row>6</xdr:row>
      <xdr:rowOff>139700</xdr:rowOff>
    </xdr:from>
    <xdr:to>
      <xdr:col>22</xdr:col>
      <xdr:colOff>552450</xdr:colOff>
      <xdr:row>20</xdr:row>
      <xdr:rowOff>133350</xdr:rowOff>
    </xdr:to>
    <mc:AlternateContent xmlns:mc="http://schemas.openxmlformats.org/markup-compatibility/2006" xmlns:a14="http://schemas.microsoft.com/office/drawing/2010/main">
      <mc:Choice Requires="a14">
        <xdr:graphicFrame macro="">
          <xdr:nvGraphicFramePr>
            <xdr:cNvPr id="4" name="Segment">
              <a:extLst>
                <a:ext uri="{FF2B5EF4-FFF2-40B4-BE49-F238E27FC236}">
                  <a16:creationId xmlns:a16="http://schemas.microsoft.com/office/drawing/2014/main" id="{FAE4CB34-1804-2437-C979-706D7C937580}"/>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12566650" y="1244600"/>
              <a:ext cx="1828800" cy="2571750"/>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501650</xdr:colOff>
      <xdr:row>6</xdr:row>
      <xdr:rowOff>9525</xdr:rowOff>
    </xdr:from>
    <xdr:to>
      <xdr:col>18</xdr:col>
      <xdr:colOff>504825</xdr:colOff>
      <xdr:row>20</xdr:row>
      <xdr:rowOff>0</xdr:rowOff>
    </xdr:to>
    <mc:AlternateContent xmlns:mc="http://schemas.openxmlformats.org/markup-compatibility/2006" xmlns:a14="http://schemas.microsoft.com/office/drawing/2010/main">
      <mc:Choice Requires="a14">
        <xdr:graphicFrame macro="">
          <xdr:nvGraphicFramePr>
            <xdr:cNvPr id="5" name="Region">
              <a:extLst>
                <a:ext uri="{FF2B5EF4-FFF2-40B4-BE49-F238E27FC236}">
                  <a16:creationId xmlns:a16="http://schemas.microsoft.com/office/drawing/2014/main" id="{4B138D8E-603A-2F2F-3B39-9B0CC9EAD40F}"/>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0077450" y="1114425"/>
              <a:ext cx="1831975" cy="2568575"/>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581025</xdr:colOff>
      <xdr:row>6</xdr:row>
      <xdr:rowOff>133350</xdr:rowOff>
    </xdr:from>
    <xdr:to>
      <xdr:col>22</xdr:col>
      <xdr:colOff>581025</xdr:colOff>
      <xdr:row>20</xdr:row>
      <xdr:rowOff>123825</xdr:rowOff>
    </xdr:to>
    <mc:AlternateContent xmlns:mc="http://schemas.openxmlformats.org/markup-compatibility/2006" xmlns:a14="http://schemas.microsoft.com/office/drawing/2010/main">
      <mc:Choice Requires="a14">
        <xdr:graphicFrame macro="">
          <xdr:nvGraphicFramePr>
            <xdr:cNvPr id="7" name="Segment 1">
              <a:extLst>
                <a:ext uri="{FF2B5EF4-FFF2-40B4-BE49-F238E27FC236}">
                  <a16:creationId xmlns:a16="http://schemas.microsoft.com/office/drawing/2014/main" id="{98AB3E04-BF03-2ACB-4565-28AEE7E9B8BD}"/>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12595225" y="1238250"/>
              <a:ext cx="1828800" cy="2568575"/>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533400</xdr:colOff>
      <xdr:row>5</xdr:row>
      <xdr:rowOff>177800</xdr:rowOff>
    </xdr:from>
    <xdr:to>
      <xdr:col>18</xdr:col>
      <xdr:colOff>530225</xdr:colOff>
      <xdr:row>19</xdr:row>
      <xdr:rowOff>171450</xdr:rowOff>
    </xdr:to>
    <mc:AlternateContent xmlns:mc="http://schemas.openxmlformats.org/markup-compatibility/2006" xmlns:a14="http://schemas.microsoft.com/office/drawing/2010/main">
      <mc:Choice Requires="a14">
        <xdr:graphicFrame macro="">
          <xdr:nvGraphicFramePr>
            <xdr:cNvPr id="8" name="Region 1">
              <a:extLst>
                <a:ext uri="{FF2B5EF4-FFF2-40B4-BE49-F238E27FC236}">
                  <a16:creationId xmlns:a16="http://schemas.microsoft.com/office/drawing/2014/main" id="{9739F368-6B23-C1B2-B221-63EE1944D397}"/>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10109200" y="1098550"/>
              <a:ext cx="1825625" cy="2571750"/>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514350</xdr:colOff>
      <xdr:row>6</xdr:row>
      <xdr:rowOff>152400</xdr:rowOff>
    </xdr:from>
    <xdr:to>
      <xdr:col>11</xdr:col>
      <xdr:colOff>514350</xdr:colOff>
      <xdr:row>20</xdr:row>
      <xdr:rowOff>98425</xdr:rowOff>
    </xdr:to>
    <mc:AlternateContent xmlns:mc="http://schemas.openxmlformats.org/markup-compatibility/2006">
      <mc:Choice xmlns:a14="http://schemas.microsoft.com/office/drawing/2010/main" Requires="a14">
        <xdr:graphicFrame macro="">
          <xdr:nvGraphicFramePr>
            <xdr:cNvPr id="11" name="Ship Mode">
              <a:extLst>
                <a:ext uri="{FF2B5EF4-FFF2-40B4-BE49-F238E27FC236}">
                  <a16:creationId xmlns:a16="http://schemas.microsoft.com/office/drawing/2014/main" id="{15E32EB8-301A-71E3-A0A4-8016420ECEDB}"/>
                </a:ext>
              </a:extLst>
            </xdr:cNvPr>
            <xdr:cNvGraphicFramePr/>
          </xdr:nvGraphicFramePr>
          <xdr:xfrm>
            <a:off x="0" y="0"/>
            <a:ext cx="0" cy="0"/>
          </xdr:xfrm>
          <a:graphic>
            <a:graphicData uri="http://schemas.microsoft.com/office/drawing/2010/slicer">
              <sle:slicer xmlns:sle="http://schemas.microsoft.com/office/drawing/2010/slicer" name="Ship Mode"/>
            </a:graphicData>
          </a:graphic>
        </xdr:graphicFrame>
      </mc:Choice>
      <mc:Fallback>
        <xdr:sp macro="" textlink="">
          <xdr:nvSpPr>
            <xdr:cNvPr id="0" name=""/>
            <xdr:cNvSpPr>
              <a:spLocks noTextEdit="1"/>
            </xdr:cNvSpPr>
          </xdr:nvSpPr>
          <xdr:spPr>
            <a:xfrm>
              <a:off x="5822950" y="1257300"/>
              <a:ext cx="1828800" cy="2524125"/>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0</xdr:col>
      <xdr:colOff>1</xdr:colOff>
      <xdr:row>20</xdr:row>
      <xdr:rowOff>1587</xdr:rowOff>
    </xdr:from>
    <xdr:to>
      <xdr:col>1</xdr:col>
      <xdr:colOff>609601</xdr:colOff>
      <xdr:row>22</xdr:row>
      <xdr:rowOff>0</xdr:rowOff>
    </xdr:to>
    <xdr:graphicFrame macro="">
      <xdr:nvGraphicFramePr>
        <xdr:cNvPr id="2" name="Chart 1">
          <a:extLst>
            <a:ext uri="{FF2B5EF4-FFF2-40B4-BE49-F238E27FC236}">
              <a16:creationId xmlns:a16="http://schemas.microsoft.com/office/drawing/2014/main" id="{5383782A-A160-2EFA-FCBF-7CE8DE6F98B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38100</xdr:colOff>
      <xdr:row>19</xdr:row>
      <xdr:rowOff>142877</xdr:rowOff>
    </xdr:from>
    <xdr:to>
      <xdr:col>4</xdr:col>
      <xdr:colOff>971550</xdr:colOff>
      <xdr:row>22</xdr:row>
      <xdr:rowOff>123826</xdr:rowOff>
    </xdr:to>
    <xdr:graphicFrame macro="">
      <xdr:nvGraphicFramePr>
        <xdr:cNvPr id="3" name="Chart 2">
          <a:extLst>
            <a:ext uri="{FF2B5EF4-FFF2-40B4-BE49-F238E27FC236}">
              <a16:creationId xmlns:a16="http://schemas.microsoft.com/office/drawing/2014/main" id="{F141BFCD-C00B-F90D-5B95-2AE1E8FD964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600075</xdr:colOff>
      <xdr:row>20</xdr:row>
      <xdr:rowOff>30163</xdr:rowOff>
    </xdr:from>
    <xdr:to>
      <xdr:col>9</xdr:col>
      <xdr:colOff>63500</xdr:colOff>
      <xdr:row>22</xdr:row>
      <xdr:rowOff>25400</xdr:rowOff>
    </xdr:to>
    <xdr:graphicFrame macro="">
      <xdr:nvGraphicFramePr>
        <xdr:cNvPr id="5" name="Chart 4">
          <a:extLst>
            <a:ext uri="{FF2B5EF4-FFF2-40B4-BE49-F238E27FC236}">
              <a16:creationId xmlns:a16="http://schemas.microsoft.com/office/drawing/2014/main" id="{C8AF7A1F-2737-4CF4-6BC3-4CB828D9F1D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406400</xdr:colOff>
      <xdr:row>19</xdr:row>
      <xdr:rowOff>169864</xdr:rowOff>
    </xdr:from>
    <xdr:to>
      <xdr:col>12</xdr:col>
      <xdr:colOff>933451</xdr:colOff>
      <xdr:row>21</xdr:row>
      <xdr:rowOff>152400</xdr:rowOff>
    </xdr:to>
    <xdr:graphicFrame macro="">
      <xdr:nvGraphicFramePr>
        <xdr:cNvPr id="6" name="Chart 5">
          <a:extLst>
            <a:ext uri="{FF2B5EF4-FFF2-40B4-BE49-F238E27FC236}">
              <a16:creationId xmlns:a16="http://schemas.microsoft.com/office/drawing/2014/main" id="{AA1D934C-C606-EEC6-DD90-78971362061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428625</xdr:colOff>
      <xdr:row>19</xdr:row>
      <xdr:rowOff>55563</xdr:rowOff>
    </xdr:from>
    <xdr:to>
      <xdr:col>16</xdr:col>
      <xdr:colOff>31749</xdr:colOff>
      <xdr:row>21</xdr:row>
      <xdr:rowOff>142875</xdr:rowOff>
    </xdr:to>
    <xdr:graphicFrame macro="">
      <xdr:nvGraphicFramePr>
        <xdr:cNvPr id="7" name="Chart 6">
          <a:extLst>
            <a:ext uri="{FF2B5EF4-FFF2-40B4-BE49-F238E27FC236}">
              <a16:creationId xmlns:a16="http://schemas.microsoft.com/office/drawing/2014/main" id="{F51E9E94-072B-D473-C102-981DD8D9516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9</xdr:col>
      <xdr:colOff>285750</xdr:colOff>
      <xdr:row>25</xdr:row>
      <xdr:rowOff>160336</xdr:rowOff>
    </xdr:from>
    <xdr:to>
      <xdr:col>18</xdr:col>
      <xdr:colOff>285750</xdr:colOff>
      <xdr:row>41</xdr:row>
      <xdr:rowOff>152399</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1CAEEB3F-775D-B030-D06F-5F4F0981DD7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6553200" y="4764086"/>
              <a:ext cx="5486400" cy="2938463"/>
            </a:xfrm>
            <a:prstGeom prst="rect">
              <a:avLst/>
            </a:prstGeom>
            <a:solidFill>
              <a:prstClr val="white"/>
            </a:solidFill>
            <a:ln w="1">
              <a:solidFill>
                <a:prstClr val="green"/>
              </a:solidFill>
            </a:ln>
          </xdr:spPr>
          <xdr:txBody>
            <a:bodyPr vertOverflow="clip" horzOverflow="clip"/>
            <a:lstStyle/>
            <a:p>
              <a:r>
                <a:rPr lang="en-CA"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xdr:from>
      <xdr:col>0</xdr:col>
      <xdr:colOff>199577</xdr:colOff>
      <xdr:row>0</xdr:row>
      <xdr:rowOff>154214</xdr:rowOff>
    </xdr:from>
    <xdr:to>
      <xdr:col>27</xdr:col>
      <xdr:colOff>254005</xdr:colOff>
      <xdr:row>3</xdr:row>
      <xdr:rowOff>136071</xdr:rowOff>
    </xdr:to>
    <xdr:sp macro="" textlink="">
      <xdr:nvSpPr>
        <xdr:cNvPr id="2" name="Rectangle: Rounded Corners 1">
          <a:extLst>
            <a:ext uri="{FF2B5EF4-FFF2-40B4-BE49-F238E27FC236}">
              <a16:creationId xmlns:a16="http://schemas.microsoft.com/office/drawing/2014/main" id="{26715B6A-AEDE-496C-BA7A-7444540CF83E}"/>
            </a:ext>
          </a:extLst>
        </xdr:cNvPr>
        <xdr:cNvSpPr/>
      </xdr:nvSpPr>
      <xdr:spPr>
        <a:xfrm>
          <a:off x="199577" y="154214"/>
          <a:ext cx="16464642" cy="526143"/>
        </a:xfrm>
        <a:prstGeom prst="roundRect">
          <a:avLst/>
        </a:prstGeom>
        <a:gradFill>
          <a:gsLst>
            <a:gs pos="74000">
              <a:schemeClr val="bg2">
                <a:lumMod val="50000"/>
              </a:schemeClr>
            </a:gs>
            <a:gs pos="100000">
              <a:schemeClr val="accent1">
                <a:lumMod val="30000"/>
                <a:lumOff val="70000"/>
              </a:schemeClr>
            </a:gs>
          </a:gsLst>
          <a:lin ang="7200000" scaled="0"/>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CA" sz="2400" b="1"/>
            <a:t>ECOMMERCE</a:t>
          </a:r>
          <a:r>
            <a:rPr lang="en-CA" sz="2400" b="1" baseline="0"/>
            <a:t> SALES ANALYSIS DASHBOARD</a:t>
          </a:r>
          <a:endParaRPr lang="en-CA" sz="2400" b="1"/>
        </a:p>
      </xdr:txBody>
    </xdr:sp>
    <xdr:clientData/>
  </xdr:twoCellAnchor>
  <xdr:twoCellAnchor>
    <xdr:from>
      <xdr:col>9</xdr:col>
      <xdr:colOff>284117</xdr:colOff>
      <xdr:row>33</xdr:row>
      <xdr:rowOff>136071</xdr:rowOff>
    </xdr:from>
    <xdr:to>
      <xdr:col>18</xdr:col>
      <xdr:colOff>192324</xdr:colOff>
      <xdr:row>47</xdr:row>
      <xdr:rowOff>145143</xdr:rowOff>
    </xdr:to>
    <xdr:grpSp>
      <xdr:nvGrpSpPr>
        <xdr:cNvPr id="45" name="Group 44">
          <a:extLst>
            <a:ext uri="{FF2B5EF4-FFF2-40B4-BE49-F238E27FC236}">
              <a16:creationId xmlns:a16="http://schemas.microsoft.com/office/drawing/2014/main" id="{EFA0F340-79BE-41AE-9AD0-EB2359D47EDE}"/>
            </a:ext>
          </a:extLst>
        </xdr:cNvPr>
        <xdr:cNvGrpSpPr/>
      </xdr:nvGrpSpPr>
      <xdr:grpSpPr>
        <a:xfrm>
          <a:off x="5754188" y="6123214"/>
          <a:ext cx="5378279" cy="2549072"/>
          <a:chOff x="6209553" y="5008282"/>
          <a:chExt cx="4916207" cy="2380317"/>
        </a:xfrm>
      </xdr:grpSpPr>
      <xdr:sp macro="" textlink="">
        <xdr:nvSpPr>
          <xdr:cNvPr id="46" name="Rectangle: Rounded Corners 45">
            <a:extLst>
              <a:ext uri="{FF2B5EF4-FFF2-40B4-BE49-F238E27FC236}">
                <a16:creationId xmlns:a16="http://schemas.microsoft.com/office/drawing/2014/main" id="{9E83624F-9BFE-91F4-C15E-D2B46E457A69}"/>
              </a:ext>
            </a:extLst>
          </xdr:cNvPr>
          <xdr:cNvSpPr/>
        </xdr:nvSpPr>
        <xdr:spPr>
          <a:xfrm>
            <a:off x="6209553" y="5008282"/>
            <a:ext cx="4916207" cy="2361267"/>
          </a:xfrm>
          <a:prstGeom prst="roundRect">
            <a:avLst>
              <a:gd name="adj" fmla="val 4578"/>
            </a:avLst>
          </a:prstGeom>
          <a:gradFill>
            <a:gsLst>
              <a:gs pos="28000">
                <a:schemeClr val="bg2">
                  <a:lumMod val="50000"/>
                </a:schemeClr>
              </a:gs>
              <a:gs pos="100000">
                <a:schemeClr val="accent1">
                  <a:lumMod val="30000"/>
                  <a:lumOff val="70000"/>
                </a:schemeClr>
              </a:gs>
            </a:gsLst>
            <a:lin ang="78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CA" sz="1100"/>
          </a:p>
        </xdr:txBody>
      </xdr:sp>
      <xdr:sp macro="" textlink="">
        <xdr:nvSpPr>
          <xdr:cNvPr id="47" name="Rectangle: Rounded Corners 46">
            <a:extLst>
              <a:ext uri="{FF2B5EF4-FFF2-40B4-BE49-F238E27FC236}">
                <a16:creationId xmlns:a16="http://schemas.microsoft.com/office/drawing/2014/main" id="{D1268760-7891-0936-F5D1-0C387DB92FBE}"/>
              </a:ext>
            </a:extLst>
          </xdr:cNvPr>
          <xdr:cNvSpPr/>
        </xdr:nvSpPr>
        <xdr:spPr>
          <a:xfrm>
            <a:off x="6344889" y="5107501"/>
            <a:ext cx="4616907" cy="349739"/>
          </a:xfrm>
          <a:prstGeom prst="roundRect">
            <a:avLst/>
          </a:prstGeom>
          <a:gradFill>
            <a:gsLst>
              <a:gs pos="28000">
                <a:schemeClr val="bg2">
                  <a:lumMod val="50000"/>
                </a:schemeClr>
              </a:gs>
              <a:gs pos="100000">
                <a:schemeClr val="accent1">
                  <a:lumMod val="30000"/>
                  <a:lumOff val="70000"/>
                </a:schemeClr>
              </a:gs>
            </a:gsLst>
            <a:lin ang="7800000" scaled="0"/>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CA" sz="1600" b="1">
                <a:solidFill>
                  <a:schemeClr val="lt1"/>
                </a:solidFill>
                <a:latin typeface="+mn-lt"/>
                <a:ea typeface="+mn-ea"/>
                <a:cs typeface="+mn-cs"/>
              </a:rPr>
              <a:t>TOP</a:t>
            </a:r>
            <a:r>
              <a:rPr lang="en-CA" sz="1100"/>
              <a:t> </a:t>
            </a:r>
            <a:r>
              <a:rPr lang="en-CA" sz="1600" b="1">
                <a:solidFill>
                  <a:schemeClr val="lt1"/>
                </a:solidFill>
                <a:latin typeface="+mn-lt"/>
                <a:ea typeface="+mn-ea"/>
                <a:cs typeface="+mn-cs"/>
              </a:rPr>
              <a:t>5 CATEGORIES</a:t>
            </a:r>
            <a:r>
              <a:rPr lang="en-CA" sz="1100"/>
              <a:t> </a:t>
            </a:r>
            <a:r>
              <a:rPr lang="en-CA" sz="1600" b="1">
                <a:solidFill>
                  <a:schemeClr val="lt1"/>
                </a:solidFill>
                <a:latin typeface="+mn-lt"/>
                <a:ea typeface="+mn-ea"/>
                <a:cs typeface="+mn-cs"/>
              </a:rPr>
              <a:t>BY SALES</a:t>
            </a:r>
          </a:p>
        </xdr:txBody>
      </xdr:sp>
      <xdr:graphicFrame macro="">
        <xdr:nvGraphicFramePr>
          <xdr:cNvPr id="48" name="Chart 47">
            <a:extLst>
              <a:ext uri="{FF2B5EF4-FFF2-40B4-BE49-F238E27FC236}">
                <a16:creationId xmlns:a16="http://schemas.microsoft.com/office/drawing/2014/main" id="{E125B93D-A9E6-6465-A370-4A6FFD2CADD6}"/>
              </a:ext>
            </a:extLst>
          </xdr:cNvPr>
          <xdr:cNvGraphicFramePr>
            <a:graphicFrameLocks/>
          </xdr:cNvGraphicFramePr>
        </xdr:nvGraphicFramePr>
        <xdr:xfrm>
          <a:off x="6355603" y="5612465"/>
          <a:ext cx="4563044" cy="1776134"/>
        </xdr:xfrm>
        <a:graphic>
          <a:graphicData uri="http://schemas.openxmlformats.org/drawingml/2006/chart">
            <c:chart xmlns:c="http://schemas.openxmlformats.org/drawingml/2006/chart" xmlns:r="http://schemas.openxmlformats.org/officeDocument/2006/relationships" r:id="rId1"/>
          </a:graphicData>
        </a:graphic>
      </xdr:graphicFrame>
    </xdr:grpSp>
    <xdr:clientData/>
  </xdr:twoCellAnchor>
  <xdr:twoCellAnchor>
    <xdr:from>
      <xdr:col>18</xdr:col>
      <xdr:colOff>381012</xdr:colOff>
      <xdr:row>33</xdr:row>
      <xdr:rowOff>136071</xdr:rowOff>
    </xdr:from>
    <xdr:to>
      <xdr:col>27</xdr:col>
      <xdr:colOff>259591</xdr:colOff>
      <xdr:row>47</xdr:row>
      <xdr:rowOff>118302</xdr:rowOff>
    </xdr:to>
    <xdr:grpSp>
      <xdr:nvGrpSpPr>
        <xdr:cNvPr id="49" name="Group 48">
          <a:extLst>
            <a:ext uri="{FF2B5EF4-FFF2-40B4-BE49-F238E27FC236}">
              <a16:creationId xmlns:a16="http://schemas.microsoft.com/office/drawing/2014/main" id="{62CB2726-0139-4295-BAC1-8493D27F4F12}"/>
            </a:ext>
          </a:extLst>
        </xdr:cNvPr>
        <xdr:cNvGrpSpPr/>
      </xdr:nvGrpSpPr>
      <xdr:grpSpPr>
        <a:xfrm>
          <a:off x="11321155" y="6123214"/>
          <a:ext cx="5348650" cy="2522231"/>
          <a:chOff x="11278161" y="5054969"/>
          <a:chExt cx="4039346" cy="2313642"/>
        </a:xfrm>
      </xdr:grpSpPr>
      <xdr:sp macro="" textlink="">
        <xdr:nvSpPr>
          <xdr:cNvPr id="50" name="Rectangle: Rounded Corners 49">
            <a:extLst>
              <a:ext uri="{FF2B5EF4-FFF2-40B4-BE49-F238E27FC236}">
                <a16:creationId xmlns:a16="http://schemas.microsoft.com/office/drawing/2014/main" id="{2DB05806-73A9-3129-D592-0F56BE3E5D38}"/>
              </a:ext>
            </a:extLst>
          </xdr:cNvPr>
          <xdr:cNvSpPr/>
        </xdr:nvSpPr>
        <xdr:spPr>
          <a:xfrm>
            <a:off x="11278161" y="5054969"/>
            <a:ext cx="4039346" cy="2313642"/>
          </a:xfrm>
          <a:prstGeom prst="roundRect">
            <a:avLst>
              <a:gd name="adj" fmla="val 3925"/>
            </a:avLst>
          </a:prstGeom>
          <a:gradFill>
            <a:gsLst>
              <a:gs pos="28000">
                <a:schemeClr val="bg2">
                  <a:lumMod val="50000"/>
                </a:schemeClr>
              </a:gs>
              <a:gs pos="100000">
                <a:schemeClr val="accent1">
                  <a:lumMod val="30000"/>
                  <a:lumOff val="70000"/>
                </a:schemeClr>
              </a:gs>
            </a:gsLst>
            <a:lin ang="78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CA" sz="1200"/>
          </a:p>
        </xdr:txBody>
      </xdr:sp>
      <xdr:sp macro="" textlink="">
        <xdr:nvSpPr>
          <xdr:cNvPr id="51" name="Rectangle: Rounded Corners 50">
            <a:extLst>
              <a:ext uri="{FF2B5EF4-FFF2-40B4-BE49-F238E27FC236}">
                <a16:creationId xmlns:a16="http://schemas.microsoft.com/office/drawing/2014/main" id="{BB93C17D-3425-2D0F-51B1-311CF7ECF696}"/>
              </a:ext>
            </a:extLst>
          </xdr:cNvPr>
          <xdr:cNvSpPr/>
        </xdr:nvSpPr>
        <xdr:spPr>
          <a:xfrm>
            <a:off x="11374017" y="5146502"/>
            <a:ext cx="3838487" cy="332849"/>
          </a:xfrm>
          <a:prstGeom prst="roundRect">
            <a:avLst/>
          </a:prstGeom>
          <a:gradFill>
            <a:gsLst>
              <a:gs pos="28000">
                <a:schemeClr val="bg2">
                  <a:lumMod val="50000"/>
                </a:schemeClr>
              </a:gs>
              <a:gs pos="100000">
                <a:schemeClr val="accent1">
                  <a:lumMod val="30000"/>
                  <a:lumOff val="70000"/>
                </a:schemeClr>
              </a:gs>
            </a:gsLst>
            <a:lin ang="7800000" scaled="0"/>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CA" sz="1200" b="1">
                <a:solidFill>
                  <a:schemeClr val="lt1"/>
                </a:solidFill>
                <a:latin typeface="+mn-lt"/>
                <a:ea typeface="+mn-ea"/>
                <a:cs typeface="+mn-cs"/>
              </a:rPr>
              <a:t>FILTERS</a:t>
            </a:r>
          </a:p>
        </xdr:txBody>
      </xdr:sp>
      <mc:AlternateContent xmlns:mc="http://schemas.openxmlformats.org/markup-compatibility/2006">
        <mc:Choice xmlns:a14="http://schemas.microsoft.com/office/drawing/2010/main" Requires="a14">
          <xdr:graphicFrame macro="">
            <xdr:nvGraphicFramePr>
              <xdr:cNvPr id="53" name="Segment 4">
                <a:extLst>
                  <a:ext uri="{FF2B5EF4-FFF2-40B4-BE49-F238E27FC236}">
                    <a16:creationId xmlns:a16="http://schemas.microsoft.com/office/drawing/2014/main" id="{952852E9-E131-0641-86AA-52007FAECB62}"/>
                  </a:ext>
                </a:extLst>
              </xdr:cNvPr>
              <xdr:cNvGraphicFramePr/>
            </xdr:nvGraphicFramePr>
            <xdr:xfrm>
              <a:off x="12725882" y="5604170"/>
              <a:ext cx="1171292" cy="1654497"/>
            </xdr:xfrm>
            <a:graphic>
              <a:graphicData uri="http://schemas.microsoft.com/office/drawing/2010/slicer">
                <sle:slicer xmlns:sle="http://schemas.microsoft.com/office/drawing/2010/slicer" name="Segment 4"/>
              </a:graphicData>
            </a:graphic>
          </xdr:graphicFrame>
        </mc:Choice>
        <mc:Fallback>
          <xdr:sp macro="" textlink="">
            <xdr:nvSpPr>
              <xdr:cNvPr id="0" name=""/>
              <xdr:cNvSpPr>
                <a:spLocks noTextEdit="1"/>
              </xdr:cNvSpPr>
            </xdr:nvSpPr>
            <xdr:spPr>
              <a:xfrm>
                <a:off x="13238137" y="6721929"/>
                <a:ext cx="1550952" cy="1803660"/>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mc:Choice xmlns:a14="http://schemas.microsoft.com/office/drawing/2010/main" Requires="a14">
          <xdr:graphicFrame macro="">
            <xdr:nvGraphicFramePr>
              <xdr:cNvPr id="54" name="Region 4">
                <a:extLst>
                  <a:ext uri="{FF2B5EF4-FFF2-40B4-BE49-F238E27FC236}">
                    <a16:creationId xmlns:a16="http://schemas.microsoft.com/office/drawing/2014/main" id="{9E23467D-6D99-EFD9-34C4-A3397EDFAECD}"/>
                  </a:ext>
                </a:extLst>
              </xdr:cNvPr>
              <xdr:cNvGraphicFramePr/>
            </xdr:nvGraphicFramePr>
            <xdr:xfrm>
              <a:off x="11415167" y="5618588"/>
              <a:ext cx="1193111" cy="1656773"/>
            </xdr:xfrm>
            <a:graphic>
              <a:graphicData uri="http://schemas.microsoft.com/office/drawing/2010/slicer">
                <sle:slicer xmlns:sle="http://schemas.microsoft.com/office/drawing/2010/slicer" name="Region 4"/>
              </a:graphicData>
            </a:graphic>
          </xdr:graphicFrame>
        </mc:Choice>
        <mc:Fallback>
          <xdr:sp macro="" textlink="">
            <xdr:nvSpPr>
              <xdr:cNvPr id="0" name=""/>
              <xdr:cNvSpPr>
                <a:spLocks noTextEdit="1"/>
              </xdr:cNvSpPr>
            </xdr:nvSpPr>
            <xdr:spPr>
              <a:xfrm>
                <a:off x="11502570" y="6737647"/>
                <a:ext cx="1579843" cy="1806141"/>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clientData/>
  </xdr:twoCellAnchor>
  <xdr:twoCellAnchor>
    <xdr:from>
      <xdr:col>0</xdr:col>
      <xdr:colOff>209726</xdr:colOff>
      <xdr:row>33</xdr:row>
      <xdr:rowOff>116112</xdr:rowOff>
    </xdr:from>
    <xdr:to>
      <xdr:col>9</xdr:col>
      <xdr:colOff>117934</xdr:colOff>
      <xdr:row>47</xdr:row>
      <xdr:rowOff>104783</xdr:rowOff>
    </xdr:to>
    <xdr:grpSp>
      <xdr:nvGrpSpPr>
        <xdr:cNvPr id="69" name="Group 68">
          <a:extLst>
            <a:ext uri="{FF2B5EF4-FFF2-40B4-BE49-F238E27FC236}">
              <a16:creationId xmlns:a16="http://schemas.microsoft.com/office/drawing/2014/main" id="{558916AB-63E3-4355-89B0-A03856F4CECD}"/>
            </a:ext>
          </a:extLst>
        </xdr:cNvPr>
        <xdr:cNvGrpSpPr/>
      </xdr:nvGrpSpPr>
      <xdr:grpSpPr>
        <a:xfrm>
          <a:off x="209726" y="6103255"/>
          <a:ext cx="5378279" cy="2528671"/>
          <a:chOff x="6209553" y="5008282"/>
          <a:chExt cx="4916207" cy="2361267"/>
        </a:xfrm>
      </xdr:grpSpPr>
      <xdr:sp macro="" textlink="">
        <xdr:nvSpPr>
          <xdr:cNvPr id="70" name="Rectangle: Rounded Corners 69">
            <a:extLst>
              <a:ext uri="{FF2B5EF4-FFF2-40B4-BE49-F238E27FC236}">
                <a16:creationId xmlns:a16="http://schemas.microsoft.com/office/drawing/2014/main" id="{088A69B7-98A0-84A9-A352-20F64BFDB627}"/>
              </a:ext>
            </a:extLst>
          </xdr:cNvPr>
          <xdr:cNvSpPr/>
        </xdr:nvSpPr>
        <xdr:spPr>
          <a:xfrm>
            <a:off x="6209553" y="5008282"/>
            <a:ext cx="4916207" cy="2361267"/>
          </a:xfrm>
          <a:prstGeom prst="roundRect">
            <a:avLst>
              <a:gd name="adj" fmla="val 4578"/>
            </a:avLst>
          </a:prstGeom>
          <a:gradFill>
            <a:gsLst>
              <a:gs pos="28000">
                <a:schemeClr val="bg2">
                  <a:lumMod val="50000"/>
                </a:schemeClr>
              </a:gs>
              <a:gs pos="100000">
                <a:schemeClr val="accent1">
                  <a:lumMod val="30000"/>
                  <a:lumOff val="70000"/>
                </a:schemeClr>
              </a:gs>
            </a:gsLst>
            <a:lin ang="78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CA" sz="1100"/>
          </a:p>
        </xdr:txBody>
      </xdr:sp>
      <xdr:sp macro="" textlink="">
        <xdr:nvSpPr>
          <xdr:cNvPr id="71" name="Rectangle: Rounded Corners 70">
            <a:extLst>
              <a:ext uri="{FF2B5EF4-FFF2-40B4-BE49-F238E27FC236}">
                <a16:creationId xmlns:a16="http://schemas.microsoft.com/office/drawing/2014/main" id="{01CC2BDE-2C4A-FCE4-5D31-96E6514A7557}"/>
              </a:ext>
            </a:extLst>
          </xdr:cNvPr>
          <xdr:cNvSpPr/>
        </xdr:nvSpPr>
        <xdr:spPr>
          <a:xfrm>
            <a:off x="6344889" y="5107501"/>
            <a:ext cx="4616907" cy="349739"/>
          </a:xfrm>
          <a:prstGeom prst="roundRect">
            <a:avLst/>
          </a:prstGeom>
          <a:gradFill>
            <a:gsLst>
              <a:gs pos="28000">
                <a:schemeClr val="bg2">
                  <a:lumMod val="50000"/>
                </a:schemeClr>
              </a:gs>
              <a:gs pos="100000">
                <a:schemeClr val="accent1">
                  <a:lumMod val="30000"/>
                  <a:lumOff val="70000"/>
                </a:schemeClr>
              </a:gs>
            </a:gsLst>
            <a:lin ang="7800000" scaled="0"/>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CA" sz="1600" b="1">
                <a:solidFill>
                  <a:schemeClr val="lt1"/>
                </a:solidFill>
                <a:latin typeface="+mn-lt"/>
                <a:ea typeface="+mn-ea"/>
                <a:cs typeface="+mn-cs"/>
              </a:rPr>
              <a:t>SALES BY STATE</a:t>
            </a:r>
          </a:p>
        </xdr:txBody>
      </xdr:sp>
    </xdr:grpSp>
    <xdr:clientData/>
  </xdr:twoCellAnchor>
  <xdr:twoCellAnchor>
    <xdr:from>
      <xdr:col>0</xdr:col>
      <xdr:colOff>371929</xdr:colOff>
      <xdr:row>36</xdr:row>
      <xdr:rowOff>156500</xdr:rowOff>
    </xdr:from>
    <xdr:to>
      <xdr:col>8</xdr:col>
      <xdr:colOff>553357</xdr:colOff>
      <xdr:row>46</xdr:row>
      <xdr:rowOff>127000</xdr:rowOff>
    </xdr:to>
    <mc:AlternateContent xmlns:mc="http://schemas.openxmlformats.org/markup-compatibility/2006">
      <mc:Choice xmlns:cx4="http://schemas.microsoft.com/office/drawing/2016/5/10/chartex" Requires="cx4">
        <xdr:graphicFrame macro="">
          <xdr:nvGraphicFramePr>
            <xdr:cNvPr id="58" name="Chart 57">
              <a:extLst>
                <a:ext uri="{FF2B5EF4-FFF2-40B4-BE49-F238E27FC236}">
                  <a16:creationId xmlns:a16="http://schemas.microsoft.com/office/drawing/2014/main" id="{051BE69E-ACC2-F04B-C53D-DB244E58279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371929" y="6687929"/>
              <a:ext cx="5043714" cy="1784785"/>
            </a:xfrm>
            <a:prstGeom prst="rect">
              <a:avLst/>
            </a:prstGeom>
            <a:solidFill>
              <a:prstClr val="white"/>
            </a:solidFill>
            <a:ln w="1">
              <a:solidFill>
                <a:prstClr val="green"/>
              </a:solidFill>
            </a:ln>
          </xdr:spPr>
          <xdr:txBody>
            <a:bodyPr vertOverflow="clip" horzOverflow="clip"/>
            <a:lstStyle/>
            <a:p>
              <a:r>
                <a:rPr lang="en-CA"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9</xdr:col>
      <xdr:colOff>290302</xdr:colOff>
      <xdr:row>18</xdr:row>
      <xdr:rowOff>154212</xdr:rowOff>
    </xdr:from>
    <xdr:to>
      <xdr:col>18</xdr:col>
      <xdr:colOff>198509</xdr:colOff>
      <xdr:row>32</xdr:row>
      <xdr:rowOff>142883</xdr:rowOff>
    </xdr:to>
    <xdr:grpSp>
      <xdr:nvGrpSpPr>
        <xdr:cNvPr id="73" name="Group 72">
          <a:extLst>
            <a:ext uri="{FF2B5EF4-FFF2-40B4-BE49-F238E27FC236}">
              <a16:creationId xmlns:a16="http://schemas.microsoft.com/office/drawing/2014/main" id="{CE5A8E89-11DD-458F-8C4D-354D0852E504}"/>
            </a:ext>
          </a:extLst>
        </xdr:cNvPr>
        <xdr:cNvGrpSpPr/>
      </xdr:nvGrpSpPr>
      <xdr:grpSpPr>
        <a:xfrm>
          <a:off x="5760373" y="3419926"/>
          <a:ext cx="5378279" cy="2528671"/>
          <a:chOff x="6209553" y="5008282"/>
          <a:chExt cx="4916207" cy="2361267"/>
        </a:xfrm>
      </xdr:grpSpPr>
      <xdr:sp macro="" textlink="">
        <xdr:nvSpPr>
          <xdr:cNvPr id="74" name="Rectangle: Rounded Corners 73">
            <a:extLst>
              <a:ext uri="{FF2B5EF4-FFF2-40B4-BE49-F238E27FC236}">
                <a16:creationId xmlns:a16="http://schemas.microsoft.com/office/drawing/2014/main" id="{AB4931B5-63AC-C203-EB83-7BE1FBAD8698}"/>
              </a:ext>
            </a:extLst>
          </xdr:cNvPr>
          <xdr:cNvSpPr/>
        </xdr:nvSpPr>
        <xdr:spPr>
          <a:xfrm>
            <a:off x="6209553" y="5008282"/>
            <a:ext cx="4916207" cy="2361267"/>
          </a:xfrm>
          <a:prstGeom prst="roundRect">
            <a:avLst>
              <a:gd name="adj" fmla="val 4578"/>
            </a:avLst>
          </a:prstGeom>
          <a:gradFill>
            <a:gsLst>
              <a:gs pos="28000">
                <a:schemeClr val="bg2">
                  <a:lumMod val="50000"/>
                </a:schemeClr>
              </a:gs>
              <a:gs pos="100000">
                <a:schemeClr val="accent1">
                  <a:lumMod val="30000"/>
                  <a:lumOff val="70000"/>
                </a:schemeClr>
              </a:gs>
            </a:gsLst>
            <a:lin ang="78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CA" sz="1100"/>
          </a:p>
        </xdr:txBody>
      </xdr:sp>
      <xdr:sp macro="" textlink="">
        <xdr:nvSpPr>
          <xdr:cNvPr id="75" name="Rectangle: Rounded Corners 74">
            <a:extLst>
              <a:ext uri="{FF2B5EF4-FFF2-40B4-BE49-F238E27FC236}">
                <a16:creationId xmlns:a16="http://schemas.microsoft.com/office/drawing/2014/main" id="{D7CA6D7E-BAD4-83E7-1EB0-82253AB8C3BC}"/>
              </a:ext>
            </a:extLst>
          </xdr:cNvPr>
          <xdr:cNvSpPr/>
        </xdr:nvSpPr>
        <xdr:spPr>
          <a:xfrm>
            <a:off x="6344889" y="5107501"/>
            <a:ext cx="4616907" cy="349739"/>
          </a:xfrm>
          <a:prstGeom prst="roundRect">
            <a:avLst/>
          </a:prstGeom>
          <a:gradFill>
            <a:gsLst>
              <a:gs pos="28000">
                <a:schemeClr val="bg2">
                  <a:lumMod val="50000"/>
                </a:schemeClr>
              </a:gs>
              <a:gs pos="100000">
                <a:schemeClr val="accent1">
                  <a:lumMod val="30000"/>
                  <a:lumOff val="70000"/>
                </a:schemeClr>
              </a:gs>
            </a:gsLst>
            <a:lin ang="7800000" scaled="0"/>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CA" sz="1600" b="1">
                <a:solidFill>
                  <a:schemeClr val="lt1"/>
                </a:solidFill>
                <a:latin typeface="+mn-lt"/>
                <a:ea typeface="+mn-ea"/>
                <a:cs typeface="+mn-cs"/>
              </a:rPr>
              <a:t>CATEGORY PROFIT</a:t>
            </a:r>
          </a:p>
        </xdr:txBody>
      </xdr:sp>
    </xdr:grpSp>
    <xdr:clientData/>
  </xdr:twoCellAnchor>
  <xdr:twoCellAnchor>
    <xdr:from>
      <xdr:col>9</xdr:col>
      <xdr:colOff>471715</xdr:colOff>
      <xdr:row>21</xdr:row>
      <xdr:rowOff>172356</xdr:rowOff>
    </xdr:from>
    <xdr:to>
      <xdr:col>18</xdr:col>
      <xdr:colOff>27214</xdr:colOff>
      <xdr:row>31</xdr:row>
      <xdr:rowOff>181427</xdr:rowOff>
    </xdr:to>
    <mc:AlternateContent xmlns:mc="http://schemas.openxmlformats.org/markup-compatibility/2006">
      <mc:Choice xmlns:cx1="http://schemas.microsoft.com/office/drawing/2015/9/8/chartex" Requires="cx1">
        <xdr:graphicFrame macro="">
          <xdr:nvGraphicFramePr>
            <xdr:cNvPr id="40" name="Chart 39">
              <a:extLst>
                <a:ext uri="{FF2B5EF4-FFF2-40B4-BE49-F238E27FC236}">
                  <a16:creationId xmlns:a16="http://schemas.microsoft.com/office/drawing/2014/main" id="{56B54EDF-91D2-BB31-5B8D-9DE09C4D412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5941786" y="3982356"/>
              <a:ext cx="5025571" cy="1823357"/>
            </a:xfrm>
            <a:prstGeom prst="rect">
              <a:avLst/>
            </a:prstGeom>
            <a:solidFill>
              <a:prstClr val="white"/>
            </a:solidFill>
            <a:ln w="1">
              <a:solidFill>
                <a:prstClr val="green"/>
              </a:solidFill>
            </a:ln>
          </xdr:spPr>
          <xdr:txBody>
            <a:bodyPr vertOverflow="clip" horzOverflow="clip"/>
            <a:lstStyle/>
            <a:p>
              <a:r>
                <a:rPr lang="en-CA"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18</xdr:col>
      <xdr:colOff>381012</xdr:colOff>
      <xdr:row>18</xdr:row>
      <xdr:rowOff>163285</xdr:rowOff>
    </xdr:from>
    <xdr:to>
      <xdr:col>27</xdr:col>
      <xdr:colOff>289220</xdr:colOff>
      <xdr:row>32</xdr:row>
      <xdr:rowOff>151956</xdr:rowOff>
    </xdr:to>
    <xdr:grpSp>
      <xdr:nvGrpSpPr>
        <xdr:cNvPr id="77" name="Group 76">
          <a:extLst>
            <a:ext uri="{FF2B5EF4-FFF2-40B4-BE49-F238E27FC236}">
              <a16:creationId xmlns:a16="http://schemas.microsoft.com/office/drawing/2014/main" id="{D87F4A49-2434-4009-B625-21EC3312DDC0}"/>
            </a:ext>
          </a:extLst>
        </xdr:cNvPr>
        <xdr:cNvGrpSpPr/>
      </xdr:nvGrpSpPr>
      <xdr:grpSpPr>
        <a:xfrm>
          <a:off x="11321155" y="3428999"/>
          <a:ext cx="5378279" cy="2528671"/>
          <a:chOff x="6209553" y="5008282"/>
          <a:chExt cx="4916207" cy="2361267"/>
        </a:xfrm>
      </xdr:grpSpPr>
      <xdr:sp macro="" textlink="">
        <xdr:nvSpPr>
          <xdr:cNvPr id="78" name="Rectangle: Rounded Corners 77">
            <a:extLst>
              <a:ext uri="{FF2B5EF4-FFF2-40B4-BE49-F238E27FC236}">
                <a16:creationId xmlns:a16="http://schemas.microsoft.com/office/drawing/2014/main" id="{76FC68BD-AF05-3F8B-CAF8-2C2ABC417757}"/>
              </a:ext>
            </a:extLst>
          </xdr:cNvPr>
          <xdr:cNvSpPr/>
        </xdr:nvSpPr>
        <xdr:spPr>
          <a:xfrm>
            <a:off x="6209553" y="5008282"/>
            <a:ext cx="4916207" cy="2361267"/>
          </a:xfrm>
          <a:prstGeom prst="roundRect">
            <a:avLst>
              <a:gd name="adj" fmla="val 4578"/>
            </a:avLst>
          </a:prstGeom>
          <a:gradFill>
            <a:gsLst>
              <a:gs pos="28000">
                <a:schemeClr val="bg2">
                  <a:lumMod val="50000"/>
                </a:schemeClr>
              </a:gs>
              <a:gs pos="100000">
                <a:schemeClr val="accent1">
                  <a:lumMod val="30000"/>
                  <a:lumOff val="70000"/>
                </a:schemeClr>
              </a:gs>
            </a:gsLst>
            <a:lin ang="78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CA" sz="1100"/>
          </a:p>
        </xdr:txBody>
      </xdr:sp>
      <xdr:sp macro="" textlink="">
        <xdr:nvSpPr>
          <xdr:cNvPr id="79" name="Rectangle: Rounded Corners 78">
            <a:extLst>
              <a:ext uri="{FF2B5EF4-FFF2-40B4-BE49-F238E27FC236}">
                <a16:creationId xmlns:a16="http://schemas.microsoft.com/office/drawing/2014/main" id="{1909B1AE-658B-6036-35EB-D8197AD8E8A4}"/>
              </a:ext>
            </a:extLst>
          </xdr:cNvPr>
          <xdr:cNvSpPr/>
        </xdr:nvSpPr>
        <xdr:spPr>
          <a:xfrm>
            <a:off x="6344889" y="5107501"/>
            <a:ext cx="4616907" cy="349739"/>
          </a:xfrm>
          <a:prstGeom prst="roundRect">
            <a:avLst/>
          </a:prstGeom>
          <a:gradFill>
            <a:gsLst>
              <a:gs pos="28000">
                <a:schemeClr val="bg2">
                  <a:lumMod val="50000"/>
                </a:schemeClr>
              </a:gs>
              <a:gs pos="100000">
                <a:schemeClr val="accent1">
                  <a:lumMod val="30000"/>
                  <a:lumOff val="70000"/>
                </a:schemeClr>
              </a:gs>
            </a:gsLst>
            <a:lin ang="7800000" scaled="0"/>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CA" sz="1600" b="1">
                <a:solidFill>
                  <a:schemeClr val="lt1"/>
                </a:solidFill>
                <a:latin typeface="+mn-lt"/>
                <a:ea typeface="+mn-ea"/>
                <a:cs typeface="+mn-cs"/>
              </a:rPr>
              <a:t>CATAGORY-WISE SALES SHARE</a:t>
            </a:r>
            <a:r>
              <a:rPr lang="en-CA" sz="1600" b="1" baseline="0">
                <a:solidFill>
                  <a:schemeClr val="lt1"/>
                </a:solidFill>
                <a:latin typeface="+mn-lt"/>
                <a:ea typeface="+mn-ea"/>
                <a:cs typeface="+mn-cs"/>
              </a:rPr>
              <a:t> %</a:t>
            </a:r>
            <a:endParaRPr lang="en-CA" sz="1600" b="1">
              <a:solidFill>
                <a:schemeClr val="lt1"/>
              </a:solidFill>
              <a:latin typeface="+mn-lt"/>
              <a:ea typeface="+mn-ea"/>
              <a:cs typeface="+mn-cs"/>
            </a:endParaRPr>
          </a:p>
        </xdr:txBody>
      </xdr:sp>
    </xdr:grpSp>
    <xdr:clientData/>
  </xdr:twoCellAnchor>
  <xdr:twoCellAnchor>
    <xdr:from>
      <xdr:col>19</xdr:col>
      <xdr:colOff>44763</xdr:colOff>
      <xdr:row>21</xdr:row>
      <xdr:rowOff>108857</xdr:rowOff>
    </xdr:from>
    <xdr:to>
      <xdr:col>26</xdr:col>
      <xdr:colOff>420707</xdr:colOff>
      <xdr:row>32</xdr:row>
      <xdr:rowOff>99785</xdr:rowOff>
    </xdr:to>
    <xdr:graphicFrame macro="">
      <xdr:nvGraphicFramePr>
        <xdr:cNvPr id="44" name="Chart 43">
          <a:extLst>
            <a:ext uri="{FF2B5EF4-FFF2-40B4-BE49-F238E27FC236}">
              <a16:creationId xmlns:a16="http://schemas.microsoft.com/office/drawing/2014/main" id="{76E15E74-87F4-AFD5-EFF3-9F5BA6EA19E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199586</xdr:colOff>
      <xdr:row>18</xdr:row>
      <xdr:rowOff>145142</xdr:rowOff>
    </xdr:from>
    <xdr:to>
      <xdr:col>9</xdr:col>
      <xdr:colOff>107794</xdr:colOff>
      <xdr:row>32</xdr:row>
      <xdr:rowOff>133813</xdr:rowOff>
    </xdr:to>
    <xdr:grpSp>
      <xdr:nvGrpSpPr>
        <xdr:cNvPr id="81" name="Group 80">
          <a:extLst>
            <a:ext uri="{FF2B5EF4-FFF2-40B4-BE49-F238E27FC236}">
              <a16:creationId xmlns:a16="http://schemas.microsoft.com/office/drawing/2014/main" id="{19052972-7234-4A72-9026-A25EE773A3D4}"/>
            </a:ext>
          </a:extLst>
        </xdr:cNvPr>
        <xdr:cNvGrpSpPr/>
      </xdr:nvGrpSpPr>
      <xdr:grpSpPr>
        <a:xfrm>
          <a:off x="199586" y="3410856"/>
          <a:ext cx="5378279" cy="2528671"/>
          <a:chOff x="6209553" y="5008282"/>
          <a:chExt cx="4916207" cy="2361267"/>
        </a:xfrm>
      </xdr:grpSpPr>
      <xdr:sp macro="" textlink="">
        <xdr:nvSpPr>
          <xdr:cNvPr id="82" name="Rectangle: Rounded Corners 81">
            <a:extLst>
              <a:ext uri="{FF2B5EF4-FFF2-40B4-BE49-F238E27FC236}">
                <a16:creationId xmlns:a16="http://schemas.microsoft.com/office/drawing/2014/main" id="{31F16E44-45E8-6E5D-D265-57007C21083E}"/>
              </a:ext>
            </a:extLst>
          </xdr:cNvPr>
          <xdr:cNvSpPr/>
        </xdr:nvSpPr>
        <xdr:spPr>
          <a:xfrm>
            <a:off x="6209553" y="5008282"/>
            <a:ext cx="4916207" cy="2361267"/>
          </a:xfrm>
          <a:prstGeom prst="roundRect">
            <a:avLst>
              <a:gd name="adj" fmla="val 4578"/>
            </a:avLst>
          </a:prstGeom>
          <a:gradFill>
            <a:gsLst>
              <a:gs pos="28000">
                <a:schemeClr val="bg2">
                  <a:lumMod val="50000"/>
                </a:schemeClr>
              </a:gs>
              <a:gs pos="100000">
                <a:schemeClr val="accent1">
                  <a:lumMod val="30000"/>
                  <a:lumOff val="70000"/>
                </a:schemeClr>
              </a:gs>
            </a:gsLst>
            <a:lin ang="78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CA" sz="1100"/>
          </a:p>
        </xdr:txBody>
      </xdr:sp>
      <xdr:sp macro="" textlink="">
        <xdr:nvSpPr>
          <xdr:cNvPr id="83" name="Rectangle: Rounded Corners 82">
            <a:extLst>
              <a:ext uri="{FF2B5EF4-FFF2-40B4-BE49-F238E27FC236}">
                <a16:creationId xmlns:a16="http://schemas.microsoft.com/office/drawing/2014/main" id="{4B28EA97-E179-E344-E616-CA917FD4FD0D}"/>
              </a:ext>
            </a:extLst>
          </xdr:cNvPr>
          <xdr:cNvSpPr/>
        </xdr:nvSpPr>
        <xdr:spPr>
          <a:xfrm>
            <a:off x="6344889" y="5107501"/>
            <a:ext cx="4616907" cy="349739"/>
          </a:xfrm>
          <a:prstGeom prst="roundRect">
            <a:avLst/>
          </a:prstGeom>
          <a:gradFill>
            <a:gsLst>
              <a:gs pos="28000">
                <a:schemeClr val="bg2">
                  <a:lumMod val="50000"/>
                </a:schemeClr>
              </a:gs>
              <a:gs pos="100000">
                <a:schemeClr val="accent1">
                  <a:lumMod val="30000"/>
                  <a:lumOff val="70000"/>
                </a:schemeClr>
              </a:gs>
            </a:gsLst>
            <a:lin ang="7800000" scaled="0"/>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CA" sz="1600" b="1">
                <a:solidFill>
                  <a:schemeClr val="lt1"/>
                </a:solidFill>
                <a:latin typeface="+mn-lt"/>
                <a:ea typeface="+mn-ea"/>
                <a:cs typeface="+mn-cs"/>
              </a:rPr>
              <a:t>SALES AND PROFIT ANALYSIS</a:t>
            </a:r>
          </a:p>
        </xdr:txBody>
      </xdr:sp>
    </xdr:grpSp>
    <xdr:clientData/>
  </xdr:twoCellAnchor>
  <xdr:twoCellAnchor>
    <xdr:from>
      <xdr:col>0</xdr:col>
      <xdr:colOff>371929</xdr:colOff>
      <xdr:row>22</xdr:row>
      <xdr:rowOff>36344</xdr:rowOff>
    </xdr:from>
    <xdr:to>
      <xdr:col>8</xdr:col>
      <xdr:colOff>544285</xdr:colOff>
      <xdr:row>31</xdr:row>
      <xdr:rowOff>163284</xdr:rowOff>
    </xdr:to>
    <xdr:graphicFrame macro="">
      <xdr:nvGraphicFramePr>
        <xdr:cNvPr id="36" name="Chart 35">
          <a:extLst>
            <a:ext uri="{FF2B5EF4-FFF2-40B4-BE49-F238E27FC236}">
              <a16:creationId xmlns:a16="http://schemas.microsoft.com/office/drawing/2014/main" id="{7CB86ED4-DA26-080F-6AC0-9E50FB3D66C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16</xdr:col>
      <xdr:colOff>453562</xdr:colOff>
      <xdr:row>4</xdr:row>
      <xdr:rowOff>117929</xdr:rowOff>
    </xdr:from>
    <xdr:to>
      <xdr:col>21</xdr:col>
      <xdr:colOff>580560</xdr:colOff>
      <xdr:row>18</xdr:row>
      <xdr:rowOff>18144</xdr:rowOff>
    </xdr:to>
    <xdr:grpSp>
      <xdr:nvGrpSpPr>
        <xdr:cNvPr id="99" name="Group 98">
          <a:extLst>
            <a:ext uri="{FF2B5EF4-FFF2-40B4-BE49-F238E27FC236}">
              <a16:creationId xmlns:a16="http://schemas.microsoft.com/office/drawing/2014/main" id="{9C937D0C-7E17-4E84-5387-20095AB086F1}"/>
            </a:ext>
          </a:extLst>
        </xdr:cNvPr>
        <xdr:cNvGrpSpPr/>
      </xdr:nvGrpSpPr>
      <xdr:grpSpPr>
        <a:xfrm>
          <a:off x="10178133" y="843643"/>
          <a:ext cx="3165927" cy="2440215"/>
          <a:chOff x="10114636" y="852714"/>
          <a:chExt cx="3165927" cy="2440215"/>
        </a:xfrm>
      </xdr:grpSpPr>
      <xdr:grpSp>
        <xdr:nvGrpSpPr>
          <xdr:cNvPr id="85" name="Group 84">
            <a:extLst>
              <a:ext uri="{FF2B5EF4-FFF2-40B4-BE49-F238E27FC236}">
                <a16:creationId xmlns:a16="http://schemas.microsoft.com/office/drawing/2014/main" id="{1ED371E4-1CB0-481B-B9A0-A7827FD71F61}"/>
              </a:ext>
            </a:extLst>
          </xdr:cNvPr>
          <xdr:cNvGrpSpPr/>
        </xdr:nvGrpSpPr>
        <xdr:grpSpPr>
          <a:xfrm>
            <a:off x="10114636" y="852714"/>
            <a:ext cx="3165927" cy="2440215"/>
            <a:chOff x="13416643" y="852715"/>
            <a:chExt cx="3165927" cy="2440215"/>
          </a:xfrm>
        </xdr:grpSpPr>
        <xdr:sp macro="" textlink="">
          <xdr:nvSpPr>
            <xdr:cNvPr id="86" name="Rectangle: Rounded Corners 85">
              <a:extLst>
                <a:ext uri="{FF2B5EF4-FFF2-40B4-BE49-F238E27FC236}">
                  <a16:creationId xmlns:a16="http://schemas.microsoft.com/office/drawing/2014/main" id="{155B0F1F-F0AD-3C4C-5794-DB63AC9AC1B9}"/>
                </a:ext>
              </a:extLst>
            </xdr:cNvPr>
            <xdr:cNvSpPr/>
          </xdr:nvSpPr>
          <xdr:spPr>
            <a:xfrm>
              <a:off x="13416643" y="852715"/>
              <a:ext cx="3165927" cy="390028"/>
            </a:xfrm>
            <a:prstGeom prst="roundRect">
              <a:avLst/>
            </a:prstGeom>
            <a:gradFill>
              <a:gsLst>
                <a:gs pos="74000">
                  <a:schemeClr val="bg2">
                    <a:lumMod val="50000"/>
                  </a:schemeClr>
                </a:gs>
                <a:gs pos="100000">
                  <a:schemeClr val="accent1">
                    <a:lumMod val="30000"/>
                    <a:lumOff val="70000"/>
                  </a:schemeClr>
                </a:gs>
              </a:gsLst>
              <a:lin ang="7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CA" sz="1600" b="1">
                  <a:solidFill>
                    <a:schemeClr val="lt1"/>
                  </a:solidFill>
                  <a:latin typeface="+mn-lt"/>
                  <a:ea typeface="+mn-ea"/>
                  <a:cs typeface="+mn-cs"/>
                </a:rPr>
                <a:t>NO. OF ORDERS</a:t>
              </a:r>
            </a:p>
          </xdr:txBody>
        </xdr:sp>
        <xdr:sp macro="" textlink="">
          <xdr:nvSpPr>
            <xdr:cNvPr id="87" name="Rectangle: Rounded Corners 86">
              <a:extLst>
                <a:ext uri="{FF2B5EF4-FFF2-40B4-BE49-F238E27FC236}">
                  <a16:creationId xmlns:a16="http://schemas.microsoft.com/office/drawing/2014/main" id="{7801783F-7B0E-E48B-AAEE-403164565169}"/>
                </a:ext>
              </a:extLst>
            </xdr:cNvPr>
            <xdr:cNvSpPr/>
          </xdr:nvSpPr>
          <xdr:spPr>
            <a:xfrm>
              <a:off x="13434786" y="1341601"/>
              <a:ext cx="3147437" cy="1951329"/>
            </a:xfrm>
            <a:prstGeom prst="roundRect">
              <a:avLst>
                <a:gd name="adj" fmla="val 3515"/>
              </a:avLst>
            </a:prstGeom>
            <a:gradFill>
              <a:gsLst>
                <a:gs pos="74000">
                  <a:schemeClr val="bg2">
                    <a:lumMod val="50000"/>
                  </a:schemeClr>
                </a:gs>
                <a:gs pos="100000">
                  <a:schemeClr val="accent1">
                    <a:lumMod val="30000"/>
                    <a:lumOff val="70000"/>
                  </a:schemeClr>
                </a:gs>
              </a:gsLst>
              <a:lin ang="7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endParaRPr lang="en-CA" sz="1200" b="1" i="0" u="none" strike="noStrike">
                <a:solidFill>
                  <a:schemeClr val="bg2"/>
                </a:solidFill>
                <a:latin typeface="Calibri"/>
                <a:ea typeface="Calibri"/>
                <a:cs typeface="Calibri"/>
              </a:endParaRPr>
            </a:p>
          </xdr:txBody>
        </xdr:sp>
        <xdr:sp macro="" textlink="">
          <xdr:nvSpPr>
            <xdr:cNvPr id="88" name="Rectangle: Rounded Corners 87">
              <a:extLst>
                <a:ext uri="{FF2B5EF4-FFF2-40B4-BE49-F238E27FC236}">
                  <a16:creationId xmlns:a16="http://schemas.microsoft.com/office/drawing/2014/main" id="{7A0511F5-A96C-7FD3-CA7B-3197FE638163}"/>
                </a:ext>
              </a:extLst>
            </xdr:cNvPr>
            <xdr:cNvSpPr/>
          </xdr:nvSpPr>
          <xdr:spPr>
            <a:xfrm>
              <a:off x="13616214" y="2873575"/>
              <a:ext cx="2630817" cy="373997"/>
            </a:xfrm>
            <a:prstGeom prst="roundRect">
              <a:avLst/>
            </a:prstGeom>
            <a:gradFill>
              <a:gsLst>
                <a:gs pos="74000">
                  <a:schemeClr val="bg2">
                    <a:lumMod val="50000"/>
                  </a:schemeClr>
                </a:gs>
                <a:gs pos="100000">
                  <a:schemeClr val="accent1">
                    <a:lumMod val="30000"/>
                    <a:lumOff val="70000"/>
                  </a:schemeClr>
                </a:gs>
              </a:gsLst>
              <a:lin ang="7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r>
                <a:rPr lang="en-CA" sz="1600" b="1">
                  <a:solidFill>
                    <a:schemeClr val="lt1"/>
                  </a:solidFill>
                  <a:latin typeface="+mn-lt"/>
                  <a:ea typeface="+mn-ea"/>
                  <a:cs typeface="+mn-cs"/>
                </a:rPr>
                <a:t>YOY</a:t>
              </a:r>
              <a:r>
                <a:rPr lang="en-CA" sz="1200" b="1" i="0" u="none" strike="noStrike">
                  <a:solidFill>
                    <a:schemeClr val="bg2"/>
                  </a:solidFill>
                  <a:latin typeface="Calibri"/>
                  <a:ea typeface="Calibri"/>
                  <a:cs typeface="Calibri"/>
                </a:rPr>
                <a:t> </a:t>
              </a:r>
              <a:r>
                <a:rPr lang="en-CA" sz="1600" b="1">
                  <a:solidFill>
                    <a:schemeClr val="lt1"/>
                  </a:solidFill>
                  <a:latin typeface="+mn-lt"/>
                  <a:ea typeface="+mn-ea"/>
                  <a:cs typeface="+mn-cs"/>
                </a:rPr>
                <a:t>GROWTH</a:t>
              </a:r>
            </a:p>
          </xdr:txBody>
        </xdr:sp>
      </xdr:grpSp>
      <xdr:sp macro="" textlink="KPI!M17">
        <xdr:nvSpPr>
          <xdr:cNvPr id="21" name="Rectangle: Rounded Corners 20">
            <a:extLst>
              <a:ext uri="{FF2B5EF4-FFF2-40B4-BE49-F238E27FC236}">
                <a16:creationId xmlns:a16="http://schemas.microsoft.com/office/drawing/2014/main" id="{358CBDF1-875F-96FE-8284-708E73662662}"/>
              </a:ext>
            </a:extLst>
          </xdr:cNvPr>
          <xdr:cNvSpPr/>
        </xdr:nvSpPr>
        <xdr:spPr>
          <a:xfrm>
            <a:off x="10268852" y="1407243"/>
            <a:ext cx="2812143" cy="352613"/>
          </a:xfrm>
          <a:prstGeom prst="roundRect">
            <a:avLst/>
          </a:prstGeom>
          <a:gradFill>
            <a:gsLst>
              <a:gs pos="74000">
                <a:schemeClr val="bg2">
                  <a:lumMod val="50000"/>
                </a:schemeClr>
              </a:gs>
              <a:gs pos="100000">
                <a:schemeClr val="accent1">
                  <a:lumMod val="30000"/>
                  <a:lumOff val="70000"/>
                </a:schemeClr>
              </a:gs>
            </a:gsLst>
            <a:lin ang="7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fld id="{57085E98-2B8E-4A44-B19D-A4CCEAC79627}" type="TxLink">
              <a:rPr lang="en-US" sz="1600" b="1" i="0" u="none" strike="noStrike">
                <a:solidFill>
                  <a:schemeClr val="bg2"/>
                </a:solidFill>
                <a:latin typeface="Calibri"/>
                <a:ea typeface="Calibri"/>
                <a:cs typeface="Calibri"/>
              </a:rPr>
              <a:pPr marL="0" indent="0" algn="ctr"/>
              <a:t># 838</a:t>
            </a:fld>
            <a:endParaRPr lang="en-CA" sz="1600" b="1" i="0" u="none" strike="noStrike">
              <a:solidFill>
                <a:schemeClr val="bg2"/>
              </a:solidFill>
              <a:latin typeface="Calibri"/>
              <a:ea typeface="Calibri"/>
              <a:cs typeface="Calibri"/>
            </a:endParaRPr>
          </a:p>
        </xdr:txBody>
      </xdr:sp>
      <xdr:graphicFrame macro="">
        <xdr:nvGraphicFramePr>
          <xdr:cNvPr id="31" name="Chart 30">
            <a:extLst>
              <a:ext uri="{FF2B5EF4-FFF2-40B4-BE49-F238E27FC236}">
                <a16:creationId xmlns:a16="http://schemas.microsoft.com/office/drawing/2014/main" id="{6BE0F6F6-DB15-4864-A1F9-F68251CAC9C8}"/>
              </a:ext>
            </a:extLst>
          </xdr:cNvPr>
          <xdr:cNvGraphicFramePr>
            <a:graphicFrameLocks/>
          </xdr:cNvGraphicFramePr>
        </xdr:nvGraphicFramePr>
        <xdr:xfrm>
          <a:off x="10301478" y="1836804"/>
          <a:ext cx="2843016" cy="929981"/>
        </xdr:xfrm>
        <a:graphic>
          <a:graphicData uri="http://schemas.openxmlformats.org/drawingml/2006/chart">
            <c:chart xmlns:c="http://schemas.openxmlformats.org/drawingml/2006/chart" xmlns:r="http://schemas.openxmlformats.org/officeDocument/2006/relationships" r:id="rId6"/>
          </a:graphicData>
        </a:graphic>
      </xdr:graphicFrame>
      <mc:AlternateContent xmlns:mc="http://schemas.openxmlformats.org/markup-compatibility/2006">
        <mc:Choice xmlns:a14="http://schemas.microsoft.com/office/drawing/2010/main" Requires="a14">
          <xdr:pic>
            <xdr:nvPicPr>
              <xdr:cNvPr id="65" name="Picture 64">
                <a:extLst>
                  <a:ext uri="{FF2B5EF4-FFF2-40B4-BE49-F238E27FC236}">
                    <a16:creationId xmlns:a16="http://schemas.microsoft.com/office/drawing/2014/main" id="{66733304-1882-E01E-09EC-2EF3535BB16D}"/>
                  </a:ext>
                </a:extLst>
              </xdr:cNvPr>
              <xdr:cNvPicPr>
                <a:picLocks noChangeAspect="1" noChangeArrowheads="1"/>
                <a:extLst>
                  <a:ext uri="{84589F7E-364E-4C9E-8A38-B11213B215E9}">
                    <a14:cameraTool cellRange="'KPI YOY'!$K$8" spid="_x0000_s15545"/>
                  </a:ext>
                </a:extLst>
              </xdr:cNvPicPr>
            </xdr:nvPicPr>
            <xdr:blipFill>
              <a:blip xmlns:r="http://schemas.openxmlformats.org/officeDocument/2006/relationships" r:embed="rId7"/>
              <a:srcRect/>
              <a:stretch>
                <a:fillRect/>
              </a:stretch>
            </xdr:blipFill>
            <xdr:spPr bwMode="auto">
              <a:xfrm>
                <a:off x="12210138" y="2920999"/>
                <a:ext cx="954476" cy="272143"/>
              </a:xfrm>
              <a:prstGeom prst="rect">
                <a:avLst/>
              </a:prstGeom>
              <a:noFill/>
              <a:extLst>
                <a:ext uri="{909E8E84-426E-40DD-AFC4-6F175D3DCCD1}">
                  <a14:hiddenFill>
                    <a:solidFill>
                      <a:srgbClr val="FFFFFF"/>
                    </a:solidFill>
                  </a14:hiddenFill>
                </a:ext>
              </a:extLst>
            </xdr:spPr>
          </xdr:pic>
        </mc:Choice>
        <mc:Fallback/>
      </mc:AlternateContent>
    </xdr:grpSp>
    <xdr:clientData/>
  </xdr:twoCellAnchor>
  <xdr:twoCellAnchor>
    <xdr:from>
      <xdr:col>22</xdr:col>
      <xdr:colOff>117926</xdr:colOff>
      <xdr:row>4</xdr:row>
      <xdr:rowOff>117929</xdr:rowOff>
    </xdr:from>
    <xdr:to>
      <xdr:col>27</xdr:col>
      <xdr:colOff>253650</xdr:colOff>
      <xdr:row>18</xdr:row>
      <xdr:rowOff>27216</xdr:rowOff>
    </xdr:to>
    <xdr:grpSp>
      <xdr:nvGrpSpPr>
        <xdr:cNvPr id="100" name="Group 99">
          <a:extLst>
            <a:ext uri="{FF2B5EF4-FFF2-40B4-BE49-F238E27FC236}">
              <a16:creationId xmlns:a16="http://schemas.microsoft.com/office/drawing/2014/main" id="{0C0C8FD2-BDF7-85CE-490C-34C19239BF62}"/>
            </a:ext>
          </a:extLst>
        </xdr:cNvPr>
        <xdr:cNvGrpSpPr/>
      </xdr:nvGrpSpPr>
      <xdr:grpSpPr>
        <a:xfrm>
          <a:off x="13489212" y="843643"/>
          <a:ext cx="3174652" cy="2449287"/>
          <a:chOff x="13407572" y="843643"/>
          <a:chExt cx="3174652" cy="2449287"/>
        </a:xfrm>
      </xdr:grpSpPr>
      <xdr:grpSp>
        <xdr:nvGrpSpPr>
          <xdr:cNvPr id="84" name="Group 83">
            <a:extLst>
              <a:ext uri="{FF2B5EF4-FFF2-40B4-BE49-F238E27FC236}">
                <a16:creationId xmlns:a16="http://schemas.microsoft.com/office/drawing/2014/main" id="{EDC7CF34-31E4-FE5E-7BF6-06D0DFFC19AA}"/>
              </a:ext>
            </a:extLst>
          </xdr:cNvPr>
          <xdr:cNvGrpSpPr/>
        </xdr:nvGrpSpPr>
        <xdr:grpSpPr>
          <a:xfrm>
            <a:off x="13407572" y="843643"/>
            <a:ext cx="3174652" cy="2449287"/>
            <a:chOff x="13398500" y="861786"/>
            <a:chExt cx="3174652" cy="2449287"/>
          </a:xfrm>
        </xdr:grpSpPr>
        <xdr:sp macro="" textlink="">
          <xdr:nvSpPr>
            <xdr:cNvPr id="24" name="Rectangle: Rounded Corners 23">
              <a:extLst>
                <a:ext uri="{FF2B5EF4-FFF2-40B4-BE49-F238E27FC236}">
                  <a16:creationId xmlns:a16="http://schemas.microsoft.com/office/drawing/2014/main" id="{4F98CE37-8452-99CC-9FA3-1369BFF69C5E}"/>
                </a:ext>
              </a:extLst>
            </xdr:cNvPr>
            <xdr:cNvSpPr/>
          </xdr:nvSpPr>
          <xdr:spPr>
            <a:xfrm>
              <a:off x="13398500" y="861786"/>
              <a:ext cx="3165927" cy="390028"/>
            </a:xfrm>
            <a:prstGeom prst="roundRect">
              <a:avLst/>
            </a:prstGeom>
            <a:gradFill>
              <a:gsLst>
                <a:gs pos="74000">
                  <a:schemeClr val="bg2">
                    <a:lumMod val="50000"/>
                  </a:schemeClr>
                </a:gs>
                <a:gs pos="100000">
                  <a:schemeClr val="accent1">
                    <a:lumMod val="30000"/>
                    <a:lumOff val="70000"/>
                  </a:schemeClr>
                </a:gs>
              </a:gsLst>
              <a:lin ang="7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CA" sz="1600" b="1">
                  <a:solidFill>
                    <a:schemeClr val="lt1"/>
                  </a:solidFill>
                  <a:latin typeface="+mn-lt"/>
                  <a:ea typeface="+mn-ea"/>
                  <a:cs typeface="+mn-cs"/>
                </a:rPr>
                <a:t>PROFIT</a:t>
              </a:r>
              <a:r>
                <a:rPr lang="en-CA" sz="1200" b="1" i="0" u="none" strike="noStrike" baseline="0">
                  <a:solidFill>
                    <a:schemeClr val="bg2"/>
                  </a:solidFill>
                  <a:latin typeface="Calibri"/>
                  <a:ea typeface="Calibri"/>
                  <a:cs typeface="Calibri"/>
                </a:rPr>
                <a:t> </a:t>
              </a:r>
              <a:r>
                <a:rPr lang="en-CA" sz="1600" b="1">
                  <a:solidFill>
                    <a:schemeClr val="lt1"/>
                  </a:solidFill>
                  <a:latin typeface="+mn-lt"/>
                  <a:ea typeface="+mn-ea"/>
                  <a:cs typeface="+mn-cs"/>
                </a:rPr>
                <a:t>MARGIN</a:t>
              </a:r>
            </a:p>
          </xdr:txBody>
        </xdr:sp>
        <xdr:sp macro="" textlink="">
          <xdr:nvSpPr>
            <xdr:cNvPr id="25" name="Rectangle: Rounded Corners 24">
              <a:extLst>
                <a:ext uri="{FF2B5EF4-FFF2-40B4-BE49-F238E27FC236}">
                  <a16:creationId xmlns:a16="http://schemas.microsoft.com/office/drawing/2014/main" id="{9E8D3053-C61A-CFDD-7C41-97E1DBE1CE8A}"/>
                </a:ext>
              </a:extLst>
            </xdr:cNvPr>
            <xdr:cNvSpPr/>
          </xdr:nvSpPr>
          <xdr:spPr>
            <a:xfrm>
              <a:off x="13425715" y="1359744"/>
              <a:ext cx="3147437" cy="1951329"/>
            </a:xfrm>
            <a:prstGeom prst="roundRect">
              <a:avLst>
                <a:gd name="adj" fmla="val 3515"/>
              </a:avLst>
            </a:prstGeom>
            <a:gradFill>
              <a:gsLst>
                <a:gs pos="74000">
                  <a:schemeClr val="bg2">
                    <a:lumMod val="50000"/>
                  </a:schemeClr>
                </a:gs>
                <a:gs pos="100000">
                  <a:schemeClr val="accent1">
                    <a:lumMod val="30000"/>
                    <a:lumOff val="70000"/>
                  </a:schemeClr>
                </a:gs>
              </a:gsLst>
              <a:lin ang="7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endParaRPr lang="en-CA" sz="1200" b="1" i="0" u="none" strike="noStrike">
                <a:solidFill>
                  <a:schemeClr val="bg2"/>
                </a:solidFill>
                <a:latin typeface="Calibri"/>
                <a:ea typeface="Calibri"/>
                <a:cs typeface="Calibri"/>
              </a:endParaRPr>
            </a:p>
          </xdr:txBody>
        </xdr:sp>
        <xdr:sp macro="" textlink="">
          <xdr:nvSpPr>
            <xdr:cNvPr id="27" name="Rectangle: Rounded Corners 26">
              <a:extLst>
                <a:ext uri="{FF2B5EF4-FFF2-40B4-BE49-F238E27FC236}">
                  <a16:creationId xmlns:a16="http://schemas.microsoft.com/office/drawing/2014/main" id="{05A9BE43-2423-A803-7C4D-2E48E9C35496}"/>
                </a:ext>
              </a:extLst>
            </xdr:cNvPr>
            <xdr:cNvSpPr/>
          </xdr:nvSpPr>
          <xdr:spPr>
            <a:xfrm>
              <a:off x="13616214" y="2873575"/>
              <a:ext cx="2630817" cy="373997"/>
            </a:xfrm>
            <a:prstGeom prst="roundRect">
              <a:avLst/>
            </a:prstGeom>
            <a:gradFill>
              <a:gsLst>
                <a:gs pos="74000">
                  <a:schemeClr val="bg2">
                    <a:lumMod val="50000"/>
                  </a:schemeClr>
                </a:gs>
                <a:gs pos="100000">
                  <a:schemeClr val="accent1">
                    <a:lumMod val="30000"/>
                    <a:lumOff val="70000"/>
                  </a:schemeClr>
                </a:gs>
              </a:gsLst>
              <a:lin ang="7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r>
                <a:rPr lang="en-CA" sz="1600" b="1">
                  <a:solidFill>
                    <a:schemeClr val="lt1"/>
                  </a:solidFill>
                  <a:latin typeface="+mn-lt"/>
                  <a:ea typeface="+mn-ea"/>
                  <a:cs typeface="+mn-cs"/>
                </a:rPr>
                <a:t>YOY</a:t>
              </a:r>
              <a:r>
                <a:rPr lang="en-CA" sz="1200" b="1" i="0" u="none" strike="noStrike">
                  <a:solidFill>
                    <a:schemeClr val="bg2"/>
                  </a:solidFill>
                  <a:latin typeface="Calibri"/>
                  <a:ea typeface="Calibri"/>
                  <a:cs typeface="Calibri"/>
                </a:rPr>
                <a:t> </a:t>
              </a:r>
              <a:r>
                <a:rPr lang="en-CA" sz="1600" b="1">
                  <a:solidFill>
                    <a:schemeClr val="lt1"/>
                  </a:solidFill>
                  <a:latin typeface="+mn-lt"/>
                  <a:ea typeface="+mn-ea"/>
                  <a:cs typeface="+mn-cs"/>
                </a:rPr>
                <a:t>GROWTH</a:t>
              </a:r>
            </a:p>
          </xdr:txBody>
        </xdr:sp>
      </xdr:grpSp>
      <xdr:graphicFrame macro="">
        <xdr:nvGraphicFramePr>
          <xdr:cNvPr id="32" name="Chart 31">
            <a:extLst>
              <a:ext uri="{FF2B5EF4-FFF2-40B4-BE49-F238E27FC236}">
                <a16:creationId xmlns:a16="http://schemas.microsoft.com/office/drawing/2014/main" id="{7D17BAC9-5692-4563-8309-38FB34AC493E}"/>
              </a:ext>
            </a:extLst>
          </xdr:cNvPr>
          <xdr:cNvGraphicFramePr>
            <a:graphicFrameLocks/>
          </xdr:cNvGraphicFramePr>
        </xdr:nvGraphicFramePr>
        <xdr:xfrm>
          <a:off x="13592493" y="1814286"/>
          <a:ext cx="2826793" cy="934356"/>
        </xdr:xfrm>
        <a:graphic>
          <a:graphicData uri="http://schemas.openxmlformats.org/drawingml/2006/chart">
            <c:chart xmlns:c="http://schemas.openxmlformats.org/drawingml/2006/chart" xmlns:r="http://schemas.openxmlformats.org/officeDocument/2006/relationships" r:id="rId8"/>
          </a:graphicData>
        </a:graphic>
      </xdr:graphicFrame>
      <mc:AlternateContent xmlns:mc="http://schemas.openxmlformats.org/markup-compatibility/2006">
        <mc:Choice xmlns:a14="http://schemas.microsoft.com/office/drawing/2010/main" Requires="a14">
          <xdr:pic>
            <xdr:nvPicPr>
              <xdr:cNvPr id="67" name="Picture 66">
                <a:extLst>
                  <a:ext uri="{FF2B5EF4-FFF2-40B4-BE49-F238E27FC236}">
                    <a16:creationId xmlns:a16="http://schemas.microsoft.com/office/drawing/2014/main" id="{8CA43B91-74C5-8FA7-1063-597A471FAC24}"/>
                  </a:ext>
                </a:extLst>
              </xdr:cNvPr>
              <xdr:cNvPicPr>
                <a:picLocks noChangeAspect="1" noChangeArrowheads="1"/>
                <a:extLst>
                  <a:ext uri="{84589F7E-364E-4C9E-8A38-B11213B215E9}">
                    <a14:cameraTool cellRange="'KPI YOY'!$L$8" spid="_x0000_s15546"/>
                  </a:ext>
                </a:extLst>
              </xdr:cNvPicPr>
            </xdr:nvPicPr>
            <xdr:blipFill>
              <a:blip xmlns:r="http://schemas.openxmlformats.org/officeDocument/2006/relationships" r:embed="rId9"/>
              <a:srcRect/>
              <a:stretch>
                <a:fillRect/>
              </a:stretch>
            </xdr:blipFill>
            <xdr:spPr bwMode="auto">
              <a:xfrm>
                <a:off x="15532259" y="2911929"/>
                <a:ext cx="899255" cy="272142"/>
              </a:xfrm>
              <a:prstGeom prst="rect">
                <a:avLst/>
              </a:prstGeom>
              <a:noFill/>
              <a:extLst>
                <a:ext uri="{909E8E84-426E-40DD-AFC4-6F175D3DCCD1}">
                  <a14:hiddenFill>
                    <a:solidFill>
                      <a:srgbClr val="FFFFFF"/>
                    </a:solidFill>
                  </a14:hiddenFill>
                </a:ext>
              </a:extLst>
            </xdr:spPr>
          </xdr:pic>
        </mc:Choice>
        <mc:Fallback/>
      </mc:AlternateContent>
      <xdr:sp macro="" textlink="KPI!P17">
        <xdr:nvSpPr>
          <xdr:cNvPr id="26" name="Rectangle: Rounded Corners 25">
            <a:extLst>
              <a:ext uri="{FF2B5EF4-FFF2-40B4-BE49-F238E27FC236}">
                <a16:creationId xmlns:a16="http://schemas.microsoft.com/office/drawing/2014/main" id="{09C7DBC1-47FE-EB75-99AE-59FFB900A30D}"/>
              </a:ext>
            </a:extLst>
          </xdr:cNvPr>
          <xdr:cNvSpPr/>
        </xdr:nvSpPr>
        <xdr:spPr>
          <a:xfrm>
            <a:off x="13600363" y="1415142"/>
            <a:ext cx="2818923" cy="326571"/>
          </a:xfrm>
          <a:prstGeom prst="roundRect">
            <a:avLst/>
          </a:prstGeom>
          <a:gradFill>
            <a:gsLst>
              <a:gs pos="74000">
                <a:schemeClr val="bg2">
                  <a:lumMod val="50000"/>
                </a:schemeClr>
              </a:gs>
              <a:gs pos="100000">
                <a:schemeClr val="accent1">
                  <a:lumMod val="30000"/>
                  <a:lumOff val="70000"/>
                </a:schemeClr>
              </a:gs>
            </a:gsLst>
            <a:lin ang="7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fld id="{DE7E6A12-46F5-45AF-A662-54EBE4BE2C63}" type="TxLink">
              <a:rPr lang="en-US" sz="1600" b="1" i="0" u="none" strike="noStrike">
                <a:solidFill>
                  <a:schemeClr val="bg2"/>
                </a:solidFill>
                <a:latin typeface="Calibri"/>
                <a:ea typeface="Calibri"/>
                <a:cs typeface="Calibri"/>
              </a:rPr>
              <a:pPr marL="0" indent="0" algn="ctr"/>
              <a:t>13.76%</a:t>
            </a:fld>
            <a:endParaRPr lang="en-CA" sz="1600" b="1" i="0" u="none" strike="noStrike">
              <a:solidFill>
                <a:schemeClr val="bg2"/>
              </a:solidFill>
              <a:latin typeface="Calibri"/>
              <a:ea typeface="Calibri"/>
              <a:cs typeface="Calibri"/>
            </a:endParaRPr>
          </a:p>
        </xdr:txBody>
      </xdr:sp>
    </xdr:grpSp>
    <xdr:clientData/>
  </xdr:twoCellAnchor>
  <xdr:twoCellAnchor>
    <xdr:from>
      <xdr:col>11</xdr:col>
      <xdr:colOff>172344</xdr:colOff>
      <xdr:row>4</xdr:row>
      <xdr:rowOff>117931</xdr:rowOff>
    </xdr:from>
    <xdr:to>
      <xdr:col>16</xdr:col>
      <xdr:colOff>299343</xdr:colOff>
      <xdr:row>18</xdr:row>
      <xdr:rowOff>18146</xdr:rowOff>
    </xdr:to>
    <xdr:grpSp>
      <xdr:nvGrpSpPr>
        <xdr:cNvPr id="98" name="Group 97">
          <a:extLst>
            <a:ext uri="{FF2B5EF4-FFF2-40B4-BE49-F238E27FC236}">
              <a16:creationId xmlns:a16="http://schemas.microsoft.com/office/drawing/2014/main" id="{B5E571EE-8621-DDA4-BFA3-B1C02AF5C50F}"/>
            </a:ext>
          </a:extLst>
        </xdr:cNvPr>
        <xdr:cNvGrpSpPr/>
      </xdr:nvGrpSpPr>
      <xdr:grpSpPr>
        <a:xfrm>
          <a:off x="6857987" y="843645"/>
          <a:ext cx="3165927" cy="2440215"/>
          <a:chOff x="6767276" y="861787"/>
          <a:chExt cx="3165927" cy="2440215"/>
        </a:xfrm>
      </xdr:grpSpPr>
      <xdr:grpSp>
        <xdr:nvGrpSpPr>
          <xdr:cNvPr id="89" name="Group 88">
            <a:extLst>
              <a:ext uri="{FF2B5EF4-FFF2-40B4-BE49-F238E27FC236}">
                <a16:creationId xmlns:a16="http://schemas.microsoft.com/office/drawing/2014/main" id="{E8962394-8417-403F-B800-DD06FFF034F0}"/>
              </a:ext>
            </a:extLst>
          </xdr:cNvPr>
          <xdr:cNvGrpSpPr/>
        </xdr:nvGrpSpPr>
        <xdr:grpSpPr>
          <a:xfrm>
            <a:off x="6767276" y="861787"/>
            <a:ext cx="3165927" cy="2440215"/>
            <a:chOff x="13416643" y="852715"/>
            <a:chExt cx="3165927" cy="2440215"/>
          </a:xfrm>
        </xdr:grpSpPr>
        <xdr:sp macro="" textlink="">
          <xdr:nvSpPr>
            <xdr:cNvPr id="90" name="Rectangle: Rounded Corners 89">
              <a:extLst>
                <a:ext uri="{FF2B5EF4-FFF2-40B4-BE49-F238E27FC236}">
                  <a16:creationId xmlns:a16="http://schemas.microsoft.com/office/drawing/2014/main" id="{D5287DE6-62B0-3BB1-7982-68A42516C43A}"/>
                </a:ext>
              </a:extLst>
            </xdr:cNvPr>
            <xdr:cNvSpPr/>
          </xdr:nvSpPr>
          <xdr:spPr>
            <a:xfrm>
              <a:off x="13416643" y="852715"/>
              <a:ext cx="3165927" cy="390028"/>
            </a:xfrm>
            <a:prstGeom prst="roundRect">
              <a:avLst/>
            </a:prstGeom>
            <a:gradFill>
              <a:gsLst>
                <a:gs pos="74000">
                  <a:schemeClr val="bg2">
                    <a:lumMod val="50000"/>
                  </a:schemeClr>
                </a:gs>
                <a:gs pos="100000">
                  <a:schemeClr val="accent1">
                    <a:lumMod val="30000"/>
                    <a:lumOff val="70000"/>
                  </a:schemeClr>
                </a:gs>
              </a:gsLst>
              <a:lin ang="7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CA" sz="1600" b="1">
                  <a:solidFill>
                    <a:schemeClr val="lt1"/>
                  </a:solidFill>
                  <a:latin typeface="+mn-lt"/>
                  <a:ea typeface="+mn-ea"/>
                  <a:cs typeface="+mn-cs"/>
                </a:rPr>
                <a:t>QUANTITY</a:t>
              </a:r>
            </a:p>
          </xdr:txBody>
        </xdr:sp>
        <xdr:sp macro="" textlink="">
          <xdr:nvSpPr>
            <xdr:cNvPr id="91" name="Rectangle: Rounded Corners 90">
              <a:extLst>
                <a:ext uri="{FF2B5EF4-FFF2-40B4-BE49-F238E27FC236}">
                  <a16:creationId xmlns:a16="http://schemas.microsoft.com/office/drawing/2014/main" id="{2890BB6B-8507-D902-EDEA-A06A0396EC0A}"/>
                </a:ext>
              </a:extLst>
            </xdr:cNvPr>
            <xdr:cNvSpPr/>
          </xdr:nvSpPr>
          <xdr:spPr>
            <a:xfrm>
              <a:off x="13434786" y="1341601"/>
              <a:ext cx="3147437" cy="1951329"/>
            </a:xfrm>
            <a:prstGeom prst="roundRect">
              <a:avLst>
                <a:gd name="adj" fmla="val 3515"/>
              </a:avLst>
            </a:prstGeom>
            <a:gradFill>
              <a:gsLst>
                <a:gs pos="74000">
                  <a:schemeClr val="bg2">
                    <a:lumMod val="50000"/>
                  </a:schemeClr>
                </a:gs>
                <a:gs pos="100000">
                  <a:schemeClr val="accent1">
                    <a:lumMod val="30000"/>
                    <a:lumOff val="70000"/>
                  </a:schemeClr>
                </a:gs>
              </a:gsLst>
              <a:lin ang="7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endParaRPr lang="en-CA" sz="1200" b="1" i="0" u="none" strike="noStrike">
                <a:solidFill>
                  <a:schemeClr val="bg2"/>
                </a:solidFill>
                <a:latin typeface="Calibri"/>
                <a:ea typeface="Calibri"/>
                <a:cs typeface="Calibri"/>
              </a:endParaRPr>
            </a:p>
          </xdr:txBody>
        </xdr:sp>
        <xdr:sp macro="" textlink="">
          <xdr:nvSpPr>
            <xdr:cNvPr id="92" name="Rectangle: Rounded Corners 91">
              <a:extLst>
                <a:ext uri="{FF2B5EF4-FFF2-40B4-BE49-F238E27FC236}">
                  <a16:creationId xmlns:a16="http://schemas.microsoft.com/office/drawing/2014/main" id="{1EFF74B8-6E95-3546-A9B5-B50960C6A737}"/>
                </a:ext>
              </a:extLst>
            </xdr:cNvPr>
            <xdr:cNvSpPr/>
          </xdr:nvSpPr>
          <xdr:spPr>
            <a:xfrm>
              <a:off x="13616214" y="2873575"/>
              <a:ext cx="2630817" cy="373997"/>
            </a:xfrm>
            <a:prstGeom prst="roundRect">
              <a:avLst/>
            </a:prstGeom>
            <a:gradFill>
              <a:gsLst>
                <a:gs pos="74000">
                  <a:schemeClr val="bg2">
                    <a:lumMod val="50000"/>
                  </a:schemeClr>
                </a:gs>
                <a:gs pos="100000">
                  <a:schemeClr val="accent1">
                    <a:lumMod val="30000"/>
                    <a:lumOff val="70000"/>
                  </a:schemeClr>
                </a:gs>
              </a:gsLst>
              <a:lin ang="7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r>
                <a:rPr lang="en-CA" sz="1600" b="1">
                  <a:solidFill>
                    <a:schemeClr val="lt1"/>
                  </a:solidFill>
                  <a:latin typeface="+mn-lt"/>
                  <a:ea typeface="+mn-ea"/>
                  <a:cs typeface="+mn-cs"/>
                </a:rPr>
                <a:t>YOY</a:t>
              </a:r>
              <a:r>
                <a:rPr lang="en-CA" sz="1200" b="1" i="0" u="none" strike="noStrike">
                  <a:solidFill>
                    <a:schemeClr val="bg2"/>
                  </a:solidFill>
                  <a:latin typeface="Calibri"/>
                  <a:ea typeface="Calibri"/>
                  <a:cs typeface="Calibri"/>
                </a:rPr>
                <a:t> </a:t>
              </a:r>
              <a:r>
                <a:rPr lang="en-CA" sz="1600" b="1">
                  <a:solidFill>
                    <a:schemeClr val="lt1"/>
                  </a:solidFill>
                  <a:latin typeface="+mn-lt"/>
                  <a:ea typeface="+mn-ea"/>
                  <a:cs typeface="+mn-cs"/>
                </a:rPr>
                <a:t>GROWTH</a:t>
              </a:r>
            </a:p>
          </xdr:txBody>
        </xdr:sp>
      </xdr:grpSp>
      <xdr:sp macro="" textlink="KPI!I17">
        <xdr:nvSpPr>
          <xdr:cNvPr id="16" name="Rectangle: Rounded Corners 15">
            <a:extLst>
              <a:ext uri="{FF2B5EF4-FFF2-40B4-BE49-F238E27FC236}">
                <a16:creationId xmlns:a16="http://schemas.microsoft.com/office/drawing/2014/main" id="{282B0C10-1A46-BC9A-DB6E-DEA6A04866C1}"/>
              </a:ext>
            </a:extLst>
          </xdr:cNvPr>
          <xdr:cNvSpPr/>
        </xdr:nvSpPr>
        <xdr:spPr>
          <a:xfrm>
            <a:off x="6966860" y="1415143"/>
            <a:ext cx="2784917" cy="317499"/>
          </a:xfrm>
          <a:prstGeom prst="roundRect">
            <a:avLst/>
          </a:prstGeom>
          <a:gradFill>
            <a:gsLst>
              <a:gs pos="74000">
                <a:schemeClr val="bg2">
                  <a:lumMod val="50000"/>
                </a:schemeClr>
              </a:gs>
              <a:gs pos="100000">
                <a:schemeClr val="accent1">
                  <a:lumMod val="30000"/>
                  <a:lumOff val="70000"/>
                </a:schemeClr>
              </a:gs>
            </a:gsLst>
            <a:lin ang="7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fld id="{869BBE16-E58C-4793-BDD2-F818CDFECD88}" type="TxLink">
              <a:rPr lang="en-US" sz="1600" b="1" i="0" u="none" strike="noStrike">
                <a:solidFill>
                  <a:schemeClr val="bg2"/>
                </a:solidFill>
                <a:latin typeface="Calibri"/>
                <a:ea typeface="Calibri"/>
                <a:cs typeface="Calibri"/>
              </a:rPr>
              <a:pPr marL="0" indent="0" algn="ctr"/>
              <a:t># 3178</a:t>
            </a:fld>
            <a:endParaRPr lang="en-CA" sz="1600" b="1" i="0" u="none" strike="noStrike">
              <a:solidFill>
                <a:schemeClr val="bg2"/>
              </a:solidFill>
              <a:latin typeface="Calibri"/>
              <a:ea typeface="Calibri"/>
              <a:cs typeface="Calibri"/>
            </a:endParaRPr>
          </a:p>
        </xdr:txBody>
      </xdr:sp>
      <xdr:graphicFrame macro="">
        <xdr:nvGraphicFramePr>
          <xdr:cNvPr id="30" name="Chart 29">
            <a:extLst>
              <a:ext uri="{FF2B5EF4-FFF2-40B4-BE49-F238E27FC236}">
                <a16:creationId xmlns:a16="http://schemas.microsoft.com/office/drawing/2014/main" id="{DCD4ACF4-CE65-4431-ACBC-D78F229BEEF4}"/>
              </a:ext>
            </a:extLst>
          </xdr:cNvPr>
          <xdr:cNvGraphicFramePr>
            <a:graphicFrameLocks/>
          </xdr:cNvGraphicFramePr>
        </xdr:nvGraphicFramePr>
        <xdr:xfrm>
          <a:off x="6972904" y="1836909"/>
          <a:ext cx="2806087" cy="948019"/>
        </xdr:xfrm>
        <a:graphic>
          <a:graphicData uri="http://schemas.openxmlformats.org/drawingml/2006/chart">
            <c:chart xmlns:c="http://schemas.openxmlformats.org/drawingml/2006/chart" xmlns:r="http://schemas.openxmlformats.org/officeDocument/2006/relationships" r:id="rId10"/>
          </a:graphicData>
        </a:graphic>
      </xdr:graphicFrame>
      <mc:AlternateContent xmlns:mc="http://schemas.openxmlformats.org/markup-compatibility/2006">
        <mc:Choice xmlns:a14="http://schemas.microsoft.com/office/drawing/2010/main" Requires="a14">
          <xdr:pic>
            <xdr:nvPicPr>
              <xdr:cNvPr id="64" name="Picture 63">
                <a:extLst>
                  <a:ext uri="{FF2B5EF4-FFF2-40B4-BE49-F238E27FC236}">
                    <a16:creationId xmlns:a16="http://schemas.microsoft.com/office/drawing/2014/main" id="{94DFEF4F-2582-E84F-945F-30ECA70BE598}"/>
                  </a:ext>
                </a:extLst>
              </xdr:cNvPr>
              <xdr:cNvPicPr>
                <a:picLocks noChangeAspect="1" noChangeArrowheads="1"/>
                <a:extLst>
                  <a:ext uri="{84589F7E-364E-4C9E-8A38-B11213B215E9}">
                    <a14:cameraTool cellRange="'KPI YOY'!$J$8" spid="_x0000_s15547"/>
                  </a:ext>
                </a:extLst>
              </xdr:cNvPicPr>
            </xdr:nvPicPr>
            <xdr:blipFill>
              <a:blip xmlns:r="http://schemas.openxmlformats.org/officeDocument/2006/relationships" r:embed="rId11"/>
              <a:srcRect/>
              <a:stretch>
                <a:fillRect/>
              </a:stretch>
            </xdr:blipFill>
            <xdr:spPr bwMode="auto">
              <a:xfrm>
                <a:off x="8889990" y="2930071"/>
                <a:ext cx="890839" cy="254000"/>
              </a:xfrm>
              <a:prstGeom prst="rect">
                <a:avLst/>
              </a:prstGeom>
              <a:noFill/>
              <a:extLst>
                <a:ext uri="{909E8E84-426E-40DD-AFC4-6F175D3DCCD1}">
                  <a14:hiddenFill>
                    <a:solidFill>
                      <a:srgbClr val="FFFFFF"/>
                    </a:solidFill>
                  </a14:hiddenFill>
                </a:ext>
              </a:extLst>
            </xdr:spPr>
          </xdr:pic>
        </mc:Choice>
        <mc:Fallback/>
      </mc:AlternateContent>
    </xdr:grpSp>
    <xdr:clientData/>
  </xdr:twoCellAnchor>
  <xdr:twoCellAnchor>
    <xdr:from>
      <xdr:col>5</xdr:col>
      <xdr:colOff>489846</xdr:colOff>
      <xdr:row>4</xdr:row>
      <xdr:rowOff>117930</xdr:rowOff>
    </xdr:from>
    <xdr:to>
      <xdr:col>11</xdr:col>
      <xdr:colOff>9059</xdr:colOff>
      <xdr:row>18</xdr:row>
      <xdr:rowOff>18145</xdr:rowOff>
    </xdr:to>
    <xdr:grpSp>
      <xdr:nvGrpSpPr>
        <xdr:cNvPr id="97" name="Group 96">
          <a:extLst>
            <a:ext uri="{FF2B5EF4-FFF2-40B4-BE49-F238E27FC236}">
              <a16:creationId xmlns:a16="http://schemas.microsoft.com/office/drawing/2014/main" id="{CD6ED5C0-3216-B6AC-38A9-D928D81578D4}"/>
            </a:ext>
          </a:extLst>
        </xdr:cNvPr>
        <xdr:cNvGrpSpPr/>
      </xdr:nvGrpSpPr>
      <xdr:grpSpPr>
        <a:xfrm>
          <a:off x="3528775" y="843644"/>
          <a:ext cx="3165927" cy="2440215"/>
          <a:chOff x="3428994" y="879928"/>
          <a:chExt cx="3165927" cy="2440215"/>
        </a:xfrm>
      </xdr:grpSpPr>
      <xdr:grpSp>
        <xdr:nvGrpSpPr>
          <xdr:cNvPr id="93" name="Group 92">
            <a:extLst>
              <a:ext uri="{FF2B5EF4-FFF2-40B4-BE49-F238E27FC236}">
                <a16:creationId xmlns:a16="http://schemas.microsoft.com/office/drawing/2014/main" id="{AEB02FF4-A2D0-4864-991A-C6489531F267}"/>
              </a:ext>
            </a:extLst>
          </xdr:cNvPr>
          <xdr:cNvGrpSpPr/>
        </xdr:nvGrpSpPr>
        <xdr:grpSpPr>
          <a:xfrm>
            <a:off x="3428994" y="879928"/>
            <a:ext cx="3165927" cy="2440215"/>
            <a:chOff x="13416643" y="852715"/>
            <a:chExt cx="3165927" cy="2440215"/>
          </a:xfrm>
        </xdr:grpSpPr>
        <xdr:sp macro="" textlink="">
          <xdr:nvSpPr>
            <xdr:cNvPr id="94" name="Rectangle: Rounded Corners 93">
              <a:extLst>
                <a:ext uri="{FF2B5EF4-FFF2-40B4-BE49-F238E27FC236}">
                  <a16:creationId xmlns:a16="http://schemas.microsoft.com/office/drawing/2014/main" id="{659E9200-0397-E5C3-8827-B5A1B978C281}"/>
                </a:ext>
              </a:extLst>
            </xdr:cNvPr>
            <xdr:cNvSpPr/>
          </xdr:nvSpPr>
          <xdr:spPr>
            <a:xfrm>
              <a:off x="13416643" y="852715"/>
              <a:ext cx="3165927" cy="390028"/>
            </a:xfrm>
            <a:prstGeom prst="roundRect">
              <a:avLst/>
            </a:prstGeom>
            <a:gradFill>
              <a:gsLst>
                <a:gs pos="74000">
                  <a:schemeClr val="bg2">
                    <a:lumMod val="50000"/>
                  </a:schemeClr>
                </a:gs>
                <a:gs pos="100000">
                  <a:schemeClr val="accent1">
                    <a:lumMod val="30000"/>
                    <a:lumOff val="70000"/>
                  </a:schemeClr>
                </a:gs>
              </a:gsLst>
              <a:lin ang="7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CA" sz="1600" b="1">
                  <a:solidFill>
                    <a:schemeClr val="lt1"/>
                  </a:solidFill>
                  <a:latin typeface="+mn-lt"/>
                  <a:ea typeface="+mn-ea"/>
                  <a:cs typeface="+mn-cs"/>
                </a:rPr>
                <a:t>PROFIT</a:t>
              </a:r>
              <a:r>
                <a:rPr lang="en-CA" sz="1200" b="1" i="0" u="none" strike="noStrike" baseline="0">
                  <a:solidFill>
                    <a:schemeClr val="bg2"/>
                  </a:solidFill>
                  <a:latin typeface="Calibri"/>
                  <a:ea typeface="Calibri"/>
                  <a:cs typeface="Calibri"/>
                </a:rPr>
                <a:t> </a:t>
              </a:r>
              <a:endParaRPr lang="en-CA" sz="1600" b="1">
                <a:solidFill>
                  <a:schemeClr val="lt1"/>
                </a:solidFill>
                <a:latin typeface="+mn-lt"/>
                <a:ea typeface="+mn-ea"/>
                <a:cs typeface="+mn-cs"/>
              </a:endParaRPr>
            </a:p>
          </xdr:txBody>
        </xdr:sp>
        <xdr:sp macro="" textlink="">
          <xdr:nvSpPr>
            <xdr:cNvPr id="95" name="Rectangle: Rounded Corners 94">
              <a:extLst>
                <a:ext uri="{FF2B5EF4-FFF2-40B4-BE49-F238E27FC236}">
                  <a16:creationId xmlns:a16="http://schemas.microsoft.com/office/drawing/2014/main" id="{B88881EB-FA21-22D4-0F1F-3A5C5705F6AF}"/>
                </a:ext>
              </a:extLst>
            </xdr:cNvPr>
            <xdr:cNvSpPr/>
          </xdr:nvSpPr>
          <xdr:spPr>
            <a:xfrm>
              <a:off x="13434786" y="1341601"/>
              <a:ext cx="3147437" cy="1951329"/>
            </a:xfrm>
            <a:prstGeom prst="roundRect">
              <a:avLst>
                <a:gd name="adj" fmla="val 3515"/>
              </a:avLst>
            </a:prstGeom>
            <a:gradFill>
              <a:gsLst>
                <a:gs pos="74000">
                  <a:schemeClr val="bg2">
                    <a:lumMod val="50000"/>
                  </a:schemeClr>
                </a:gs>
                <a:gs pos="100000">
                  <a:schemeClr val="accent1">
                    <a:lumMod val="30000"/>
                    <a:lumOff val="70000"/>
                  </a:schemeClr>
                </a:gs>
              </a:gsLst>
              <a:lin ang="7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endParaRPr lang="en-CA" sz="1200" b="1" i="0" u="none" strike="noStrike">
                <a:solidFill>
                  <a:schemeClr val="bg2"/>
                </a:solidFill>
                <a:latin typeface="Calibri"/>
                <a:ea typeface="Calibri"/>
                <a:cs typeface="Calibri"/>
              </a:endParaRPr>
            </a:p>
          </xdr:txBody>
        </xdr:sp>
        <xdr:sp macro="" textlink="">
          <xdr:nvSpPr>
            <xdr:cNvPr id="96" name="Rectangle: Rounded Corners 95">
              <a:extLst>
                <a:ext uri="{FF2B5EF4-FFF2-40B4-BE49-F238E27FC236}">
                  <a16:creationId xmlns:a16="http://schemas.microsoft.com/office/drawing/2014/main" id="{B31068AF-BC98-5047-89C2-8424FB1CDFF1}"/>
                </a:ext>
              </a:extLst>
            </xdr:cNvPr>
            <xdr:cNvSpPr/>
          </xdr:nvSpPr>
          <xdr:spPr>
            <a:xfrm>
              <a:off x="13616214" y="2873575"/>
              <a:ext cx="2630817" cy="373997"/>
            </a:xfrm>
            <a:prstGeom prst="roundRect">
              <a:avLst/>
            </a:prstGeom>
            <a:gradFill>
              <a:gsLst>
                <a:gs pos="74000">
                  <a:schemeClr val="bg2">
                    <a:lumMod val="50000"/>
                  </a:schemeClr>
                </a:gs>
                <a:gs pos="100000">
                  <a:schemeClr val="accent1">
                    <a:lumMod val="30000"/>
                    <a:lumOff val="70000"/>
                  </a:schemeClr>
                </a:gs>
              </a:gsLst>
              <a:lin ang="7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r>
                <a:rPr lang="en-CA" sz="1600" b="1">
                  <a:solidFill>
                    <a:schemeClr val="lt1"/>
                  </a:solidFill>
                  <a:latin typeface="+mn-lt"/>
                  <a:ea typeface="+mn-ea"/>
                  <a:cs typeface="+mn-cs"/>
                </a:rPr>
                <a:t>YOY</a:t>
              </a:r>
              <a:r>
                <a:rPr lang="en-CA" sz="1200" b="1" i="0" u="none" strike="noStrike">
                  <a:solidFill>
                    <a:schemeClr val="bg2"/>
                  </a:solidFill>
                  <a:latin typeface="Calibri"/>
                  <a:ea typeface="Calibri"/>
                  <a:cs typeface="Calibri"/>
                </a:rPr>
                <a:t> </a:t>
              </a:r>
              <a:r>
                <a:rPr lang="en-CA" sz="1600" b="1">
                  <a:solidFill>
                    <a:schemeClr val="lt1"/>
                  </a:solidFill>
                  <a:latin typeface="+mn-lt"/>
                  <a:ea typeface="+mn-ea"/>
                  <a:cs typeface="+mn-cs"/>
                </a:rPr>
                <a:t>GROWTH</a:t>
              </a:r>
            </a:p>
          </xdr:txBody>
        </xdr:sp>
      </xdr:grpSp>
      <xdr:sp macro="" textlink="KPI!$E$17">
        <xdr:nvSpPr>
          <xdr:cNvPr id="11" name="Rectangle: Rounded Corners 10">
            <a:extLst>
              <a:ext uri="{FF2B5EF4-FFF2-40B4-BE49-F238E27FC236}">
                <a16:creationId xmlns:a16="http://schemas.microsoft.com/office/drawing/2014/main" id="{EE9D495F-B75D-FD1D-3A72-27B77B773E15}"/>
              </a:ext>
            </a:extLst>
          </xdr:cNvPr>
          <xdr:cNvSpPr/>
        </xdr:nvSpPr>
        <xdr:spPr>
          <a:xfrm>
            <a:off x="3631135" y="1460498"/>
            <a:ext cx="2782359" cy="326572"/>
          </a:xfrm>
          <a:prstGeom prst="roundRect">
            <a:avLst/>
          </a:prstGeom>
          <a:gradFill>
            <a:gsLst>
              <a:gs pos="74000">
                <a:schemeClr val="bg2">
                  <a:lumMod val="50000"/>
                </a:schemeClr>
              </a:gs>
              <a:gs pos="100000">
                <a:schemeClr val="accent1">
                  <a:lumMod val="30000"/>
                  <a:lumOff val="70000"/>
                </a:schemeClr>
              </a:gs>
            </a:gsLst>
            <a:lin ang="7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fld id="{282B331E-3EE8-4DD3-BB77-E3075BE87B67}" type="TxLink">
              <a:rPr lang="en-US" sz="1600" b="1" i="0" u="none" strike="noStrike">
                <a:solidFill>
                  <a:schemeClr val="bg2"/>
                </a:solidFill>
                <a:latin typeface="Calibri"/>
                <a:ea typeface="Calibri"/>
                <a:cs typeface="Calibri"/>
              </a:rPr>
              <a:pPr marL="0" indent="0" algn="ctr"/>
              <a:t> $26,913.57 </a:t>
            </a:fld>
            <a:endParaRPr lang="en-CA" sz="1600" b="1" i="0" u="none" strike="noStrike">
              <a:solidFill>
                <a:schemeClr val="bg2"/>
              </a:solidFill>
              <a:latin typeface="Calibri"/>
              <a:ea typeface="Calibri"/>
              <a:cs typeface="Calibri"/>
            </a:endParaRPr>
          </a:p>
        </xdr:txBody>
      </xdr:sp>
      <xdr:graphicFrame macro="">
        <xdr:nvGraphicFramePr>
          <xdr:cNvPr id="29" name="Chart 28">
            <a:extLst>
              <a:ext uri="{FF2B5EF4-FFF2-40B4-BE49-F238E27FC236}">
                <a16:creationId xmlns:a16="http://schemas.microsoft.com/office/drawing/2014/main" id="{76B4269A-4926-4DE5-A391-A089F1C3909D}"/>
              </a:ext>
            </a:extLst>
          </xdr:cNvPr>
          <xdr:cNvGraphicFramePr>
            <a:graphicFrameLocks/>
          </xdr:cNvGraphicFramePr>
        </xdr:nvGraphicFramePr>
        <xdr:xfrm>
          <a:off x="3637637" y="1859640"/>
          <a:ext cx="2766787" cy="934359"/>
        </xdr:xfrm>
        <a:graphic>
          <a:graphicData uri="http://schemas.openxmlformats.org/drawingml/2006/chart">
            <c:chart xmlns:c="http://schemas.openxmlformats.org/drawingml/2006/chart" xmlns:r="http://schemas.openxmlformats.org/officeDocument/2006/relationships" r:id="rId12"/>
          </a:graphicData>
        </a:graphic>
      </xdr:graphicFrame>
      <mc:AlternateContent xmlns:mc="http://schemas.openxmlformats.org/markup-compatibility/2006">
        <mc:Choice xmlns:a14="http://schemas.microsoft.com/office/drawing/2010/main" Requires="a14">
          <xdr:pic>
            <xdr:nvPicPr>
              <xdr:cNvPr id="63" name="Picture 62">
                <a:extLst>
                  <a:ext uri="{FF2B5EF4-FFF2-40B4-BE49-F238E27FC236}">
                    <a16:creationId xmlns:a16="http://schemas.microsoft.com/office/drawing/2014/main" id="{D3609A89-597D-5830-28EC-AA9BF9C11E65}"/>
                  </a:ext>
                </a:extLst>
              </xdr:cNvPr>
              <xdr:cNvPicPr>
                <a:picLocks noChangeAspect="1" noChangeArrowheads="1"/>
                <a:extLst>
                  <a:ext uri="{84589F7E-364E-4C9E-8A38-B11213B215E9}">
                    <a14:cameraTool cellRange="'KPI YOY'!$I$8" spid="_x0000_s15548"/>
                  </a:ext>
                </a:extLst>
              </xdr:cNvPicPr>
            </xdr:nvPicPr>
            <xdr:blipFill>
              <a:blip xmlns:r="http://schemas.openxmlformats.org/officeDocument/2006/relationships" r:embed="rId13"/>
              <a:srcRect/>
              <a:stretch>
                <a:fillRect/>
              </a:stretch>
            </xdr:blipFill>
            <xdr:spPr bwMode="auto">
              <a:xfrm>
                <a:off x="5524493" y="2948214"/>
                <a:ext cx="890839" cy="254000"/>
              </a:xfrm>
              <a:prstGeom prst="rect">
                <a:avLst/>
              </a:prstGeom>
              <a:noFill/>
              <a:extLst>
                <a:ext uri="{909E8E84-426E-40DD-AFC4-6F175D3DCCD1}">
                  <a14:hiddenFill>
                    <a:solidFill>
                      <a:srgbClr val="FFFFFF"/>
                    </a:solidFill>
                  </a14:hiddenFill>
                </a:ext>
              </a:extLst>
            </xdr:spPr>
          </xdr:pic>
        </mc:Choice>
        <mc:Fallback/>
      </mc:AlternateContent>
    </xdr:grpSp>
    <xdr:clientData/>
  </xdr:twoCellAnchor>
  <xdr:twoCellAnchor>
    <xdr:from>
      <xdr:col>0</xdr:col>
      <xdr:colOff>208649</xdr:colOff>
      <xdr:row>4</xdr:row>
      <xdr:rowOff>108859</xdr:rowOff>
    </xdr:from>
    <xdr:to>
      <xdr:col>5</xdr:col>
      <xdr:colOff>335647</xdr:colOff>
      <xdr:row>18</xdr:row>
      <xdr:rowOff>9074</xdr:rowOff>
    </xdr:to>
    <xdr:grpSp>
      <xdr:nvGrpSpPr>
        <xdr:cNvPr id="105" name="Group 104">
          <a:extLst>
            <a:ext uri="{FF2B5EF4-FFF2-40B4-BE49-F238E27FC236}">
              <a16:creationId xmlns:a16="http://schemas.microsoft.com/office/drawing/2014/main" id="{DE82377E-86E8-0AC6-E627-BC0470B0B940}"/>
            </a:ext>
          </a:extLst>
        </xdr:cNvPr>
        <xdr:cNvGrpSpPr/>
      </xdr:nvGrpSpPr>
      <xdr:grpSpPr>
        <a:xfrm>
          <a:off x="208649" y="834573"/>
          <a:ext cx="3165927" cy="2440215"/>
          <a:chOff x="335643" y="852715"/>
          <a:chExt cx="3165927" cy="2440215"/>
        </a:xfrm>
      </xdr:grpSpPr>
      <xdr:grpSp>
        <xdr:nvGrpSpPr>
          <xdr:cNvPr id="101" name="Group 100">
            <a:extLst>
              <a:ext uri="{FF2B5EF4-FFF2-40B4-BE49-F238E27FC236}">
                <a16:creationId xmlns:a16="http://schemas.microsoft.com/office/drawing/2014/main" id="{A4DE2BD9-2094-4D92-B71C-9A05FF98A317}"/>
              </a:ext>
            </a:extLst>
          </xdr:cNvPr>
          <xdr:cNvGrpSpPr/>
        </xdr:nvGrpSpPr>
        <xdr:grpSpPr>
          <a:xfrm>
            <a:off x="335643" y="852715"/>
            <a:ext cx="3165927" cy="2440215"/>
            <a:chOff x="13416643" y="852715"/>
            <a:chExt cx="3165927" cy="2440215"/>
          </a:xfrm>
        </xdr:grpSpPr>
        <xdr:sp macro="" textlink="">
          <xdr:nvSpPr>
            <xdr:cNvPr id="102" name="Rectangle: Rounded Corners 101">
              <a:extLst>
                <a:ext uri="{FF2B5EF4-FFF2-40B4-BE49-F238E27FC236}">
                  <a16:creationId xmlns:a16="http://schemas.microsoft.com/office/drawing/2014/main" id="{7951A32A-2DF4-6455-8ACA-C362180D2AAA}"/>
                </a:ext>
              </a:extLst>
            </xdr:cNvPr>
            <xdr:cNvSpPr/>
          </xdr:nvSpPr>
          <xdr:spPr>
            <a:xfrm>
              <a:off x="13416643" y="852715"/>
              <a:ext cx="3165927" cy="390028"/>
            </a:xfrm>
            <a:prstGeom prst="roundRect">
              <a:avLst/>
            </a:prstGeom>
            <a:gradFill>
              <a:gsLst>
                <a:gs pos="74000">
                  <a:schemeClr val="bg2">
                    <a:lumMod val="50000"/>
                  </a:schemeClr>
                </a:gs>
                <a:gs pos="100000">
                  <a:schemeClr val="accent1">
                    <a:lumMod val="30000"/>
                    <a:lumOff val="70000"/>
                  </a:schemeClr>
                </a:gs>
              </a:gsLst>
              <a:lin ang="7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CA" sz="1600" b="1">
                  <a:solidFill>
                    <a:schemeClr val="lt1"/>
                  </a:solidFill>
                  <a:latin typeface="+mn-lt"/>
                  <a:ea typeface="+mn-ea"/>
                  <a:cs typeface="+mn-cs"/>
                </a:rPr>
                <a:t>SALES</a:t>
              </a:r>
            </a:p>
          </xdr:txBody>
        </xdr:sp>
        <xdr:sp macro="" textlink="">
          <xdr:nvSpPr>
            <xdr:cNvPr id="103" name="Rectangle: Rounded Corners 102">
              <a:extLst>
                <a:ext uri="{FF2B5EF4-FFF2-40B4-BE49-F238E27FC236}">
                  <a16:creationId xmlns:a16="http://schemas.microsoft.com/office/drawing/2014/main" id="{DC5F9FC4-C916-8649-403D-9A2610D2B70B}"/>
                </a:ext>
              </a:extLst>
            </xdr:cNvPr>
            <xdr:cNvSpPr/>
          </xdr:nvSpPr>
          <xdr:spPr>
            <a:xfrm>
              <a:off x="13434786" y="1341601"/>
              <a:ext cx="3147437" cy="1951329"/>
            </a:xfrm>
            <a:prstGeom prst="roundRect">
              <a:avLst>
                <a:gd name="adj" fmla="val 3515"/>
              </a:avLst>
            </a:prstGeom>
            <a:gradFill>
              <a:gsLst>
                <a:gs pos="74000">
                  <a:schemeClr val="bg2">
                    <a:lumMod val="50000"/>
                  </a:schemeClr>
                </a:gs>
                <a:gs pos="100000">
                  <a:schemeClr val="accent1">
                    <a:lumMod val="30000"/>
                    <a:lumOff val="70000"/>
                  </a:schemeClr>
                </a:gs>
              </a:gsLst>
              <a:lin ang="7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endParaRPr lang="en-CA" sz="1200" b="1" i="0" u="none" strike="noStrike">
                <a:solidFill>
                  <a:schemeClr val="bg2"/>
                </a:solidFill>
                <a:latin typeface="Calibri"/>
                <a:ea typeface="Calibri"/>
                <a:cs typeface="Calibri"/>
              </a:endParaRPr>
            </a:p>
          </xdr:txBody>
        </xdr:sp>
        <xdr:sp macro="" textlink="">
          <xdr:nvSpPr>
            <xdr:cNvPr id="104" name="Rectangle: Rounded Corners 103">
              <a:extLst>
                <a:ext uri="{FF2B5EF4-FFF2-40B4-BE49-F238E27FC236}">
                  <a16:creationId xmlns:a16="http://schemas.microsoft.com/office/drawing/2014/main" id="{3F4D9730-C7FA-C327-77AE-27E00A5A6FC4}"/>
                </a:ext>
              </a:extLst>
            </xdr:cNvPr>
            <xdr:cNvSpPr/>
          </xdr:nvSpPr>
          <xdr:spPr>
            <a:xfrm>
              <a:off x="13616214" y="2873575"/>
              <a:ext cx="2630817" cy="373997"/>
            </a:xfrm>
            <a:prstGeom prst="roundRect">
              <a:avLst/>
            </a:prstGeom>
            <a:gradFill>
              <a:gsLst>
                <a:gs pos="74000">
                  <a:schemeClr val="bg2">
                    <a:lumMod val="50000"/>
                  </a:schemeClr>
                </a:gs>
                <a:gs pos="100000">
                  <a:schemeClr val="accent1">
                    <a:lumMod val="30000"/>
                    <a:lumOff val="70000"/>
                  </a:schemeClr>
                </a:gs>
              </a:gsLst>
              <a:lin ang="7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r>
                <a:rPr lang="en-CA" sz="1600" b="1">
                  <a:solidFill>
                    <a:schemeClr val="lt1"/>
                  </a:solidFill>
                  <a:latin typeface="+mn-lt"/>
                  <a:ea typeface="+mn-ea"/>
                  <a:cs typeface="+mn-cs"/>
                </a:rPr>
                <a:t>YOY</a:t>
              </a:r>
              <a:r>
                <a:rPr lang="en-CA" sz="1200" b="1" i="0" u="none" strike="noStrike">
                  <a:solidFill>
                    <a:schemeClr val="bg2"/>
                  </a:solidFill>
                  <a:latin typeface="Calibri"/>
                  <a:ea typeface="Calibri"/>
                  <a:cs typeface="Calibri"/>
                </a:rPr>
                <a:t> </a:t>
              </a:r>
              <a:r>
                <a:rPr lang="en-CA" sz="1600" b="1">
                  <a:solidFill>
                    <a:schemeClr val="lt1"/>
                  </a:solidFill>
                  <a:latin typeface="+mn-lt"/>
                  <a:ea typeface="+mn-ea"/>
                  <a:cs typeface="+mn-cs"/>
                </a:rPr>
                <a:t>GROWTH</a:t>
              </a:r>
            </a:p>
          </xdr:txBody>
        </xdr:sp>
      </xdr:grpSp>
      <xdr:sp macro="" textlink="KPI!B17">
        <xdr:nvSpPr>
          <xdr:cNvPr id="6" name="Rectangle: Rounded Corners 5">
            <a:extLst>
              <a:ext uri="{FF2B5EF4-FFF2-40B4-BE49-F238E27FC236}">
                <a16:creationId xmlns:a16="http://schemas.microsoft.com/office/drawing/2014/main" id="{6D320E7E-1553-1B7F-0BC4-61D938E26A98}"/>
              </a:ext>
            </a:extLst>
          </xdr:cNvPr>
          <xdr:cNvSpPr/>
        </xdr:nvSpPr>
        <xdr:spPr>
          <a:xfrm>
            <a:off x="561222" y="1455487"/>
            <a:ext cx="2758921" cy="331584"/>
          </a:xfrm>
          <a:prstGeom prst="roundRect">
            <a:avLst/>
          </a:prstGeom>
          <a:gradFill>
            <a:gsLst>
              <a:gs pos="74000">
                <a:schemeClr val="bg2">
                  <a:lumMod val="50000"/>
                </a:schemeClr>
              </a:gs>
              <a:gs pos="100000">
                <a:schemeClr val="accent1">
                  <a:lumMod val="30000"/>
                  <a:lumOff val="70000"/>
                </a:schemeClr>
              </a:gs>
            </a:gsLst>
            <a:lin ang="7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A499F50C-8618-4F61-8765-D78DE128A8B5}" type="TxLink">
              <a:rPr lang="en-US" sz="1600" b="1" i="0" u="none" strike="noStrike">
                <a:solidFill>
                  <a:schemeClr val="bg2"/>
                </a:solidFill>
                <a:latin typeface="Calibri"/>
                <a:ea typeface="Calibri"/>
                <a:cs typeface="Calibri"/>
              </a:rPr>
              <a:pPr algn="ctr"/>
              <a:t> $195,580.97 </a:t>
            </a:fld>
            <a:endParaRPr lang="en-CA" sz="1600" b="1">
              <a:solidFill>
                <a:schemeClr val="bg2"/>
              </a:solidFill>
            </a:endParaRPr>
          </a:p>
        </xdr:txBody>
      </xdr:sp>
      <xdr:graphicFrame macro="">
        <xdr:nvGraphicFramePr>
          <xdr:cNvPr id="28" name="Chart 27">
            <a:extLst>
              <a:ext uri="{FF2B5EF4-FFF2-40B4-BE49-F238E27FC236}">
                <a16:creationId xmlns:a16="http://schemas.microsoft.com/office/drawing/2014/main" id="{1BEE78A1-D0F9-4934-986C-C485499A5F8D}"/>
              </a:ext>
            </a:extLst>
          </xdr:cNvPr>
          <xdr:cNvGraphicFramePr>
            <a:graphicFrameLocks/>
          </xdr:cNvGraphicFramePr>
        </xdr:nvGraphicFramePr>
        <xdr:xfrm>
          <a:off x="544923" y="1868714"/>
          <a:ext cx="2757077" cy="925285"/>
        </xdr:xfrm>
        <a:graphic>
          <a:graphicData uri="http://schemas.openxmlformats.org/drawingml/2006/chart">
            <c:chart xmlns:c="http://schemas.openxmlformats.org/drawingml/2006/chart" xmlns:r="http://schemas.openxmlformats.org/officeDocument/2006/relationships" r:id="rId14"/>
          </a:graphicData>
        </a:graphic>
      </xdr:graphicFrame>
      <mc:AlternateContent xmlns:mc="http://schemas.openxmlformats.org/markup-compatibility/2006">
        <mc:Choice xmlns:a14="http://schemas.microsoft.com/office/drawing/2010/main" Requires="a14">
          <xdr:pic>
            <xdr:nvPicPr>
              <xdr:cNvPr id="61" name="Picture 60">
                <a:extLst>
                  <a:ext uri="{FF2B5EF4-FFF2-40B4-BE49-F238E27FC236}">
                    <a16:creationId xmlns:a16="http://schemas.microsoft.com/office/drawing/2014/main" id="{3E728EFC-7327-E830-ADFB-39306D9287DB}"/>
                  </a:ext>
                </a:extLst>
              </xdr:cNvPr>
              <xdr:cNvPicPr>
                <a:picLocks noChangeAspect="1" noChangeArrowheads="1"/>
                <a:extLst>
                  <a:ext uri="{84589F7E-364E-4C9E-8A38-B11213B215E9}">
                    <a14:cameraTool cellRange="'KPI YOY'!$H$8" spid="_x0000_s15549"/>
                  </a:ext>
                </a:extLst>
              </xdr:cNvPicPr>
            </xdr:nvPicPr>
            <xdr:blipFill>
              <a:blip xmlns:r="http://schemas.openxmlformats.org/officeDocument/2006/relationships" r:embed="rId15"/>
              <a:srcRect/>
              <a:stretch>
                <a:fillRect/>
              </a:stretch>
            </xdr:blipFill>
            <xdr:spPr bwMode="auto">
              <a:xfrm>
                <a:off x="2413002" y="2939144"/>
                <a:ext cx="890844" cy="254000"/>
              </a:xfrm>
              <a:prstGeom prst="rect">
                <a:avLst/>
              </a:prstGeom>
              <a:noFill/>
              <a:extLst>
                <a:ext uri="{909E8E84-426E-40DD-AFC4-6F175D3DCCD1}">
                  <a14:hiddenFill>
                    <a:solidFill>
                      <a:srgbClr val="FFFFFF"/>
                    </a:solidFill>
                  </a14:hiddenFill>
                </a:ext>
              </a:extLst>
            </xdr:spPr>
          </xdr:pic>
        </mc:Choice>
        <mc:Fallback/>
      </mc:AlternateContent>
    </xdr:grpSp>
    <xdr:clientData/>
  </xdr:twoCellAnchor>
  <xdr:twoCellAnchor editAs="oneCell">
    <xdr:from>
      <xdr:col>24</xdr:col>
      <xdr:colOff>317500</xdr:colOff>
      <xdr:row>37</xdr:row>
      <xdr:rowOff>18144</xdr:rowOff>
    </xdr:from>
    <xdr:to>
      <xdr:col>27</xdr:col>
      <xdr:colOff>117929</xdr:colOff>
      <xdr:row>47</xdr:row>
      <xdr:rowOff>18144</xdr:rowOff>
    </xdr:to>
    <mc:AlternateContent xmlns:mc="http://schemas.openxmlformats.org/markup-compatibility/2006">
      <mc:Choice xmlns:a14="http://schemas.microsoft.com/office/drawing/2010/main" Requires="a14">
        <xdr:graphicFrame macro="">
          <xdr:nvGraphicFramePr>
            <xdr:cNvPr id="110" name="Ship Mode 1">
              <a:extLst>
                <a:ext uri="{FF2B5EF4-FFF2-40B4-BE49-F238E27FC236}">
                  <a16:creationId xmlns:a16="http://schemas.microsoft.com/office/drawing/2014/main" id="{0E16A80A-2AA7-4C5F-9369-4137EBCE8B9E}"/>
                </a:ext>
              </a:extLst>
            </xdr:cNvPr>
            <xdr:cNvGraphicFramePr/>
          </xdr:nvGraphicFramePr>
          <xdr:xfrm>
            <a:off x="0" y="0"/>
            <a:ext cx="0" cy="0"/>
          </xdr:xfrm>
          <a:graphic>
            <a:graphicData uri="http://schemas.microsoft.com/office/drawing/2010/slicer">
              <sle:slicer xmlns:sle="http://schemas.microsoft.com/office/drawing/2010/slicer" name="Ship Mode 1"/>
            </a:graphicData>
          </a:graphic>
        </xdr:graphicFrame>
      </mc:Choice>
      <mc:Fallback>
        <xdr:sp macro="" textlink="">
          <xdr:nvSpPr>
            <xdr:cNvPr id="0" name=""/>
            <xdr:cNvSpPr>
              <a:spLocks noTextEdit="1"/>
            </xdr:cNvSpPr>
          </xdr:nvSpPr>
          <xdr:spPr>
            <a:xfrm>
              <a:off x="14904357" y="6731001"/>
              <a:ext cx="1623786" cy="1814286"/>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shish Dabas" refreshedDate="45231.757451620368" createdVersion="8" refreshedVersion="8" minRefreshableVersion="3" recordCount="9995" xr:uid="{6706187F-1121-4D23-AECD-09E1EDEA9E5E}">
  <cacheSource type="worksheet">
    <worksheetSource ref="A1:V1048576" sheet="Data"/>
  </cacheSource>
  <cacheFields count="26">
    <cacheField name="Row ID" numFmtId="0">
      <sharedItems containsString="0" containsBlank="1" containsNumber="1" containsInteger="1" minValue="1" maxValue="9994"/>
    </cacheField>
    <cacheField name="Order ID" numFmtId="0">
      <sharedItems containsBlank="1" count="5010">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m/>
      </sharedItems>
    </cacheField>
    <cacheField name="Year" numFmtId="0">
      <sharedItems containsString="0" containsBlank="1" containsNumber="1" containsInteger="1" minValue="2011" maxValue="2014" count="5">
        <n v="2013"/>
        <n v="2012"/>
        <n v="2011"/>
        <n v="2014"/>
        <m/>
      </sharedItems>
    </cacheField>
    <cacheField name="Order Date" numFmtId="0">
      <sharedItems containsNonDate="0" containsDate="1" containsString="0" containsBlank="1" minDate="2011-01-04T00:00:00" maxDate="2015-01-01T00:00:00" count="1239">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m/>
      </sharedItems>
      <fieldGroup par="24"/>
    </cacheField>
    <cacheField name="Ship Date" numFmtId="0">
      <sharedItems containsNonDate="0" containsDate="1" containsString="0" containsBlank="1" minDate="2011-01-08T00:00:00" maxDate="2015-01-07T00:00:00"/>
    </cacheField>
    <cacheField name="Ship Mode" numFmtId="0">
      <sharedItems containsBlank="1" count="5">
        <s v="Second Class"/>
        <s v="Standard Class"/>
        <s v="First Class"/>
        <s v="Same Day"/>
        <m/>
      </sharedItems>
    </cacheField>
    <cacheField name="Customer ID" numFmtId="0">
      <sharedItems containsBlank="1"/>
    </cacheField>
    <cacheField name="Customer Name" numFmtId="0">
      <sharedItems containsBlank="1"/>
    </cacheField>
    <cacheField name="Segment" numFmtId="0">
      <sharedItems containsBlank="1" count="4">
        <s v="Consumer"/>
        <s v="Corporate"/>
        <s v="Home Office"/>
        <m/>
      </sharedItems>
    </cacheField>
    <cacheField name="Country" numFmtId="0">
      <sharedItems containsBlank="1"/>
    </cacheField>
    <cacheField name="City" numFmtId="0">
      <sharedItems containsBlank="1"/>
    </cacheField>
    <cacheField name="State" numFmtId="0">
      <sharedItems containsBlank="1" count="50">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m/>
      </sharedItems>
    </cacheField>
    <cacheField name="Postal Code" numFmtId="0">
      <sharedItems containsBlank="1" containsMixedTypes="1" containsNumber="1" containsInteger="1" minValue="1040" maxValue="99301"/>
    </cacheField>
    <cacheField name="Region" numFmtId="0">
      <sharedItems containsBlank="1" count="5">
        <s v="South"/>
        <s v="West"/>
        <s v="Central"/>
        <s v="East"/>
        <m/>
      </sharedItems>
    </cacheField>
    <cacheField name="Product ID" numFmtId="0">
      <sharedItems containsBlank="1"/>
    </cacheField>
    <cacheField name="Category" numFmtId="0">
      <sharedItems containsBlank="1" count="4">
        <s v="Furniture"/>
        <s v="Office Supplies"/>
        <s v="Technology"/>
        <m/>
      </sharedItems>
    </cacheField>
    <cacheField name="Sub-Category" numFmtId="0">
      <sharedItems containsBlank="1" count="18">
        <s v="Bookcases"/>
        <s v="Chairs"/>
        <s v="Labels"/>
        <s v="Tables"/>
        <s v="Storage"/>
        <s v="Furnishings"/>
        <s v="Art"/>
        <s v="Phones"/>
        <s v="Binders"/>
        <s v="Appliances"/>
        <s v="Paper"/>
        <s v="Accessories"/>
        <s v="Envelopes"/>
        <s v="Fasteners"/>
        <s v="Supplies"/>
        <s v="Machines"/>
        <s v="Copiers"/>
        <m/>
      </sharedItems>
    </cacheField>
    <cacheField name="Product Name" numFmtId="0">
      <sharedItems containsBlank="1"/>
    </cacheField>
    <cacheField name="Sales" numFmtId="0">
      <sharedItems containsString="0" containsBlank="1" containsNumber="1" minValue="0.44399999999999995" maxValue="22638.48"/>
    </cacheField>
    <cacheField name="Quantity" numFmtId="0">
      <sharedItems containsString="0" containsBlank="1" containsNumber="1" containsInteger="1" minValue="1" maxValue="14"/>
    </cacheField>
    <cacheField name="Discount" numFmtId="0">
      <sharedItems containsString="0" containsBlank="1" containsNumber="1" minValue="0" maxValue="0.8"/>
    </cacheField>
    <cacheField name="Profit" numFmtId="0">
      <sharedItems containsString="0" containsBlank="1" containsNumber="1" minValue="-6599.978000000001" maxValue="8399.9759999999987"/>
    </cacheField>
    <cacheField name="Months (Order Date)" numFmtId="0" databaseField="0">
      <fieldGroup base="3">
        <rangePr groupBy="months" startDate="2011-01-04T00:00:00" endDate="2015-01-01T00:00:00"/>
        <groupItems count="14">
          <s v="&lt;2011-01-04"/>
          <s v="Jan"/>
          <s v="Feb"/>
          <s v="Mar"/>
          <s v="Apr"/>
          <s v="May"/>
          <s v="Jun"/>
          <s v="Jul"/>
          <s v="Aug"/>
          <s v="Sep"/>
          <s v="Oct"/>
          <s v="Nov"/>
          <s v="Dec"/>
          <s v="&gt;2015-01-01"/>
        </groupItems>
      </fieldGroup>
    </cacheField>
    <cacheField name="Quarters (Order Date)" numFmtId="0" databaseField="0">
      <fieldGroup base="3">
        <rangePr groupBy="quarters" startDate="2011-01-04T00:00:00" endDate="2015-01-01T00:00:00"/>
        <groupItems count="6">
          <s v="&lt;2011-01-04"/>
          <s v="Qtr1"/>
          <s v="Qtr2"/>
          <s v="Qtr3"/>
          <s v="Qtr4"/>
          <s v="&gt;2015-01-01"/>
        </groupItems>
      </fieldGroup>
    </cacheField>
    <cacheField name="Years (Order Date)" numFmtId="0" databaseField="0">
      <fieldGroup base="3">
        <rangePr groupBy="years" startDate="2011-01-04T00:00:00" endDate="2015-01-01T00:00:00"/>
        <groupItems count="7">
          <s v="&lt;2011-01-04"/>
          <s v="2011"/>
          <s v="2012"/>
          <s v="2013"/>
          <s v="2014"/>
          <s v="2015"/>
          <s v="&gt;2015-01-01"/>
        </groupItems>
      </fieldGroup>
    </cacheField>
    <cacheField name="Profit Margin" numFmtId="0" formula="Profit/Sales" databaseField="0"/>
  </cacheFields>
  <extLst>
    <ext xmlns:x14="http://schemas.microsoft.com/office/spreadsheetml/2009/9/main" uri="{725AE2AE-9491-48be-B2B4-4EB974FC3084}">
      <x14:pivotCacheDefinition pivotCacheId="118214164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5">
  <r>
    <n v="1"/>
    <x v="0"/>
    <x v="0"/>
    <x v="0"/>
    <d v="2013-11-12T00:00:00"/>
    <x v="0"/>
    <s v="CG-12520"/>
    <s v="Claire Gute"/>
    <x v="0"/>
    <s v="United States"/>
    <s v="Henderson"/>
    <x v="0"/>
    <n v="42420"/>
    <x v="0"/>
    <s v="FUR-BO-10001798"/>
    <x v="0"/>
    <x v="0"/>
    <s v="Bush Somerset Collection Bookcase"/>
    <n v="261.95999999999998"/>
    <n v="2"/>
    <n v="0"/>
    <n v="41.913600000000002"/>
  </r>
  <r>
    <n v="2"/>
    <x v="0"/>
    <x v="0"/>
    <x v="0"/>
    <d v="2013-11-12T00:00:00"/>
    <x v="0"/>
    <s v="CG-12520"/>
    <s v="Claire Gute"/>
    <x v="0"/>
    <s v="United States"/>
    <s v="Henderson"/>
    <x v="0"/>
    <n v="42420"/>
    <x v="0"/>
    <s v="FUR-CH-10000454"/>
    <x v="0"/>
    <x v="1"/>
    <s v="Hon Deluxe Fabric Upholstered Stacking Chairs, Rounded Back"/>
    <n v="731.93999999999994"/>
    <n v="3"/>
    <n v="0"/>
    <n v="219.58199999999997"/>
  </r>
  <r>
    <n v="3"/>
    <x v="1"/>
    <x v="0"/>
    <x v="1"/>
    <d v="2013-06-17T00:00:00"/>
    <x v="0"/>
    <s v="DV-13045"/>
    <s v="Darrin Van Huff"/>
    <x v="1"/>
    <s v="United States"/>
    <s v="Los Angeles"/>
    <x v="1"/>
    <n v="90036"/>
    <x v="1"/>
    <s v="OFF-LA-10000240"/>
    <x v="1"/>
    <x v="2"/>
    <s v="Self-Adhesive Address Labels for Typewriters by Universal"/>
    <n v="14.62"/>
    <n v="2"/>
    <n v="0"/>
    <n v="6.8713999999999995"/>
  </r>
  <r>
    <n v="4"/>
    <x v="2"/>
    <x v="1"/>
    <x v="2"/>
    <d v="2012-10-18T00:00:00"/>
    <x v="1"/>
    <s v="SO-20335"/>
    <s v="Sean O'Donnell"/>
    <x v="0"/>
    <s v="United States"/>
    <s v="Fort Lauderdale"/>
    <x v="2"/>
    <n v="33311"/>
    <x v="0"/>
    <s v="FUR-TA-10000577"/>
    <x v="0"/>
    <x v="3"/>
    <s v="Bretford CR4500 Series Slim Rectangular Table"/>
    <n v="957.57749999999999"/>
    <n v="5"/>
    <n v="0.45"/>
    <n v="-383.03100000000006"/>
  </r>
  <r>
    <n v="5"/>
    <x v="2"/>
    <x v="1"/>
    <x v="2"/>
    <d v="2012-10-18T00:00:00"/>
    <x v="1"/>
    <s v="SO-20335"/>
    <s v="Sean O'Donnell"/>
    <x v="0"/>
    <s v="United States"/>
    <s v="Fort Lauderdale"/>
    <x v="2"/>
    <n v="33311"/>
    <x v="0"/>
    <s v="OFF-ST-10000760"/>
    <x v="1"/>
    <x v="4"/>
    <s v="Eldon Fold 'N Roll Cart System"/>
    <n v="22.368000000000002"/>
    <n v="2"/>
    <n v="0.2"/>
    <n v="2.5163999999999991"/>
  </r>
  <r>
    <n v="6"/>
    <x v="3"/>
    <x v="2"/>
    <x v="3"/>
    <d v="2011-06-14T00:00:00"/>
    <x v="1"/>
    <s v="BH-11710"/>
    <s v="Brosina Hoffman"/>
    <x v="0"/>
    <s v="United States"/>
    <s v="Los Angeles"/>
    <x v="1"/>
    <n v="90032"/>
    <x v="1"/>
    <s v="FUR-FU-10001487"/>
    <x v="0"/>
    <x v="5"/>
    <s v="Eldon Expressions Wood and Plastic Desk Accessories, Cherry Wood"/>
    <n v="48.86"/>
    <n v="7"/>
    <n v="0"/>
    <n v="14.169399999999996"/>
  </r>
  <r>
    <n v="7"/>
    <x v="3"/>
    <x v="2"/>
    <x v="3"/>
    <d v="2011-06-14T00:00:00"/>
    <x v="1"/>
    <s v="BH-11710"/>
    <s v="Brosina Hoffman"/>
    <x v="0"/>
    <s v="United States"/>
    <s v="Los Angeles"/>
    <x v="1"/>
    <n v="90032"/>
    <x v="1"/>
    <s v="OFF-AR-10002833"/>
    <x v="1"/>
    <x v="6"/>
    <s v="Newell 322"/>
    <n v="7.28"/>
    <n v="4"/>
    <n v="0"/>
    <n v="1.9656000000000002"/>
  </r>
  <r>
    <n v="8"/>
    <x v="3"/>
    <x v="2"/>
    <x v="3"/>
    <d v="2011-06-14T00:00:00"/>
    <x v="1"/>
    <s v="BH-11710"/>
    <s v="Brosina Hoffman"/>
    <x v="0"/>
    <s v="United States"/>
    <s v="Los Angeles"/>
    <x v="1"/>
    <n v="90032"/>
    <x v="1"/>
    <s v="TEC-PH-10002275"/>
    <x v="2"/>
    <x v="7"/>
    <s v="Mitel 5320 IP Phone VoIP phone"/>
    <n v="907.15200000000004"/>
    <n v="6"/>
    <n v="0.2"/>
    <n v="90.715200000000038"/>
  </r>
  <r>
    <n v="9"/>
    <x v="3"/>
    <x v="2"/>
    <x v="3"/>
    <d v="2011-06-14T00:00:00"/>
    <x v="1"/>
    <s v="BH-11710"/>
    <s v="Brosina Hoffman"/>
    <x v="0"/>
    <s v="United States"/>
    <s v="Los Angeles"/>
    <x v="1"/>
    <n v="90032"/>
    <x v="1"/>
    <s v="OFF-BI-10003910"/>
    <x v="1"/>
    <x v="8"/>
    <s v="DXL Angle-View Binders with Locking Rings by Samsill"/>
    <n v="18.504000000000001"/>
    <n v="3"/>
    <n v="0.2"/>
    <n v="5.7824999999999998"/>
  </r>
  <r>
    <n v="10"/>
    <x v="3"/>
    <x v="2"/>
    <x v="3"/>
    <d v="2011-06-14T00:00:00"/>
    <x v="1"/>
    <s v="BH-11710"/>
    <s v="Brosina Hoffman"/>
    <x v="0"/>
    <s v="United States"/>
    <s v="Los Angeles"/>
    <x v="1"/>
    <n v="90032"/>
    <x v="1"/>
    <s v="OFF-AP-10002892"/>
    <x v="1"/>
    <x v="9"/>
    <s v="Belkin F5C206VTEL 6 Outlet Surge"/>
    <n v="114.9"/>
    <n v="5"/>
    <n v="0"/>
    <n v="34.469999999999992"/>
  </r>
  <r>
    <n v="11"/>
    <x v="3"/>
    <x v="2"/>
    <x v="3"/>
    <d v="2011-06-14T00:00:00"/>
    <x v="1"/>
    <s v="BH-11710"/>
    <s v="Brosina Hoffman"/>
    <x v="0"/>
    <s v="United States"/>
    <s v="Los Angeles"/>
    <x v="1"/>
    <n v="90032"/>
    <x v="1"/>
    <s v="FUR-TA-10001539"/>
    <x v="0"/>
    <x v="3"/>
    <s v="Chromcraft Rectangular Conference Tables"/>
    <n v="1706.1840000000002"/>
    <n v="9"/>
    <n v="0.2"/>
    <n v="85.309199999999805"/>
  </r>
  <r>
    <n v="12"/>
    <x v="3"/>
    <x v="2"/>
    <x v="3"/>
    <d v="2011-06-14T00:00:00"/>
    <x v="1"/>
    <s v="BH-11710"/>
    <s v="Brosina Hoffman"/>
    <x v="0"/>
    <s v="United States"/>
    <s v="Los Angeles"/>
    <x v="1"/>
    <n v="90032"/>
    <x v="1"/>
    <s v="TEC-PH-10002033"/>
    <x v="2"/>
    <x v="7"/>
    <s v="Konftel 250 Conference phone - Charcoal black"/>
    <n v="911.42399999999998"/>
    <n v="4"/>
    <n v="0.2"/>
    <n v="68.356800000000021"/>
  </r>
  <r>
    <n v="13"/>
    <x v="4"/>
    <x v="3"/>
    <x v="4"/>
    <d v="2014-04-21T00:00:00"/>
    <x v="1"/>
    <s v="AA-10480"/>
    <s v="Andrew Allen"/>
    <x v="0"/>
    <s v="United States"/>
    <s v="Concord"/>
    <x v="3"/>
    <n v="28027"/>
    <x v="0"/>
    <s v="OFF-PA-10002365"/>
    <x v="1"/>
    <x v="10"/>
    <s v="Xerox 1967"/>
    <n v="15.552000000000003"/>
    <n v="3"/>
    <n v="0.2"/>
    <n v="5.4432"/>
  </r>
  <r>
    <n v="14"/>
    <x v="5"/>
    <x v="0"/>
    <x v="5"/>
    <d v="2013-12-11T00:00:00"/>
    <x v="1"/>
    <s v="IM-15070"/>
    <s v="Irene Maddox"/>
    <x v="0"/>
    <s v="United States"/>
    <s v="Seattle"/>
    <x v="4"/>
    <n v="98103"/>
    <x v="1"/>
    <s v="OFF-BI-10003656"/>
    <x v="1"/>
    <x v="8"/>
    <s v="Fellowes PB200 Plastic Comb Binding Machine"/>
    <n v="407.97600000000006"/>
    <n v="3"/>
    <n v="0.2"/>
    <n v="132.59219999999993"/>
  </r>
  <r>
    <n v="15"/>
    <x v="6"/>
    <x v="1"/>
    <x v="6"/>
    <d v="2012-11-26T00:00:00"/>
    <x v="1"/>
    <s v="HP-14815"/>
    <s v="Harold Pawlan"/>
    <x v="2"/>
    <s v="United States"/>
    <s v="Fort Worth"/>
    <x v="5"/>
    <n v="76106"/>
    <x v="2"/>
    <s v="OFF-AP-10002311"/>
    <x v="1"/>
    <x v="9"/>
    <s v="Holmes Replacement Filter for HEPA Air Cleaner, Very Large Room, HEPA Filter"/>
    <n v="68.809999999999988"/>
    <n v="5"/>
    <n v="0.8"/>
    <n v="-123.858"/>
  </r>
  <r>
    <n v="16"/>
    <x v="6"/>
    <x v="1"/>
    <x v="6"/>
    <d v="2012-11-26T00:00:00"/>
    <x v="1"/>
    <s v="HP-14815"/>
    <s v="Harold Pawlan"/>
    <x v="2"/>
    <s v="United States"/>
    <s v="Fort Worth"/>
    <x v="5"/>
    <n v="76106"/>
    <x v="2"/>
    <s v="OFF-BI-10000756"/>
    <x v="1"/>
    <x v="8"/>
    <s v="Storex DuraTech Recycled Plastic Frosted Binders"/>
    <n v="2.5439999999999996"/>
    <n v="3"/>
    <n v="0.8"/>
    <n v="-3.8160000000000016"/>
  </r>
  <r>
    <n v="17"/>
    <x v="7"/>
    <x v="2"/>
    <x v="7"/>
    <d v="2011-11-18T00:00:00"/>
    <x v="1"/>
    <s v="PK-19075"/>
    <s v="Pete Kriz"/>
    <x v="0"/>
    <s v="United States"/>
    <s v="Madison"/>
    <x v="6"/>
    <n v="53711"/>
    <x v="2"/>
    <s v="OFF-ST-10004186"/>
    <x v="1"/>
    <x v="4"/>
    <s v="Stur-D-Stor Shelving, Vertical 5-Shelf: 72&quot;H x 36&quot;W x 18 1/2&quot;D"/>
    <n v="665.88"/>
    <n v="6"/>
    <n v="0"/>
    <n v="13.317599999999999"/>
  </r>
  <r>
    <n v="18"/>
    <x v="8"/>
    <x v="2"/>
    <x v="8"/>
    <d v="2011-05-15T00:00:00"/>
    <x v="0"/>
    <s v="AG-10270"/>
    <s v="Alejandro Grove"/>
    <x v="0"/>
    <s v="United States"/>
    <s v="West Jordan"/>
    <x v="7"/>
    <n v="84084"/>
    <x v="1"/>
    <s v="OFF-ST-10000107"/>
    <x v="1"/>
    <x v="4"/>
    <s v="Fellowes Super Stor/Drawer"/>
    <n v="55.5"/>
    <n v="2"/>
    <n v="0"/>
    <n v="9.9899999999999949"/>
  </r>
  <r>
    <n v="19"/>
    <x v="9"/>
    <x v="2"/>
    <x v="9"/>
    <d v="2011-09-01T00:00:00"/>
    <x v="0"/>
    <s v="ZD-21925"/>
    <s v="Zuschuss Donatelli"/>
    <x v="0"/>
    <s v="United States"/>
    <s v="San Francisco"/>
    <x v="1"/>
    <n v="94109"/>
    <x v="1"/>
    <s v="OFF-AR-10003056"/>
    <x v="1"/>
    <x v="6"/>
    <s v="Newell 341"/>
    <n v="8.56"/>
    <n v="2"/>
    <n v="0"/>
    <n v="2.4823999999999993"/>
  </r>
  <r>
    <n v="20"/>
    <x v="9"/>
    <x v="2"/>
    <x v="9"/>
    <d v="2011-09-01T00:00:00"/>
    <x v="0"/>
    <s v="ZD-21925"/>
    <s v="Zuschuss Donatelli"/>
    <x v="0"/>
    <s v="United States"/>
    <s v="San Francisco"/>
    <x v="1"/>
    <n v="94109"/>
    <x v="1"/>
    <s v="TEC-PH-10001949"/>
    <x v="2"/>
    <x v="7"/>
    <s v="Cisco SPA 501G IP Phone"/>
    <n v="213.48000000000002"/>
    <n v="3"/>
    <n v="0.2"/>
    <n v="16.010999999999981"/>
  </r>
  <r>
    <n v="21"/>
    <x v="9"/>
    <x v="2"/>
    <x v="9"/>
    <d v="2011-09-01T00:00:00"/>
    <x v="0"/>
    <s v="ZD-21925"/>
    <s v="Zuschuss Donatelli"/>
    <x v="0"/>
    <s v="United States"/>
    <s v="San Francisco"/>
    <x v="1"/>
    <n v="94109"/>
    <x v="1"/>
    <s v="OFF-BI-10002215"/>
    <x v="1"/>
    <x v="8"/>
    <s v="Wilson Jones Hanging View Binder, White, 1&quot;"/>
    <n v="22.72"/>
    <n v="4"/>
    <n v="0.2"/>
    <n v="7.3839999999999986"/>
  </r>
  <r>
    <n v="22"/>
    <x v="10"/>
    <x v="0"/>
    <x v="10"/>
    <d v="2013-12-14T00:00:00"/>
    <x v="1"/>
    <s v="KB-16585"/>
    <s v="Ken Black"/>
    <x v="1"/>
    <s v="United States"/>
    <s v="Fremont"/>
    <x v="8"/>
    <n v="68025"/>
    <x v="2"/>
    <s v="OFF-AR-10000246"/>
    <x v="1"/>
    <x v="6"/>
    <s v="Newell 318"/>
    <n v="19.459999999999997"/>
    <n v="7"/>
    <n v="0"/>
    <n v="5.0595999999999997"/>
  </r>
  <r>
    <n v="23"/>
    <x v="10"/>
    <x v="0"/>
    <x v="10"/>
    <d v="2013-12-14T00:00:00"/>
    <x v="1"/>
    <s v="KB-16585"/>
    <s v="Ken Black"/>
    <x v="1"/>
    <s v="United States"/>
    <s v="Fremont"/>
    <x v="8"/>
    <n v="68025"/>
    <x v="2"/>
    <s v="OFF-AP-10001492"/>
    <x v="1"/>
    <x v="9"/>
    <s v="Acco Six-Outlet Power Strip, 4' Cord Length"/>
    <n v="60.339999999999996"/>
    <n v="7"/>
    <n v="0"/>
    <n v="15.688400000000001"/>
  </r>
  <r>
    <n v="24"/>
    <x v="11"/>
    <x v="3"/>
    <x v="11"/>
    <d v="2014-07-19T00:00:00"/>
    <x v="0"/>
    <s v="SF-20065"/>
    <s v="Sandra Flanagan"/>
    <x v="0"/>
    <s v="United States"/>
    <s v="Philadelphia"/>
    <x v="9"/>
    <n v="19140"/>
    <x v="3"/>
    <s v="FUR-CH-10002774"/>
    <x v="0"/>
    <x v="1"/>
    <s v="Global Deluxe Stacking Chair, Gray"/>
    <n v="71.371999999999986"/>
    <n v="2"/>
    <n v="0.3"/>
    <n v="-1.0196000000000005"/>
  </r>
  <r>
    <n v="25"/>
    <x v="12"/>
    <x v="1"/>
    <x v="12"/>
    <d v="2012-09-30T00:00:00"/>
    <x v="1"/>
    <s v="EB-13870"/>
    <s v="Emily Burns"/>
    <x v="0"/>
    <s v="United States"/>
    <s v="Orem"/>
    <x v="7"/>
    <n v="84057"/>
    <x v="1"/>
    <s v="FUR-TA-10000577"/>
    <x v="0"/>
    <x v="3"/>
    <s v="Bretford CR4500 Series Slim Rectangular Table"/>
    <n v="1044.6299999999999"/>
    <n v="3"/>
    <n v="0"/>
    <n v="240.26490000000001"/>
  </r>
  <r>
    <n v="26"/>
    <x v="13"/>
    <x v="0"/>
    <x v="13"/>
    <d v="2013-01-20T00:00:00"/>
    <x v="0"/>
    <s v="EH-13945"/>
    <s v="Eric Hoffmann"/>
    <x v="0"/>
    <s v="United States"/>
    <s v="Los Angeles"/>
    <x v="1"/>
    <n v="90049"/>
    <x v="1"/>
    <s v="OFF-BI-10001634"/>
    <x v="1"/>
    <x v="8"/>
    <s v="Wilson Jones Active Use Binders"/>
    <n v="11.648000000000001"/>
    <n v="2"/>
    <n v="0.2"/>
    <n v="4.2224000000000004"/>
  </r>
  <r>
    <n v="27"/>
    <x v="13"/>
    <x v="0"/>
    <x v="13"/>
    <d v="2013-01-20T00:00:00"/>
    <x v="0"/>
    <s v="EH-13945"/>
    <s v="Eric Hoffmann"/>
    <x v="0"/>
    <s v="United States"/>
    <s v="Los Angeles"/>
    <x v="1"/>
    <n v="90049"/>
    <x v="1"/>
    <s v="TEC-AC-10003027"/>
    <x v="2"/>
    <x v="11"/>
    <s v="Imation 8GB Mini TravelDrive USB 2.0 Flash Drive"/>
    <n v="90.570000000000007"/>
    <n v="3"/>
    <n v="0"/>
    <n v="11.774100000000004"/>
  </r>
  <r>
    <n v="28"/>
    <x v="14"/>
    <x v="1"/>
    <x v="14"/>
    <d v="2012-09-21T00:00:00"/>
    <x v="1"/>
    <s v="TB-21520"/>
    <s v="Tracy Blumstein"/>
    <x v="0"/>
    <s v="United States"/>
    <s v="Philadelphia"/>
    <x v="9"/>
    <n v="19140"/>
    <x v="3"/>
    <s v="FUR-BO-10004834"/>
    <x v="0"/>
    <x v="0"/>
    <s v="Riverside Palais Royal Lawyers Bookcase, Royale Cherry Finish"/>
    <n v="3083.4300000000003"/>
    <n v="7"/>
    <n v="0.5"/>
    <n v="-1665.0522000000001"/>
  </r>
  <r>
    <n v="29"/>
    <x v="14"/>
    <x v="1"/>
    <x v="14"/>
    <d v="2012-09-21T00:00:00"/>
    <x v="1"/>
    <s v="TB-21520"/>
    <s v="Tracy Blumstein"/>
    <x v="0"/>
    <s v="United States"/>
    <s v="Philadelphia"/>
    <x v="9"/>
    <n v="19140"/>
    <x v="3"/>
    <s v="OFF-BI-10000474"/>
    <x v="1"/>
    <x v="8"/>
    <s v="Avery Recycled Flexi-View Covers for Binding Systems"/>
    <n v="9.6180000000000021"/>
    <n v="2"/>
    <n v="0.7"/>
    <n v="-7.0532000000000004"/>
  </r>
  <r>
    <n v="30"/>
    <x v="14"/>
    <x v="1"/>
    <x v="14"/>
    <d v="2012-09-21T00:00:00"/>
    <x v="1"/>
    <s v="TB-21520"/>
    <s v="Tracy Blumstein"/>
    <x v="0"/>
    <s v="United States"/>
    <s v="Philadelphia"/>
    <x v="9"/>
    <n v="19140"/>
    <x v="3"/>
    <s v="FUR-FU-10004848"/>
    <x v="0"/>
    <x v="5"/>
    <s v="Howard Miller 13-3/4&quot; Diameter Brushed Chrome Round Wall Clock"/>
    <n v="124.20000000000002"/>
    <n v="3"/>
    <n v="0.2"/>
    <n v="15.524999999999991"/>
  </r>
  <r>
    <n v="31"/>
    <x v="14"/>
    <x v="1"/>
    <x v="14"/>
    <d v="2012-09-21T00:00:00"/>
    <x v="1"/>
    <s v="TB-21520"/>
    <s v="Tracy Blumstein"/>
    <x v="0"/>
    <s v="United States"/>
    <s v="Philadelphia"/>
    <x v="9"/>
    <n v="19140"/>
    <x v="3"/>
    <s v="OFF-EN-10001509"/>
    <x v="1"/>
    <x v="12"/>
    <s v="Poly String Tie Envelopes"/>
    <n v="3.2640000000000002"/>
    <n v="2"/>
    <n v="0.2"/>
    <n v="1.1015999999999997"/>
  </r>
  <r>
    <n v="32"/>
    <x v="14"/>
    <x v="1"/>
    <x v="14"/>
    <d v="2012-09-21T00:00:00"/>
    <x v="1"/>
    <s v="TB-21520"/>
    <s v="Tracy Blumstein"/>
    <x v="0"/>
    <s v="United States"/>
    <s v="Philadelphia"/>
    <x v="9"/>
    <n v="19140"/>
    <x v="3"/>
    <s v="OFF-AR-10004042"/>
    <x v="1"/>
    <x v="6"/>
    <s v="BOSTON Model 1800 Electric Pencil Sharpeners, Putty/Woodgrain"/>
    <n v="86.304000000000002"/>
    <n v="6"/>
    <n v="0.2"/>
    <n v="9.7091999999999885"/>
  </r>
  <r>
    <n v="33"/>
    <x v="14"/>
    <x v="1"/>
    <x v="14"/>
    <d v="2012-09-21T00:00:00"/>
    <x v="1"/>
    <s v="TB-21520"/>
    <s v="Tracy Blumstein"/>
    <x v="0"/>
    <s v="United States"/>
    <s v="Philadelphia"/>
    <x v="9"/>
    <n v="19140"/>
    <x v="3"/>
    <s v="OFF-BI-10001525"/>
    <x v="1"/>
    <x v="8"/>
    <s v="Acco Pressboard Covers with Storage Hooks, 14 7/8&quot; x 11&quot;, Executive Red"/>
    <n v="6.8580000000000014"/>
    <n v="6"/>
    <n v="0.7"/>
    <n v="-5.7149999999999999"/>
  </r>
  <r>
    <n v="34"/>
    <x v="14"/>
    <x v="1"/>
    <x v="14"/>
    <d v="2012-09-21T00:00:00"/>
    <x v="1"/>
    <s v="TB-21520"/>
    <s v="Tracy Blumstein"/>
    <x v="0"/>
    <s v="United States"/>
    <s v="Philadelphia"/>
    <x v="9"/>
    <n v="19140"/>
    <x v="3"/>
    <s v="OFF-AR-10001683"/>
    <x v="1"/>
    <x v="6"/>
    <s v="Lumber Crayons"/>
    <n v="15.76"/>
    <n v="2"/>
    <n v="0.2"/>
    <n v="3.5460000000000007"/>
  </r>
  <r>
    <n v="35"/>
    <x v="15"/>
    <x v="3"/>
    <x v="15"/>
    <d v="2014-10-24T00:00:00"/>
    <x v="0"/>
    <s v="MA-17560"/>
    <s v="Matt Abelman"/>
    <x v="2"/>
    <s v="United States"/>
    <s v="Houston"/>
    <x v="5"/>
    <n v="77095"/>
    <x v="2"/>
    <s v="OFF-PA-10000249"/>
    <x v="1"/>
    <x v="10"/>
    <s v="Staples"/>
    <n v="29.472000000000001"/>
    <n v="3"/>
    <n v="0.2"/>
    <n v="9.9467999999999979"/>
  </r>
  <r>
    <n v="36"/>
    <x v="16"/>
    <x v="0"/>
    <x v="16"/>
    <d v="2013-12-11T00:00:00"/>
    <x v="2"/>
    <s v="GH-14485"/>
    <s v="Gene Hale"/>
    <x v="1"/>
    <s v="United States"/>
    <s v="Richardson"/>
    <x v="5"/>
    <n v="75080"/>
    <x v="2"/>
    <s v="TEC-PH-10004977"/>
    <x v="2"/>
    <x v="7"/>
    <s v="GE 30524EE4"/>
    <n v="1097.5440000000003"/>
    <n v="7"/>
    <n v="0.2"/>
    <n v="123.47369999999989"/>
  </r>
  <r>
    <n v="37"/>
    <x v="16"/>
    <x v="0"/>
    <x v="16"/>
    <d v="2013-12-11T00:00:00"/>
    <x v="2"/>
    <s v="GH-14485"/>
    <s v="Gene Hale"/>
    <x v="1"/>
    <s v="United States"/>
    <s v="Richardson"/>
    <x v="5"/>
    <n v="75080"/>
    <x v="2"/>
    <s v="FUR-FU-10003664"/>
    <x v="0"/>
    <x v="5"/>
    <s v="Electrix Architect's Clamp-On Swing Arm Lamp, Black"/>
    <n v="190.92"/>
    <n v="5"/>
    <n v="0.6"/>
    <n v="-147.96300000000002"/>
  </r>
  <r>
    <n v="38"/>
    <x v="17"/>
    <x v="1"/>
    <x v="17"/>
    <d v="2012-12-31T00:00:00"/>
    <x v="1"/>
    <s v="SN-20710"/>
    <s v="Steve Nguyen"/>
    <x v="2"/>
    <s v="United States"/>
    <s v="Houston"/>
    <x v="5"/>
    <n v="77041"/>
    <x v="2"/>
    <s v="OFF-EN-10002986"/>
    <x v="1"/>
    <x v="12"/>
    <s v="#10-4 1/8&quot; x 9 1/2&quot; Premium Diagonal Seam Envelopes"/>
    <n v="113.328"/>
    <n v="9"/>
    <n v="0.2"/>
    <n v="35.414999999999999"/>
  </r>
  <r>
    <n v="39"/>
    <x v="17"/>
    <x v="1"/>
    <x v="17"/>
    <d v="2012-12-31T00:00:00"/>
    <x v="1"/>
    <s v="SN-20710"/>
    <s v="Steve Nguyen"/>
    <x v="2"/>
    <s v="United States"/>
    <s v="Houston"/>
    <x v="5"/>
    <n v="77041"/>
    <x v="2"/>
    <s v="FUR-BO-10002545"/>
    <x v="0"/>
    <x v="0"/>
    <s v="Atlantic Metals Mobile 3-Shelf Bookcases, Custom Colors"/>
    <n v="532.39919999999995"/>
    <n v="3"/>
    <n v="0.32"/>
    <n v="-46.976400000000012"/>
  </r>
  <r>
    <n v="40"/>
    <x v="17"/>
    <x v="1"/>
    <x v="17"/>
    <d v="2012-12-31T00:00:00"/>
    <x v="1"/>
    <s v="SN-20710"/>
    <s v="Steve Nguyen"/>
    <x v="2"/>
    <s v="United States"/>
    <s v="Houston"/>
    <x v="5"/>
    <n v="77041"/>
    <x v="2"/>
    <s v="FUR-CH-10004218"/>
    <x v="0"/>
    <x v="1"/>
    <s v="Global Fabric Manager's Chair, Dark Gray"/>
    <n v="212.05799999999999"/>
    <n v="3"/>
    <n v="0.3"/>
    <n v="-15.146999999999991"/>
  </r>
  <r>
    <n v="41"/>
    <x v="17"/>
    <x v="1"/>
    <x v="17"/>
    <d v="2012-12-31T00:00:00"/>
    <x v="1"/>
    <s v="SN-20710"/>
    <s v="Steve Nguyen"/>
    <x v="2"/>
    <s v="United States"/>
    <s v="Houston"/>
    <x v="5"/>
    <n v="77041"/>
    <x v="2"/>
    <s v="TEC-PH-10000486"/>
    <x v="2"/>
    <x v="7"/>
    <s v="Plantronics HL10 Handset Lifter"/>
    <n v="371.16800000000001"/>
    <n v="4"/>
    <n v="0.2"/>
    <n v="41.756399999999957"/>
  </r>
  <r>
    <n v="42"/>
    <x v="18"/>
    <x v="3"/>
    <x v="18"/>
    <d v="2014-09-16T00:00:00"/>
    <x v="1"/>
    <s v="LC-16930"/>
    <s v="Linda Cazamias"/>
    <x v="1"/>
    <s v="United States"/>
    <s v="Naperville"/>
    <x v="10"/>
    <n v="60540"/>
    <x v="2"/>
    <s v="TEC-PH-10004093"/>
    <x v="2"/>
    <x v="7"/>
    <s v="Panasonic Kx-TS550"/>
    <n v="147.16800000000001"/>
    <n v="4"/>
    <n v="0.2"/>
    <n v="16.556399999999996"/>
  </r>
  <r>
    <n v="43"/>
    <x v="19"/>
    <x v="0"/>
    <x v="19"/>
    <d v="2013-07-23T00:00:00"/>
    <x v="1"/>
    <s v="RA-19885"/>
    <s v="Ruben Ausman"/>
    <x v="1"/>
    <s v="United States"/>
    <s v="Los Angeles"/>
    <x v="1"/>
    <n v="90049"/>
    <x v="1"/>
    <s v="OFF-ST-10003479"/>
    <x v="1"/>
    <x v="4"/>
    <s v="Eldon Base for stackable storage shelf, platinum"/>
    <n v="77.88"/>
    <n v="2"/>
    <n v="0"/>
    <n v="3.8939999999999912"/>
  </r>
  <r>
    <n v="44"/>
    <x v="20"/>
    <x v="3"/>
    <x v="20"/>
    <d v="2014-09-24T00:00:00"/>
    <x v="1"/>
    <s v="ES-14080"/>
    <s v="Erin Smith"/>
    <x v="1"/>
    <s v="United States"/>
    <s v="Melbourne"/>
    <x v="2"/>
    <n v="32935"/>
    <x v="0"/>
    <s v="OFF-ST-10003282"/>
    <x v="1"/>
    <x v="4"/>
    <s v="Advantus 10-Drawer Portable Organizer, Chrome Metal Frame, Smoke Drawers"/>
    <n v="95.616"/>
    <n v="2"/>
    <n v="0.2"/>
    <n v="9.5616000000000092"/>
  </r>
  <r>
    <n v="45"/>
    <x v="21"/>
    <x v="0"/>
    <x v="21"/>
    <d v="2013-03-14T00:00:00"/>
    <x v="2"/>
    <s v="ON-18715"/>
    <s v="Odella Nelson"/>
    <x v="1"/>
    <s v="United States"/>
    <s v="Eagan"/>
    <x v="11"/>
    <n v="55122"/>
    <x v="2"/>
    <s v="TEC-AC-10000171"/>
    <x v="2"/>
    <x v="11"/>
    <s v="Verbatim 25 GB 6x Blu-ray Single Layer Recordable Disc, 25/Pack"/>
    <n v="45.98"/>
    <n v="2"/>
    <n v="0"/>
    <n v="19.7714"/>
  </r>
  <r>
    <n v="46"/>
    <x v="21"/>
    <x v="0"/>
    <x v="21"/>
    <d v="2013-03-14T00:00:00"/>
    <x v="2"/>
    <s v="ON-18715"/>
    <s v="Odella Nelson"/>
    <x v="1"/>
    <s v="United States"/>
    <s v="Eagan"/>
    <x v="11"/>
    <n v="55122"/>
    <x v="2"/>
    <s v="OFF-BI-10003291"/>
    <x v="1"/>
    <x v="8"/>
    <s v="Wilson Jones Leather-Like Binders with DublLock Round Rings"/>
    <n v="17.46"/>
    <n v="2"/>
    <n v="0"/>
    <n v="8.2061999999999991"/>
  </r>
  <r>
    <n v="47"/>
    <x v="22"/>
    <x v="2"/>
    <x v="22"/>
    <d v="2011-10-25T00:00:00"/>
    <x v="0"/>
    <s v="PO-18865"/>
    <s v="Patrick O'Donnell"/>
    <x v="0"/>
    <s v="United States"/>
    <s v="Westland"/>
    <x v="12"/>
    <n v="48185"/>
    <x v="2"/>
    <s v="OFF-ST-10001713"/>
    <x v="1"/>
    <x v="4"/>
    <s v="Gould Plastics 9-Pocket Panel Bin, 18-3/8w x 5-1/4d x 20-1/2h, Black"/>
    <n v="211.96"/>
    <n v="4"/>
    <n v="0"/>
    <n v="8.4783999999999935"/>
  </r>
  <r>
    <n v="48"/>
    <x v="23"/>
    <x v="0"/>
    <x v="23"/>
    <d v="2013-06-26T00:00:00"/>
    <x v="1"/>
    <s v="LH-16900"/>
    <s v="Lena Hernandez"/>
    <x v="0"/>
    <s v="United States"/>
    <s v="Dover"/>
    <x v="13"/>
    <n v="19901"/>
    <x v="3"/>
    <s v="TEC-AC-10002167"/>
    <x v="2"/>
    <x v="11"/>
    <s v="Imation 8gb Micro Traveldrive Usb 2.0 Flash Drive"/>
    <n v="45"/>
    <n v="3"/>
    <n v="0"/>
    <n v="4.9500000000000011"/>
  </r>
  <r>
    <n v="49"/>
    <x v="23"/>
    <x v="0"/>
    <x v="23"/>
    <d v="2013-06-26T00:00:00"/>
    <x v="1"/>
    <s v="LH-16900"/>
    <s v="Lena Hernandez"/>
    <x v="0"/>
    <s v="United States"/>
    <s v="Dover"/>
    <x v="13"/>
    <n v="19901"/>
    <x v="3"/>
    <s v="TEC-PH-10003988"/>
    <x v="2"/>
    <x v="7"/>
    <s v="LF Elite 3D Dazzle Designer Hard Case Cover, Lf Stylus Pen and Wiper For Apple Iphone 5c Mini Lite"/>
    <n v="21.8"/>
    <n v="2"/>
    <n v="0"/>
    <n v="6.104000000000001"/>
  </r>
  <r>
    <n v="50"/>
    <x v="24"/>
    <x v="1"/>
    <x v="24"/>
    <d v="2012-04-22T00:00:00"/>
    <x v="1"/>
    <s v="DP-13000"/>
    <s v="Darren Powers"/>
    <x v="0"/>
    <s v="United States"/>
    <s v="New Albany"/>
    <x v="14"/>
    <n v="47150"/>
    <x v="2"/>
    <s v="OFF-BI-10004410"/>
    <x v="1"/>
    <x v="8"/>
    <s v="C-Line Peel &amp; Stick Add-On Filing Pockets, 8-3/4 x 5-1/8, 10/Pack"/>
    <n v="38.22"/>
    <n v="6"/>
    <n v="0"/>
    <n v="17.9634"/>
  </r>
  <r>
    <n v="51"/>
    <x v="24"/>
    <x v="1"/>
    <x v="24"/>
    <d v="2012-04-22T00:00:00"/>
    <x v="1"/>
    <s v="DP-13000"/>
    <s v="Darren Powers"/>
    <x v="0"/>
    <s v="United States"/>
    <s v="New Albany"/>
    <x v="14"/>
    <n v="47150"/>
    <x v="2"/>
    <s v="OFF-LA-10002762"/>
    <x v="1"/>
    <x v="2"/>
    <s v="Avery 485"/>
    <n v="75.179999999999993"/>
    <n v="6"/>
    <n v="0"/>
    <n v="35.334599999999995"/>
  </r>
  <r>
    <n v="52"/>
    <x v="24"/>
    <x v="1"/>
    <x v="24"/>
    <d v="2012-04-22T00:00:00"/>
    <x v="1"/>
    <s v="DP-13000"/>
    <s v="Darren Powers"/>
    <x v="0"/>
    <s v="United States"/>
    <s v="New Albany"/>
    <x v="14"/>
    <n v="47150"/>
    <x v="2"/>
    <s v="FUR-FU-10001706"/>
    <x v="0"/>
    <x v="5"/>
    <s v="Longer-Life Soft White Bulbs"/>
    <n v="6.16"/>
    <n v="2"/>
    <n v="0"/>
    <n v="2.9567999999999999"/>
  </r>
  <r>
    <n v="53"/>
    <x v="24"/>
    <x v="1"/>
    <x v="24"/>
    <d v="2012-04-22T00:00:00"/>
    <x v="1"/>
    <s v="DP-13000"/>
    <s v="Darren Powers"/>
    <x v="0"/>
    <s v="United States"/>
    <s v="New Albany"/>
    <x v="14"/>
    <n v="47150"/>
    <x v="2"/>
    <s v="FUR-CH-10003061"/>
    <x v="0"/>
    <x v="1"/>
    <s v="Global Leather Task Chair, Black"/>
    <n v="89.99"/>
    <n v="1"/>
    <n v="0"/>
    <n v="17.098099999999988"/>
  </r>
  <r>
    <n v="54"/>
    <x v="25"/>
    <x v="0"/>
    <x v="25"/>
    <d v="2013-12-18T00:00:00"/>
    <x v="1"/>
    <s v="JM-15265"/>
    <s v="Janet Molinari"/>
    <x v="1"/>
    <s v="United States"/>
    <s v="New York City"/>
    <x v="15"/>
    <n v="10024"/>
    <x v="3"/>
    <s v="OFF-FA-10000304"/>
    <x v="1"/>
    <x v="13"/>
    <s v="Advantus Push Pins"/>
    <n v="15.260000000000002"/>
    <n v="7"/>
    <n v="0"/>
    <n v="6.2566000000000006"/>
  </r>
  <r>
    <n v="55"/>
    <x v="25"/>
    <x v="0"/>
    <x v="25"/>
    <d v="2013-12-18T00:00:00"/>
    <x v="1"/>
    <s v="JM-15265"/>
    <s v="Janet Molinari"/>
    <x v="1"/>
    <s v="United States"/>
    <s v="New York City"/>
    <x v="15"/>
    <n v="10024"/>
    <x v="3"/>
    <s v="TEC-PH-10002447"/>
    <x v="2"/>
    <x v="7"/>
    <s v="AT&amp;T CL83451 4-Handset Telephone"/>
    <n v="1029.95"/>
    <n v="5"/>
    <n v="0"/>
    <n v="298.68549999999999"/>
  </r>
  <r>
    <n v="56"/>
    <x v="26"/>
    <x v="0"/>
    <x v="26"/>
    <d v="2013-06-19T00:00:00"/>
    <x v="2"/>
    <s v="TB-21055"/>
    <s v="Ted Butterfield"/>
    <x v="0"/>
    <s v="United States"/>
    <s v="Troy"/>
    <x v="15"/>
    <n v="12180"/>
    <x v="3"/>
    <s v="OFF-ST-10000604"/>
    <x v="1"/>
    <x v="4"/>
    <s v="Home/Office Personal File Carts"/>
    <n v="208.56"/>
    <n v="6"/>
    <n v="0"/>
    <n v="52.139999999999986"/>
  </r>
  <r>
    <n v="57"/>
    <x v="26"/>
    <x v="0"/>
    <x v="26"/>
    <d v="2013-06-19T00:00:00"/>
    <x v="2"/>
    <s v="TB-21055"/>
    <s v="Ted Butterfield"/>
    <x v="0"/>
    <s v="United States"/>
    <s v="Troy"/>
    <x v="15"/>
    <n v="12180"/>
    <x v="3"/>
    <s v="OFF-PA-10001569"/>
    <x v="1"/>
    <x v="10"/>
    <s v="Xerox 232"/>
    <n v="32.400000000000006"/>
    <n v="5"/>
    <n v="0"/>
    <n v="15.552000000000001"/>
  </r>
  <r>
    <n v="58"/>
    <x v="26"/>
    <x v="0"/>
    <x v="26"/>
    <d v="2013-06-19T00:00:00"/>
    <x v="2"/>
    <s v="TB-21055"/>
    <s v="Ted Butterfield"/>
    <x v="0"/>
    <s v="United States"/>
    <s v="Troy"/>
    <x v="15"/>
    <n v="12180"/>
    <x v="3"/>
    <s v="FUR-CH-10003968"/>
    <x v="0"/>
    <x v="1"/>
    <s v="Novimex Turbo Task Chair"/>
    <n v="319.41000000000003"/>
    <n v="5"/>
    <n v="0.1"/>
    <n v="7.0980000000000061"/>
  </r>
  <r>
    <n v="59"/>
    <x v="26"/>
    <x v="0"/>
    <x v="26"/>
    <d v="2013-06-19T00:00:00"/>
    <x v="2"/>
    <s v="TB-21055"/>
    <s v="Ted Butterfield"/>
    <x v="0"/>
    <s v="United States"/>
    <s v="Troy"/>
    <x v="15"/>
    <n v="12180"/>
    <x v="3"/>
    <s v="OFF-PA-10000587"/>
    <x v="1"/>
    <x v="10"/>
    <s v="Array Parchment Paper, Assorted Colors"/>
    <n v="14.56"/>
    <n v="2"/>
    <n v="0"/>
    <n v="6.9888000000000003"/>
  </r>
  <r>
    <n v="60"/>
    <x v="26"/>
    <x v="0"/>
    <x v="26"/>
    <d v="2013-06-19T00:00:00"/>
    <x v="2"/>
    <s v="TB-21055"/>
    <s v="Ted Butterfield"/>
    <x v="0"/>
    <s v="United States"/>
    <s v="Troy"/>
    <x v="15"/>
    <n v="12180"/>
    <x v="3"/>
    <s v="TEC-AC-10002167"/>
    <x v="2"/>
    <x v="11"/>
    <s v="Imation 8gb Micro Traveldrive Usb 2.0 Flash Drive"/>
    <n v="30"/>
    <n v="2"/>
    <n v="0"/>
    <n v="3.3000000000000007"/>
  </r>
  <r>
    <n v="61"/>
    <x v="26"/>
    <x v="0"/>
    <x v="26"/>
    <d v="2013-06-19T00:00:00"/>
    <x v="2"/>
    <s v="TB-21055"/>
    <s v="Ted Butterfield"/>
    <x v="0"/>
    <s v="United States"/>
    <s v="Troy"/>
    <x v="15"/>
    <n v="12180"/>
    <x v="3"/>
    <s v="OFF-BI-10001460"/>
    <x v="1"/>
    <x v="8"/>
    <s v="Plastic Binding Combs"/>
    <n v="48.480000000000004"/>
    <n v="4"/>
    <n v="0.2"/>
    <n v="16.361999999999998"/>
  </r>
  <r>
    <n v="62"/>
    <x v="26"/>
    <x v="0"/>
    <x v="26"/>
    <d v="2013-06-19T00:00:00"/>
    <x v="2"/>
    <s v="TB-21055"/>
    <s v="Ted Butterfield"/>
    <x v="0"/>
    <s v="United States"/>
    <s v="Troy"/>
    <x v="15"/>
    <n v="12180"/>
    <x v="3"/>
    <s v="OFF-AR-10001868"/>
    <x v="1"/>
    <x v="6"/>
    <s v="Prang Dustless Chalk Sticks"/>
    <n v="1.68"/>
    <n v="1"/>
    <n v="0"/>
    <n v="0.84"/>
  </r>
  <r>
    <n v="63"/>
    <x v="27"/>
    <x v="1"/>
    <x v="27"/>
    <d v="2012-11-30T00:00:00"/>
    <x v="1"/>
    <s v="KM-16720"/>
    <s v="Kunst Miller"/>
    <x v="0"/>
    <s v="United States"/>
    <s v="Los Angeles"/>
    <x v="1"/>
    <n v="90004"/>
    <x v="1"/>
    <s v="TEC-AC-10004633"/>
    <x v="2"/>
    <x v="11"/>
    <s v="Verbatim 25 GB 6x Blu-ray Single Layer Recordable Disc, 3/Pack"/>
    <n v="13.98"/>
    <n v="2"/>
    <n v="0"/>
    <n v="6.1512000000000011"/>
  </r>
  <r>
    <n v="64"/>
    <x v="27"/>
    <x v="1"/>
    <x v="27"/>
    <d v="2012-11-30T00:00:00"/>
    <x v="1"/>
    <s v="KM-16720"/>
    <s v="Kunst Miller"/>
    <x v="0"/>
    <s v="United States"/>
    <s v="Los Angeles"/>
    <x v="1"/>
    <n v="90004"/>
    <x v="1"/>
    <s v="OFF-BI-10001078"/>
    <x v="1"/>
    <x v="8"/>
    <s v="Acco PRESSTEX Data Binder with Storage Hooks, Dark Blue, 14 7/8&quot; X 11&quot;"/>
    <n v="25.824000000000002"/>
    <n v="6"/>
    <n v="0.2"/>
    <n v="9.3612000000000002"/>
  </r>
  <r>
    <n v="65"/>
    <x v="27"/>
    <x v="1"/>
    <x v="27"/>
    <d v="2012-11-30T00:00:00"/>
    <x v="1"/>
    <s v="KM-16720"/>
    <s v="Kunst Miller"/>
    <x v="0"/>
    <s v="United States"/>
    <s v="Los Angeles"/>
    <x v="1"/>
    <n v="90004"/>
    <x v="1"/>
    <s v="OFF-PA-10003892"/>
    <x v="1"/>
    <x v="10"/>
    <s v="Xerox 1943"/>
    <n v="146.72999999999999"/>
    <n v="3"/>
    <n v="0"/>
    <n v="68.963099999999997"/>
  </r>
  <r>
    <n v="66"/>
    <x v="27"/>
    <x v="1"/>
    <x v="27"/>
    <d v="2012-11-30T00:00:00"/>
    <x v="1"/>
    <s v="KM-16720"/>
    <s v="Kunst Miller"/>
    <x v="0"/>
    <s v="United States"/>
    <s v="Los Angeles"/>
    <x v="1"/>
    <n v="90004"/>
    <x v="1"/>
    <s v="FUR-FU-10000397"/>
    <x v="0"/>
    <x v="5"/>
    <s v="Luxo Economy Swing Arm Lamp"/>
    <n v="79.760000000000005"/>
    <n v="4"/>
    <n v="0"/>
    <n v="22.332800000000006"/>
  </r>
  <r>
    <n v="67"/>
    <x v="28"/>
    <x v="1"/>
    <x v="28"/>
    <d v="2012-05-05T00:00:00"/>
    <x v="1"/>
    <s v="PS-18970"/>
    <s v="Paul Stevenson"/>
    <x v="2"/>
    <s v="United States"/>
    <s v="Chicago"/>
    <x v="10"/>
    <n v="60610"/>
    <x v="2"/>
    <s v="FUR-CH-10001146"/>
    <x v="0"/>
    <x v="1"/>
    <s v="Global Value Mid-Back Manager's Chair, Gray"/>
    <n v="213.11499999999998"/>
    <n v="5"/>
    <n v="0.3"/>
    <n v="-15.222500000000011"/>
  </r>
  <r>
    <n v="68"/>
    <x v="29"/>
    <x v="2"/>
    <x v="29"/>
    <d v="2011-12-10T00:00:00"/>
    <x v="1"/>
    <s v="BS-11590"/>
    <s v="Brendan Sweed"/>
    <x v="1"/>
    <s v="United States"/>
    <s v="Gilbert"/>
    <x v="16"/>
    <n v="85234"/>
    <x v="1"/>
    <s v="OFF-AR-10002671"/>
    <x v="1"/>
    <x v="6"/>
    <s v="Hunt BOSTON Model 1606 High-Volume Electric Pencil Sharpener, Beige"/>
    <n v="1113.0240000000001"/>
    <n v="8"/>
    <n v="0.2"/>
    <n v="111.30239999999998"/>
  </r>
  <r>
    <n v="69"/>
    <x v="29"/>
    <x v="2"/>
    <x v="29"/>
    <d v="2011-12-10T00:00:00"/>
    <x v="1"/>
    <s v="BS-11590"/>
    <s v="Brendan Sweed"/>
    <x v="1"/>
    <s v="United States"/>
    <s v="Gilbert"/>
    <x v="16"/>
    <n v="85234"/>
    <x v="1"/>
    <s v="TEC-PH-10002726"/>
    <x v="2"/>
    <x v="7"/>
    <s v="netTALK DUO VoIP Telephone Service"/>
    <n v="167.96800000000002"/>
    <n v="4"/>
    <n v="0.2"/>
    <n v="62.988"/>
  </r>
  <r>
    <n v="70"/>
    <x v="30"/>
    <x v="0"/>
    <x v="30"/>
    <d v="2013-06-07T00:00:00"/>
    <x v="2"/>
    <s v="KD-16270"/>
    <s v="Karen Daniels"/>
    <x v="0"/>
    <s v="United States"/>
    <s v="Springfield"/>
    <x v="17"/>
    <n v="22153"/>
    <x v="0"/>
    <s v="OFF-PA-10000482"/>
    <x v="1"/>
    <x v="10"/>
    <s v="Snap-A-Way Black Print Carbonless Ruled Speed Letter, Triplicate"/>
    <n v="75.88"/>
    <n v="2"/>
    <n v="0"/>
    <n v="35.663599999999995"/>
  </r>
  <r>
    <n v="71"/>
    <x v="31"/>
    <x v="0"/>
    <x v="31"/>
    <d v="2013-09-24T00:00:00"/>
    <x v="1"/>
    <s v="HM-14980"/>
    <s v="Henry MacAllister"/>
    <x v="0"/>
    <s v="United States"/>
    <s v="New York City"/>
    <x v="15"/>
    <n v="10009"/>
    <x v="3"/>
    <s v="OFF-BI-10004654"/>
    <x v="1"/>
    <x v="8"/>
    <s v="Avery Binding System Hidden Tab Executive Style Index Sets"/>
    <n v="4.6159999999999997"/>
    <n v="1"/>
    <n v="0.2"/>
    <n v="1.7309999999999999"/>
  </r>
  <r>
    <n v="72"/>
    <x v="32"/>
    <x v="3"/>
    <x v="32"/>
    <d v="2014-09-18T00:00:00"/>
    <x v="0"/>
    <s v="TB-21520"/>
    <s v="Tracy Blumstein"/>
    <x v="0"/>
    <s v="United States"/>
    <s v="Jackson"/>
    <x v="12"/>
    <n v="49201"/>
    <x v="2"/>
    <s v="OFF-PA-10004675"/>
    <x v="1"/>
    <x v="10"/>
    <s v="Telephone Message Books with Fax/Mobile Section, 5 1/2&quot; x 3 3/16&quot;"/>
    <n v="19.049999999999997"/>
    <n v="3"/>
    <n v="0"/>
    <n v="8.7629999999999999"/>
  </r>
  <r>
    <n v="73"/>
    <x v="33"/>
    <x v="1"/>
    <x v="33"/>
    <d v="2012-05-02T00:00:00"/>
    <x v="1"/>
    <s v="JE-15745"/>
    <s v="Joel Eaton"/>
    <x v="0"/>
    <s v="United States"/>
    <s v="Memphis"/>
    <x v="18"/>
    <n v="38109"/>
    <x v="0"/>
    <s v="FUR-CH-10000513"/>
    <x v="0"/>
    <x v="1"/>
    <s v="High-Back Leather Manager's Chair"/>
    <n v="831.93600000000015"/>
    <n v="8"/>
    <n v="0.2"/>
    <n v="-114.39120000000003"/>
  </r>
  <r>
    <n v="74"/>
    <x v="33"/>
    <x v="1"/>
    <x v="33"/>
    <d v="2012-05-02T00:00:00"/>
    <x v="1"/>
    <s v="JE-15745"/>
    <s v="Joel Eaton"/>
    <x v="0"/>
    <s v="United States"/>
    <s v="Memphis"/>
    <x v="18"/>
    <n v="38109"/>
    <x v="0"/>
    <s v="FUR-FU-10003708"/>
    <x v="0"/>
    <x v="5"/>
    <s v="Tenex Traditional Chairmats for Medium Pile Carpet, Standard Lip, 36&quot; x 48&quot;"/>
    <n v="97.04"/>
    <n v="2"/>
    <n v="0.2"/>
    <n v="1.2129999999999974"/>
  </r>
  <r>
    <n v="75"/>
    <x v="33"/>
    <x v="1"/>
    <x v="33"/>
    <d v="2012-05-02T00:00:00"/>
    <x v="1"/>
    <s v="JE-15745"/>
    <s v="Joel Eaton"/>
    <x v="0"/>
    <s v="United States"/>
    <s v="Memphis"/>
    <x v="18"/>
    <n v="38109"/>
    <x v="0"/>
    <s v="OFF-ST-10004123"/>
    <x v="1"/>
    <x v="4"/>
    <s v="Safco Industrial Wire Shelving System"/>
    <n v="72.784000000000006"/>
    <n v="1"/>
    <n v="0.2"/>
    <n v="-18.196000000000002"/>
  </r>
  <r>
    <n v="76"/>
    <x v="34"/>
    <x v="3"/>
    <x v="34"/>
    <d v="2014-12-12T00:00:00"/>
    <x v="2"/>
    <s v="KB-16600"/>
    <s v="Ken Brennan"/>
    <x v="1"/>
    <s v="United States"/>
    <s v="Houston"/>
    <x v="5"/>
    <n v="77041"/>
    <x v="2"/>
    <s v="OFF-BI-10004182"/>
    <x v="1"/>
    <x v="8"/>
    <s v="Economy Binders"/>
    <n v="1.2479999999999998"/>
    <n v="3"/>
    <n v="0.8"/>
    <n v="-1.9344000000000006"/>
  </r>
  <r>
    <n v="77"/>
    <x v="34"/>
    <x v="3"/>
    <x v="34"/>
    <d v="2014-12-12T00:00:00"/>
    <x v="2"/>
    <s v="KB-16600"/>
    <s v="Ken Brennan"/>
    <x v="1"/>
    <s v="United States"/>
    <s v="Houston"/>
    <x v="5"/>
    <n v="77041"/>
    <x v="2"/>
    <s v="FUR-FU-10000260"/>
    <x v="0"/>
    <x v="5"/>
    <s v="6&quot; Cubicle Wall Clock, Black"/>
    <n v="9.7080000000000002"/>
    <n v="3"/>
    <n v="0.6"/>
    <n v="-5.8248000000000015"/>
  </r>
  <r>
    <n v="78"/>
    <x v="34"/>
    <x v="3"/>
    <x v="34"/>
    <d v="2014-12-12T00:00:00"/>
    <x v="2"/>
    <s v="KB-16600"/>
    <s v="Ken Brennan"/>
    <x v="1"/>
    <s v="United States"/>
    <s v="Houston"/>
    <x v="5"/>
    <n v="77041"/>
    <x v="2"/>
    <s v="OFF-ST-10000615"/>
    <x v="1"/>
    <x v="4"/>
    <s v="SimpliFile Personal File, Black Granite, 15w x 6-15/16d x 11-1/4h"/>
    <n v="27.240000000000002"/>
    <n v="3"/>
    <n v="0.2"/>
    <n v="2.724000000000002"/>
  </r>
  <r>
    <n v="79"/>
    <x v="35"/>
    <x v="2"/>
    <x v="35"/>
    <d v="2011-12-01T00:00:00"/>
    <x v="0"/>
    <s v="JE-15745"/>
    <s v="Joel Eaton"/>
    <x v="0"/>
    <s v="United States"/>
    <s v="Houston"/>
    <x v="5"/>
    <n v="77070"/>
    <x v="2"/>
    <s v="FUR-FU-10003194"/>
    <x v="0"/>
    <x v="5"/>
    <s v="Eldon Expressions Desk Accessory, Wood Pencil Holder, Oak"/>
    <n v="19.3"/>
    <n v="5"/>
    <n v="0.6"/>
    <n v="-14.475000000000001"/>
  </r>
  <r>
    <n v="80"/>
    <x v="36"/>
    <x v="0"/>
    <x v="1"/>
    <d v="2013-06-16T00:00:00"/>
    <x v="2"/>
    <s v="SC-20770"/>
    <s v="Stewart Carmichael"/>
    <x v="1"/>
    <s v="United States"/>
    <s v="Decatur"/>
    <x v="19"/>
    <n v="35601"/>
    <x v="0"/>
    <s v="OFF-AP-10002118"/>
    <x v="1"/>
    <x v="9"/>
    <s v="1.7 Cubic Foot Compact &quot;Cube&quot; Office Refrigerators"/>
    <n v="208.16"/>
    <n v="1"/>
    <n v="0"/>
    <n v="56.20320000000001"/>
  </r>
  <r>
    <n v="81"/>
    <x v="36"/>
    <x v="0"/>
    <x v="1"/>
    <d v="2013-06-16T00:00:00"/>
    <x v="2"/>
    <s v="SC-20770"/>
    <s v="Stewart Carmichael"/>
    <x v="1"/>
    <s v="United States"/>
    <s v="Decatur"/>
    <x v="19"/>
    <n v="35601"/>
    <x v="0"/>
    <s v="OFF-BI-10002309"/>
    <x v="1"/>
    <x v="8"/>
    <s v="Avery Heavy-Duty EZD  Binder With Locking Rings"/>
    <n v="16.740000000000002"/>
    <n v="3"/>
    <n v="0"/>
    <n v="8.0351999999999997"/>
  </r>
  <r>
    <n v="82"/>
    <x v="37"/>
    <x v="2"/>
    <x v="36"/>
    <d v="2011-10-16T00:00:00"/>
    <x v="1"/>
    <s v="DN-13690"/>
    <s v="Duane Noonan"/>
    <x v="0"/>
    <s v="United States"/>
    <s v="San Francisco"/>
    <x v="1"/>
    <n v="94122"/>
    <x v="1"/>
    <s v="OFF-AR-10002053"/>
    <x v="1"/>
    <x v="6"/>
    <s v="Premium Writing Pencils, Soft, #2 by Central Association for the Blind"/>
    <n v="14.9"/>
    <n v="5"/>
    <n v="0"/>
    <n v="4.1720000000000006"/>
  </r>
  <r>
    <n v="83"/>
    <x v="37"/>
    <x v="2"/>
    <x v="36"/>
    <d v="2011-10-16T00:00:00"/>
    <x v="1"/>
    <s v="DN-13690"/>
    <s v="Duane Noonan"/>
    <x v="0"/>
    <s v="United States"/>
    <s v="San Francisco"/>
    <x v="1"/>
    <n v="94122"/>
    <x v="1"/>
    <s v="OFF-ST-10002370"/>
    <x v="1"/>
    <x v="4"/>
    <s v="Sortfiler Multipurpose Personal File Organizer, Black"/>
    <n v="21.39"/>
    <n v="1"/>
    <n v="0"/>
    <n v="6.2030999999999992"/>
  </r>
  <r>
    <n v="84"/>
    <x v="38"/>
    <x v="1"/>
    <x v="37"/>
    <d v="2012-09-08T00:00:00"/>
    <x v="1"/>
    <s v="JC-16105"/>
    <s v="Julie Creighton"/>
    <x v="1"/>
    <s v="United States"/>
    <s v="Durham"/>
    <x v="3"/>
    <n v="27707"/>
    <x v="0"/>
    <s v="OFF-EN-10000927"/>
    <x v="1"/>
    <x v="12"/>
    <s v="Jet-Pak Recycled Peel 'N' Seal Padded Mailers"/>
    <n v="200.98400000000004"/>
    <n v="7"/>
    <n v="0.2"/>
    <n v="62.807499999999976"/>
  </r>
  <r>
    <n v="85"/>
    <x v="39"/>
    <x v="3"/>
    <x v="38"/>
    <d v="2014-11-17T00:00:00"/>
    <x v="2"/>
    <s v="CS-12400"/>
    <s v="Christopher Schild"/>
    <x v="2"/>
    <s v="United States"/>
    <s v="Chicago"/>
    <x v="10"/>
    <n v="60623"/>
    <x v="2"/>
    <s v="OFF-ST-10003656"/>
    <x v="1"/>
    <x v="4"/>
    <s v="Safco Industrial Wire Shelving"/>
    <n v="230.376"/>
    <n v="3"/>
    <n v="0.2"/>
    <n v="-48.954900000000002"/>
  </r>
  <r>
    <n v="86"/>
    <x v="40"/>
    <x v="3"/>
    <x v="39"/>
    <d v="2014-05-31T00:00:00"/>
    <x v="0"/>
    <s v="PO-18865"/>
    <s v="Patrick O'Donnell"/>
    <x v="0"/>
    <s v="United States"/>
    <s v="Columbia"/>
    <x v="20"/>
    <n v="29203"/>
    <x v="0"/>
    <s v="FUR-CH-10000863"/>
    <x v="0"/>
    <x v="1"/>
    <s v="Novimex Swivel Fabric Task Chair"/>
    <n v="301.95999999999998"/>
    <n v="2"/>
    <n v="0"/>
    <n v="33.215599999999995"/>
  </r>
  <r>
    <n v="87"/>
    <x v="41"/>
    <x v="3"/>
    <x v="40"/>
    <d v="2014-11-03T00:00:00"/>
    <x v="1"/>
    <s v="PG-18895"/>
    <s v="Paul Gonzalez"/>
    <x v="0"/>
    <s v="United States"/>
    <s v="Rochester"/>
    <x v="11"/>
    <n v="55901"/>
    <x v="2"/>
    <s v="TEC-AC-10001998"/>
    <x v="2"/>
    <x v="11"/>
    <s v="Logitech LS21 Speaker System - PC Multimedia - 2.1-CH - Wired"/>
    <n v="19.989999999999998"/>
    <n v="1"/>
    <n v="0"/>
    <n v="6.796599999999998"/>
  </r>
  <r>
    <n v="88"/>
    <x v="41"/>
    <x v="3"/>
    <x v="40"/>
    <d v="2014-11-03T00:00:00"/>
    <x v="1"/>
    <s v="PG-18895"/>
    <s v="Paul Gonzalez"/>
    <x v="0"/>
    <s v="United States"/>
    <s v="Rochester"/>
    <x v="11"/>
    <n v="55901"/>
    <x v="2"/>
    <s v="OFF-LA-10000134"/>
    <x v="1"/>
    <x v="2"/>
    <s v="Avery 511"/>
    <n v="6.16"/>
    <n v="2"/>
    <n v="0"/>
    <n v="2.9567999999999999"/>
  </r>
  <r>
    <n v="89"/>
    <x v="42"/>
    <x v="0"/>
    <x v="41"/>
    <d v="2013-04-11T00:00:00"/>
    <x v="0"/>
    <s v="GM-14455"/>
    <s v="Gary Mitchum"/>
    <x v="2"/>
    <s v="United States"/>
    <s v="Houston"/>
    <x v="5"/>
    <n v="77095"/>
    <x v="2"/>
    <s v="OFF-ST-10003442"/>
    <x v="1"/>
    <x v="4"/>
    <s v="Eldon Portable Mobile Manager"/>
    <n v="158.36800000000002"/>
    <n v="7"/>
    <n v="0.2"/>
    <n v="13.857199999999999"/>
  </r>
  <r>
    <n v="90"/>
    <x v="43"/>
    <x v="0"/>
    <x v="42"/>
    <d v="2013-09-23T00:00:00"/>
    <x v="1"/>
    <s v="JS-15685"/>
    <s v="Jim Sink"/>
    <x v="1"/>
    <s v="United States"/>
    <s v="Los Angeles"/>
    <x v="1"/>
    <n v="90036"/>
    <x v="1"/>
    <s v="OFF-AR-10004930"/>
    <x v="1"/>
    <x v="6"/>
    <s v="Turquoise Lead Holder with Pocket Clip"/>
    <n v="20.100000000000001"/>
    <n v="3"/>
    <n v="0"/>
    <n v="6.6329999999999982"/>
  </r>
  <r>
    <n v="91"/>
    <x v="43"/>
    <x v="0"/>
    <x v="42"/>
    <d v="2013-09-23T00:00:00"/>
    <x v="1"/>
    <s v="JS-15685"/>
    <s v="Jim Sink"/>
    <x v="1"/>
    <s v="United States"/>
    <s v="Los Angeles"/>
    <x v="1"/>
    <n v="90036"/>
    <x v="1"/>
    <s v="TEC-PH-10004093"/>
    <x v="2"/>
    <x v="7"/>
    <s v="Panasonic Kx-TS550"/>
    <n v="73.584000000000003"/>
    <n v="2"/>
    <n v="0.2"/>
    <n v="8.2781999999999982"/>
  </r>
  <r>
    <n v="92"/>
    <x v="43"/>
    <x v="0"/>
    <x v="42"/>
    <d v="2013-09-23T00:00:00"/>
    <x v="1"/>
    <s v="JS-15685"/>
    <s v="Jim Sink"/>
    <x v="1"/>
    <s v="United States"/>
    <s v="Los Angeles"/>
    <x v="1"/>
    <n v="90036"/>
    <x v="1"/>
    <s v="OFF-PA-10000304"/>
    <x v="1"/>
    <x v="10"/>
    <s v="Xerox 1995"/>
    <n v="6.48"/>
    <n v="1"/>
    <n v="0"/>
    <n v="3.1104000000000003"/>
  </r>
  <r>
    <n v="93"/>
    <x v="44"/>
    <x v="1"/>
    <x v="43"/>
    <d v="2012-02-05T00:00:00"/>
    <x v="0"/>
    <s v="KB-16315"/>
    <s v="Karl Braun"/>
    <x v="0"/>
    <s v="United States"/>
    <s v="Minneapolis"/>
    <x v="11"/>
    <n v="55407"/>
    <x v="2"/>
    <s v="OFF-PA-10003177"/>
    <x v="1"/>
    <x v="10"/>
    <s v="Xerox 1999"/>
    <n v="12.96"/>
    <n v="2"/>
    <n v="0"/>
    <n v="6.2208000000000006"/>
  </r>
  <r>
    <n v="94"/>
    <x v="44"/>
    <x v="1"/>
    <x v="43"/>
    <d v="2012-02-05T00:00:00"/>
    <x v="0"/>
    <s v="KB-16315"/>
    <s v="Karl Braun"/>
    <x v="0"/>
    <s v="United States"/>
    <s v="Minneapolis"/>
    <x v="11"/>
    <n v="55407"/>
    <x v="2"/>
    <s v="FUR-FU-10003799"/>
    <x v="0"/>
    <x v="5"/>
    <s v="Seth Thomas 13 1/2&quot; Wall Clock"/>
    <n v="53.34"/>
    <n v="3"/>
    <n v="0"/>
    <n v="16.535399999999996"/>
  </r>
  <r>
    <n v="95"/>
    <x v="44"/>
    <x v="1"/>
    <x v="43"/>
    <d v="2012-02-05T00:00:00"/>
    <x v="0"/>
    <s v="KB-16315"/>
    <s v="Karl Braun"/>
    <x v="0"/>
    <s v="United States"/>
    <s v="Minneapolis"/>
    <x v="11"/>
    <n v="55407"/>
    <x v="2"/>
    <s v="OFF-BI-10002852"/>
    <x v="1"/>
    <x v="8"/>
    <s v="Ibico Standard Transparent Covers"/>
    <n v="32.96"/>
    <n v="2"/>
    <n v="0"/>
    <n v="16.150400000000001"/>
  </r>
  <r>
    <n v="96"/>
    <x v="45"/>
    <x v="3"/>
    <x v="44"/>
    <d v="2014-11-13T00:00:00"/>
    <x v="1"/>
    <s v="RB-19705"/>
    <s v="Roger Barcio"/>
    <x v="2"/>
    <s v="United States"/>
    <s v="Portland"/>
    <x v="21"/>
    <n v="97206"/>
    <x v="1"/>
    <s v="OFF-BI-10004738"/>
    <x v="1"/>
    <x v="8"/>
    <s v="Flexible Leather- Look Classic Collection Ring Binder"/>
    <n v="5.6820000000000013"/>
    <n v="1"/>
    <n v="0.7"/>
    <n v="-3.7880000000000003"/>
  </r>
  <r>
    <n v="97"/>
    <x v="46"/>
    <x v="3"/>
    <x v="45"/>
    <d v="2014-11-12T00:00:00"/>
    <x v="0"/>
    <s v="PN-18775"/>
    <s v="Parhena Norris"/>
    <x v="2"/>
    <s v="United States"/>
    <s v="New York City"/>
    <x v="15"/>
    <n v="10009"/>
    <x v="3"/>
    <s v="FUR-FU-10000629"/>
    <x v="0"/>
    <x v="5"/>
    <s v="9-3/4 Diameter Round Wall Clock"/>
    <n v="96.53"/>
    <n v="7"/>
    <n v="0"/>
    <n v="40.5426"/>
  </r>
  <r>
    <n v="98"/>
    <x v="47"/>
    <x v="3"/>
    <x v="46"/>
    <d v="2014-06-21T00:00:00"/>
    <x v="2"/>
    <s v="KD-16345"/>
    <s v="Katherine Ducich"/>
    <x v="0"/>
    <s v="United States"/>
    <s v="San Francisco"/>
    <x v="1"/>
    <n v="94122"/>
    <x v="1"/>
    <s v="OFF-BI-10001721"/>
    <x v="1"/>
    <x v="8"/>
    <s v="Trimflex Flexible Post Binders"/>
    <n v="51.311999999999998"/>
    <n v="3"/>
    <n v="0.2"/>
    <n v="17.959199999999999"/>
  </r>
  <r>
    <n v="99"/>
    <x v="48"/>
    <x v="0"/>
    <x v="47"/>
    <d v="2013-09-12T00:00:00"/>
    <x v="1"/>
    <s v="ER-13855"/>
    <s v="Elpida Rittenbach"/>
    <x v="1"/>
    <s v="United States"/>
    <s v="Saint Paul"/>
    <x v="11"/>
    <n v="55106"/>
    <x v="2"/>
    <s v="OFF-AP-10000358"/>
    <x v="1"/>
    <x v="9"/>
    <s v="Fellowes Basic Home/Office Series Surge Protectors"/>
    <n v="77.88"/>
    <n v="6"/>
    <n v="0"/>
    <n v="22.585199999999993"/>
  </r>
  <r>
    <n v="100"/>
    <x v="49"/>
    <x v="0"/>
    <x v="48"/>
    <d v="2013-09-03T00:00:00"/>
    <x v="1"/>
    <s v="RB-19465"/>
    <s v="Rick Bensley"/>
    <x v="2"/>
    <s v="United States"/>
    <s v="Chicago"/>
    <x v="10"/>
    <n v="60610"/>
    <x v="2"/>
    <s v="OFF-PA-10003256"/>
    <x v="1"/>
    <x v="10"/>
    <s v="Avery Personal Creations Heavyweight Cards"/>
    <n v="64.623999999999995"/>
    <n v="7"/>
    <n v="0.2"/>
    <n v="22.618399999999994"/>
  </r>
  <r>
    <n v="101"/>
    <x v="49"/>
    <x v="0"/>
    <x v="48"/>
    <d v="2013-09-03T00:00:00"/>
    <x v="1"/>
    <s v="RB-19465"/>
    <s v="Rick Bensley"/>
    <x v="2"/>
    <s v="United States"/>
    <s v="Chicago"/>
    <x v="10"/>
    <n v="60610"/>
    <x v="2"/>
    <s v="TEC-AC-10001767"/>
    <x v="2"/>
    <x v="11"/>
    <s v="SanDisk Ultra 64 GB MicroSDHC Class 10 Memory Card"/>
    <n v="95.976000000000013"/>
    <n v="3"/>
    <n v="0.2"/>
    <n v="-10.797300000000011"/>
  </r>
  <r>
    <n v="102"/>
    <x v="49"/>
    <x v="0"/>
    <x v="48"/>
    <d v="2013-09-03T00:00:00"/>
    <x v="1"/>
    <s v="RB-19465"/>
    <s v="Rick Bensley"/>
    <x v="2"/>
    <s v="United States"/>
    <s v="Chicago"/>
    <x v="10"/>
    <n v="60610"/>
    <x v="2"/>
    <s v="OFF-BI-10002609"/>
    <x v="1"/>
    <x v="8"/>
    <s v="Avery Hidden Tab Dividers for Binding Systems"/>
    <n v="1.7879999999999996"/>
    <n v="3"/>
    <n v="0.8"/>
    <n v="-3.0396000000000001"/>
  </r>
  <r>
    <n v="103"/>
    <x v="50"/>
    <x v="0"/>
    <x v="49"/>
    <d v="2013-12-05T00:00:00"/>
    <x v="0"/>
    <s v="GZ-14470"/>
    <s v="Gary Zandusky"/>
    <x v="0"/>
    <s v="United States"/>
    <s v="Rochester"/>
    <x v="11"/>
    <n v="55901"/>
    <x v="2"/>
    <s v="OFF-PA-10004040"/>
    <x v="1"/>
    <x v="10"/>
    <s v="Universal Premium White Copier/Laser Paper (20Lb. and 87 Bright)"/>
    <n v="23.92"/>
    <n v="4"/>
    <n v="0"/>
    <n v="11.720800000000001"/>
  </r>
  <r>
    <n v="104"/>
    <x v="51"/>
    <x v="1"/>
    <x v="50"/>
    <d v="2012-11-17T00:00:00"/>
    <x v="1"/>
    <s v="LC-16870"/>
    <s v="Lena Cacioppo"/>
    <x v="0"/>
    <s v="United States"/>
    <s v="Aurora"/>
    <x v="22"/>
    <n v="80013"/>
    <x v="1"/>
    <s v="TEC-AC-10001552"/>
    <x v="2"/>
    <x v="11"/>
    <s v="Logitech K350 2.4Ghz Wireless Keyboard"/>
    <n v="238.89600000000002"/>
    <n v="6"/>
    <n v="0.2"/>
    <n v="-26.875800000000012"/>
  </r>
  <r>
    <n v="105"/>
    <x v="51"/>
    <x v="1"/>
    <x v="50"/>
    <d v="2012-11-17T00:00:00"/>
    <x v="1"/>
    <s v="LC-16870"/>
    <s v="Lena Cacioppo"/>
    <x v="0"/>
    <s v="United States"/>
    <s v="Aurora"/>
    <x v="22"/>
    <n v="80013"/>
    <x v="1"/>
    <s v="FUR-FU-10004006"/>
    <x v="0"/>
    <x v="5"/>
    <s v="Deflect-o DuraMat Lighweight, Studded, Beveled Mat for Low Pile Carpeting"/>
    <n v="102.35999999999999"/>
    <n v="3"/>
    <n v="0.2"/>
    <n v="-3.8385000000000105"/>
  </r>
  <r>
    <n v="106"/>
    <x v="51"/>
    <x v="1"/>
    <x v="50"/>
    <d v="2012-11-17T00:00:00"/>
    <x v="1"/>
    <s v="LC-16870"/>
    <s v="Lena Cacioppo"/>
    <x v="0"/>
    <s v="United States"/>
    <s v="Aurora"/>
    <x v="22"/>
    <n v="80013"/>
    <x v="1"/>
    <s v="OFF-BI-10002794"/>
    <x v="1"/>
    <x v="8"/>
    <s v="Avery Trapezoid Ring Binder, 3&quot; Capacity, Black, 1040 sheets"/>
    <n v="36.882000000000005"/>
    <n v="3"/>
    <n v="0.7"/>
    <n v="-25.817399999999999"/>
  </r>
  <r>
    <n v="107"/>
    <x v="52"/>
    <x v="3"/>
    <x v="51"/>
    <d v="2014-11-29T00:00:00"/>
    <x v="1"/>
    <s v="JM-15250"/>
    <s v="Janet Martin"/>
    <x v="0"/>
    <s v="United States"/>
    <s v="Charlotte"/>
    <x v="3"/>
    <n v="28205"/>
    <x v="0"/>
    <s v="TEC-AC-10003499"/>
    <x v="2"/>
    <x v="11"/>
    <s v="Memorex Mini Travel Drive 8 GB USB 2.0 Flash Drive"/>
    <n v="74.112000000000009"/>
    <n v="8"/>
    <n v="0.2"/>
    <n v="17.601600000000001"/>
  </r>
  <r>
    <n v="108"/>
    <x v="52"/>
    <x v="3"/>
    <x v="51"/>
    <d v="2014-11-29T00:00:00"/>
    <x v="1"/>
    <s v="JM-15250"/>
    <s v="Janet Martin"/>
    <x v="0"/>
    <s v="United States"/>
    <s v="Charlotte"/>
    <x v="3"/>
    <n v="28205"/>
    <x v="0"/>
    <s v="TEC-PH-10002844"/>
    <x v="2"/>
    <x v="7"/>
    <s v="Speck Products Candyshell Flip Case"/>
    <n v="27.992000000000004"/>
    <n v="1"/>
    <n v="0.2"/>
    <n v="2.0993999999999993"/>
  </r>
  <r>
    <n v="109"/>
    <x v="52"/>
    <x v="3"/>
    <x v="51"/>
    <d v="2014-11-29T00:00:00"/>
    <x v="1"/>
    <s v="JM-15250"/>
    <s v="Janet Martin"/>
    <x v="0"/>
    <s v="United States"/>
    <s v="Charlotte"/>
    <x v="3"/>
    <n v="28205"/>
    <x v="0"/>
    <s v="OFF-AR-10000390"/>
    <x v="1"/>
    <x v="6"/>
    <s v="Newell Chalk Holder"/>
    <n v="3.3040000000000003"/>
    <n v="1"/>
    <n v="0.2"/>
    <n v="1.0737999999999999"/>
  </r>
  <r>
    <n v="110"/>
    <x v="53"/>
    <x v="1"/>
    <x v="52"/>
    <d v="2012-10-20T00:00:00"/>
    <x v="1"/>
    <s v="PA-19060"/>
    <s v="Pete Armstrong"/>
    <x v="2"/>
    <s v="United States"/>
    <s v="Orland Park"/>
    <x v="10"/>
    <n v="60462"/>
    <x v="2"/>
    <s v="TEC-AC-10000844"/>
    <x v="2"/>
    <x v="11"/>
    <s v="Logitech Gaming G510s - Keyboard"/>
    <n v="339.96000000000004"/>
    <n v="5"/>
    <n v="0.2"/>
    <n v="67.991999999999962"/>
  </r>
  <r>
    <n v="111"/>
    <x v="54"/>
    <x v="3"/>
    <x v="53"/>
    <d v="2014-12-31T00:00:00"/>
    <x v="1"/>
    <s v="CV-12805"/>
    <s v="Cynthia Voltz"/>
    <x v="1"/>
    <s v="United States"/>
    <s v="New York City"/>
    <x v="15"/>
    <n v="10035"/>
    <x v="3"/>
    <s v="FUR-FU-10001934"/>
    <x v="0"/>
    <x v="5"/>
    <s v="Magnifier Swing Arm Lamp"/>
    <n v="41.96"/>
    <n v="2"/>
    <n v="0"/>
    <n v="10.909600000000001"/>
  </r>
  <r>
    <n v="112"/>
    <x v="55"/>
    <x v="0"/>
    <x v="54"/>
    <d v="2013-11-11T00:00:00"/>
    <x v="1"/>
    <s v="CL-12565"/>
    <s v="Clay Ludtke"/>
    <x v="0"/>
    <s v="United States"/>
    <s v="Urbandale"/>
    <x v="23"/>
    <n v="50322"/>
    <x v="2"/>
    <s v="OFF-AR-10000380"/>
    <x v="1"/>
    <x v="6"/>
    <s v="Hunt PowerHouse Electric Pencil Sharpener, Blue"/>
    <n v="75.959999999999994"/>
    <n v="2"/>
    <n v="0"/>
    <n v="22.78799999999999"/>
  </r>
  <r>
    <n v="113"/>
    <x v="55"/>
    <x v="0"/>
    <x v="54"/>
    <d v="2013-11-11T00:00:00"/>
    <x v="1"/>
    <s v="CL-12565"/>
    <s v="Clay Ludtke"/>
    <x v="0"/>
    <s v="United States"/>
    <s v="Urbandale"/>
    <x v="23"/>
    <n v="50322"/>
    <x v="2"/>
    <s v="OFF-BI-10003981"/>
    <x v="1"/>
    <x v="8"/>
    <s v="Avery Durable Plastic 1&quot; Binders"/>
    <n v="27.240000000000002"/>
    <n v="6"/>
    <n v="0"/>
    <n v="13.3476"/>
  </r>
  <r>
    <n v="114"/>
    <x v="56"/>
    <x v="2"/>
    <x v="55"/>
    <d v="2011-08-27T00:00:00"/>
    <x v="0"/>
    <s v="RC-19960"/>
    <s v="Ryan Crowe"/>
    <x v="0"/>
    <s v="United States"/>
    <s v="Columbus"/>
    <x v="24"/>
    <n v="43229"/>
    <x v="3"/>
    <s v="OFF-FA-10000621"/>
    <x v="1"/>
    <x v="13"/>
    <s v="OIC Colored Binder Clips, Assorted Sizes"/>
    <n v="40.096000000000004"/>
    <n v="14"/>
    <n v="0.2"/>
    <n v="14.534799999999997"/>
  </r>
  <r>
    <n v="115"/>
    <x v="56"/>
    <x v="2"/>
    <x v="55"/>
    <d v="2011-08-27T00:00:00"/>
    <x v="0"/>
    <s v="RC-19960"/>
    <s v="Ryan Crowe"/>
    <x v="0"/>
    <s v="United States"/>
    <s v="Columbus"/>
    <x v="24"/>
    <n v="43229"/>
    <x v="3"/>
    <s v="OFF-EN-10002600"/>
    <x v="1"/>
    <x v="12"/>
    <s v="Redi-Strip #10 Envelopes, 4 1/8 x 9 1/2"/>
    <n v="4.7200000000000006"/>
    <n v="2"/>
    <n v="0.2"/>
    <n v="1.6519999999999997"/>
  </r>
  <r>
    <n v="116"/>
    <x v="56"/>
    <x v="2"/>
    <x v="55"/>
    <d v="2011-08-27T00:00:00"/>
    <x v="0"/>
    <s v="RC-19960"/>
    <s v="Ryan Crowe"/>
    <x v="0"/>
    <s v="United States"/>
    <s v="Columbus"/>
    <x v="24"/>
    <n v="43229"/>
    <x v="3"/>
    <s v="OFF-PA-10004965"/>
    <x v="1"/>
    <x v="10"/>
    <s v="Xerox 1921"/>
    <n v="23.976000000000003"/>
    <n v="3"/>
    <n v="0.2"/>
    <n v="7.4924999999999988"/>
  </r>
  <r>
    <n v="117"/>
    <x v="56"/>
    <x v="2"/>
    <x v="55"/>
    <d v="2011-08-27T00:00:00"/>
    <x v="0"/>
    <s v="RC-19960"/>
    <s v="Ryan Crowe"/>
    <x v="0"/>
    <s v="United States"/>
    <s v="Columbus"/>
    <x v="24"/>
    <n v="43229"/>
    <x v="3"/>
    <s v="OFF-EN-10002504"/>
    <x v="1"/>
    <x v="12"/>
    <s v="Tyvek  Top-Opening Peel &amp; Seel Envelopes, Plain White"/>
    <n v="130.464"/>
    <n v="6"/>
    <n v="0.2"/>
    <n v="44.031599999999997"/>
  </r>
  <r>
    <n v="118"/>
    <x v="57"/>
    <x v="1"/>
    <x v="56"/>
    <d v="2012-03-06T00:00:00"/>
    <x v="1"/>
    <s v="DK-13090"/>
    <s v="Dave Kipp"/>
    <x v="0"/>
    <s v="United States"/>
    <s v="Seattle"/>
    <x v="4"/>
    <n v="98103"/>
    <x v="1"/>
    <s v="FUR-TA-10001768"/>
    <x v="0"/>
    <x v="3"/>
    <s v="Hon Racetrack Conference Tables"/>
    <n v="787.53"/>
    <n v="3"/>
    <n v="0"/>
    <n v="165.38129999999995"/>
  </r>
  <r>
    <n v="119"/>
    <x v="58"/>
    <x v="1"/>
    <x v="57"/>
    <d v="2012-04-10T00:00:00"/>
    <x v="1"/>
    <s v="GG-14650"/>
    <s v="Greg Guthrie"/>
    <x v="1"/>
    <s v="United States"/>
    <s v="Bristol"/>
    <x v="18"/>
    <n v="37620"/>
    <x v="0"/>
    <s v="OFF-BI-10003650"/>
    <x v="1"/>
    <x v="8"/>
    <s v="GBC DocuBind 300 Electric Binding Machine"/>
    <n v="157.79400000000004"/>
    <n v="1"/>
    <n v="0.7"/>
    <n v="-115.71559999999999"/>
  </r>
  <r>
    <n v="120"/>
    <x v="59"/>
    <x v="0"/>
    <x v="1"/>
    <d v="2013-06-16T00:00:00"/>
    <x v="2"/>
    <s v="SC-20725"/>
    <s v="Steven Cartwright"/>
    <x v="0"/>
    <s v="United States"/>
    <s v="Wilmington"/>
    <x v="13"/>
    <n v="19805"/>
    <x v="3"/>
    <s v="FUR-FU-10002157"/>
    <x v="0"/>
    <x v="5"/>
    <s v="Artistic Insta-Plaque"/>
    <n v="47.04"/>
    <n v="3"/>
    <n v="0"/>
    <n v="18.345599999999997"/>
  </r>
  <r>
    <n v="121"/>
    <x v="59"/>
    <x v="0"/>
    <x v="1"/>
    <d v="2013-06-16T00:00:00"/>
    <x v="2"/>
    <s v="SC-20725"/>
    <s v="Steven Cartwright"/>
    <x v="0"/>
    <s v="United States"/>
    <s v="Wilmington"/>
    <x v="13"/>
    <n v="19805"/>
    <x v="3"/>
    <s v="OFF-BI-10003910"/>
    <x v="1"/>
    <x v="8"/>
    <s v="DXL Angle-View Binders with Locking Rings by Samsill"/>
    <n v="30.84"/>
    <n v="4"/>
    <n v="0"/>
    <n v="13.878"/>
  </r>
  <r>
    <n v="122"/>
    <x v="59"/>
    <x v="0"/>
    <x v="1"/>
    <d v="2013-06-16T00:00:00"/>
    <x v="2"/>
    <s v="SC-20725"/>
    <s v="Steven Cartwright"/>
    <x v="0"/>
    <s v="United States"/>
    <s v="Wilmington"/>
    <x v="13"/>
    <n v="19805"/>
    <x v="3"/>
    <s v="OFF-ST-10000777"/>
    <x v="1"/>
    <x v="4"/>
    <s v="Companion Letter/Legal File, Black"/>
    <n v="226.56"/>
    <n v="6"/>
    <n v="0"/>
    <n v="63.436800000000005"/>
  </r>
  <r>
    <n v="123"/>
    <x v="59"/>
    <x v="0"/>
    <x v="1"/>
    <d v="2013-06-16T00:00:00"/>
    <x v="2"/>
    <s v="SC-20725"/>
    <s v="Steven Cartwright"/>
    <x v="0"/>
    <s v="United States"/>
    <s v="Wilmington"/>
    <x v="13"/>
    <n v="19805"/>
    <x v="3"/>
    <s v="OFF-EN-10002500"/>
    <x v="1"/>
    <x v="12"/>
    <s v="Globe Weis Peel &amp; Seel First Class Envelopes"/>
    <n v="115.02"/>
    <n v="9"/>
    <n v="0"/>
    <n v="51.758999999999993"/>
  </r>
  <r>
    <n v="124"/>
    <x v="59"/>
    <x v="0"/>
    <x v="1"/>
    <d v="2013-06-16T00:00:00"/>
    <x v="2"/>
    <s v="SC-20725"/>
    <s v="Steven Cartwright"/>
    <x v="0"/>
    <s v="United States"/>
    <s v="Wilmington"/>
    <x v="13"/>
    <n v="19805"/>
    <x v="3"/>
    <s v="TEC-PH-10003875"/>
    <x v="2"/>
    <x v="7"/>
    <s v="KLD Oscar II Style Snap-on Ultra Thin Side Flip Synthetic Leather Cover Case for HTC One HTC M7"/>
    <n v="68.040000000000006"/>
    <n v="7"/>
    <n v="0"/>
    <n v="19.731599999999997"/>
  </r>
  <r>
    <n v="125"/>
    <x v="60"/>
    <x v="2"/>
    <x v="58"/>
    <d v="2011-12-28T00:00:00"/>
    <x v="0"/>
    <s v="AD-10180"/>
    <s v="Alan Dominguez"/>
    <x v="2"/>
    <s v="United States"/>
    <s v="Houston"/>
    <x v="5"/>
    <n v="77041"/>
    <x v="2"/>
    <s v="FUR-CH-10004063"/>
    <x v="0"/>
    <x v="1"/>
    <s v="Global Deluxe High-Back Manager's Chair"/>
    <n v="600.55799999999999"/>
    <n v="3"/>
    <n v="0.3"/>
    <n v="-8.5794000000000779"/>
  </r>
  <r>
    <n v="126"/>
    <x v="61"/>
    <x v="2"/>
    <x v="59"/>
    <d v="2011-09-25T00:00:00"/>
    <x v="1"/>
    <s v="PF-19165"/>
    <s v="Philip Fox"/>
    <x v="0"/>
    <s v="United States"/>
    <s v="Bloomington"/>
    <x v="10"/>
    <n v="61701"/>
    <x v="2"/>
    <s v="FUR-TA-10004534"/>
    <x v="0"/>
    <x v="3"/>
    <s v="Bevis 44 x 96 Conference Tables"/>
    <n v="617.70000000000005"/>
    <n v="6"/>
    <n v="0.5"/>
    <n v="-407.68200000000013"/>
  </r>
  <r>
    <n v="127"/>
    <x v="62"/>
    <x v="3"/>
    <x v="60"/>
    <d v="2014-11-13T00:00:00"/>
    <x v="1"/>
    <s v="TS-21610"/>
    <s v="Troy Staebel"/>
    <x v="0"/>
    <s v="United States"/>
    <s v="Phoenix"/>
    <x v="16"/>
    <n v="85023"/>
    <x v="1"/>
    <s v="OFF-BI-10003274"/>
    <x v="1"/>
    <x v="8"/>
    <s v="Avery Durable Slant Ring Binders, No Labels"/>
    <n v="2.3880000000000003"/>
    <n v="2"/>
    <n v="0.7"/>
    <n v="-1.8308"/>
  </r>
  <r>
    <n v="128"/>
    <x v="62"/>
    <x v="3"/>
    <x v="60"/>
    <d v="2014-11-13T00:00:00"/>
    <x v="1"/>
    <s v="TS-21610"/>
    <s v="Troy Staebel"/>
    <x v="0"/>
    <s v="United States"/>
    <s v="Phoenix"/>
    <x v="16"/>
    <n v="85023"/>
    <x v="1"/>
    <s v="OFF-ST-10002974"/>
    <x v="1"/>
    <x v="4"/>
    <s v="Trav-L-File Heavy-Duty Shuttle II, Black"/>
    <n v="243.99200000000002"/>
    <n v="7"/>
    <n v="0.2"/>
    <n v="30.498999999999981"/>
  </r>
  <r>
    <n v="129"/>
    <x v="63"/>
    <x v="0"/>
    <x v="61"/>
    <d v="2013-11-11T00:00:00"/>
    <x v="0"/>
    <s v="LS-16975"/>
    <s v="Lindsay Shagiari"/>
    <x v="2"/>
    <s v="United States"/>
    <s v="Los Angeles"/>
    <x v="1"/>
    <n v="90004"/>
    <x v="1"/>
    <s v="FUR-CH-10001146"/>
    <x v="0"/>
    <x v="1"/>
    <s v="Global Task Chair, Black"/>
    <n v="81.424000000000007"/>
    <n v="2"/>
    <n v="0.2"/>
    <n v="-9.1601999999999961"/>
  </r>
  <r>
    <n v="130"/>
    <x v="63"/>
    <x v="0"/>
    <x v="61"/>
    <d v="2013-11-11T00:00:00"/>
    <x v="0"/>
    <s v="LS-16975"/>
    <s v="Lindsay Shagiari"/>
    <x v="2"/>
    <s v="United States"/>
    <s v="Los Angeles"/>
    <x v="1"/>
    <n v="90004"/>
    <x v="1"/>
    <s v="FUR-FU-10003773"/>
    <x v="0"/>
    <x v="5"/>
    <s v="Eldon Cleatmat Plus Chair Mats for High Pile Carpets"/>
    <n v="238.56"/>
    <n v="3"/>
    <n v="0"/>
    <n v="26.241599999999977"/>
  </r>
  <r>
    <n v="131"/>
    <x v="64"/>
    <x v="3"/>
    <x v="62"/>
    <d v="2014-02-06T00:00:00"/>
    <x v="2"/>
    <s v="DW-13585"/>
    <s v="Dorothy Wardle"/>
    <x v="1"/>
    <s v="United States"/>
    <s v="Columbus"/>
    <x v="24"/>
    <n v="43229"/>
    <x v="3"/>
    <s v="TEC-PH-10002293"/>
    <x v="2"/>
    <x v="7"/>
    <s v="Anker 36W 4-Port USB Wall Charger Travel Power Adapter for iPhone 5s 5c 5"/>
    <n v="59.969999999999992"/>
    <n v="5"/>
    <n v="0.4"/>
    <n v="-11.993999999999993"/>
  </r>
  <r>
    <n v="132"/>
    <x v="64"/>
    <x v="3"/>
    <x v="62"/>
    <d v="2014-02-06T00:00:00"/>
    <x v="2"/>
    <s v="DW-13585"/>
    <s v="Dorothy Wardle"/>
    <x v="1"/>
    <s v="United States"/>
    <s v="Columbus"/>
    <x v="24"/>
    <n v="43229"/>
    <x v="3"/>
    <s v="OFF-PA-10002377"/>
    <x v="1"/>
    <x v="10"/>
    <s v="Xerox 1916"/>
    <n v="78.304000000000002"/>
    <n v="2"/>
    <n v="0.2"/>
    <n v="29.363999999999997"/>
  </r>
  <r>
    <n v="133"/>
    <x v="64"/>
    <x v="3"/>
    <x v="62"/>
    <d v="2014-02-06T00:00:00"/>
    <x v="2"/>
    <s v="DW-13585"/>
    <s v="Dorothy Wardle"/>
    <x v="1"/>
    <s v="United States"/>
    <s v="Columbus"/>
    <x v="24"/>
    <n v="43229"/>
    <x v="3"/>
    <s v="OFF-FA-10002780"/>
    <x v="1"/>
    <x v="13"/>
    <s v="Staples"/>
    <n v="21.456"/>
    <n v="9"/>
    <n v="0.2"/>
    <n v="6.9731999999999976"/>
  </r>
  <r>
    <n v="134"/>
    <x v="65"/>
    <x v="0"/>
    <x v="63"/>
    <d v="2013-10-20T00:00:00"/>
    <x v="1"/>
    <s v="LC-16885"/>
    <s v="Lena Creighton"/>
    <x v="0"/>
    <s v="United States"/>
    <s v="Roseville"/>
    <x v="1"/>
    <n v="95661"/>
    <x v="1"/>
    <s v="OFF-PA-10001804"/>
    <x v="1"/>
    <x v="10"/>
    <s v="Xerox 195"/>
    <n v="20.04"/>
    <n v="3"/>
    <n v="0"/>
    <n v="9.6191999999999993"/>
  </r>
  <r>
    <n v="135"/>
    <x v="65"/>
    <x v="0"/>
    <x v="63"/>
    <d v="2013-10-20T00:00:00"/>
    <x v="1"/>
    <s v="LC-16885"/>
    <s v="Lena Creighton"/>
    <x v="0"/>
    <s v="United States"/>
    <s v="Roseville"/>
    <x v="1"/>
    <n v="95661"/>
    <x v="1"/>
    <s v="OFF-PA-10001736"/>
    <x v="1"/>
    <x v="10"/>
    <s v="Xerox 1880"/>
    <n v="35.44"/>
    <n v="1"/>
    <n v="0"/>
    <n v="16.656799999999997"/>
  </r>
  <r>
    <n v="136"/>
    <x v="65"/>
    <x v="0"/>
    <x v="63"/>
    <d v="2013-10-20T00:00:00"/>
    <x v="1"/>
    <s v="LC-16885"/>
    <s v="Lena Creighton"/>
    <x v="0"/>
    <s v="United States"/>
    <s v="Roseville"/>
    <x v="1"/>
    <n v="95661"/>
    <x v="1"/>
    <s v="OFF-AR-10001149"/>
    <x v="1"/>
    <x v="6"/>
    <s v="Sanford Colorific Colored Pencils, 12/Box"/>
    <n v="11.52"/>
    <n v="4"/>
    <n v="0"/>
    <n v="3.4559999999999995"/>
  </r>
  <r>
    <n v="137"/>
    <x v="65"/>
    <x v="0"/>
    <x v="63"/>
    <d v="2013-10-20T00:00:00"/>
    <x v="1"/>
    <s v="LC-16885"/>
    <s v="Lena Creighton"/>
    <x v="0"/>
    <s v="United States"/>
    <s v="Roseville"/>
    <x v="1"/>
    <n v="95661"/>
    <x v="1"/>
    <s v="OFF-FA-10002988"/>
    <x v="1"/>
    <x v="13"/>
    <s v="Ideal Clamps"/>
    <n v="4.0199999999999996"/>
    <n v="2"/>
    <n v="0"/>
    <n v="1.9697999999999998"/>
  </r>
  <r>
    <n v="138"/>
    <x v="65"/>
    <x v="0"/>
    <x v="63"/>
    <d v="2013-10-20T00:00:00"/>
    <x v="1"/>
    <s v="LC-16885"/>
    <s v="Lena Creighton"/>
    <x v="0"/>
    <s v="United States"/>
    <s v="Roseville"/>
    <x v="1"/>
    <n v="95661"/>
    <x v="1"/>
    <s v="OFF-BI-10004781"/>
    <x v="1"/>
    <x v="8"/>
    <s v="GBC Wire Binding Strips"/>
    <n v="76.176000000000002"/>
    <n v="3"/>
    <n v="0.2"/>
    <n v="26.661599999999996"/>
  </r>
  <r>
    <n v="139"/>
    <x v="65"/>
    <x v="0"/>
    <x v="63"/>
    <d v="2013-10-20T00:00:00"/>
    <x v="1"/>
    <s v="LC-16885"/>
    <s v="Lena Creighton"/>
    <x v="0"/>
    <s v="United States"/>
    <s v="Roseville"/>
    <x v="1"/>
    <n v="95661"/>
    <x v="1"/>
    <s v="OFF-SU-10001218"/>
    <x v="1"/>
    <x v="14"/>
    <s v="Fiskars Softgrip Scissors"/>
    <n v="65.88"/>
    <n v="6"/>
    <n v="0"/>
    <n v="18.446400000000004"/>
  </r>
  <r>
    <n v="140"/>
    <x v="65"/>
    <x v="0"/>
    <x v="63"/>
    <d v="2013-10-20T00:00:00"/>
    <x v="1"/>
    <s v="LC-16885"/>
    <s v="Lena Creighton"/>
    <x v="0"/>
    <s v="United States"/>
    <s v="Roseville"/>
    <x v="1"/>
    <n v="95661"/>
    <x v="1"/>
    <s v="FUR-FU-10001706"/>
    <x v="0"/>
    <x v="5"/>
    <s v="Longer-Life Soft White Bulbs"/>
    <n v="43.120000000000005"/>
    <n v="14"/>
    <n v="0"/>
    <n v="20.697599999999998"/>
  </r>
  <r>
    <n v="141"/>
    <x v="66"/>
    <x v="0"/>
    <x v="64"/>
    <d v="2013-09-08T00:00:00"/>
    <x v="0"/>
    <s v="JD-15895"/>
    <s v="Jonathan Doherty"/>
    <x v="1"/>
    <s v="United States"/>
    <s v="Philadelphia"/>
    <x v="9"/>
    <n v="19140"/>
    <x v="3"/>
    <s v="FUR-FU-10004848"/>
    <x v="0"/>
    <x v="5"/>
    <s v="Howard Miller 13-3/4&quot; Diameter Brushed Chrome Round Wall Clock"/>
    <n v="82.800000000000011"/>
    <n v="2"/>
    <n v="0.2"/>
    <n v="10.349999999999994"/>
  </r>
  <r>
    <n v="142"/>
    <x v="67"/>
    <x v="3"/>
    <x v="65"/>
    <d v="2014-09-24T00:00:00"/>
    <x v="1"/>
    <s v="SH-19975"/>
    <s v="Sally Hughsby"/>
    <x v="1"/>
    <s v="United States"/>
    <s v="San Francisco"/>
    <x v="1"/>
    <n v="94122"/>
    <x v="1"/>
    <s v="OFF-AR-10000940"/>
    <x v="1"/>
    <x v="6"/>
    <s v="Newell 343"/>
    <n v="8.82"/>
    <n v="3"/>
    <n v="0"/>
    <n v="2.3814000000000002"/>
  </r>
  <r>
    <n v="143"/>
    <x v="67"/>
    <x v="3"/>
    <x v="65"/>
    <d v="2014-09-24T00:00:00"/>
    <x v="1"/>
    <s v="SH-19975"/>
    <s v="Sally Hughsby"/>
    <x v="1"/>
    <s v="United States"/>
    <s v="San Francisco"/>
    <x v="1"/>
    <n v="94122"/>
    <x v="1"/>
    <s v="OFF-EN-10004030"/>
    <x v="1"/>
    <x v="12"/>
    <s v="Convenience Packs of Business Envelopes"/>
    <n v="10.86"/>
    <n v="3"/>
    <n v="0"/>
    <n v="5.1042000000000005"/>
  </r>
  <r>
    <n v="144"/>
    <x v="67"/>
    <x v="3"/>
    <x v="65"/>
    <d v="2014-09-24T00:00:00"/>
    <x v="1"/>
    <s v="SH-19975"/>
    <s v="Sally Hughsby"/>
    <x v="1"/>
    <s v="United States"/>
    <s v="San Francisco"/>
    <x v="1"/>
    <n v="94122"/>
    <x v="1"/>
    <s v="OFF-PA-10004327"/>
    <x v="1"/>
    <x v="10"/>
    <s v="Xerox 1911"/>
    <n v="143.69999999999999"/>
    <n v="3"/>
    <n v="0"/>
    <n v="68.975999999999999"/>
  </r>
  <r>
    <n v="145"/>
    <x v="68"/>
    <x v="3"/>
    <x v="66"/>
    <d v="2014-12-28T00:00:00"/>
    <x v="1"/>
    <s v="SG-20080"/>
    <s v="Sandra Glassco"/>
    <x v="0"/>
    <s v="United States"/>
    <s v="Independence"/>
    <x v="25"/>
    <n v="64055"/>
    <x v="2"/>
    <s v="OFF-AP-10001058"/>
    <x v="1"/>
    <x v="9"/>
    <s v="Sanyo 2.5 Cubic Foot Mid-Size Office Refrigerators"/>
    <n v="839.43000000000006"/>
    <n v="3"/>
    <n v="0"/>
    <n v="218.25179999999997"/>
  </r>
  <r>
    <n v="146"/>
    <x v="69"/>
    <x v="1"/>
    <x v="67"/>
    <d v="2012-09-12T00:00:00"/>
    <x v="1"/>
    <s v="HA-14920"/>
    <s v="Helen Andreada"/>
    <x v="0"/>
    <s v="United States"/>
    <s v="Pasadena"/>
    <x v="1"/>
    <n v="91104"/>
    <x v="1"/>
    <s v="OFF-ST-10003656"/>
    <x v="1"/>
    <x v="4"/>
    <s v="Safco Industrial Wire Shelving"/>
    <n v="671.93"/>
    <n v="7"/>
    <n v="0"/>
    <n v="20.157899999999998"/>
  </r>
  <r>
    <n v="147"/>
    <x v="70"/>
    <x v="2"/>
    <x v="68"/>
    <d v="2011-10-28T00:00:00"/>
    <x v="1"/>
    <s v="MG-17680"/>
    <s v="Maureen Gastineau"/>
    <x v="2"/>
    <s v="United States"/>
    <s v="Newark"/>
    <x v="24"/>
    <n v="43055"/>
    <x v="3"/>
    <s v="FUR-FU-10000521"/>
    <x v="0"/>
    <x v="5"/>
    <s v="Seth Thomas 14&quot; Putty-Colored Wall Clock"/>
    <n v="93.888000000000005"/>
    <n v="4"/>
    <n v="0.2"/>
    <n v="12.90959999999999"/>
  </r>
  <r>
    <n v="148"/>
    <x v="71"/>
    <x v="0"/>
    <x v="5"/>
    <d v="2013-12-10T00:00:00"/>
    <x v="1"/>
    <s v="JE-16165"/>
    <s v="Justin Ellison"/>
    <x v="1"/>
    <s v="United States"/>
    <s v="Franklin"/>
    <x v="6"/>
    <n v="53132"/>
    <x v="2"/>
    <s v="TEC-PH-10000215"/>
    <x v="2"/>
    <x v="7"/>
    <s v="Plantronics Cordless Phone Headset with In-line Volume - M214C"/>
    <n v="384.45000000000005"/>
    <n v="11"/>
    <n v="0"/>
    <n v="103.80150000000003"/>
  </r>
  <r>
    <n v="149"/>
    <x v="71"/>
    <x v="0"/>
    <x v="5"/>
    <d v="2013-12-10T00:00:00"/>
    <x v="1"/>
    <s v="JE-16165"/>
    <s v="Justin Ellison"/>
    <x v="1"/>
    <s v="United States"/>
    <s v="Franklin"/>
    <x v="6"/>
    <n v="53132"/>
    <x v="2"/>
    <s v="TEC-PH-10001448"/>
    <x v="2"/>
    <x v="7"/>
    <s v="Anker Astro 15000mAh USB Portable Charger"/>
    <n v="149.97"/>
    <n v="3"/>
    <n v="0"/>
    <n v="5.9987999999999815"/>
  </r>
  <r>
    <n v="150"/>
    <x v="71"/>
    <x v="0"/>
    <x v="5"/>
    <d v="2013-12-10T00:00:00"/>
    <x v="1"/>
    <s v="JE-16165"/>
    <s v="Justin Ellison"/>
    <x v="1"/>
    <s v="United States"/>
    <s v="Franklin"/>
    <x v="6"/>
    <n v="53132"/>
    <x v="2"/>
    <s v="FUR-CH-10000454"/>
    <x v="0"/>
    <x v="1"/>
    <s v="Hon Deluxe Fabric Upholstered Stacking Chairs, Rounded Back"/>
    <n v="1951.84"/>
    <n v="8"/>
    <n v="0"/>
    <n v="585.55199999999991"/>
  </r>
  <r>
    <n v="151"/>
    <x v="71"/>
    <x v="0"/>
    <x v="5"/>
    <d v="2013-12-10T00:00:00"/>
    <x v="1"/>
    <s v="JE-16165"/>
    <s v="Justin Ellison"/>
    <x v="1"/>
    <s v="United States"/>
    <s v="Franklin"/>
    <x v="6"/>
    <n v="53132"/>
    <x v="2"/>
    <s v="OFF-BI-10002735"/>
    <x v="1"/>
    <x v="8"/>
    <s v="GBC Prestige Therm-A-Bind Covers"/>
    <n v="171.55"/>
    <n v="5"/>
    <n v="0"/>
    <n v="80.628500000000003"/>
  </r>
  <r>
    <n v="152"/>
    <x v="72"/>
    <x v="0"/>
    <x v="69"/>
    <d v="2013-03-17T00:00:00"/>
    <x v="2"/>
    <s v="TW-21025"/>
    <s v="Tamara Willingham"/>
    <x v="2"/>
    <s v="United States"/>
    <s v="Scottsdale"/>
    <x v="16"/>
    <n v="85254"/>
    <x v="1"/>
    <s v="OFF-AP-10000326"/>
    <x v="1"/>
    <x v="9"/>
    <s v="Belkin 7 Outlet SurgeMaster Surge Protector with Phone Protection"/>
    <n v="157.91999999999999"/>
    <n v="5"/>
    <n v="0.2"/>
    <n v="17.765999999999991"/>
  </r>
  <r>
    <n v="153"/>
    <x v="72"/>
    <x v="0"/>
    <x v="69"/>
    <d v="2013-03-17T00:00:00"/>
    <x v="2"/>
    <s v="TW-21025"/>
    <s v="Tamara Willingham"/>
    <x v="2"/>
    <s v="United States"/>
    <s v="Scottsdale"/>
    <x v="16"/>
    <n v="85254"/>
    <x v="1"/>
    <s v="TEC-PH-10001254"/>
    <x v="2"/>
    <x v="7"/>
    <s v="Jabra BIZ 2300 Duo QD Duo Corded Headset"/>
    <n v="203.184"/>
    <n v="2"/>
    <n v="0.2"/>
    <n v="15.238799999999991"/>
  </r>
  <r>
    <n v="154"/>
    <x v="73"/>
    <x v="1"/>
    <x v="70"/>
    <d v="2012-06-02T00:00:00"/>
    <x v="2"/>
    <s v="SP-20650"/>
    <s v="Stephanie Phelps"/>
    <x v="1"/>
    <s v="United States"/>
    <s v="San Jose"/>
    <x v="1"/>
    <n v="95123"/>
    <x v="1"/>
    <s v="OFF-PA-10001950"/>
    <x v="1"/>
    <x v="10"/>
    <s v="Southworth 25% Cotton Antique Laid Paper &amp; Envelopes"/>
    <n v="58.379999999999995"/>
    <n v="7"/>
    <n v="0"/>
    <n v="26.270999999999994"/>
  </r>
  <r>
    <n v="155"/>
    <x v="73"/>
    <x v="1"/>
    <x v="70"/>
    <d v="2012-06-02T00:00:00"/>
    <x v="2"/>
    <s v="SP-20650"/>
    <s v="Stephanie Phelps"/>
    <x v="1"/>
    <s v="United States"/>
    <s v="San Jose"/>
    <x v="1"/>
    <n v="95123"/>
    <x v="1"/>
    <s v="OFF-PA-10002254"/>
    <x v="1"/>
    <x v="10"/>
    <s v="Xerox 1883"/>
    <n v="105.52"/>
    <n v="4"/>
    <n v="0"/>
    <n v="48.539199999999994"/>
  </r>
  <r>
    <n v="156"/>
    <x v="73"/>
    <x v="1"/>
    <x v="70"/>
    <d v="2012-06-02T00:00:00"/>
    <x v="2"/>
    <s v="SP-20650"/>
    <s v="Stephanie Phelps"/>
    <x v="1"/>
    <s v="United States"/>
    <s v="San Jose"/>
    <x v="1"/>
    <n v="95123"/>
    <x v="1"/>
    <s v="OFF-ST-10001590"/>
    <x v="1"/>
    <x v="4"/>
    <s v="Tenex Personal Project File with Scoop Front Design, Black"/>
    <n v="80.88"/>
    <n v="6"/>
    <n v="0"/>
    <n v="21.028799999999997"/>
  </r>
  <r>
    <n v="157"/>
    <x v="74"/>
    <x v="1"/>
    <x v="71"/>
    <d v="2012-06-03T00:00:00"/>
    <x v="1"/>
    <s v="NK-18490"/>
    <s v="Neil Knudson"/>
    <x v="2"/>
    <s v="United States"/>
    <s v="Seattle"/>
    <x v="4"/>
    <n v="98105"/>
    <x v="1"/>
    <s v="OFF-AR-10001547"/>
    <x v="1"/>
    <x v="6"/>
    <s v="Newell 311"/>
    <n v="6.63"/>
    <n v="3"/>
    <n v="0"/>
    <n v="1.7901"/>
  </r>
  <r>
    <n v="158"/>
    <x v="75"/>
    <x v="2"/>
    <x v="72"/>
    <d v="2011-03-06T00:00:00"/>
    <x v="0"/>
    <s v="DB-13060"/>
    <s v="Dave Brooks"/>
    <x v="0"/>
    <s v="United States"/>
    <s v="Seattle"/>
    <x v="4"/>
    <n v="98115"/>
    <x v="1"/>
    <s v="FUR-CH-10004063"/>
    <x v="0"/>
    <x v="1"/>
    <s v="Global Deluxe High-Back Manager's Chair"/>
    <n v="457.56800000000004"/>
    <n v="2"/>
    <n v="0.2"/>
    <n v="51.476399999999941"/>
  </r>
  <r>
    <n v="159"/>
    <x v="76"/>
    <x v="0"/>
    <x v="73"/>
    <d v="2013-11-25T00:00:00"/>
    <x v="1"/>
    <s v="NP-18670"/>
    <s v="Nora Paige"/>
    <x v="0"/>
    <s v="United States"/>
    <s v="Edmond"/>
    <x v="26"/>
    <n v="73034"/>
    <x v="2"/>
    <s v="OFF-LA-10002475"/>
    <x v="1"/>
    <x v="2"/>
    <s v="Avery 519"/>
    <n v="14.62"/>
    <n v="2"/>
    <n v="0"/>
    <n v="6.8713999999999995"/>
  </r>
  <r>
    <n v="160"/>
    <x v="76"/>
    <x v="0"/>
    <x v="73"/>
    <d v="2013-11-25T00:00:00"/>
    <x v="1"/>
    <s v="NP-18670"/>
    <s v="Nora Paige"/>
    <x v="0"/>
    <s v="United States"/>
    <s v="Edmond"/>
    <x v="26"/>
    <n v="73034"/>
    <x v="2"/>
    <s v="TEC-PH-10004536"/>
    <x v="2"/>
    <x v="7"/>
    <s v="Avaya 5420 Digital phone"/>
    <n v="944.93000000000006"/>
    <n v="7"/>
    <n v="0"/>
    <n v="236.23250000000002"/>
  </r>
  <r>
    <n v="161"/>
    <x v="77"/>
    <x v="0"/>
    <x v="74"/>
    <d v="2013-05-13T00:00:00"/>
    <x v="2"/>
    <s v="TT-21070"/>
    <s v="Ted Trevino"/>
    <x v="0"/>
    <s v="United States"/>
    <s v="Los Angeles"/>
    <x v="1"/>
    <n v="90045"/>
    <x v="1"/>
    <s v="OFF-PA-10002751"/>
    <x v="1"/>
    <x v="10"/>
    <s v="Xerox 1920"/>
    <n v="5.98"/>
    <n v="1"/>
    <n v="0"/>
    <n v="2.6909999999999998"/>
  </r>
  <r>
    <n v="162"/>
    <x v="78"/>
    <x v="1"/>
    <x v="75"/>
    <d v="2012-12-31T00:00:00"/>
    <x v="0"/>
    <s v="EM-13960"/>
    <s v="Eric Murdock"/>
    <x v="0"/>
    <s v="United States"/>
    <s v="Philadelphia"/>
    <x v="9"/>
    <n v="19134"/>
    <x v="3"/>
    <s v="TEC-AC-10003657"/>
    <x v="2"/>
    <x v="11"/>
    <s v="Lenovo 17-Key USB Numeric Keypad"/>
    <n v="54.384000000000007"/>
    <n v="2"/>
    <n v="0.2"/>
    <n v="1.359599999999995"/>
  </r>
  <r>
    <n v="163"/>
    <x v="79"/>
    <x v="0"/>
    <x v="76"/>
    <d v="2013-11-21T00:00:00"/>
    <x v="1"/>
    <s v="RD-19900"/>
    <s v="Ruben Dartt"/>
    <x v="0"/>
    <s v="United States"/>
    <s v="Carlsbad"/>
    <x v="27"/>
    <n v="88220"/>
    <x v="1"/>
    <s v="OFF-EN-10001990"/>
    <x v="1"/>
    <x v="12"/>
    <s v="Staples"/>
    <n v="28.4"/>
    <n v="5"/>
    <n v="0"/>
    <n v="13.347999999999997"/>
  </r>
  <r>
    <n v="164"/>
    <x v="80"/>
    <x v="0"/>
    <x v="77"/>
    <d v="2013-11-12T00:00:00"/>
    <x v="1"/>
    <s v="MJ-17740"/>
    <s v="Max Jones"/>
    <x v="0"/>
    <s v="United States"/>
    <s v="Seattle"/>
    <x v="4"/>
    <n v="98115"/>
    <x v="1"/>
    <s v="OFF-BI-10004002"/>
    <x v="1"/>
    <x v="8"/>
    <s v="Wilson Jones International Size A4 Ring Binders"/>
    <n v="27.680000000000003"/>
    <n v="2"/>
    <n v="0.2"/>
    <n v="9.6879999999999988"/>
  </r>
  <r>
    <n v="165"/>
    <x v="81"/>
    <x v="2"/>
    <x v="78"/>
    <d v="2011-09-12T00:00:00"/>
    <x v="1"/>
    <s v="BM-11140"/>
    <s v="Becky Martin"/>
    <x v="0"/>
    <s v="United States"/>
    <s v="San Antonio"/>
    <x v="5"/>
    <n v="78207"/>
    <x v="2"/>
    <s v="OFF-AR-10004441"/>
    <x v="1"/>
    <x v="6"/>
    <s v="BIC Brite Liner Highlighters"/>
    <n v="9.9359999999999999"/>
    <n v="3"/>
    <n v="0.2"/>
    <n v="2.7324000000000002"/>
  </r>
  <r>
    <n v="166"/>
    <x v="81"/>
    <x v="2"/>
    <x v="78"/>
    <d v="2011-09-12T00:00:00"/>
    <x v="1"/>
    <s v="BM-11140"/>
    <s v="Becky Martin"/>
    <x v="0"/>
    <s v="United States"/>
    <s v="San Antonio"/>
    <x v="5"/>
    <n v="78207"/>
    <x v="2"/>
    <s v="TEC-MA-10000822"/>
    <x v="2"/>
    <x v="15"/>
    <s v="Lexmark MX611dhe Monochrome Laser Printer"/>
    <n v="8159.9519999999993"/>
    <n v="8"/>
    <n v="0.4"/>
    <n v="-1359.992000000002"/>
  </r>
  <r>
    <n v="167"/>
    <x v="81"/>
    <x v="2"/>
    <x v="78"/>
    <d v="2011-09-12T00:00:00"/>
    <x v="1"/>
    <s v="BM-11140"/>
    <s v="Becky Martin"/>
    <x v="0"/>
    <s v="United States"/>
    <s v="San Antonio"/>
    <x v="5"/>
    <n v="78207"/>
    <x v="2"/>
    <s v="OFF-ST-10000991"/>
    <x v="1"/>
    <x v="4"/>
    <s v="Space Solutions HD Industrial Steel Shelving."/>
    <n v="275.928"/>
    <n v="3"/>
    <n v="0.2"/>
    <n v="-58.634699999999995"/>
  </r>
  <r>
    <n v="168"/>
    <x v="81"/>
    <x v="2"/>
    <x v="78"/>
    <d v="2011-09-12T00:00:00"/>
    <x v="1"/>
    <s v="BM-11140"/>
    <s v="Becky Martin"/>
    <x v="0"/>
    <s v="United States"/>
    <s v="San Antonio"/>
    <x v="5"/>
    <n v="78207"/>
    <x v="2"/>
    <s v="FUR-CH-10004287"/>
    <x v="0"/>
    <x v="1"/>
    <s v="SAFCO Arco Folding Chair"/>
    <n v="1740.0599999999997"/>
    <n v="9"/>
    <n v="0.3"/>
    <n v="-24.858000000000175"/>
  </r>
  <r>
    <n v="169"/>
    <x v="81"/>
    <x v="2"/>
    <x v="78"/>
    <d v="2011-09-12T00:00:00"/>
    <x v="1"/>
    <s v="BM-11140"/>
    <s v="Becky Martin"/>
    <x v="0"/>
    <s v="United States"/>
    <s v="San Antonio"/>
    <x v="5"/>
    <n v="78207"/>
    <x v="2"/>
    <s v="OFF-AR-10002656"/>
    <x v="1"/>
    <x v="6"/>
    <s v="Sanford Liquid Accent Highlighters"/>
    <n v="32.064"/>
    <n v="6"/>
    <n v="0.2"/>
    <n v="6.8135999999999974"/>
  </r>
  <r>
    <n v="170"/>
    <x v="81"/>
    <x v="2"/>
    <x v="78"/>
    <d v="2011-09-12T00:00:00"/>
    <x v="1"/>
    <s v="BM-11140"/>
    <s v="Becky Martin"/>
    <x v="0"/>
    <s v="United States"/>
    <s v="San Antonio"/>
    <x v="5"/>
    <n v="78207"/>
    <x v="2"/>
    <s v="OFF-AP-10002518"/>
    <x v="1"/>
    <x v="9"/>
    <s v="Kensington 7 Outlet MasterPiece Power Center"/>
    <n v="177.97999999999996"/>
    <n v="5"/>
    <n v="0.8"/>
    <n v="-453.84900000000005"/>
  </r>
  <r>
    <n v="171"/>
    <x v="81"/>
    <x v="2"/>
    <x v="78"/>
    <d v="2011-09-12T00:00:00"/>
    <x v="1"/>
    <s v="BM-11140"/>
    <s v="Becky Martin"/>
    <x v="0"/>
    <s v="United States"/>
    <s v="San Antonio"/>
    <x v="5"/>
    <n v="78207"/>
    <x v="2"/>
    <s v="TEC-PH-10003931"/>
    <x v="2"/>
    <x v="7"/>
    <s v="JBL Micro Wireless Portable Bluetooth Speaker"/>
    <n v="143.976"/>
    <n v="3"/>
    <n v="0.2"/>
    <n v="8.998500000000007"/>
  </r>
  <r>
    <n v="172"/>
    <x v="82"/>
    <x v="2"/>
    <x v="79"/>
    <d v="2011-08-09T00:00:00"/>
    <x v="1"/>
    <s v="CS-12130"/>
    <s v="Chad Sievert"/>
    <x v="0"/>
    <s v="United States"/>
    <s v="Los Angeles"/>
    <x v="1"/>
    <n v="90004"/>
    <x v="1"/>
    <s v="OFF-PA-10000659"/>
    <x v="1"/>
    <x v="10"/>
    <s v="Adams Phone Message Book, Professional, 400 Message Capacity, 5 3/6” x 11”"/>
    <n v="20.94"/>
    <n v="3"/>
    <n v="0"/>
    <n v="9.841800000000001"/>
  </r>
  <r>
    <n v="173"/>
    <x v="82"/>
    <x v="2"/>
    <x v="79"/>
    <d v="2011-08-09T00:00:00"/>
    <x v="1"/>
    <s v="CS-12130"/>
    <s v="Chad Sievert"/>
    <x v="0"/>
    <s v="United States"/>
    <s v="Los Angeles"/>
    <x v="1"/>
    <n v="90004"/>
    <x v="1"/>
    <s v="OFF-PA-10001144"/>
    <x v="1"/>
    <x v="10"/>
    <s v="Xerox 1913"/>
    <n v="110.96"/>
    <n v="2"/>
    <n v="0"/>
    <n v="53.260799999999996"/>
  </r>
  <r>
    <n v="174"/>
    <x v="82"/>
    <x v="2"/>
    <x v="79"/>
    <d v="2011-08-09T00:00:00"/>
    <x v="1"/>
    <s v="CS-12130"/>
    <s v="Chad Sievert"/>
    <x v="0"/>
    <s v="United States"/>
    <s v="Los Angeles"/>
    <x v="1"/>
    <n v="90004"/>
    <x v="1"/>
    <s v="FUR-CH-10003817"/>
    <x v="0"/>
    <x v="1"/>
    <s v="Global Value Steno Chair, Gray"/>
    <n v="340.14400000000006"/>
    <n v="7"/>
    <n v="0.2"/>
    <n v="21.259"/>
  </r>
  <r>
    <n v="175"/>
    <x v="83"/>
    <x v="2"/>
    <x v="80"/>
    <d v="2011-09-19T00:00:00"/>
    <x v="1"/>
    <s v="JB-15400"/>
    <s v="Jennifer Braxton"/>
    <x v="1"/>
    <s v="United States"/>
    <s v="Chicago"/>
    <x v="10"/>
    <n v="60623"/>
    <x v="2"/>
    <s v="OFF-AP-10000891"/>
    <x v="1"/>
    <x v="9"/>
    <s v="Kensington 7 Outlet MasterPiece HOMEOFFICE Power Control Center"/>
    <n v="52.447999999999993"/>
    <n v="2"/>
    <n v="0.8"/>
    <n v="-131.12000000000003"/>
  </r>
  <r>
    <n v="176"/>
    <x v="83"/>
    <x v="2"/>
    <x v="80"/>
    <d v="2011-09-19T00:00:00"/>
    <x v="1"/>
    <s v="JB-15400"/>
    <s v="Jennifer Braxton"/>
    <x v="1"/>
    <s v="United States"/>
    <s v="Chicago"/>
    <x v="10"/>
    <n v="60623"/>
    <x v="2"/>
    <s v="OFF-LA-10003148"/>
    <x v="1"/>
    <x v="2"/>
    <s v="Avery 51"/>
    <n v="20.16"/>
    <n v="4"/>
    <n v="0.2"/>
    <n v="6.5519999999999987"/>
  </r>
  <r>
    <n v="177"/>
    <x v="84"/>
    <x v="3"/>
    <x v="81"/>
    <d v="2014-04-26T00:00:00"/>
    <x v="0"/>
    <s v="SJ-20500"/>
    <s v="Shirley Jackson"/>
    <x v="0"/>
    <s v="United States"/>
    <s v="Houston"/>
    <x v="5"/>
    <n v="77036"/>
    <x v="2"/>
    <s v="OFF-AP-10002684"/>
    <x v="1"/>
    <x v="9"/>
    <s v="Acco 7-Outlet Masterpiece Power Center, Wihtout Fax/Phone Line Protection"/>
    <n v="97.263999999999982"/>
    <n v="4"/>
    <n v="0.8"/>
    <n v="-243.16000000000008"/>
  </r>
  <r>
    <n v="178"/>
    <x v="85"/>
    <x v="1"/>
    <x v="82"/>
    <d v="2012-11-23T00:00:00"/>
    <x v="0"/>
    <s v="JE-15745"/>
    <s v="Joel Eaton"/>
    <x v="0"/>
    <s v="United States"/>
    <s v="Newark"/>
    <x v="24"/>
    <n v="43055"/>
    <x v="3"/>
    <s v="FUR-CH-10004698"/>
    <x v="0"/>
    <x v="1"/>
    <s v="Padded Folding Chairs, Black, 4/Carton"/>
    <n v="396.80200000000002"/>
    <n v="7"/>
    <n v="0.3"/>
    <n v="-11.337199999999939"/>
  </r>
  <r>
    <n v="179"/>
    <x v="85"/>
    <x v="1"/>
    <x v="82"/>
    <d v="2012-11-23T00:00:00"/>
    <x v="0"/>
    <s v="JE-15745"/>
    <s v="Joel Eaton"/>
    <x v="0"/>
    <s v="United States"/>
    <s v="Newark"/>
    <x v="24"/>
    <n v="43055"/>
    <x v="3"/>
    <s v="OFF-SU-10002189"/>
    <x v="1"/>
    <x v="14"/>
    <s v="Acme Rosewood Handle Letter Opener"/>
    <n v="15.88"/>
    <n v="5"/>
    <n v="0.2"/>
    <n v="-3.771500000000001"/>
  </r>
  <r>
    <n v="180"/>
    <x v="86"/>
    <x v="1"/>
    <x v="83"/>
    <d v="2012-12-19T00:00:00"/>
    <x v="1"/>
    <s v="JK-15640"/>
    <s v="Jim Kriz"/>
    <x v="2"/>
    <s v="United States"/>
    <s v="New York City"/>
    <x v="15"/>
    <n v="10009"/>
    <x v="3"/>
    <s v="OFF-AR-10001940"/>
    <x v="1"/>
    <x v="6"/>
    <s v="Sanford Colorific Eraseable Coloring Pencils, 12 Count"/>
    <n v="3.28"/>
    <n v="1"/>
    <n v="0"/>
    <n v="1.4104000000000001"/>
  </r>
  <r>
    <n v="181"/>
    <x v="87"/>
    <x v="2"/>
    <x v="29"/>
    <d v="2011-12-09T00:00:00"/>
    <x v="0"/>
    <s v="DK-13150"/>
    <s v="David Kendrick"/>
    <x v="1"/>
    <s v="United States"/>
    <s v="Decatur"/>
    <x v="10"/>
    <n v="62521"/>
    <x v="2"/>
    <s v="OFF-ST-10003455"/>
    <x v="1"/>
    <x v="4"/>
    <s v="Tenex File Box, Personal Filing Tote with Lid, Black"/>
    <n v="24.816000000000003"/>
    <n v="2"/>
    <n v="0.2"/>
    <n v="1.8612000000000002"/>
  </r>
  <r>
    <n v="182"/>
    <x v="87"/>
    <x v="2"/>
    <x v="29"/>
    <d v="2011-12-09T00:00:00"/>
    <x v="0"/>
    <s v="DK-13150"/>
    <s v="David Kendrick"/>
    <x v="1"/>
    <s v="United States"/>
    <s v="Decatur"/>
    <x v="10"/>
    <n v="62521"/>
    <x v="2"/>
    <s v="TEC-AC-10004659"/>
    <x v="2"/>
    <x v="11"/>
    <s v="Imation Secure+ Hardware Encrypted USB 2.0 Flash Drive; 16GB"/>
    <n v="408.74399999999997"/>
    <n v="7"/>
    <n v="0.2"/>
    <n v="76.639499999999984"/>
  </r>
  <r>
    <n v="183"/>
    <x v="88"/>
    <x v="2"/>
    <x v="84"/>
    <d v="2011-11-24T00:00:00"/>
    <x v="0"/>
    <s v="RM-19675"/>
    <s v="Robert Marley"/>
    <x v="2"/>
    <s v="United States"/>
    <s v="Monroe"/>
    <x v="28"/>
    <n v="71203"/>
    <x v="0"/>
    <s v="TEC-PH-10003273"/>
    <x v="2"/>
    <x v="7"/>
    <s v="AT&amp;T TR1909W"/>
    <n v="503.96"/>
    <n v="4"/>
    <n v="0"/>
    <n v="131.02960000000002"/>
  </r>
  <r>
    <n v="184"/>
    <x v="88"/>
    <x v="2"/>
    <x v="84"/>
    <d v="2011-11-24T00:00:00"/>
    <x v="0"/>
    <s v="RM-19675"/>
    <s v="Robert Marley"/>
    <x v="2"/>
    <s v="United States"/>
    <s v="Monroe"/>
    <x v="28"/>
    <n v="71203"/>
    <x v="0"/>
    <s v="TEC-PH-10004896"/>
    <x v="2"/>
    <x v="7"/>
    <s v="Nokia Lumia 521 (T-Mobile)"/>
    <n v="149.94999999999999"/>
    <n v="5"/>
    <n v="0"/>
    <n v="41.986000000000004"/>
  </r>
  <r>
    <n v="185"/>
    <x v="88"/>
    <x v="2"/>
    <x v="84"/>
    <d v="2011-11-24T00:00:00"/>
    <x v="0"/>
    <s v="RM-19675"/>
    <s v="Robert Marley"/>
    <x v="2"/>
    <s v="United States"/>
    <s v="Monroe"/>
    <x v="28"/>
    <n v="71203"/>
    <x v="0"/>
    <s v="TEC-AC-10002345"/>
    <x v="2"/>
    <x v="11"/>
    <s v="HP Standard 104 key PS/2 Keyboard"/>
    <n v="29"/>
    <n v="2"/>
    <n v="0"/>
    <n v="7.25"/>
  </r>
  <r>
    <n v="186"/>
    <x v="89"/>
    <x v="0"/>
    <x v="85"/>
    <d v="2013-12-03T00:00:00"/>
    <x v="1"/>
    <s v="SK-19990"/>
    <s v="Sally Knutson"/>
    <x v="0"/>
    <s v="United States"/>
    <s v="Fairfield"/>
    <x v="29"/>
    <n v="6824"/>
    <x v="3"/>
    <s v="OFF-BI-10001890"/>
    <x v="1"/>
    <x v="8"/>
    <s v="Avery Poly Binder Pockets"/>
    <n v="7.16"/>
    <n v="2"/>
    <n v="0"/>
    <n v="3.4367999999999999"/>
  </r>
  <r>
    <n v="187"/>
    <x v="90"/>
    <x v="2"/>
    <x v="86"/>
    <d v="2011-08-30T00:00:00"/>
    <x v="1"/>
    <s v="FM-14290"/>
    <s v="Frank Merwin"/>
    <x v="2"/>
    <s v="United States"/>
    <s v="Los Angeles"/>
    <x v="1"/>
    <n v="90032"/>
    <x v="1"/>
    <s v="TEC-AC-10002323"/>
    <x v="2"/>
    <x v="11"/>
    <s v="SanDisk Ultra 32 GB MicroSDHC Class 10 Memory Card"/>
    <n v="176.8"/>
    <n v="8"/>
    <n v="0"/>
    <n v="22.984000000000009"/>
  </r>
  <r>
    <n v="188"/>
    <x v="91"/>
    <x v="0"/>
    <x v="87"/>
    <d v="2013-07-23T00:00:00"/>
    <x v="1"/>
    <s v="AM-10360"/>
    <s v="Alice McCarthy"/>
    <x v="1"/>
    <s v="United States"/>
    <s v="Grand Prairie"/>
    <x v="5"/>
    <n v="75051"/>
    <x v="2"/>
    <s v="OFF-ST-10001328"/>
    <x v="1"/>
    <x v="4"/>
    <s v="Personal Filing Tote with Lid, Black/Gray"/>
    <n v="37.224000000000004"/>
    <n v="3"/>
    <n v="0.2"/>
    <n v="3.7224000000000004"/>
  </r>
  <r>
    <n v="189"/>
    <x v="91"/>
    <x v="0"/>
    <x v="87"/>
    <d v="2013-07-23T00:00:00"/>
    <x v="1"/>
    <s v="AM-10360"/>
    <s v="Alice McCarthy"/>
    <x v="1"/>
    <s v="United States"/>
    <s v="Grand Prairie"/>
    <x v="5"/>
    <n v="75051"/>
    <x v="2"/>
    <s v="OFF-PA-10001950"/>
    <x v="1"/>
    <x v="10"/>
    <s v="Southworth 25% Cotton Antique Laid Paper &amp; Envelopes"/>
    <n v="20.016000000000002"/>
    <n v="3"/>
    <n v="0.2"/>
    <n v="6.2549999999999963"/>
  </r>
  <r>
    <n v="190"/>
    <x v="92"/>
    <x v="1"/>
    <x v="88"/>
    <d v="2012-10-14T00:00:00"/>
    <x v="2"/>
    <s v="MP-17470"/>
    <s v="Mark Packer"/>
    <x v="2"/>
    <s v="United States"/>
    <s v="New York City"/>
    <x v="15"/>
    <n v="10035"/>
    <x v="3"/>
    <s v="FUR-BO-10002613"/>
    <x v="0"/>
    <x v="0"/>
    <s v="Atlantic Metals Mobile 4-Shelf Bookcases, Custom Colors"/>
    <n v="899.13600000000008"/>
    <n v="4"/>
    <n v="0.2"/>
    <n v="112.39199999999991"/>
  </r>
  <r>
    <n v="191"/>
    <x v="92"/>
    <x v="1"/>
    <x v="88"/>
    <d v="2012-10-14T00:00:00"/>
    <x v="2"/>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x v="92"/>
    <x v="1"/>
    <x v="88"/>
    <d v="2012-10-14T00:00:00"/>
    <x v="2"/>
    <s v="MP-17470"/>
    <s v="Mark Packer"/>
    <x v="2"/>
    <s v="United States"/>
    <s v="New York City"/>
    <x v="15"/>
    <n v="10035"/>
    <x v="3"/>
    <s v="OFF-PA-10000061"/>
    <x v="1"/>
    <x v="10"/>
    <s v="Xerox 205"/>
    <n v="51.84"/>
    <n v="8"/>
    <n v="0"/>
    <n v="24.883200000000002"/>
  </r>
  <r>
    <n v="193"/>
    <x v="92"/>
    <x v="1"/>
    <x v="88"/>
    <d v="2012-10-14T00:00:00"/>
    <x v="2"/>
    <s v="MP-17470"/>
    <s v="Mark Packer"/>
    <x v="2"/>
    <s v="United States"/>
    <s v="New York City"/>
    <x v="15"/>
    <n v="10035"/>
    <x v="3"/>
    <s v="FUR-BO-10002545"/>
    <x v="0"/>
    <x v="0"/>
    <s v="Atlantic Metals Mobile 3-Shelf Bookcases, Custom Colors"/>
    <n v="626.35200000000009"/>
    <n v="3"/>
    <n v="0.2"/>
    <n v="46.976400000000012"/>
  </r>
  <r>
    <n v="194"/>
    <x v="92"/>
    <x v="1"/>
    <x v="88"/>
    <d v="2012-10-14T00:00:00"/>
    <x v="2"/>
    <s v="MP-17470"/>
    <s v="Mark Packer"/>
    <x v="2"/>
    <s v="United States"/>
    <s v="New York City"/>
    <x v="15"/>
    <n v="10035"/>
    <x v="3"/>
    <s v="OFF-AR-10003514"/>
    <x v="1"/>
    <x v="6"/>
    <s v="4009 Highlighters by Sanford"/>
    <n v="19.899999999999999"/>
    <n v="5"/>
    <n v="0"/>
    <n v="6.5669999999999984"/>
  </r>
  <r>
    <n v="195"/>
    <x v="93"/>
    <x v="1"/>
    <x v="89"/>
    <d v="2012-11-06T00:00:00"/>
    <x v="1"/>
    <s v="MZ-17515"/>
    <s v="Mary Zewe"/>
    <x v="1"/>
    <s v="United States"/>
    <s v="Redlands"/>
    <x v="1"/>
    <n v="92374"/>
    <x v="1"/>
    <s v="OFF-EN-10001509"/>
    <x v="1"/>
    <x v="12"/>
    <s v="Poly String Tie Envelopes"/>
    <n v="14.280000000000001"/>
    <n v="7"/>
    <n v="0"/>
    <n v="6.7115999999999989"/>
  </r>
  <r>
    <n v="196"/>
    <x v="94"/>
    <x v="2"/>
    <x v="90"/>
    <d v="2011-03-25T00:00:00"/>
    <x v="1"/>
    <s v="CB-12025"/>
    <s v="Cassandra Brandow"/>
    <x v="0"/>
    <s v="United States"/>
    <s v="Hamilton"/>
    <x v="24"/>
    <n v="45011"/>
    <x v="3"/>
    <s v="OFF-AR-10004685"/>
    <x v="1"/>
    <x v="6"/>
    <s v="Binney &amp; Smith Crayola Metallic Colored Pencils, 8-Color Set"/>
    <n v="7.4080000000000004"/>
    <n v="2"/>
    <n v="0.2"/>
    <n v="1.2037999999999995"/>
  </r>
  <r>
    <n v="197"/>
    <x v="94"/>
    <x v="2"/>
    <x v="90"/>
    <d v="2011-03-25T00:00:00"/>
    <x v="1"/>
    <s v="CB-12025"/>
    <s v="Cassandra Brandow"/>
    <x v="0"/>
    <s v="United States"/>
    <s v="Hamilton"/>
    <x v="24"/>
    <n v="45011"/>
    <x v="3"/>
    <s v="OFF-AR-10004027"/>
    <x v="1"/>
    <x v="6"/>
    <s v="Binney &amp; Smith inkTank Erasable Desk Highlighter, Chisel Tip, Yellow, 12/Box"/>
    <n v="6.048"/>
    <n v="3"/>
    <n v="0.2"/>
    <n v="1.5876000000000006"/>
  </r>
  <r>
    <n v="198"/>
    <x v="95"/>
    <x v="3"/>
    <x v="44"/>
    <d v="2014-11-14T00:00:00"/>
    <x v="1"/>
    <s v="VM-21685"/>
    <s v="Valerie Mitchum"/>
    <x v="2"/>
    <s v="United States"/>
    <s v="Westfield"/>
    <x v="30"/>
    <n v="7090"/>
    <x v="3"/>
    <s v="OFF-ST-10001414"/>
    <x v="1"/>
    <x v="4"/>
    <s v="Decoflex Hanging Personal Folder File"/>
    <n v="46.26"/>
    <n v="3"/>
    <n v="0"/>
    <n v="12.0276"/>
  </r>
  <r>
    <n v="199"/>
    <x v="96"/>
    <x v="3"/>
    <x v="91"/>
    <d v="2014-07-14T00:00:00"/>
    <x v="1"/>
    <s v="FH-14365"/>
    <s v="Fred Hopkins"/>
    <x v="1"/>
    <s v="United States"/>
    <s v="Philadelphia"/>
    <x v="9"/>
    <n v="19120"/>
    <x v="3"/>
    <s v="OFF-BI-10000343"/>
    <x v="1"/>
    <x v="8"/>
    <s v="Pressboard Covers with Storage Hooks, 9 1/2&quot; x 11&quot;, Light Blue"/>
    <n v="2.9460000000000006"/>
    <n v="2"/>
    <n v="0.7"/>
    <n v="-2.2585999999999995"/>
  </r>
  <r>
    <n v="200"/>
    <x v="96"/>
    <x v="3"/>
    <x v="91"/>
    <d v="2014-07-14T00:00:00"/>
    <x v="1"/>
    <s v="FH-14365"/>
    <s v="Fred Hopkins"/>
    <x v="1"/>
    <s v="United States"/>
    <s v="Philadelphia"/>
    <x v="9"/>
    <n v="19120"/>
    <x v="3"/>
    <s v="OFF-PA-10002749"/>
    <x v="1"/>
    <x v="10"/>
    <s v="Wirebound Message Books, 5-1/2 x 4 Forms, 2 or 4 Forms per Page"/>
    <n v="16.056000000000001"/>
    <n v="3"/>
    <n v="0.2"/>
    <n v="5.8203000000000005"/>
  </r>
  <r>
    <n v="201"/>
    <x v="97"/>
    <x v="3"/>
    <x v="92"/>
    <d v="2014-06-30T00:00:00"/>
    <x v="1"/>
    <s v="MB-17305"/>
    <s v="Maria Bertelson"/>
    <x v="0"/>
    <s v="United States"/>
    <s v="Akron"/>
    <x v="24"/>
    <n v="44312"/>
    <x v="3"/>
    <s v="OFF-PA-10002666"/>
    <x v="1"/>
    <x v="10"/>
    <s v="Southworth 25% Cotton Linen-Finish Paper &amp; Envelopes"/>
    <n v="21.744000000000003"/>
    <n v="3"/>
    <n v="0.2"/>
    <n v="6.794999999999999"/>
  </r>
  <r>
    <n v="202"/>
    <x v="98"/>
    <x v="2"/>
    <x v="93"/>
    <d v="2011-08-05T00:00:00"/>
    <x v="2"/>
    <s v="BS-11755"/>
    <s v="Bruce Stewart"/>
    <x v="0"/>
    <s v="United States"/>
    <s v="Denver"/>
    <x v="22"/>
    <n v="80219"/>
    <x v="1"/>
    <s v="FUR-TA-10004289"/>
    <x v="0"/>
    <x v="3"/>
    <s v="BoxOffice By Design Rectangular and Half-Moon Meeting Room Tables"/>
    <n v="218.75"/>
    <n v="2"/>
    <n v="0.5"/>
    <n v="-161.875"/>
  </r>
  <r>
    <n v="203"/>
    <x v="98"/>
    <x v="2"/>
    <x v="93"/>
    <d v="2011-08-05T00:00:00"/>
    <x v="2"/>
    <s v="BS-11755"/>
    <s v="Bruce Stewart"/>
    <x v="0"/>
    <s v="United States"/>
    <s v="Denver"/>
    <x v="22"/>
    <n v="80219"/>
    <x v="1"/>
    <s v="OFF-AP-10003622"/>
    <x v="1"/>
    <x v="9"/>
    <s v="Bravo II Megaboss 12-Amp Hard Body Upright, Replacement Belts, 2 Belts per Pack"/>
    <n v="2.6"/>
    <n v="1"/>
    <n v="0.2"/>
    <n v="0.29249999999999987"/>
  </r>
  <r>
    <n v="204"/>
    <x v="99"/>
    <x v="3"/>
    <x v="94"/>
    <d v="2014-12-22T00:00:00"/>
    <x v="0"/>
    <s v="LC-17140"/>
    <s v="Logan Currie"/>
    <x v="0"/>
    <s v="United States"/>
    <s v="Dallas"/>
    <x v="5"/>
    <n v="75220"/>
    <x v="2"/>
    <s v="OFF-AP-10003217"/>
    <x v="1"/>
    <x v="9"/>
    <s v="Eureka Sanitaire  Commercial Upright"/>
    <n v="66.283999999999992"/>
    <n v="2"/>
    <n v="0.8"/>
    <n v="-178.96680000000001"/>
  </r>
  <r>
    <n v="205"/>
    <x v="100"/>
    <x v="3"/>
    <x v="95"/>
    <d v="2014-06-08T00:00:00"/>
    <x v="1"/>
    <s v="HK-14890"/>
    <s v="Heather Kirkland"/>
    <x v="1"/>
    <s v="United States"/>
    <s v="Franklin"/>
    <x v="18"/>
    <n v="37064"/>
    <x v="0"/>
    <s v="FUR-FU-10002960"/>
    <x v="0"/>
    <x v="5"/>
    <s v="Eldon 200 Class Desk Accessories, Burgundy"/>
    <n v="35.168000000000006"/>
    <n v="7"/>
    <n v="0.2"/>
    <n v="9.6712000000000025"/>
  </r>
  <r>
    <n v="206"/>
    <x v="101"/>
    <x v="3"/>
    <x v="34"/>
    <d v="2014-12-15T00:00:00"/>
    <x v="1"/>
    <s v="LE-16810"/>
    <s v="Laurel Elliston"/>
    <x v="0"/>
    <s v="United States"/>
    <s v="Whittier"/>
    <x v="1"/>
    <n v="90604"/>
    <x v="1"/>
    <s v="TEC-PH-10001918"/>
    <x v="2"/>
    <x v="7"/>
    <s v="Nortel Business Series Terminal T7208 Digital phone"/>
    <n v="444.76800000000003"/>
    <n v="4"/>
    <n v="0.2"/>
    <n v="44.476800000000026"/>
  </r>
  <r>
    <n v="207"/>
    <x v="102"/>
    <x v="3"/>
    <x v="96"/>
    <d v="2014-12-08T00:00:00"/>
    <x v="1"/>
    <s v="JH-15985"/>
    <s v="Joseph Holt"/>
    <x v="0"/>
    <s v="United States"/>
    <s v="Saginaw"/>
    <x v="12"/>
    <n v="48601"/>
    <x v="2"/>
    <s v="OFF-ST-10000642"/>
    <x v="1"/>
    <x v="4"/>
    <s v="Tennsco Lockers, Gray"/>
    <n v="83.92"/>
    <n v="4"/>
    <n v="0"/>
    <n v="5.8743999999999943"/>
  </r>
  <r>
    <n v="208"/>
    <x v="102"/>
    <x v="3"/>
    <x v="96"/>
    <d v="2014-12-08T00:00:00"/>
    <x v="1"/>
    <s v="JH-15985"/>
    <s v="Joseph Holt"/>
    <x v="0"/>
    <s v="United States"/>
    <s v="Saginaw"/>
    <x v="12"/>
    <n v="48601"/>
    <x v="2"/>
    <s v="TEC-PH-10001700"/>
    <x v="2"/>
    <x v="7"/>
    <s v="Panasonic KX-TG6844B Expandable Digital Cordless Telephone"/>
    <n v="131.97999999999999"/>
    <n v="2"/>
    <n v="0"/>
    <n v="35.634600000000006"/>
  </r>
  <r>
    <n v="209"/>
    <x v="102"/>
    <x v="3"/>
    <x v="96"/>
    <d v="2014-12-08T00:00:00"/>
    <x v="1"/>
    <s v="JH-15985"/>
    <s v="Joseph Holt"/>
    <x v="0"/>
    <s v="United States"/>
    <s v="Saginaw"/>
    <x v="12"/>
    <n v="48601"/>
    <x v="2"/>
    <s v="OFF-BI-10003274"/>
    <x v="1"/>
    <x v="8"/>
    <s v="Avery Durable Slant Ring Binders, No Labels"/>
    <n v="15.92"/>
    <n v="4"/>
    <n v="0"/>
    <n v="7.4824000000000002"/>
  </r>
  <r>
    <n v="210"/>
    <x v="102"/>
    <x v="3"/>
    <x v="96"/>
    <d v="2014-12-08T00:00:00"/>
    <x v="1"/>
    <s v="JH-15985"/>
    <s v="Joseph Holt"/>
    <x v="0"/>
    <s v="United States"/>
    <s v="Saginaw"/>
    <x v="12"/>
    <n v="48601"/>
    <x v="2"/>
    <s v="OFF-FA-10000134"/>
    <x v="1"/>
    <x v="13"/>
    <s v="Advantus Push Pins, Aluminum Head"/>
    <n v="52.29"/>
    <n v="9"/>
    <n v="0"/>
    <n v="16.209899999999998"/>
  </r>
  <r>
    <n v="211"/>
    <x v="102"/>
    <x v="3"/>
    <x v="96"/>
    <d v="2014-12-08T00:00:00"/>
    <x v="1"/>
    <s v="JH-15985"/>
    <s v="Joseph Holt"/>
    <x v="0"/>
    <s v="United States"/>
    <s v="Saginaw"/>
    <x v="12"/>
    <n v="48601"/>
    <x v="2"/>
    <s v="OFF-ST-10001522"/>
    <x v="1"/>
    <x v="4"/>
    <s v="Gould Plastics 18-Pocket Panel Bin, 34w x 5-1/4d x 20-1/2h"/>
    <n v="91.99"/>
    <n v="1"/>
    <n v="0"/>
    <n v="3.6795999999999935"/>
  </r>
  <r>
    <n v="212"/>
    <x v="103"/>
    <x v="1"/>
    <x v="97"/>
    <d v="2012-02-13T00:00:00"/>
    <x v="0"/>
    <s v="MS-17980"/>
    <s v="Michael Stewart"/>
    <x v="1"/>
    <s v="United States"/>
    <s v="Dallas"/>
    <x v="5"/>
    <n v="75220"/>
    <x v="2"/>
    <s v="TEC-AC-10001266"/>
    <x v="2"/>
    <x v="11"/>
    <s v="Memorex Micro Travel Drive 8 GB"/>
    <n v="20.8"/>
    <n v="2"/>
    <n v="0.2"/>
    <n v="6.4999999999999991"/>
  </r>
  <r>
    <n v="213"/>
    <x v="104"/>
    <x v="1"/>
    <x v="98"/>
    <d v="2012-01-09T00:00:00"/>
    <x v="1"/>
    <s v="VW-21775"/>
    <s v="Victoria Wilson"/>
    <x v="1"/>
    <s v="United States"/>
    <s v="Medina"/>
    <x v="24"/>
    <n v="44256"/>
    <x v="3"/>
    <s v="OFF-LA-10004544"/>
    <x v="1"/>
    <x v="2"/>
    <s v="Avery 505"/>
    <n v="23.680000000000003"/>
    <n v="2"/>
    <n v="0.2"/>
    <n v="8.879999999999999"/>
  </r>
  <r>
    <n v="214"/>
    <x v="104"/>
    <x v="1"/>
    <x v="98"/>
    <d v="2012-01-09T00:00:00"/>
    <x v="1"/>
    <s v="VW-21775"/>
    <s v="Victoria Wilson"/>
    <x v="1"/>
    <s v="United States"/>
    <s v="Medina"/>
    <x v="24"/>
    <n v="44256"/>
    <x v="3"/>
    <s v="FUR-BO-10004695"/>
    <x v="0"/>
    <x v="0"/>
    <s v="O'Sullivan 2-Door Barrister Bookcase in Odessa Pine"/>
    <n v="452.45"/>
    <n v="5"/>
    <n v="0.5"/>
    <n v="-244.32300000000006"/>
  </r>
  <r>
    <n v="215"/>
    <x v="104"/>
    <x v="1"/>
    <x v="98"/>
    <d v="2012-01-09T00:00:00"/>
    <x v="1"/>
    <s v="VW-21775"/>
    <s v="Victoria Wilson"/>
    <x v="1"/>
    <s v="United States"/>
    <s v="Medina"/>
    <x v="24"/>
    <n v="44256"/>
    <x v="3"/>
    <s v="TEC-PH-10002844"/>
    <x v="2"/>
    <x v="7"/>
    <s v="Speck Products Candyshell Flip Case"/>
    <n v="62.981999999999999"/>
    <n v="3"/>
    <n v="0.4"/>
    <n v="-14.695800000000006"/>
  </r>
  <r>
    <n v="216"/>
    <x v="104"/>
    <x v="1"/>
    <x v="98"/>
    <d v="2012-01-09T00:00:00"/>
    <x v="1"/>
    <s v="VW-21775"/>
    <s v="Victoria Wilson"/>
    <x v="1"/>
    <s v="United States"/>
    <s v="Medina"/>
    <x v="24"/>
    <n v="44256"/>
    <x v="3"/>
    <s v="TEC-MA-10000864"/>
    <x v="2"/>
    <x v="15"/>
    <s v="Cisco 9971 IP Video Phone Charcoal"/>
    <n v="1188.0000000000002"/>
    <n v="9"/>
    <n v="0.7"/>
    <n v="-950.40000000000009"/>
  </r>
  <r>
    <n v="217"/>
    <x v="104"/>
    <x v="1"/>
    <x v="98"/>
    <d v="2012-01-09T00:00:00"/>
    <x v="1"/>
    <s v="VW-21775"/>
    <s v="Victoria Wilson"/>
    <x v="1"/>
    <s v="United States"/>
    <s v="Medina"/>
    <x v="24"/>
    <n v="44256"/>
    <x v="3"/>
    <s v="TEC-AC-10000109"/>
    <x v="2"/>
    <x v="11"/>
    <s v="Sony Micro Vault Click 16 GB USB 2.0 Flash Drive"/>
    <n v="89.584000000000003"/>
    <n v="2"/>
    <n v="0.2"/>
    <n v="4.4792000000000058"/>
  </r>
  <r>
    <n v="218"/>
    <x v="105"/>
    <x v="0"/>
    <x v="99"/>
    <d v="2013-11-02T00:00:00"/>
    <x v="1"/>
    <s v="JH-15910"/>
    <s v="Jonathan Howell"/>
    <x v="0"/>
    <s v="United States"/>
    <s v="Los Angeles"/>
    <x v="1"/>
    <n v="90032"/>
    <x v="1"/>
    <s v="OFF-ST-10001328"/>
    <x v="1"/>
    <x v="4"/>
    <s v="Personal Filing Tote with Lid, Black/Gray"/>
    <n v="93.06"/>
    <n v="6"/>
    <n v="0"/>
    <n v="26.056800000000003"/>
  </r>
  <r>
    <n v="219"/>
    <x v="105"/>
    <x v="0"/>
    <x v="99"/>
    <d v="2013-11-02T00:00:00"/>
    <x v="1"/>
    <s v="JH-15910"/>
    <s v="Jonathan Howell"/>
    <x v="0"/>
    <s v="United States"/>
    <s v="Los Angeles"/>
    <x v="1"/>
    <n v="90032"/>
    <x v="1"/>
    <s v="TEC-PH-10002563"/>
    <x v="2"/>
    <x v="7"/>
    <s v="Adtran 1202752G1"/>
    <n v="302.37599999999998"/>
    <n v="3"/>
    <n v="0.2"/>
    <n v="22.678200000000018"/>
  </r>
  <r>
    <n v="220"/>
    <x v="106"/>
    <x v="1"/>
    <x v="100"/>
    <d v="2012-12-27T00:00:00"/>
    <x v="2"/>
    <s v="JB-15925"/>
    <s v="Joni Blumstein"/>
    <x v="0"/>
    <s v="United States"/>
    <s v="Dublin"/>
    <x v="24"/>
    <n v="43017"/>
    <x v="3"/>
    <s v="OFF-FA-10000585"/>
    <x v="1"/>
    <x v="13"/>
    <s v="OIC Bulk Pack Metal Binder Clips"/>
    <n v="5.5840000000000005"/>
    <n v="2"/>
    <n v="0.2"/>
    <n v="1.8147999999999997"/>
  </r>
  <r>
    <n v="221"/>
    <x v="106"/>
    <x v="1"/>
    <x v="100"/>
    <d v="2012-12-27T00:00:00"/>
    <x v="2"/>
    <s v="JB-15925"/>
    <s v="Joni Blumstein"/>
    <x v="0"/>
    <s v="United States"/>
    <s v="Dublin"/>
    <x v="24"/>
    <n v="43017"/>
    <x v="3"/>
    <s v="OFF-PA-10004000"/>
    <x v="1"/>
    <x v="10"/>
    <s v="While You Were Out Pads, 50 per Pad, 4 x 5 1/4, Green Cycle"/>
    <n v="22.704000000000004"/>
    <n v="6"/>
    <n v="0.2"/>
    <n v="8.2302"/>
  </r>
  <r>
    <n v="222"/>
    <x v="106"/>
    <x v="1"/>
    <x v="100"/>
    <d v="2012-12-27T00:00:00"/>
    <x v="2"/>
    <s v="JB-15925"/>
    <s v="Joni Blumstein"/>
    <x v="0"/>
    <s v="United States"/>
    <s v="Dublin"/>
    <x v="24"/>
    <n v="43017"/>
    <x v="3"/>
    <s v="OFF-BI-10002852"/>
    <x v="1"/>
    <x v="8"/>
    <s v="Ibico Standard Transparent Covers"/>
    <n v="19.776000000000003"/>
    <n v="4"/>
    <n v="0.7"/>
    <n v="-13.843199999999996"/>
  </r>
  <r>
    <n v="223"/>
    <x v="106"/>
    <x v="1"/>
    <x v="100"/>
    <d v="2012-12-27T00:00:00"/>
    <x v="2"/>
    <s v="JB-15925"/>
    <s v="Joni Blumstein"/>
    <x v="0"/>
    <s v="United States"/>
    <s v="Dublin"/>
    <x v="24"/>
    <n v="43017"/>
    <x v="3"/>
    <s v="FUR-FU-10000087"/>
    <x v="0"/>
    <x v="5"/>
    <s v="Executive Impressions 14&quot; Two-Color Numerals Wall Clock"/>
    <n v="72.703999999999994"/>
    <n v="4"/>
    <n v="0.2"/>
    <n v="19.084800000000005"/>
  </r>
  <r>
    <n v="224"/>
    <x v="106"/>
    <x v="1"/>
    <x v="100"/>
    <d v="2012-12-27T00:00:00"/>
    <x v="2"/>
    <s v="JB-15925"/>
    <s v="Joni Blumstein"/>
    <x v="0"/>
    <s v="United States"/>
    <s v="Dublin"/>
    <x v="24"/>
    <n v="43017"/>
    <x v="3"/>
    <s v="TEC-MA-10001148"/>
    <x v="2"/>
    <x v="15"/>
    <s v="Swingline SM12-08 MicroCut Jam Free Shredder"/>
    <n v="479.98800000000006"/>
    <n v="4"/>
    <n v="0.7"/>
    <n v="-383.99040000000002"/>
  </r>
  <r>
    <n v="225"/>
    <x v="106"/>
    <x v="1"/>
    <x v="100"/>
    <d v="2012-12-27T00:00:00"/>
    <x v="2"/>
    <s v="JB-15925"/>
    <s v="Joni Blumstein"/>
    <x v="0"/>
    <s v="United States"/>
    <s v="Dublin"/>
    <x v="24"/>
    <n v="43017"/>
    <x v="3"/>
    <s v="OFF-AR-10001958"/>
    <x v="1"/>
    <x v="6"/>
    <s v="Stanley Bostitch Contemporary Electric Pencil Sharpeners"/>
    <n v="27.168000000000003"/>
    <n v="2"/>
    <n v="0.2"/>
    <n v="2.7168000000000001"/>
  </r>
  <r>
    <n v="226"/>
    <x v="107"/>
    <x v="1"/>
    <x v="101"/>
    <d v="2012-08-16T00:00:00"/>
    <x v="1"/>
    <s v="DS-13180"/>
    <s v="David Smith"/>
    <x v="1"/>
    <s v="United States"/>
    <s v="Detroit"/>
    <x v="12"/>
    <n v="48227"/>
    <x v="2"/>
    <s v="OFF-AR-10001026"/>
    <x v="1"/>
    <x v="6"/>
    <s v="Sanford Uni-Blazer View Highlighters, Chisel Tip, Yellow"/>
    <n v="2.2000000000000002"/>
    <n v="1"/>
    <n v="0"/>
    <n v="0.96800000000000019"/>
  </r>
  <r>
    <n v="227"/>
    <x v="107"/>
    <x v="1"/>
    <x v="101"/>
    <d v="2012-08-16T00:00:00"/>
    <x v="1"/>
    <s v="DS-13180"/>
    <s v="David Smith"/>
    <x v="1"/>
    <s v="United States"/>
    <s v="Detroit"/>
    <x v="12"/>
    <n v="48227"/>
    <x v="2"/>
    <s v="FUR-TA-10003748"/>
    <x v="0"/>
    <x v="3"/>
    <s v="Bevis 36 x 72 Conference Tables"/>
    <n v="622.44999999999993"/>
    <n v="5"/>
    <n v="0"/>
    <n v="136.93899999999999"/>
  </r>
  <r>
    <n v="228"/>
    <x v="107"/>
    <x v="1"/>
    <x v="101"/>
    <d v="2012-08-16T00:00:00"/>
    <x v="1"/>
    <s v="DS-13180"/>
    <s v="David Smith"/>
    <x v="1"/>
    <s v="United States"/>
    <s v="Detroit"/>
    <x v="12"/>
    <n v="48227"/>
    <x v="2"/>
    <s v="OFF-ST-10002485"/>
    <x v="1"/>
    <x v="4"/>
    <s v="Rogers Deluxe File Chest"/>
    <n v="21.98"/>
    <n v="1"/>
    <n v="0"/>
    <n v="0.21979999999999933"/>
  </r>
  <r>
    <n v="229"/>
    <x v="108"/>
    <x v="1"/>
    <x v="102"/>
    <d v="2012-03-04T00:00:00"/>
    <x v="1"/>
    <s v="VD-21670"/>
    <s v="Valerie Dominguez"/>
    <x v="0"/>
    <s v="United States"/>
    <s v="Columbia"/>
    <x v="18"/>
    <n v="38401"/>
    <x v="0"/>
    <s v="FUR-CH-10004860"/>
    <x v="0"/>
    <x v="1"/>
    <s v="Global Low Back Tilter Chair"/>
    <n v="161.56800000000001"/>
    <n v="2"/>
    <n v="0.2"/>
    <n v="-28.274400000000021"/>
  </r>
  <r>
    <n v="230"/>
    <x v="108"/>
    <x v="1"/>
    <x v="102"/>
    <d v="2012-03-04T00:00:00"/>
    <x v="1"/>
    <s v="VD-21670"/>
    <s v="Valerie Dominguez"/>
    <x v="0"/>
    <s v="United States"/>
    <s v="Columbia"/>
    <x v="18"/>
    <n v="38401"/>
    <x v="0"/>
    <s v="FUR-CH-10004477"/>
    <x v="0"/>
    <x v="1"/>
    <s v="Global Push Button Manager's Chair, Indigo"/>
    <n v="389.69600000000003"/>
    <n v="8"/>
    <n v="0.2"/>
    <n v="43.840799999999973"/>
  </r>
  <r>
    <n v="231"/>
    <x v="109"/>
    <x v="2"/>
    <x v="103"/>
    <d v="2011-09-17T00:00:00"/>
    <x v="1"/>
    <s v="EA-14035"/>
    <s v="Erin Ashbrook"/>
    <x v="1"/>
    <s v="United States"/>
    <s v="Charlotte"/>
    <x v="3"/>
    <n v="28205"/>
    <x v="0"/>
    <s v="OFF-BI-10001679"/>
    <x v="1"/>
    <x v="8"/>
    <s v="GBC Instant Index System for Binding Systems"/>
    <n v="18.648000000000003"/>
    <n v="7"/>
    <n v="0.7"/>
    <n v="-12.431999999999999"/>
  </r>
  <r>
    <n v="232"/>
    <x v="110"/>
    <x v="3"/>
    <x v="104"/>
    <d v="2014-04-13T00:00:00"/>
    <x v="1"/>
    <s v="CS-12400"/>
    <s v="Christopher Schild"/>
    <x v="2"/>
    <s v="United States"/>
    <s v="Tampa"/>
    <x v="2"/>
    <n v="33614"/>
    <x v="0"/>
    <s v="FUR-TA-10001705"/>
    <x v="0"/>
    <x v="3"/>
    <s v="Bush Advantage Collection Round Conference Table"/>
    <n v="233.86"/>
    <n v="2"/>
    <n v="0.45"/>
    <n v="-102.04800000000003"/>
  </r>
  <r>
    <n v="233"/>
    <x v="110"/>
    <x v="3"/>
    <x v="104"/>
    <d v="2014-04-13T00:00:00"/>
    <x v="1"/>
    <s v="CS-12400"/>
    <s v="Christopher Schild"/>
    <x v="2"/>
    <s v="United States"/>
    <s v="Tampa"/>
    <x v="2"/>
    <n v="33614"/>
    <x v="0"/>
    <s v="FUR-TA-10003473"/>
    <x v="0"/>
    <x v="3"/>
    <s v="Bretford Rectangular Conference Table Tops"/>
    <n v="620.61450000000013"/>
    <n v="3"/>
    <n v="0.45"/>
    <n v="-248.24579999999992"/>
  </r>
  <r>
    <n v="234"/>
    <x v="110"/>
    <x v="3"/>
    <x v="104"/>
    <d v="2014-04-13T00:00:00"/>
    <x v="1"/>
    <s v="CS-12400"/>
    <s v="Christopher Schild"/>
    <x v="2"/>
    <s v="United States"/>
    <s v="Tampa"/>
    <x v="2"/>
    <n v="33614"/>
    <x v="0"/>
    <s v="OFF-BI-10001679"/>
    <x v="1"/>
    <x v="8"/>
    <s v="GBC Instant Index System for Binding Systems"/>
    <n v="5.3280000000000012"/>
    <n v="2"/>
    <n v="0.7"/>
    <n v="-3.5519999999999996"/>
  </r>
  <r>
    <n v="235"/>
    <x v="110"/>
    <x v="3"/>
    <x v="104"/>
    <d v="2014-04-13T00:00:00"/>
    <x v="1"/>
    <s v="CS-12400"/>
    <s v="Christopher Schild"/>
    <x v="2"/>
    <s v="United States"/>
    <s v="Tampa"/>
    <x v="2"/>
    <n v="33614"/>
    <x v="0"/>
    <s v="FUR-FU-10004017"/>
    <x v="0"/>
    <x v="5"/>
    <s v="Tenex Contemporary Contur Chairmats for Low and Medium Pile Carpet, Computer, 39&quot; x 49&quot;"/>
    <n v="258.072"/>
    <n v="3"/>
    <n v="0.2"/>
    <n v="0"/>
  </r>
  <r>
    <n v="236"/>
    <x v="110"/>
    <x v="3"/>
    <x v="104"/>
    <d v="2014-04-13T00:00:00"/>
    <x v="1"/>
    <s v="CS-12400"/>
    <s v="Christopher Schild"/>
    <x v="2"/>
    <s v="United States"/>
    <s v="Tampa"/>
    <x v="2"/>
    <n v="33614"/>
    <x v="0"/>
    <s v="TEC-AC-10003832"/>
    <x v="2"/>
    <x v="11"/>
    <s v="Logitech P710e Mobile Speakerphone"/>
    <n v="617.97600000000011"/>
    <n v="3"/>
    <n v="0.2"/>
    <n v="-7.724700000000098"/>
  </r>
  <r>
    <n v="237"/>
    <x v="111"/>
    <x v="3"/>
    <x v="105"/>
    <d v="2014-11-17T00:00:00"/>
    <x v="1"/>
    <s v="DB-13120"/>
    <s v="David Bremer"/>
    <x v="1"/>
    <s v="United States"/>
    <s v="Santa Clara"/>
    <x v="1"/>
    <n v="95051"/>
    <x v="1"/>
    <s v="OFF-PA-10002479"/>
    <x v="1"/>
    <x v="10"/>
    <s v="Xerox 4200 Series MultiUse Premium Copy Paper (20Lb. and 84 Bright)"/>
    <n v="10.56"/>
    <n v="2"/>
    <n v="0"/>
    <n v="4.7519999999999998"/>
  </r>
  <r>
    <n v="238"/>
    <x v="112"/>
    <x v="0"/>
    <x v="30"/>
    <d v="2013-06-10T00:00:00"/>
    <x v="0"/>
    <s v="KL-16645"/>
    <s v="Ken Lonsdale"/>
    <x v="0"/>
    <s v="United States"/>
    <s v="Chicago"/>
    <x v="10"/>
    <n v="60610"/>
    <x v="2"/>
    <s v="OFF-PA-10003349"/>
    <x v="1"/>
    <x v="10"/>
    <s v="Xerox 1957"/>
    <n v="25.920000000000005"/>
    <n v="5"/>
    <n v="0.2"/>
    <n v="9.3960000000000008"/>
  </r>
  <r>
    <n v="239"/>
    <x v="112"/>
    <x v="0"/>
    <x v="30"/>
    <d v="2013-06-10T00:00:00"/>
    <x v="0"/>
    <s v="KL-16645"/>
    <s v="Ken Lonsdale"/>
    <x v="0"/>
    <s v="United States"/>
    <s v="Chicago"/>
    <x v="10"/>
    <n v="60610"/>
    <x v="2"/>
    <s v="FUR-FU-10000576"/>
    <x v="0"/>
    <x v="5"/>
    <s v="Luxo Professional Fluorescent Magnifier Lamp with Clamp-Mount Base"/>
    <n v="419.68000000000006"/>
    <n v="5"/>
    <n v="0.6"/>
    <n v="-356.72799999999995"/>
  </r>
  <r>
    <n v="240"/>
    <x v="112"/>
    <x v="0"/>
    <x v="30"/>
    <d v="2013-06-10T00:00:00"/>
    <x v="0"/>
    <s v="KL-16645"/>
    <s v="Ken Lonsdale"/>
    <x v="0"/>
    <s v="United States"/>
    <s v="Chicago"/>
    <x v="10"/>
    <n v="60610"/>
    <x v="2"/>
    <s v="FUR-FU-10004351"/>
    <x v="0"/>
    <x v="5"/>
    <s v="Staples"/>
    <n v="11.688000000000001"/>
    <n v="3"/>
    <n v="0.6"/>
    <n v="-4.6751999999999985"/>
  </r>
  <r>
    <n v="241"/>
    <x v="112"/>
    <x v="0"/>
    <x v="30"/>
    <d v="2013-06-10T00:00:00"/>
    <x v="0"/>
    <s v="KL-16645"/>
    <s v="Ken Lonsdale"/>
    <x v="0"/>
    <s v="United States"/>
    <s v="Chicago"/>
    <x v="10"/>
    <n v="60610"/>
    <x v="2"/>
    <s v="TEC-PH-10000011"/>
    <x v="2"/>
    <x v="7"/>
    <s v="PureGear Roll-On Screen Protector"/>
    <n v="31.983999999999998"/>
    <n v="2"/>
    <n v="0.2"/>
    <n v="11.194399999999998"/>
  </r>
  <r>
    <n v="242"/>
    <x v="112"/>
    <x v="0"/>
    <x v="30"/>
    <d v="2013-06-10T00:00:00"/>
    <x v="0"/>
    <s v="KL-16645"/>
    <s v="Ken Lonsdale"/>
    <x v="0"/>
    <s v="United States"/>
    <s v="Chicago"/>
    <x v="10"/>
    <n v="60610"/>
    <x v="2"/>
    <s v="FUR-TA-10002607"/>
    <x v="0"/>
    <x v="3"/>
    <s v="KI Conference Tables"/>
    <n v="177.22499999999999"/>
    <n v="5"/>
    <n v="0.5"/>
    <n v="-120.51299999999998"/>
  </r>
  <r>
    <n v="243"/>
    <x v="112"/>
    <x v="0"/>
    <x v="30"/>
    <d v="2013-06-10T00:00:00"/>
    <x v="0"/>
    <s v="KL-16645"/>
    <s v="Ken Lonsdale"/>
    <x v="0"/>
    <s v="United States"/>
    <s v="Chicago"/>
    <x v="10"/>
    <n v="60610"/>
    <x v="2"/>
    <s v="FUR-FU-10002505"/>
    <x v="0"/>
    <x v="5"/>
    <s v="Eldon 100 Class Desk Accessories"/>
    <n v="4.0440000000000005"/>
    <n v="3"/>
    <n v="0.6"/>
    <n v="-2.8307999999999995"/>
  </r>
  <r>
    <n v="244"/>
    <x v="112"/>
    <x v="0"/>
    <x v="30"/>
    <d v="2013-06-10T00:00:00"/>
    <x v="0"/>
    <s v="KL-16645"/>
    <s v="Ken Lonsdale"/>
    <x v="0"/>
    <s v="United States"/>
    <s v="Chicago"/>
    <x v="10"/>
    <n v="60610"/>
    <x v="2"/>
    <s v="OFF-AR-10004685"/>
    <x v="1"/>
    <x v="6"/>
    <s v="Binney &amp; Smith Crayola Metallic Colored Pencils, 8-Color Set"/>
    <n v="7.4080000000000004"/>
    <n v="2"/>
    <n v="0.2"/>
    <n v="1.2037999999999995"/>
  </r>
  <r>
    <n v="245"/>
    <x v="113"/>
    <x v="2"/>
    <x v="106"/>
    <d v="2011-06-06T00:00:00"/>
    <x v="0"/>
    <s v="DW-13480"/>
    <s v="Dianna Wilson"/>
    <x v="2"/>
    <s v="United States"/>
    <s v="Lakeville"/>
    <x v="11"/>
    <n v="55044"/>
    <x v="2"/>
    <s v="FUR-CH-10004063"/>
    <x v="0"/>
    <x v="1"/>
    <s v="Global Deluxe High-Back Manager's Chair"/>
    <n v="2001.8600000000001"/>
    <n v="7"/>
    <n v="0"/>
    <n v="580.53939999999989"/>
  </r>
  <r>
    <n v="246"/>
    <x v="113"/>
    <x v="2"/>
    <x v="106"/>
    <d v="2011-06-06T00:00:00"/>
    <x v="0"/>
    <s v="DW-13480"/>
    <s v="Dianna Wilson"/>
    <x v="2"/>
    <s v="United States"/>
    <s v="Lakeville"/>
    <x v="11"/>
    <n v="55044"/>
    <x v="2"/>
    <s v="OFF-ST-10002276"/>
    <x v="1"/>
    <x v="4"/>
    <s v="Safco Steel Mobile File Cart"/>
    <n v="166.72"/>
    <n v="2"/>
    <n v="0"/>
    <n v="41.680000000000007"/>
  </r>
  <r>
    <n v="247"/>
    <x v="113"/>
    <x v="2"/>
    <x v="106"/>
    <d v="2011-06-06T00:00:00"/>
    <x v="0"/>
    <s v="DW-13480"/>
    <s v="Dianna Wilson"/>
    <x v="2"/>
    <s v="United States"/>
    <s v="Lakeville"/>
    <x v="11"/>
    <n v="55044"/>
    <x v="2"/>
    <s v="OFF-PA-10004082"/>
    <x v="1"/>
    <x v="10"/>
    <s v="Adams Telephone Message Book w/Frequently-Called Numbers Space, 400 Messages per Book"/>
    <n v="47.88"/>
    <n v="6"/>
    <n v="0"/>
    <n v="23.94"/>
  </r>
  <r>
    <n v="248"/>
    <x v="113"/>
    <x v="2"/>
    <x v="106"/>
    <d v="2011-06-06T00:00:00"/>
    <x v="0"/>
    <s v="DW-13480"/>
    <s v="Dianna Wilson"/>
    <x v="2"/>
    <s v="United States"/>
    <s v="Lakeville"/>
    <x v="11"/>
    <n v="55044"/>
    <x v="2"/>
    <s v="OFF-AP-10002945"/>
    <x v="1"/>
    <x v="9"/>
    <s v="Honeywell Enviracaire Portable HEPA Air Cleaner for 17' x 22' Room"/>
    <n v="1503.25"/>
    <n v="5"/>
    <n v="0"/>
    <n v="496.07249999999993"/>
  </r>
  <r>
    <n v="249"/>
    <x v="113"/>
    <x v="2"/>
    <x v="106"/>
    <d v="2011-06-06T00:00:00"/>
    <x v="0"/>
    <s v="DW-13480"/>
    <s v="Dianna Wilson"/>
    <x v="2"/>
    <s v="United States"/>
    <s v="Lakeville"/>
    <x v="11"/>
    <n v="55044"/>
    <x v="2"/>
    <s v="OFF-PA-10000061"/>
    <x v="1"/>
    <x v="10"/>
    <s v="Xerox 205"/>
    <n v="25.92"/>
    <n v="4"/>
    <n v="0"/>
    <n v="12.441600000000001"/>
  </r>
  <r>
    <n v="250"/>
    <x v="114"/>
    <x v="0"/>
    <x v="107"/>
    <d v="2013-12-16T00:00:00"/>
    <x v="0"/>
    <s v="LH-17155"/>
    <s v="Logan Haushalter"/>
    <x v="0"/>
    <s v="United States"/>
    <s v="San Francisco"/>
    <x v="1"/>
    <n v="94109"/>
    <x v="1"/>
    <s v="FUR-CH-10002965"/>
    <x v="0"/>
    <x v="1"/>
    <s v="Global Leather Highback Executive Chair with Pneumatic Height Adjustment, Black"/>
    <n v="321.56799999999998"/>
    <n v="2"/>
    <n v="0.2"/>
    <n v="28.137200000000007"/>
  </r>
  <r>
    <n v="251"/>
    <x v="115"/>
    <x v="0"/>
    <x v="108"/>
    <d v="2013-09-18T00:00:00"/>
    <x v="1"/>
    <s v="KC-16540"/>
    <s v="Kelly Collister"/>
    <x v="0"/>
    <s v="United States"/>
    <s v="San Diego"/>
    <x v="1"/>
    <n v="92037"/>
    <x v="1"/>
    <s v="OFF-PA-10004569"/>
    <x v="1"/>
    <x v="10"/>
    <s v="Wirebound Message Books, Two 4 1/4&quot; x 5&quot; Forms per Page"/>
    <n v="7.61"/>
    <n v="1"/>
    <n v="0"/>
    <n v="3.5766999999999998"/>
  </r>
  <r>
    <n v="252"/>
    <x v="115"/>
    <x v="0"/>
    <x v="108"/>
    <d v="2013-09-18T00:00:00"/>
    <x v="1"/>
    <s v="KC-16540"/>
    <s v="Kelly Collister"/>
    <x v="0"/>
    <s v="United States"/>
    <s v="San Diego"/>
    <x v="1"/>
    <n v="92037"/>
    <x v="1"/>
    <s v="TEC-AC-10003832"/>
    <x v="2"/>
    <x v="11"/>
    <s v="Logitech P710e Mobile Speakerphone"/>
    <n v="3347.37"/>
    <n v="13"/>
    <n v="0"/>
    <n v="636.0002999999997"/>
  </r>
  <r>
    <n v="253"/>
    <x v="116"/>
    <x v="0"/>
    <x v="107"/>
    <d v="2013-12-14T00:00:00"/>
    <x v="2"/>
    <s v="DL-13315"/>
    <s v="Delfina Latchford"/>
    <x v="0"/>
    <s v="United States"/>
    <s v="New York City"/>
    <x v="15"/>
    <n v="10024"/>
    <x v="3"/>
    <s v="OFF-ST-10001228"/>
    <x v="1"/>
    <x v="4"/>
    <s v="Fellowes Personal Hanging Folder Files, Navy"/>
    <n v="80.58"/>
    <n v="6"/>
    <n v="0"/>
    <n v="22.562400000000004"/>
  </r>
  <r>
    <n v="254"/>
    <x v="116"/>
    <x v="0"/>
    <x v="107"/>
    <d v="2013-12-14T00:00:00"/>
    <x v="2"/>
    <s v="DL-13315"/>
    <s v="Delfina Latchford"/>
    <x v="0"/>
    <s v="United States"/>
    <s v="New York City"/>
    <x v="15"/>
    <n v="10024"/>
    <x v="3"/>
    <s v="OFF-EN-10003296"/>
    <x v="1"/>
    <x v="12"/>
    <s v="Tyvek Side-Opening Peel &amp; Seel Expanding Envelopes"/>
    <n v="361.92"/>
    <n v="4"/>
    <n v="0"/>
    <n v="162.864"/>
  </r>
  <r>
    <n v="255"/>
    <x v="117"/>
    <x v="1"/>
    <x v="109"/>
    <d v="2012-12-04T00:00:00"/>
    <x v="1"/>
    <s v="DR-12880"/>
    <s v="Dan Reichenbach"/>
    <x v="1"/>
    <s v="United States"/>
    <s v="Chicago"/>
    <x v="10"/>
    <n v="60623"/>
    <x v="2"/>
    <s v="FUR-FU-10002505"/>
    <x v="0"/>
    <x v="5"/>
    <s v="Eldon 100 Class Desk Accessories"/>
    <n v="12.132000000000001"/>
    <n v="9"/>
    <n v="0.6"/>
    <n v="-8.4923999999999982"/>
  </r>
  <r>
    <n v="256"/>
    <x v="117"/>
    <x v="1"/>
    <x v="109"/>
    <d v="2012-12-04T00:00:00"/>
    <x v="1"/>
    <s v="DR-12880"/>
    <s v="Dan Reichenbach"/>
    <x v="1"/>
    <s v="United States"/>
    <s v="Chicago"/>
    <x v="10"/>
    <n v="60623"/>
    <x v="2"/>
    <s v="OFF-ST-10004804"/>
    <x v="1"/>
    <x v="4"/>
    <s v="Belkin 19&quot; Vented Equipment Shelf, Black"/>
    <n v="82.367999999999995"/>
    <n v="2"/>
    <n v="0.2"/>
    <n v="-19.562399999999997"/>
  </r>
  <r>
    <n v="257"/>
    <x v="117"/>
    <x v="1"/>
    <x v="109"/>
    <d v="2012-12-04T00:00:00"/>
    <x v="1"/>
    <s v="DR-12880"/>
    <s v="Dan Reichenbach"/>
    <x v="1"/>
    <s v="United States"/>
    <s v="Chicago"/>
    <x v="10"/>
    <n v="60623"/>
    <x v="2"/>
    <s v="OFF-ST-10001590"/>
    <x v="1"/>
    <x v="4"/>
    <s v="Tenex Personal Project File with Scoop Front Design, Black"/>
    <n v="53.92"/>
    <n v="5"/>
    <n v="0.2"/>
    <n v="4.0439999999999969"/>
  </r>
  <r>
    <n v="258"/>
    <x v="117"/>
    <x v="1"/>
    <x v="109"/>
    <d v="2012-12-04T00:00:00"/>
    <x v="1"/>
    <s v="DR-12880"/>
    <s v="Dan Reichenbach"/>
    <x v="1"/>
    <s v="United States"/>
    <s v="Chicago"/>
    <x v="10"/>
    <n v="60623"/>
    <x v="2"/>
    <s v="TEC-PH-10001580"/>
    <x v="2"/>
    <x v="7"/>
    <s v="Logitech Mobile Speakerphone P710e - speaker phone"/>
    <n v="647.904"/>
    <n v="6"/>
    <n v="0.2"/>
    <n v="56.691599999999966"/>
  </r>
  <r>
    <n v="259"/>
    <x v="118"/>
    <x v="3"/>
    <x v="96"/>
    <d v="2014-12-04T00:00:00"/>
    <x v="0"/>
    <s v="CC-12670"/>
    <s v="Craig Carreira"/>
    <x v="0"/>
    <s v="United States"/>
    <s v="New York City"/>
    <x v="15"/>
    <n v="10009"/>
    <x v="3"/>
    <s v="TEC-AC-10000290"/>
    <x v="2"/>
    <x v="11"/>
    <s v="Sabrent 4-Port USB 2.0 Hub"/>
    <n v="20.37"/>
    <n v="3"/>
    <n v="0"/>
    <n v="6.9258000000000006"/>
  </r>
  <r>
    <n v="260"/>
    <x v="118"/>
    <x v="3"/>
    <x v="96"/>
    <d v="2014-12-04T00:00:00"/>
    <x v="0"/>
    <s v="CC-12670"/>
    <s v="Craig Carreira"/>
    <x v="0"/>
    <s v="United States"/>
    <s v="New York City"/>
    <x v="15"/>
    <n v="10009"/>
    <x v="3"/>
    <s v="OFF-ST-10002790"/>
    <x v="1"/>
    <x v="4"/>
    <s v="Safco Industrial Shelving"/>
    <n v="221.54999999999998"/>
    <n v="3"/>
    <n v="0"/>
    <n v="6.6465000000000174"/>
  </r>
  <r>
    <n v="261"/>
    <x v="118"/>
    <x v="3"/>
    <x v="96"/>
    <d v="2014-12-04T00:00:00"/>
    <x v="0"/>
    <s v="CC-12670"/>
    <s v="Craig Carreira"/>
    <x v="0"/>
    <s v="United States"/>
    <s v="New York City"/>
    <x v="15"/>
    <n v="10009"/>
    <x v="3"/>
    <s v="OFF-BI-10003460"/>
    <x v="1"/>
    <x v="8"/>
    <s v="Acco 3-Hole Punch"/>
    <n v="17.52"/>
    <n v="5"/>
    <n v="0.2"/>
    <n v="6.1319999999999988"/>
  </r>
  <r>
    <n v="262"/>
    <x v="119"/>
    <x v="3"/>
    <x v="110"/>
    <d v="2014-06-13T00:00:00"/>
    <x v="1"/>
    <s v="Dl-13600"/>
    <s v="Dorris liebe"/>
    <x v="1"/>
    <s v="United States"/>
    <s v="Pasadena"/>
    <x v="5"/>
    <n v="77506"/>
    <x v="2"/>
    <s v="OFF-AP-10002203"/>
    <x v="1"/>
    <x v="9"/>
    <s v="Eureka Disposable Bags for Sanitaire Vibra Groomer I Upright Vac"/>
    <n v="1.6239999999999994"/>
    <n v="2"/>
    <n v="0.8"/>
    <n v="-4.4660000000000002"/>
  </r>
  <r>
    <n v="263"/>
    <x v="120"/>
    <x v="2"/>
    <x v="111"/>
    <d v="2011-09-21T00:00:00"/>
    <x v="0"/>
    <s v="SB-20290"/>
    <s v="Sean Braxton"/>
    <x v="1"/>
    <s v="United States"/>
    <s v="Houston"/>
    <x v="5"/>
    <n v="77036"/>
    <x v="2"/>
    <s v="TEC-MA-10000822"/>
    <x v="2"/>
    <x v="15"/>
    <s v="Lexmark MX611dhe Monochrome Laser Printer"/>
    <n v="3059.982"/>
    <n v="3"/>
    <n v="0.4"/>
    <n v="-509.99700000000075"/>
  </r>
  <r>
    <n v="264"/>
    <x v="120"/>
    <x v="2"/>
    <x v="111"/>
    <d v="2011-09-21T00:00:00"/>
    <x v="0"/>
    <s v="SB-20290"/>
    <s v="Sean Braxton"/>
    <x v="1"/>
    <s v="United States"/>
    <s v="Houston"/>
    <x v="5"/>
    <n v="77036"/>
    <x v="2"/>
    <s v="TEC-MA-10003353"/>
    <x v="2"/>
    <x v="15"/>
    <s v="Xerox WorkCentre 6505DN Laser Multifunction Printer"/>
    <n v="2519.9579999999996"/>
    <n v="7"/>
    <n v="0.4"/>
    <n v="-251.99579999999992"/>
  </r>
  <r>
    <n v="265"/>
    <x v="121"/>
    <x v="0"/>
    <x v="112"/>
    <d v="2013-06-14T00:00:00"/>
    <x v="1"/>
    <s v="RC-19825"/>
    <s v="Roy Collins"/>
    <x v="0"/>
    <s v="United States"/>
    <s v="Chicago"/>
    <x v="10"/>
    <n v="60610"/>
    <x v="2"/>
    <s v="TEC-PH-10001433"/>
    <x v="2"/>
    <x v="7"/>
    <s v="Cisco Small Business SPA 502G VoIP phone"/>
    <n v="328.22399999999999"/>
    <n v="4"/>
    <n v="0.2"/>
    <n v="28.7196"/>
  </r>
  <r>
    <n v="266"/>
    <x v="122"/>
    <x v="1"/>
    <x v="113"/>
    <d v="2012-11-15T00:00:00"/>
    <x v="1"/>
    <s v="AH-10210"/>
    <s v="Alan Hwang"/>
    <x v="0"/>
    <s v="United States"/>
    <s v="Brentwood"/>
    <x v="1"/>
    <n v="94513"/>
    <x v="1"/>
    <s v="TEC-AC-10004469"/>
    <x v="2"/>
    <x v="11"/>
    <s v="Microsoft Sculpt Comfort Mouse"/>
    <n v="79.900000000000006"/>
    <n v="2"/>
    <n v="0"/>
    <n v="35.156000000000006"/>
  </r>
  <r>
    <n v="267"/>
    <x v="123"/>
    <x v="3"/>
    <x v="114"/>
    <d v="2014-06-21T00:00:00"/>
    <x v="1"/>
    <s v="CB-12535"/>
    <s v="Claudia Bergmann"/>
    <x v="1"/>
    <s v="United States"/>
    <s v="Chapel Hill"/>
    <x v="3"/>
    <n v="27514"/>
    <x v="0"/>
    <s v="OFF-AR-10003602"/>
    <x v="1"/>
    <x v="6"/>
    <s v="Quartet Omega Colored Chalk, 12/Pack"/>
    <n v="14.015999999999998"/>
    <n v="3"/>
    <n v="0.2"/>
    <n v="4.7303999999999995"/>
  </r>
  <r>
    <n v="268"/>
    <x v="124"/>
    <x v="0"/>
    <x v="115"/>
    <d v="2013-01-28T00:00:00"/>
    <x v="1"/>
    <s v="PG-18895"/>
    <s v="Paul Gonzalez"/>
    <x v="0"/>
    <s v="United States"/>
    <s v="Morristown"/>
    <x v="30"/>
    <n v="7960"/>
    <x v="3"/>
    <s v="OFF-FA-10003472"/>
    <x v="1"/>
    <x v="13"/>
    <s v="Bagged Rubber Bands"/>
    <n v="7.5600000000000005"/>
    <n v="6"/>
    <n v="0"/>
    <n v="0.3024"/>
  </r>
  <r>
    <n v="269"/>
    <x v="125"/>
    <x v="3"/>
    <x v="34"/>
    <d v="2014-12-14T00:00:00"/>
    <x v="1"/>
    <s v="CA-12310"/>
    <s v="Christine Abelman"/>
    <x v="1"/>
    <s v="United States"/>
    <s v="Cincinnati"/>
    <x v="24"/>
    <n v="45231"/>
    <x v="3"/>
    <s v="OFF-ST-10004180"/>
    <x v="1"/>
    <x v="4"/>
    <s v="Safco Commercial Shelving"/>
    <n v="37.207999999999998"/>
    <n v="1"/>
    <n v="0.2"/>
    <n v="-7.4416000000000011"/>
  </r>
  <r>
    <n v="270"/>
    <x v="125"/>
    <x v="3"/>
    <x v="34"/>
    <d v="2014-12-14T00:00:00"/>
    <x v="1"/>
    <s v="CA-12310"/>
    <s v="Christine Abelman"/>
    <x v="1"/>
    <s v="United States"/>
    <s v="Cincinnati"/>
    <x v="24"/>
    <n v="45231"/>
    <x v="3"/>
    <s v="OFF-EN-10004386"/>
    <x v="1"/>
    <x v="12"/>
    <s v="Recycled Interoffice Envelopes with String and Button Closure, 10 x 13"/>
    <n v="57.576000000000001"/>
    <n v="3"/>
    <n v="0.2"/>
    <n v="21.591000000000001"/>
  </r>
  <r>
    <n v="271"/>
    <x v="126"/>
    <x v="3"/>
    <x v="116"/>
    <d v="2015-01-03T00:00:00"/>
    <x v="0"/>
    <s v="KH-16690"/>
    <s v="Kristen Hastings"/>
    <x v="1"/>
    <s v="United States"/>
    <s v="San Francisco"/>
    <x v="1"/>
    <n v="94110"/>
    <x v="1"/>
    <s v="OFF-ST-10003208"/>
    <x v="1"/>
    <x v="4"/>
    <s v="Adjustable Depth Letter/Legal Cart"/>
    <n v="725.84"/>
    <n v="4"/>
    <n v="0"/>
    <n v="210.4935999999999"/>
  </r>
  <r>
    <n v="272"/>
    <x v="127"/>
    <x v="1"/>
    <x v="117"/>
    <d v="2012-07-31T00:00:00"/>
    <x v="2"/>
    <s v="HA-14920"/>
    <s v="Helen Andreada"/>
    <x v="0"/>
    <s v="United States"/>
    <s v="San Francisco"/>
    <x v="1"/>
    <n v="94109"/>
    <x v="1"/>
    <s v="TEC-AC-10003628"/>
    <x v="2"/>
    <x v="11"/>
    <s v="Logitech 910-002974 M325 Wireless Mouse for Web Scrolling"/>
    <n v="209.92999999999998"/>
    <n v="7"/>
    <n v="0"/>
    <n v="92.369200000000021"/>
  </r>
  <r>
    <n v="273"/>
    <x v="127"/>
    <x v="1"/>
    <x v="117"/>
    <d v="2012-07-31T00:00:00"/>
    <x v="2"/>
    <s v="HA-14920"/>
    <s v="Helen Andreada"/>
    <x v="0"/>
    <s v="United States"/>
    <s v="San Francisco"/>
    <x v="1"/>
    <n v="94109"/>
    <x v="1"/>
    <s v="FUR-FU-10003274"/>
    <x v="0"/>
    <x v="5"/>
    <s v="Regeneration Desk Collection"/>
    <n v="5.28"/>
    <n v="3"/>
    <n v="0"/>
    <n v="2.3232000000000004"/>
  </r>
  <r>
    <n v="274"/>
    <x v="127"/>
    <x v="1"/>
    <x v="117"/>
    <d v="2012-07-31T00:00:00"/>
    <x v="2"/>
    <s v="HA-14920"/>
    <s v="Helen Andreada"/>
    <x v="0"/>
    <s v="United States"/>
    <s v="San Francisco"/>
    <x v="1"/>
    <n v="94109"/>
    <x v="1"/>
    <s v="OFF-BI-10002557"/>
    <x v="1"/>
    <x v="8"/>
    <s v="Presstex Flexible Ring Binders"/>
    <n v="10.92"/>
    <n v="3"/>
    <n v="0.2"/>
    <n v="4.0949999999999989"/>
  </r>
  <r>
    <n v="275"/>
    <x v="128"/>
    <x v="3"/>
    <x v="118"/>
    <d v="2014-09-18T00:00:00"/>
    <x v="2"/>
    <s v="BB-10990"/>
    <s v="Barry Blumstein"/>
    <x v="1"/>
    <s v="United States"/>
    <s v="Inglewood"/>
    <x v="1"/>
    <n v="90301"/>
    <x v="1"/>
    <s v="OFF-PA-10002615"/>
    <x v="1"/>
    <x v="10"/>
    <s v="Ampad Gold Fibre Wirebound Steno Books, 6&quot; x 9&quot;, Gregg Ruled"/>
    <n v="8.82"/>
    <n v="2"/>
    <n v="0"/>
    <n v="4.0571999999999999"/>
  </r>
  <r>
    <n v="276"/>
    <x v="128"/>
    <x v="3"/>
    <x v="118"/>
    <d v="2014-09-18T00:00:00"/>
    <x v="2"/>
    <s v="BB-10990"/>
    <s v="Barry Blumstein"/>
    <x v="1"/>
    <s v="United States"/>
    <s v="Inglewood"/>
    <x v="1"/>
    <n v="90301"/>
    <x v="1"/>
    <s v="OFF-AR-10001427"/>
    <x v="1"/>
    <x v="6"/>
    <s v="Newell 330"/>
    <n v="5.98"/>
    <n v="1"/>
    <n v="0"/>
    <n v="1.5548000000000002"/>
  </r>
  <r>
    <n v="277"/>
    <x v="129"/>
    <x v="3"/>
    <x v="119"/>
    <d v="2014-10-18T00:00:00"/>
    <x v="1"/>
    <s v="AG-10495"/>
    <s v="Andrew Gjertsen"/>
    <x v="1"/>
    <s v="United States"/>
    <s v="Philadelphia"/>
    <x v="9"/>
    <n v="19140"/>
    <x v="3"/>
    <s v="OFF-PA-10000673"/>
    <x v="1"/>
    <x v="10"/>
    <s v="Post-it “Important Message” Note Pad, Neon Colors, 50 Sheets/Pad"/>
    <n v="11.648000000000001"/>
    <n v="2"/>
    <n v="0.2"/>
    <n v="4.0768000000000004"/>
  </r>
  <r>
    <n v="278"/>
    <x v="129"/>
    <x v="3"/>
    <x v="119"/>
    <d v="2014-10-18T00:00:00"/>
    <x v="1"/>
    <s v="AG-10495"/>
    <s v="Andrew Gjertsen"/>
    <x v="1"/>
    <s v="United States"/>
    <s v="Philadelphia"/>
    <x v="9"/>
    <n v="19140"/>
    <x v="3"/>
    <s v="OFF-PA-10004470"/>
    <x v="1"/>
    <x v="10"/>
    <s v="Adams Write n' Stick Phone Message Book, 11&quot; X 5 1/4&quot;, 200 Messages"/>
    <n v="18.175999999999998"/>
    <n v="4"/>
    <n v="0.2"/>
    <n v="5.9071999999999987"/>
  </r>
  <r>
    <n v="279"/>
    <x v="129"/>
    <x v="3"/>
    <x v="119"/>
    <d v="2014-10-18T00:00:00"/>
    <x v="1"/>
    <s v="AG-10495"/>
    <s v="Andrew Gjertsen"/>
    <x v="1"/>
    <s v="United States"/>
    <s v="Philadelphia"/>
    <x v="9"/>
    <n v="19140"/>
    <x v="3"/>
    <s v="OFF-ST-10000876"/>
    <x v="1"/>
    <x v="4"/>
    <s v="Eldon Simplefile Box Office"/>
    <n v="59.712000000000003"/>
    <n v="6"/>
    <n v="0.2"/>
    <n v="5.9711999999999996"/>
  </r>
  <r>
    <n v="280"/>
    <x v="129"/>
    <x v="3"/>
    <x v="119"/>
    <d v="2014-10-18T00:00:00"/>
    <x v="1"/>
    <s v="AG-10495"/>
    <s v="Andrew Gjertsen"/>
    <x v="1"/>
    <s v="United States"/>
    <s v="Philadelphia"/>
    <x v="9"/>
    <n v="19140"/>
    <x v="3"/>
    <s v="OFF-LA-10002043"/>
    <x v="1"/>
    <x v="2"/>
    <s v="Avery 489"/>
    <n v="24.839999999999996"/>
    <n v="3"/>
    <n v="0.2"/>
    <n v="8.6940000000000008"/>
  </r>
  <r>
    <n v="281"/>
    <x v="130"/>
    <x v="1"/>
    <x v="120"/>
    <d v="2012-09-28T00:00:00"/>
    <x v="0"/>
    <s v="SC-20725"/>
    <s v="Steven Cartwright"/>
    <x v="0"/>
    <s v="United States"/>
    <s v="Houston"/>
    <x v="5"/>
    <n v="77070"/>
    <x v="2"/>
    <s v="OFF-BI-10004967"/>
    <x v="1"/>
    <x v="8"/>
    <s v="Round Ring Binders"/>
    <n v="2.0799999999999996"/>
    <n v="5"/>
    <n v="0.8"/>
    <n v="-3.4320000000000004"/>
  </r>
  <r>
    <n v="282"/>
    <x v="130"/>
    <x v="1"/>
    <x v="120"/>
    <d v="2012-09-28T00:00:00"/>
    <x v="0"/>
    <s v="SC-20725"/>
    <s v="Steven Cartwright"/>
    <x v="0"/>
    <s v="United States"/>
    <s v="Houston"/>
    <x v="5"/>
    <n v="77070"/>
    <x v="2"/>
    <s v="TEC-PH-10001760"/>
    <x v="2"/>
    <x v="7"/>
    <s v="Bose SoundLink Bluetooth Speaker"/>
    <n v="1114.4000000000001"/>
    <n v="7"/>
    <n v="0.2"/>
    <n v="376.11"/>
  </r>
  <r>
    <n v="283"/>
    <x v="131"/>
    <x v="1"/>
    <x v="121"/>
    <d v="2012-11-06T00:00:00"/>
    <x v="1"/>
    <s v="JO-15280"/>
    <s v="Jas O'Carroll"/>
    <x v="0"/>
    <s v="United States"/>
    <s v="Los Angeles"/>
    <x v="1"/>
    <n v="90004"/>
    <x v="1"/>
    <s v="FUR-TA-10002903"/>
    <x v="0"/>
    <x v="3"/>
    <s v="Bevis Round Bullnose 29&quot; High Table Top"/>
    <n v="1038.8399999999999"/>
    <n v="5"/>
    <n v="0.2"/>
    <n v="51.942000000000007"/>
  </r>
  <r>
    <n v="284"/>
    <x v="132"/>
    <x v="1"/>
    <x v="120"/>
    <d v="2012-10-02T00:00:00"/>
    <x v="1"/>
    <s v="TB-21520"/>
    <s v="Tracy Blumstein"/>
    <x v="0"/>
    <s v="United States"/>
    <s v="Portland"/>
    <x v="21"/>
    <n v="97206"/>
    <x v="1"/>
    <s v="OFF-PA-10000474"/>
    <x v="1"/>
    <x v="10"/>
    <s v="Staples"/>
    <n v="141.76"/>
    <n v="5"/>
    <n v="0.2"/>
    <n v="47.843999999999994"/>
  </r>
  <r>
    <n v="285"/>
    <x v="132"/>
    <x v="1"/>
    <x v="120"/>
    <d v="2012-10-02T00:00:00"/>
    <x v="1"/>
    <s v="TB-21520"/>
    <s v="Tracy Blumstein"/>
    <x v="0"/>
    <s v="United States"/>
    <s v="Portland"/>
    <x v="21"/>
    <n v="97206"/>
    <x v="1"/>
    <s v="TEC-AC-10001956"/>
    <x v="2"/>
    <x v="11"/>
    <s v="Microsoft Arc Touch Mouse"/>
    <n v="239.80000000000004"/>
    <n v="5"/>
    <n v="0.2"/>
    <n v="47.959999999999987"/>
  </r>
  <r>
    <n v="286"/>
    <x v="132"/>
    <x v="1"/>
    <x v="120"/>
    <d v="2012-10-02T00:00:00"/>
    <x v="1"/>
    <s v="TB-21520"/>
    <s v="Tracy Blumstein"/>
    <x v="0"/>
    <s v="United States"/>
    <s v="Portland"/>
    <x v="21"/>
    <n v="97206"/>
    <x v="1"/>
    <s v="OFF-PA-10004100"/>
    <x v="1"/>
    <x v="10"/>
    <s v="Xerox 216"/>
    <n v="31.104000000000006"/>
    <n v="6"/>
    <n v="0.2"/>
    <n v="10.8864"/>
  </r>
  <r>
    <n v="287"/>
    <x v="133"/>
    <x v="0"/>
    <x v="122"/>
    <d v="2013-12-21T00:00:00"/>
    <x v="0"/>
    <s v="AH-10195"/>
    <s v="Alan Haines"/>
    <x v="1"/>
    <s v="United States"/>
    <s v="Tamarac"/>
    <x v="2"/>
    <n v="33319"/>
    <x v="0"/>
    <s v="OFF-BI-10000778"/>
    <x v="1"/>
    <x v="8"/>
    <s v="GBC VeloBinder Electric Binding Machine"/>
    <n v="254.05800000000002"/>
    <n v="7"/>
    <n v="0.7"/>
    <n v="-169.3719999999999"/>
  </r>
  <r>
    <n v="288"/>
    <x v="133"/>
    <x v="0"/>
    <x v="122"/>
    <d v="2013-12-21T00:00:00"/>
    <x v="0"/>
    <s v="AH-10195"/>
    <s v="Alan Haines"/>
    <x v="1"/>
    <s v="United States"/>
    <s v="Tamarac"/>
    <x v="2"/>
    <n v="33319"/>
    <x v="0"/>
    <s v="OFF-AP-10002684"/>
    <x v="1"/>
    <x v="9"/>
    <s v="Acco 7-Outlet Masterpiece Power Center, Wihtout Fax/Phone Line Protection"/>
    <n v="194.52800000000002"/>
    <n v="2"/>
    <n v="0.2"/>
    <n v="24.315999999999974"/>
  </r>
  <r>
    <n v="289"/>
    <x v="133"/>
    <x v="0"/>
    <x v="122"/>
    <d v="2013-12-21T00:00:00"/>
    <x v="0"/>
    <s v="AH-10195"/>
    <s v="Alan Haines"/>
    <x v="1"/>
    <s v="United States"/>
    <s v="Tamarac"/>
    <x v="2"/>
    <n v="33319"/>
    <x v="0"/>
    <s v="OFF-SU-10000646"/>
    <x v="1"/>
    <x v="14"/>
    <s v="Premier Automatic Letter Opener"/>
    <n v="961.48000000000013"/>
    <n v="5"/>
    <n v="0.2"/>
    <n v="-204.31449999999995"/>
  </r>
  <r>
    <n v="290"/>
    <x v="134"/>
    <x v="0"/>
    <x v="73"/>
    <d v="2013-11-25T00:00:00"/>
    <x v="0"/>
    <s v="NZ-18565"/>
    <s v="Nick Zandusky"/>
    <x v="2"/>
    <s v="United States"/>
    <s v="Columbus"/>
    <x v="24"/>
    <n v="43229"/>
    <x v="3"/>
    <s v="OFF-FA-10002983"/>
    <x v="1"/>
    <x v="13"/>
    <s v="Advantus SlideClip Paper Clips"/>
    <n v="19.096"/>
    <n v="7"/>
    <n v="0.2"/>
    <n v="6.6835999999999993"/>
  </r>
  <r>
    <n v="291"/>
    <x v="134"/>
    <x v="0"/>
    <x v="73"/>
    <d v="2013-11-25T00:00:00"/>
    <x v="0"/>
    <s v="NZ-18565"/>
    <s v="Nick Zandusky"/>
    <x v="2"/>
    <s v="United States"/>
    <s v="Columbus"/>
    <x v="24"/>
    <n v="43229"/>
    <x v="3"/>
    <s v="OFF-LA-10004689"/>
    <x v="1"/>
    <x v="2"/>
    <s v="Avery 512"/>
    <n v="18.496000000000002"/>
    <n v="8"/>
    <n v="0.2"/>
    <n v="6.2423999999999999"/>
  </r>
  <r>
    <n v="292"/>
    <x v="134"/>
    <x v="0"/>
    <x v="73"/>
    <d v="2013-11-25T00:00:00"/>
    <x v="0"/>
    <s v="NZ-18565"/>
    <s v="Nick Zandusky"/>
    <x v="2"/>
    <s v="United States"/>
    <s v="Columbus"/>
    <x v="24"/>
    <n v="43229"/>
    <x v="3"/>
    <s v="TEC-AC-10002001"/>
    <x v="2"/>
    <x v="11"/>
    <s v="Logitech Wireless Gaming Headset G930"/>
    <n v="255.98400000000004"/>
    <n v="2"/>
    <n v="0.2"/>
    <n v="54.396600000000007"/>
  </r>
  <r>
    <n v="293"/>
    <x v="134"/>
    <x v="0"/>
    <x v="73"/>
    <d v="2013-11-25T00:00:00"/>
    <x v="0"/>
    <s v="NZ-18565"/>
    <s v="Nick Zandusky"/>
    <x v="2"/>
    <s v="United States"/>
    <s v="Columbus"/>
    <x v="24"/>
    <n v="43229"/>
    <x v="3"/>
    <s v="FUR-BO-10004709"/>
    <x v="0"/>
    <x v="0"/>
    <s v="Bush Westfield Collection Bookcases, Medium Cherry Finish"/>
    <n v="86.97"/>
    <n v="3"/>
    <n v="0.5"/>
    <n v="-48.703199999999995"/>
  </r>
  <r>
    <n v="294"/>
    <x v="135"/>
    <x v="2"/>
    <x v="58"/>
    <d v="2011-12-28T00:00:00"/>
    <x v="2"/>
    <s v="KL-16555"/>
    <s v="Kelly Lampkin"/>
    <x v="1"/>
    <s v="United States"/>
    <s v="Colorado Springs"/>
    <x v="22"/>
    <n v="80906"/>
    <x v="1"/>
    <s v="FUR-FU-10004091"/>
    <x v="0"/>
    <x v="5"/>
    <s v="Howard Miller 13&quot; Diameter Goldtone Round Wall Clock"/>
    <n v="300.416"/>
    <n v="8"/>
    <n v="0.2"/>
    <n v="78.859200000000001"/>
  </r>
  <r>
    <n v="295"/>
    <x v="135"/>
    <x v="2"/>
    <x v="58"/>
    <d v="2011-12-28T00:00:00"/>
    <x v="2"/>
    <s v="KL-16555"/>
    <s v="Kelly Lampkin"/>
    <x v="1"/>
    <s v="United States"/>
    <s v="Colorado Springs"/>
    <x v="22"/>
    <n v="80906"/>
    <x v="1"/>
    <s v="FUR-CH-10001891"/>
    <x v="0"/>
    <x v="1"/>
    <s v="Global Deluxe Office Fabric Chairs"/>
    <n v="230.35200000000003"/>
    <n v="3"/>
    <n v="0.2"/>
    <n v="20.155800000000013"/>
  </r>
  <r>
    <n v="296"/>
    <x v="135"/>
    <x v="2"/>
    <x v="58"/>
    <d v="2011-12-28T00:00:00"/>
    <x v="2"/>
    <s v="KL-16555"/>
    <s v="Kelly Lampkin"/>
    <x v="1"/>
    <s v="United States"/>
    <s v="Colorado Springs"/>
    <x v="22"/>
    <n v="80906"/>
    <x v="1"/>
    <s v="FUR-FU-10002918"/>
    <x v="0"/>
    <x v="5"/>
    <s v="Eldon ClusterMat Chair Mat with Cordless Antistatic Protection"/>
    <n v="218.35200000000003"/>
    <n v="3"/>
    <n v="0.2"/>
    <n v="-24.564599999999999"/>
  </r>
  <r>
    <n v="297"/>
    <x v="135"/>
    <x v="2"/>
    <x v="58"/>
    <d v="2011-12-28T00:00:00"/>
    <x v="2"/>
    <s v="KL-16555"/>
    <s v="Kelly Lampkin"/>
    <x v="1"/>
    <s v="United States"/>
    <s v="Colorado Springs"/>
    <x v="22"/>
    <n v="80906"/>
    <x v="1"/>
    <s v="OFF-BI-10004593"/>
    <x v="1"/>
    <x v="8"/>
    <s v="Ibico Laser Imprintable Binding System Covers"/>
    <n v="78.600000000000009"/>
    <n v="5"/>
    <n v="0.7"/>
    <n v="-62.88000000000001"/>
  </r>
  <r>
    <n v="298"/>
    <x v="135"/>
    <x v="2"/>
    <x v="58"/>
    <d v="2011-12-28T00:00:00"/>
    <x v="2"/>
    <s v="KL-16555"/>
    <s v="Kelly Lampkin"/>
    <x v="1"/>
    <s v="United States"/>
    <s v="Colorado Springs"/>
    <x v="22"/>
    <n v="80906"/>
    <x v="1"/>
    <s v="OFF-FA-10004854"/>
    <x v="1"/>
    <x v="13"/>
    <s v="Vinyl Coated Wire Paper Clips in Organizer Box, 800/Box"/>
    <n v="27.552000000000003"/>
    <n v="3"/>
    <n v="0.2"/>
    <n v="9.2987999999999964"/>
  </r>
  <r>
    <n v="299"/>
    <x v="136"/>
    <x v="0"/>
    <x v="99"/>
    <d v="2013-11-04T00:00:00"/>
    <x v="1"/>
    <s v="JD-15895"/>
    <s v="Jonathan Doherty"/>
    <x v="1"/>
    <s v="United States"/>
    <s v="Belleville"/>
    <x v="30"/>
    <n v="7109"/>
    <x v="3"/>
    <s v="OFF-PA-10002105"/>
    <x v="1"/>
    <x v="10"/>
    <s v="Xerox 223"/>
    <n v="32.400000000000006"/>
    <n v="5"/>
    <n v="0"/>
    <n v="15.552000000000001"/>
  </r>
  <r>
    <n v="300"/>
    <x v="136"/>
    <x v="0"/>
    <x v="99"/>
    <d v="2013-11-04T00:00:00"/>
    <x v="1"/>
    <s v="JD-15895"/>
    <s v="Jonathan Doherty"/>
    <x v="1"/>
    <s v="United States"/>
    <s v="Belleville"/>
    <x v="30"/>
    <n v="7109"/>
    <x v="3"/>
    <s v="OFF-ST-10002756"/>
    <x v="1"/>
    <x v="4"/>
    <s v="Tennsco Stur-D-Stor Boltless Shelving, 5 Shelves, 24&quot; Deep, Sand"/>
    <n v="1082.48"/>
    <n v="8"/>
    <n v="0"/>
    <n v="10.824800000000096"/>
  </r>
  <r>
    <n v="301"/>
    <x v="136"/>
    <x v="0"/>
    <x v="99"/>
    <d v="2013-11-04T00:00:00"/>
    <x v="1"/>
    <s v="JD-15895"/>
    <s v="Jonathan Doherty"/>
    <x v="1"/>
    <s v="United States"/>
    <s v="Belleville"/>
    <x v="30"/>
    <n v="7109"/>
    <x v="3"/>
    <s v="OFF-PA-10004243"/>
    <x v="1"/>
    <x v="10"/>
    <s v="Xerox 1939"/>
    <n v="56.91"/>
    <n v="3"/>
    <n v="0"/>
    <n v="27.316799999999997"/>
  </r>
  <r>
    <n v="302"/>
    <x v="136"/>
    <x v="0"/>
    <x v="99"/>
    <d v="2013-11-04T00:00:00"/>
    <x v="1"/>
    <s v="JD-15895"/>
    <s v="Jonathan Doherty"/>
    <x v="1"/>
    <s v="United States"/>
    <s v="Belleville"/>
    <x v="30"/>
    <n v="7109"/>
    <x v="3"/>
    <s v="FUR-FU-10001861"/>
    <x v="0"/>
    <x v="5"/>
    <s v="Floodlight Indoor Halogen Bulbs, 1 Bulb per Pack, 60 Watts"/>
    <n v="77.599999999999994"/>
    <n v="4"/>
    <n v="0"/>
    <n v="38.023999999999994"/>
  </r>
  <r>
    <n v="303"/>
    <x v="136"/>
    <x v="0"/>
    <x v="99"/>
    <d v="2013-11-04T00:00:00"/>
    <x v="1"/>
    <s v="JD-15895"/>
    <s v="Jonathan Doherty"/>
    <x v="1"/>
    <s v="United States"/>
    <s v="Belleville"/>
    <x v="30"/>
    <n v="7109"/>
    <x v="3"/>
    <s v="OFF-BI-10002706"/>
    <x v="1"/>
    <x v="8"/>
    <s v="Avery Premier Heavy-Duty Binder with Round Locking Rings"/>
    <n v="14.28"/>
    <n v="1"/>
    <n v="0"/>
    <n v="6.5687999999999995"/>
  </r>
  <r>
    <n v="304"/>
    <x v="137"/>
    <x v="3"/>
    <x v="123"/>
    <d v="2014-11-24T00:00:00"/>
    <x v="1"/>
    <s v="JH-15910"/>
    <s v="Jonathan Howell"/>
    <x v="0"/>
    <s v="United States"/>
    <s v="Chicago"/>
    <x v="10"/>
    <n v="60623"/>
    <x v="2"/>
    <s v="FUR-TA-10002533"/>
    <x v="0"/>
    <x v="3"/>
    <s v="BPI Conference Tables"/>
    <n v="219.07500000000002"/>
    <n v="3"/>
    <n v="0.5"/>
    <n v="-131.44500000000005"/>
  </r>
  <r>
    <n v="305"/>
    <x v="138"/>
    <x v="1"/>
    <x v="124"/>
    <d v="2012-05-09T00:00:00"/>
    <x v="0"/>
    <s v="AS-10225"/>
    <s v="Alan Schoenberger"/>
    <x v="1"/>
    <s v="United States"/>
    <s v="New York City"/>
    <x v="15"/>
    <n v="10024"/>
    <x v="3"/>
    <s v="FUR-FU-10002671"/>
    <x v="0"/>
    <x v="5"/>
    <s v="Electrix 20W Halogen Replacement Bulb for Zoom-In Desk Lamp"/>
    <n v="26.8"/>
    <n v="2"/>
    <n v="0"/>
    <n v="12.863999999999999"/>
  </r>
  <r>
    <n v="306"/>
    <x v="139"/>
    <x v="2"/>
    <x v="125"/>
    <d v="2012-01-04T00:00:00"/>
    <x v="1"/>
    <s v="KB-16600"/>
    <s v="Ken Brennan"/>
    <x v="1"/>
    <s v="United States"/>
    <s v="Taylor"/>
    <x v="12"/>
    <n v="48180"/>
    <x v="2"/>
    <s v="OFF-AR-10003651"/>
    <x v="1"/>
    <x v="6"/>
    <s v="Newell 350"/>
    <n v="9.84"/>
    <n v="3"/>
    <n v="0"/>
    <n v="2.8535999999999988"/>
  </r>
  <r>
    <n v="307"/>
    <x v="140"/>
    <x v="2"/>
    <x v="106"/>
    <d v="2011-06-06T00:00:00"/>
    <x v="1"/>
    <s v="CR-12625"/>
    <s v="Corey Roper"/>
    <x v="2"/>
    <s v="United States"/>
    <s v="Lakewood"/>
    <x v="30"/>
    <n v="8701"/>
    <x v="3"/>
    <s v="OFF-BI-10001072"/>
    <x v="1"/>
    <x v="8"/>
    <s v="GBC Clear Cover, 8-1/2 x 11, unpunched, 25 covers per pack"/>
    <n v="45.480000000000004"/>
    <n v="3"/>
    <n v="0"/>
    <n v="20.9208"/>
  </r>
  <r>
    <n v="308"/>
    <x v="140"/>
    <x v="2"/>
    <x v="106"/>
    <d v="2011-06-06T00:00:00"/>
    <x v="1"/>
    <s v="CR-12625"/>
    <s v="Corey Roper"/>
    <x v="2"/>
    <s v="United States"/>
    <s v="Lakewood"/>
    <x v="30"/>
    <n v="8701"/>
    <x v="3"/>
    <s v="OFF-AR-10002135"/>
    <x v="1"/>
    <x v="6"/>
    <s v="Boston Heavy-Duty Trimline Electric Pencil Sharpeners"/>
    <n v="289.20000000000005"/>
    <n v="6"/>
    <n v="0"/>
    <n v="83.867999999999967"/>
  </r>
  <r>
    <n v="309"/>
    <x v="141"/>
    <x v="3"/>
    <x v="4"/>
    <d v="2014-04-18T00:00:00"/>
    <x v="2"/>
    <s v="SH-20395"/>
    <s v="Shahid Hopkins"/>
    <x v="0"/>
    <s v="United States"/>
    <s v="Arlington"/>
    <x v="17"/>
    <n v="22204"/>
    <x v="0"/>
    <s v="OFF-AR-10002804"/>
    <x v="1"/>
    <x v="6"/>
    <s v="Faber Castell Col-Erase Pencils"/>
    <n v="4.8899999999999997"/>
    <n v="1"/>
    <n v="0"/>
    <n v="2.0049000000000001"/>
  </r>
  <r>
    <n v="310"/>
    <x v="142"/>
    <x v="0"/>
    <x v="126"/>
    <d v="2013-09-15T00:00:00"/>
    <x v="0"/>
    <s v="BP-11185"/>
    <s v="Ben Peterman"/>
    <x v="1"/>
    <s v="United States"/>
    <s v="Arvada"/>
    <x v="22"/>
    <n v="80004"/>
    <x v="1"/>
    <s v="FUR-FU-10001918"/>
    <x v="0"/>
    <x v="5"/>
    <s v="C-Line Cubicle Keepers Polyproplyene Holder With Velcro Backings"/>
    <n v="15.136000000000003"/>
    <n v="4"/>
    <n v="0.2"/>
    <n v="3.5948000000000011"/>
  </r>
  <r>
    <n v="311"/>
    <x v="142"/>
    <x v="0"/>
    <x v="126"/>
    <d v="2013-09-15T00:00:00"/>
    <x v="0"/>
    <s v="BP-11185"/>
    <s v="Ben Peterman"/>
    <x v="1"/>
    <s v="United States"/>
    <s v="Arvada"/>
    <x v="22"/>
    <n v="80004"/>
    <x v="1"/>
    <s v="FUR-CH-10004086"/>
    <x v="0"/>
    <x v="1"/>
    <s v="Hon 4070 Series Pagoda Armless Upholstered Stacking Chairs"/>
    <n v="466.76800000000003"/>
    <n v="2"/>
    <n v="0.2"/>
    <n v="52.511399999999981"/>
  </r>
  <r>
    <n v="312"/>
    <x v="142"/>
    <x v="0"/>
    <x v="126"/>
    <d v="2013-09-15T00:00:00"/>
    <x v="0"/>
    <s v="BP-11185"/>
    <s v="Ben Peterman"/>
    <x v="1"/>
    <s v="United States"/>
    <s v="Arvada"/>
    <x v="22"/>
    <n v="80004"/>
    <x v="1"/>
    <s v="FUR-FU-10001756"/>
    <x v="0"/>
    <x v="5"/>
    <s v="Eldon Expressions Desk Accessory, Wood Photo Frame, Mahogany"/>
    <n v="15.231999999999999"/>
    <n v="1"/>
    <n v="0.2"/>
    <n v="1.7135999999999978"/>
  </r>
  <r>
    <n v="313"/>
    <x v="142"/>
    <x v="0"/>
    <x v="126"/>
    <d v="2013-09-15T00:00:00"/>
    <x v="0"/>
    <s v="BP-11185"/>
    <s v="Ben Peterman"/>
    <x v="1"/>
    <s v="United States"/>
    <s v="Arvada"/>
    <x v="22"/>
    <n v="80004"/>
    <x v="1"/>
    <s v="OFF-LA-10000634"/>
    <x v="1"/>
    <x v="2"/>
    <s v="Avery 509"/>
    <n v="6.2640000000000002"/>
    <n v="3"/>
    <n v="0.2"/>
    <n v="2.0358000000000001"/>
  </r>
  <r>
    <n v="314"/>
    <x v="143"/>
    <x v="2"/>
    <x v="127"/>
    <d v="2011-10-03T00:00:00"/>
    <x v="1"/>
    <s v="TS-21205"/>
    <s v="Thomas Seio"/>
    <x v="1"/>
    <s v="United States"/>
    <s v="Hackensack"/>
    <x v="30"/>
    <n v="7601"/>
    <x v="3"/>
    <s v="FUR-FU-10001588"/>
    <x v="0"/>
    <x v="5"/>
    <s v="Deflect-o SuperTray Unbreakable Stackable Tray, Letter, Black"/>
    <n v="87.539999999999992"/>
    <n v="3"/>
    <n v="0"/>
    <n v="37.642200000000003"/>
  </r>
  <r>
    <n v="315"/>
    <x v="144"/>
    <x v="2"/>
    <x v="128"/>
    <d v="2011-08-16T00:00:00"/>
    <x v="1"/>
    <s v="AG-10525"/>
    <s v="Andy Gerbode"/>
    <x v="1"/>
    <s v="United States"/>
    <s v="Saint Petersburg"/>
    <x v="2"/>
    <n v="33710"/>
    <x v="0"/>
    <s v="TEC-PH-10002398"/>
    <x v="2"/>
    <x v="7"/>
    <s v="AT&amp;T 1070 Corded Phone"/>
    <n v="178.38400000000001"/>
    <n v="2"/>
    <n v="0.2"/>
    <n v="22.297999999999973"/>
  </r>
  <r>
    <n v="316"/>
    <x v="144"/>
    <x v="2"/>
    <x v="128"/>
    <d v="2011-08-16T00:00:00"/>
    <x v="1"/>
    <s v="AG-10525"/>
    <s v="Andy Gerbode"/>
    <x v="1"/>
    <s v="United States"/>
    <s v="Saint Petersburg"/>
    <x v="2"/>
    <n v="33710"/>
    <x v="0"/>
    <s v="OFF-PA-10001937"/>
    <x v="1"/>
    <x v="10"/>
    <s v="Xerox 21"/>
    <n v="15.552000000000003"/>
    <n v="3"/>
    <n v="0.2"/>
    <n v="5.4432"/>
  </r>
  <r>
    <n v="317"/>
    <x v="145"/>
    <x v="2"/>
    <x v="129"/>
    <d v="2011-12-30T00:00:00"/>
    <x v="2"/>
    <s v="SP-20860"/>
    <s v="Sung Pak"/>
    <x v="1"/>
    <s v="United States"/>
    <s v="Philadelphia"/>
    <x v="9"/>
    <n v="19143"/>
    <x v="3"/>
    <s v="OFF-AR-10003373"/>
    <x v="1"/>
    <x v="6"/>
    <s v="Boston School Pro Electric Pencil Sharpener, 1670"/>
    <n v="99.13600000000001"/>
    <n v="4"/>
    <n v="0.2"/>
    <n v="8.674399999999995"/>
  </r>
  <r>
    <n v="318"/>
    <x v="146"/>
    <x v="2"/>
    <x v="130"/>
    <d v="2011-11-09T00:00:00"/>
    <x v="1"/>
    <s v="NM-18445"/>
    <s v="Nathan Mautz"/>
    <x v="2"/>
    <s v="United States"/>
    <s v="New York City"/>
    <x v="15"/>
    <n v="10024"/>
    <x v="3"/>
    <s v="FUR-CH-10002602"/>
    <x v="0"/>
    <x v="1"/>
    <s v="DMI Arturo Collection Mission-style Design Wood Chair"/>
    <n v="135.88200000000001"/>
    <n v="1"/>
    <n v="0.1"/>
    <n v="24.156800000000004"/>
  </r>
  <r>
    <n v="319"/>
    <x v="146"/>
    <x v="2"/>
    <x v="130"/>
    <d v="2011-11-09T00:00:00"/>
    <x v="1"/>
    <s v="NM-18445"/>
    <s v="Nathan Mautz"/>
    <x v="2"/>
    <s v="United States"/>
    <s v="New York City"/>
    <x v="15"/>
    <n v="10024"/>
    <x v="3"/>
    <s v="TEC-MA-10002927"/>
    <x v="2"/>
    <x v="15"/>
    <s v="Canon imageCLASS MF7460 Monochrome Digital Laser Multifunction Copier"/>
    <n v="3991.98"/>
    <n v="2"/>
    <n v="0"/>
    <n v="1995.99"/>
  </r>
  <r>
    <n v="320"/>
    <x v="146"/>
    <x v="2"/>
    <x v="130"/>
    <d v="2011-11-09T00:00:00"/>
    <x v="1"/>
    <s v="NM-18445"/>
    <s v="Nathan Mautz"/>
    <x v="2"/>
    <s v="United States"/>
    <s v="New York City"/>
    <x v="15"/>
    <n v="10024"/>
    <x v="3"/>
    <s v="TEC-PH-10004093"/>
    <x v="2"/>
    <x v="7"/>
    <s v="Panasonic Kx-TS550"/>
    <n v="275.94"/>
    <n v="6"/>
    <n v="0"/>
    <n v="80.022599999999997"/>
  </r>
  <r>
    <n v="321"/>
    <x v="146"/>
    <x v="2"/>
    <x v="130"/>
    <d v="2011-11-09T00:00:00"/>
    <x v="1"/>
    <s v="NM-18445"/>
    <s v="Nathan Mautz"/>
    <x v="2"/>
    <s v="United States"/>
    <s v="New York City"/>
    <x v="15"/>
    <n v="10024"/>
    <x v="3"/>
    <s v="TEC-AC-10000892"/>
    <x v="2"/>
    <x v="11"/>
    <s v="NETGEAR N750 Dual Band Wi-Fi Gigabit Router"/>
    <n v="360"/>
    <n v="4"/>
    <n v="0"/>
    <n v="129.6"/>
  </r>
  <r>
    <n v="322"/>
    <x v="146"/>
    <x v="2"/>
    <x v="130"/>
    <d v="2011-11-09T00:00:00"/>
    <x v="1"/>
    <s v="NM-18445"/>
    <s v="Nathan Mautz"/>
    <x v="2"/>
    <s v="United States"/>
    <s v="New York City"/>
    <x v="15"/>
    <n v="10024"/>
    <x v="3"/>
    <s v="OFF-ST-10002974"/>
    <x v="1"/>
    <x v="4"/>
    <s v="Trav-L-File Heavy-Duty Shuttle II, Black"/>
    <n v="43.57"/>
    <n v="1"/>
    <n v="0"/>
    <n v="13.070999999999998"/>
  </r>
  <r>
    <n v="323"/>
    <x v="147"/>
    <x v="2"/>
    <x v="111"/>
    <d v="2011-09-24T00:00:00"/>
    <x v="1"/>
    <s v="FA-14230"/>
    <s v="Frank Atkinson"/>
    <x v="1"/>
    <s v="United States"/>
    <s v="Long Beach"/>
    <x v="1"/>
    <n v="90805"/>
    <x v="1"/>
    <s v="OFF-FA-10000624"/>
    <x v="1"/>
    <x v="13"/>
    <s v="OIC Binder Clips"/>
    <n v="7.16"/>
    <n v="2"/>
    <n v="0"/>
    <n v="3.58"/>
  </r>
  <r>
    <n v="324"/>
    <x v="148"/>
    <x v="0"/>
    <x v="131"/>
    <d v="2013-04-28T00:00:00"/>
    <x v="1"/>
    <s v="GK-14620"/>
    <s v="Grace Kelly"/>
    <x v="1"/>
    <s v="United States"/>
    <s v="Hesperia"/>
    <x v="1"/>
    <n v="92345"/>
    <x v="1"/>
    <s v="OFF-BI-10004593"/>
    <x v="1"/>
    <x v="8"/>
    <s v="Ibico Laser Imprintable Binding System Covers"/>
    <n v="251.52"/>
    <n v="6"/>
    <n v="0.2"/>
    <n v="81.744"/>
  </r>
  <r>
    <n v="325"/>
    <x v="148"/>
    <x v="0"/>
    <x v="131"/>
    <d v="2013-04-28T00:00:00"/>
    <x v="1"/>
    <s v="GK-14620"/>
    <s v="Grace Kelly"/>
    <x v="1"/>
    <s v="United States"/>
    <s v="Hesperia"/>
    <x v="1"/>
    <n v="92345"/>
    <x v="1"/>
    <s v="TEC-AC-10001908"/>
    <x v="2"/>
    <x v="11"/>
    <s v="Logitech Wireless Headset h800"/>
    <n v="99.99"/>
    <n v="1"/>
    <n v="0"/>
    <n v="34.996499999999997"/>
  </r>
  <r>
    <n v="326"/>
    <x v="149"/>
    <x v="3"/>
    <x v="132"/>
    <d v="2014-11-06T00:00:00"/>
    <x v="0"/>
    <s v="DJ-13510"/>
    <s v="Don Jones"/>
    <x v="1"/>
    <s v="United States"/>
    <s v="Murfreesboro"/>
    <x v="18"/>
    <n v="37130"/>
    <x v="0"/>
    <s v="FUR-FU-10001967"/>
    <x v="0"/>
    <x v="5"/>
    <s v="Telescoping Adjustable Floor Lamp"/>
    <n v="15.991999999999999"/>
    <n v="1"/>
    <n v="0.2"/>
    <n v="0.99949999999999894"/>
  </r>
  <r>
    <n v="327"/>
    <x v="150"/>
    <x v="0"/>
    <x v="133"/>
    <d v="2013-09-02T00:00:00"/>
    <x v="2"/>
    <s v="PO-18850"/>
    <s v="Patrick O'Brill"/>
    <x v="0"/>
    <s v="United States"/>
    <s v="Philadelphia"/>
    <x v="9"/>
    <n v="19143"/>
    <x v="3"/>
    <s v="TEC-PH-10003645"/>
    <x v="2"/>
    <x v="7"/>
    <s v="Aastra 57i VoIP phone"/>
    <n v="290.89800000000002"/>
    <n v="3"/>
    <n v="0.4"/>
    <n v="-67.876199999999997"/>
  </r>
  <r>
    <n v="328"/>
    <x v="150"/>
    <x v="0"/>
    <x v="133"/>
    <d v="2013-09-02T00:00:00"/>
    <x v="2"/>
    <s v="PO-18850"/>
    <s v="Patrick O'Brill"/>
    <x v="0"/>
    <s v="United States"/>
    <s v="Philadelphia"/>
    <x v="9"/>
    <n v="19143"/>
    <x v="3"/>
    <s v="OFF-ST-10000675"/>
    <x v="1"/>
    <x v="4"/>
    <s v="File Shuttle II and Handi-File, Black"/>
    <n v="54.224000000000004"/>
    <n v="2"/>
    <n v="0.2"/>
    <n v="3.3889999999999993"/>
  </r>
  <r>
    <n v="329"/>
    <x v="150"/>
    <x v="0"/>
    <x v="133"/>
    <d v="2013-09-02T00:00:00"/>
    <x v="2"/>
    <s v="PO-18850"/>
    <s v="Patrick O'Brill"/>
    <x v="0"/>
    <s v="United States"/>
    <s v="Philadelphia"/>
    <x v="9"/>
    <n v="19143"/>
    <x v="3"/>
    <s v="FUR-CH-10003312"/>
    <x v="0"/>
    <x v="1"/>
    <s v="Hon 2090 “Pillow Soft” Series Mid Back Swivel/Tilt Chairs"/>
    <n v="786.74400000000003"/>
    <n v="4"/>
    <n v="0.3"/>
    <n v="-258.50160000000011"/>
  </r>
  <r>
    <n v="330"/>
    <x v="150"/>
    <x v="0"/>
    <x v="133"/>
    <d v="2013-09-02T00:00:00"/>
    <x v="2"/>
    <s v="PO-18850"/>
    <s v="Patrick O'Brill"/>
    <x v="0"/>
    <s v="United States"/>
    <s v="Philadelphia"/>
    <x v="9"/>
    <n v="19143"/>
    <x v="3"/>
    <s v="OFF-LA-10001074"/>
    <x v="1"/>
    <x v="2"/>
    <s v="Round Specialty Laser Printer Labels"/>
    <n v="100.24000000000001"/>
    <n v="10"/>
    <n v="0.2"/>
    <n v="33.830999999999989"/>
  </r>
  <r>
    <n v="331"/>
    <x v="150"/>
    <x v="0"/>
    <x v="133"/>
    <d v="2013-09-02T00:00:00"/>
    <x v="2"/>
    <s v="PO-18850"/>
    <s v="Patrick O'Brill"/>
    <x v="0"/>
    <s v="United States"/>
    <s v="Philadelphia"/>
    <x v="9"/>
    <n v="19143"/>
    <x v="3"/>
    <s v="OFF-BI-10001524"/>
    <x v="1"/>
    <x v="8"/>
    <s v="GBC Premium Transparent Covers with Diagonal Lined Pattern"/>
    <n v="37.76400000000001"/>
    <n v="6"/>
    <n v="0.7"/>
    <n v="-27.693600000000004"/>
  </r>
  <r>
    <n v="332"/>
    <x v="151"/>
    <x v="0"/>
    <x v="134"/>
    <d v="2013-04-30T00:00:00"/>
    <x v="0"/>
    <s v="JL-15850"/>
    <s v="John Lucas"/>
    <x v="0"/>
    <s v="United States"/>
    <s v="Philadelphia"/>
    <x v="9"/>
    <n v="19134"/>
    <x v="3"/>
    <s v="TEC-PH-10004614"/>
    <x v="2"/>
    <x v="7"/>
    <s v="AT&amp;T 841000 Phone"/>
    <n v="82.8"/>
    <n v="2"/>
    <n v="0.4"/>
    <n v="-20.700000000000003"/>
  </r>
  <r>
    <n v="333"/>
    <x v="151"/>
    <x v="0"/>
    <x v="134"/>
    <d v="2013-04-30T00:00:00"/>
    <x v="0"/>
    <s v="JL-15850"/>
    <s v="John Lucas"/>
    <x v="0"/>
    <s v="United States"/>
    <s v="Philadelphia"/>
    <x v="9"/>
    <n v="19134"/>
    <x v="3"/>
    <s v="OFF-BI-10001153"/>
    <x v="1"/>
    <x v="8"/>
    <s v="Ibico Recycled Grain-Textured Covers"/>
    <n v="20.724000000000004"/>
    <n v="2"/>
    <n v="0.7"/>
    <n v="-13.815999999999995"/>
  </r>
  <r>
    <n v="334"/>
    <x v="151"/>
    <x v="0"/>
    <x v="134"/>
    <d v="2013-04-30T00:00:00"/>
    <x v="0"/>
    <s v="JL-15850"/>
    <s v="John Lucas"/>
    <x v="0"/>
    <s v="United States"/>
    <s v="Philadelphia"/>
    <x v="9"/>
    <n v="19134"/>
    <x v="3"/>
    <s v="OFF-BI-10001982"/>
    <x v="1"/>
    <x v="8"/>
    <s v="Wilson Jones Custom Binder Spines &amp; Labels"/>
    <n v="4.8960000000000008"/>
    <n v="3"/>
    <n v="0.7"/>
    <n v="-3.4271999999999991"/>
  </r>
  <r>
    <n v="335"/>
    <x v="152"/>
    <x v="1"/>
    <x v="135"/>
    <d v="2012-09-04T00:00:00"/>
    <x v="0"/>
    <s v="DB-13615"/>
    <s v="Doug Bickford"/>
    <x v="0"/>
    <s v="United States"/>
    <s v="Los Angeles"/>
    <x v="1"/>
    <n v="90045"/>
    <x v="1"/>
    <s v="OFF-BI-10001922"/>
    <x v="1"/>
    <x v="8"/>
    <s v="Storex Dura Pro Binders"/>
    <n v="4.7520000000000007"/>
    <n v="1"/>
    <n v="0.2"/>
    <n v="1.6037999999999997"/>
  </r>
  <r>
    <n v="336"/>
    <x v="152"/>
    <x v="1"/>
    <x v="135"/>
    <d v="2012-09-04T00:00:00"/>
    <x v="0"/>
    <s v="DB-13615"/>
    <s v="Doug Bickford"/>
    <x v="0"/>
    <s v="United States"/>
    <s v="Los Angeles"/>
    <x v="1"/>
    <n v="90045"/>
    <x v="1"/>
    <s v="TEC-CO-10001449"/>
    <x v="2"/>
    <x v="16"/>
    <s v="Hewlett Packard LaserJet 3310 Copier"/>
    <n v="959.98400000000004"/>
    <n v="2"/>
    <n v="0.2"/>
    <n v="335.99440000000004"/>
  </r>
  <r>
    <n v="337"/>
    <x v="152"/>
    <x v="1"/>
    <x v="135"/>
    <d v="2012-09-04T00:00:00"/>
    <x v="0"/>
    <s v="DB-13615"/>
    <s v="Doug Bickford"/>
    <x v="0"/>
    <s v="United States"/>
    <s v="Los Angeles"/>
    <x v="1"/>
    <n v="90045"/>
    <x v="1"/>
    <s v="OFF-BI-10004140"/>
    <x v="1"/>
    <x v="8"/>
    <s v="Avery Non-Stick Binders"/>
    <n v="14.368000000000002"/>
    <n v="4"/>
    <n v="0.2"/>
    <n v="4.4899999999999984"/>
  </r>
  <r>
    <n v="338"/>
    <x v="153"/>
    <x v="2"/>
    <x v="136"/>
    <d v="2011-07-17T00:00:00"/>
    <x v="1"/>
    <s v="AC-10420"/>
    <s v="Alyssa Crouse"/>
    <x v="1"/>
    <s v="United States"/>
    <s v="San Francisco"/>
    <x v="1"/>
    <n v="94122"/>
    <x v="1"/>
    <s v="OFF-BI-10003314"/>
    <x v="1"/>
    <x v="8"/>
    <s v="Tuff Stuff Recycled Round Ring Binders"/>
    <n v="7.7120000000000006"/>
    <n v="2"/>
    <n v="0.2"/>
    <n v="2.7956000000000003"/>
  </r>
  <r>
    <n v="339"/>
    <x v="153"/>
    <x v="2"/>
    <x v="136"/>
    <d v="2011-07-17T00:00:00"/>
    <x v="1"/>
    <s v="AC-10420"/>
    <s v="Alyssa Crouse"/>
    <x v="1"/>
    <s v="United States"/>
    <s v="San Francisco"/>
    <x v="1"/>
    <n v="94122"/>
    <x v="1"/>
    <s v="FUR-TA-10004575"/>
    <x v="0"/>
    <x v="3"/>
    <s v="Hon 5100 Series Wood Tables"/>
    <n v="698.35200000000009"/>
    <n v="3"/>
    <n v="0.2"/>
    <n v="-17.458800000000053"/>
  </r>
  <r>
    <n v="340"/>
    <x v="154"/>
    <x v="1"/>
    <x v="137"/>
    <d v="2012-06-26T00:00:00"/>
    <x v="0"/>
    <s v="KL-16645"/>
    <s v="Ken Lonsdale"/>
    <x v="0"/>
    <s v="United States"/>
    <s v="Layton"/>
    <x v="7"/>
    <n v="84041"/>
    <x v="1"/>
    <s v="OFF-FA-10000490"/>
    <x v="1"/>
    <x v="13"/>
    <s v="OIC Binder Clips, Mini, 1/4&quot; Capacity, Black"/>
    <n v="4.96"/>
    <n v="4"/>
    <n v="0"/>
    <n v="2.3311999999999999"/>
  </r>
  <r>
    <n v="341"/>
    <x v="155"/>
    <x v="2"/>
    <x v="138"/>
    <d v="2011-04-17T00:00:00"/>
    <x v="0"/>
    <s v="JD-15895"/>
    <s v="Jonathan Doherty"/>
    <x v="1"/>
    <s v="United States"/>
    <s v="Philadelphia"/>
    <x v="9"/>
    <n v="19140"/>
    <x v="3"/>
    <s v="OFF-AR-10000122"/>
    <x v="1"/>
    <x v="6"/>
    <s v="Newell 314"/>
    <n v="17.856000000000002"/>
    <n v="4"/>
    <n v="0.2"/>
    <n v="1.1159999999999979"/>
  </r>
  <r>
    <n v="342"/>
    <x v="155"/>
    <x v="2"/>
    <x v="138"/>
    <d v="2011-04-17T00:00:00"/>
    <x v="0"/>
    <s v="JD-15895"/>
    <s v="Jonathan Doherty"/>
    <x v="1"/>
    <s v="United States"/>
    <s v="Philadelphia"/>
    <x v="9"/>
    <n v="19140"/>
    <x v="3"/>
    <s v="OFF-BI-10003656"/>
    <x v="1"/>
    <x v="8"/>
    <s v="Fellowes PB200 Plastic Comb Binding Machine"/>
    <n v="509.97000000000008"/>
    <n v="10"/>
    <n v="0.7"/>
    <n v="-407.97599999999989"/>
  </r>
  <r>
    <n v="343"/>
    <x v="155"/>
    <x v="2"/>
    <x v="138"/>
    <d v="2011-04-17T00:00:00"/>
    <x v="0"/>
    <s v="JD-15895"/>
    <s v="Jonathan Doherty"/>
    <x v="1"/>
    <s v="United States"/>
    <s v="Philadelphia"/>
    <x v="9"/>
    <n v="19140"/>
    <x v="3"/>
    <s v="OFF-FA-10002780"/>
    <x v="1"/>
    <x v="13"/>
    <s v="Staples"/>
    <n v="30.991999999999997"/>
    <n v="13"/>
    <n v="0.2"/>
    <n v="10.072399999999996"/>
  </r>
  <r>
    <n v="344"/>
    <x v="155"/>
    <x v="2"/>
    <x v="138"/>
    <d v="2011-04-17T00:00:00"/>
    <x v="0"/>
    <s v="JD-15895"/>
    <s v="Jonathan Doherty"/>
    <x v="1"/>
    <s v="United States"/>
    <s v="Philadelphia"/>
    <x v="9"/>
    <n v="19140"/>
    <x v="3"/>
    <s v="TEC-PH-10000702"/>
    <x v="2"/>
    <x v="7"/>
    <s v="Square Credit Card Reader, 4 1/2&quot; x 4 1/2&quot; x 1&quot;, White"/>
    <n v="71.927999999999997"/>
    <n v="12"/>
    <n v="0.4"/>
    <n v="8.3915999999999897"/>
  </r>
  <r>
    <n v="345"/>
    <x v="156"/>
    <x v="1"/>
    <x v="139"/>
    <d v="2012-12-24T00:00:00"/>
    <x v="1"/>
    <s v="CS-12130"/>
    <s v="Chad Sievert"/>
    <x v="0"/>
    <s v="United States"/>
    <s v="Austin"/>
    <x v="5"/>
    <n v="78745"/>
    <x v="2"/>
    <s v="OFF-ST-10000107"/>
    <x v="1"/>
    <x v="4"/>
    <s v="Fellowes Super Stor/Drawer"/>
    <n v="88.800000000000011"/>
    <n v="4"/>
    <n v="0.2"/>
    <n v="-2.2200000000000131"/>
  </r>
  <r>
    <n v="346"/>
    <x v="157"/>
    <x v="3"/>
    <x v="140"/>
    <d v="2014-06-20T00:00:00"/>
    <x v="1"/>
    <s v="CC-12550"/>
    <s v="Clay Cheatham"/>
    <x v="0"/>
    <s v="United States"/>
    <s v="San Francisco"/>
    <x v="1"/>
    <n v="94122"/>
    <x v="1"/>
    <s v="TEC-PH-10002293"/>
    <x v="2"/>
    <x v="7"/>
    <s v="Anker 36W 4-Port USB Wall Charger Travel Power Adapter for iPhone 5s 5c 5"/>
    <n v="47.975999999999999"/>
    <n v="3"/>
    <n v="0.2"/>
    <n v="4.7976000000000028"/>
  </r>
  <r>
    <n v="347"/>
    <x v="158"/>
    <x v="3"/>
    <x v="141"/>
    <d v="2014-07-13T00:00:00"/>
    <x v="1"/>
    <s v="TD-20995"/>
    <s v="Tamara Dahlen"/>
    <x v="0"/>
    <s v="United States"/>
    <s v="Lowell"/>
    <x v="31"/>
    <n v="1852"/>
    <x v="3"/>
    <s v="OFF-AR-10004027"/>
    <x v="1"/>
    <x v="6"/>
    <s v="Binney &amp; Smith inkTank Erasable Desk Highlighter, Chisel Tip, Yellow, 12/Box"/>
    <n v="7.5600000000000005"/>
    <n v="3"/>
    <n v="0"/>
    <n v="3.0996000000000006"/>
  </r>
  <r>
    <n v="348"/>
    <x v="158"/>
    <x v="3"/>
    <x v="141"/>
    <d v="2014-07-13T00:00:00"/>
    <x v="1"/>
    <s v="TD-20995"/>
    <s v="Tamara Dahlen"/>
    <x v="0"/>
    <s v="United States"/>
    <s v="Lowell"/>
    <x v="31"/>
    <n v="1852"/>
    <x v="3"/>
    <s v="OFF-PA-10000249"/>
    <x v="1"/>
    <x v="10"/>
    <s v="Staples"/>
    <n v="24.56"/>
    <n v="2"/>
    <n v="0"/>
    <n v="11.543199999999999"/>
  </r>
  <r>
    <n v="349"/>
    <x v="158"/>
    <x v="3"/>
    <x v="141"/>
    <d v="2014-07-13T00:00:00"/>
    <x v="1"/>
    <s v="TD-20995"/>
    <s v="Tamara Dahlen"/>
    <x v="0"/>
    <s v="United States"/>
    <s v="Lowell"/>
    <x v="31"/>
    <n v="1852"/>
    <x v="3"/>
    <s v="OFF-AR-10001374"/>
    <x v="1"/>
    <x v="6"/>
    <s v="BIC Brite Liner Highlighters, Chisel Tip"/>
    <n v="12.96"/>
    <n v="2"/>
    <n v="0"/>
    <n v="4.1471999999999998"/>
  </r>
  <r>
    <n v="350"/>
    <x v="159"/>
    <x v="0"/>
    <x v="142"/>
    <d v="2013-09-04T00:00:00"/>
    <x v="2"/>
    <s v="AB-10060"/>
    <s v="Adam Bellavance"/>
    <x v="2"/>
    <s v="United States"/>
    <s v="New York City"/>
    <x v="15"/>
    <n v="10009"/>
    <x v="3"/>
    <s v="TEC-AC-10000290"/>
    <x v="2"/>
    <x v="11"/>
    <s v="Sabrent 4-Port USB 2.0 Hub"/>
    <n v="6.79"/>
    <n v="1"/>
    <n v="0"/>
    <n v="2.3086000000000002"/>
  </r>
  <r>
    <n v="351"/>
    <x v="159"/>
    <x v="0"/>
    <x v="142"/>
    <d v="2013-09-04T00:00:00"/>
    <x v="2"/>
    <s v="AB-10060"/>
    <s v="Adam Bellavance"/>
    <x v="2"/>
    <s v="United States"/>
    <s v="New York City"/>
    <x v="15"/>
    <n v="10009"/>
    <x v="3"/>
    <s v="OFF-PA-10001970"/>
    <x v="1"/>
    <x v="10"/>
    <s v="Xerox 1881"/>
    <n v="24.56"/>
    <n v="2"/>
    <n v="0"/>
    <n v="11.543199999999999"/>
  </r>
  <r>
    <n v="352"/>
    <x v="159"/>
    <x v="0"/>
    <x v="142"/>
    <d v="2013-09-04T00:00:00"/>
    <x v="2"/>
    <s v="AB-10060"/>
    <s v="Adam Bellavance"/>
    <x v="2"/>
    <s v="United States"/>
    <s v="New York City"/>
    <x v="15"/>
    <n v="10009"/>
    <x v="3"/>
    <s v="OFF-BI-10002160"/>
    <x v="1"/>
    <x v="8"/>
    <s v="Acco Hanging Data Binders"/>
    <n v="3.048"/>
    <n v="1"/>
    <n v="0.2"/>
    <n v="1.0668"/>
  </r>
  <r>
    <n v="353"/>
    <x v="159"/>
    <x v="0"/>
    <x v="142"/>
    <d v="2013-09-04T00:00:00"/>
    <x v="2"/>
    <s v="AB-10060"/>
    <s v="Adam Bellavance"/>
    <x v="2"/>
    <s v="United States"/>
    <s v="New York City"/>
    <x v="15"/>
    <n v="10009"/>
    <x v="3"/>
    <s v="OFF-PA-10001970"/>
    <x v="1"/>
    <x v="10"/>
    <s v="Xerox 1881"/>
    <n v="49.12"/>
    <n v="4"/>
    <n v="0"/>
    <n v="23.086399999999998"/>
  </r>
  <r>
    <n v="354"/>
    <x v="159"/>
    <x v="0"/>
    <x v="142"/>
    <d v="2013-09-04T00:00:00"/>
    <x v="2"/>
    <s v="AB-10060"/>
    <s v="Adam Bellavance"/>
    <x v="2"/>
    <s v="United States"/>
    <s v="New York City"/>
    <x v="15"/>
    <n v="10009"/>
    <x v="3"/>
    <s v="OFF-BI-10004995"/>
    <x v="1"/>
    <x v="8"/>
    <s v="GBC DocuBind P400 Electric Binding System"/>
    <n v="4355.1680000000006"/>
    <n v="4"/>
    <n v="0.2"/>
    <n v="1415.4295999999997"/>
  </r>
  <r>
    <n v="355"/>
    <x v="160"/>
    <x v="0"/>
    <x v="143"/>
    <d v="2013-04-14T00:00:00"/>
    <x v="1"/>
    <s v="JL-15505"/>
    <s v="Jeremy Lonsdale"/>
    <x v="0"/>
    <s v="United States"/>
    <s v="New York City"/>
    <x v="15"/>
    <n v="10035"/>
    <x v="3"/>
    <s v="FUR-BO-10002268"/>
    <x v="0"/>
    <x v="0"/>
    <s v="Sauder Barrister Bookcases"/>
    <n v="388.70400000000006"/>
    <n v="6"/>
    <n v="0.2"/>
    <n v="-4.8588000000000022"/>
  </r>
  <r>
    <n v="356"/>
    <x v="160"/>
    <x v="0"/>
    <x v="143"/>
    <d v="2013-04-14T00:00:00"/>
    <x v="1"/>
    <s v="JL-15505"/>
    <s v="Jeremy Lonsdale"/>
    <x v="0"/>
    <s v="United States"/>
    <s v="New York City"/>
    <x v="15"/>
    <n v="10035"/>
    <x v="3"/>
    <s v="OFF-EN-10001137"/>
    <x v="1"/>
    <x v="12"/>
    <s v="#10 Gummed Flap White Envelopes, 100/Box"/>
    <n v="8.26"/>
    <n v="2"/>
    <n v="0"/>
    <n v="3.7995999999999999"/>
  </r>
  <r>
    <n v="357"/>
    <x v="160"/>
    <x v="0"/>
    <x v="143"/>
    <d v="2013-04-14T00:00:00"/>
    <x v="1"/>
    <s v="JL-15505"/>
    <s v="Jeremy Lonsdale"/>
    <x v="0"/>
    <s v="United States"/>
    <s v="New York City"/>
    <x v="15"/>
    <n v="10035"/>
    <x v="3"/>
    <s v="OFF-AR-10002399"/>
    <x v="1"/>
    <x v="6"/>
    <s v="Dixon Prang Watercolor Pencils, 10-Color Set with Brush"/>
    <n v="17.04"/>
    <n v="4"/>
    <n v="0"/>
    <n v="6.9863999999999997"/>
  </r>
  <r>
    <n v="358"/>
    <x v="160"/>
    <x v="0"/>
    <x v="143"/>
    <d v="2013-04-14T00:00:00"/>
    <x v="1"/>
    <s v="JL-15505"/>
    <s v="Jeremy Lonsdale"/>
    <x v="0"/>
    <s v="United States"/>
    <s v="New York City"/>
    <x v="15"/>
    <n v="10035"/>
    <x v="3"/>
    <s v="OFF-PA-10002713"/>
    <x v="1"/>
    <x v="10"/>
    <s v="Adams Phone Message Book, 200 Message Capacity, 8 1/16” x 11”"/>
    <n v="34.4"/>
    <n v="5"/>
    <n v="0"/>
    <n v="15.823999999999998"/>
  </r>
  <r>
    <n v="359"/>
    <x v="161"/>
    <x v="0"/>
    <x v="131"/>
    <d v="2013-04-29T00:00:00"/>
    <x v="1"/>
    <s v="HK-14890"/>
    <s v="Heather Kirkland"/>
    <x v="1"/>
    <s v="United States"/>
    <s v="Charlotte"/>
    <x v="3"/>
    <n v="28205"/>
    <x v="0"/>
    <s v="OFF-PA-10002666"/>
    <x v="1"/>
    <x v="10"/>
    <s v="Southworth 25% Cotton Linen-Finish Paper &amp; Envelopes"/>
    <n v="36.240000000000009"/>
    <n v="5"/>
    <n v="0.2"/>
    <n v="11.324999999999996"/>
  </r>
  <r>
    <n v="360"/>
    <x v="162"/>
    <x v="3"/>
    <x v="144"/>
    <d v="2014-03-12T00:00:00"/>
    <x v="2"/>
    <s v="VB-21745"/>
    <s v="Victoria Brennan"/>
    <x v="1"/>
    <s v="United States"/>
    <s v="Columbus"/>
    <x v="32"/>
    <n v="31907"/>
    <x v="0"/>
    <s v="OFF-AP-10001124"/>
    <x v="1"/>
    <x v="9"/>
    <s v="Belkin 8 Outlet SurgeMaster II Gold Surge Protector with Phone Protection"/>
    <n v="647.84"/>
    <n v="8"/>
    <n v="0"/>
    <n v="168.4384"/>
  </r>
  <r>
    <n v="361"/>
    <x v="162"/>
    <x v="3"/>
    <x v="144"/>
    <d v="2014-03-12T00:00:00"/>
    <x v="2"/>
    <s v="VB-21745"/>
    <s v="Victoria Brennan"/>
    <x v="1"/>
    <s v="United States"/>
    <s v="Columbus"/>
    <x v="32"/>
    <n v="31907"/>
    <x v="0"/>
    <s v="OFF-LA-10001158"/>
    <x v="1"/>
    <x v="2"/>
    <s v="Avery Address/Shipping Labels for Typewriters, 4&quot; x 2&quot;"/>
    <n v="20.7"/>
    <n v="2"/>
    <n v="0"/>
    <n v="9.9359999999999999"/>
  </r>
  <r>
    <n v="362"/>
    <x v="163"/>
    <x v="3"/>
    <x v="145"/>
    <d v="2014-10-02T00:00:00"/>
    <x v="1"/>
    <s v="KW-16435"/>
    <s v="Katrina Willman"/>
    <x v="0"/>
    <s v="United States"/>
    <s v="New York City"/>
    <x v="15"/>
    <n v="10009"/>
    <x v="3"/>
    <s v="OFF-LA-10001158"/>
    <x v="1"/>
    <x v="2"/>
    <s v="Avery Address/Shipping Labels for Typewriters, 4&quot; x 2&quot;"/>
    <n v="20.7"/>
    <n v="2"/>
    <n v="0"/>
    <n v="9.9359999999999999"/>
  </r>
  <r>
    <n v="363"/>
    <x v="163"/>
    <x v="3"/>
    <x v="145"/>
    <d v="2014-10-02T00:00:00"/>
    <x v="1"/>
    <s v="KW-16435"/>
    <s v="Katrina Willman"/>
    <x v="0"/>
    <s v="United States"/>
    <s v="New York City"/>
    <x v="15"/>
    <n v="10009"/>
    <x v="3"/>
    <s v="FUR-CH-10000785"/>
    <x v="0"/>
    <x v="1"/>
    <s v="Global Ergonomic Managers Chair"/>
    <n v="488.64600000000002"/>
    <n v="3"/>
    <n v="0.1"/>
    <n v="86.870400000000004"/>
  </r>
  <r>
    <n v="364"/>
    <x v="163"/>
    <x v="3"/>
    <x v="145"/>
    <d v="2014-10-02T00:00:00"/>
    <x v="1"/>
    <s v="KW-16435"/>
    <s v="Katrina Willman"/>
    <x v="0"/>
    <s v="United States"/>
    <s v="New York City"/>
    <x v="15"/>
    <n v="10009"/>
    <x v="3"/>
    <s v="OFF-AR-10003732"/>
    <x v="1"/>
    <x v="6"/>
    <s v="Newell 333"/>
    <n v="5.56"/>
    <n v="2"/>
    <n v="0"/>
    <n v="1.4455999999999998"/>
  </r>
  <r>
    <n v="365"/>
    <x v="163"/>
    <x v="3"/>
    <x v="145"/>
    <d v="2014-10-02T00:00:00"/>
    <x v="1"/>
    <s v="KW-16435"/>
    <s v="Katrina Willman"/>
    <x v="0"/>
    <s v="United States"/>
    <s v="New York City"/>
    <x v="15"/>
    <n v="10009"/>
    <x v="3"/>
    <s v="FUR-FU-10000023"/>
    <x v="0"/>
    <x v="5"/>
    <s v="Eldon Wave Desk Accessories"/>
    <n v="47.12"/>
    <n v="8"/>
    <n v="0"/>
    <n v="20.732800000000001"/>
  </r>
  <r>
    <n v="366"/>
    <x v="164"/>
    <x v="2"/>
    <x v="146"/>
    <d v="2011-09-29T00:00:00"/>
    <x v="1"/>
    <s v="JD-16060"/>
    <s v="Julia Dunbar"/>
    <x v="0"/>
    <s v="United States"/>
    <s v="San Francisco"/>
    <x v="1"/>
    <n v="94109"/>
    <x v="1"/>
    <s v="OFF-ST-10001713"/>
    <x v="1"/>
    <x v="4"/>
    <s v="Gould Plastics 9-Pocket Panel Bin, 18-3/8w x 5-1/4d x 20-1/2h, Black"/>
    <n v="211.96"/>
    <n v="4"/>
    <n v="0"/>
    <n v="8.4783999999999935"/>
  </r>
  <r>
    <n v="367"/>
    <x v="165"/>
    <x v="0"/>
    <x v="147"/>
    <d v="2013-10-22T00:00:00"/>
    <x v="3"/>
    <s v="MK-17905"/>
    <s v="Michael Kennedy"/>
    <x v="1"/>
    <s v="United States"/>
    <s v="Manchester"/>
    <x v="29"/>
    <n v="6040"/>
    <x v="3"/>
    <s v="OFF-BI-10002412"/>
    <x v="1"/>
    <x v="8"/>
    <s v="Wilson Jones “Snap” Scratch Pad Binder Tool for Ring Binders"/>
    <n v="23.2"/>
    <n v="4"/>
    <n v="0"/>
    <n v="10.44"/>
  </r>
  <r>
    <n v="368"/>
    <x v="165"/>
    <x v="0"/>
    <x v="147"/>
    <d v="2013-10-22T00:00:00"/>
    <x v="3"/>
    <s v="MK-17905"/>
    <s v="Michael Kennedy"/>
    <x v="1"/>
    <s v="United States"/>
    <s v="Manchester"/>
    <x v="29"/>
    <n v="6040"/>
    <x v="3"/>
    <s v="OFF-SU-10001225"/>
    <x v="1"/>
    <x v="14"/>
    <s v="Staples"/>
    <n v="7.36"/>
    <n v="2"/>
    <n v="0"/>
    <n v="0.14719999999999978"/>
  </r>
  <r>
    <n v="369"/>
    <x v="165"/>
    <x v="0"/>
    <x v="147"/>
    <d v="2013-10-22T00:00:00"/>
    <x v="3"/>
    <s v="MK-17905"/>
    <s v="Michael Kennedy"/>
    <x v="1"/>
    <s v="United States"/>
    <s v="Manchester"/>
    <x v="29"/>
    <n v="6040"/>
    <x v="3"/>
    <s v="OFF-ST-10002406"/>
    <x v="1"/>
    <x v="4"/>
    <s v="Pizazz Global Quick File"/>
    <n v="104.79"/>
    <n v="7"/>
    <n v="0"/>
    <n v="29.341200000000008"/>
  </r>
  <r>
    <n v="370"/>
    <x v="165"/>
    <x v="0"/>
    <x v="147"/>
    <d v="2013-10-22T00:00:00"/>
    <x v="3"/>
    <s v="MK-17905"/>
    <s v="Michael Kennedy"/>
    <x v="1"/>
    <s v="United States"/>
    <s v="Manchester"/>
    <x v="29"/>
    <n v="6040"/>
    <x v="3"/>
    <s v="FUR-BO-10002545"/>
    <x v="0"/>
    <x v="0"/>
    <s v="Atlantic Metals Mobile 3-Shelf Bookcases, Custom Colors"/>
    <n v="1043.92"/>
    <n v="4"/>
    <n v="0"/>
    <n v="271.41920000000005"/>
  </r>
  <r>
    <n v="371"/>
    <x v="166"/>
    <x v="3"/>
    <x v="148"/>
    <d v="2014-06-05T00:00:00"/>
    <x v="1"/>
    <s v="GT-14755"/>
    <s v="Guy Thornton"/>
    <x v="0"/>
    <s v="United States"/>
    <s v="Harlingen"/>
    <x v="5"/>
    <n v="78550"/>
    <x v="2"/>
    <s v="OFF-PA-10002036"/>
    <x v="1"/>
    <x v="10"/>
    <s v="Xerox 1930"/>
    <n v="25.920000000000005"/>
    <n v="5"/>
    <n v="0.2"/>
    <n v="9.3960000000000008"/>
  </r>
  <r>
    <n v="372"/>
    <x v="166"/>
    <x v="3"/>
    <x v="148"/>
    <d v="2014-06-05T00:00:00"/>
    <x v="1"/>
    <s v="GT-14755"/>
    <s v="Guy Thornton"/>
    <x v="0"/>
    <s v="United States"/>
    <s v="Harlingen"/>
    <x v="5"/>
    <n v="78550"/>
    <x v="2"/>
    <s v="OFF-ST-10002205"/>
    <x v="1"/>
    <x v="4"/>
    <s v="File Shuttle I and Handi-File"/>
    <n v="53.424000000000007"/>
    <n v="3"/>
    <n v="0.2"/>
    <n v="4.6746000000000016"/>
  </r>
  <r>
    <n v="373"/>
    <x v="167"/>
    <x v="2"/>
    <x v="149"/>
    <d v="2011-07-27T00:00:00"/>
    <x v="1"/>
    <s v="AG-10900"/>
    <s v="Arthur Gainer"/>
    <x v="0"/>
    <s v="United States"/>
    <s v="Tucson"/>
    <x v="16"/>
    <n v="85705"/>
    <x v="1"/>
    <s v="OFF-BI-10001982"/>
    <x v="1"/>
    <x v="8"/>
    <s v="Wilson Jones Custom Binder Spines &amp; Labels"/>
    <n v="8.1600000000000019"/>
    <n v="5"/>
    <n v="0.7"/>
    <n v="-5.7119999999999997"/>
  </r>
  <r>
    <n v="374"/>
    <x v="167"/>
    <x v="2"/>
    <x v="149"/>
    <d v="2011-07-27T00:00:00"/>
    <x v="1"/>
    <s v="AG-10900"/>
    <s v="Arthur Gainer"/>
    <x v="0"/>
    <s v="United States"/>
    <s v="Tucson"/>
    <x v="16"/>
    <n v="85705"/>
    <x v="1"/>
    <s v="TEC-AC-10003911"/>
    <x v="2"/>
    <x v="11"/>
    <s v="NETGEAR AC1750 Dual Band Gigabit Smart WiFi Router"/>
    <n v="1023.9360000000001"/>
    <n v="8"/>
    <n v="0.2"/>
    <n v="179.1887999999999"/>
  </r>
  <r>
    <n v="375"/>
    <x v="167"/>
    <x v="2"/>
    <x v="149"/>
    <d v="2011-07-27T00:00:00"/>
    <x v="1"/>
    <s v="AG-10900"/>
    <s v="Arthur Gainer"/>
    <x v="0"/>
    <s v="United States"/>
    <s v="Tucson"/>
    <x v="16"/>
    <n v="85705"/>
    <x v="1"/>
    <s v="OFF-AR-10000658"/>
    <x v="1"/>
    <x v="6"/>
    <s v="Newell 324"/>
    <n v="9.24"/>
    <n v="1"/>
    <n v="0.2"/>
    <n v="0.92399999999999993"/>
  </r>
  <r>
    <n v="376"/>
    <x v="167"/>
    <x v="2"/>
    <x v="149"/>
    <d v="2011-07-27T00:00:00"/>
    <x v="1"/>
    <s v="AG-10900"/>
    <s v="Arthur Gainer"/>
    <x v="0"/>
    <s v="United States"/>
    <s v="Tucson"/>
    <x v="16"/>
    <n v="85705"/>
    <x v="1"/>
    <s v="TEC-AC-10002076"/>
    <x v="2"/>
    <x v="11"/>
    <s v="Microsoft Natural Keyboard Elite"/>
    <n v="479.04"/>
    <n v="10"/>
    <n v="0.2"/>
    <n v="-29.940000000000012"/>
  </r>
  <r>
    <n v="377"/>
    <x v="168"/>
    <x v="0"/>
    <x v="150"/>
    <d v="2013-10-02T00:00:00"/>
    <x v="2"/>
    <s v="MM-18280"/>
    <s v="Muhammed MacIntyre"/>
    <x v="1"/>
    <s v="United States"/>
    <s v="Quincy"/>
    <x v="10"/>
    <n v="62301"/>
    <x v="2"/>
    <s v="OFF-PA-10003039"/>
    <x v="1"/>
    <x v="10"/>
    <s v="Xerox 1960"/>
    <n v="99.13600000000001"/>
    <n v="4"/>
    <n v="0.2"/>
    <n v="30.979999999999993"/>
  </r>
  <r>
    <n v="378"/>
    <x v="169"/>
    <x v="3"/>
    <x v="151"/>
    <d v="2014-09-02T00:00:00"/>
    <x v="1"/>
    <s v="AR-10405"/>
    <s v="Allen Rosenblatt"/>
    <x v="1"/>
    <s v="United States"/>
    <s v="Franklin"/>
    <x v="31"/>
    <n v="2038"/>
    <x v="3"/>
    <s v="FUR-TA-10004915"/>
    <x v="0"/>
    <x v="3"/>
    <s v="Office Impressions End Table, 20-1/2&quot;H x 24&quot;W x 20&quot;D"/>
    <n v="1488.4239999999998"/>
    <n v="7"/>
    <n v="0.3"/>
    <n v="-297.68479999999983"/>
  </r>
  <r>
    <n v="379"/>
    <x v="170"/>
    <x v="1"/>
    <x v="152"/>
    <d v="2012-05-05T00:00:00"/>
    <x v="1"/>
    <s v="RA-19915"/>
    <s v="Russell Applegate"/>
    <x v="0"/>
    <s v="United States"/>
    <s v="Houston"/>
    <x v="5"/>
    <n v="77095"/>
    <x v="2"/>
    <s v="OFF-AP-10000696"/>
    <x v="1"/>
    <x v="9"/>
    <s v="Holmes Odor Grabber"/>
    <n v="8.6519999999999975"/>
    <n v="3"/>
    <n v="0.8"/>
    <n v="-20.332200000000007"/>
  </r>
  <r>
    <n v="380"/>
    <x v="170"/>
    <x v="1"/>
    <x v="152"/>
    <d v="2012-05-05T00:00:00"/>
    <x v="1"/>
    <s v="RA-19915"/>
    <s v="Russell Applegate"/>
    <x v="0"/>
    <s v="United States"/>
    <s v="Houston"/>
    <x v="5"/>
    <n v="77095"/>
    <x v="2"/>
    <s v="OFF-ST-10003327"/>
    <x v="1"/>
    <x v="4"/>
    <s v="Akro-Mils 12-Gallon Tote"/>
    <n v="23.832000000000001"/>
    <n v="3"/>
    <n v="0.2"/>
    <n v="2.6810999999999954"/>
  </r>
  <r>
    <n v="381"/>
    <x v="170"/>
    <x v="1"/>
    <x v="152"/>
    <d v="2012-05-05T00:00:00"/>
    <x v="1"/>
    <s v="RA-19915"/>
    <s v="Russell Applegate"/>
    <x v="0"/>
    <s v="United States"/>
    <s v="Houston"/>
    <x v="5"/>
    <n v="77095"/>
    <x v="2"/>
    <s v="OFF-BI-10000309"/>
    <x v="1"/>
    <x v="8"/>
    <s v="GBC Twin Loop Wire Binding Elements, 9/16&quot; Spine, Black"/>
    <n v="12.175999999999998"/>
    <n v="4"/>
    <n v="0.8"/>
    <n v="-18.872800000000009"/>
  </r>
  <r>
    <n v="382"/>
    <x v="171"/>
    <x v="0"/>
    <x v="99"/>
    <d v="2013-10-30T00:00:00"/>
    <x v="2"/>
    <s v="AS-10285"/>
    <s v="Alejandro Savely"/>
    <x v="1"/>
    <s v="United States"/>
    <s v="San Francisco"/>
    <x v="1"/>
    <n v="94109"/>
    <x v="1"/>
    <s v="OFF-PA-10004734"/>
    <x v="1"/>
    <x v="10"/>
    <s v="Southworth Structures Collection"/>
    <n v="50.96"/>
    <n v="7"/>
    <n v="0"/>
    <n v="25.48"/>
  </r>
  <r>
    <n v="383"/>
    <x v="171"/>
    <x v="0"/>
    <x v="99"/>
    <d v="2013-10-30T00:00:00"/>
    <x v="2"/>
    <s v="AS-10285"/>
    <s v="Alejandro Savely"/>
    <x v="1"/>
    <s v="United States"/>
    <s v="San Francisco"/>
    <x v="1"/>
    <n v="94109"/>
    <x v="1"/>
    <s v="OFF-BI-10002225"/>
    <x v="1"/>
    <x v="8"/>
    <s v="Square Ring Data Binders, Rigid 75 Pt. Covers, 11&quot; x 14-7/8&quot;"/>
    <n v="49.536000000000001"/>
    <n v="3"/>
    <n v="0.2"/>
    <n v="17.337599999999998"/>
  </r>
  <r>
    <n v="384"/>
    <x v="172"/>
    <x v="1"/>
    <x v="153"/>
    <d v="2012-06-29T00:00:00"/>
    <x v="0"/>
    <s v="LA-16780"/>
    <s v="Laura Armstrong"/>
    <x v="1"/>
    <s v="United States"/>
    <s v="Taylor"/>
    <x v="12"/>
    <n v="48180"/>
    <x v="2"/>
    <s v="TEC-AC-10004708"/>
    <x v="2"/>
    <x v="11"/>
    <s v="Sony 32GB Class 10 Micro SDHC R40 Memory Card"/>
    <n v="41.9"/>
    <n v="2"/>
    <n v="0"/>
    <n v="8.7989999999999995"/>
  </r>
  <r>
    <n v="385"/>
    <x v="173"/>
    <x v="1"/>
    <x v="154"/>
    <d v="2012-12-02T00:00:00"/>
    <x v="1"/>
    <s v="DO-13435"/>
    <s v="Denny Ordway"/>
    <x v="0"/>
    <s v="United States"/>
    <s v="Pembroke Pines"/>
    <x v="2"/>
    <n v="33024"/>
    <x v="0"/>
    <s v="FUR-TA-10000617"/>
    <x v="0"/>
    <x v="3"/>
    <s v="Hon Practical Foundations 30 x 60 Training Table, Light Gray/Charcoal"/>
    <n v="375.45750000000004"/>
    <n v="3"/>
    <n v="0.45"/>
    <n v="-157.00949999999997"/>
  </r>
  <r>
    <n v="386"/>
    <x v="173"/>
    <x v="1"/>
    <x v="154"/>
    <d v="2012-12-02T00:00:00"/>
    <x v="1"/>
    <s v="DO-13435"/>
    <s v="Denny Ordway"/>
    <x v="0"/>
    <s v="United States"/>
    <s v="Pembroke Pines"/>
    <x v="2"/>
    <n v="33024"/>
    <x v="0"/>
    <s v="TEC-AC-10002335"/>
    <x v="2"/>
    <x v="11"/>
    <s v="Logitech Media Keyboard K200"/>
    <n v="83.976000000000013"/>
    <n v="3"/>
    <n v="0.2"/>
    <n v="-1.049700000000005"/>
  </r>
  <r>
    <n v="387"/>
    <x v="174"/>
    <x v="1"/>
    <x v="155"/>
    <d v="2012-12-07T00:00:00"/>
    <x v="1"/>
    <s v="DK-13225"/>
    <s v="Dean Katz"/>
    <x v="1"/>
    <s v="United States"/>
    <s v="Philadelphia"/>
    <x v="9"/>
    <n v="19140"/>
    <x v="3"/>
    <s v="TEC-MA-10001681"/>
    <x v="2"/>
    <x v="15"/>
    <s v="Lexmark MarkNet N8150 Wireless Print Server"/>
    <n v="482.34000000000003"/>
    <n v="4"/>
    <n v="0.7"/>
    <n v="-337.63799999999981"/>
  </r>
  <r>
    <n v="388"/>
    <x v="174"/>
    <x v="1"/>
    <x v="155"/>
    <d v="2012-12-07T00:00:00"/>
    <x v="1"/>
    <s v="DK-13225"/>
    <s v="Dean Katz"/>
    <x v="1"/>
    <s v="United States"/>
    <s v="Philadelphia"/>
    <x v="9"/>
    <n v="19140"/>
    <x v="3"/>
    <s v="FUR-FU-10001935"/>
    <x v="0"/>
    <x v="5"/>
    <s v="3M Hangers With Command Adhesive"/>
    <n v="2.9600000000000004"/>
    <n v="1"/>
    <n v="0.2"/>
    <n v="0.77700000000000025"/>
  </r>
  <r>
    <n v="389"/>
    <x v="175"/>
    <x v="2"/>
    <x v="156"/>
    <d v="2011-11-26T00:00:00"/>
    <x v="2"/>
    <s v="NG-18430"/>
    <s v="Nathan Gelder"/>
    <x v="0"/>
    <s v="United States"/>
    <s v="Cincinnati"/>
    <x v="24"/>
    <n v="45231"/>
    <x v="3"/>
    <s v="OFF-AR-10004757"/>
    <x v="1"/>
    <x v="6"/>
    <s v="Crayola Colored Pencils"/>
    <n v="2.6240000000000001"/>
    <n v="1"/>
    <n v="0.2"/>
    <n v="0.42639999999999978"/>
  </r>
  <r>
    <n v="390"/>
    <x v="176"/>
    <x v="3"/>
    <x v="157"/>
    <d v="2014-12-16T00:00:00"/>
    <x v="1"/>
    <s v="MV-18190"/>
    <s v="Mike Vittorini"/>
    <x v="0"/>
    <s v="United States"/>
    <s v="New York City"/>
    <x v="15"/>
    <n v="10009"/>
    <x v="3"/>
    <s v="OFF-BI-10000050"/>
    <x v="1"/>
    <x v="8"/>
    <s v="Angle-D Binders with Locking Rings, Label Holders"/>
    <n v="23.36"/>
    <n v="4"/>
    <n v="0.2"/>
    <n v="7.8839999999999986"/>
  </r>
  <r>
    <n v="391"/>
    <x v="176"/>
    <x v="3"/>
    <x v="157"/>
    <d v="2014-12-16T00:00:00"/>
    <x v="1"/>
    <s v="MV-18190"/>
    <s v="Mike Vittorini"/>
    <x v="0"/>
    <s v="United States"/>
    <s v="New York City"/>
    <x v="15"/>
    <n v="10009"/>
    <x v="3"/>
    <s v="TEC-AC-10001998"/>
    <x v="2"/>
    <x v="11"/>
    <s v="Logitech LS21 Speaker System - PC Multimedia - 2.1-CH - Wired"/>
    <n v="39.979999999999997"/>
    <n v="2"/>
    <n v="0"/>
    <n v="13.593199999999996"/>
  </r>
  <r>
    <n v="392"/>
    <x v="177"/>
    <x v="2"/>
    <x v="158"/>
    <d v="2011-09-23T00:00:00"/>
    <x v="0"/>
    <s v="JG-15115"/>
    <s v="Jack Garza"/>
    <x v="0"/>
    <s v="United States"/>
    <s v="Des Moines"/>
    <x v="4"/>
    <n v="98198"/>
    <x v="1"/>
    <s v="TEC-PH-10003012"/>
    <x v="2"/>
    <x v="7"/>
    <s v="Nortel Meridian M3904 Professional Digital phone"/>
    <n v="246.38400000000001"/>
    <n v="2"/>
    <n v="0.2"/>
    <n v="27.718199999999968"/>
  </r>
  <r>
    <n v="393"/>
    <x v="177"/>
    <x v="2"/>
    <x v="158"/>
    <d v="2011-09-23T00:00:00"/>
    <x v="0"/>
    <s v="JG-15115"/>
    <s v="Jack Garza"/>
    <x v="0"/>
    <s v="United States"/>
    <s v="Des Moines"/>
    <x v="4"/>
    <n v="98198"/>
    <x v="1"/>
    <s v="TEC-CO-10002313"/>
    <x v="2"/>
    <x v="16"/>
    <s v="Canon PC1080F Personal Copier"/>
    <n v="1799.97"/>
    <n v="3"/>
    <n v="0"/>
    <n v="701.98829999999998"/>
  </r>
  <r>
    <n v="394"/>
    <x v="178"/>
    <x v="2"/>
    <x v="159"/>
    <d v="2011-06-10T00:00:00"/>
    <x v="0"/>
    <s v="BP-11095"/>
    <s v="Bart Pistole"/>
    <x v="1"/>
    <s v="United States"/>
    <s v="Peoria"/>
    <x v="10"/>
    <n v="61604"/>
    <x v="2"/>
    <s v="OFF-BI-10003982"/>
    <x v="1"/>
    <x v="8"/>
    <s v="Wilson Jones Century Plastic Molded Ring Binders"/>
    <n v="12.461999999999996"/>
    <n v="3"/>
    <n v="0.8"/>
    <n v="-20.5623"/>
  </r>
  <r>
    <n v="395"/>
    <x v="179"/>
    <x v="3"/>
    <x v="160"/>
    <d v="2014-07-06T00:00:00"/>
    <x v="1"/>
    <s v="VP-21730"/>
    <s v="Victor Preis"/>
    <x v="2"/>
    <s v="United States"/>
    <s v="Las Vegas"/>
    <x v="33"/>
    <n v="89115"/>
    <x v="1"/>
    <s v="OFF-BI-10004492"/>
    <x v="1"/>
    <x v="8"/>
    <s v="Tuf-Vin Binders"/>
    <n v="75.792000000000002"/>
    <n v="3"/>
    <n v="0.2"/>
    <n v="25.579799999999992"/>
  </r>
  <r>
    <n v="396"/>
    <x v="180"/>
    <x v="3"/>
    <x v="161"/>
    <d v="2014-10-20T00:00:00"/>
    <x v="0"/>
    <s v="SS-20140"/>
    <s v="Saphhira Shifley"/>
    <x v="1"/>
    <s v="United States"/>
    <s v="Warwick"/>
    <x v="34"/>
    <n v="2886"/>
    <x v="3"/>
    <s v="OFF-ST-10000798"/>
    <x v="1"/>
    <x v="4"/>
    <s v="2300 Heavy-Duty Transfer File Systems by Perma"/>
    <n v="49.96"/>
    <n v="2"/>
    <n v="0"/>
    <n v="9.4923999999999964"/>
  </r>
  <r>
    <n v="397"/>
    <x v="180"/>
    <x v="3"/>
    <x v="161"/>
    <d v="2014-10-20T00:00:00"/>
    <x v="0"/>
    <s v="SS-20140"/>
    <s v="Saphhira Shifley"/>
    <x v="1"/>
    <s v="United States"/>
    <s v="Warwick"/>
    <x v="34"/>
    <n v="2886"/>
    <x v="3"/>
    <s v="OFF-PA-10002552"/>
    <x v="1"/>
    <x v="10"/>
    <s v="Xerox 1958"/>
    <n v="12.96"/>
    <n v="2"/>
    <n v="0"/>
    <n v="6.2208000000000006"/>
  </r>
  <r>
    <n v="398"/>
    <x v="181"/>
    <x v="1"/>
    <x v="89"/>
    <d v="2012-11-04T00:00:00"/>
    <x v="1"/>
    <s v="HP-14815"/>
    <s v="Harold Pawlan"/>
    <x v="2"/>
    <s v="United States"/>
    <s v="Jackson"/>
    <x v="12"/>
    <n v="49201"/>
    <x v="2"/>
    <s v="OFF-SU-10002573"/>
    <x v="1"/>
    <x v="14"/>
    <s v="Acme 10&quot; Easy Grip Assistive Scissors"/>
    <n v="70.12"/>
    <n v="4"/>
    <n v="0"/>
    <n v="21.035999999999994"/>
  </r>
  <r>
    <n v="399"/>
    <x v="182"/>
    <x v="0"/>
    <x v="162"/>
    <d v="2013-09-11T00:00:00"/>
    <x v="0"/>
    <s v="AG-10675"/>
    <s v="Anna Gayman"/>
    <x v="0"/>
    <s v="United States"/>
    <s v="Houston"/>
    <x v="5"/>
    <n v="77036"/>
    <x v="2"/>
    <s v="OFF-ST-10001580"/>
    <x v="1"/>
    <x v="4"/>
    <s v="Super Decoflex Portable Personal File"/>
    <n v="35.952000000000005"/>
    <n v="3"/>
    <n v="0.2"/>
    <n v="3.5951999999999984"/>
  </r>
  <r>
    <n v="400"/>
    <x v="182"/>
    <x v="0"/>
    <x v="162"/>
    <d v="2013-09-11T00:00:00"/>
    <x v="0"/>
    <s v="AG-10675"/>
    <s v="Anna Gayman"/>
    <x v="0"/>
    <s v="United States"/>
    <s v="Houston"/>
    <x v="5"/>
    <n v="77036"/>
    <x v="2"/>
    <s v="FUR-BO-10004834"/>
    <x v="0"/>
    <x v="0"/>
    <s v="Riverside Palais Royal Lawyers Bookcase, Royale Cherry Finish"/>
    <n v="2396.2655999999997"/>
    <n v="4"/>
    <n v="0.32"/>
    <n v="-317.15280000000007"/>
  </r>
  <r>
    <n v="401"/>
    <x v="182"/>
    <x v="0"/>
    <x v="162"/>
    <d v="2013-09-11T00:00:00"/>
    <x v="0"/>
    <s v="AG-10675"/>
    <s v="Anna Gayman"/>
    <x v="0"/>
    <s v="United States"/>
    <s v="Houston"/>
    <x v="5"/>
    <n v="77036"/>
    <x v="2"/>
    <s v="OFF-ST-10000934"/>
    <x v="1"/>
    <x v="4"/>
    <s v="Contico 72&quot;H Heavy-Duty Storage System"/>
    <n v="131.136"/>
    <n v="4"/>
    <n v="0.2"/>
    <n v="-32.783999999999999"/>
  </r>
  <r>
    <n v="402"/>
    <x v="182"/>
    <x v="0"/>
    <x v="162"/>
    <d v="2013-09-11T00:00:00"/>
    <x v="0"/>
    <s v="AG-10675"/>
    <s v="Anna Gayman"/>
    <x v="0"/>
    <s v="United States"/>
    <s v="Houston"/>
    <x v="5"/>
    <n v="77036"/>
    <x v="2"/>
    <s v="TEC-AC-10000158"/>
    <x v="2"/>
    <x v="11"/>
    <s v="Sony 64GB Class 10 Micro SDHC R40 Memory Card"/>
    <n v="57.584000000000003"/>
    <n v="2"/>
    <n v="0.2"/>
    <n v="0.71979999999999933"/>
  </r>
  <r>
    <n v="403"/>
    <x v="183"/>
    <x v="2"/>
    <x v="163"/>
    <d v="2011-12-26T00:00:00"/>
    <x v="2"/>
    <s v="LF-17185"/>
    <s v="Luke Foster"/>
    <x v="0"/>
    <s v="United States"/>
    <s v="Miami"/>
    <x v="2"/>
    <n v="33180"/>
    <x v="0"/>
    <s v="OFF-PA-10001947"/>
    <x v="1"/>
    <x v="10"/>
    <s v="Xerox 1974"/>
    <n v="9.5680000000000014"/>
    <n v="2"/>
    <n v="0.2"/>
    <n v="3.4683999999999999"/>
  </r>
  <r>
    <n v="404"/>
    <x v="184"/>
    <x v="2"/>
    <x v="164"/>
    <d v="2011-04-20T00:00:00"/>
    <x v="1"/>
    <s v="SP-20650"/>
    <s v="Stephanie Phelps"/>
    <x v="1"/>
    <s v="United States"/>
    <s v="Wilmington"/>
    <x v="3"/>
    <n v="28403"/>
    <x v="0"/>
    <s v="OFF-AR-10003478"/>
    <x v="1"/>
    <x v="6"/>
    <s v="Avery Hi-Liter EverBold Pen Style Fluorescent Highlighters, 4/Pack"/>
    <n v="39.072000000000003"/>
    <n v="6"/>
    <n v="0.2"/>
    <n v="9.7680000000000007"/>
  </r>
  <r>
    <n v="405"/>
    <x v="185"/>
    <x v="3"/>
    <x v="165"/>
    <d v="2014-12-30T00:00:00"/>
    <x v="1"/>
    <s v="RF-19840"/>
    <s v="Roy Französisch"/>
    <x v="0"/>
    <s v="United States"/>
    <s v="New York City"/>
    <x v="15"/>
    <n v="10024"/>
    <x v="3"/>
    <s v="OFF-AP-10004249"/>
    <x v="1"/>
    <x v="9"/>
    <s v="Staples"/>
    <n v="35.910000000000004"/>
    <n v="3"/>
    <n v="0"/>
    <n v="9.6956999999999987"/>
  </r>
  <r>
    <n v="406"/>
    <x v="186"/>
    <x v="3"/>
    <x v="166"/>
    <d v="2014-12-13T00:00:00"/>
    <x v="1"/>
    <s v="KH-16510"/>
    <s v="Keith Herrera"/>
    <x v="0"/>
    <s v="United States"/>
    <s v="San Francisco"/>
    <x v="1"/>
    <n v="94110"/>
    <x v="1"/>
    <s v="TEC-AC-10000158"/>
    <x v="2"/>
    <x v="11"/>
    <s v="Sony 64GB Class 10 Micro SDHC R40 Memory Card"/>
    <n v="179.95000000000002"/>
    <n v="5"/>
    <n v="0"/>
    <n v="37.789500000000004"/>
  </r>
  <r>
    <n v="407"/>
    <x v="186"/>
    <x v="3"/>
    <x v="166"/>
    <d v="2014-12-13T00:00:00"/>
    <x v="1"/>
    <s v="KH-16510"/>
    <s v="Keith Herrera"/>
    <x v="0"/>
    <s v="United States"/>
    <s v="San Francisco"/>
    <x v="1"/>
    <n v="94110"/>
    <x v="1"/>
    <s v="TEC-CO-10004115"/>
    <x v="2"/>
    <x v="16"/>
    <s v="Sharp AL-1530CS Digital Copier"/>
    <n v="1199.9760000000001"/>
    <n v="3"/>
    <n v="0.2"/>
    <n v="434.99130000000002"/>
  </r>
  <r>
    <n v="408"/>
    <x v="186"/>
    <x v="3"/>
    <x v="166"/>
    <d v="2014-12-13T00:00:00"/>
    <x v="1"/>
    <s v="KH-16510"/>
    <s v="Keith Herrera"/>
    <x v="0"/>
    <s v="United States"/>
    <s v="San Francisco"/>
    <x v="1"/>
    <n v="94110"/>
    <x v="1"/>
    <s v="OFF-PA-10003724"/>
    <x v="1"/>
    <x v="10"/>
    <s v="Wirebound Message Book, 4 per Page"/>
    <n v="27.15"/>
    <n v="5"/>
    <n v="0"/>
    <n v="13.3035"/>
  </r>
  <r>
    <n v="409"/>
    <x v="186"/>
    <x v="3"/>
    <x v="166"/>
    <d v="2014-12-13T00:00:00"/>
    <x v="1"/>
    <s v="KH-16510"/>
    <s v="Keith Herrera"/>
    <x v="0"/>
    <s v="United States"/>
    <s v="San Francisco"/>
    <x v="1"/>
    <n v="94110"/>
    <x v="1"/>
    <s v="FUR-TA-10002041"/>
    <x v="0"/>
    <x v="3"/>
    <s v="Bevis Round Conference Table Top, X-Base"/>
    <n v="1004.0239999999999"/>
    <n v="7"/>
    <n v="0.2"/>
    <n v="-112.95269999999994"/>
  </r>
  <r>
    <n v="410"/>
    <x v="186"/>
    <x v="3"/>
    <x v="166"/>
    <d v="2014-12-13T00:00:00"/>
    <x v="1"/>
    <s v="KH-16510"/>
    <s v="Keith Herrera"/>
    <x v="0"/>
    <s v="United States"/>
    <s v="San Francisco"/>
    <x v="1"/>
    <n v="94110"/>
    <x v="1"/>
    <s v="OFF-PA-10002893"/>
    <x v="1"/>
    <x v="10"/>
    <s v="Wirebound Service Call Books, 5 1/2&quot; x 4&quot;"/>
    <n v="9.68"/>
    <n v="1"/>
    <n v="0"/>
    <n v="4.6463999999999999"/>
  </r>
  <r>
    <n v="411"/>
    <x v="186"/>
    <x v="3"/>
    <x v="166"/>
    <d v="2014-12-13T00:00:00"/>
    <x v="1"/>
    <s v="KH-16510"/>
    <s v="Keith Herrera"/>
    <x v="0"/>
    <s v="United States"/>
    <s v="San Francisco"/>
    <x v="1"/>
    <n v="94110"/>
    <x v="1"/>
    <s v="OFF-LA-10003766"/>
    <x v="1"/>
    <x v="2"/>
    <s v="Self-Adhesive Removable Labels"/>
    <n v="28.349999999999998"/>
    <n v="9"/>
    <n v="0"/>
    <n v="13.608000000000001"/>
  </r>
  <r>
    <n v="412"/>
    <x v="186"/>
    <x v="3"/>
    <x v="166"/>
    <d v="2014-12-13T00:00:00"/>
    <x v="1"/>
    <s v="KH-16510"/>
    <s v="Keith Herrera"/>
    <x v="0"/>
    <s v="United States"/>
    <s v="San Francisco"/>
    <x v="1"/>
    <n v="94110"/>
    <x v="1"/>
    <s v="OFF-PA-10001970"/>
    <x v="1"/>
    <x v="10"/>
    <s v="Xerox 1908"/>
    <n v="55.98"/>
    <n v="1"/>
    <n v="0"/>
    <n v="27.430199999999999"/>
  </r>
  <r>
    <n v="413"/>
    <x v="186"/>
    <x v="3"/>
    <x v="166"/>
    <d v="2014-12-13T00:00:00"/>
    <x v="1"/>
    <s v="KH-16510"/>
    <s v="Keith Herrera"/>
    <x v="0"/>
    <s v="United States"/>
    <s v="San Francisco"/>
    <x v="1"/>
    <n v="94110"/>
    <x v="1"/>
    <s v="FUR-BO-10001972"/>
    <x v="0"/>
    <x v="0"/>
    <s v="O'Sullivan 4-Shelf Bookcase in Odessa Pine"/>
    <n v="1336.829"/>
    <n v="13"/>
    <n v="0.15"/>
    <n v="31.454799999999949"/>
  </r>
  <r>
    <n v="414"/>
    <x v="186"/>
    <x v="3"/>
    <x v="166"/>
    <d v="2014-12-13T00:00:00"/>
    <x v="1"/>
    <s v="KH-16510"/>
    <s v="Keith Herrera"/>
    <x v="0"/>
    <s v="United States"/>
    <s v="San Francisco"/>
    <x v="1"/>
    <n v="94110"/>
    <x v="1"/>
    <s v="FUR-CH-10003956"/>
    <x v="0"/>
    <x v="1"/>
    <s v="Novimex High-Tech Fabric Mesh Task Chair"/>
    <n v="113.56800000000001"/>
    <n v="2"/>
    <n v="0.2"/>
    <n v="-18.454800000000013"/>
  </r>
  <r>
    <n v="415"/>
    <x v="187"/>
    <x v="3"/>
    <x v="132"/>
    <d v="2014-11-08T00:00:00"/>
    <x v="1"/>
    <s v="KC-16675"/>
    <s v="Kimberly Carter"/>
    <x v="1"/>
    <s v="United States"/>
    <s v="Seattle"/>
    <x v="4"/>
    <n v="98105"/>
    <x v="1"/>
    <s v="OFF-PA-10000157"/>
    <x v="1"/>
    <x v="10"/>
    <s v="Xerox 191"/>
    <n v="139.86000000000001"/>
    <n v="7"/>
    <n v="0"/>
    <n v="65.734199999999987"/>
  </r>
  <r>
    <n v="416"/>
    <x v="187"/>
    <x v="3"/>
    <x v="132"/>
    <d v="2014-11-08T00:00:00"/>
    <x v="1"/>
    <s v="KC-16675"/>
    <s v="Kimberly Carter"/>
    <x v="1"/>
    <s v="United States"/>
    <s v="Seattle"/>
    <x v="4"/>
    <n v="98105"/>
    <x v="1"/>
    <s v="FUR-CH-10001891"/>
    <x v="0"/>
    <x v="1"/>
    <s v="Global Deluxe Office Fabric Chairs"/>
    <n v="307.13600000000002"/>
    <n v="4"/>
    <n v="0.2"/>
    <n v="26.874400000000023"/>
  </r>
  <r>
    <n v="417"/>
    <x v="188"/>
    <x v="3"/>
    <x v="92"/>
    <d v="2014-06-29T00:00:00"/>
    <x v="1"/>
    <s v="CJ-12010"/>
    <s v="Caroline Jumper"/>
    <x v="0"/>
    <s v="United States"/>
    <s v="Huntington Beach"/>
    <x v="1"/>
    <n v="92646"/>
    <x v="1"/>
    <s v="OFF-AR-10004344"/>
    <x v="1"/>
    <x v="6"/>
    <s v="Bulldog Vacuum Base Pencil Sharpener"/>
    <n v="95.92"/>
    <n v="8"/>
    <n v="0"/>
    <n v="25.898399999999995"/>
  </r>
  <r>
    <n v="418"/>
    <x v="189"/>
    <x v="0"/>
    <x v="167"/>
    <d v="2013-04-19T00:00:00"/>
    <x v="1"/>
    <s v="PB-19150"/>
    <s v="Philip Brown"/>
    <x v="0"/>
    <s v="United States"/>
    <s v="Los Angeles"/>
    <x v="1"/>
    <n v="90004"/>
    <x v="1"/>
    <s v="FUR-CH-10004886"/>
    <x v="0"/>
    <x v="1"/>
    <s v="Bevis Steel Folding Chairs"/>
    <n v="383.8"/>
    <n v="5"/>
    <n v="0.2"/>
    <n v="38.379999999999981"/>
  </r>
  <r>
    <n v="419"/>
    <x v="190"/>
    <x v="3"/>
    <x v="44"/>
    <d v="2014-11-11T00:00:00"/>
    <x v="1"/>
    <s v="VB-21745"/>
    <s v="Victoria Brennan"/>
    <x v="1"/>
    <s v="United States"/>
    <s v="Richmond"/>
    <x v="0"/>
    <n v="40475"/>
    <x v="0"/>
    <s v="OFF-PA-10003845"/>
    <x v="1"/>
    <x v="10"/>
    <s v="Xerox 1987"/>
    <n v="5.78"/>
    <n v="1"/>
    <n v="0"/>
    <n v="2.8322000000000003"/>
  </r>
  <r>
    <n v="420"/>
    <x v="191"/>
    <x v="3"/>
    <x v="168"/>
    <d v="2014-03-10T00:00:00"/>
    <x v="1"/>
    <s v="SP-20860"/>
    <s v="Sung Pak"/>
    <x v="1"/>
    <s v="United States"/>
    <s v="Los Angeles"/>
    <x v="1"/>
    <n v="90045"/>
    <x v="1"/>
    <s v="OFF-AR-10001573"/>
    <x v="1"/>
    <x v="6"/>
    <s v="American Pencil"/>
    <n v="9.32"/>
    <n v="4"/>
    <n v="0"/>
    <n v="2.702799999999999"/>
  </r>
  <r>
    <n v="421"/>
    <x v="191"/>
    <x v="3"/>
    <x v="168"/>
    <d v="2014-03-10T00:00:00"/>
    <x v="1"/>
    <s v="SP-20860"/>
    <s v="Sung Pak"/>
    <x v="1"/>
    <s v="United States"/>
    <s v="Los Angeles"/>
    <x v="1"/>
    <n v="90045"/>
    <x v="1"/>
    <s v="OFF-EN-10000483"/>
    <x v="1"/>
    <x v="12"/>
    <s v="White Envelopes, White Envelopes with Clear Poly Window"/>
    <n v="15.25"/>
    <n v="1"/>
    <n v="0"/>
    <n v="7.0149999999999988"/>
  </r>
  <r>
    <n v="422"/>
    <x v="192"/>
    <x v="2"/>
    <x v="169"/>
    <d v="2011-06-25T00:00:00"/>
    <x v="2"/>
    <s v="JE-15745"/>
    <s v="Joel Eaton"/>
    <x v="0"/>
    <s v="United States"/>
    <s v="Louisville"/>
    <x v="22"/>
    <n v="80027"/>
    <x v="1"/>
    <s v="TEC-AC-10004114"/>
    <x v="2"/>
    <x v="11"/>
    <s v="KeyTronic 6101 Series - Keyboard - Black"/>
    <n v="196.75200000000001"/>
    <n v="6"/>
    <n v="0.2"/>
    <n v="56.566200000000009"/>
  </r>
  <r>
    <n v="423"/>
    <x v="193"/>
    <x v="3"/>
    <x v="15"/>
    <d v="2014-10-24T00:00:00"/>
    <x v="1"/>
    <s v="MP-17965"/>
    <s v="Michael Paige"/>
    <x v="1"/>
    <s v="United States"/>
    <s v="Lawrence"/>
    <x v="31"/>
    <n v="1841"/>
    <x v="3"/>
    <s v="FUR-FU-10004712"/>
    <x v="0"/>
    <x v="5"/>
    <s v="Westinghouse Mesh Shade Clip-On Gooseneck Lamp, Black"/>
    <n v="56.56"/>
    <n v="4"/>
    <n v="0"/>
    <n v="14.705600000000004"/>
  </r>
  <r>
    <n v="424"/>
    <x v="193"/>
    <x v="3"/>
    <x v="15"/>
    <d v="2014-10-24T00:00:00"/>
    <x v="1"/>
    <s v="MP-17965"/>
    <s v="Michael Paige"/>
    <x v="1"/>
    <s v="United States"/>
    <s v="Lawrence"/>
    <x v="31"/>
    <n v="1841"/>
    <x v="3"/>
    <s v="OFF-ST-10000918"/>
    <x v="1"/>
    <x v="4"/>
    <s v="Crate-A-Files"/>
    <n v="32.700000000000003"/>
    <n v="3"/>
    <n v="0"/>
    <n v="8.5019999999999989"/>
  </r>
  <r>
    <n v="425"/>
    <x v="194"/>
    <x v="3"/>
    <x v="170"/>
    <d v="2014-08-24T00:00:00"/>
    <x v="0"/>
    <s v="NF-18385"/>
    <s v="Natalie Fritzler"/>
    <x v="0"/>
    <s v="United States"/>
    <s v="Jackson"/>
    <x v="35"/>
    <n v="39212"/>
    <x v="0"/>
    <s v="FUR-CH-10000015"/>
    <x v="0"/>
    <x v="1"/>
    <s v="Hon Multipurpose Stacking Arm Chairs"/>
    <n v="866.4"/>
    <n v="4"/>
    <n v="0"/>
    <n v="225.26400000000001"/>
  </r>
  <r>
    <n v="426"/>
    <x v="195"/>
    <x v="3"/>
    <x v="51"/>
    <d v="2014-11-27T00:00:00"/>
    <x v="0"/>
    <s v="JM-15265"/>
    <s v="Janet Molinari"/>
    <x v="1"/>
    <s v="United States"/>
    <s v="Canton"/>
    <x v="12"/>
    <n v="48187"/>
    <x v="2"/>
    <s v="FUR-FU-10003347"/>
    <x v="0"/>
    <x v="5"/>
    <s v="Coloredge Poster Frame"/>
    <n v="28.4"/>
    <n v="2"/>
    <n v="0"/>
    <n v="11.076000000000001"/>
  </r>
  <r>
    <n v="427"/>
    <x v="195"/>
    <x v="3"/>
    <x v="51"/>
    <d v="2014-11-27T00:00:00"/>
    <x v="0"/>
    <s v="JM-15265"/>
    <s v="Janet Molinari"/>
    <x v="1"/>
    <s v="United States"/>
    <s v="Canton"/>
    <x v="12"/>
    <n v="48187"/>
    <x v="2"/>
    <s v="OFF-BI-10001543"/>
    <x v="1"/>
    <x v="8"/>
    <s v="GBC VeloBinder Manual Binding System"/>
    <n v="287.92"/>
    <n v="8"/>
    <n v="0"/>
    <n v="138.20160000000001"/>
  </r>
  <r>
    <n v="428"/>
    <x v="196"/>
    <x v="2"/>
    <x v="171"/>
    <d v="2011-09-13T00:00:00"/>
    <x v="2"/>
    <s v="SD-20485"/>
    <s v="Shirley Daniels"/>
    <x v="2"/>
    <s v="United States"/>
    <s v="New Rochelle"/>
    <x v="15"/>
    <n v="10801"/>
    <x v="3"/>
    <s v="TEC-MA-10000029"/>
    <x v="2"/>
    <x v="15"/>
    <s v="Epson WorkForce WF-2530 All-in-One Printer, Copier Scanner"/>
    <n v="69.989999999999995"/>
    <n v="1"/>
    <n v="0"/>
    <n v="30.095700000000001"/>
  </r>
  <r>
    <n v="429"/>
    <x v="197"/>
    <x v="3"/>
    <x v="172"/>
    <d v="2014-10-09T00:00:00"/>
    <x v="1"/>
    <s v="KH-16630"/>
    <s v="Ken Heidel"/>
    <x v="1"/>
    <s v="United States"/>
    <s v="San Antonio"/>
    <x v="5"/>
    <n v="78207"/>
    <x v="2"/>
    <s v="OFF-AR-10000369"/>
    <x v="1"/>
    <x v="6"/>
    <s v="Design Ebony Sketching Pencil"/>
    <n v="6.6719999999999988"/>
    <n v="6"/>
    <n v="0.2"/>
    <n v="0.50039999999999996"/>
  </r>
  <r>
    <n v="430"/>
    <x v="198"/>
    <x v="0"/>
    <x v="173"/>
    <d v="2013-04-22T00:00:00"/>
    <x v="1"/>
    <s v="RB-19795"/>
    <s v="Ross Baird"/>
    <x v="2"/>
    <s v="United States"/>
    <s v="Gastonia"/>
    <x v="3"/>
    <n v="28052"/>
    <x v="0"/>
    <s v="OFF-BI-10004584"/>
    <x v="1"/>
    <x v="8"/>
    <s v="GBC ProClick 150 Presentation Binding System"/>
    <n v="189.58800000000005"/>
    <n v="2"/>
    <n v="0.7"/>
    <n v="-145.35079999999999"/>
  </r>
  <r>
    <n v="431"/>
    <x v="198"/>
    <x v="0"/>
    <x v="173"/>
    <d v="2013-04-22T00:00:00"/>
    <x v="1"/>
    <s v="RB-19795"/>
    <s v="Ross Baird"/>
    <x v="2"/>
    <s v="United States"/>
    <s v="Gastonia"/>
    <x v="3"/>
    <n v="28052"/>
    <x v="0"/>
    <s v="TEC-AC-10004659"/>
    <x v="2"/>
    <x v="11"/>
    <s v="Imation Secure+ Hardware Encrypted USB 2.0 Flash Drive; 16GB"/>
    <n v="408.74399999999997"/>
    <n v="7"/>
    <n v="0.2"/>
    <n v="76.639499999999984"/>
  </r>
  <r>
    <n v="432"/>
    <x v="198"/>
    <x v="0"/>
    <x v="173"/>
    <d v="2013-04-22T00:00:00"/>
    <x v="1"/>
    <s v="RB-19795"/>
    <s v="Ross Baird"/>
    <x v="2"/>
    <s v="United States"/>
    <s v="Gastonia"/>
    <x v="3"/>
    <n v="28052"/>
    <x v="0"/>
    <s v="TEC-AC-10004659"/>
    <x v="2"/>
    <x v="11"/>
    <s v="Imation Secure+ Hardware Encrypted USB 2.0 Flash Drive; 16GB"/>
    <n v="291.95999999999998"/>
    <n v="5"/>
    <n v="0.2"/>
    <n v="54.742499999999978"/>
  </r>
  <r>
    <n v="433"/>
    <x v="198"/>
    <x v="0"/>
    <x v="173"/>
    <d v="2013-04-22T00:00:00"/>
    <x v="1"/>
    <s v="RB-19795"/>
    <s v="Ross Baird"/>
    <x v="2"/>
    <s v="United States"/>
    <s v="Gastonia"/>
    <x v="3"/>
    <n v="28052"/>
    <x v="0"/>
    <s v="OFF-ST-10000617"/>
    <x v="1"/>
    <x v="4"/>
    <s v="Woodgrain Magazine Files by Perma"/>
    <n v="4.7679999999999998"/>
    <n v="2"/>
    <n v="0.2"/>
    <n v="-0.7748000000000006"/>
  </r>
  <r>
    <n v="434"/>
    <x v="199"/>
    <x v="0"/>
    <x v="112"/>
    <d v="2013-06-08T00:00:00"/>
    <x v="2"/>
    <s v="DB-13060"/>
    <s v="Dave Brooks"/>
    <x v="0"/>
    <s v="United States"/>
    <s v="Lowell"/>
    <x v="31"/>
    <n v="1852"/>
    <x v="3"/>
    <s v="OFF-ST-10003306"/>
    <x v="1"/>
    <x v="4"/>
    <s v="Letter Size Cart"/>
    <n v="714.30000000000007"/>
    <n v="5"/>
    <n v="0"/>
    <n v="207.14699999999993"/>
  </r>
  <r>
    <n v="435"/>
    <x v="200"/>
    <x v="2"/>
    <x v="174"/>
    <d v="2011-12-25T00:00:00"/>
    <x v="1"/>
    <s v="MK-18160"/>
    <s v="Mike Kennedy"/>
    <x v="0"/>
    <s v="United States"/>
    <s v="Jacksonville"/>
    <x v="2"/>
    <n v="32216"/>
    <x v="0"/>
    <s v="OFF-BI-10000773"/>
    <x v="1"/>
    <x v="8"/>
    <s v="Insertable Tab Post Binder Dividers"/>
    <n v="4.8120000000000003"/>
    <n v="2"/>
    <n v="0.7"/>
    <n v="-3.6891999999999996"/>
  </r>
  <r>
    <n v="436"/>
    <x v="200"/>
    <x v="2"/>
    <x v="174"/>
    <d v="2011-12-25T00:00:00"/>
    <x v="1"/>
    <s v="MK-18160"/>
    <s v="Mike Kennedy"/>
    <x v="0"/>
    <s v="United States"/>
    <s v="Jacksonville"/>
    <x v="2"/>
    <n v="32216"/>
    <x v="0"/>
    <s v="TEC-AC-10002600"/>
    <x v="2"/>
    <x v="11"/>
    <s v="Belkin QODE FastFit Bluetooth Keyboard"/>
    <n v="247.8"/>
    <n v="5"/>
    <n v="0.2"/>
    <n v="-18.584999999999994"/>
  </r>
  <r>
    <n v="437"/>
    <x v="201"/>
    <x v="0"/>
    <x v="1"/>
    <d v="2013-06-15T00:00:00"/>
    <x v="0"/>
    <s v="PO-19180"/>
    <s v="Philisse Overcash"/>
    <x v="2"/>
    <s v="United States"/>
    <s v="Chicago"/>
    <x v="10"/>
    <n v="60623"/>
    <x v="2"/>
    <s v="TEC-MA-10002937"/>
    <x v="2"/>
    <x v="15"/>
    <s v="Canon Color ImageCLASS MF8580Cdw Wireless Laser All-In-One Printer, Copier, Scanner"/>
    <n v="1007.979"/>
    <n v="3"/>
    <n v="0.3"/>
    <n v="43.199100000000044"/>
  </r>
  <r>
    <n v="438"/>
    <x v="201"/>
    <x v="0"/>
    <x v="1"/>
    <d v="2013-06-15T00:00:00"/>
    <x v="0"/>
    <s v="PO-19180"/>
    <s v="Philisse Overcash"/>
    <x v="2"/>
    <s v="United States"/>
    <s v="Chicago"/>
    <x v="10"/>
    <n v="60623"/>
    <x v="2"/>
    <s v="OFF-PA-10001970"/>
    <x v="1"/>
    <x v="10"/>
    <s v="Xerox 1908"/>
    <n v="313.488"/>
    <n v="7"/>
    <n v="0.2"/>
    <n v="113.63939999999998"/>
  </r>
  <r>
    <n v="439"/>
    <x v="202"/>
    <x v="3"/>
    <x v="175"/>
    <d v="2014-09-20T00:00:00"/>
    <x v="1"/>
    <s v="BB-11545"/>
    <s v="Brenda Bowman"/>
    <x v="1"/>
    <s v="United States"/>
    <s v="Houston"/>
    <x v="5"/>
    <n v="77070"/>
    <x v="2"/>
    <s v="OFF-PA-10002230"/>
    <x v="1"/>
    <x v="10"/>
    <s v="Xerox 1897"/>
    <n v="31.872000000000003"/>
    <n v="8"/>
    <n v="0.2"/>
    <n v="11.553600000000003"/>
  </r>
  <r>
    <n v="440"/>
    <x v="203"/>
    <x v="3"/>
    <x v="176"/>
    <d v="2014-01-24T00:00:00"/>
    <x v="0"/>
    <s v="CV-12805"/>
    <s v="Cynthia Voltz"/>
    <x v="1"/>
    <s v="United States"/>
    <s v="New York City"/>
    <x v="15"/>
    <n v="10024"/>
    <x v="3"/>
    <s v="FUR-CH-10003396"/>
    <x v="0"/>
    <x v="1"/>
    <s v="Global Deluxe Steno Chair"/>
    <n v="207.84600000000003"/>
    <n v="3"/>
    <n v="0.1"/>
    <n v="2.3093999999999895"/>
  </r>
  <r>
    <n v="441"/>
    <x v="204"/>
    <x v="0"/>
    <x v="64"/>
    <d v="2013-09-08T00:00:00"/>
    <x v="0"/>
    <s v="PK-19075"/>
    <s v="Pete Kriz"/>
    <x v="0"/>
    <s v="United States"/>
    <s v="Detroit"/>
    <x v="12"/>
    <n v="48227"/>
    <x v="2"/>
    <s v="FUR-FU-10000246"/>
    <x v="0"/>
    <x v="5"/>
    <s v="Aluminum Document Frame"/>
    <n v="12.22"/>
    <n v="1"/>
    <n v="0"/>
    <n v="3.6659999999999986"/>
  </r>
  <r>
    <n v="442"/>
    <x v="204"/>
    <x v="0"/>
    <x v="64"/>
    <d v="2013-09-08T00:00:00"/>
    <x v="0"/>
    <s v="PK-19075"/>
    <s v="Pete Kriz"/>
    <x v="0"/>
    <s v="United States"/>
    <s v="Detroit"/>
    <x v="12"/>
    <n v="48227"/>
    <x v="2"/>
    <s v="OFF-ST-10000060"/>
    <x v="1"/>
    <x v="4"/>
    <s v="Fellowes Bankers Box Staxonsteel Drawer File/Stacking System"/>
    <n v="194.94"/>
    <n v="3"/>
    <n v="0"/>
    <n v="23.392800000000008"/>
  </r>
  <r>
    <n v="443"/>
    <x v="204"/>
    <x v="0"/>
    <x v="64"/>
    <d v="2013-09-08T00:00:00"/>
    <x v="0"/>
    <s v="PK-19075"/>
    <s v="Pete Kriz"/>
    <x v="0"/>
    <s v="United States"/>
    <s v="Detroit"/>
    <x v="12"/>
    <n v="48227"/>
    <x v="2"/>
    <s v="OFF-ST-10003058"/>
    <x v="1"/>
    <x v="4"/>
    <s v="Eldon Mobile Mega Data Cart  Mega Stackable  Add-On Trays"/>
    <n v="70.949999999999989"/>
    <n v="3"/>
    <n v="0"/>
    <n v="20.575499999999998"/>
  </r>
  <r>
    <n v="444"/>
    <x v="204"/>
    <x v="0"/>
    <x v="64"/>
    <d v="2013-09-08T00:00:00"/>
    <x v="0"/>
    <s v="PK-19075"/>
    <s v="Pete Kriz"/>
    <x v="0"/>
    <s v="United States"/>
    <s v="Detroit"/>
    <x v="12"/>
    <n v="48227"/>
    <x v="2"/>
    <s v="OFF-PA-10002222"/>
    <x v="1"/>
    <x v="10"/>
    <s v="Xerox Color Copier Paper, 11&quot; x 17&quot;, Ream"/>
    <n v="91.36"/>
    <n v="4"/>
    <n v="0"/>
    <n v="42.025599999999997"/>
  </r>
  <r>
    <n v="445"/>
    <x v="204"/>
    <x v="0"/>
    <x v="64"/>
    <d v="2013-09-08T00:00:00"/>
    <x v="0"/>
    <s v="PK-19075"/>
    <s v="Pete Kriz"/>
    <x v="0"/>
    <s v="United States"/>
    <s v="Detroit"/>
    <x v="12"/>
    <n v="48227"/>
    <x v="2"/>
    <s v="FUR-CH-10002372"/>
    <x v="0"/>
    <x v="1"/>
    <s v="Office Star - Ergonomically Designed Knee Chair"/>
    <n v="242.94"/>
    <n v="3"/>
    <n v="0"/>
    <n v="29.152800000000013"/>
  </r>
  <r>
    <n v="446"/>
    <x v="204"/>
    <x v="0"/>
    <x v="64"/>
    <d v="2013-09-08T00:00:00"/>
    <x v="0"/>
    <s v="PK-19075"/>
    <s v="Pete Kriz"/>
    <x v="0"/>
    <s v="United States"/>
    <s v="Detroit"/>
    <x v="12"/>
    <n v="48227"/>
    <x v="2"/>
    <s v="OFF-LA-10001317"/>
    <x v="1"/>
    <x v="2"/>
    <s v="Avery 520"/>
    <n v="22.05"/>
    <n v="7"/>
    <n v="0"/>
    <n v="10.584"/>
  </r>
  <r>
    <n v="447"/>
    <x v="205"/>
    <x v="3"/>
    <x v="177"/>
    <d v="2014-03-26T00:00:00"/>
    <x v="0"/>
    <s v="TB-21595"/>
    <s v="Troy Blackwell"/>
    <x v="0"/>
    <s v="United States"/>
    <s v="Columbus"/>
    <x v="14"/>
    <n v="47201"/>
    <x v="2"/>
    <s v="FUR-FU-10000206"/>
    <x v="0"/>
    <x v="5"/>
    <s v="GE General Purpose, Extra Long Life, Showcase &amp; Floodlight Incandescent Bulbs"/>
    <n v="2.91"/>
    <n v="1"/>
    <n v="0"/>
    <n v="1.3676999999999999"/>
  </r>
  <r>
    <n v="448"/>
    <x v="206"/>
    <x v="0"/>
    <x v="178"/>
    <d v="2013-04-04T00:00:00"/>
    <x v="0"/>
    <s v="RB-19360"/>
    <s v="Raymond Buch"/>
    <x v="0"/>
    <s v="United States"/>
    <s v="Auburn"/>
    <x v="15"/>
    <n v="13021"/>
    <x v="3"/>
    <s v="OFF-AR-10000588"/>
    <x v="1"/>
    <x v="6"/>
    <s v="Newell 345"/>
    <n v="59.519999999999996"/>
    <n v="3"/>
    <n v="0"/>
    <n v="15.475200000000001"/>
  </r>
  <r>
    <n v="449"/>
    <x v="206"/>
    <x v="0"/>
    <x v="178"/>
    <d v="2013-04-04T00:00:00"/>
    <x v="0"/>
    <s v="RB-19360"/>
    <s v="Raymond Buch"/>
    <x v="0"/>
    <s v="United States"/>
    <s v="Auburn"/>
    <x v="15"/>
    <n v="13021"/>
    <x v="3"/>
    <s v="OFF-ST-10001469"/>
    <x v="1"/>
    <x v="4"/>
    <s v="Fellowes Bankers Box Recycled Super Stor/Drawer"/>
    <n v="161.94"/>
    <n v="3"/>
    <n v="0"/>
    <n v="9.716399999999993"/>
  </r>
  <r>
    <n v="450"/>
    <x v="206"/>
    <x v="0"/>
    <x v="178"/>
    <d v="2013-04-04T00:00:00"/>
    <x v="0"/>
    <s v="RB-19360"/>
    <s v="Raymond Buch"/>
    <x v="0"/>
    <s v="United States"/>
    <s v="Auburn"/>
    <x v="15"/>
    <n v="13021"/>
    <x v="3"/>
    <s v="OFF-AR-10001953"/>
    <x v="1"/>
    <x v="6"/>
    <s v="Boston 1645 Deluxe Heavier-Duty Electric Pencil Sharpener"/>
    <n v="263.88"/>
    <n v="6"/>
    <n v="0"/>
    <n v="71.247600000000006"/>
  </r>
  <r>
    <n v="451"/>
    <x v="206"/>
    <x v="0"/>
    <x v="178"/>
    <d v="2013-04-04T00:00:00"/>
    <x v="0"/>
    <s v="RB-19360"/>
    <s v="Raymond Buch"/>
    <x v="0"/>
    <s v="United States"/>
    <s v="Auburn"/>
    <x v="15"/>
    <n v="13021"/>
    <x v="3"/>
    <s v="OFF-AR-10003156"/>
    <x v="1"/>
    <x v="6"/>
    <s v="50 Colored Long Pencils"/>
    <n v="30.48"/>
    <n v="3"/>
    <n v="0"/>
    <n v="7.9248000000000012"/>
  </r>
  <r>
    <n v="452"/>
    <x v="206"/>
    <x v="0"/>
    <x v="178"/>
    <d v="2013-04-04T00:00:00"/>
    <x v="0"/>
    <s v="RB-19360"/>
    <s v="Raymond Buch"/>
    <x v="0"/>
    <s v="United States"/>
    <s v="Auburn"/>
    <x v="15"/>
    <n v="13021"/>
    <x v="3"/>
    <s v="OFF-AR-10004974"/>
    <x v="1"/>
    <x v="6"/>
    <s v="Newell 342"/>
    <n v="9.84"/>
    <n v="3"/>
    <n v="0"/>
    <n v="2.8535999999999988"/>
  </r>
  <r>
    <n v="453"/>
    <x v="206"/>
    <x v="0"/>
    <x v="178"/>
    <d v="2013-04-04T00:00:00"/>
    <x v="0"/>
    <s v="RB-19360"/>
    <s v="Raymond Buch"/>
    <x v="0"/>
    <s v="United States"/>
    <s v="Auburn"/>
    <x v="15"/>
    <n v="13021"/>
    <x v="3"/>
    <s v="TEC-PH-10002365"/>
    <x v="2"/>
    <x v="7"/>
    <s v="Belkin Grip Candy Sheer Case / Cover for iPhone 5 and 5S"/>
    <n v="35.119999999999997"/>
    <n v="4"/>
    <n v="0"/>
    <n v="9.1311999999999998"/>
  </r>
  <r>
    <n v="454"/>
    <x v="207"/>
    <x v="3"/>
    <x v="179"/>
    <d v="2014-10-25T00:00:00"/>
    <x v="1"/>
    <s v="EB-13705"/>
    <s v="Ed Braxton"/>
    <x v="1"/>
    <s v="United States"/>
    <s v="Akron"/>
    <x v="24"/>
    <n v="44312"/>
    <x v="3"/>
    <s v="FUR-TA-10001539"/>
    <x v="0"/>
    <x v="3"/>
    <s v="Chromcraft Rectangular Conference Tables"/>
    <n v="284.36399999999998"/>
    <n v="2"/>
    <n v="0.4"/>
    <n v="-75.830400000000054"/>
  </r>
  <r>
    <n v="455"/>
    <x v="207"/>
    <x v="3"/>
    <x v="179"/>
    <d v="2014-10-25T00:00:00"/>
    <x v="1"/>
    <s v="EB-13705"/>
    <s v="Ed Braxton"/>
    <x v="1"/>
    <s v="United States"/>
    <s v="Akron"/>
    <x v="24"/>
    <n v="44312"/>
    <x v="3"/>
    <s v="OFF-ST-10000142"/>
    <x v="1"/>
    <x v="4"/>
    <s v="Deluxe Rollaway Locking File with Drawer"/>
    <n v="665.40800000000002"/>
    <n v="2"/>
    <n v="0.2"/>
    <n v="66.540799999999962"/>
  </r>
  <r>
    <n v="456"/>
    <x v="208"/>
    <x v="0"/>
    <x v="180"/>
    <d v="2013-12-18T00:00:00"/>
    <x v="1"/>
    <s v="KH-16630"/>
    <s v="Ken Heidel"/>
    <x v="1"/>
    <s v="United States"/>
    <s v="Norman"/>
    <x v="26"/>
    <n v="73071"/>
    <x v="2"/>
    <s v="TEC-AC-10001772"/>
    <x v="2"/>
    <x v="11"/>
    <s v="Memorex Mini Travel Drive 16 GB USB 2.0 Flash Drive"/>
    <n v="63.88"/>
    <n v="4"/>
    <n v="0"/>
    <n v="24.913200000000003"/>
  </r>
  <r>
    <n v="457"/>
    <x v="209"/>
    <x v="2"/>
    <x v="181"/>
    <d v="2011-02-19T00:00:00"/>
    <x v="1"/>
    <s v="SC-20095"/>
    <s v="Sanjit Chand"/>
    <x v="0"/>
    <s v="United States"/>
    <s v="Concord"/>
    <x v="1"/>
    <n v="94521"/>
    <x v="1"/>
    <s v="FUR-CH-10000225"/>
    <x v="0"/>
    <x v="1"/>
    <s v="Global Geo Office Task Chair, Gray"/>
    <n v="129.56800000000001"/>
    <n v="2"/>
    <n v="0.2"/>
    <n v="-24.294000000000018"/>
  </r>
  <r>
    <n v="458"/>
    <x v="210"/>
    <x v="0"/>
    <x v="182"/>
    <d v="2013-10-02T00:00:00"/>
    <x v="1"/>
    <s v="NF-18385"/>
    <s v="Natalie Fritzler"/>
    <x v="0"/>
    <s v="United States"/>
    <s v="Decatur"/>
    <x v="10"/>
    <n v="62521"/>
    <x v="2"/>
    <s v="FUR-CH-10002331"/>
    <x v="0"/>
    <x v="1"/>
    <s v="Hon 4700 Series Mobuis Mid-Back Task Chairs with Adjustable Arms"/>
    <n v="747.55799999999999"/>
    <n v="3"/>
    <n v="0.3"/>
    <n v="-96.11460000000011"/>
  </r>
  <r>
    <n v="459"/>
    <x v="210"/>
    <x v="0"/>
    <x v="182"/>
    <d v="2013-10-02T00:00:00"/>
    <x v="1"/>
    <s v="NF-18385"/>
    <s v="Natalie Fritzler"/>
    <x v="0"/>
    <s v="United States"/>
    <s v="Decatur"/>
    <x v="10"/>
    <n v="62521"/>
    <x v="2"/>
    <s v="OFF-EN-10001415"/>
    <x v="1"/>
    <x v="12"/>
    <s v="Staples"/>
    <n v="8.9280000000000008"/>
    <n v="2"/>
    <n v="0.2"/>
    <n v="3.3479999999999999"/>
  </r>
  <r>
    <n v="460"/>
    <x v="211"/>
    <x v="1"/>
    <x v="83"/>
    <d v="2012-12-22T00:00:00"/>
    <x v="1"/>
    <s v="JH-15985"/>
    <s v="Joseph Holt"/>
    <x v="0"/>
    <s v="United States"/>
    <s v="Seattle"/>
    <x v="4"/>
    <n v="98115"/>
    <x v="1"/>
    <s v="OFF-AP-10002472"/>
    <x v="1"/>
    <x v="9"/>
    <s v="3M Office Air Cleaner"/>
    <n v="103.92"/>
    <n v="4"/>
    <n v="0"/>
    <n v="36.372"/>
  </r>
  <r>
    <n v="461"/>
    <x v="211"/>
    <x v="1"/>
    <x v="83"/>
    <d v="2012-12-22T00:00:00"/>
    <x v="1"/>
    <s v="JH-15985"/>
    <s v="Joseph Holt"/>
    <x v="0"/>
    <s v="United States"/>
    <s v="Seattle"/>
    <x v="4"/>
    <n v="98115"/>
    <x v="1"/>
    <s v="TEC-AC-10004571"/>
    <x v="2"/>
    <x v="11"/>
    <s v="Logitech G700s Rechargeable Gaming Mouse"/>
    <n v="899.91"/>
    <n v="9"/>
    <n v="0"/>
    <n v="377.96220000000005"/>
  </r>
  <r>
    <n v="462"/>
    <x v="211"/>
    <x v="1"/>
    <x v="83"/>
    <d v="2012-12-22T00:00:00"/>
    <x v="1"/>
    <s v="JH-15985"/>
    <s v="Joseph Holt"/>
    <x v="0"/>
    <s v="United States"/>
    <s v="Seattle"/>
    <x v="4"/>
    <n v="98115"/>
    <x v="1"/>
    <s v="OFF-BI-10001098"/>
    <x v="1"/>
    <x v="8"/>
    <s v="Acco D-Ring Binder w/DublLock"/>
    <n v="51.311999999999998"/>
    <n v="3"/>
    <n v="0.2"/>
    <n v="18.600599999999996"/>
  </r>
  <r>
    <n v="463"/>
    <x v="212"/>
    <x v="0"/>
    <x v="183"/>
    <d v="2013-04-30T00:00:00"/>
    <x v="1"/>
    <s v="TN-21040"/>
    <s v="Tanja Norvell"/>
    <x v="2"/>
    <s v="United States"/>
    <s v="Phoenix"/>
    <x v="16"/>
    <n v="85023"/>
    <x v="1"/>
    <s v="FUR-FU-10000023"/>
    <x v="0"/>
    <x v="5"/>
    <s v="Eldon Wave Desk Accessories"/>
    <n v="23.56"/>
    <n v="5"/>
    <n v="0.2"/>
    <n v="7.0680000000000005"/>
  </r>
  <r>
    <n v="464"/>
    <x v="212"/>
    <x v="0"/>
    <x v="183"/>
    <d v="2013-04-30T00:00:00"/>
    <x v="1"/>
    <s v="TN-21040"/>
    <s v="Tanja Norvell"/>
    <x v="2"/>
    <s v="United States"/>
    <s v="Phoenix"/>
    <x v="16"/>
    <n v="85023"/>
    <x v="1"/>
    <s v="FUR-TA-10001889"/>
    <x v="0"/>
    <x v="3"/>
    <s v="Bush Advantage Collection Racetrack Conference Table"/>
    <n v="1272.6299999999999"/>
    <n v="6"/>
    <n v="0.5"/>
    <n v="-814.4831999999999"/>
  </r>
  <r>
    <n v="465"/>
    <x v="212"/>
    <x v="0"/>
    <x v="183"/>
    <d v="2013-04-30T00:00:00"/>
    <x v="1"/>
    <s v="TN-21040"/>
    <s v="Tanja Norvell"/>
    <x v="2"/>
    <s v="United States"/>
    <s v="Phoenix"/>
    <x v="16"/>
    <n v="85023"/>
    <x v="1"/>
    <s v="OFF-BI-10000315"/>
    <x v="1"/>
    <x v="8"/>
    <s v="Poly Designer Cover &amp; Back"/>
    <n v="28.484999999999999"/>
    <n v="5"/>
    <n v="0.7"/>
    <n v="-20.888999999999989"/>
  </r>
  <r>
    <n v="466"/>
    <x v="212"/>
    <x v="0"/>
    <x v="183"/>
    <d v="2013-04-30T00:00:00"/>
    <x v="1"/>
    <s v="TN-21040"/>
    <s v="Tanja Norvell"/>
    <x v="2"/>
    <s v="United States"/>
    <s v="Phoenix"/>
    <x v="16"/>
    <n v="85023"/>
    <x v="1"/>
    <s v="OFF-SU-10003505"/>
    <x v="1"/>
    <x v="14"/>
    <s v="Premier Electric Letter Opener"/>
    <n v="185.376"/>
    <n v="2"/>
    <n v="0.2"/>
    <n v="-34.758000000000017"/>
  </r>
  <r>
    <n v="467"/>
    <x v="212"/>
    <x v="0"/>
    <x v="183"/>
    <d v="2013-04-30T00:00:00"/>
    <x v="1"/>
    <s v="TN-21040"/>
    <s v="Tanja Norvell"/>
    <x v="2"/>
    <s v="United States"/>
    <s v="Phoenix"/>
    <x v="16"/>
    <n v="85023"/>
    <x v="1"/>
    <s v="OFF-AP-10002578"/>
    <x v="1"/>
    <x v="9"/>
    <s v="Fellowes Premier Superior Surge Suppressor, 10-Outlet, With Phone and Remote"/>
    <n v="78.272000000000006"/>
    <n v="2"/>
    <n v="0.2"/>
    <n v="5.8704000000000001"/>
  </r>
  <r>
    <n v="468"/>
    <x v="213"/>
    <x v="1"/>
    <x v="184"/>
    <d v="2012-01-24T00:00:00"/>
    <x v="1"/>
    <s v="JS-15940"/>
    <s v="Joni Sundaresam"/>
    <x v="2"/>
    <s v="United States"/>
    <s v="Park Ridge"/>
    <x v="10"/>
    <n v="60068"/>
    <x v="2"/>
    <s v="FUR-FU-10002918"/>
    <x v="0"/>
    <x v="5"/>
    <s v="Eldon ClusterMat Chair Mat with Cordless Antistatic Protection"/>
    <n v="254.74400000000003"/>
    <n v="7"/>
    <n v="0.6"/>
    <n v="-312.06139999999994"/>
  </r>
  <r>
    <n v="469"/>
    <x v="214"/>
    <x v="3"/>
    <x v="185"/>
    <d v="2014-04-05T00:00:00"/>
    <x v="1"/>
    <s v="DS-13180"/>
    <s v="David Smith"/>
    <x v="1"/>
    <s v="United States"/>
    <s v="Amarillo"/>
    <x v="5"/>
    <n v="79109"/>
    <x v="2"/>
    <s v="FUR-BO-10002824"/>
    <x v="0"/>
    <x v="0"/>
    <s v="Bush Mission Pointe Library"/>
    <n v="205.33279999999996"/>
    <n v="2"/>
    <n v="0.32"/>
    <n v="-36.235200000000006"/>
  </r>
  <r>
    <n v="470"/>
    <x v="215"/>
    <x v="0"/>
    <x v="186"/>
    <d v="2013-12-21T00:00:00"/>
    <x v="0"/>
    <s v="CC-12670"/>
    <s v="Craig Carreira"/>
    <x v="0"/>
    <s v="United States"/>
    <s v="Chicago"/>
    <x v="10"/>
    <n v="60610"/>
    <x v="2"/>
    <s v="OFF-BI-10002194"/>
    <x v="1"/>
    <x v="8"/>
    <s v="Cardinal Hold-It CD Pocket"/>
    <n v="4.7879999999999985"/>
    <n v="3"/>
    <n v="0.8"/>
    <n v="-7.9001999999999999"/>
  </r>
  <r>
    <n v="471"/>
    <x v="216"/>
    <x v="1"/>
    <x v="139"/>
    <d v="2012-12-24T00:00:00"/>
    <x v="1"/>
    <s v="MH-17785"/>
    <s v="Maya Herman"/>
    <x v="1"/>
    <s v="United States"/>
    <s v="Lindenhurst"/>
    <x v="15"/>
    <n v="11757"/>
    <x v="3"/>
    <s v="OFF-PA-10004071"/>
    <x v="1"/>
    <x v="10"/>
    <s v="Eaton Premium Continuous-Feed Paper, 25% Cotton, Letter Size, White, 1000 Shts/Box"/>
    <n v="55.48"/>
    <n v="1"/>
    <n v="0"/>
    <n v="26.630399999999998"/>
  </r>
  <r>
    <n v="472"/>
    <x v="217"/>
    <x v="2"/>
    <x v="187"/>
    <d v="2011-11-11T00:00:00"/>
    <x v="0"/>
    <s v="JP-15520"/>
    <s v="Jeremy Pistek"/>
    <x v="0"/>
    <s v="United States"/>
    <s v="San Francisco"/>
    <x v="1"/>
    <n v="94110"/>
    <x v="1"/>
    <s v="OFF-ST-10002743"/>
    <x v="1"/>
    <x v="4"/>
    <s v="SAFCO Boltless Steel Shelving"/>
    <n v="340.92"/>
    <n v="3"/>
    <n v="0"/>
    <n v="3.4091999999999842"/>
  </r>
  <r>
    <n v="473"/>
    <x v="217"/>
    <x v="2"/>
    <x v="187"/>
    <d v="2011-11-11T00:00:00"/>
    <x v="0"/>
    <s v="JP-15520"/>
    <s v="Jeremy Pistek"/>
    <x v="0"/>
    <s v="United States"/>
    <s v="San Francisco"/>
    <x v="1"/>
    <n v="94110"/>
    <x v="1"/>
    <s v="FUR-BO-10001601"/>
    <x v="0"/>
    <x v="0"/>
    <s v="Sauder Mission Library with Doors, Fruitwood Finish"/>
    <n v="222.66599999999997"/>
    <n v="2"/>
    <n v="0.15"/>
    <n v="10.478399999999979"/>
  </r>
  <r>
    <n v="474"/>
    <x v="217"/>
    <x v="2"/>
    <x v="187"/>
    <d v="2011-11-11T00:00:00"/>
    <x v="0"/>
    <s v="JP-15520"/>
    <s v="Jeremy Pistek"/>
    <x v="0"/>
    <s v="United States"/>
    <s v="San Francisco"/>
    <x v="1"/>
    <n v="94110"/>
    <x v="1"/>
    <s v="TEC-PH-10002680"/>
    <x v="2"/>
    <x v="7"/>
    <s v="Samsung Galaxy Note 3"/>
    <n v="703.96800000000007"/>
    <n v="4"/>
    <n v="0.2"/>
    <n v="87.995999999999924"/>
  </r>
  <r>
    <n v="475"/>
    <x v="217"/>
    <x v="2"/>
    <x v="187"/>
    <d v="2011-11-11T00:00:00"/>
    <x v="0"/>
    <s v="JP-15520"/>
    <s v="Jeremy Pistek"/>
    <x v="0"/>
    <s v="United States"/>
    <s v="San Francisco"/>
    <x v="1"/>
    <n v="94110"/>
    <x v="1"/>
    <s v="OFF-ST-10001321"/>
    <x v="1"/>
    <x v="4"/>
    <s v="Decoflex Hanging Personal Folder File, Blue"/>
    <n v="92.52"/>
    <n v="6"/>
    <n v="0"/>
    <n v="24.980400000000007"/>
  </r>
  <r>
    <n v="476"/>
    <x v="217"/>
    <x v="2"/>
    <x v="187"/>
    <d v="2011-11-11T00:00:00"/>
    <x v="0"/>
    <s v="JP-15520"/>
    <s v="Jeremy Pistek"/>
    <x v="0"/>
    <s v="United States"/>
    <s v="San Francisco"/>
    <x v="1"/>
    <n v="94110"/>
    <x v="1"/>
    <s v="OFF-PA-10001509"/>
    <x v="1"/>
    <x v="10"/>
    <s v="Recycled Desk Saver Line &quot;While You Were Out&quot; Book, 5 1/2&quot; X 4&quot;"/>
    <n v="62.649999999999991"/>
    <n v="7"/>
    <n v="0"/>
    <n v="28.818999999999996"/>
  </r>
  <r>
    <n v="477"/>
    <x v="217"/>
    <x v="2"/>
    <x v="187"/>
    <d v="2011-11-11T00:00:00"/>
    <x v="0"/>
    <s v="JP-15520"/>
    <s v="Jeremy Pistek"/>
    <x v="0"/>
    <s v="United States"/>
    <s v="San Francisco"/>
    <x v="1"/>
    <n v="94110"/>
    <x v="1"/>
    <s v="OFF-PA-10003465"/>
    <x v="1"/>
    <x v="10"/>
    <s v="Xerox 1912"/>
    <n v="94.85"/>
    <n v="5"/>
    <n v="0"/>
    <n v="45.527999999999992"/>
  </r>
  <r>
    <n v="478"/>
    <x v="218"/>
    <x v="0"/>
    <x v="188"/>
    <d v="2013-07-20T00:00:00"/>
    <x v="1"/>
    <s v="KH-16690"/>
    <s v="Kristen Hastings"/>
    <x v="1"/>
    <s v="United States"/>
    <s v="Los Angeles"/>
    <x v="1"/>
    <n v="90008"/>
    <x v="1"/>
    <s v="TEC-PH-10000149"/>
    <x v="2"/>
    <x v="7"/>
    <s v="Cisco SPA525G2 IP Phone - Wireless"/>
    <n v="95.76"/>
    <n v="6"/>
    <n v="0.2"/>
    <n v="7.1819999999999951"/>
  </r>
  <r>
    <n v="479"/>
    <x v="219"/>
    <x v="0"/>
    <x v="189"/>
    <d v="2013-11-03T00:00:00"/>
    <x v="1"/>
    <s v="JE-15475"/>
    <s v="Jeremy Ellison"/>
    <x v="0"/>
    <s v="United States"/>
    <s v="Troy"/>
    <x v="15"/>
    <n v="12180"/>
    <x v="3"/>
    <s v="FUR-FU-10002671"/>
    <x v="0"/>
    <x v="5"/>
    <s v="Electrix 20W Halogen Replacement Bulb for Zoom-In Desk Lamp"/>
    <n v="40.200000000000003"/>
    <n v="3"/>
    <n v="0"/>
    <n v="19.295999999999999"/>
  </r>
  <r>
    <n v="480"/>
    <x v="220"/>
    <x v="0"/>
    <x v="190"/>
    <d v="2013-07-03T00:00:00"/>
    <x v="1"/>
    <s v="JG-15805"/>
    <s v="John Grady"/>
    <x v="1"/>
    <s v="United States"/>
    <s v="New York City"/>
    <x v="15"/>
    <n v="10024"/>
    <x v="3"/>
    <s v="OFF-AR-10003045"/>
    <x v="1"/>
    <x v="6"/>
    <s v="Prang Colored Pencils"/>
    <n v="14.7"/>
    <n v="5"/>
    <n v="0"/>
    <n v="6.6150000000000002"/>
  </r>
  <r>
    <n v="481"/>
    <x v="220"/>
    <x v="0"/>
    <x v="190"/>
    <d v="2013-07-03T00:00:00"/>
    <x v="1"/>
    <s v="JG-15805"/>
    <s v="John Grady"/>
    <x v="1"/>
    <s v="United States"/>
    <s v="New York City"/>
    <x v="15"/>
    <n v="10024"/>
    <x v="3"/>
    <s v="OFF-ST-10000689"/>
    <x v="1"/>
    <x v="4"/>
    <s v="Fellowes Strictly Business Drawer File, Letter/Legal Size"/>
    <n v="704.25"/>
    <n v="5"/>
    <n v="0"/>
    <n v="84.51"/>
  </r>
  <r>
    <n v="482"/>
    <x v="221"/>
    <x v="2"/>
    <x v="191"/>
    <d v="2011-10-10T00:00:00"/>
    <x v="1"/>
    <s v="XP-21865"/>
    <s v="Xylona Preis"/>
    <x v="0"/>
    <s v="United States"/>
    <s v="San Diego"/>
    <x v="1"/>
    <n v="92024"/>
    <x v="1"/>
    <s v="TEC-AC-10001445"/>
    <x v="2"/>
    <x v="11"/>
    <s v="Imation USB 2.0 Swivel Flash Drive USB flash drive - 4 GB - Pink"/>
    <n v="9.09"/>
    <n v="3"/>
    <n v="0"/>
    <n v="1.9088999999999996"/>
  </r>
  <r>
    <n v="483"/>
    <x v="222"/>
    <x v="2"/>
    <x v="192"/>
    <d v="2011-07-27T00:00:00"/>
    <x v="1"/>
    <s v="EM-14065"/>
    <s v="Erin Mull"/>
    <x v="0"/>
    <s v="United States"/>
    <s v="New York City"/>
    <x v="15"/>
    <n v="10024"/>
    <x v="3"/>
    <s v="OFF-AR-10002053"/>
    <x v="1"/>
    <x v="6"/>
    <s v="Premium Writing Pencils, Soft, #2 by Central Association for the Blind"/>
    <n v="5.96"/>
    <n v="2"/>
    <n v="0"/>
    <n v="1.6688000000000001"/>
  </r>
  <r>
    <n v="484"/>
    <x v="222"/>
    <x v="2"/>
    <x v="192"/>
    <d v="2011-07-27T00:00:00"/>
    <x v="1"/>
    <s v="EM-14065"/>
    <s v="Erin Mull"/>
    <x v="0"/>
    <s v="United States"/>
    <s v="New York City"/>
    <x v="15"/>
    <n v="10024"/>
    <x v="3"/>
    <s v="TEC-AC-10002567"/>
    <x v="2"/>
    <x v="11"/>
    <s v="Logitech G602 Wireless Gaming Mouse"/>
    <n v="159.97999999999999"/>
    <n v="2"/>
    <n v="0"/>
    <n v="57.592799999999997"/>
  </r>
  <r>
    <n v="485"/>
    <x v="223"/>
    <x v="3"/>
    <x v="193"/>
    <d v="2014-06-14T00:00:00"/>
    <x v="2"/>
    <s v="MT-18070"/>
    <s v="Michelle Tran"/>
    <x v="2"/>
    <s v="United States"/>
    <s v="Los Angeles"/>
    <x v="1"/>
    <n v="90045"/>
    <x v="1"/>
    <s v="OFF-LA-10003923"/>
    <x v="1"/>
    <x v="2"/>
    <s v="Alphabetical Labels for Top Tab Filing"/>
    <n v="29.6"/>
    <n v="2"/>
    <n v="0"/>
    <n v="14.8"/>
  </r>
  <r>
    <n v="486"/>
    <x v="223"/>
    <x v="3"/>
    <x v="193"/>
    <d v="2014-06-14T00:00:00"/>
    <x v="2"/>
    <s v="MT-18070"/>
    <s v="Michelle Tran"/>
    <x v="2"/>
    <s v="United States"/>
    <s v="Los Angeles"/>
    <x v="1"/>
    <n v="90045"/>
    <x v="1"/>
    <s v="FUR-BO-10001337"/>
    <x v="0"/>
    <x v="0"/>
    <s v="O'Sullivan Living Dimensions 2-Shelf Bookcases"/>
    <n v="514.16499999999996"/>
    <n v="5"/>
    <n v="0.15"/>
    <n v="-30.24499999999999"/>
  </r>
  <r>
    <n v="487"/>
    <x v="223"/>
    <x v="3"/>
    <x v="193"/>
    <d v="2014-06-14T00:00:00"/>
    <x v="2"/>
    <s v="MT-18070"/>
    <s v="Michelle Tran"/>
    <x v="2"/>
    <s v="United States"/>
    <s v="Los Angeles"/>
    <x v="1"/>
    <n v="90045"/>
    <x v="1"/>
    <s v="TEC-PH-10001924"/>
    <x v="2"/>
    <x v="7"/>
    <s v="iHome FM Clock Radio with Lightning Dock"/>
    <n v="279.95999999999998"/>
    <n v="5"/>
    <n v="0.2"/>
    <n v="17.497500000000016"/>
  </r>
  <r>
    <n v="488"/>
    <x v="224"/>
    <x v="2"/>
    <x v="194"/>
    <d v="2011-10-31T00:00:00"/>
    <x v="2"/>
    <s v="SA-20830"/>
    <s v="Sue Ann Reed"/>
    <x v="0"/>
    <s v="United States"/>
    <s v="Chicago"/>
    <x v="10"/>
    <n v="60610"/>
    <x v="2"/>
    <s v="TEC-PH-10001363"/>
    <x v="2"/>
    <x v="7"/>
    <s v="Apple iPhone 5S"/>
    <n v="2735.9520000000002"/>
    <n v="6"/>
    <n v="0.2"/>
    <n v="341.99399999999969"/>
  </r>
  <r>
    <n v="489"/>
    <x v="225"/>
    <x v="2"/>
    <x v="3"/>
    <d v="2011-06-13T00:00:00"/>
    <x v="0"/>
    <s v="CW-11905"/>
    <s v="Carl Weiss"/>
    <x v="2"/>
    <s v="United States"/>
    <s v="Huntsville"/>
    <x v="5"/>
    <n v="77340"/>
    <x v="2"/>
    <s v="TEC-PH-10000376"/>
    <x v="2"/>
    <x v="7"/>
    <s v="Square Credit Card Reader"/>
    <n v="7.9920000000000009"/>
    <n v="1"/>
    <n v="0.2"/>
    <n v="0.59940000000000015"/>
  </r>
  <r>
    <n v="490"/>
    <x v="225"/>
    <x v="2"/>
    <x v="3"/>
    <d v="2011-06-13T00:00:00"/>
    <x v="0"/>
    <s v="CW-11905"/>
    <s v="Carl Weiss"/>
    <x v="2"/>
    <s v="United States"/>
    <s v="Huntsville"/>
    <x v="5"/>
    <n v="77340"/>
    <x v="2"/>
    <s v="TEC-AC-10000303"/>
    <x v="2"/>
    <x v="11"/>
    <s v="Logitech M510 Wireless Mouse"/>
    <n v="63.984000000000009"/>
    <n v="2"/>
    <n v="0.2"/>
    <n v="10.397399999999998"/>
  </r>
  <r>
    <n v="491"/>
    <x v="225"/>
    <x v="2"/>
    <x v="3"/>
    <d v="2011-06-13T00:00:00"/>
    <x v="0"/>
    <s v="CW-11905"/>
    <s v="Carl Weiss"/>
    <x v="2"/>
    <s v="United States"/>
    <s v="Huntsville"/>
    <x v="5"/>
    <n v="77340"/>
    <x v="2"/>
    <s v="OFF-AR-10001953"/>
    <x v="1"/>
    <x v="6"/>
    <s v="Boston 1645 Deluxe Heavier-Duty Electric Pencil Sharpener"/>
    <n v="70.367999999999995"/>
    <n v="2"/>
    <n v="0.2"/>
    <n v="6.1572000000000031"/>
  </r>
  <r>
    <n v="492"/>
    <x v="226"/>
    <x v="2"/>
    <x v="80"/>
    <d v="2011-09-19T00:00:00"/>
    <x v="1"/>
    <s v="AJ-10960"/>
    <s v="Astrea Jones"/>
    <x v="0"/>
    <s v="United States"/>
    <s v="Rochester"/>
    <x v="15"/>
    <n v="14609"/>
    <x v="3"/>
    <s v="OFF-ST-10001809"/>
    <x v="1"/>
    <x v="4"/>
    <s v="Fellowes Officeware Wire Shelving"/>
    <n v="449.15"/>
    <n v="5"/>
    <n v="0"/>
    <n v="8.9829999999999899"/>
  </r>
  <r>
    <n v="493"/>
    <x v="226"/>
    <x v="2"/>
    <x v="80"/>
    <d v="2011-09-19T00:00:00"/>
    <x v="1"/>
    <s v="AJ-10960"/>
    <s v="Astrea Jones"/>
    <x v="0"/>
    <s v="United States"/>
    <s v="Rochester"/>
    <x v="15"/>
    <n v="14609"/>
    <x v="3"/>
    <s v="OFF-EN-10003845"/>
    <x v="1"/>
    <x v="12"/>
    <s v="Colored Envelopes"/>
    <n v="11.07"/>
    <n v="3"/>
    <n v="0"/>
    <n v="5.0921999999999992"/>
  </r>
  <r>
    <n v="494"/>
    <x v="227"/>
    <x v="0"/>
    <x v="195"/>
    <d v="2013-05-15T00:00:00"/>
    <x v="1"/>
    <s v="SS-20590"/>
    <s v="Sonia Sunley"/>
    <x v="0"/>
    <s v="United States"/>
    <s v="Seattle"/>
    <x v="4"/>
    <n v="98115"/>
    <x v="1"/>
    <s v="TEC-AC-10000991"/>
    <x v="2"/>
    <x v="11"/>
    <s v="Sony Micro Vault Click 8 GB USB 2.0 Flash Drive"/>
    <n v="93.98"/>
    <n v="2"/>
    <n v="0"/>
    <n v="13.157200000000003"/>
  </r>
  <r>
    <n v="495"/>
    <x v="228"/>
    <x v="0"/>
    <x v="196"/>
    <d v="2013-03-22T00:00:00"/>
    <x v="0"/>
    <s v="RO-19780"/>
    <s v="Rose O'Brian"/>
    <x v="0"/>
    <s v="United States"/>
    <s v="Memphis"/>
    <x v="18"/>
    <n v="38109"/>
    <x v="0"/>
    <s v="FUR-TA-10001857"/>
    <x v="0"/>
    <x v="3"/>
    <s v="Balt Solid Wood Rectangular Table"/>
    <n v="189.88200000000001"/>
    <n v="3"/>
    <n v="0.4"/>
    <n v="-94.941000000000017"/>
  </r>
  <r>
    <n v="496"/>
    <x v="229"/>
    <x v="1"/>
    <x v="17"/>
    <d v="2012-12-31T00:00:00"/>
    <x v="1"/>
    <s v="MD-17350"/>
    <s v="Maribeth Dona"/>
    <x v="0"/>
    <s v="United States"/>
    <s v="Fayetteville"/>
    <x v="36"/>
    <n v="72701"/>
    <x v="0"/>
    <s v="OFF-EN-10001434"/>
    <x v="1"/>
    <x v="12"/>
    <s v="Strathmore #10 Envelopes, Ultimate White"/>
    <n v="105.42"/>
    <n v="2"/>
    <n v="0"/>
    <n v="51.655799999999999"/>
  </r>
  <r>
    <n v="497"/>
    <x v="230"/>
    <x v="0"/>
    <x v="197"/>
    <d v="2013-08-01T00:00:00"/>
    <x v="1"/>
    <s v="SC-20095"/>
    <s v="Sanjit Chand"/>
    <x v="0"/>
    <s v="United States"/>
    <s v="Costa Mesa"/>
    <x v="1"/>
    <n v="92627"/>
    <x v="1"/>
    <s v="OFF-BI-10002498"/>
    <x v="1"/>
    <x v="8"/>
    <s v="Clear Mylar Reinforcing Strips"/>
    <n v="119.61600000000001"/>
    <n v="8"/>
    <n v="0.2"/>
    <n v="40.370399999999997"/>
  </r>
  <r>
    <n v="498"/>
    <x v="230"/>
    <x v="0"/>
    <x v="197"/>
    <d v="2013-08-01T00:00:00"/>
    <x v="1"/>
    <s v="SC-20095"/>
    <s v="Sanjit Chand"/>
    <x v="0"/>
    <s v="United States"/>
    <s v="Costa Mesa"/>
    <x v="1"/>
    <n v="92627"/>
    <x v="1"/>
    <s v="FUR-FU-10004864"/>
    <x v="0"/>
    <x v="5"/>
    <s v="Howard Miller 14-1/2&quot; Diameter Chrome Round Wall Clock"/>
    <n v="255.76"/>
    <n v="4"/>
    <n v="0"/>
    <n v="81.843199999999996"/>
  </r>
  <r>
    <n v="499"/>
    <x v="230"/>
    <x v="0"/>
    <x v="197"/>
    <d v="2013-08-01T00:00:00"/>
    <x v="1"/>
    <s v="SC-20095"/>
    <s v="Sanjit Chand"/>
    <x v="0"/>
    <s v="United States"/>
    <s v="Costa Mesa"/>
    <x v="1"/>
    <n v="92627"/>
    <x v="1"/>
    <s v="FUR-CH-10002602"/>
    <x v="0"/>
    <x v="1"/>
    <s v="DMI Arturo Collection Mission-style Design Wood Chair"/>
    <n v="241.56799999999998"/>
    <n v="2"/>
    <n v="0.2"/>
    <n v="18.11760000000001"/>
  </r>
  <r>
    <n v="500"/>
    <x v="230"/>
    <x v="0"/>
    <x v="197"/>
    <d v="2013-08-01T00:00:00"/>
    <x v="1"/>
    <s v="SC-20095"/>
    <s v="Sanjit Chand"/>
    <x v="0"/>
    <s v="United States"/>
    <s v="Costa Mesa"/>
    <x v="1"/>
    <n v="92627"/>
    <x v="1"/>
    <s v="FUR-FU-10000073"/>
    <x v="0"/>
    <x v="5"/>
    <s v="Deflect-O Glasstique Clear Desk Accessories"/>
    <n v="69.3"/>
    <n v="9"/>
    <n v="0"/>
    <n v="22.868999999999996"/>
  </r>
  <r>
    <n v="501"/>
    <x v="231"/>
    <x v="0"/>
    <x v="198"/>
    <d v="2013-06-05T00:00:00"/>
    <x v="1"/>
    <s v="MY-17380"/>
    <s v="Maribeth Yedwab"/>
    <x v="1"/>
    <s v="United States"/>
    <s v="Parker"/>
    <x v="22"/>
    <n v="80134"/>
    <x v="1"/>
    <s v="OFF-BI-10001670"/>
    <x v="1"/>
    <x v="8"/>
    <s v="Vinyl Sectional Post Binders"/>
    <n v="22.620000000000005"/>
    <n v="2"/>
    <n v="0.7"/>
    <n v="-15.079999999999998"/>
  </r>
  <r>
    <n v="502"/>
    <x v="231"/>
    <x v="0"/>
    <x v="198"/>
    <d v="2013-06-05T00:00:00"/>
    <x v="1"/>
    <s v="MY-17380"/>
    <s v="Maribeth Yedwab"/>
    <x v="1"/>
    <s v="United States"/>
    <s v="Parker"/>
    <x v="22"/>
    <n v="80134"/>
    <x v="1"/>
    <s v="OFF-BI-10001658"/>
    <x v="1"/>
    <x v="8"/>
    <s v="GBC Standard Therm-A-Bind Covers"/>
    <n v="14.952000000000004"/>
    <n v="2"/>
    <n v="0.7"/>
    <n v="-11.961599999999997"/>
  </r>
  <r>
    <n v="503"/>
    <x v="231"/>
    <x v="0"/>
    <x v="198"/>
    <d v="2013-06-05T00:00:00"/>
    <x v="1"/>
    <s v="MY-17380"/>
    <s v="Maribeth Yedwab"/>
    <x v="1"/>
    <s v="United States"/>
    <s v="Parker"/>
    <x v="22"/>
    <n v="80134"/>
    <x v="1"/>
    <s v="FUR-CH-10001215"/>
    <x v="0"/>
    <x v="1"/>
    <s v="Global Troy Executive Leather Low-Back Tilter"/>
    <n v="801.5680000000001"/>
    <n v="2"/>
    <n v="0.2"/>
    <n v="50.097999999999985"/>
  </r>
  <r>
    <n v="504"/>
    <x v="231"/>
    <x v="0"/>
    <x v="198"/>
    <d v="2013-06-05T00:00:00"/>
    <x v="1"/>
    <s v="MY-17380"/>
    <s v="Maribeth Yedwab"/>
    <x v="1"/>
    <s v="United States"/>
    <s v="Parker"/>
    <x v="22"/>
    <n v="80134"/>
    <x v="1"/>
    <s v="OFF-BI-10000831"/>
    <x v="1"/>
    <x v="8"/>
    <s v="Storex Flexible Poly Binders with Double Pockets"/>
    <n v="2.3760000000000003"/>
    <n v="3"/>
    <n v="0.7"/>
    <n v="-1.9007999999999998"/>
  </r>
  <r>
    <n v="505"/>
    <x v="231"/>
    <x v="0"/>
    <x v="198"/>
    <d v="2013-06-05T00:00:00"/>
    <x v="1"/>
    <s v="MY-17380"/>
    <s v="Maribeth Yedwab"/>
    <x v="1"/>
    <s v="United States"/>
    <s v="Parker"/>
    <x v="22"/>
    <n v="80134"/>
    <x v="1"/>
    <s v="OFF-PA-10000357"/>
    <x v="1"/>
    <x v="10"/>
    <s v="White Dual Perf Computer Printout Paper, 2700 Sheets, 1 Part, Heavyweight, 20 lbs., 14 7/8 x 11"/>
    <n v="32.792000000000002"/>
    <n v="1"/>
    <n v="0.2"/>
    <n v="11.8871"/>
  </r>
  <r>
    <n v="506"/>
    <x v="232"/>
    <x v="3"/>
    <x v="105"/>
    <d v="2014-11-16T00:00:00"/>
    <x v="0"/>
    <s v="EB-13705"/>
    <s v="Ed Braxton"/>
    <x v="1"/>
    <s v="United States"/>
    <s v="New York City"/>
    <x v="15"/>
    <n v="10024"/>
    <x v="3"/>
    <s v="OFF-BI-10003274"/>
    <x v="1"/>
    <x v="8"/>
    <s v="Avery Durable Slant Ring Binders, No Labels"/>
    <n v="15.920000000000002"/>
    <n v="5"/>
    <n v="0.2"/>
    <n v="5.3729999999999993"/>
  </r>
  <r>
    <n v="507"/>
    <x v="233"/>
    <x v="1"/>
    <x v="199"/>
    <d v="2012-03-22T00:00:00"/>
    <x v="1"/>
    <s v="CM-12385"/>
    <s v="Christopher Martinez"/>
    <x v="0"/>
    <s v="United States"/>
    <s v="Atlanta"/>
    <x v="32"/>
    <n v="30318"/>
    <x v="0"/>
    <s v="OFF-AR-10001662"/>
    <x v="1"/>
    <x v="6"/>
    <s v="Rogers Handheld Barrel Pencil Sharpener"/>
    <n v="2.74"/>
    <n v="1"/>
    <n v="0"/>
    <n v="0.73980000000000024"/>
  </r>
  <r>
    <n v="508"/>
    <x v="233"/>
    <x v="1"/>
    <x v="199"/>
    <d v="2012-03-22T00:00:00"/>
    <x v="1"/>
    <s v="CM-12385"/>
    <s v="Christopher Martinez"/>
    <x v="0"/>
    <s v="United States"/>
    <s v="Atlanta"/>
    <x v="32"/>
    <n v="30318"/>
    <x v="0"/>
    <s v="OFF-AR-10003856"/>
    <x v="1"/>
    <x v="6"/>
    <s v="Newell 344"/>
    <n v="8.34"/>
    <n v="3"/>
    <n v="0"/>
    <n v="2.1683999999999997"/>
  </r>
  <r>
    <n v="509"/>
    <x v="233"/>
    <x v="1"/>
    <x v="199"/>
    <d v="2012-03-22T00:00:00"/>
    <x v="1"/>
    <s v="CM-12385"/>
    <s v="Christopher Martinez"/>
    <x v="0"/>
    <s v="United States"/>
    <s v="Atlanta"/>
    <x v="32"/>
    <n v="30318"/>
    <x v="0"/>
    <s v="OFF-ST-10001228"/>
    <x v="1"/>
    <x v="4"/>
    <s v="Personal File Boxes with Fold-Down Carry Handle"/>
    <n v="46.74"/>
    <n v="3"/>
    <n v="0"/>
    <n v="11.684999999999999"/>
  </r>
  <r>
    <n v="510"/>
    <x v="233"/>
    <x v="1"/>
    <x v="199"/>
    <d v="2012-03-22T00:00:00"/>
    <x v="1"/>
    <s v="CM-12385"/>
    <s v="Christopher Martinez"/>
    <x v="0"/>
    <s v="United States"/>
    <s v="Atlanta"/>
    <x v="32"/>
    <n v="30318"/>
    <x v="0"/>
    <s v="OFF-BI-10003527"/>
    <x v="1"/>
    <x v="8"/>
    <s v="Fellowes PB500 Electric Punch Plastic Comb Binding Machine with Manual Bind"/>
    <n v="6354.95"/>
    <n v="5"/>
    <n v="0"/>
    <n v="3177.4749999999999"/>
  </r>
  <r>
    <n v="511"/>
    <x v="234"/>
    <x v="3"/>
    <x v="200"/>
    <d v="2014-11-28T00:00:00"/>
    <x v="2"/>
    <s v="LS-17245"/>
    <s v="Lynn Smith"/>
    <x v="0"/>
    <s v="United States"/>
    <s v="Gladstone"/>
    <x v="25"/>
    <n v="64118"/>
    <x v="2"/>
    <s v="FUR-FU-10001290"/>
    <x v="0"/>
    <x v="5"/>
    <s v="Executive Impressions Supervisor Wall Clock"/>
    <n v="126.30000000000001"/>
    <n v="3"/>
    <n v="0"/>
    <n v="40.415999999999997"/>
  </r>
  <r>
    <n v="512"/>
    <x v="234"/>
    <x v="3"/>
    <x v="200"/>
    <d v="2014-11-28T00:00:00"/>
    <x v="2"/>
    <s v="LS-17245"/>
    <s v="Lynn Smith"/>
    <x v="0"/>
    <s v="United States"/>
    <s v="Gladstone"/>
    <x v="25"/>
    <n v="64118"/>
    <x v="2"/>
    <s v="TEC-AC-10002399"/>
    <x v="2"/>
    <x v="11"/>
    <s v="SanDisk Cruzer 32 GB USB Flash Drive"/>
    <n v="38.04"/>
    <n v="2"/>
    <n v="0"/>
    <n v="12.172799999999999"/>
  </r>
  <r>
    <n v="513"/>
    <x v="235"/>
    <x v="0"/>
    <x v="201"/>
    <d v="2013-10-24T00:00:00"/>
    <x v="2"/>
    <s v="LF-17185"/>
    <s v="Luke Foster"/>
    <x v="0"/>
    <s v="United States"/>
    <s v="Newark"/>
    <x v="24"/>
    <n v="43055"/>
    <x v="3"/>
    <s v="OFF-AR-10002053"/>
    <x v="1"/>
    <x v="6"/>
    <s v="Premium Writing Pencils, Soft, #2 by Central Association for the Blind"/>
    <n v="7.1519999999999992"/>
    <n v="3"/>
    <n v="0.2"/>
    <n v="0.71520000000000028"/>
  </r>
  <r>
    <n v="514"/>
    <x v="236"/>
    <x v="3"/>
    <x v="202"/>
    <d v="2014-12-26T00:00:00"/>
    <x v="1"/>
    <s v="BN-11515"/>
    <s v="Bradley Nguyen"/>
    <x v="0"/>
    <s v="United States"/>
    <s v="Los Angeles"/>
    <x v="1"/>
    <n v="90049"/>
    <x v="1"/>
    <s v="OFF-AR-10003811"/>
    <x v="1"/>
    <x v="6"/>
    <s v="Newell 327"/>
    <n v="6.63"/>
    <n v="3"/>
    <n v="0"/>
    <n v="1.7901"/>
  </r>
  <r>
    <n v="515"/>
    <x v="236"/>
    <x v="3"/>
    <x v="202"/>
    <d v="2014-12-26T00:00:00"/>
    <x v="1"/>
    <s v="BN-11515"/>
    <s v="Bradley Nguyen"/>
    <x v="0"/>
    <s v="United States"/>
    <s v="Los Angeles"/>
    <x v="1"/>
    <n v="90049"/>
    <x v="1"/>
    <s v="OFF-AR-10001246"/>
    <x v="1"/>
    <x v="6"/>
    <s v="Newell 317"/>
    <n v="5.88"/>
    <n v="2"/>
    <n v="0"/>
    <n v="1.7051999999999996"/>
  </r>
  <r>
    <n v="516"/>
    <x v="237"/>
    <x v="3"/>
    <x v="203"/>
    <d v="2014-01-28T00:00:00"/>
    <x v="1"/>
    <s v="AD-10180"/>
    <s v="Alan Dominguez"/>
    <x v="2"/>
    <s v="United States"/>
    <s v="Great Falls"/>
    <x v="37"/>
    <n v="59405"/>
    <x v="1"/>
    <s v="TEC-CO-10003236"/>
    <x v="2"/>
    <x v="16"/>
    <s v="Canon Image Class D660 Copier"/>
    <n v="2999.95"/>
    <n v="5"/>
    <n v="0"/>
    <n v="1379.9769999999999"/>
  </r>
  <r>
    <n v="517"/>
    <x v="237"/>
    <x v="3"/>
    <x v="203"/>
    <d v="2014-01-28T00:00:00"/>
    <x v="1"/>
    <s v="AD-10180"/>
    <s v="Alan Dominguez"/>
    <x v="2"/>
    <s v="United States"/>
    <s v="Great Falls"/>
    <x v="37"/>
    <n v="59405"/>
    <x v="1"/>
    <s v="OFF-ST-10004507"/>
    <x v="1"/>
    <x v="4"/>
    <s v="Advantus Rolling Storage Box"/>
    <n v="51.449999999999996"/>
    <n v="3"/>
    <n v="0"/>
    <n v="13.891499999999999"/>
  </r>
  <r>
    <n v="518"/>
    <x v="237"/>
    <x v="3"/>
    <x v="203"/>
    <d v="2014-01-28T00:00:00"/>
    <x v="1"/>
    <s v="AD-10180"/>
    <s v="Alan Dominguez"/>
    <x v="2"/>
    <s v="United States"/>
    <s v="Great Falls"/>
    <x v="37"/>
    <n v="59405"/>
    <x v="1"/>
    <s v="OFF-PA-10001667"/>
    <x v="1"/>
    <x v="10"/>
    <s v="Great White Multi-Use Recycled Paper (20Lb. and 84 Bright)"/>
    <n v="11.96"/>
    <n v="2"/>
    <n v="0"/>
    <n v="5.3819999999999997"/>
  </r>
  <r>
    <n v="519"/>
    <x v="237"/>
    <x v="3"/>
    <x v="203"/>
    <d v="2014-01-28T00:00:00"/>
    <x v="1"/>
    <s v="AD-10180"/>
    <s v="Alan Dominguez"/>
    <x v="2"/>
    <s v="United States"/>
    <s v="Great Falls"/>
    <x v="37"/>
    <n v="59405"/>
    <x v="1"/>
    <s v="OFF-ST-10004459"/>
    <x v="1"/>
    <x v="4"/>
    <s v="Tennsco Single-Tier Lockers"/>
    <n v="1126.02"/>
    <n v="3"/>
    <n v="0"/>
    <n v="56.300999999999988"/>
  </r>
  <r>
    <n v="520"/>
    <x v="238"/>
    <x v="1"/>
    <x v="204"/>
    <d v="2012-03-26T00:00:00"/>
    <x v="1"/>
    <s v="DB-13210"/>
    <s v="Dean Braden"/>
    <x v="0"/>
    <s v="United States"/>
    <s v="Houston"/>
    <x v="5"/>
    <n v="77041"/>
    <x v="2"/>
    <s v="TEC-AC-10000171"/>
    <x v="2"/>
    <x v="11"/>
    <s v="Verbatim 25 GB 6x Blu-ray Single Layer Recordable Disc, 25/Pack"/>
    <n v="18.391999999999999"/>
    <n v="1"/>
    <n v="0.2"/>
    <n v="5.2877000000000001"/>
  </r>
  <r>
    <n v="521"/>
    <x v="238"/>
    <x v="1"/>
    <x v="204"/>
    <d v="2012-03-26T00:00:00"/>
    <x v="1"/>
    <s v="DB-13210"/>
    <s v="Dean Braden"/>
    <x v="0"/>
    <s v="United States"/>
    <s v="Houston"/>
    <x v="5"/>
    <n v="77041"/>
    <x v="2"/>
    <s v="OFF-ST-10000736"/>
    <x v="1"/>
    <x v="4"/>
    <s v="Carina Double Wide Media Storage Towers in Natural &amp; Black"/>
    <n v="129.56800000000001"/>
    <n v="2"/>
    <n v="0.2"/>
    <n v="-25.91360000000001"/>
  </r>
  <r>
    <n v="522"/>
    <x v="238"/>
    <x v="1"/>
    <x v="204"/>
    <d v="2012-03-26T00:00:00"/>
    <x v="1"/>
    <s v="DB-13210"/>
    <s v="Dean Braden"/>
    <x v="0"/>
    <s v="United States"/>
    <s v="Houston"/>
    <x v="5"/>
    <n v="77041"/>
    <x v="2"/>
    <s v="OFF-BI-10000285"/>
    <x v="1"/>
    <x v="8"/>
    <s v="XtraLife ClearVue Slant-D Ring Binders by Cardinal"/>
    <n v="14.111999999999997"/>
    <n v="9"/>
    <n v="0.8"/>
    <n v="-21.167999999999999"/>
  </r>
  <r>
    <n v="523"/>
    <x v="239"/>
    <x v="3"/>
    <x v="205"/>
    <d v="2014-01-26T00:00:00"/>
    <x v="2"/>
    <s v="MC-17605"/>
    <s v="Matt Connell"/>
    <x v="1"/>
    <s v="United States"/>
    <s v="Detroit"/>
    <x v="12"/>
    <n v="48234"/>
    <x v="2"/>
    <s v="FUR-TA-10001857"/>
    <x v="0"/>
    <x v="3"/>
    <s v="Balt Solid Wood Rectangular Table"/>
    <n v="210.98"/>
    <n v="2"/>
    <n v="0"/>
    <n v="21.097999999999985"/>
  </r>
  <r>
    <n v="524"/>
    <x v="240"/>
    <x v="0"/>
    <x v="206"/>
    <d v="2013-05-24T00:00:00"/>
    <x v="2"/>
    <s v="LH-17155"/>
    <s v="Logan Haushalter"/>
    <x v="0"/>
    <s v="United States"/>
    <s v="Los Angeles"/>
    <x v="1"/>
    <n v="90032"/>
    <x v="1"/>
    <s v="TEC-PH-10003555"/>
    <x v="2"/>
    <x v="7"/>
    <s v="Motorola HK250 Universal Bluetooth Headset"/>
    <n v="55.176000000000002"/>
    <n v="3"/>
    <n v="0.2"/>
    <n v="-12.414599999999997"/>
  </r>
  <r>
    <n v="525"/>
    <x v="240"/>
    <x v="0"/>
    <x v="206"/>
    <d v="2013-05-24T00:00:00"/>
    <x v="2"/>
    <s v="LH-17155"/>
    <s v="Logan Haushalter"/>
    <x v="0"/>
    <s v="United States"/>
    <s v="Los Angeles"/>
    <x v="1"/>
    <n v="90032"/>
    <x v="1"/>
    <s v="TEC-AC-10003832"/>
    <x v="2"/>
    <x v="11"/>
    <s v="Imation 16GB Mini TravelDrive USB 2.0 Flash Drive"/>
    <n v="66.260000000000005"/>
    <n v="2"/>
    <n v="0"/>
    <n v="27.166600000000003"/>
  </r>
  <r>
    <n v="526"/>
    <x v="241"/>
    <x v="1"/>
    <x v="207"/>
    <d v="2013-01-02T00:00:00"/>
    <x v="1"/>
    <s v="BD-11605"/>
    <s v="Brian Dahlen"/>
    <x v="0"/>
    <s v="United States"/>
    <s v="Lawrence"/>
    <x v="31"/>
    <n v="1841"/>
    <x v="3"/>
    <s v="OFF-FA-10002815"/>
    <x v="1"/>
    <x v="13"/>
    <s v="Staples"/>
    <n v="22.200000000000003"/>
    <n v="5"/>
    <n v="0"/>
    <n v="10.434000000000001"/>
  </r>
  <r>
    <n v="527"/>
    <x v="242"/>
    <x v="3"/>
    <x v="208"/>
    <d v="2014-10-27T00:00:00"/>
    <x v="1"/>
    <s v="PH-18790"/>
    <s v="Patricia Hirasaki"/>
    <x v="2"/>
    <s v="United States"/>
    <s v="Lakeland"/>
    <x v="2"/>
    <n v="33801"/>
    <x v="0"/>
    <s v="FUR-CH-10003379"/>
    <x v="0"/>
    <x v="1"/>
    <s v="Global Commerce Series High-Back Swivel/Tilt Chairs"/>
    <n v="683.95200000000011"/>
    <n v="3"/>
    <n v="0.2"/>
    <n v="42.746999999999986"/>
  </r>
  <r>
    <n v="528"/>
    <x v="242"/>
    <x v="3"/>
    <x v="208"/>
    <d v="2014-10-27T00:00:00"/>
    <x v="1"/>
    <s v="PH-18790"/>
    <s v="Patricia Hirasaki"/>
    <x v="2"/>
    <s v="United States"/>
    <s v="Lakeland"/>
    <x v="2"/>
    <n v="33801"/>
    <x v="0"/>
    <s v="FUR-FU-10001756"/>
    <x v="0"/>
    <x v="5"/>
    <s v="Eldon Expressions Desk Accessory, Wood Photo Frame, Mahogany"/>
    <n v="45.695999999999998"/>
    <n v="3"/>
    <n v="0.2"/>
    <n v="5.1407999999999916"/>
  </r>
  <r>
    <n v="529"/>
    <x v="243"/>
    <x v="1"/>
    <x v="37"/>
    <d v="2012-09-07T00:00:00"/>
    <x v="1"/>
    <s v="MG-18145"/>
    <s v="Mike Gockenbach"/>
    <x v="0"/>
    <s v="United States"/>
    <s v="Philadelphia"/>
    <x v="9"/>
    <n v="19134"/>
    <x v="3"/>
    <s v="OFF-ST-10004963"/>
    <x v="1"/>
    <x v="4"/>
    <s v="Eldon Gobal File Keepers"/>
    <n v="36.336000000000006"/>
    <n v="3"/>
    <n v="0.2"/>
    <n v="-7.2672000000000043"/>
  </r>
  <r>
    <n v="530"/>
    <x v="243"/>
    <x v="1"/>
    <x v="37"/>
    <d v="2012-09-07T00:00:00"/>
    <x v="1"/>
    <s v="MG-18145"/>
    <s v="Mike Gockenbach"/>
    <x v="0"/>
    <s v="United States"/>
    <s v="Philadelphia"/>
    <x v="9"/>
    <n v="19134"/>
    <x v="3"/>
    <s v="OFF-SU-10002881"/>
    <x v="1"/>
    <x v="14"/>
    <s v="Martin Yale Chadless Opener Electric Letter Opener"/>
    <n v="666.24800000000005"/>
    <n v="1"/>
    <n v="0.2"/>
    <n v="-149.9058"/>
  </r>
  <r>
    <n v="531"/>
    <x v="243"/>
    <x v="1"/>
    <x v="37"/>
    <d v="2012-09-07T00:00:00"/>
    <x v="1"/>
    <s v="MG-18145"/>
    <s v="Mike Gockenbach"/>
    <x v="0"/>
    <s v="United States"/>
    <s v="Philadelphia"/>
    <x v="9"/>
    <n v="19134"/>
    <x v="3"/>
    <s v="OFF-EN-10001335"/>
    <x v="1"/>
    <x v="12"/>
    <s v="White Business Envelopes with Contemporary Seam, Recycled White Business Envelopes"/>
    <n v="52.512"/>
    <n v="6"/>
    <n v="0.2"/>
    <n v="19.692"/>
  </r>
  <r>
    <n v="532"/>
    <x v="244"/>
    <x v="1"/>
    <x v="209"/>
    <d v="2012-11-09T00:00:00"/>
    <x v="0"/>
    <s v="KB-16240"/>
    <s v="Karen Bern"/>
    <x v="1"/>
    <s v="United States"/>
    <s v="Los Angeles"/>
    <x v="1"/>
    <n v="90036"/>
    <x v="1"/>
    <s v="FUR-CH-10000595"/>
    <x v="0"/>
    <x v="1"/>
    <s v="Safco Contoured Stacking Chairs"/>
    <n v="190.72000000000003"/>
    <n v="1"/>
    <n v="0.2"/>
    <n v="11.919999999999987"/>
  </r>
  <r>
    <n v="533"/>
    <x v="245"/>
    <x v="3"/>
    <x v="210"/>
    <d v="2014-09-12T00:00:00"/>
    <x v="1"/>
    <s v="JC-15340"/>
    <s v="Jasper Cacioppo"/>
    <x v="0"/>
    <s v="United States"/>
    <s v="Los Angeles"/>
    <x v="1"/>
    <n v="90032"/>
    <x v="1"/>
    <s v="FUR-FU-10000448"/>
    <x v="0"/>
    <x v="5"/>
    <s v="Tenex Chairmats For Use With Carpeted Floors"/>
    <n v="47.94"/>
    <n v="3"/>
    <n v="0"/>
    <n v="2.3969999999999985"/>
  </r>
  <r>
    <n v="534"/>
    <x v="246"/>
    <x v="0"/>
    <x v="211"/>
    <d v="2013-06-02T00:00:00"/>
    <x v="0"/>
    <s v="RL-19615"/>
    <s v="Rob Lucas"/>
    <x v="0"/>
    <s v="United States"/>
    <s v="Montgomery"/>
    <x v="19"/>
    <n v="36116"/>
    <x v="0"/>
    <s v="TEC-PH-10000984"/>
    <x v="2"/>
    <x v="7"/>
    <s v="Panasonic KX-TG9471B"/>
    <n v="979.95"/>
    <n v="5"/>
    <n v="0"/>
    <n v="274.38600000000008"/>
  </r>
  <r>
    <n v="535"/>
    <x v="246"/>
    <x v="0"/>
    <x v="211"/>
    <d v="2013-06-02T00:00:00"/>
    <x v="0"/>
    <s v="RL-19615"/>
    <s v="Rob Lucas"/>
    <x v="0"/>
    <s v="United States"/>
    <s v="Montgomery"/>
    <x v="19"/>
    <n v="36116"/>
    <x v="0"/>
    <s v="OFF-BI-10002557"/>
    <x v="1"/>
    <x v="8"/>
    <s v="Presstex Flexible Ring Binders"/>
    <n v="22.75"/>
    <n v="5"/>
    <n v="0"/>
    <n v="11.375"/>
  </r>
  <r>
    <n v="536"/>
    <x v="247"/>
    <x v="0"/>
    <x v="212"/>
    <d v="2013-07-17T00:00:00"/>
    <x v="1"/>
    <s v="AA-10375"/>
    <s v="Allen Armold"/>
    <x v="0"/>
    <s v="United States"/>
    <s v="Mesa"/>
    <x v="16"/>
    <n v="85204"/>
    <x v="1"/>
    <s v="OFF-ST-10001325"/>
    <x v="1"/>
    <x v="4"/>
    <s v="Sterilite Officeware Hinged File Box"/>
    <n v="16.768000000000001"/>
    <n v="2"/>
    <n v="0.2"/>
    <n v="1.4672000000000001"/>
  </r>
  <r>
    <n v="537"/>
    <x v="248"/>
    <x v="3"/>
    <x v="213"/>
    <d v="2014-09-09T00:00:00"/>
    <x v="0"/>
    <s v="EP-13915"/>
    <s v="Emily Phan"/>
    <x v="0"/>
    <s v="United States"/>
    <s v="Chicago"/>
    <x v="10"/>
    <n v="60653"/>
    <x v="2"/>
    <s v="OFF-BI-10002429"/>
    <x v="1"/>
    <x v="8"/>
    <s v="Premier Elliptical Ring Binder, Black"/>
    <n v="42.615999999999993"/>
    <n v="7"/>
    <n v="0.8"/>
    <n v="-68.185600000000022"/>
  </r>
  <r>
    <n v="538"/>
    <x v="249"/>
    <x v="1"/>
    <x v="155"/>
    <d v="2012-12-08T00:00:00"/>
    <x v="1"/>
    <s v="MP-17470"/>
    <s v="Mark Packer"/>
    <x v="2"/>
    <s v="United States"/>
    <s v="New York City"/>
    <x v="15"/>
    <n v="10009"/>
    <x v="3"/>
    <s v="OFF-BI-10004528"/>
    <x v="1"/>
    <x v="8"/>
    <s v="Cardinal Poly Pocket Divider Pockets for Ring Binders"/>
    <n v="10.752000000000001"/>
    <n v="4"/>
    <n v="0.2"/>
    <n v="3.359999999999999"/>
  </r>
  <r>
    <n v="539"/>
    <x v="250"/>
    <x v="1"/>
    <x v="214"/>
    <d v="2012-12-11T00:00:00"/>
    <x v="1"/>
    <s v="DK-12985"/>
    <s v="Darren Koutras"/>
    <x v="0"/>
    <s v="United States"/>
    <s v="Henderson"/>
    <x v="0"/>
    <n v="42420"/>
    <x v="0"/>
    <s v="OFF-AP-10001271"/>
    <x v="1"/>
    <x v="9"/>
    <s v="Eureka The Boss Cordless Rechargeable Stick Vac"/>
    <n v="152.94"/>
    <n v="3"/>
    <n v="0"/>
    <n v="41.293800000000005"/>
  </r>
  <r>
    <n v="540"/>
    <x v="250"/>
    <x v="1"/>
    <x v="214"/>
    <d v="2012-12-11T00:00:00"/>
    <x v="1"/>
    <s v="DK-12985"/>
    <s v="Darren Koutras"/>
    <x v="0"/>
    <s v="United States"/>
    <s v="Henderson"/>
    <x v="0"/>
    <n v="42420"/>
    <x v="0"/>
    <s v="FUR-CH-10002647"/>
    <x v="0"/>
    <x v="1"/>
    <s v="Situations Contoured Folding Chairs, 4/Set"/>
    <n v="283.92"/>
    <n v="4"/>
    <n v="0"/>
    <n v="70.980000000000018"/>
  </r>
  <r>
    <n v="541"/>
    <x v="251"/>
    <x v="2"/>
    <x v="215"/>
    <d v="2011-02-04T00:00:00"/>
    <x v="2"/>
    <s v="BD-11500"/>
    <s v="Bradley Drucker"/>
    <x v="0"/>
    <s v="United States"/>
    <s v="Green Bay"/>
    <x v="6"/>
    <n v="54302"/>
    <x v="2"/>
    <s v="TEC-AC-10001432"/>
    <x v="2"/>
    <x v="11"/>
    <s v="Enermax Aurora Lite Keyboard"/>
    <n v="468.90000000000003"/>
    <n v="6"/>
    <n v="0"/>
    <n v="206.31600000000006"/>
  </r>
  <r>
    <n v="542"/>
    <x v="252"/>
    <x v="0"/>
    <x v="216"/>
    <d v="2013-07-18T00:00:00"/>
    <x v="2"/>
    <s v="ES-14080"/>
    <s v="Erin Smith"/>
    <x v="1"/>
    <s v="United States"/>
    <s v="Tucson"/>
    <x v="16"/>
    <n v="85705"/>
    <x v="1"/>
    <s v="TEC-PH-10002262"/>
    <x v="2"/>
    <x v="7"/>
    <s v="LG Electronics Tone+ HBS-730 Bluetooth Headset"/>
    <n v="380.86400000000003"/>
    <n v="8"/>
    <n v="0.2"/>
    <n v="38.086400000000026"/>
  </r>
  <r>
    <n v="543"/>
    <x v="253"/>
    <x v="1"/>
    <x v="217"/>
    <d v="2012-12-23T00:00:00"/>
    <x v="1"/>
    <s v="LM-17065"/>
    <s v="Liz MacKendrick"/>
    <x v="0"/>
    <s v="United States"/>
    <s v="Springfield"/>
    <x v="24"/>
    <n v="45503"/>
    <x v="3"/>
    <s v="OFF-ST-10001809"/>
    <x v="1"/>
    <x v="4"/>
    <s v="Fellowes Officeware Wire Shelving"/>
    <n v="646.77600000000007"/>
    <n v="9"/>
    <n v="0.2"/>
    <n v="-145.52460000000002"/>
  </r>
  <r>
    <n v="544"/>
    <x v="254"/>
    <x v="2"/>
    <x v="218"/>
    <d v="2011-05-16T00:00:00"/>
    <x v="1"/>
    <s v="PG-18895"/>
    <s v="Paul Gonzalez"/>
    <x v="0"/>
    <s v="United States"/>
    <s v="Fort Worth"/>
    <x v="5"/>
    <n v="76106"/>
    <x v="2"/>
    <s v="TEC-AC-10001465"/>
    <x v="2"/>
    <x v="11"/>
    <s v="SanDisk Cruzer 64 GB USB Flash Drive"/>
    <n v="58.112000000000002"/>
    <n v="2"/>
    <n v="0.2"/>
    <n v="7.263999999999994"/>
  </r>
  <r>
    <n v="545"/>
    <x v="254"/>
    <x v="2"/>
    <x v="218"/>
    <d v="2011-05-16T00:00:00"/>
    <x v="1"/>
    <s v="PG-18895"/>
    <s v="Paul Gonzalez"/>
    <x v="0"/>
    <s v="United States"/>
    <s v="Fort Worth"/>
    <x v="5"/>
    <n v="76106"/>
    <x v="2"/>
    <s v="TEC-PH-10002597"/>
    <x v="2"/>
    <x v="7"/>
    <s v="Xblue XB-1670-86 X16 Small Office Telephone - Titanium"/>
    <n v="100.792"/>
    <n v="1"/>
    <n v="0.2"/>
    <n v="6.2995000000000019"/>
  </r>
  <r>
    <n v="546"/>
    <x v="254"/>
    <x v="2"/>
    <x v="218"/>
    <d v="2011-05-16T00:00:00"/>
    <x v="1"/>
    <s v="PG-18895"/>
    <s v="Paul Gonzalez"/>
    <x v="0"/>
    <s v="United States"/>
    <s v="Fort Worth"/>
    <x v="5"/>
    <n v="76106"/>
    <x v="2"/>
    <s v="FUR-FU-10000723"/>
    <x v="0"/>
    <x v="5"/>
    <s v="Deflect-o EconoMat Studded, No Bevel Mat for Low Pile Carpeting"/>
    <n v="66.112000000000009"/>
    <n v="4"/>
    <n v="0.6"/>
    <n v="-84.292799999999986"/>
  </r>
  <r>
    <n v="547"/>
    <x v="255"/>
    <x v="3"/>
    <x v="123"/>
    <d v="2014-11-23T00:00:00"/>
    <x v="2"/>
    <s v="AS-10135"/>
    <s v="Adrian Shami"/>
    <x v="2"/>
    <s v="United States"/>
    <s v="New York City"/>
    <x v="15"/>
    <n v="10035"/>
    <x v="3"/>
    <s v="OFF-BI-10000404"/>
    <x v="1"/>
    <x v="8"/>
    <s v="Avery Printable Repositionable Plastic Tabs"/>
    <n v="41.28"/>
    <n v="6"/>
    <n v="0.2"/>
    <n v="13.931999999999999"/>
  </r>
  <r>
    <n v="548"/>
    <x v="255"/>
    <x v="3"/>
    <x v="123"/>
    <d v="2014-11-23T00:00:00"/>
    <x v="2"/>
    <s v="AS-10135"/>
    <s v="Adrian Shami"/>
    <x v="2"/>
    <s v="United States"/>
    <s v="New York City"/>
    <x v="15"/>
    <n v="10035"/>
    <x v="3"/>
    <s v="OFF-PA-10002986"/>
    <x v="1"/>
    <x v="10"/>
    <s v="Xerox 1898"/>
    <n v="13.36"/>
    <n v="2"/>
    <n v="0"/>
    <n v="6.4127999999999998"/>
  </r>
  <r>
    <n v="549"/>
    <x v="256"/>
    <x v="1"/>
    <x v="219"/>
    <d v="2012-11-17T00:00:00"/>
    <x v="0"/>
    <s v="DK-13225"/>
    <s v="Dean Katz"/>
    <x v="1"/>
    <s v="United States"/>
    <s v="Chicago"/>
    <x v="10"/>
    <n v="60653"/>
    <x v="2"/>
    <s v="OFF-ST-10000604"/>
    <x v="1"/>
    <x v="4"/>
    <s v="Home/Office Personal File Carts"/>
    <n v="250.27199999999999"/>
    <n v="9"/>
    <n v="0.2"/>
    <n v="15.641999999999982"/>
  </r>
  <r>
    <n v="550"/>
    <x v="256"/>
    <x v="1"/>
    <x v="219"/>
    <d v="2012-11-17T00:00:00"/>
    <x v="0"/>
    <s v="DK-13225"/>
    <s v="Dean Katz"/>
    <x v="1"/>
    <s v="United States"/>
    <s v="Chicago"/>
    <x v="10"/>
    <n v="60653"/>
    <x v="2"/>
    <s v="OFF-BI-10004738"/>
    <x v="1"/>
    <x v="8"/>
    <s v="Flexible Leather- Look Classic Collection Ring Binder"/>
    <n v="11.363999999999997"/>
    <n v="3"/>
    <n v="0.8"/>
    <n v="-17.045999999999999"/>
  </r>
  <r>
    <n v="551"/>
    <x v="256"/>
    <x v="1"/>
    <x v="219"/>
    <d v="2012-11-17T00:00:00"/>
    <x v="0"/>
    <s v="DK-13225"/>
    <s v="Dean Katz"/>
    <x v="1"/>
    <s v="United States"/>
    <s v="Chicago"/>
    <x v="10"/>
    <n v="60653"/>
    <x v="2"/>
    <s v="OFF-SU-10001935"/>
    <x v="1"/>
    <x v="14"/>
    <s v="Staples"/>
    <n v="8.7200000000000006"/>
    <n v="5"/>
    <n v="0.2"/>
    <n v="-1.7440000000000015"/>
  </r>
  <r>
    <n v="552"/>
    <x v="257"/>
    <x v="0"/>
    <x v="173"/>
    <d v="2013-04-18T00:00:00"/>
    <x v="0"/>
    <s v="BD-11320"/>
    <s v="Bill Donatelli"/>
    <x v="0"/>
    <s v="United States"/>
    <s v="San Francisco"/>
    <x v="1"/>
    <n v="94110"/>
    <x v="1"/>
    <s v="FUR-CH-10002024"/>
    <x v="0"/>
    <x v="1"/>
    <s v="HON 5400 Series Task Chairs for Big and Tall"/>
    <n v="1121.568"/>
    <n v="2"/>
    <n v="0.2"/>
    <n v="0"/>
  </r>
  <r>
    <n v="553"/>
    <x v="258"/>
    <x v="3"/>
    <x v="220"/>
    <d v="2014-09-13T00:00:00"/>
    <x v="2"/>
    <s v="RC-19960"/>
    <s v="Ryan Crowe"/>
    <x v="0"/>
    <s v="United States"/>
    <s v="Jacksonville"/>
    <x v="2"/>
    <n v="32216"/>
    <x v="0"/>
    <s v="FUR-FU-10003039"/>
    <x v="0"/>
    <x v="5"/>
    <s v="Howard Miller 11-1/2&quot; Diameter Grantwood Wall Clock"/>
    <n v="34.504000000000005"/>
    <n v="1"/>
    <n v="0.2"/>
    <n v="6.0381999999999998"/>
  </r>
  <r>
    <n v="554"/>
    <x v="259"/>
    <x v="3"/>
    <x v="221"/>
    <d v="2014-11-29T00:00:00"/>
    <x v="1"/>
    <s v="GT-14710"/>
    <s v="Greg Tran"/>
    <x v="0"/>
    <s v="United States"/>
    <s v="Houston"/>
    <x v="5"/>
    <n v="77070"/>
    <x v="2"/>
    <s v="OFF-FA-10004248"/>
    <x v="1"/>
    <x v="13"/>
    <s v="Advantus T-Pin Paper Clips"/>
    <n v="10.824"/>
    <n v="3"/>
    <n v="0.2"/>
    <n v="2.5707"/>
  </r>
  <r>
    <n v="555"/>
    <x v="260"/>
    <x v="3"/>
    <x v="222"/>
    <d v="2014-07-04T00:00:00"/>
    <x v="0"/>
    <s v="DK-13225"/>
    <s v="Dean Katz"/>
    <x v="1"/>
    <s v="United States"/>
    <s v="Anaheim"/>
    <x v="1"/>
    <n v="92804"/>
    <x v="1"/>
    <s v="OFF-ST-10001780"/>
    <x v="1"/>
    <x v="4"/>
    <s v="Tennsco 16-Compartment Lockers with Coat Rack"/>
    <n v="1295.78"/>
    <n v="2"/>
    <n v="0"/>
    <n v="310.98720000000003"/>
  </r>
  <r>
    <n v="556"/>
    <x v="261"/>
    <x v="2"/>
    <x v="223"/>
    <d v="2011-03-07T00:00:00"/>
    <x v="0"/>
    <s v="AJ-10945"/>
    <s v="Ashley Jarboe"/>
    <x v="0"/>
    <s v="United States"/>
    <s v="Wilmington"/>
    <x v="3"/>
    <n v="28403"/>
    <x v="0"/>
    <s v="OFF-AR-10003560"/>
    <x v="1"/>
    <x v="6"/>
    <s v="Zebra Zazzle Fluorescent Highlighters"/>
    <n v="19.456000000000003"/>
    <n v="4"/>
    <n v="0.2"/>
    <n v="3.4047999999999981"/>
  </r>
  <r>
    <n v="557"/>
    <x v="262"/>
    <x v="0"/>
    <x v="224"/>
    <d v="2013-06-16T00:00:00"/>
    <x v="1"/>
    <s v="OT-18730"/>
    <s v="Olvera Toch"/>
    <x v="0"/>
    <s v="United States"/>
    <s v="Los Angeles"/>
    <x v="1"/>
    <n v="90045"/>
    <x v="1"/>
    <s v="OFF-LA-10001297"/>
    <x v="1"/>
    <x v="2"/>
    <s v="Avery 473"/>
    <n v="20.7"/>
    <n v="2"/>
    <n v="0"/>
    <n v="9.9359999999999999"/>
  </r>
  <r>
    <n v="558"/>
    <x v="262"/>
    <x v="0"/>
    <x v="224"/>
    <d v="2013-06-16T00:00:00"/>
    <x v="1"/>
    <s v="OT-18730"/>
    <s v="Olvera Toch"/>
    <x v="0"/>
    <s v="United States"/>
    <s v="Los Angeles"/>
    <x v="1"/>
    <n v="90045"/>
    <x v="1"/>
    <s v="FUR-TA-10004256"/>
    <x v="0"/>
    <x v="3"/>
    <s v="Bretford “Just In Time” Height-Adjustable Multi-Task Work Tables"/>
    <n v="1335.68"/>
    <n v="4"/>
    <n v="0.2"/>
    <n v="-217.04800000000017"/>
  </r>
  <r>
    <n v="559"/>
    <x v="262"/>
    <x v="0"/>
    <x v="224"/>
    <d v="2013-06-16T00:00:00"/>
    <x v="1"/>
    <s v="OT-18730"/>
    <s v="Olvera Toch"/>
    <x v="0"/>
    <s v="United States"/>
    <s v="Los Angeles"/>
    <x v="1"/>
    <n v="90045"/>
    <x v="1"/>
    <s v="OFF-PA-10003441"/>
    <x v="1"/>
    <x v="10"/>
    <s v="Xerox 226"/>
    <n v="32.400000000000006"/>
    <n v="5"/>
    <n v="0"/>
    <n v="15.552000000000001"/>
  </r>
  <r>
    <n v="560"/>
    <x v="263"/>
    <x v="3"/>
    <x v="225"/>
    <d v="2014-11-23T00:00:00"/>
    <x v="0"/>
    <s v="LP-17080"/>
    <s v="Liz Pelletier"/>
    <x v="0"/>
    <s v="United States"/>
    <s v="San Francisco"/>
    <x v="1"/>
    <n v="94110"/>
    <x v="1"/>
    <s v="FUR-FU-10003347"/>
    <x v="0"/>
    <x v="5"/>
    <s v="Coloredge Poster Frame"/>
    <n v="42.599999999999994"/>
    <n v="3"/>
    <n v="0"/>
    <n v="16.614000000000001"/>
  </r>
  <r>
    <n v="561"/>
    <x v="263"/>
    <x v="3"/>
    <x v="225"/>
    <d v="2014-11-23T00:00:00"/>
    <x v="0"/>
    <s v="LP-17080"/>
    <s v="Liz Pelletier"/>
    <x v="0"/>
    <s v="United States"/>
    <s v="San Francisco"/>
    <x v="1"/>
    <n v="94110"/>
    <x v="1"/>
    <s v="OFF-BI-10000069"/>
    <x v="1"/>
    <x v="8"/>
    <s v="GBC Prepunched Paper, 19-Hole, for Binding Systems, 24-lb"/>
    <n v="84.056000000000012"/>
    <n v="7"/>
    <n v="0.2"/>
    <n v="27.318199999999983"/>
  </r>
  <r>
    <n v="562"/>
    <x v="264"/>
    <x v="2"/>
    <x v="80"/>
    <d v="2011-09-18T00:00:00"/>
    <x v="0"/>
    <s v="CA-12775"/>
    <s v="Cynthia Arntzen"/>
    <x v="0"/>
    <s v="United States"/>
    <s v="Tampa"/>
    <x v="2"/>
    <n v="33614"/>
    <x v="0"/>
    <s v="OFF-AP-10003914"/>
    <x v="1"/>
    <x v="9"/>
    <s v="Sanitaire Vibra Groomer IR Commercial Upright Vacuum, Replacement Belts"/>
    <n v="13"/>
    <n v="5"/>
    <n v="0.2"/>
    <n v="1.3000000000000007"/>
  </r>
  <r>
    <n v="563"/>
    <x v="264"/>
    <x v="2"/>
    <x v="80"/>
    <d v="2011-09-18T00:00:00"/>
    <x v="0"/>
    <s v="CA-12775"/>
    <s v="Cynthia Arntzen"/>
    <x v="0"/>
    <s v="United States"/>
    <s v="Tampa"/>
    <x v="2"/>
    <n v="33614"/>
    <x v="0"/>
    <s v="FUR-FU-10004020"/>
    <x v="0"/>
    <x v="5"/>
    <s v="Advantus Panel Wall Acrylic Frame"/>
    <n v="13.128"/>
    <n v="3"/>
    <n v="0.2"/>
    <n v="3.7743000000000002"/>
  </r>
  <r>
    <n v="564"/>
    <x v="265"/>
    <x v="1"/>
    <x v="214"/>
    <d v="2012-12-09T00:00:00"/>
    <x v="2"/>
    <s v="JF-15490"/>
    <s v="Jeremy Farry"/>
    <x v="0"/>
    <s v="United States"/>
    <s v="Seattle"/>
    <x v="4"/>
    <n v="98105"/>
    <x v="1"/>
    <s v="OFF-FA-10003467"/>
    <x v="1"/>
    <x v="13"/>
    <s v="Alliance Big Bands Rubber Bands, 12/Pack"/>
    <n v="3.96"/>
    <n v="2"/>
    <n v="0"/>
    <n v="0"/>
  </r>
  <r>
    <n v="565"/>
    <x v="265"/>
    <x v="1"/>
    <x v="214"/>
    <d v="2012-12-09T00:00:00"/>
    <x v="2"/>
    <s v="JF-15490"/>
    <s v="Jeremy Farry"/>
    <x v="0"/>
    <s v="United States"/>
    <s v="Seattle"/>
    <x v="4"/>
    <n v="98105"/>
    <x v="1"/>
    <s v="OFF-LA-10000634"/>
    <x v="1"/>
    <x v="2"/>
    <s v="Avery 509"/>
    <n v="2.61"/>
    <n v="1"/>
    <n v="0"/>
    <n v="1.2005999999999999"/>
  </r>
  <r>
    <n v="566"/>
    <x v="266"/>
    <x v="3"/>
    <x v="226"/>
    <d v="2014-12-11T00:00:00"/>
    <x v="2"/>
    <s v="FP-14320"/>
    <s v="Frank Preis"/>
    <x v="0"/>
    <s v="United States"/>
    <s v="Los Angeles"/>
    <x v="1"/>
    <n v="90008"/>
    <x v="1"/>
    <s v="TEC-PH-10002496"/>
    <x v="2"/>
    <x v="7"/>
    <s v="Cisco SPA301"/>
    <n v="374.37600000000003"/>
    <n v="3"/>
    <n v="0.2"/>
    <n v="46.796999999999983"/>
  </r>
  <r>
    <n v="567"/>
    <x v="267"/>
    <x v="3"/>
    <x v="172"/>
    <d v="2014-10-09T00:00:00"/>
    <x v="1"/>
    <s v="EB-13840"/>
    <s v="Ellis Ballard"/>
    <x v="1"/>
    <s v="United States"/>
    <s v="Seattle"/>
    <x v="4"/>
    <n v="98105"/>
    <x v="1"/>
    <s v="OFF-PA-10004530"/>
    <x v="1"/>
    <x v="10"/>
    <s v="Personal Creations Ink Jet Cards and Labels"/>
    <n v="91.84"/>
    <n v="8"/>
    <n v="0"/>
    <n v="45.001600000000003"/>
  </r>
  <r>
    <n v="568"/>
    <x v="267"/>
    <x v="3"/>
    <x v="172"/>
    <d v="2014-10-09T00:00:00"/>
    <x v="1"/>
    <s v="EB-13840"/>
    <s v="Ellis Ballard"/>
    <x v="1"/>
    <s v="United States"/>
    <s v="Seattle"/>
    <x v="4"/>
    <n v="98105"/>
    <x v="1"/>
    <s v="OFF-BI-10001107"/>
    <x v="1"/>
    <x v="8"/>
    <s v="GBC White Gloss Covers, Plain Front"/>
    <n v="81.088000000000008"/>
    <n v="7"/>
    <n v="0.2"/>
    <n v="27.3672"/>
  </r>
  <r>
    <n v="569"/>
    <x v="267"/>
    <x v="3"/>
    <x v="172"/>
    <d v="2014-10-09T00:00:00"/>
    <x v="1"/>
    <s v="EB-13840"/>
    <s v="Ellis Ballard"/>
    <x v="1"/>
    <s v="United States"/>
    <s v="Seattle"/>
    <x v="4"/>
    <n v="98105"/>
    <x v="1"/>
    <s v="OFF-PA-10004451"/>
    <x v="1"/>
    <x v="10"/>
    <s v="Xerox 222"/>
    <n v="19.440000000000001"/>
    <n v="3"/>
    <n v="0"/>
    <n v="9.3312000000000008"/>
  </r>
  <r>
    <n v="570"/>
    <x v="267"/>
    <x v="3"/>
    <x v="172"/>
    <d v="2014-10-09T00:00:00"/>
    <x v="1"/>
    <s v="EB-13840"/>
    <s v="Ellis Ballard"/>
    <x v="1"/>
    <s v="United States"/>
    <s v="Seattle"/>
    <x v="4"/>
    <n v="98105"/>
    <x v="1"/>
    <s v="FUR-CH-10004997"/>
    <x v="0"/>
    <x v="1"/>
    <s v="Hon Every-Day Series Multi-Task Chairs"/>
    <n v="451.15199999999993"/>
    <n v="3"/>
    <n v="0.2"/>
    <n v="0"/>
  </r>
  <r>
    <n v="571"/>
    <x v="268"/>
    <x v="3"/>
    <x v="116"/>
    <d v="2015-01-05T00:00:00"/>
    <x v="1"/>
    <s v="JF-15415"/>
    <s v="Jennifer Ferguson"/>
    <x v="0"/>
    <s v="United States"/>
    <s v="New York City"/>
    <x v="15"/>
    <n v="10024"/>
    <x v="3"/>
    <s v="OFF-LA-10001297"/>
    <x v="1"/>
    <x v="2"/>
    <s v="Avery 473"/>
    <n v="72.45"/>
    <n v="7"/>
    <n v="0"/>
    <n v="34.775999999999996"/>
  </r>
  <r>
    <n v="572"/>
    <x v="268"/>
    <x v="3"/>
    <x v="116"/>
    <d v="2015-01-05T00:00:00"/>
    <x v="1"/>
    <s v="JF-15415"/>
    <s v="Jennifer Ferguson"/>
    <x v="0"/>
    <s v="United States"/>
    <s v="New York City"/>
    <x v="15"/>
    <n v="10024"/>
    <x v="3"/>
    <s v="OFF-FA-10000585"/>
    <x v="1"/>
    <x v="13"/>
    <s v="OIC Bulk Pack Metal Binder Clips"/>
    <n v="13.96"/>
    <n v="4"/>
    <n v="0"/>
    <n v="6.4215999999999998"/>
  </r>
  <r>
    <n v="573"/>
    <x v="268"/>
    <x v="3"/>
    <x v="116"/>
    <d v="2015-01-05T00:00:00"/>
    <x v="1"/>
    <s v="JF-15415"/>
    <s v="Jennifer Ferguson"/>
    <x v="0"/>
    <s v="United States"/>
    <s v="New York City"/>
    <x v="15"/>
    <n v="10024"/>
    <x v="3"/>
    <s v="OFF-BI-10001922"/>
    <x v="1"/>
    <x v="8"/>
    <s v="Storex Dura Pro Binders"/>
    <n v="33.264000000000003"/>
    <n v="7"/>
    <n v="0.2"/>
    <n v="11.226599999999999"/>
  </r>
  <r>
    <n v="574"/>
    <x v="268"/>
    <x v="3"/>
    <x v="116"/>
    <d v="2015-01-05T00:00:00"/>
    <x v="1"/>
    <s v="JF-15415"/>
    <s v="Jennifer Ferguson"/>
    <x v="0"/>
    <s v="United States"/>
    <s v="New York City"/>
    <x v="15"/>
    <n v="10024"/>
    <x v="3"/>
    <s v="TEC-PH-10000347"/>
    <x v="2"/>
    <x v="7"/>
    <s v="Cush Cases Heavy Duty Rugged Cover Case for Samsung Galaxy S5 - Purple"/>
    <n v="14.850000000000001"/>
    <n v="3"/>
    <n v="0"/>
    <n v="4.0095000000000001"/>
  </r>
  <r>
    <n v="575"/>
    <x v="269"/>
    <x v="0"/>
    <x v="54"/>
    <d v="2013-11-08T00:00:00"/>
    <x v="1"/>
    <s v="SF-20200"/>
    <s v="Sarah Foster"/>
    <x v="0"/>
    <s v="United States"/>
    <s v="Marysville"/>
    <x v="4"/>
    <n v="98270"/>
    <x v="1"/>
    <s v="OFF-AR-10003394"/>
    <x v="1"/>
    <x v="6"/>
    <s v="Newell 332"/>
    <n v="8.82"/>
    <n v="3"/>
    <n v="0"/>
    <n v="2.3814000000000002"/>
  </r>
  <r>
    <n v="576"/>
    <x v="270"/>
    <x v="1"/>
    <x v="227"/>
    <d v="2012-09-22T00:00:00"/>
    <x v="0"/>
    <s v="TG-21640"/>
    <s v="Trudy Glocke"/>
    <x v="0"/>
    <s v="United States"/>
    <s v="Long Beach"/>
    <x v="1"/>
    <n v="90805"/>
    <x v="1"/>
    <s v="OFF-PA-10004530"/>
    <x v="1"/>
    <x v="10"/>
    <s v="Personal Creations Ink Jet Cards and Labels"/>
    <n v="160.72"/>
    <n v="14"/>
    <n v="0"/>
    <n v="78.752800000000008"/>
  </r>
  <r>
    <n v="577"/>
    <x v="270"/>
    <x v="1"/>
    <x v="227"/>
    <d v="2012-09-22T00:00:00"/>
    <x v="0"/>
    <s v="TG-21640"/>
    <s v="Trudy Glocke"/>
    <x v="0"/>
    <s v="United States"/>
    <s v="Long Beach"/>
    <x v="1"/>
    <n v="90805"/>
    <x v="1"/>
    <s v="OFF-PA-10001450"/>
    <x v="1"/>
    <x v="10"/>
    <s v="Rediform S.O.S. Phone Message Books"/>
    <n v="19.920000000000002"/>
    <n v="4"/>
    <n v="0"/>
    <n v="9.7608000000000015"/>
  </r>
  <r>
    <n v="578"/>
    <x v="270"/>
    <x v="1"/>
    <x v="227"/>
    <d v="2012-09-22T00:00:00"/>
    <x v="0"/>
    <s v="TG-21640"/>
    <s v="Trudy Glocke"/>
    <x v="0"/>
    <s v="United States"/>
    <s v="Long Beach"/>
    <x v="1"/>
    <n v="90805"/>
    <x v="1"/>
    <s v="OFF-SU-10001574"/>
    <x v="1"/>
    <x v="14"/>
    <s v="Acme Value Line Scissors"/>
    <n v="7.3"/>
    <n v="2"/>
    <n v="0"/>
    <n v="2.1899999999999995"/>
  </r>
  <r>
    <n v="579"/>
    <x v="271"/>
    <x v="3"/>
    <x v="228"/>
    <d v="2014-07-27T00:00:00"/>
    <x v="1"/>
    <s v="CS-11950"/>
    <s v="Carlos Soltero"/>
    <x v="0"/>
    <s v="United States"/>
    <s v="Chicago"/>
    <x v="10"/>
    <n v="60610"/>
    <x v="2"/>
    <s v="OFF-ST-10002974"/>
    <x v="1"/>
    <x v="4"/>
    <s v="Trav-L-File Heavy-Duty Shuttle II, Black"/>
    <n v="69.712000000000003"/>
    <n v="2"/>
    <n v="0.2"/>
    <n v="8.7139999999999951"/>
  </r>
  <r>
    <n v="580"/>
    <x v="271"/>
    <x v="3"/>
    <x v="228"/>
    <d v="2014-07-27T00:00:00"/>
    <x v="1"/>
    <s v="CS-11950"/>
    <s v="Carlos Soltero"/>
    <x v="0"/>
    <s v="United States"/>
    <s v="Chicago"/>
    <x v="10"/>
    <n v="60610"/>
    <x v="2"/>
    <s v="FUR-FU-10001475"/>
    <x v="0"/>
    <x v="5"/>
    <s v="Contract Clock, 14&quot;, Brown"/>
    <n v="8.7919999999999998"/>
    <n v="1"/>
    <n v="0.6"/>
    <n v="-5.7148000000000003"/>
  </r>
  <r>
    <n v="581"/>
    <x v="272"/>
    <x v="1"/>
    <x v="229"/>
    <d v="2012-09-14T00:00:00"/>
    <x v="1"/>
    <s v="CC-12145"/>
    <s v="Charles Crestani"/>
    <x v="0"/>
    <s v="United States"/>
    <s v="Los Angeles"/>
    <x v="1"/>
    <n v="90004"/>
    <x v="1"/>
    <s v="OFF-SU-10004498"/>
    <x v="1"/>
    <x v="14"/>
    <s v="Martin-Yale Premier Letter Opener"/>
    <n v="51.52"/>
    <n v="4"/>
    <n v="0"/>
    <n v="1.5456000000000003"/>
  </r>
  <r>
    <n v="582"/>
    <x v="273"/>
    <x v="3"/>
    <x v="96"/>
    <d v="2014-12-06T00:00:00"/>
    <x v="1"/>
    <s v="DV-13465"/>
    <s v="Dianna Vittorini"/>
    <x v="0"/>
    <s v="United States"/>
    <s v="Denver"/>
    <x v="22"/>
    <n v="80219"/>
    <x v="1"/>
    <s v="TEC-PH-10004977"/>
    <x v="2"/>
    <x v="7"/>
    <s v="GE 30524EE4"/>
    <n v="470.37600000000009"/>
    <n v="3"/>
    <n v="0.2"/>
    <n v="52.917299999999955"/>
  </r>
  <r>
    <n v="583"/>
    <x v="273"/>
    <x v="3"/>
    <x v="96"/>
    <d v="2014-12-06T00:00:00"/>
    <x v="1"/>
    <s v="DV-13465"/>
    <s v="Dianna Vittorini"/>
    <x v="0"/>
    <s v="United States"/>
    <s v="Denver"/>
    <x v="22"/>
    <n v="80219"/>
    <x v="1"/>
    <s v="TEC-PH-10000586"/>
    <x v="2"/>
    <x v="7"/>
    <s v="AT&amp;T SB67148 SynJ"/>
    <n v="105.584"/>
    <n v="2"/>
    <n v="0.2"/>
    <n v="9.2386000000000053"/>
  </r>
  <r>
    <n v="584"/>
    <x v="273"/>
    <x v="3"/>
    <x v="96"/>
    <d v="2014-12-06T00:00:00"/>
    <x v="1"/>
    <s v="DV-13465"/>
    <s v="Dianna Vittorini"/>
    <x v="0"/>
    <s v="United States"/>
    <s v="Denver"/>
    <x v="22"/>
    <n v="80219"/>
    <x v="1"/>
    <s v="OFF-AP-10000358"/>
    <x v="1"/>
    <x v="9"/>
    <s v="Fellowes Basic Home/Office Series Surge Protectors"/>
    <n v="31.152000000000001"/>
    <n v="3"/>
    <n v="0.2"/>
    <n v="3.5045999999999964"/>
  </r>
  <r>
    <n v="585"/>
    <x v="273"/>
    <x v="3"/>
    <x v="96"/>
    <d v="2014-12-06T00:00:00"/>
    <x v="1"/>
    <s v="DV-13465"/>
    <s v="Dianna Vittorini"/>
    <x v="0"/>
    <s v="United States"/>
    <s v="Denver"/>
    <x v="22"/>
    <n v="80219"/>
    <x v="1"/>
    <s v="OFF-BI-10002764"/>
    <x v="1"/>
    <x v="8"/>
    <s v="Recycled Pressboard Report Cover with Reinforced Top Hinge"/>
    <n v="6.7830000000000004"/>
    <n v="7"/>
    <n v="0.7"/>
    <n v="-4.7480999999999973"/>
  </r>
  <r>
    <n v="586"/>
    <x v="273"/>
    <x v="3"/>
    <x v="96"/>
    <d v="2014-12-06T00:00:00"/>
    <x v="1"/>
    <s v="DV-13465"/>
    <s v="Dianna Vittorini"/>
    <x v="0"/>
    <s v="United States"/>
    <s v="Denver"/>
    <x v="22"/>
    <n v="80219"/>
    <x v="1"/>
    <s v="TEC-PH-10001254"/>
    <x v="2"/>
    <x v="7"/>
    <s v="Jabra BIZ 2300 Duo QD Duo Corded Headset"/>
    <n v="406.36799999999999"/>
    <n v="4"/>
    <n v="0.2"/>
    <n v="30.477599999999981"/>
  </r>
  <r>
    <n v="587"/>
    <x v="274"/>
    <x v="1"/>
    <x v="230"/>
    <d v="2012-07-09T00:00:00"/>
    <x v="1"/>
    <s v="BD-11725"/>
    <s v="Bruce Degenhardt"/>
    <x v="0"/>
    <s v="United States"/>
    <s v="Richmond"/>
    <x v="0"/>
    <n v="40475"/>
    <x v="0"/>
    <s v="FUR-CH-10003956"/>
    <x v="0"/>
    <x v="1"/>
    <s v="Novimex High-Tech Fabric Mesh Task Chair"/>
    <n v="70.98"/>
    <n v="1"/>
    <n v="0"/>
    <n v="4.968599999999995"/>
  </r>
  <r>
    <n v="588"/>
    <x v="274"/>
    <x v="1"/>
    <x v="230"/>
    <d v="2012-07-09T00:00:00"/>
    <x v="1"/>
    <s v="BD-11725"/>
    <s v="Bruce Degenhardt"/>
    <x v="0"/>
    <s v="United States"/>
    <s v="Richmond"/>
    <x v="0"/>
    <n v="40475"/>
    <x v="0"/>
    <s v="OFF-LA-10003930"/>
    <x v="1"/>
    <x v="2"/>
    <s v="Dot Matrix Printer Tape Reel Labels, White, 5000/Box"/>
    <n v="294.93"/>
    <n v="3"/>
    <n v="0"/>
    <n v="144.51570000000001"/>
  </r>
  <r>
    <n v="589"/>
    <x v="275"/>
    <x v="0"/>
    <x v="231"/>
    <d v="2013-03-25T00:00:00"/>
    <x v="1"/>
    <s v="ZC-21910"/>
    <s v="Zuschuss Carroll"/>
    <x v="0"/>
    <s v="United States"/>
    <s v="Salem"/>
    <x v="21"/>
    <n v="97301"/>
    <x v="1"/>
    <s v="TEC-PH-10003800"/>
    <x v="2"/>
    <x v="7"/>
    <s v="i.Sound Portable Power - 8000 mAh"/>
    <n v="84.784000000000006"/>
    <n v="2"/>
    <n v="0.2"/>
    <n v="-20.136200000000006"/>
  </r>
  <r>
    <n v="590"/>
    <x v="275"/>
    <x v="0"/>
    <x v="231"/>
    <d v="2013-03-25T00:00:00"/>
    <x v="1"/>
    <s v="ZC-21910"/>
    <s v="Zuschuss Carroll"/>
    <x v="0"/>
    <s v="United States"/>
    <s v="Salem"/>
    <x v="21"/>
    <n v="97301"/>
    <x v="1"/>
    <s v="OFF-PA-10002005"/>
    <x v="1"/>
    <x v="10"/>
    <s v="Xerox 225"/>
    <n v="20.736000000000004"/>
    <n v="4"/>
    <n v="0.2"/>
    <n v="7.2576000000000001"/>
  </r>
  <r>
    <n v="591"/>
    <x v="275"/>
    <x v="0"/>
    <x v="231"/>
    <d v="2013-03-25T00:00:00"/>
    <x v="1"/>
    <s v="ZC-21910"/>
    <s v="Zuschuss Carroll"/>
    <x v="0"/>
    <s v="United States"/>
    <s v="Salem"/>
    <x v="21"/>
    <n v="97301"/>
    <x v="1"/>
    <s v="OFF-BI-10002498"/>
    <x v="1"/>
    <x v="8"/>
    <s v="Clear Mylar Reinforcing Strips"/>
    <n v="16.821000000000005"/>
    <n v="3"/>
    <n v="0.7"/>
    <n v="-12.896100000000004"/>
  </r>
  <r>
    <n v="592"/>
    <x v="275"/>
    <x v="0"/>
    <x v="231"/>
    <d v="2013-03-25T00:00:00"/>
    <x v="1"/>
    <s v="ZC-21910"/>
    <s v="Zuschuss Carroll"/>
    <x v="0"/>
    <s v="United States"/>
    <s v="Salem"/>
    <x v="21"/>
    <n v="97301"/>
    <x v="1"/>
    <s v="OFF-PA-10004101"/>
    <x v="1"/>
    <x v="10"/>
    <s v="Xerox 1894"/>
    <n v="10.368000000000002"/>
    <n v="2"/>
    <n v="0.2"/>
    <n v="3.6288"/>
  </r>
  <r>
    <n v="593"/>
    <x v="276"/>
    <x v="2"/>
    <x v="232"/>
    <d v="2011-01-14T00:00:00"/>
    <x v="1"/>
    <s v="MS-17830"/>
    <s v="Melanie Seite"/>
    <x v="0"/>
    <s v="United States"/>
    <s v="Laredo"/>
    <x v="5"/>
    <n v="78041"/>
    <x v="2"/>
    <s v="OFF-AR-10004078"/>
    <x v="1"/>
    <x v="6"/>
    <s v="Newell 312"/>
    <n v="9.3439999999999994"/>
    <n v="2"/>
    <n v="0.2"/>
    <n v="1.1679999999999997"/>
  </r>
  <r>
    <n v="594"/>
    <x v="276"/>
    <x v="2"/>
    <x v="232"/>
    <d v="2011-01-14T00:00:00"/>
    <x v="1"/>
    <s v="MS-17830"/>
    <s v="Melanie Seite"/>
    <x v="0"/>
    <s v="United States"/>
    <s v="Laredo"/>
    <x v="5"/>
    <n v="78041"/>
    <x v="2"/>
    <s v="TEC-AC-10001266"/>
    <x v="2"/>
    <x v="11"/>
    <s v="Memorex Micro Travel Drive 8 GB"/>
    <n v="31.200000000000003"/>
    <n v="3"/>
    <n v="0.2"/>
    <n v="9.7499999999999964"/>
  </r>
  <r>
    <n v="595"/>
    <x v="277"/>
    <x v="2"/>
    <x v="233"/>
    <d v="2011-08-15T00:00:00"/>
    <x v="1"/>
    <s v="LR-16915"/>
    <s v="Lena Radford"/>
    <x v="0"/>
    <s v="United States"/>
    <s v="San Diego"/>
    <x v="1"/>
    <n v="92024"/>
    <x v="1"/>
    <s v="OFF-AP-10004708"/>
    <x v="1"/>
    <x v="9"/>
    <s v="Fellowes Superior 10 Outlet Split Surge Protector"/>
    <n v="76.12"/>
    <n v="2"/>
    <n v="0"/>
    <n v="22.074799999999996"/>
  </r>
  <r>
    <n v="596"/>
    <x v="277"/>
    <x v="2"/>
    <x v="233"/>
    <d v="2011-08-15T00:00:00"/>
    <x v="1"/>
    <s v="LR-16915"/>
    <s v="Lena Radford"/>
    <x v="0"/>
    <s v="United States"/>
    <s v="San Diego"/>
    <x v="1"/>
    <n v="92024"/>
    <x v="1"/>
    <s v="TEC-CO-10004115"/>
    <x v="2"/>
    <x v="16"/>
    <s v="Sharp AL-1530CS Digital Copier"/>
    <n v="1199.9760000000001"/>
    <n v="3"/>
    <n v="0.2"/>
    <n v="434.99130000000002"/>
  </r>
  <r>
    <n v="597"/>
    <x v="277"/>
    <x v="2"/>
    <x v="233"/>
    <d v="2011-08-15T00:00:00"/>
    <x v="1"/>
    <s v="LR-16915"/>
    <s v="Lena Radford"/>
    <x v="0"/>
    <s v="United States"/>
    <s v="San Diego"/>
    <x v="1"/>
    <n v="92024"/>
    <x v="1"/>
    <s v="TEC-PH-10002398"/>
    <x v="2"/>
    <x v="7"/>
    <s v="AT&amp;T 1070 Corded Phone"/>
    <n v="445.96000000000004"/>
    <n v="5"/>
    <n v="0.2"/>
    <n v="55.744999999999948"/>
  </r>
  <r>
    <n v="598"/>
    <x v="277"/>
    <x v="2"/>
    <x v="233"/>
    <d v="2011-08-15T00:00:00"/>
    <x v="1"/>
    <s v="LR-16915"/>
    <s v="Lena Radford"/>
    <x v="0"/>
    <s v="United States"/>
    <s v="San Diego"/>
    <x v="1"/>
    <n v="92024"/>
    <x v="1"/>
    <s v="FUR-FU-10001979"/>
    <x v="0"/>
    <x v="5"/>
    <s v="Dana Halogen Swing-Arm Architect Lamp"/>
    <n v="327.76"/>
    <n v="8"/>
    <n v="0"/>
    <n v="91.772800000000018"/>
  </r>
  <r>
    <n v="599"/>
    <x v="278"/>
    <x v="0"/>
    <x v="216"/>
    <d v="2013-07-17T00:00:00"/>
    <x v="2"/>
    <s v="TP-21130"/>
    <s v="Theone Pippenger"/>
    <x v="0"/>
    <s v="United States"/>
    <s v="Philadelphia"/>
    <x v="9"/>
    <n v="19134"/>
    <x v="3"/>
    <s v="OFF-SU-10004115"/>
    <x v="1"/>
    <x v="14"/>
    <s v="Acme Stainless Steel Office Snips"/>
    <n v="11.632"/>
    <n v="2"/>
    <n v="0.2"/>
    <n v="1.0178000000000007"/>
  </r>
  <r>
    <n v="600"/>
    <x v="279"/>
    <x v="0"/>
    <x v="87"/>
    <d v="2013-07-22T00:00:00"/>
    <x v="1"/>
    <s v="CK-12205"/>
    <s v="Chloris Kastensmidt"/>
    <x v="0"/>
    <s v="United States"/>
    <s v="Philadelphia"/>
    <x v="9"/>
    <n v="19120"/>
    <x v="3"/>
    <s v="TEC-PH-10001425"/>
    <x v="2"/>
    <x v="7"/>
    <s v="Mophie Juice Pack Helium for iPhone"/>
    <n v="143.98199999999997"/>
    <n v="3"/>
    <n v="0.4"/>
    <n v="-28.796400000000006"/>
  </r>
  <r>
    <n v="601"/>
    <x v="279"/>
    <x v="0"/>
    <x v="87"/>
    <d v="2013-07-22T00:00:00"/>
    <x v="1"/>
    <s v="CK-12205"/>
    <s v="Chloris Kastensmidt"/>
    <x v="0"/>
    <s v="United States"/>
    <s v="Philadelphia"/>
    <x v="9"/>
    <n v="19120"/>
    <x v="3"/>
    <s v="TEC-PH-10003963"/>
    <x v="2"/>
    <x v="7"/>
    <s v="GE 2-Jack Phone Line Splitter"/>
    <n v="494.37599999999998"/>
    <n v="4"/>
    <n v="0.4"/>
    <n v="-115.35440000000006"/>
  </r>
  <r>
    <n v="602"/>
    <x v="279"/>
    <x v="0"/>
    <x v="87"/>
    <d v="2013-07-22T00:00:00"/>
    <x v="1"/>
    <s v="CK-12205"/>
    <s v="Chloris Kastensmidt"/>
    <x v="0"/>
    <s v="United States"/>
    <s v="Philadelphia"/>
    <x v="9"/>
    <n v="19120"/>
    <x v="3"/>
    <s v="OFF-SU-10001574"/>
    <x v="1"/>
    <x v="14"/>
    <s v="Acme Value Line Scissors"/>
    <n v="5.84"/>
    <n v="2"/>
    <n v="0.2"/>
    <n v="0.72999999999999954"/>
  </r>
  <r>
    <n v="603"/>
    <x v="280"/>
    <x v="2"/>
    <x v="234"/>
    <d v="2011-03-19T00:00:00"/>
    <x v="1"/>
    <s v="AS-10240"/>
    <s v="Alan Shonely"/>
    <x v="0"/>
    <s v="United States"/>
    <s v="Tampa"/>
    <x v="2"/>
    <n v="33614"/>
    <x v="0"/>
    <s v="OFF-ST-10001490"/>
    <x v="1"/>
    <x v="4"/>
    <s v="Hot File 7-Pocket, Floor Stand"/>
    <n v="142.77600000000001"/>
    <n v="1"/>
    <n v="0.2"/>
    <n v="17.84699999999998"/>
  </r>
  <r>
    <n v="604"/>
    <x v="280"/>
    <x v="2"/>
    <x v="234"/>
    <d v="2011-03-19T00:00:00"/>
    <x v="1"/>
    <s v="AS-10240"/>
    <s v="Alan Shonely"/>
    <x v="0"/>
    <s v="United States"/>
    <s v="Tampa"/>
    <x v="2"/>
    <n v="33614"/>
    <x v="0"/>
    <s v="FUR-FU-10001756"/>
    <x v="0"/>
    <x v="5"/>
    <s v="Eldon Expressions Desk Accessory, Wood Photo Frame, Mahogany"/>
    <n v="45.695999999999998"/>
    <n v="3"/>
    <n v="0.2"/>
    <n v="5.1407999999999916"/>
  </r>
  <r>
    <n v="605"/>
    <x v="280"/>
    <x v="2"/>
    <x v="234"/>
    <d v="2011-03-19T00:00:00"/>
    <x v="1"/>
    <s v="AS-10240"/>
    <s v="Alan Shonely"/>
    <x v="0"/>
    <s v="United States"/>
    <s v="Tampa"/>
    <x v="2"/>
    <n v="33614"/>
    <x v="0"/>
    <s v="OFF-BI-10000773"/>
    <x v="1"/>
    <x v="8"/>
    <s v="Insertable Tab Post Binder Dividers"/>
    <n v="7.218"/>
    <n v="3"/>
    <n v="0.7"/>
    <n v="-5.5338000000000012"/>
  </r>
  <r>
    <n v="606"/>
    <x v="280"/>
    <x v="2"/>
    <x v="234"/>
    <d v="2011-03-19T00:00:00"/>
    <x v="1"/>
    <s v="AS-10240"/>
    <s v="Alan Shonely"/>
    <x v="0"/>
    <s v="United States"/>
    <s v="Tampa"/>
    <x v="2"/>
    <n v="33614"/>
    <x v="0"/>
    <s v="OFF-BI-10001543"/>
    <x v="1"/>
    <x v="8"/>
    <s v="GBC VeloBinder Manual Binding System"/>
    <n v="43.188000000000009"/>
    <n v="4"/>
    <n v="0.7"/>
    <n v="-31.671199999999999"/>
  </r>
  <r>
    <n v="607"/>
    <x v="280"/>
    <x v="2"/>
    <x v="234"/>
    <d v="2011-03-19T00:00:00"/>
    <x v="1"/>
    <s v="AS-10240"/>
    <s v="Alan Shonely"/>
    <x v="0"/>
    <s v="United States"/>
    <s v="Tampa"/>
    <x v="2"/>
    <n v="33614"/>
    <x v="0"/>
    <s v="OFF-PA-10002120"/>
    <x v="1"/>
    <x v="10"/>
    <s v="Xerox 1889"/>
    <n v="131.904"/>
    <n v="3"/>
    <n v="0.2"/>
    <n v="47.815200000000004"/>
  </r>
  <r>
    <n v="608"/>
    <x v="281"/>
    <x v="2"/>
    <x v="235"/>
    <d v="2011-05-27T00:00:00"/>
    <x v="1"/>
    <s v="AR-10510"/>
    <s v="Andrew Roberts"/>
    <x v="0"/>
    <s v="United States"/>
    <s v="Philadelphia"/>
    <x v="9"/>
    <n v="19134"/>
    <x v="3"/>
    <s v="OFF-BI-10000848"/>
    <x v="1"/>
    <x v="8"/>
    <s v="Angle-D Ring Binders"/>
    <n v="3.2820000000000005"/>
    <n v="2"/>
    <n v="0.7"/>
    <n v="-2.6256000000000004"/>
  </r>
  <r>
    <n v="609"/>
    <x v="281"/>
    <x v="2"/>
    <x v="235"/>
    <d v="2011-05-27T00:00:00"/>
    <x v="1"/>
    <s v="AR-10510"/>
    <s v="Andrew Roberts"/>
    <x v="0"/>
    <s v="United States"/>
    <s v="Philadelphia"/>
    <x v="9"/>
    <n v="19134"/>
    <x v="3"/>
    <s v="OFF-AR-10001246"/>
    <x v="1"/>
    <x v="6"/>
    <s v="Newell 317"/>
    <n v="21.167999999999999"/>
    <n v="9"/>
    <n v="0.2"/>
    <n v="2.3813999999999984"/>
  </r>
  <r>
    <n v="610"/>
    <x v="281"/>
    <x v="2"/>
    <x v="235"/>
    <d v="2011-05-27T00:00:00"/>
    <x v="1"/>
    <s v="AR-10510"/>
    <s v="Andrew Roberts"/>
    <x v="0"/>
    <s v="United States"/>
    <s v="Philadelphia"/>
    <x v="9"/>
    <n v="19134"/>
    <x v="3"/>
    <s v="TEC-PH-10003092"/>
    <x v="2"/>
    <x v="7"/>
    <s v="Motorola L804"/>
    <n v="55.188000000000002"/>
    <n v="2"/>
    <n v="0.4"/>
    <n v="-10.117800000000003"/>
  </r>
  <r>
    <n v="611"/>
    <x v="282"/>
    <x v="0"/>
    <x v="236"/>
    <d v="2013-05-02T00:00:00"/>
    <x v="2"/>
    <s v="NB-18655"/>
    <s v="Nona Balk"/>
    <x v="1"/>
    <s v="United States"/>
    <s v="Dallas"/>
    <x v="5"/>
    <n v="75217"/>
    <x v="2"/>
    <s v="TEC-PH-10003012"/>
    <x v="2"/>
    <x v="7"/>
    <s v="Nortel Meridian M3904 Professional Digital phone"/>
    <n v="369.57600000000002"/>
    <n v="3"/>
    <n v="0.2"/>
    <n v="41.577299999999951"/>
  </r>
  <r>
    <n v="612"/>
    <x v="282"/>
    <x v="0"/>
    <x v="236"/>
    <d v="2013-05-02T00:00:00"/>
    <x v="2"/>
    <s v="NB-18655"/>
    <s v="Nona Balk"/>
    <x v="1"/>
    <s v="United States"/>
    <s v="Dallas"/>
    <x v="5"/>
    <n v="75217"/>
    <x v="2"/>
    <s v="OFF-LA-10004345"/>
    <x v="1"/>
    <x v="2"/>
    <s v="Avery 493"/>
    <n v="15.712000000000002"/>
    <n v="4"/>
    <n v="0.2"/>
    <n v="5.6955999999999989"/>
  </r>
  <r>
    <n v="613"/>
    <x v="283"/>
    <x v="0"/>
    <x v="108"/>
    <d v="2013-09-14T00:00:00"/>
    <x v="0"/>
    <s v="GD-14590"/>
    <s v="Giulietta Dortch"/>
    <x v="1"/>
    <s v="United States"/>
    <s v="Philadelphia"/>
    <x v="9"/>
    <n v="19143"/>
    <x v="3"/>
    <s v="OFF-PA-10001204"/>
    <x v="1"/>
    <x v="10"/>
    <s v="Xerox 1972"/>
    <n v="8.4480000000000004"/>
    <n v="2"/>
    <n v="0.2"/>
    <n v="2.6399999999999997"/>
  </r>
  <r>
    <n v="614"/>
    <x v="283"/>
    <x v="0"/>
    <x v="108"/>
    <d v="2013-09-14T00:00:00"/>
    <x v="0"/>
    <s v="GD-14590"/>
    <s v="Giulietta Dortch"/>
    <x v="1"/>
    <s v="United States"/>
    <s v="Philadelphia"/>
    <x v="9"/>
    <n v="19143"/>
    <x v="3"/>
    <s v="TEC-PH-10004667"/>
    <x v="2"/>
    <x v="7"/>
    <s v="Cisco 8x8 Inc. 6753i IP Business Phone System"/>
    <n v="728.94600000000003"/>
    <n v="9"/>
    <n v="0.4"/>
    <n v="-157.93830000000008"/>
  </r>
  <r>
    <n v="615"/>
    <x v="284"/>
    <x v="3"/>
    <x v="237"/>
    <d v="2014-11-18T00:00:00"/>
    <x v="0"/>
    <s v="CK-12595"/>
    <s v="Clytie Kelty"/>
    <x v="0"/>
    <s v="United States"/>
    <s v="Grove City"/>
    <x v="24"/>
    <n v="43123"/>
    <x v="3"/>
    <s v="TEC-PH-10000011"/>
    <x v="2"/>
    <x v="7"/>
    <s v="PureGear Roll-On Screen Protector"/>
    <n v="119.93999999999998"/>
    <n v="10"/>
    <n v="0.4"/>
    <n v="15.99199999999999"/>
  </r>
  <r>
    <n v="616"/>
    <x v="284"/>
    <x v="3"/>
    <x v="237"/>
    <d v="2014-11-18T00:00:00"/>
    <x v="0"/>
    <s v="CK-12595"/>
    <s v="Clytie Kelty"/>
    <x v="0"/>
    <s v="United States"/>
    <s v="Grove City"/>
    <x v="24"/>
    <n v="43123"/>
    <x v="3"/>
    <s v="OFF-BI-10002949"/>
    <x v="1"/>
    <x v="8"/>
    <s v="Prestige Round Ring Binders"/>
    <n v="3.6480000000000006"/>
    <n v="2"/>
    <n v="0.7"/>
    <n v="-2.7967999999999993"/>
  </r>
  <r>
    <n v="617"/>
    <x v="285"/>
    <x v="3"/>
    <x v="238"/>
    <d v="2014-08-24T00:00:00"/>
    <x v="0"/>
    <s v="NG-18355"/>
    <s v="Nat Gilpin"/>
    <x v="1"/>
    <s v="United States"/>
    <s v="New York City"/>
    <x v="15"/>
    <n v="10011"/>
    <x v="3"/>
    <s v="FUR-FU-10003849"/>
    <x v="0"/>
    <x v="5"/>
    <s v="DAX Metal Frame, Desktop, Stepped-Edge"/>
    <n v="40.479999999999997"/>
    <n v="2"/>
    <n v="0"/>
    <n v="15.787199999999999"/>
  </r>
  <r>
    <n v="618"/>
    <x v="285"/>
    <x v="3"/>
    <x v="238"/>
    <d v="2014-08-24T00:00:00"/>
    <x v="0"/>
    <s v="NG-18355"/>
    <s v="Nat Gilpin"/>
    <x v="1"/>
    <s v="United States"/>
    <s v="New York City"/>
    <x v="15"/>
    <n v="10011"/>
    <x v="3"/>
    <s v="FUR-FU-10000010"/>
    <x v="0"/>
    <x v="5"/>
    <s v="DAX Value U-Channel Document Frames, Easel Back"/>
    <n v="9.94"/>
    <n v="2"/>
    <n v="0"/>
    <n v="3.0813999999999995"/>
  </r>
  <r>
    <n v="619"/>
    <x v="285"/>
    <x v="3"/>
    <x v="238"/>
    <d v="2014-08-24T00:00:00"/>
    <x v="0"/>
    <s v="NG-18355"/>
    <s v="Nat Gilpin"/>
    <x v="1"/>
    <s v="United States"/>
    <s v="New York City"/>
    <x v="15"/>
    <n v="10011"/>
    <x v="3"/>
    <s v="OFF-BI-10002824"/>
    <x v="1"/>
    <x v="8"/>
    <s v="Recycled Easel Ring Binders"/>
    <n v="107.42400000000001"/>
    <n v="9"/>
    <n v="0.2"/>
    <n v="33.569999999999986"/>
  </r>
  <r>
    <n v="620"/>
    <x v="285"/>
    <x v="3"/>
    <x v="238"/>
    <d v="2014-08-24T00:00:00"/>
    <x v="0"/>
    <s v="NG-18355"/>
    <s v="Nat Gilpin"/>
    <x v="1"/>
    <s v="United States"/>
    <s v="New York City"/>
    <x v="15"/>
    <n v="10011"/>
    <x v="3"/>
    <s v="TEC-PH-10002538"/>
    <x v="2"/>
    <x v="7"/>
    <s v="Grandstream GXP1160 VoIP phone"/>
    <n v="37.909999999999997"/>
    <n v="1"/>
    <n v="0"/>
    <n v="10.993899999999996"/>
  </r>
  <r>
    <n v="621"/>
    <x v="285"/>
    <x v="3"/>
    <x v="238"/>
    <d v="2014-08-24T00:00:00"/>
    <x v="0"/>
    <s v="NG-18355"/>
    <s v="Nat Gilpin"/>
    <x v="1"/>
    <s v="United States"/>
    <s v="New York City"/>
    <x v="15"/>
    <n v="10011"/>
    <x v="3"/>
    <s v="FUR-FU-10000521"/>
    <x v="0"/>
    <x v="5"/>
    <s v="Seth Thomas 14&quot; Putty-Colored Wall Clock"/>
    <n v="88.02"/>
    <n v="3"/>
    <n v="0"/>
    <n v="27.286199999999994"/>
  </r>
  <r>
    <n v="622"/>
    <x v="286"/>
    <x v="2"/>
    <x v="58"/>
    <d v="2011-12-31T00:00:00"/>
    <x v="1"/>
    <s v="CA-12265"/>
    <s v="Christina Anderson"/>
    <x v="0"/>
    <s v="United States"/>
    <s v="Chicago"/>
    <x v="10"/>
    <n v="60610"/>
    <x v="2"/>
    <s v="OFF-BI-10002103"/>
    <x v="1"/>
    <x v="8"/>
    <s v="Cardinal Slant-D Ring Binder, Heavy Gauge Vinyl"/>
    <n v="8.6899999999999977"/>
    <n v="5"/>
    <n v="0.8"/>
    <n v="-14.773"/>
  </r>
  <r>
    <n v="623"/>
    <x v="287"/>
    <x v="1"/>
    <x v="239"/>
    <d v="2012-12-03T00:00:00"/>
    <x v="1"/>
    <s v="SF-20965"/>
    <s v="Sylvia Foulston"/>
    <x v="1"/>
    <s v="United States"/>
    <s v="Dearborn"/>
    <x v="12"/>
    <n v="48126"/>
    <x v="2"/>
    <s v="FUR-CH-10004853"/>
    <x v="0"/>
    <x v="1"/>
    <s v="Global Manager's Adjustable Task Chair, Storm"/>
    <n v="301.95999999999998"/>
    <n v="2"/>
    <n v="0"/>
    <n v="87.568399999999968"/>
  </r>
  <r>
    <n v="624"/>
    <x v="287"/>
    <x v="1"/>
    <x v="239"/>
    <d v="2012-12-03T00:00:00"/>
    <x v="1"/>
    <s v="SF-20965"/>
    <s v="Sylvia Foulston"/>
    <x v="1"/>
    <s v="United States"/>
    <s v="Dearborn"/>
    <x v="12"/>
    <n v="48126"/>
    <x v="2"/>
    <s v="OFF-AP-10000179"/>
    <x v="1"/>
    <x v="9"/>
    <s v="Honeywell Enviracaire Portable HEPA Air Cleaner for up to 10 x 16 Room"/>
    <n v="555.21"/>
    <n v="5"/>
    <n v="0.1"/>
    <n v="178.90100000000001"/>
  </r>
  <r>
    <n v="625"/>
    <x v="287"/>
    <x v="1"/>
    <x v="239"/>
    <d v="2012-12-03T00:00:00"/>
    <x v="1"/>
    <s v="SF-20965"/>
    <s v="Sylvia Foulston"/>
    <x v="1"/>
    <s v="United States"/>
    <s v="Dearborn"/>
    <x v="12"/>
    <n v="48126"/>
    <x v="2"/>
    <s v="OFF-ST-10001272"/>
    <x v="1"/>
    <x v="4"/>
    <s v="Mini 13-1/2 Capacity Data Binder Rack, Pearl"/>
    <n v="523.48"/>
    <n v="4"/>
    <n v="0"/>
    <n v="130.87"/>
  </r>
  <r>
    <n v="626"/>
    <x v="287"/>
    <x v="1"/>
    <x v="239"/>
    <d v="2012-12-03T00:00:00"/>
    <x v="1"/>
    <s v="SF-20965"/>
    <s v="Sylvia Foulston"/>
    <x v="1"/>
    <s v="United States"/>
    <s v="Dearborn"/>
    <x v="12"/>
    <n v="48126"/>
    <x v="2"/>
    <s v="OFF-AR-10004042"/>
    <x v="1"/>
    <x v="6"/>
    <s v="BOSTON Model 1800 Electric Pencil Sharpeners, Putty/Woodgrain"/>
    <n v="161.82"/>
    <n v="9"/>
    <n v="0"/>
    <n v="46.927799999999984"/>
  </r>
  <r>
    <n v="627"/>
    <x v="288"/>
    <x v="3"/>
    <x v="175"/>
    <d v="2014-09-20T00:00:00"/>
    <x v="1"/>
    <s v="MO-17800"/>
    <s v="Meg O'Connel"/>
    <x v="2"/>
    <s v="United States"/>
    <s v="New York City"/>
    <x v="15"/>
    <n v="10009"/>
    <x v="3"/>
    <s v="FUR-FU-10000221"/>
    <x v="0"/>
    <x v="5"/>
    <s v="Master Caster Door Stop, Brown"/>
    <n v="35.56"/>
    <n v="7"/>
    <n v="0"/>
    <n v="12.090399999999999"/>
  </r>
  <r>
    <n v="628"/>
    <x v="289"/>
    <x v="3"/>
    <x v="240"/>
    <d v="2014-05-24T00:00:00"/>
    <x v="1"/>
    <s v="AT-10735"/>
    <s v="Annie Thurman"/>
    <x v="0"/>
    <s v="United States"/>
    <s v="Seattle"/>
    <x v="4"/>
    <n v="98115"/>
    <x v="1"/>
    <s v="OFF-AP-10001563"/>
    <x v="1"/>
    <x v="9"/>
    <s v="Belkin Premiere Surge Master II 8-outlet surge protector"/>
    <n v="97.16"/>
    <n v="2"/>
    <n v="0"/>
    <n v="28.176399999999987"/>
  </r>
  <r>
    <n v="629"/>
    <x v="290"/>
    <x v="3"/>
    <x v="94"/>
    <d v="2014-12-22T00:00:00"/>
    <x v="1"/>
    <s v="LC-17140"/>
    <s v="Logan Currie"/>
    <x v="0"/>
    <s v="United States"/>
    <s v="San Francisco"/>
    <x v="1"/>
    <n v="94122"/>
    <x v="1"/>
    <s v="OFF-BI-10000605"/>
    <x v="1"/>
    <x v="8"/>
    <s v="Acco Pressboard Covers with Storage Hooks, 9 1/2&quot; x 11&quot;, Executive Red"/>
    <n v="15.24"/>
    <n v="5"/>
    <n v="0.2"/>
    <n v="5.1434999999999977"/>
  </r>
  <r>
    <n v="630"/>
    <x v="290"/>
    <x v="3"/>
    <x v="94"/>
    <d v="2014-12-22T00:00:00"/>
    <x v="1"/>
    <s v="LC-17140"/>
    <s v="Logan Currie"/>
    <x v="0"/>
    <s v="United States"/>
    <s v="San Francisco"/>
    <x v="1"/>
    <n v="94122"/>
    <x v="1"/>
    <s v="OFF-PA-10002615"/>
    <x v="1"/>
    <x v="10"/>
    <s v="Ampad Gold Fibre Wirebound Steno Books, 6&quot; x 9&quot;, Gregg Ruled"/>
    <n v="13.23"/>
    <n v="3"/>
    <n v="0"/>
    <n v="6.0857999999999999"/>
  </r>
  <r>
    <n v="631"/>
    <x v="291"/>
    <x v="0"/>
    <x v="25"/>
    <d v="2013-12-14T00:00:00"/>
    <x v="0"/>
    <s v="FM-14380"/>
    <s v="Fred McMath"/>
    <x v="0"/>
    <s v="United States"/>
    <s v="Aurora"/>
    <x v="22"/>
    <n v="80013"/>
    <x v="1"/>
    <s v="OFF-ST-10001963"/>
    <x v="1"/>
    <x v="4"/>
    <s v="Tennsco Regal Shelving Units"/>
    <n v="243.38400000000001"/>
    <n v="3"/>
    <n v="0.2"/>
    <n v="-51.719100000000012"/>
  </r>
  <r>
    <n v="632"/>
    <x v="291"/>
    <x v="0"/>
    <x v="25"/>
    <d v="2013-12-14T00:00:00"/>
    <x v="0"/>
    <s v="FM-14380"/>
    <s v="Fred McMath"/>
    <x v="0"/>
    <s v="United States"/>
    <s v="Aurora"/>
    <x v="22"/>
    <n v="80013"/>
    <x v="1"/>
    <s v="TEC-AC-10001267"/>
    <x v="2"/>
    <x v="11"/>
    <s v="Imation 32GB Pocket Pro USB 3.0 Flash Drive - 32 GB - Black - 1 P ..."/>
    <n v="119.80000000000001"/>
    <n v="5"/>
    <n v="0.2"/>
    <n v="29.950000000000003"/>
  </r>
  <r>
    <n v="633"/>
    <x v="291"/>
    <x v="0"/>
    <x v="25"/>
    <d v="2013-12-14T00:00:00"/>
    <x v="0"/>
    <s v="FM-14380"/>
    <s v="Fred McMath"/>
    <x v="0"/>
    <s v="United States"/>
    <s v="Aurora"/>
    <x v="22"/>
    <n v="80013"/>
    <x v="1"/>
    <s v="TEC-PH-10002103"/>
    <x v="2"/>
    <x v="7"/>
    <s v="Jabra SPEAK 410"/>
    <n v="300.76799999999997"/>
    <n v="4"/>
    <n v="0.2"/>
    <n v="30.076800000000006"/>
  </r>
  <r>
    <n v="634"/>
    <x v="292"/>
    <x v="3"/>
    <x v="241"/>
    <d v="2014-09-27T00:00:00"/>
    <x v="0"/>
    <s v="BD-11605"/>
    <s v="Brian Dahlen"/>
    <x v="0"/>
    <s v="United States"/>
    <s v="Miami"/>
    <x v="2"/>
    <n v="33180"/>
    <x v="0"/>
    <s v="TEC-AC-10002857"/>
    <x v="2"/>
    <x v="11"/>
    <s v="Verbatim 25 GB 6x Blu-ray Single Layer Recordable Disc, 1/Pack"/>
    <n v="17.880000000000003"/>
    <n v="3"/>
    <n v="0.2"/>
    <n v="2.458499999999999"/>
  </r>
  <r>
    <n v="635"/>
    <x v="292"/>
    <x v="3"/>
    <x v="241"/>
    <d v="2014-09-27T00:00:00"/>
    <x v="0"/>
    <s v="BD-11605"/>
    <s v="Brian Dahlen"/>
    <x v="0"/>
    <s v="United States"/>
    <s v="Miami"/>
    <x v="2"/>
    <n v="33180"/>
    <x v="0"/>
    <s v="OFF-LA-10003930"/>
    <x v="1"/>
    <x v="2"/>
    <s v="Dot Matrix Printer Tape Reel Labels, White, 5000/Box"/>
    <n v="235.94400000000002"/>
    <n v="3"/>
    <n v="0.2"/>
    <n v="85.529700000000005"/>
  </r>
  <r>
    <n v="636"/>
    <x v="293"/>
    <x v="1"/>
    <x v="242"/>
    <d v="2012-10-09T00:00:00"/>
    <x v="0"/>
    <s v="DJ-13420"/>
    <s v="Denny Joy"/>
    <x v="1"/>
    <s v="United States"/>
    <s v="Warner Robins"/>
    <x v="32"/>
    <n v="31088"/>
    <x v="0"/>
    <s v="FUR-CH-10001482"/>
    <x v="0"/>
    <x v="1"/>
    <s v="Office Star - Mesh Screen back chair with Vinyl seat"/>
    <n v="392.93999999999994"/>
    <n v="3"/>
    <n v="0"/>
    <n v="43.223399999999984"/>
  </r>
  <r>
    <n v="637"/>
    <x v="294"/>
    <x v="0"/>
    <x v="243"/>
    <d v="2013-08-22T00:00:00"/>
    <x v="1"/>
    <s v="ME-17725"/>
    <s v="Max Engle"/>
    <x v="0"/>
    <s v="United States"/>
    <s v="Aurora"/>
    <x v="22"/>
    <n v="80013"/>
    <x v="1"/>
    <s v="OFF-BI-10001989"/>
    <x v="1"/>
    <x v="8"/>
    <s v="Premium Transparent Presentation Covers by GBC"/>
    <n v="18.882000000000005"/>
    <n v="3"/>
    <n v="0.7"/>
    <n v="-13.846800000000002"/>
  </r>
  <r>
    <n v="638"/>
    <x v="294"/>
    <x v="0"/>
    <x v="243"/>
    <d v="2013-08-22T00:00:00"/>
    <x v="1"/>
    <s v="ME-17725"/>
    <s v="Max Engle"/>
    <x v="0"/>
    <s v="United States"/>
    <s v="Aurora"/>
    <x v="22"/>
    <n v="80013"/>
    <x v="1"/>
    <s v="OFF-AP-10003287"/>
    <x v="1"/>
    <x v="9"/>
    <s v="Tripp Lite TLP810NET Broadband Surge for Modem/Fax"/>
    <n v="122.328"/>
    <n v="3"/>
    <n v="0.2"/>
    <n v="12.232799999999997"/>
  </r>
  <r>
    <n v="639"/>
    <x v="295"/>
    <x v="0"/>
    <x v="244"/>
    <d v="2013-05-26T00:00:00"/>
    <x v="1"/>
    <s v="RB-19465"/>
    <s v="Rick Bensley"/>
    <x v="2"/>
    <s v="United States"/>
    <s v="Vallejo"/>
    <x v="1"/>
    <n v="94591"/>
    <x v="1"/>
    <s v="FUR-FU-10000576"/>
    <x v="0"/>
    <x v="5"/>
    <s v="Luxo Professional Fluorescent Magnifier Lamp with Clamp-Mount Base"/>
    <n v="1049.2"/>
    <n v="5"/>
    <n v="0"/>
    <n v="272.79200000000003"/>
  </r>
  <r>
    <n v="640"/>
    <x v="295"/>
    <x v="0"/>
    <x v="244"/>
    <d v="2013-05-26T00:00:00"/>
    <x v="1"/>
    <s v="RB-19465"/>
    <s v="Rick Bensley"/>
    <x v="2"/>
    <s v="United States"/>
    <s v="Vallejo"/>
    <x v="1"/>
    <n v="94591"/>
    <x v="1"/>
    <s v="OFF-BI-10004728"/>
    <x v="1"/>
    <x v="8"/>
    <s v="Wilson Jones Turn Tabs Binder Tool for Ring Binders"/>
    <n v="15.424000000000001"/>
    <n v="4"/>
    <n v="0.2"/>
    <n v="5.0128000000000004"/>
  </r>
  <r>
    <n v="641"/>
    <x v="296"/>
    <x v="0"/>
    <x v="122"/>
    <d v="2013-12-23T00:00:00"/>
    <x v="1"/>
    <s v="JD-16150"/>
    <s v="Justin Deggeller"/>
    <x v="1"/>
    <s v="United States"/>
    <s v="Minneapolis"/>
    <x v="11"/>
    <n v="55407"/>
    <x v="2"/>
    <s v="FUR-FU-10000732"/>
    <x v="0"/>
    <x v="5"/>
    <s v="Eldon 200 Class Desk Accessories"/>
    <n v="18.84"/>
    <n v="3"/>
    <n v="0"/>
    <n v="6.0287999999999995"/>
  </r>
  <r>
    <n v="642"/>
    <x v="297"/>
    <x v="3"/>
    <x v="245"/>
    <d v="2014-08-04T00:00:00"/>
    <x v="0"/>
    <s v="JL-15835"/>
    <s v="John Lee"/>
    <x v="0"/>
    <s v="United States"/>
    <s v="Mission Viejo"/>
    <x v="1"/>
    <n v="92691"/>
    <x v="1"/>
    <s v="OFF-ST-10000585"/>
    <x v="1"/>
    <x v="4"/>
    <s v="Economy Rollaway Files"/>
    <n v="330.4"/>
    <n v="2"/>
    <n v="0"/>
    <n v="85.903999999999996"/>
  </r>
  <r>
    <n v="643"/>
    <x v="297"/>
    <x v="3"/>
    <x v="245"/>
    <d v="2014-08-04T00:00:00"/>
    <x v="0"/>
    <s v="JL-15835"/>
    <s v="John Lee"/>
    <x v="0"/>
    <s v="United States"/>
    <s v="Mission Viejo"/>
    <x v="1"/>
    <n v="92691"/>
    <x v="1"/>
    <s v="OFF-LA-10002787"/>
    <x v="1"/>
    <x v="2"/>
    <s v="Avery 480"/>
    <n v="26.25"/>
    <n v="7"/>
    <n v="0"/>
    <n v="12.599999999999998"/>
  </r>
  <r>
    <n v="644"/>
    <x v="298"/>
    <x v="3"/>
    <x v="193"/>
    <d v="2014-06-16T00:00:00"/>
    <x v="1"/>
    <s v="SC-20305"/>
    <s v="Sean Christensen"/>
    <x v="0"/>
    <s v="United States"/>
    <s v="Rochester Hills"/>
    <x v="12"/>
    <n v="48307"/>
    <x v="2"/>
    <s v="TEC-AC-10003832"/>
    <x v="2"/>
    <x v="11"/>
    <s v="Imation 16GB Mini TravelDrive USB 2.0 Flash Drive"/>
    <n v="132.52000000000001"/>
    <n v="4"/>
    <n v="0"/>
    <n v="54.333200000000005"/>
  </r>
  <r>
    <n v="645"/>
    <x v="299"/>
    <x v="3"/>
    <x v="246"/>
    <d v="2014-07-26T00:00:00"/>
    <x v="1"/>
    <s v="TW-21025"/>
    <s v="Tamara Willingham"/>
    <x v="2"/>
    <s v="United States"/>
    <s v="Plainfield"/>
    <x v="30"/>
    <n v="7060"/>
    <x v="3"/>
    <s v="OFF-PA-10001934"/>
    <x v="1"/>
    <x v="10"/>
    <s v="Xerox 1993"/>
    <n v="6.48"/>
    <n v="1"/>
    <n v="0"/>
    <n v="3.1752000000000002"/>
  </r>
  <r>
    <n v="646"/>
    <x v="300"/>
    <x v="3"/>
    <x v="247"/>
    <d v="2015-01-06T00:00:00"/>
    <x v="1"/>
    <s v="CC-12430"/>
    <s v="Chuck Clark"/>
    <x v="2"/>
    <s v="United States"/>
    <s v="Columbus"/>
    <x v="14"/>
    <n v="47201"/>
    <x v="2"/>
    <s v="OFF-AP-10002457"/>
    <x v="1"/>
    <x v="9"/>
    <s v="Eureka The Boss Plus 12-Amp Hard Box Upright Vacuum, Red"/>
    <n v="209.3"/>
    <n v="2"/>
    <n v="0"/>
    <n v="56.510999999999996"/>
  </r>
  <r>
    <n v="647"/>
    <x v="301"/>
    <x v="0"/>
    <x v="178"/>
    <d v="2013-04-09T00:00:00"/>
    <x v="1"/>
    <s v="BB-10990"/>
    <s v="Barry Blumstein"/>
    <x v="1"/>
    <s v="United States"/>
    <s v="Sierra Vista"/>
    <x v="16"/>
    <n v="85635"/>
    <x v="1"/>
    <s v="OFF-FA-10003112"/>
    <x v="1"/>
    <x v="13"/>
    <s v="Staples"/>
    <n v="31.560000000000002"/>
    <n v="5"/>
    <n v="0.2"/>
    <n v="9.8624999999999972"/>
  </r>
  <r>
    <n v="648"/>
    <x v="301"/>
    <x v="0"/>
    <x v="178"/>
    <d v="2013-04-09T00:00:00"/>
    <x v="1"/>
    <s v="BB-10990"/>
    <s v="Barry Blumstein"/>
    <x v="1"/>
    <s v="United States"/>
    <s v="Sierra Vista"/>
    <x v="16"/>
    <n v="85635"/>
    <x v="1"/>
    <s v="OFF-AP-10002350"/>
    <x v="1"/>
    <x v="9"/>
    <s v="Belkin F9H710-06 7 Outlet SurgeMaster Surge Protector"/>
    <n v="30.144000000000002"/>
    <n v="2"/>
    <n v="0.2"/>
    <n v="3.0143999999999993"/>
  </r>
  <r>
    <n v="649"/>
    <x v="302"/>
    <x v="0"/>
    <x v="25"/>
    <d v="2013-12-17T00:00:00"/>
    <x v="0"/>
    <s v="AR-10825"/>
    <s v="Anthony Rawles"/>
    <x v="1"/>
    <s v="United States"/>
    <s v="Vancouver"/>
    <x v="4"/>
    <n v="98661"/>
    <x v="1"/>
    <s v="FUR-FU-10001935"/>
    <x v="0"/>
    <x v="5"/>
    <s v="3M Hangers With Command Adhesive"/>
    <n v="14.8"/>
    <n v="4"/>
    <n v="0"/>
    <n v="6.0680000000000014"/>
  </r>
  <r>
    <n v="650"/>
    <x v="302"/>
    <x v="0"/>
    <x v="25"/>
    <d v="2013-12-17T00:00:00"/>
    <x v="0"/>
    <s v="AR-10825"/>
    <s v="Anthony Rawles"/>
    <x v="1"/>
    <s v="United States"/>
    <s v="Vancouver"/>
    <x v="4"/>
    <n v="98661"/>
    <x v="1"/>
    <s v="TEC-PH-10003273"/>
    <x v="2"/>
    <x v="7"/>
    <s v="AT&amp;T TR1909W"/>
    <n v="302.37599999999998"/>
    <n v="3"/>
    <n v="0.2"/>
    <n v="22.678200000000018"/>
  </r>
  <r>
    <n v="651"/>
    <x v="302"/>
    <x v="0"/>
    <x v="25"/>
    <d v="2013-12-17T00:00:00"/>
    <x v="0"/>
    <s v="AR-10825"/>
    <s v="Anthony Rawles"/>
    <x v="1"/>
    <s v="United States"/>
    <s v="Vancouver"/>
    <x v="4"/>
    <n v="98661"/>
    <x v="1"/>
    <s v="TEC-AC-10001142"/>
    <x v="2"/>
    <x v="11"/>
    <s v="First Data FD10 PIN Pad"/>
    <n v="316"/>
    <n v="4"/>
    <n v="0"/>
    <n v="31.599999999999966"/>
  </r>
  <r>
    <n v="652"/>
    <x v="303"/>
    <x v="0"/>
    <x v="248"/>
    <d v="2013-10-30T00:00:00"/>
    <x v="1"/>
    <s v="SR-20740"/>
    <s v="Steven Roelle"/>
    <x v="2"/>
    <s v="United States"/>
    <s v="New York City"/>
    <x v="15"/>
    <n v="10024"/>
    <x v="3"/>
    <s v="OFF-PA-10000482"/>
    <x v="1"/>
    <x v="10"/>
    <s v="Snap-A-Way Black Print Carbonless Ruled Speed Letter, Triplicate"/>
    <n v="379.4"/>
    <n v="10"/>
    <n v="0"/>
    <n v="178.31799999999998"/>
  </r>
  <r>
    <n v="653"/>
    <x v="304"/>
    <x v="3"/>
    <x v="249"/>
    <d v="2014-06-24T00:00:00"/>
    <x v="1"/>
    <s v="AR-10405"/>
    <s v="Allen Rosenblatt"/>
    <x v="1"/>
    <s v="United States"/>
    <s v="New York City"/>
    <x v="15"/>
    <n v="10035"/>
    <x v="3"/>
    <s v="OFF-PA-10003892"/>
    <x v="1"/>
    <x v="10"/>
    <s v="Xerox 1943"/>
    <n v="97.82"/>
    <n v="2"/>
    <n v="0"/>
    <n v="45.975399999999993"/>
  </r>
  <r>
    <n v="654"/>
    <x v="304"/>
    <x v="3"/>
    <x v="249"/>
    <d v="2014-06-24T00:00:00"/>
    <x v="1"/>
    <s v="AR-10405"/>
    <s v="Allen Rosenblatt"/>
    <x v="1"/>
    <s v="United States"/>
    <s v="New York City"/>
    <x v="15"/>
    <n v="10035"/>
    <x v="3"/>
    <s v="TEC-AC-10001101"/>
    <x v="2"/>
    <x v="11"/>
    <s v="Sony 16GB Class 10 Micro SDHC R40 Memory Card"/>
    <n v="103.12"/>
    <n v="8"/>
    <n v="0"/>
    <n v="10.311999999999998"/>
  </r>
  <r>
    <n v="655"/>
    <x v="305"/>
    <x v="0"/>
    <x v="250"/>
    <d v="2013-08-29T00:00:00"/>
    <x v="1"/>
    <s v="CR-12730"/>
    <s v="Craig Reiter"/>
    <x v="0"/>
    <s v="United States"/>
    <s v="Columbus"/>
    <x v="24"/>
    <n v="43229"/>
    <x v="3"/>
    <s v="OFF-AP-10002439"/>
    <x v="1"/>
    <x v="9"/>
    <s v="Tripp Lite Isotel 8 Ultra 8 Outlet Metal Surge"/>
    <n v="113.55200000000001"/>
    <n v="2"/>
    <n v="0.2"/>
    <n v="8.5163999999999938"/>
  </r>
  <r>
    <n v="656"/>
    <x v="305"/>
    <x v="0"/>
    <x v="250"/>
    <d v="2013-08-29T00:00:00"/>
    <x v="1"/>
    <s v="CR-12730"/>
    <s v="Craig Reiter"/>
    <x v="0"/>
    <s v="United States"/>
    <s v="Columbus"/>
    <x v="24"/>
    <n v="43229"/>
    <x v="3"/>
    <s v="OFF-BI-10002827"/>
    <x v="1"/>
    <x v="8"/>
    <s v="Avery Durable Poly Binders"/>
    <n v="3.3180000000000005"/>
    <n v="2"/>
    <n v="0.7"/>
    <n v="-2.6543999999999999"/>
  </r>
  <r>
    <n v="657"/>
    <x v="305"/>
    <x v="0"/>
    <x v="250"/>
    <d v="2013-08-29T00:00:00"/>
    <x v="1"/>
    <s v="CR-12730"/>
    <s v="Craig Reiter"/>
    <x v="0"/>
    <s v="United States"/>
    <s v="Columbus"/>
    <x v="24"/>
    <n v="43229"/>
    <x v="3"/>
    <s v="OFF-EN-10002230"/>
    <x v="1"/>
    <x v="12"/>
    <s v="Airmail Envelopes"/>
    <n v="134.28800000000001"/>
    <n v="2"/>
    <n v="0.2"/>
    <n v="45.322199999999995"/>
  </r>
  <r>
    <n v="658"/>
    <x v="306"/>
    <x v="0"/>
    <x v="251"/>
    <d v="2013-09-20T00:00:00"/>
    <x v="3"/>
    <s v="EH-14125"/>
    <s v="Eugene Hildebrand"/>
    <x v="2"/>
    <s v="United States"/>
    <s v="Aurora"/>
    <x v="10"/>
    <n v="60505"/>
    <x v="2"/>
    <s v="FUR-CH-10001215"/>
    <x v="0"/>
    <x v="1"/>
    <s v="Global Troy Executive Leather Low-Back Tilter"/>
    <n v="701.37199999999996"/>
    <n v="2"/>
    <n v="0.3"/>
    <n v="-50.098000000000013"/>
  </r>
  <r>
    <n v="659"/>
    <x v="306"/>
    <x v="0"/>
    <x v="251"/>
    <d v="2013-09-20T00:00:00"/>
    <x v="3"/>
    <s v="EH-14125"/>
    <s v="Eugene Hildebrand"/>
    <x v="2"/>
    <s v="United States"/>
    <s v="Aurora"/>
    <x v="10"/>
    <n v="60505"/>
    <x v="2"/>
    <s v="OFF-BI-10004654"/>
    <x v="1"/>
    <x v="8"/>
    <s v="Avery Binding System Hidden Tab Executive Style Index Sets"/>
    <n v="2.3079999999999994"/>
    <n v="2"/>
    <n v="0.8"/>
    <n v="-3.4619999999999997"/>
  </r>
  <r>
    <n v="660"/>
    <x v="307"/>
    <x v="1"/>
    <x v="252"/>
    <d v="2012-08-28T00:00:00"/>
    <x v="1"/>
    <s v="CB-12025"/>
    <s v="Cassandra Brandow"/>
    <x v="0"/>
    <s v="United States"/>
    <s v="Arlington"/>
    <x v="5"/>
    <n v="76017"/>
    <x v="2"/>
    <s v="OFF-ST-10001490"/>
    <x v="1"/>
    <x v="4"/>
    <s v="Hot File 7-Pocket, Floor Stand"/>
    <n v="999.43200000000002"/>
    <n v="7"/>
    <n v="0.2"/>
    <n v="124.92899999999986"/>
  </r>
  <r>
    <n v="661"/>
    <x v="307"/>
    <x v="1"/>
    <x v="252"/>
    <d v="2012-08-28T00:00:00"/>
    <x v="1"/>
    <s v="CB-12025"/>
    <s v="Cassandra Brandow"/>
    <x v="0"/>
    <s v="United States"/>
    <s v="Arlington"/>
    <x v="5"/>
    <n v="76017"/>
    <x v="2"/>
    <s v="OFF-ST-10001511"/>
    <x v="1"/>
    <x v="4"/>
    <s v="Space Solutions Commercial Steel Shelving"/>
    <n v="724.08"/>
    <n v="14"/>
    <n v="0.2"/>
    <n v="-135.7650000000001"/>
  </r>
  <r>
    <n v="662"/>
    <x v="307"/>
    <x v="1"/>
    <x v="252"/>
    <d v="2012-08-28T00:00:00"/>
    <x v="1"/>
    <s v="CB-12025"/>
    <s v="Cassandra Brandow"/>
    <x v="0"/>
    <s v="United States"/>
    <s v="Arlington"/>
    <x v="5"/>
    <n v="76017"/>
    <x v="2"/>
    <s v="FUR-TA-10001768"/>
    <x v="0"/>
    <x v="3"/>
    <s v="Hon Racetrack Conference Tables"/>
    <n v="918.78499999999985"/>
    <n v="5"/>
    <n v="0.3"/>
    <n v="-118.12950000000006"/>
  </r>
  <r>
    <n v="663"/>
    <x v="307"/>
    <x v="1"/>
    <x v="252"/>
    <d v="2012-08-28T00:00:00"/>
    <x v="1"/>
    <s v="CB-12025"/>
    <s v="Cassandra Brandow"/>
    <x v="0"/>
    <s v="United States"/>
    <s v="Arlington"/>
    <x v="5"/>
    <n v="76017"/>
    <x v="2"/>
    <s v="OFF-BI-10003981"/>
    <x v="1"/>
    <x v="8"/>
    <s v="Avery Durable Plastic 1&quot; Binders"/>
    <n v="2.7239999999999993"/>
    <n v="3"/>
    <n v="0.8"/>
    <n v="-4.2222000000000008"/>
  </r>
  <r>
    <n v="664"/>
    <x v="308"/>
    <x v="0"/>
    <x v="253"/>
    <d v="2013-03-31T00:00:00"/>
    <x v="1"/>
    <s v="SP-20545"/>
    <s v="Sibella Parks"/>
    <x v="1"/>
    <s v="United States"/>
    <s v="New York City"/>
    <x v="15"/>
    <n v="10011"/>
    <x v="3"/>
    <s v="OFF-ST-10001522"/>
    <x v="1"/>
    <x v="4"/>
    <s v="Gould Plastics 18-Pocket Panel Bin, 34w x 5-1/4d x 20-1/2h"/>
    <n v="459.95"/>
    <n v="5"/>
    <n v="0"/>
    <n v="18.397999999999968"/>
  </r>
  <r>
    <n v="665"/>
    <x v="309"/>
    <x v="0"/>
    <x v="254"/>
    <d v="2013-11-05T00:00:00"/>
    <x v="3"/>
    <s v="RC-19825"/>
    <s v="Roy Collins"/>
    <x v="0"/>
    <s v="United States"/>
    <s v="Louisville"/>
    <x v="0"/>
    <n v="40214"/>
    <x v="0"/>
    <s v="OFF-FA-10000621"/>
    <x v="1"/>
    <x v="13"/>
    <s v="OIC Colored Binder Clips, Assorted Sizes"/>
    <n v="10.74"/>
    <n v="3"/>
    <n v="0"/>
    <n v="5.2625999999999999"/>
  </r>
  <r>
    <n v="666"/>
    <x v="310"/>
    <x v="3"/>
    <x v="110"/>
    <d v="2014-06-11T00:00:00"/>
    <x v="0"/>
    <s v="TH-21235"/>
    <s v="Tiffany House"/>
    <x v="1"/>
    <s v="United States"/>
    <s v="Dallas"/>
    <x v="5"/>
    <n v="75081"/>
    <x v="2"/>
    <s v="OFF-SU-10004231"/>
    <x v="1"/>
    <x v="14"/>
    <s v="Acme Tagit Stainless Steel Antibacterial Scissors"/>
    <n v="23.76"/>
    <n v="3"/>
    <n v="0.2"/>
    <n v="2.0789999999999997"/>
  </r>
  <r>
    <n v="667"/>
    <x v="310"/>
    <x v="3"/>
    <x v="110"/>
    <d v="2014-06-11T00:00:00"/>
    <x v="0"/>
    <s v="TH-21235"/>
    <s v="Tiffany House"/>
    <x v="1"/>
    <s v="United States"/>
    <s v="Dallas"/>
    <x v="5"/>
    <n v="75081"/>
    <x v="2"/>
    <s v="OFF-PA-10000474"/>
    <x v="1"/>
    <x v="10"/>
    <s v="Staples"/>
    <n v="85.055999999999997"/>
    <n v="3"/>
    <n v="0.2"/>
    <n v="28.706399999999991"/>
  </r>
  <r>
    <n v="668"/>
    <x v="310"/>
    <x v="3"/>
    <x v="110"/>
    <d v="2014-06-11T00:00:00"/>
    <x v="0"/>
    <s v="TH-21235"/>
    <s v="Tiffany House"/>
    <x v="1"/>
    <s v="United States"/>
    <s v="Dallas"/>
    <x v="5"/>
    <n v="75081"/>
    <x v="2"/>
    <s v="TEC-PH-10004042"/>
    <x v="2"/>
    <x v="7"/>
    <s v="ClearOne Communications CHAT 70 OC Speaker Phone"/>
    <n v="381.57600000000002"/>
    <n v="3"/>
    <n v="0.2"/>
    <n v="28.618200000000002"/>
  </r>
  <r>
    <n v="669"/>
    <x v="311"/>
    <x v="2"/>
    <x v="163"/>
    <d v="2011-12-26T00:00:00"/>
    <x v="2"/>
    <s v="RP-19390"/>
    <s v="Resi Pölking"/>
    <x v="0"/>
    <s v="United States"/>
    <s v="Cleveland"/>
    <x v="24"/>
    <n v="44105"/>
    <x v="3"/>
    <s v="FUR-FU-10003096"/>
    <x v="0"/>
    <x v="5"/>
    <s v="Master Giant Foot Doorstop, Safety Yellow"/>
    <n v="30.36"/>
    <n v="5"/>
    <n v="0.2"/>
    <n v="8.7285000000000004"/>
  </r>
  <r>
    <n v="670"/>
    <x v="312"/>
    <x v="3"/>
    <x v="255"/>
    <d v="2014-06-14T00:00:00"/>
    <x v="1"/>
    <s v="MO-17800"/>
    <s v="Meg O'Connel"/>
    <x v="2"/>
    <s v="United States"/>
    <s v="Chicago"/>
    <x v="10"/>
    <n v="60653"/>
    <x v="2"/>
    <s v="FUR-FU-10002759"/>
    <x v="0"/>
    <x v="5"/>
    <s v="12-1/2 Diameter Round Wall Clock"/>
    <n v="23.976000000000003"/>
    <n v="3"/>
    <n v="0.6"/>
    <n v="-14.385599999999997"/>
  </r>
  <r>
    <n v="671"/>
    <x v="312"/>
    <x v="3"/>
    <x v="255"/>
    <d v="2014-06-14T00:00:00"/>
    <x v="1"/>
    <s v="MO-17800"/>
    <s v="Meg O'Connel"/>
    <x v="2"/>
    <s v="United States"/>
    <s v="Chicago"/>
    <x v="10"/>
    <n v="60653"/>
    <x v="2"/>
    <s v="FUR-TA-10000688"/>
    <x v="0"/>
    <x v="3"/>
    <s v="Chromcraft Bull-Nose Wood Round Conference Table Top, Wood Base"/>
    <n v="108.925"/>
    <n v="1"/>
    <n v="0.5"/>
    <n v="-71.890500000000017"/>
  </r>
  <r>
    <n v="672"/>
    <x v="312"/>
    <x v="3"/>
    <x v="255"/>
    <d v="2014-06-14T00:00:00"/>
    <x v="1"/>
    <s v="MO-17800"/>
    <s v="Meg O'Connel"/>
    <x v="2"/>
    <s v="United States"/>
    <s v="Chicago"/>
    <x v="10"/>
    <n v="60653"/>
    <x v="2"/>
    <s v="OFF-PA-10002377"/>
    <x v="1"/>
    <x v="10"/>
    <s v="Adams Telephone Message Book W/Dividers/Space For Phone Numbers, 5 1/4&quot;X8 1/2&quot;, 200/Messages"/>
    <n v="36.351999999999997"/>
    <n v="8"/>
    <n v="0.2"/>
    <n v="11.359999999999998"/>
  </r>
  <r>
    <n v="673"/>
    <x v="313"/>
    <x v="3"/>
    <x v="140"/>
    <d v="2014-06-23T00:00:00"/>
    <x v="1"/>
    <s v="TD-20995"/>
    <s v="Tamara Dahlen"/>
    <x v="0"/>
    <s v="United States"/>
    <s v="Quincy"/>
    <x v="10"/>
    <n v="62301"/>
    <x v="2"/>
    <s v="OFF-AR-10001954"/>
    <x v="1"/>
    <x v="6"/>
    <s v="Newell 331"/>
    <n v="19.559999999999999"/>
    <n v="5"/>
    <n v="0.2"/>
    <n v="1.7115"/>
  </r>
  <r>
    <n v="674"/>
    <x v="314"/>
    <x v="3"/>
    <x v="256"/>
    <d v="2014-12-09T00:00:00"/>
    <x v="2"/>
    <s v="RB-19570"/>
    <s v="Rob Beeghly"/>
    <x v="0"/>
    <s v="United States"/>
    <s v="Columbus"/>
    <x v="14"/>
    <n v="47201"/>
    <x v="2"/>
    <s v="OFF-AP-10004532"/>
    <x v="1"/>
    <x v="9"/>
    <s v="Kensington 6 Outlet Guardian Standard Surge Protector"/>
    <n v="61.44"/>
    <n v="3"/>
    <n v="0"/>
    <n v="16.588799999999999"/>
  </r>
  <r>
    <n v="675"/>
    <x v="314"/>
    <x v="3"/>
    <x v="256"/>
    <d v="2014-12-09T00:00:00"/>
    <x v="2"/>
    <s v="RB-19570"/>
    <s v="Rob Beeghly"/>
    <x v="0"/>
    <s v="United States"/>
    <s v="Columbus"/>
    <x v="14"/>
    <n v="47201"/>
    <x v="2"/>
    <s v="OFF-PA-10002137"/>
    <x v="1"/>
    <x v="10"/>
    <s v="Southworth 100% Résumé Paper, 24lb."/>
    <n v="38.9"/>
    <n v="5"/>
    <n v="0"/>
    <n v="17.504999999999995"/>
  </r>
  <r>
    <n v="676"/>
    <x v="314"/>
    <x v="3"/>
    <x v="256"/>
    <d v="2014-12-09T00:00:00"/>
    <x v="2"/>
    <s v="RB-19570"/>
    <s v="Rob Beeghly"/>
    <x v="0"/>
    <s v="United States"/>
    <s v="Columbus"/>
    <x v="14"/>
    <n v="47201"/>
    <x v="2"/>
    <s v="TEC-AC-10003832"/>
    <x v="2"/>
    <x v="11"/>
    <s v="Imation 16GB Mini TravelDrive USB 2.0 Flash Drive"/>
    <n v="99.390000000000015"/>
    <n v="3"/>
    <n v="0"/>
    <n v="40.749900000000004"/>
  </r>
  <r>
    <n v="677"/>
    <x v="315"/>
    <x v="3"/>
    <x v="257"/>
    <d v="2014-03-24T00:00:00"/>
    <x v="1"/>
    <s v="CD-11980"/>
    <s v="Carol Darley"/>
    <x v="0"/>
    <s v="United States"/>
    <s v="Tyler"/>
    <x v="5"/>
    <n v="75701"/>
    <x v="2"/>
    <s v="OFF-AP-10000804"/>
    <x v="1"/>
    <x v="9"/>
    <s v="Hoover Portapower Portable Vacuum"/>
    <n v="2.6879999999999997"/>
    <n v="3"/>
    <n v="0.8"/>
    <n v="-7.3920000000000021"/>
  </r>
  <r>
    <n v="678"/>
    <x v="315"/>
    <x v="3"/>
    <x v="257"/>
    <d v="2014-03-24T00:00:00"/>
    <x v="1"/>
    <s v="CD-11980"/>
    <s v="Carol Darley"/>
    <x v="0"/>
    <s v="United States"/>
    <s v="Tyler"/>
    <x v="5"/>
    <n v="75701"/>
    <x v="2"/>
    <s v="TEC-AC-10003614"/>
    <x v="2"/>
    <x v="11"/>
    <s v="Verbatim 25 GB 6x Blu-ray Single Layer Recordable Disc, 10/Pack"/>
    <n v="27.816000000000003"/>
    <n v="3"/>
    <n v="0.2"/>
    <n v="4.5200999999999958"/>
  </r>
  <r>
    <n v="679"/>
    <x v="315"/>
    <x v="3"/>
    <x v="257"/>
    <d v="2014-03-24T00:00:00"/>
    <x v="1"/>
    <s v="CD-11980"/>
    <s v="Carol Darley"/>
    <x v="0"/>
    <s v="United States"/>
    <s v="Tyler"/>
    <x v="5"/>
    <n v="75701"/>
    <x v="2"/>
    <s v="FUR-FU-10003553"/>
    <x v="0"/>
    <x v="5"/>
    <s v="Howard Miller 13-1/2&quot; Diameter Rosebrook Wall Clock"/>
    <n v="82.524000000000001"/>
    <n v="3"/>
    <n v="0.6"/>
    <n v="-41.261999999999972"/>
  </r>
  <r>
    <n v="680"/>
    <x v="315"/>
    <x v="3"/>
    <x v="257"/>
    <d v="2014-03-24T00:00:00"/>
    <x v="1"/>
    <s v="CD-11980"/>
    <s v="Carol Darley"/>
    <x v="0"/>
    <s v="United States"/>
    <s v="Tyler"/>
    <x v="5"/>
    <n v="75701"/>
    <x v="2"/>
    <s v="OFF-BI-10004632"/>
    <x v="1"/>
    <x v="8"/>
    <s v="Ibico Hi-Tech Manual Binding System"/>
    <n v="182.99399999999997"/>
    <n v="3"/>
    <n v="0.8"/>
    <n v="-320.23950000000013"/>
  </r>
  <r>
    <n v="681"/>
    <x v="316"/>
    <x v="0"/>
    <x v="258"/>
    <d v="2013-11-25T00:00:00"/>
    <x v="1"/>
    <s v="DJ-13630"/>
    <s v="Doug Jacobs"/>
    <x v="0"/>
    <s v="United States"/>
    <s v="New York City"/>
    <x v="15"/>
    <n v="10024"/>
    <x v="3"/>
    <s v="OFF-BI-10003305"/>
    <x v="1"/>
    <x v="8"/>
    <s v="Avery Hanging File Binders"/>
    <n v="14.352000000000002"/>
    <n v="3"/>
    <n v="0.2"/>
    <n v="4.6643999999999988"/>
  </r>
  <r>
    <n v="682"/>
    <x v="316"/>
    <x v="0"/>
    <x v="258"/>
    <d v="2013-11-25T00:00:00"/>
    <x v="1"/>
    <s v="DJ-13630"/>
    <s v="Doug Jacobs"/>
    <x v="0"/>
    <s v="United States"/>
    <s v="New York City"/>
    <x v="15"/>
    <n v="10024"/>
    <x v="3"/>
    <s v="OFF-ST-10002583"/>
    <x v="1"/>
    <x v="4"/>
    <s v="Fellowes Neat Ideas Storage Cubes"/>
    <n v="64.959999999999994"/>
    <n v="2"/>
    <n v="0"/>
    <n v="2.598399999999998"/>
  </r>
  <r>
    <n v="683"/>
    <x v="316"/>
    <x v="0"/>
    <x v="258"/>
    <d v="2013-11-25T00:00:00"/>
    <x v="1"/>
    <s v="DJ-13630"/>
    <s v="Doug Jacobs"/>
    <x v="0"/>
    <s v="United States"/>
    <s v="New York City"/>
    <x v="15"/>
    <n v="10024"/>
    <x v="3"/>
    <s v="OFF-ST-10004507"/>
    <x v="1"/>
    <x v="4"/>
    <s v="Advantus Rolling Storage Box"/>
    <n v="68.599999999999994"/>
    <n v="4"/>
    <n v="0"/>
    <n v="18.521999999999998"/>
  </r>
  <r>
    <n v="684"/>
    <x v="317"/>
    <x v="3"/>
    <x v="259"/>
    <d v="2014-11-05T00:00:00"/>
    <x v="3"/>
    <s v="GT-14635"/>
    <s v="Grant Thornton"/>
    <x v="1"/>
    <s v="United States"/>
    <s v="Burlington"/>
    <x v="3"/>
    <n v="27217"/>
    <x v="0"/>
    <s v="TEC-MA-10004125"/>
    <x v="2"/>
    <x v="15"/>
    <s v="Cubify CubeX 3D Printer Triple Head Print"/>
    <n v="7999.98"/>
    <n v="4"/>
    <n v="0.5"/>
    <n v="-3839.9903999999988"/>
  </r>
  <r>
    <n v="685"/>
    <x v="317"/>
    <x v="3"/>
    <x v="259"/>
    <d v="2014-11-05T00:00:00"/>
    <x v="3"/>
    <s v="GT-14635"/>
    <s v="Grant Thornton"/>
    <x v="1"/>
    <s v="United States"/>
    <s v="Burlington"/>
    <x v="3"/>
    <n v="27217"/>
    <x v="0"/>
    <s v="OFF-AP-10002457"/>
    <x v="1"/>
    <x v="9"/>
    <s v="Eureka The Boss Plus 12-Amp Hard Box Upright Vacuum, Red"/>
    <n v="167.44000000000003"/>
    <n v="2"/>
    <n v="0.2"/>
    <n v="14.650999999999989"/>
  </r>
  <r>
    <n v="686"/>
    <x v="318"/>
    <x v="2"/>
    <x v="260"/>
    <d v="2011-07-08T00:00:00"/>
    <x v="2"/>
    <s v="MC-17845"/>
    <s v="Michael Chen"/>
    <x v="0"/>
    <s v="United States"/>
    <s v="Jackson"/>
    <x v="35"/>
    <n v="39212"/>
    <x v="0"/>
    <s v="TEC-AC-10003911"/>
    <x v="2"/>
    <x v="11"/>
    <s v="NETGEAR AC1750 Dual Band Gigabit Smart WiFi Router"/>
    <n v="479.97"/>
    <n v="3"/>
    <n v="0"/>
    <n v="163.18979999999999"/>
  </r>
  <r>
    <n v="687"/>
    <x v="318"/>
    <x v="2"/>
    <x v="260"/>
    <d v="2011-07-08T00:00:00"/>
    <x v="2"/>
    <s v="MC-17845"/>
    <s v="Michael Chen"/>
    <x v="0"/>
    <s v="United States"/>
    <s v="Jackson"/>
    <x v="35"/>
    <n v="39212"/>
    <x v="0"/>
    <s v="OFF-LA-10001934"/>
    <x v="1"/>
    <x v="2"/>
    <s v="Avery 516"/>
    <n v="14.62"/>
    <n v="2"/>
    <n v="0"/>
    <n v="6.8713999999999995"/>
  </r>
  <r>
    <n v="688"/>
    <x v="318"/>
    <x v="2"/>
    <x v="260"/>
    <d v="2011-07-08T00:00:00"/>
    <x v="2"/>
    <s v="MC-17845"/>
    <s v="Michael Chen"/>
    <x v="0"/>
    <s v="United States"/>
    <s v="Jackson"/>
    <x v="35"/>
    <n v="39212"/>
    <x v="0"/>
    <s v="OFF-PA-10000304"/>
    <x v="1"/>
    <x v="10"/>
    <s v="Xerox 1995"/>
    <n v="19.440000000000001"/>
    <n v="3"/>
    <n v="0"/>
    <n v="9.3312000000000008"/>
  </r>
  <r>
    <n v="689"/>
    <x v="319"/>
    <x v="3"/>
    <x v="53"/>
    <d v="2014-12-30T00:00:00"/>
    <x v="1"/>
    <s v="RA-19285"/>
    <s v="Ralph Arnett"/>
    <x v="0"/>
    <s v="United States"/>
    <s v="New York City"/>
    <x v="15"/>
    <n v="10035"/>
    <x v="3"/>
    <s v="FUR-BO-10004015"/>
    <x v="0"/>
    <x v="0"/>
    <s v="Bush Andora Bookcase, Maple/Graphite Gray Finish"/>
    <n v="191.98400000000001"/>
    <n v="2"/>
    <n v="0.2"/>
    <n v="4.7995999999999768"/>
  </r>
  <r>
    <n v="690"/>
    <x v="320"/>
    <x v="2"/>
    <x v="261"/>
    <d v="2011-06-23T00:00:00"/>
    <x v="0"/>
    <s v="NP-18325"/>
    <s v="Naresj Patel"/>
    <x v="0"/>
    <s v="United States"/>
    <s v="Waynesboro"/>
    <x v="17"/>
    <n v="22980"/>
    <x v="0"/>
    <s v="FUR-FU-10004071"/>
    <x v="0"/>
    <x v="5"/>
    <s v="Luxo Professional Magnifying Clamp-On Fluorescent Lamps"/>
    <n v="104.01"/>
    <n v="1"/>
    <n v="0"/>
    <n v="14.561400000000006"/>
  </r>
  <r>
    <n v="691"/>
    <x v="320"/>
    <x v="2"/>
    <x v="261"/>
    <d v="2011-06-23T00:00:00"/>
    <x v="0"/>
    <s v="NP-18325"/>
    <s v="Naresj Patel"/>
    <x v="0"/>
    <s v="United States"/>
    <s v="Waynesboro"/>
    <x v="17"/>
    <n v="22980"/>
    <x v="0"/>
    <s v="TEC-PH-10002033"/>
    <x v="2"/>
    <x v="7"/>
    <s v="Konftel 250 Conference phone - Charcoal black"/>
    <n v="284.82"/>
    <n v="1"/>
    <n v="0"/>
    <n v="74.053200000000004"/>
  </r>
  <r>
    <n v="692"/>
    <x v="320"/>
    <x v="2"/>
    <x v="261"/>
    <d v="2011-06-23T00:00:00"/>
    <x v="0"/>
    <s v="NP-18325"/>
    <s v="Naresj Patel"/>
    <x v="0"/>
    <s v="United States"/>
    <s v="Waynesboro"/>
    <x v="17"/>
    <n v="22980"/>
    <x v="0"/>
    <s v="OFF-ST-10002444"/>
    <x v="1"/>
    <x v="4"/>
    <s v="Recycled Eldon Regeneration Jumbo File"/>
    <n v="36.839999999999996"/>
    <n v="3"/>
    <n v="0"/>
    <n v="10.315199999999999"/>
  </r>
  <r>
    <n v="693"/>
    <x v="321"/>
    <x v="1"/>
    <x v="262"/>
    <d v="2012-04-02T00:00:00"/>
    <x v="1"/>
    <s v="AB-10165"/>
    <s v="Alan Barnes"/>
    <x v="0"/>
    <s v="United States"/>
    <s v="Los Angeles"/>
    <x v="1"/>
    <n v="90036"/>
    <x v="1"/>
    <s v="TEC-AC-10002253"/>
    <x v="2"/>
    <x v="11"/>
    <s v="Imation Bio 8GB USB Flash Drive Imation Corp"/>
    <n v="166.24"/>
    <n v="1"/>
    <n v="0"/>
    <n v="24.936000000000007"/>
  </r>
  <r>
    <n v="694"/>
    <x v="321"/>
    <x v="1"/>
    <x v="262"/>
    <d v="2012-04-02T00:00:00"/>
    <x v="1"/>
    <s v="AB-10165"/>
    <s v="Alan Barnes"/>
    <x v="0"/>
    <s v="United States"/>
    <s v="Los Angeles"/>
    <x v="1"/>
    <n v="90036"/>
    <x v="1"/>
    <s v="OFF-PA-10000743"/>
    <x v="1"/>
    <x v="10"/>
    <s v="Xerox 1977"/>
    <n v="33.4"/>
    <n v="5"/>
    <n v="0"/>
    <n v="16.032"/>
  </r>
  <r>
    <n v="695"/>
    <x v="322"/>
    <x v="1"/>
    <x v="263"/>
    <d v="2012-05-17T00:00:00"/>
    <x v="2"/>
    <s v="JO-15550"/>
    <s v="Jesus Ocampo"/>
    <x v="2"/>
    <s v="United States"/>
    <s v="Chester"/>
    <x v="9"/>
    <n v="19013"/>
    <x v="3"/>
    <s v="OFF-AR-10003373"/>
    <x v="1"/>
    <x v="6"/>
    <s v="Boston School Pro Electric Pencil Sharpener, 1670"/>
    <n v="198.27200000000002"/>
    <n v="8"/>
    <n v="0.2"/>
    <n v="17.34879999999999"/>
  </r>
  <r>
    <n v="696"/>
    <x v="322"/>
    <x v="1"/>
    <x v="263"/>
    <d v="2012-05-17T00:00:00"/>
    <x v="2"/>
    <s v="JO-15550"/>
    <s v="Jesus Ocampo"/>
    <x v="2"/>
    <s v="United States"/>
    <s v="Chester"/>
    <x v="9"/>
    <n v="19013"/>
    <x v="3"/>
    <s v="OFF-LA-10002312"/>
    <x v="1"/>
    <x v="2"/>
    <s v="Avery 490"/>
    <n v="47.360000000000007"/>
    <n v="4"/>
    <n v="0.2"/>
    <n v="17.759999999999998"/>
  </r>
  <r>
    <n v="697"/>
    <x v="322"/>
    <x v="1"/>
    <x v="263"/>
    <d v="2012-05-17T00:00:00"/>
    <x v="2"/>
    <s v="JO-15550"/>
    <s v="Jesus Ocampo"/>
    <x v="2"/>
    <s v="United States"/>
    <s v="Chester"/>
    <x v="9"/>
    <n v="19013"/>
    <x v="3"/>
    <s v="OFF-EN-10000927"/>
    <x v="1"/>
    <x v="12"/>
    <s v="Jet-Pak Recycled Peel 'N' Seal Padded Mailers"/>
    <n v="200.98400000000004"/>
    <n v="7"/>
    <n v="0.2"/>
    <n v="62.807499999999976"/>
  </r>
  <r>
    <n v="698"/>
    <x v="322"/>
    <x v="1"/>
    <x v="263"/>
    <d v="2012-05-17T00:00:00"/>
    <x v="2"/>
    <s v="JO-15550"/>
    <s v="Jesus Ocampo"/>
    <x v="2"/>
    <s v="United States"/>
    <s v="Chester"/>
    <x v="9"/>
    <n v="19013"/>
    <x v="3"/>
    <s v="OFF-LA-10003510"/>
    <x v="1"/>
    <x v="2"/>
    <s v="Avery 4027 File Folder Labels for Dot Matrix Printers, 5000 Labels per Box, White"/>
    <n v="97.696000000000012"/>
    <n v="4"/>
    <n v="0.2"/>
    <n v="31.751200000000001"/>
  </r>
  <r>
    <n v="699"/>
    <x v="322"/>
    <x v="1"/>
    <x v="263"/>
    <d v="2012-05-17T00:00:00"/>
    <x v="2"/>
    <s v="JO-15550"/>
    <s v="Jesus Ocampo"/>
    <x v="2"/>
    <s v="United States"/>
    <s v="Chester"/>
    <x v="9"/>
    <n v="19013"/>
    <x v="3"/>
    <s v="OFF-AR-10001118"/>
    <x v="1"/>
    <x v="6"/>
    <s v="Binney &amp; Smith Crayola Metallic Crayons, 16-Color Pack"/>
    <n v="2.6960000000000002"/>
    <n v="1"/>
    <n v="0.2"/>
    <n v="0.8088000000000003"/>
  </r>
  <r>
    <n v="700"/>
    <x v="322"/>
    <x v="1"/>
    <x v="263"/>
    <d v="2012-05-17T00:00:00"/>
    <x v="2"/>
    <s v="JO-15550"/>
    <s v="Jesus Ocampo"/>
    <x v="2"/>
    <s v="United States"/>
    <s v="Chester"/>
    <x v="9"/>
    <n v="19013"/>
    <x v="3"/>
    <s v="OFF-BI-10001575"/>
    <x v="1"/>
    <x v="8"/>
    <s v="GBC Linen Binding Covers"/>
    <n v="18.588000000000005"/>
    <n v="2"/>
    <n v="0.7"/>
    <n v="-13.6312"/>
  </r>
  <r>
    <n v="701"/>
    <x v="322"/>
    <x v="1"/>
    <x v="263"/>
    <d v="2012-05-17T00:00:00"/>
    <x v="2"/>
    <s v="JO-15550"/>
    <s v="Jesus Ocampo"/>
    <x v="2"/>
    <s v="United States"/>
    <s v="Chester"/>
    <x v="9"/>
    <n v="19013"/>
    <x v="3"/>
    <s v="OFF-BI-10001982"/>
    <x v="1"/>
    <x v="8"/>
    <s v="Wilson Jones Custom Binder Spines &amp; Labels"/>
    <n v="4.8960000000000008"/>
    <n v="3"/>
    <n v="0.7"/>
    <n v="-3.4271999999999991"/>
  </r>
  <r>
    <n v="702"/>
    <x v="323"/>
    <x v="3"/>
    <x v="264"/>
    <d v="2014-09-09T00:00:00"/>
    <x v="1"/>
    <s v="Dl-13600"/>
    <s v="Dorris liebe"/>
    <x v="1"/>
    <s v="United States"/>
    <s v="Cleveland"/>
    <x v="24"/>
    <n v="44105"/>
    <x v="3"/>
    <s v="FUR-FU-10002960"/>
    <x v="0"/>
    <x v="5"/>
    <s v="Eldon 200 Class Desk Accessories, Burgundy"/>
    <n v="15.072000000000003"/>
    <n v="3"/>
    <n v="0.2"/>
    <n v="4.1448"/>
  </r>
  <r>
    <n v="703"/>
    <x v="324"/>
    <x v="0"/>
    <x v="254"/>
    <d v="2013-11-09T00:00:00"/>
    <x v="0"/>
    <s v="AS-10285"/>
    <s v="Alejandro Savely"/>
    <x v="1"/>
    <s v="United States"/>
    <s v="Seattle"/>
    <x v="4"/>
    <n v="98103"/>
    <x v="1"/>
    <s v="FUR-FU-10003394"/>
    <x v="0"/>
    <x v="5"/>
    <s v="Tenex &quot;The Solids&quot; Textured Chair Mats"/>
    <n v="209.88"/>
    <n v="3"/>
    <n v="0"/>
    <n v="35.679599999999979"/>
  </r>
  <r>
    <n v="704"/>
    <x v="325"/>
    <x v="1"/>
    <x v="265"/>
    <d v="2012-04-14T00:00:00"/>
    <x v="1"/>
    <s v="JK-15370"/>
    <s v="Jay Kimmel"/>
    <x v="0"/>
    <s v="United States"/>
    <s v="Long Beach"/>
    <x v="1"/>
    <n v="90805"/>
    <x v="1"/>
    <s v="FUR-TA-10002774"/>
    <x v="0"/>
    <x v="3"/>
    <s v="Laminate Occasional Tables"/>
    <n v="369.91200000000003"/>
    <n v="3"/>
    <n v="0.2"/>
    <n v="-13.871700000000047"/>
  </r>
  <r>
    <n v="705"/>
    <x v="326"/>
    <x v="2"/>
    <x v="171"/>
    <d v="2011-09-17T00:00:00"/>
    <x v="1"/>
    <s v="BN-11470"/>
    <s v="Brad Norvell"/>
    <x v="1"/>
    <s v="United States"/>
    <s v="Cary"/>
    <x v="3"/>
    <n v="27511"/>
    <x v="0"/>
    <s v="OFF-PA-10001800"/>
    <x v="1"/>
    <x v="10"/>
    <s v="Xerox 220"/>
    <n v="10.368000000000002"/>
    <n v="2"/>
    <n v="0.2"/>
    <n v="3.6288"/>
  </r>
  <r>
    <n v="706"/>
    <x v="326"/>
    <x v="2"/>
    <x v="171"/>
    <d v="2011-09-17T00:00:00"/>
    <x v="1"/>
    <s v="BN-11470"/>
    <s v="Brad Norvell"/>
    <x v="1"/>
    <s v="United States"/>
    <s v="Cary"/>
    <x v="3"/>
    <n v="27511"/>
    <x v="0"/>
    <s v="OFF-AP-10001469"/>
    <x v="1"/>
    <x v="9"/>
    <s v="Fellowes 8 Outlet Superior Workstation Surge Protector"/>
    <n v="166.84"/>
    <n v="5"/>
    <n v="0.2"/>
    <n v="18.769499999999987"/>
  </r>
  <r>
    <n v="707"/>
    <x v="326"/>
    <x v="2"/>
    <x v="171"/>
    <d v="2011-09-17T00:00:00"/>
    <x v="1"/>
    <s v="BN-11470"/>
    <s v="Brad Norvell"/>
    <x v="1"/>
    <s v="United States"/>
    <s v="Cary"/>
    <x v="3"/>
    <n v="27511"/>
    <x v="0"/>
    <s v="TEC-AC-10002399"/>
    <x v="2"/>
    <x v="11"/>
    <s v="SanDisk Cruzer 32 GB USB Flash Drive"/>
    <n v="15.216000000000001"/>
    <n v="1"/>
    <n v="0.2"/>
    <n v="2.2823999999999991"/>
  </r>
  <r>
    <n v="708"/>
    <x v="327"/>
    <x v="2"/>
    <x v="266"/>
    <d v="2011-12-04T00:00:00"/>
    <x v="2"/>
    <s v="DP-13165"/>
    <s v="David Philippe"/>
    <x v="0"/>
    <s v="United States"/>
    <s v="New York City"/>
    <x v="15"/>
    <n v="10035"/>
    <x v="3"/>
    <s v="TEC-AC-10003628"/>
    <x v="2"/>
    <x v="11"/>
    <s v="Logitech 910-002974 M325 Wireless Mouse for Web Scrolling"/>
    <n v="119.96"/>
    <n v="4"/>
    <n v="0"/>
    <n v="52.78240000000001"/>
  </r>
  <r>
    <n v="709"/>
    <x v="327"/>
    <x v="2"/>
    <x v="266"/>
    <d v="2011-12-04T00:00:00"/>
    <x v="2"/>
    <s v="DP-13165"/>
    <s v="David Philippe"/>
    <x v="0"/>
    <s v="United States"/>
    <s v="New York City"/>
    <x v="15"/>
    <n v="10035"/>
    <x v="3"/>
    <s v="FUR-BO-10003272"/>
    <x v="0"/>
    <x v="0"/>
    <s v="O'Sullivan Living Dimensions 5-Shelf Bookcases"/>
    <n v="883.92"/>
    <n v="5"/>
    <n v="0.2"/>
    <n v="-110.49000000000007"/>
  </r>
  <r>
    <n v="710"/>
    <x v="327"/>
    <x v="2"/>
    <x v="266"/>
    <d v="2011-12-04T00:00:00"/>
    <x v="2"/>
    <s v="DP-13165"/>
    <s v="David Philippe"/>
    <x v="0"/>
    <s v="United States"/>
    <s v="New York City"/>
    <x v="15"/>
    <n v="10035"/>
    <x v="3"/>
    <s v="OFF-BI-10000050"/>
    <x v="1"/>
    <x v="8"/>
    <s v="Angle-D Binders with Locking Rings, Label Holders"/>
    <n v="46.72"/>
    <n v="8"/>
    <n v="0.2"/>
    <n v="15.767999999999997"/>
  </r>
  <r>
    <n v="711"/>
    <x v="328"/>
    <x v="2"/>
    <x v="267"/>
    <d v="2011-04-07T00:00:00"/>
    <x v="2"/>
    <s v="TH-21550"/>
    <s v="Tracy Hopkins"/>
    <x v="2"/>
    <s v="United States"/>
    <s v="New York City"/>
    <x v="15"/>
    <n v="10035"/>
    <x v="3"/>
    <s v="OFF-PA-10004071"/>
    <x v="1"/>
    <x v="10"/>
    <s v="Eaton Premium Continuous-Feed Paper, 25% Cotton, Letter Size, White, 1000 Shts/Box"/>
    <n v="55.48"/>
    <n v="1"/>
    <n v="0"/>
    <n v="26.630399999999998"/>
  </r>
  <r>
    <n v="712"/>
    <x v="329"/>
    <x v="3"/>
    <x v="213"/>
    <d v="2014-09-08T00:00:00"/>
    <x v="1"/>
    <s v="AP-10915"/>
    <s v="Arthur Prichep"/>
    <x v="0"/>
    <s v="United States"/>
    <s v="Palm Coast"/>
    <x v="2"/>
    <n v="32137"/>
    <x v="0"/>
    <s v="OFF-EN-10001219"/>
    <x v="1"/>
    <x v="12"/>
    <s v="#10- 4 1/8&quot; x 9 1/2&quot; Security-Tint Envelopes"/>
    <n v="24.448"/>
    <n v="4"/>
    <n v="0.2"/>
    <n v="8.8623999999999992"/>
  </r>
  <r>
    <n v="713"/>
    <x v="330"/>
    <x v="3"/>
    <x v="240"/>
    <d v="2014-05-25T00:00:00"/>
    <x v="1"/>
    <s v="RS-19765"/>
    <s v="Roland Schwarz"/>
    <x v="1"/>
    <s v="United States"/>
    <s v="Mount Vernon"/>
    <x v="15"/>
    <n v="10550"/>
    <x v="3"/>
    <s v="OFF-AP-10001154"/>
    <x v="1"/>
    <x v="9"/>
    <s v="Bionaire Personal Warm Mist Humidifier/Vaporizer"/>
    <n v="281.34000000000003"/>
    <n v="6"/>
    <n v="0"/>
    <n v="109.72260000000001"/>
  </r>
  <r>
    <n v="714"/>
    <x v="330"/>
    <x v="3"/>
    <x v="240"/>
    <d v="2014-05-25T00:00:00"/>
    <x v="1"/>
    <s v="RS-19765"/>
    <s v="Roland Schwarz"/>
    <x v="1"/>
    <s v="United States"/>
    <s v="Mount Vernon"/>
    <x v="15"/>
    <n v="10550"/>
    <x v="3"/>
    <s v="TEC-PH-10003012"/>
    <x v="2"/>
    <x v="7"/>
    <s v="Nortel Meridian M3904 Professional Digital phone"/>
    <n v="307.98"/>
    <n v="2"/>
    <n v="0"/>
    <n v="89.314199999999971"/>
  </r>
  <r>
    <n v="715"/>
    <x v="330"/>
    <x v="3"/>
    <x v="240"/>
    <d v="2014-05-25T00:00:00"/>
    <x v="1"/>
    <s v="RS-19765"/>
    <s v="Roland Schwarz"/>
    <x v="1"/>
    <s v="United States"/>
    <s v="Mount Vernon"/>
    <x v="15"/>
    <n v="10550"/>
    <x v="3"/>
    <s v="TEC-AC-10001606"/>
    <x v="2"/>
    <x v="11"/>
    <s v="Logitech Wireless Performance Mouse MX for PC and Mac"/>
    <n v="299.96999999999997"/>
    <n v="3"/>
    <n v="0"/>
    <n v="113.98860000000001"/>
  </r>
  <r>
    <n v="716"/>
    <x v="331"/>
    <x v="2"/>
    <x v="268"/>
    <d v="2011-07-06T00:00:00"/>
    <x v="0"/>
    <s v="Dl-13600"/>
    <s v="Dorris liebe"/>
    <x v="1"/>
    <s v="United States"/>
    <s v="Seattle"/>
    <x v="4"/>
    <n v="98105"/>
    <x v="1"/>
    <s v="OFF-BI-10003355"/>
    <x v="1"/>
    <x v="8"/>
    <s v="Cardinal Holdit Business Card Pockets"/>
    <n v="19.920000000000002"/>
    <n v="5"/>
    <n v="0.2"/>
    <n v="6.9719999999999995"/>
  </r>
  <r>
    <n v="717"/>
    <x v="332"/>
    <x v="2"/>
    <x v="269"/>
    <d v="2011-01-15T00:00:00"/>
    <x v="2"/>
    <s v="SV-20365"/>
    <s v="Seth Vernon"/>
    <x v="0"/>
    <s v="United States"/>
    <s v="Dover"/>
    <x v="13"/>
    <n v="19901"/>
    <x v="3"/>
    <s v="FUR-FU-10000010"/>
    <x v="0"/>
    <x v="5"/>
    <s v="DAX Value U-Channel Document Frames, Easel Back"/>
    <n v="9.94"/>
    <n v="2"/>
    <n v="0"/>
    <n v="3.0813999999999995"/>
  </r>
  <r>
    <n v="718"/>
    <x v="333"/>
    <x v="3"/>
    <x v="241"/>
    <d v="2014-09-30T00:00:00"/>
    <x v="1"/>
    <s v="KC-16540"/>
    <s v="Kelly Collister"/>
    <x v="0"/>
    <s v="United States"/>
    <s v="Newark"/>
    <x v="24"/>
    <n v="43055"/>
    <x v="3"/>
    <s v="FUR-FU-10002253"/>
    <x v="0"/>
    <x v="5"/>
    <s v="Howard Miller 13&quot; Diameter Pewter Finish Round Wall Clock"/>
    <n v="103.05599999999998"/>
    <n v="3"/>
    <n v="0.2"/>
    <n v="24.475800000000007"/>
  </r>
  <r>
    <n v="719"/>
    <x v="334"/>
    <x v="2"/>
    <x v="270"/>
    <d v="2011-06-07T00:00:00"/>
    <x v="1"/>
    <s v="CK-12325"/>
    <s v="Christine Kargatis"/>
    <x v="2"/>
    <s v="United States"/>
    <s v="Orem"/>
    <x v="7"/>
    <n v="84057"/>
    <x v="1"/>
    <s v="OFF-BI-10001658"/>
    <x v="1"/>
    <x v="8"/>
    <s v="GBC Standard Therm-A-Bind Covers"/>
    <n v="59.808000000000007"/>
    <n v="3"/>
    <n v="0.2"/>
    <n v="19.4376"/>
  </r>
  <r>
    <n v="720"/>
    <x v="334"/>
    <x v="2"/>
    <x v="270"/>
    <d v="2011-06-07T00:00:00"/>
    <x v="1"/>
    <s v="CK-12325"/>
    <s v="Christine Kargatis"/>
    <x v="2"/>
    <s v="United States"/>
    <s v="Orem"/>
    <x v="7"/>
    <n v="84057"/>
    <x v="1"/>
    <s v="FUR-FU-10000246"/>
    <x v="0"/>
    <x v="5"/>
    <s v="Aluminum Document Frame"/>
    <n v="73.320000000000007"/>
    <n v="6"/>
    <n v="0"/>
    <n v="21.995999999999992"/>
  </r>
  <r>
    <n v="721"/>
    <x v="335"/>
    <x v="0"/>
    <x v="271"/>
    <d v="2013-02-18T00:00:00"/>
    <x v="1"/>
    <s v="RD-19810"/>
    <s v="Ross DeVincentis"/>
    <x v="2"/>
    <s v="United States"/>
    <s v="Los Angeles"/>
    <x v="1"/>
    <n v="90045"/>
    <x v="1"/>
    <s v="OFF-PA-10004092"/>
    <x v="1"/>
    <x v="10"/>
    <s v="Tops Green Bar Computer Printout Paper"/>
    <n v="146.82"/>
    <n v="3"/>
    <n v="0"/>
    <n v="73.41"/>
  </r>
  <r>
    <n v="722"/>
    <x v="336"/>
    <x v="0"/>
    <x v="272"/>
    <d v="2013-12-20T00:00:00"/>
    <x v="1"/>
    <s v="MP-17965"/>
    <s v="Michael Paige"/>
    <x v="1"/>
    <s v="United States"/>
    <s v="Detroit"/>
    <x v="12"/>
    <n v="48205"/>
    <x v="2"/>
    <s v="FUR-TA-10000198"/>
    <x v="0"/>
    <x v="3"/>
    <s v="Chromcraft Bull-Nose Wood Oval Conference Tables &amp; Bases"/>
    <n v="1652.94"/>
    <n v="3"/>
    <n v="0"/>
    <n v="231.41160000000002"/>
  </r>
  <r>
    <n v="723"/>
    <x v="336"/>
    <x v="0"/>
    <x v="272"/>
    <d v="2013-12-20T00:00:00"/>
    <x v="1"/>
    <s v="MP-17965"/>
    <s v="Michael Paige"/>
    <x v="1"/>
    <s v="United States"/>
    <s v="Detroit"/>
    <x v="12"/>
    <n v="48205"/>
    <x v="2"/>
    <s v="OFF-ST-10000036"/>
    <x v="1"/>
    <x v="4"/>
    <s v="Recycled Data-Pak for Archival Bound Computer Printouts, 12-1/2 x 12-1/2 x 16"/>
    <n v="296.37"/>
    <n v="3"/>
    <n v="0"/>
    <n v="80.019899999999993"/>
  </r>
  <r>
    <n v="724"/>
    <x v="337"/>
    <x v="2"/>
    <x v="273"/>
    <d v="2011-10-13T00:00:00"/>
    <x v="1"/>
    <s v="MR-17545"/>
    <s v="Mathew Reese"/>
    <x v="2"/>
    <s v="United States"/>
    <s v="Philadelphia"/>
    <x v="9"/>
    <n v="19140"/>
    <x v="3"/>
    <s v="FUR-FU-10000222"/>
    <x v="0"/>
    <x v="5"/>
    <s v="Seth Thomas 16&quot; Steel Case Clock"/>
    <n v="129.91999999999999"/>
    <n v="5"/>
    <n v="0.2"/>
    <n v="21.112000000000002"/>
  </r>
  <r>
    <n v="725"/>
    <x v="338"/>
    <x v="0"/>
    <x v="274"/>
    <d v="2013-07-13T00:00:00"/>
    <x v="1"/>
    <s v="SC-20695"/>
    <s v="Steve Chapman"/>
    <x v="1"/>
    <s v="United States"/>
    <s v="Hialeah"/>
    <x v="2"/>
    <n v="33012"/>
    <x v="0"/>
    <s v="OFF-SU-10004664"/>
    <x v="1"/>
    <x v="14"/>
    <s v="Acme Softgrip Scissors"/>
    <n v="45.584000000000003"/>
    <n v="7"/>
    <n v="0.2"/>
    <n v="5.1281999999999996"/>
  </r>
  <r>
    <n v="726"/>
    <x v="339"/>
    <x v="3"/>
    <x v="118"/>
    <d v="2014-09-21T00:00:00"/>
    <x v="1"/>
    <s v="JF-15355"/>
    <s v="Jay Fein"/>
    <x v="0"/>
    <s v="United States"/>
    <s v="Austin"/>
    <x v="5"/>
    <n v="78745"/>
    <x v="2"/>
    <s v="OFF-EN-10001141"/>
    <x v="1"/>
    <x v="12"/>
    <s v="Manila Recycled Extra-Heavyweight Clasp Envelopes, 6&quot; x 9&quot;"/>
    <n v="17.568000000000001"/>
    <n v="2"/>
    <n v="0.2"/>
    <n v="6.3684000000000003"/>
  </r>
  <r>
    <n v="727"/>
    <x v="339"/>
    <x v="3"/>
    <x v="118"/>
    <d v="2014-09-21T00:00:00"/>
    <x v="1"/>
    <s v="JF-15355"/>
    <s v="Jay Fein"/>
    <x v="0"/>
    <s v="United States"/>
    <s v="Austin"/>
    <x v="5"/>
    <n v="78745"/>
    <x v="2"/>
    <s v="TEC-PH-10002170"/>
    <x v="2"/>
    <x v="7"/>
    <s v="ClearSounds CSC500 Amplified Spirit Phone Corded phone"/>
    <n v="55.991999999999997"/>
    <n v="1"/>
    <n v="0.2"/>
    <n v="5.5992000000000015"/>
  </r>
  <r>
    <n v="728"/>
    <x v="340"/>
    <x v="0"/>
    <x v="275"/>
    <d v="2013-12-07T00:00:00"/>
    <x v="2"/>
    <s v="EG-13900"/>
    <s v="Emily Grady"/>
    <x v="0"/>
    <s v="United States"/>
    <s v="Oceanside"/>
    <x v="15"/>
    <n v="11572"/>
    <x v="3"/>
    <s v="OFF-PA-10001954"/>
    <x v="1"/>
    <x v="10"/>
    <s v="Xerox 1964"/>
    <n v="182.72"/>
    <n v="8"/>
    <n v="0"/>
    <n v="84.051199999999994"/>
  </r>
  <r>
    <n v="729"/>
    <x v="340"/>
    <x v="0"/>
    <x v="275"/>
    <d v="2013-12-07T00:00:00"/>
    <x v="2"/>
    <s v="EG-13900"/>
    <s v="Emily Grady"/>
    <x v="0"/>
    <s v="United States"/>
    <s v="Oceanside"/>
    <x v="15"/>
    <n v="11572"/>
    <x v="3"/>
    <s v="FUR-TA-10002228"/>
    <x v="0"/>
    <x v="3"/>
    <s v="Bevis Traditional Conference Table Top, Plinth Base"/>
    <n v="400.03199999999998"/>
    <n v="2"/>
    <n v="0.4"/>
    <n v="-153.34560000000005"/>
  </r>
  <r>
    <n v="730"/>
    <x v="340"/>
    <x v="0"/>
    <x v="275"/>
    <d v="2013-12-07T00:00:00"/>
    <x v="2"/>
    <s v="EG-13900"/>
    <s v="Emily Grady"/>
    <x v="0"/>
    <s v="United States"/>
    <s v="Oceanside"/>
    <x v="15"/>
    <n v="11572"/>
    <x v="3"/>
    <s v="OFF-ST-10004634"/>
    <x v="1"/>
    <x v="4"/>
    <s v="Personal Folder Holder, Ebony"/>
    <n v="33.630000000000003"/>
    <n v="3"/>
    <n v="0"/>
    <n v="10.088999999999999"/>
  </r>
  <r>
    <n v="731"/>
    <x v="340"/>
    <x v="0"/>
    <x v="275"/>
    <d v="2013-12-07T00:00:00"/>
    <x v="2"/>
    <s v="EG-13900"/>
    <s v="Emily Grady"/>
    <x v="0"/>
    <s v="United States"/>
    <s v="Oceanside"/>
    <x v="15"/>
    <n v="11572"/>
    <x v="3"/>
    <s v="FUR-CH-10002965"/>
    <x v="0"/>
    <x v="1"/>
    <s v="Global Leather Highback Executive Chair with Pneumatic Height Adjustment, Black"/>
    <n v="542.64599999999996"/>
    <n v="3"/>
    <n v="0.1"/>
    <n v="102.49980000000001"/>
  </r>
  <r>
    <n v="732"/>
    <x v="340"/>
    <x v="0"/>
    <x v="275"/>
    <d v="2013-12-07T00:00:00"/>
    <x v="2"/>
    <s v="EG-13900"/>
    <s v="Emily Grady"/>
    <x v="0"/>
    <s v="United States"/>
    <s v="Oceanside"/>
    <x v="15"/>
    <n v="11572"/>
    <x v="3"/>
    <s v="OFF-LA-10001317"/>
    <x v="1"/>
    <x v="2"/>
    <s v="Avery 520"/>
    <n v="6.3"/>
    <n v="2"/>
    <n v="0"/>
    <n v="3.024"/>
  </r>
  <r>
    <n v="733"/>
    <x v="341"/>
    <x v="3"/>
    <x v="276"/>
    <d v="2014-01-26T00:00:00"/>
    <x v="1"/>
    <s v="DS-13030"/>
    <s v="Darrin Sayre"/>
    <x v="2"/>
    <s v="United States"/>
    <s v="Seattle"/>
    <x v="4"/>
    <n v="98115"/>
    <x v="1"/>
    <s v="OFF-ST-10000736"/>
    <x v="1"/>
    <x v="4"/>
    <s v="Carina Double Wide Media Storage Towers in Natural &amp; Black"/>
    <n v="242.94"/>
    <n v="3"/>
    <n v="0"/>
    <n v="9.7175999999999902"/>
  </r>
  <r>
    <n v="734"/>
    <x v="341"/>
    <x v="3"/>
    <x v="276"/>
    <d v="2014-01-26T00:00:00"/>
    <x v="1"/>
    <s v="DS-13030"/>
    <s v="Darrin Sayre"/>
    <x v="2"/>
    <s v="United States"/>
    <s v="Seattle"/>
    <x v="4"/>
    <n v="98115"/>
    <x v="1"/>
    <s v="TEC-AC-10003610"/>
    <x v="2"/>
    <x v="11"/>
    <s v="Logitech Illuminated - Keyboard"/>
    <n v="179.97"/>
    <n v="3"/>
    <n v="0"/>
    <n v="86.385600000000011"/>
  </r>
  <r>
    <n v="735"/>
    <x v="341"/>
    <x v="3"/>
    <x v="276"/>
    <d v="2014-01-26T00:00:00"/>
    <x v="1"/>
    <s v="DS-13030"/>
    <s v="Darrin Sayre"/>
    <x v="2"/>
    <s v="United States"/>
    <s v="Seattle"/>
    <x v="4"/>
    <n v="98115"/>
    <x v="1"/>
    <s v="OFF-BI-10003982"/>
    <x v="1"/>
    <x v="8"/>
    <s v="Wilson Jones Century Plastic Molded Ring Binders"/>
    <n v="99.695999999999998"/>
    <n v="6"/>
    <n v="0.2"/>
    <n v="33.647399999999998"/>
  </r>
  <r>
    <n v="736"/>
    <x v="341"/>
    <x v="3"/>
    <x v="276"/>
    <d v="2014-01-26T00:00:00"/>
    <x v="1"/>
    <s v="DS-13030"/>
    <s v="Darrin Sayre"/>
    <x v="2"/>
    <s v="United States"/>
    <s v="Seattle"/>
    <x v="4"/>
    <n v="98115"/>
    <x v="1"/>
    <s v="OFF-BI-10003291"/>
    <x v="1"/>
    <x v="8"/>
    <s v="Wilson Jones Leather-Like Binders with DublLock Round Rings"/>
    <n v="27.936000000000003"/>
    <n v="4"/>
    <n v="0.2"/>
    <n v="9.4283999999999963"/>
  </r>
  <r>
    <n v="737"/>
    <x v="341"/>
    <x v="3"/>
    <x v="276"/>
    <d v="2014-01-26T00:00:00"/>
    <x v="1"/>
    <s v="DS-13030"/>
    <s v="Darrin Sayre"/>
    <x v="2"/>
    <s v="United States"/>
    <s v="Seattle"/>
    <x v="4"/>
    <n v="98115"/>
    <x v="1"/>
    <s v="FUR-BO-10001619"/>
    <x v="0"/>
    <x v="0"/>
    <s v="O'Sullivan Cherrywood Estates Traditional Bookcase"/>
    <n v="84.98"/>
    <n v="1"/>
    <n v="0"/>
    <n v="18.695599999999999"/>
  </r>
  <r>
    <n v="738"/>
    <x v="341"/>
    <x v="3"/>
    <x v="276"/>
    <d v="2014-01-26T00:00:00"/>
    <x v="1"/>
    <s v="DS-13030"/>
    <s v="Darrin Sayre"/>
    <x v="2"/>
    <s v="United States"/>
    <s v="Seattle"/>
    <x v="4"/>
    <n v="98115"/>
    <x v="1"/>
    <s v="OFF-BI-10000138"/>
    <x v="1"/>
    <x v="8"/>
    <s v="Acco Translucent Poly Ring Binders"/>
    <n v="18.72"/>
    <n v="5"/>
    <n v="0.2"/>
    <n v="6.5519999999999996"/>
  </r>
  <r>
    <n v="739"/>
    <x v="342"/>
    <x v="2"/>
    <x v="78"/>
    <d v="2011-09-12T00:00:00"/>
    <x v="1"/>
    <s v="GZ-14470"/>
    <s v="Gary Zandusky"/>
    <x v="0"/>
    <s v="United States"/>
    <s v="San Francisco"/>
    <x v="1"/>
    <n v="94110"/>
    <x v="1"/>
    <s v="TEC-AC-10001383"/>
    <x v="2"/>
    <x v="11"/>
    <s v="Logitech Wireless Touch Keyboard K400"/>
    <n v="49.98"/>
    <n v="2"/>
    <n v="0"/>
    <n v="8.4965999999999937"/>
  </r>
  <r>
    <n v="740"/>
    <x v="343"/>
    <x v="2"/>
    <x v="277"/>
    <d v="2011-01-09T00:00:00"/>
    <x v="1"/>
    <s v="PO-19195"/>
    <s v="Phillina Ober"/>
    <x v="2"/>
    <s v="United States"/>
    <s v="Naperville"/>
    <x v="10"/>
    <n v="60540"/>
    <x v="2"/>
    <s v="OFF-LA-10003223"/>
    <x v="1"/>
    <x v="2"/>
    <s v="Avery 508"/>
    <n v="11.784000000000001"/>
    <n v="3"/>
    <n v="0.2"/>
    <n v="4.2716999999999992"/>
  </r>
  <r>
    <n v="741"/>
    <x v="343"/>
    <x v="2"/>
    <x v="277"/>
    <d v="2011-01-09T00:00:00"/>
    <x v="1"/>
    <s v="PO-19195"/>
    <s v="Phillina Ober"/>
    <x v="2"/>
    <s v="United States"/>
    <s v="Naperville"/>
    <x v="10"/>
    <n v="60540"/>
    <x v="2"/>
    <s v="OFF-ST-10002743"/>
    <x v="1"/>
    <x v="4"/>
    <s v="SAFCO Boltless Steel Shelving"/>
    <n v="272.73599999999999"/>
    <n v="3"/>
    <n v="0.2"/>
    <n v="-64.774800000000013"/>
  </r>
  <r>
    <n v="742"/>
    <x v="343"/>
    <x v="2"/>
    <x v="277"/>
    <d v="2011-01-09T00:00:00"/>
    <x v="1"/>
    <s v="PO-19195"/>
    <s v="Phillina Ober"/>
    <x v="2"/>
    <s v="United States"/>
    <s v="Naperville"/>
    <x v="10"/>
    <n v="60540"/>
    <x v="2"/>
    <s v="OFF-BI-10004094"/>
    <x v="1"/>
    <x v="8"/>
    <s v="GBC Standard Plastic Binding Systems Combs"/>
    <n v="3.5399999999999991"/>
    <n v="2"/>
    <n v="0.8"/>
    <n v="-5.4870000000000001"/>
  </r>
  <r>
    <n v="743"/>
    <x v="344"/>
    <x v="0"/>
    <x v="278"/>
    <d v="2013-09-02T00:00:00"/>
    <x v="1"/>
    <s v="SS-20875"/>
    <s v="Sung Shariari"/>
    <x v="0"/>
    <s v="United States"/>
    <s v="Dallas"/>
    <x v="5"/>
    <n v="75220"/>
    <x v="2"/>
    <s v="OFF-SU-10004498"/>
    <x v="1"/>
    <x v="14"/>
    <s v="Martin-Yale Premier Letter Opener"/>
    <n v="51.52000000000001"/>
    <n v="5"/>
    <n v="0.2"/>
    <n v="-10.948000000000002"/>
  </r>
  <r>
    <n v="744"/>
    <x v="344"/>
    <x v="0"/>
    <x v="278"/>
    <d v="2013-09-02T00:00:00"/>
    <x v="1"/>
    <s v="SS-20875"/>
    <s v="Sung Shariari"/>
    <x v="0"/>
    <s v="United States"/>
    <s v="Dallas"/>
    <x v="5"/>
    <n v="75220"/>
    <x v="2"/>
    <s v="OFF-PA-10002615"/>
    <x v="1"/>
    <x v="10"/>
    <s v="Ampad Gold Fibre Wirebound Steno Books, 6&quot; x 9&quot;, Gregg Ruled"/>
    <n v="3.5280000000000005"/>
    <n v="1"/>
    <n v="0.2"/>
    <n v="1.1465999999999998"/>
  </r>
  <r>
    <n v="745"/>
    <x v="344"/>
    <x v="0"/>
    <x v="278"/>
    <d v="2013-09-02T00:00:00"/>
    <x v="1"/>
    <s v="SS-20875"/>
    <s v="Sung Shariari"/>
    <x v="0"/>
    <s v="United States"/>
    <s v="Dallas"/>
    <x v="5"/>
    <n v="75220"/>
    <x v="2"/>
    <s v="OFF-PA-10004971"/>
    <x v="1"/>
    <x v="10"/>
    <s v="Xerox 196"/>
    <n v="4.6240000000000006"/>
    <n v="1"/>
    <n v="0.2"/>
    <n v="1.6762000000000001"/>
  </r>
  <r>
    <n v="746"/>
    <x v="344"/>
    <x v="0"/>
    <x v="278"/>
    <d v="2013-09-02T00:00:00"/>
    <x v="1"/>
    <s v="SS-20875"/>
    <s v="Sung Shariari"/>
    <x v="0"/>
    <s v="United States"/>
    <s v="Dallas"/>
    <x v="5"/>
    <n v="75220"/>
    <x v="2"/>
    <s v="OFF-SU-10004261"/>
    <x v="1"/>
    <x v="14"/>
    <s v="Fiskars 8&quot; Scissors, 2/Pack"/>
    <n v="55.167999999999999"/>
    <n v="4"/>
    <n v="0.2"/>
    <n v="6.2063999999999897"/>
  </r>
  <r>
    <n v="747"/>
    <x v="345"/>
    <x v="2"/>
    <x v="279"/>
    <d v="2011-05-27T00:00:00"/>
    <x v="3"/>
    <s v="MH-17785"/>
    <s v="Maya Herman"/>
    <x v="1"/>
    <s v="United States"/>
    <s v="San Diego"/>
    <x v="1"/>
    <n v="92105"/>
    <x v="1"/>
    <s v="FUR-TA-10002607"/>
    <x v="0"/>
    <x v="3"/>
    <s v="KI Conference Tables"/>
    <n v="567.12"/>
    <n v="10"/>
    <n v="0.2"/>
    <n v="-28.355999999999952"/>
  </r>
  <r>
    <n v="748"/>
    <x v="345"/>
    <x v="2"/>
    <x v="279"/>
    <d v="2011-05-27T00:00:00"/>
    <x v="3"/>
    <s v="MH-17785"/>
    <s v="Maya Herman"/>
    <x v="1"/>
    <s v="United States"/>
    <s v="San Diego"/>
    <x v="1"/>
    <n v="92105"/>
    <x v="1"/>
    <s v="OFF-ST-10001809"/>
    <x v="1"/>
    <x v="4"/>
    <s v="Fellowes Officeware Wire Shelving"/>
    <n v="359.32"/>
    <n v="4"/>
    <n v="0"/>
    <n v="7.1863999999999919"/>
  </r>
  <r>
    <n v="749"/>
    <x v="346"/>
    <x v="0"/>
    <x v="231"/>
    <d v="2013-03-23T00:00:00"/>
    <x v="0"/>
    <s v="PB-19105"/>
    <s v="Peter Bühler"/>
    <x v="0"/>
    <s v="United States"/>
    <s v="Evanston"/>
    <x v="10"/>
    <n v="60201"/>
    <x v="2"/>
    <s v="TEC-PH-10000004"/>
    <x v="2"/>
    <x v="7"/>
    <s v="Belkin iPhone and iPad Lightning Cable"/>
    <n v="11.992000000000001"/>
    <n v="1"/>
    <n v="0.2"/>
    <n v="0.89939999999999909"/>
  </r>
  <r>
    <n v="750"/>
    <x v="347"/>
    <x v="3"/>
    <x v="280"/>
    <d v="2014-10-07T00:00:00"/>
    <x v="1"/>
    <s v="RF-19735"/>
    <s v="Roland Fjeld"/>
    <x v="0"/>
    <s v="United States"/>
    <s v="Trenton"/>
    <x v="12"/>
    <n v="48183"/>
    <x v="2"/>
    <s v="OFF-BI-10003638"/>
    <x v="1"/>
    <x v="8"/>
    <s v="GBC Durable Plastic Covers"/>
    <n v="58.050000000000004"/>
    <n v="3"/>
    <n v="0"/>
    <n v="26.702999999999999"/>
  </r>
  <r>
    <n v="751"/>
    <x v="347"/>
    <x v="3"/>
    <x v="280"/>
    <d v="2014-10-07T00:00:00"/>
    <x v="1"/>
    <s v="RF-19735"/>
    <s v="Roland Fjeld"/>
    <x v="0"/>
    <s v="United States"/>
    <s v="Trenton"/>
    <x v="12"/>
    <n v="48183"/>
    <x v="2"/>
    <s v="FUR-FU-10003577"/>
    <x v="0"/>
    <x v="5"/>
    <s v="Nu-Dell Leatherette Frames"/>
    <n v="157.74"/>
    <n v="11"/>
    <n v="0"/>
    <n v="56.7864"/>
  </r>
  <r>
    <n v="752"/>
    <x v="347"/>
    <x v="3"/>
    <x v="280"/>
    <d v="2014-10-07T00:00:00"/>
    <x v="1"/>
    <s v="RF-19735"/>
    <s v="Roland Fjeld"/>
    <x v="0"/>
    <s v="United States"/>
    <s v="Trenton"/>
    <x v="12"/>
    <n v="48183"/>
    <x v="2"/>
    <s v="OFF-AR-10003478"/>
    <x v="1"/>
    <x v="6"/>
    <s v="Avery Hi-Liter EverBold Pen Style Fluorescent Highlighters, 4/Pack"/>
    <n v="56.980000000000004"/>
    <n v="7"/>
    <n v="0"/>
    <n v="22.792000000000002"/>
  </r>
  <r>
    <n v="753"/>
    <x v="347"/>
    <x v="3"/>
    <x v="280"/>
    <d v="2014-10-07T00:00:00"/>
    <x v="1"/>
    <s v="RF-19735"/>
    <s v="Roland Fjeld"/>
    <x v="0"/>
    <s v="United States"/>
    <s v="Trenton"/>
    <x v="12"/>
    <n v="48183"/>
    <x v="2"/>
    <s v="OFF-BI-10000546"/>
    <x v="1"/>
    <x v="8"/>
    <s v="Avery Durable Binders"/>
    <n v="2.88"/>
    <n v="1"/>
    <n v="0"/>
    <n v="1.4112"/>
  </r>
  <r>
    <n v="754"/>
    <x v="348"/>
    <x v="0"/>
    <x v="281"/>
    <d v="2013-04-10T00:00:00"/>
    <x v="2"/>
    <s v="YC-21895"/>
    <s v="Yoseph Carroll"/>
    <x v="1"/>
    <s v="United States"/>
    <s v="San Francisco"/>
    <x v="1"/>
    <n v="94110"/>
    <x v="1"/>
    <s v="TEC-CO-10002095"/>
    <x v="2"/>
    <x v="16"/>
    <s v="Hewlett Packard 610 Color Digital Copier / Printer"/>
    <n v="1199.9760000000001"/>
    <n v="3"/>
    <n v="0.2"/>
    <n v="374.99249999999995"/>
  </r>
  <r>
    <n v="755"/>
    <x v="349"/>
    <x v="1"/>
    <x v="214"/>
    <d v="2012-12-12T00:00:00"/>
    <x v="1"/>
    <s v="MS-17830"/>
    <s v="Melanie Seite"/>
    <x v="0"/>
    <s v="United States"/>
    <s v="Los Angeles"/>
    <x v="1"/>
    <n v="90036"/>
    <x v="1"/>
    <s v="FUR-FU-10002759"/>
    <x v="0"/>
    <x v="5"/>
    <s v="12-1/2 Diameter Round Wall Clock"/>
    <n v="79.92"/>
    <n v="4"/>
    <n v="0"/>
    <n v="28.7712"/>
  </r>
  <r>
    <n v="756"/>
    <x v="350"/>
    <x v="0"/>
    <x v="31"/>
    <d v="2013-09-23T00:00:00"/>
    <x v="1"/>
    <s v="NB-18655"/>
    <s v="Nona Balk"/>
    <x v="1"/>
    <s v="United States"/>
    <s v="Jacksonville"/>
    <x v="2"/>
    <n v="32216"/>
    <x v="0"/>
    <s v="FUR-TA-10001095"/>
    <x v="0"/>
    <x v="3"/>
    <s v="Chromcraft Round Conference Tables"/>
    <n v="383.43799999999999"/>
    <n v="4"/>
    <n v="0.45"/>
    <n v="-167.3184"/>
  </r>
  <r>
    <n v="757"/>
    <x v="351"/>
    <x v="2"/>
    <x v="282"/>
    <d v="2012-01-02T00:00:00"/>
    <x v="1"/>
    <s v="DC-13285"/>
    <s v="Debra Catini"/>
    <x v="0"/>
    <s v="United States"/>
    <s v="Cottage Grove"/>
    <x v="11"/>
    <n v="55016"/>
    <x v="2"/>
    <s v="OFF-ST-10002444"/>
    <x v="1"/>
    <x v="4"/>
    <s v="Recycled Eldon Regeneration Jumbo File"/>
    <n v="24.56"/>
    <n v="2"/>
    <n v="0"/>
    <n v="6.8767999999999994"/>
  </r>
  <r>
    <n v="758"/>
    <x v="351"/>
    <x v="2"/>
    <x v="282"/>
    <d v="2012-01-02T00:00:00"/>
    <x v="1"/>
    <s v="DC-13285"/>
    <s v="Debra Catini"/>
    <x v="0"/>
    <s v="United States"/>
    <s v="Cottage Grove"/>
    <x v="11"/>
    <n v="55016"/>
    <x v="2"/>
    <s v="TEC-AC-10001267"/>
    <x v="2"/>
    <x v="11"/>
    <s v="Imation 32GB Pocket Pro USB 3.0 Flash Drive - 32 GB - Black - 1 P ..."/>
    <n v="119.8"/>
    <n v="4"/>
    <n v="0"/>
    <n v="47.92"/>
  </r>
  <r>
    <n v="759"/>
    <x v="352"/>
    <x v="3"/>
    <x v="283"/>
    <d v="2014-07-29T00:00:00"/>
    <x v="1"/>
    <s v="CP-12340"/>
    <s v="Christine Phan"/>
    <x v="1"/>
    <s v="United States"/>
    <s v="New York City"/>
    <x v="15"/>
    <n v="10009"/>
    <x v="3"/>
    <s v="OFF-BI-10000848"/>
    <x v="1"/>
    <x v="8"/>
    <s v="Angle-D Ring Binders"/>
    <n v="13.128"/>
    <n v="3"/>
    <n v="0.2"/>
    <n v="4.2665999999999986"/>
  </r>
  <r>
    <n v="760"/>
    <x v="353"/>
    <x v="3"/>
    <x v="65"/>
    <d v="2014-09-23T00:00:00"/>
    <x v="1"/>
    <s v="BF-11020"/>
    <s v="Barry Französisch"/>
    <x v="1"/>
    <s v="United States"/>
    <s v="Green Bay"/>
    <x v="6"/>
    <n v="54302"/>
    <x v="2"/>
    <s v="OFF-PA-10002377"/>
    <x v="1"/>
    <x v="10"/>
    <s v="Adams Telephone Message Book W/Dividers/Space For Phone Numbers, 5 1/4&quot;X8 1/2&quot;, 200/Messages"/>
    <n v="22.72"/>
    <n v="4"/>
    <n v="0"/>
    <n v="10.223999999999998"/>
  </r>
  <r>
    <n v="761"/>
    <x v="354"/>
    <x v="1"/>
    <x v="284"/>
    <d v="2012-09-05T00:00:00"/>
    <x v="1"/>
    <s v="AR-10510"/>
    <s v="Andrew Roberts"/>
    <x v="0"/>
    <s v="United States"/>
    <s v="Los Angeles"/>
    <x v="1"/>
    <n v="90004"/>
    <x v="1"/>
    <s v="OFF-PA-10003441"/>
    <x v="1"/>
    <x v="10"/>
    <s v="Xerox 226"/>
    <n v="58.320000000000007"/>
    <n v="9"/>
    <n v="0"/>
    <n v="27.993600000000001"/>
  </r>
  <r>
    <n v="762"/>
    <x v="355"/>
    <x v="3"/>
    <x v="132"/>
    <d v="2014-11-08T00:00:00"/>
    <x v="1"/>
    <s v="JC-16105"/>
    <s v="Julie Creighton"/>
    <x v="1"/>
    <s v="United States"/>
    <s v="Atlanta"/>
    <x v="32"/>
    <n v="30318"/>
    <x v="0"/>
    <s v="OFF-LA-10004484"/>
    <x v="1"/>
    <x v="2"/>
    <s v="Avery 476"/>
    <n v="12.39"/>
    <n v="3"/>
    <n v="0"/>
    <n v="5.6993999999999998"/>
  </r>
  <r>
    <n v="763"/>
    <x v="356"/>
    <x v="1"/>
    <x v="285"/>
    <d v="2012-02-13T00:00:00"/>
    <x v="1"/>
    <s v="LH-17020"/>
    <s v="Lisa Hazard"/>
    <x v="0"/>
    <s v="United States"/>
    <s v="Columbus"/>
    <x v="24"/>
    <n v="43229"/>
    <x v="3"/>
    <s v="TEC-PH-10003931"/>
    <x v="2"/>
    <x v="7"/>
    <s v="JBL Micro Wireless Portable Bluetooth Speaker"/>
    <n v="107.982"/>
    <n v="3"/>
    <n v="0.4"/>
    <n v="-26.995499999999993"/>
  </r>
  <r>
    <n v="764"/>
    <x v="357"/>
    <x v="2"/>
    <x v="286"/>
    <d v="2011-01-16T00:00:00"/>
    <x v="0"/>
    <s v="CS-12250"/>
    <s v="Chris Selesnick"/>
    <x v="1"/>
    <s v="United States"/>
    <s v="Bossier City"/>
    <x v="28"/>
    <n v="71111"/>
    <x v="0"/>
    <s v="OFF-EN-10001990"/>
    <x v="1"/>
    <x v="12"/>
    <s v="Staples"/>
    <n v="11.36"/>
    <n v="2"/>
    <n v="0"/>
    <n v="5.3391999999999991"/>
  </r>
  <r>
    <n v="765"/>
    <x v="357"/>
    <x v="2"/>
    <x v="286"/>
    <d v="2011-01-16T00:00:00"/>
    <x v="0"/>
    <s v="CS-12250"/>
    <s v="Chris Selesnick"/>
    <x v="1"/>
    <s v="United States"/>
    <s v="Bossier City"/>
    <x v="28"/>
    <n v="71111"/>
    <x v="0"/>
    <s v="OFF-EN-10001532"/>
    <x v="1"/>
    <x v="12"/>
    <s v="Brown Kraft Recycled Envelopes"/>
    <n v="50.94"/>
    <n v="3"/>
    <n v="0"/>
    <n v="25.47"/>
  </r>
  <r>
    <n v="766"/>
    <x v="357"/>
    <x v="2"/>
    <x v="286"/>
    <d v="2011-01-16T00:00:00"/>
    <x v="0"/>
    <s v="CS-12250"/>
    <s v="Chris Selesnick"/>
    <x v="1"/>
    <s v="United States"/>
    <s v="Bossier City"/>
    <x v="28"/>
    <n v="71111"/>
    <x v="0"/>
    <s v="TEC-AC-10003174"/>
    <x v="2"/>
    <x v="11"/>
    <s v="Plantronics S12 Corded Telephone Headset System"/>
    <n v="646.74"/>
    <n v="6"/>
    <n v="0"/>
    <n v="258.69600000000003"/>
  </r>
  <r>
    <n v="767"/>
    <x v="357"/>
    <x v="2"/>
    <x v="286"/>
    <d v="2011-01-16T00:00:00"/>
    <x v="0"/>
    <s v="CS-12250"/>
    <s v="Chris Selesnick"/>
    <x v="1"/>
    <s v="United States"/>
    <s v="Bossier City"/>
    <x v="28"/>
    <n v="71111"/>
    <x v="0"/>
    <s v="OFF-BI-10004187"/>
    <x v="1"/>
    <x v="8"/>
    <s v="Staples"/>
    <n v="5.64"/>
    <n v="3"/>
    <n v="0"/>
    <n v="2.7071999999999994"/>
  </r>
  <r>
    <n v="768"/>
    <x v="357"/>
    <x v="2"/>
    <x v="286"/>
    <d v="2011-01-16T00:00:00"/>
    <x v="0"/>
    <s v="CS-12250"/>
    <s v="Chris Selesnick"/>
    <x v="1"/>
    <s v="United States"/>
    <s v="Bossier City"/>
    <x v="28"/>
    <n v="71111"/>
    <x v="0"/>
    <s v="OFF-ST-10000025"/>
    <x v="1"/>
    <x v="4"/>
    <s v="Fellowes Stor/Drawer Steel Plus Storage Drawers"/>
    <n v="572.58000000000004"/>
    <n v="6"/>
    <n v="0"/>
    <n v="34.354799999999955"/>
  </r>
  <r>
    <n v="769"/>
    <x v="358"/>
    <x v="2"/>
    <x v="287"/>
    <d v="2011-05-20T00:00:00"/>
    <x v="1"/>
    <s v="AJ-10795"/>
    <s v="Anthony Johnson"/>
    <x v="1"/>
    <s v="United States"/>
    <s v="Saint Petersburg"/>
    <x v="2"/>
    <n v="33710"/>
    <x v="0"/>
    <s v="FUR-FU-10004306"/>
    <x v="0"/>
    <x v="5"/>
    <s v="Electrix Halogen Magnifier Lamp"/>
    <n v="310.88000000000005"/>
    <n v="2"/>
    <n v="0.2"/>
    <n v="23.315999999999988"/>
  </r>
  <r>
    <n v="770"/>
    <x v="359"/>
    <x v="0"/>
    <x v="288"/>
    <d v="2013-05-25T00:00:00"/>
    <x v="1"/>
    <s v="LE-16810"/>
    <s v="Laurel Elliston"/>
    <x v="0"/>
    <s v="United States"/>
    <s v="Arlington"/>
    <x v="17"/>
    <n v="22204"/>
    <x v="0"/>
    <s v="FUR-CH-10003746"/>
    <x v="0"/>
    <x v="1"/>
    <s v="Hon 4070 Series Pagoda Round Back Stacking Chairs"/>
    <n v="641.96"/>
    <n v="2"/>
    <n v="0"/>
    <n v="179.74880000000002"/>
  </r>
  <r>
    <n v="771"/>
    <x v="360"/>
    <x v="3"/>
    <x v="289"/>
    <d v="2014-02-06T00:00:00"/>
    <x v="1"/>
    <s v="BV-11245"/>
    <s v="Benjamin Venier"/>
    <x v="1"/>
    <s v="United States"/>
    <s v="Des Moines"/>
    <x v="23"/>
    <n v="50315"/>
    <x v="2"/>
    <s v="OFF-BI-10001036"/>
    <x v="1"/>
    <x v="8"/>
    <s v="Cardinal EasyOpen D-Ring Binders"/>
    <n v="18.28"/>
    <n v="2"/>
    <n v="0"/>
    <n v="9.14"/>
  </r>
  <r>
    <n v="772"/>
    <x v="360"/>
    <x v="3"/>
    <x v="289"/>
    <d v="2014-02-06T00:00:00"/>
    <x v="1"/>
    <s v="BV-11245"/>
    <s v="Benjamin Venier"/>
    <x v="1"/>
    <s v="United States"/>
    <s v="Des Moines"/>
    <x v="23"/>
    <n v="50315"/>
    <x v="2"/>
    <s v="TEC-PH-10004614"/>
    <x v="2"/>
    <x v="7"/>
    <s v="AT&amp;T 841000 Phone"/>
    <n v="207"/>
    <n v="3"/>
    <n v="0"/>
    <n v="51.75"/>
  </r>
  <r>
    <n v="773"/>
    <x v="360"/>
    <x v="3"/>
    <x v="289"/>
    <d v="2014-02-06T00:00:00"/>
    <x v="1"/>
    <s v="BV-11245"/>
    <s v="Benjamin Venier"/>
    <x v="1"/>
    <s v="United States"/>
    <s v="Des Moines"/>
    <x v="23"/>
    <n v="50315"/>
    <x v="2"/>
    <s v="OFF-BI-10000301"/>
    <x v="1"/>
    <x v="8"/>
    <s v="GBC Instant Report Kit"/>
    <n v="32.35"/>
    <n v="5"/>
    <n v="0"/>
    <n v="16.175000000000001"/>
  </r>
  <r>
    <n v="774"/>
    <x v="360"/>
    <x v="3"/>
    <x v="289"/>
    <d v="2014-02-06T00:00:00"/>
    <x v="1"/>
    <s v="BV-11245"/>
    <s v="Benjamin Venier"/>
    <x v="1"/>
    <s v="United States"/>
    <s v="Des Moines"/>
    <x v="23"/>
    <n v="50315"/>
    <x v="2"/>
    <s v="OFF-BI-10003910"/>
    <x v="1"/>
    <x v="8"/>
    <s v="DXL Angle-View Binders with Locking Rings by Samsill"/>
    <n v="7.71"/>
    <n v="1"/>
    <n v="0"/>
    <n v="3.4695"/>
  </r>
  <r>
    <n v="775"/>
    <x v="360"/>
    <x v="3"/>
    <x v="289"/>
    <d v="2014-02-06T00:00:00"/>
    <x v="1"/>
    <s v="BV-11245"/>
    <s v="Benjamin Venier"/>
    <x v="1"/>
    <s v="United States"/>
    <s v="Des Moines"/>
    <x v="23"/>
    <n v="50315"/>
    <x v="2"/>
    <s v="OFF-AR-10004648"/>
    <x v="1"/>
    <x v="6"/>
    <s v="Boston 19500 Mighty Mite Electric Pencil Sharpener"/>
    <n v="40.299999999999997"/>
    <n v="2"/>
    <n v="0"/>
    <n v="10.881"/>
  </r>
  <r>
    <n v="776"/>
    <x v="360"/>
    <x v="3"/>
    <x v="289"/>
    <d v="2014-02-06T00:00:00"/>
    <x v="1"/>
    <s v="BV-11245"/>
    <s v="Benjamin Venier"/>
    <x v="1"/>
    <s v="United States"/>
    <s v="Des Moines"/>
    <x v="23"/>
    <n v="50315"/>
    <x v="2"/>
    <s v="FUR-FU-10002597"/>
    <x v="0"/>
    <x v="5"/>
    <s v="C-Line Magnetic Cubicle Keepers, Clear Polypropylene"/>
    <n v="34.580000000000005"/>
    <n v="7"/>
    <n v="0"/>
    <n v="14.523600000000002"/>
  </r>
  <r>
    <n v="777"/>
    <x v="361"/>
    <x v="2"/>
    <x v="290"/>
    <d v="2011-07-06T00:00:00"/>
    <x v="1"/>
    <s v="DL-12865"/>
    <s v="Dan Lawera"/>
    <x v="0"/>
    <s v="United States"/>
    <s v="Cincinnati"/>
    <x v="24"/>
    <n v="45231"/>
    <x v="3"/>
    <s v="OFF-AR-10003405"/>
    <x v="1"/>
    <x v="6"/>
    <s v="Dixon My First Ticonderoga Pencil, #2"/>
    <n v="32.76"/>
    <n v="7"/>
    <n v="0.2"/>
    <n v="3.6854999999999958"/>
  </r>
  <r>
    <n v="778"/>
    <x v="362"/>
    <x v="1"/>
    <x v="291"/>
    <d v="2012-08-23T00:00:00"/>
    <x v="2"/>
    <s v="NZ-18565"/>
    <s v="Nick Zandusky"/>
    <x v="2"/>
    <s v="United States"/>
    <s v="San Francisco"/>
    <x v="1"/>
    <n v="94110"/>
    <x v="1"/>
    <s v="FUR-CH-10002335"/>
    <x v="0"/>
    <x v="1"/>
    <s v="Hon GuestStacker Chair"/>
    <n v="544.00800000000004"/>
    <n v="3"/>
    <n v="0.2"/>
    <n v="40.800600000000003"/>
  </r>
  <r>
    <n v="779"/>
    <x v="362"/>
    <x v="1"/>
    <x v="291"/>
    <d v="2012-08-23T00:00:00"/>
    <x v="2"/>
    <s v="NZ-18565"/>
    <s v="Nick Zandusky"/>
    <x v="2"/>
    <s v="United States"/>
    <s v="San Francisco"/>
    <x v="1"/>
    <n v="94110"/>
    <x v="1"/>
    <s v="OFF-PA-10000157"/>
    <x v="1"/>
    <x v="10"/>
    <s v="Xerox 191"/>
    <n v="59.94"/>
    <n v="3"/>
    <n v="0"/>
    <n v="28.171799999999998"/>
  </r>
  <r>
    <n v="780"/>
    <x v="362"/>
    <x v="1"/>
    <x v="291"/>
    <d v="2012-08-23T00:00:00"/>
    <x v="2"/>
    <s v="NZ-18565"/>
    <s v="Nick Zandusky"/>
    <x v="2"/>
    <s v="United States"/>
    <s v="San Francisco"/>
    <x v="1"/>
    <n v="94110"/>
    <x v="1"/>
    <s v="OFF-PA-10001947"/>
    <x v="1"/>
    <x v="10"/>
    <s v="Xerox 1974"/>
    <n v="23.92"/>
    <n v="4"/>
    <n v="0"/>
    <n v="11.720800000000001"/>
  </r>
  <r>
    <n v="781"/>
    <x v="362"/>
    <x v="1"/>
    <x v="291"/>
    <d v="2012-08-23T00:00:00"/>
    <x v="2"/>
    <s v="NZ-18565"/>
    <s v="Nick Zandusky"/>
    <x v="2"/>
    <s v="United States"/>
    <s v="San Francisco"/>
    <x v="1"/>
    <n v="94110"/>
    <x v="1"/>
    <s v="OFF-PA-10003657"/>
    <x v="1"/>
    <x v="10"/>
    <s v="Xerox 1927"/>
    <n v="4.28"/>
    <n v="1"/>
    <n v="0"/>
    <n v="1.9259999999999997"/>
  </r>
  <r>
    <n v="782"/>
    <x v="363"/>
    <x v="1"/>
    <x v="292"/>
    <d v="2012-10-06T00:00:00"/>
    <x v="0"/>
    <s v="BM-11785"/>
    <s v="Bryan Mills"/>
    <x v="0"/>
    <s v="United States"/>
    <s v="Columbus"/>
    <x v="24"/>
    <n v="43229"/>
    <x v="3"/>
    <s v="OFF-BI-10001098"/>
    <x v="1"/>
    <x v="8"/>
    <s v="Acco D-Ring Binder w/DublLock"/>
    <n v="32.07"/>
    <n v="5"/>
    <n v="0.7"/>
    <n v="-22.448999999999991"/>
  </r>
  <r>
    <n v="783"/>
    <x v="363"/>
    <x v="1"/>
    <x v="292"/>
    <d v="2012-10-06T00:00:00"/>
    <x v="0"/>
    <s v="BM-11785"/>
    <s v="Bryan Mills"/>
    <x v="0"/>
    <s v="United States"/>
    <s v="Columbus"/>
    <x v="24"/>
    <n v="43229"/>
    <x v="3"/>
    <s v="TEC-AC-10002167"/>
    <x v="2"/>
    <x v="11"/>
    <s v="Imation 8gb Micro Traveldrive Usb 2.0 Flash Drive"/>
    <n v="24"/>
    <n v="2"/>
    <n v="0.2"/>
    <n v="-2.6999999999999993"/>
  </r>
  <r>
    <n v="784"/>
    <x v="363"/>
    <x v="1"/>
    <x v="292"/>
    <d v="2012-10-06T00:00:00"/>
    <x v="0"/>
    <s v="BM-11785"/>
    <s v="Bryan Mills"/>
    <x v="0"/>
    <s v="United States"/>
    <s v="Columbus"/>
    <x v="24"/>
    <n v="43229"/>
    <x v="3"/>
    <s v="FUR-BO-10004409"/>
    <x v="0"/>
    <x v="0"/>
    <s v="Safco Value Mate Series Steel Bookcases, Baked Enamel Finish on Steel, Gray"/>
    <n v="35.49"/>
    <n v="1"/>
    <n v="0.5"/>
    <n v="-15.615600000000001"/>
  </r>
  <r>
    <n v="785"/>
    <x v="363"/>
    <x v="1"/>
    <x v="292"/>
    <d v="2012-10-06T00:00:00"/>
    <x v="0"/>
    <s v="BM-11785"/>
    <s v="Bryan Mills"/>
    <x v="0"/>
    <s v="United States"/>
    <s v="Columbus"/>
    <x v="24"/>
    <n v="43229"/>
    <x v="3"/>
    <s v="TEC-AC-10000057"/>
    <x v="2"/>
    <x v="11"/>
    <s v="Microsoft Natural Ergonomic Keyboard 4000"/>
    <n v="47.984000000000002"/>
    <n v="2"/>
    <n v="0.2"/>
    <n v="0.59979999999999656"/>
  </r>
  <r>
    <n v="786"/>
    <x v="364"/>
    <x v="1"/>
    <x v="293"/>
    <d v="2012-05-28T00:00:00"/>
    <x v="1"/>
    <s v="EA-14035"/>
    <s v="Erin Ashbrook"/>
    <x v="1"/>
    <s v="United States"/>
    <s v="Columbia"/>
    <x v="20"/>
    <n v="29203"/>
    <x v="0"/>
    <s v="OFF-EN-10000056"/>
    <x v="1"/>
    <x v="12"/>
    <s v="Cameo Buff Policy Envelopes"/>
    <n v="186.69"/>
    <n v="3"/>
    <n v="0"/>
    <n v="87.744299999999981"/>
  </r>
  <r>
    <n v="787"/>
    <x v="365"/>
    <x v="3"/>
    <x v="294"/>
    <d v="2014-03-22T00:00:00"/>
    <x v="0"/>
    <s v="CL-12565"/>
    <s v="Clay Ludtke"/>
    <x v="0"/>
    <s v="United States"/>
    <s v="Lancaster"/>
    <x v="1"/>
    <n v="93534"/>
    <x v="1"/>
    <s v="OFF-BI-10000014"/>
    <x v="1"/>
    <x v="8"/>
    <s v="Heavy-Duty E-Z-D Binders"/>
    <n v="17.456"/>
    <n v="2"/>
    <n v="0.2"/>
    <n v="5.8914"/>
  </r>
  <r>
    <n v="788"/>
    <x v="366"/>
    <x v="1"/>
    <x v="295"/>
    <d v="2012-12-16T00:00:00"/>
    <x v="1"/>
    <s v="LT-17110"/>
    <s v="Liz Thompson"/>
    <x v="0"/>
    <s v="United States"/>
    <s v="Lancaster"/>
    <x v="1"/>
    <n v="93534"/>
    <x v="1"/>
    <s v="FUR-CH-10004675"/>
    <x v="0"/>
    <x v="1"/>
    <s v="Lifetime Advantage Folding Chairs, 4/Carton"/>
    <n v="348.92800000000005"/>
    <n v="2"/>
    <n v="0.2"/>
    <n v="34.89279999999998"/>
  </r>
  <r>
    <n v="789"/>
    <x v="367"/>
    <x v="1"/>
    <x v="153"/>
    <d v="2012-06-30T00:00:00"/>
    <x v="1"/>
    <s v="SA-20830"/>
    <s v="Sue Ann Reed"/>
    <x v="0"/>
    <s v="United States"/>
    <s v="Richmond"/>
    <x v="17"/>
    <n v="23223"/>
    <x v="0"/>
    <s v="OFF-BI-10001543"/>
    <x v="1"/>
    <x v="8"/>
    <s v="GBC VeloBinder Manual Binding System"/>
    <n v="143.96"/>
    <n v="4"/>
    <n v="0"/>
    <n v="69.100800000000007"/>
  </r>
  <r>
    <n v="790"/>
    <x v="367"/>
    <x v="1"/>
    <x v="153"/>
    <d v="2012-06-30T00:00:00"/>
    <x v="1"/>
    <s v="SA-20830"/>
    <s v="Sue Ann Reed"/>
    <x v="0"/>
    <s v="United States"/>
    <s v="Richmond"/>
    <x v="17"/>
    <n v="23223"/>
    <x v="0"/>
    <s v="OFF-ST-10001321"/>
    <x v="1"/>
    <x v="4"/>
    <s v="Decoflex Hanging Personal Folder File, Blue"/>
    <n v="15.42"/>
    <n v="1"/>
    <n v="0"/>
    <n v="4.1634000000000011"/>
  </r>
  <r>
    <n v="791"/>
    <x v="367"/>
    <x v="1"/>
    <x v="153"/>
    <d v="2012-06-30T00:00:00"/>
    <x v="1"/>
    <s v="SA-20830"/>
    <s v="Sue Ann Reed"/>
    <x v="0"/>
    <s v="United States"/>
    <s v="Richmond"/>
    <x v="17"/>
    <n v="23223"/>
    <x v="0"/>
    <s v="OFF-BI-10001132"/>
    <x v="1"/>
    <x v="8"/>
    <s v="Acco PRESSTEX Data Binder with Storage Hooks, Dark Blue, 9 1/2&quot; X 11&quot;"/>
    <n v="43.04"/>
    <n v="8"/>
    <n v="0"/>
    <n v="21.089600000000001"/>
  </r>
  <r>
    <n v="792"/>
    <x v="367"/>
    <x v="1"/>
    <x v="153"/>
    <d v="2012-06-30T00:00:00"/>
    <x v="1"/>
    <s v="SA-20830"/>
    <s v="Sue Ann Reed"/>
    <x v="0"/>
    <s v="United States"/>
    <s v="Richmond"/>
    <x v="17"/>
    <n v="23223"/>
    <x v="0"/>
    <s v="FUR-CH-10003199"/>
    <x v="0"/>
    <x v="1"/>
    <s v="Office Star - Contemporary Task Swivel Chair"/>
    <n v="332.94"/>
    <n v="3"/>
    <n v="0"/>
    <n v="79.905599999999993"/>
  </r>
  <r>
    <n v="793"/>
    <x v="368"/>
    <x v="0"/>
    <x v="244"/>
    <d v="2013-05-21T00:00:00"/>
    <x v="3"/>
    <s v="JK-15730"/>
    <s v="Joe Kamberova"/>
    <x v="0"/>
    <s v="United States"/>
    <s v="Asheville"/>
    <x v="3"/>
    <n v="28806"/>
    <x v="0"/>
    <s v="TEC-PH-10001530"/>
    <x v="2"/>
    <x v="7"/>
    <s v="Cisco Unified IP Phone 7945G VoIP phone"/>
    <n v="1363.96"/>
    <n v="5"/>
    <n v="0.2"/>
    <n v="85.247500000000002"/>
  </r>
  <r>
    <n v="794"/>
    <x v="369"/>
    <x v="2"/>
    <x v="59"/>
    <d v="2011-09-26T00:00:00"/>
    <x v="1"/>
    <s v="ES-14020"/>
    <s v="Erica Smith"/>
    <x v="0"/>
    <s v="United States"/>
    <s v="San Francisco"/>
    <x v="1"/>
    <n v="94110"/>
    <x v="1"/>
    <s v="OFF-LA-10001569"/>
    <x v="1"/>
    <x v="2"/>
    <s v="Avery 499"/>
    <n v="9.9600000000000009"/>
    <n v="2"/>
    <n v="0"/>
    <n v="4.5815999999999999"/>
  </r>
  <r>
    <n v="795"/>
    <x v="369"/>
    <x v="2"/>
    <x v="59"/>
    <d v="2011-09-26T00:00:00"/>
    <x v="1"/>
    <s v="ES-14020"/>
    <s v="Erica Smith"/>
    <x v="0"/>
    <s v="United States"/>
    <s v="San Francisco"/>
    <x v="1"/>
    <n v="94110"/>
    <x v="1"/>
    <s v="OFF-PA-10003724"/>
    <x v="1"/>
    <x v="10"/>
    <s v="Wirebound Message Book, 4 per Page"/>
    <n v="21.72"/>
    <n v="4"/>
    <n v="0"/>
    <n v="10.642799999999999"/>
  </r>
  <r>
    <n v="796"/>
    <x v="370"/>
    <x v="3"/>
    <x v="296"/>
    <d v="2014-09-27T00:00:00"/>
    <x v="1"/>
    <s v="RH-19495"/>
    <s v="Rick Hansen"/>
    <x v="0"/>
    <s v="United States"/>
    <s v="Rochester"/>
    <x v="11"/>
    <n v="55901"/>
    <x v="2"/>
    <s v="OFF-BI-10000546"/>
    <x v="1"/>
    <x v="8"/>
    <s v="Avery Durable Binders"/>
    <n v="20.16"/>
    <n v="7"/>
    <n v="0"/>
    <n v="9.8783999999999992"/>
  </r>
  <r>
    <n v="797"/>
    <x v="371"/>
    <x v="1"/>
    <x v="100"/>
    <d v="2012-12-26T00:00:00"/>
    <x v="2"/>
    <s v="DB-13120"/>
    <s v="David Bremer"/>
    <x v="1"/>
    <s v="United States"/>
    <s v="Rochester"/>
    <x v="15"/>
    <n v="14609"/>
    <x v="3"/>
    <s v="OFF-PA-10000176"/>
    <x v="1"/>
    <x v="10"/>
    <s v="Xerox 1887"/>
    <n v="132.79"/>
    <n v="7"/>
    <n v="0"/>
    <n v="63.739199999999997"/>
  </r>
  <r>
    <n v="798"/>
    <x v="371"/>
    <x v="1"/>
    <x v="100"/>
    <d v="2012-12-26T00:00:00"/>
    <x v="2"/>
    <s v="DB-13120"/>
    <s v="David Bremer"/>
    <x v="1"/>
    <s v="United States"/>
    <s v="Rochester"/>
    <x v="15"/>
    <n v="14609"/>
    <x v="3"/>
    <s v="OFF-PA-10002365"/>
    <x v="1"/>
    <x v="10"/>
    <s v="Xerox 1967"/>
    <n v="12.96"/>
    <n v="2"/>
    <n v="0"/>
    <n v="6.2208000000000006"/>
  </r>
  <r>
    <n v="799"/>
    <x v="371"/>
    <x v="1"/>
    <x v="100"/>
    <d v="2012-12-26T00:00:00"/>
    <x v="2"/>
    <s v="DB-13120"/>
    <s v="David Bremer"/>
    <x v="1"/>
    <s v="United States"/>
    <s v="Rochester"/>
    <x v="15"/>
    <n v="14609"/>
    <x v="3"/>
    <s v="OFF-LA-10002271"/>
    <x v="1"/>
    <x v="2"/>
    <s v="Smead Alpha-Z Color-Coded Second Alphabetical Labels and Starter Set"/>
    <n v="21.560000000000002"/>
    <n v="7"/>
    <n v="0"/>
    <n v="10.348799999999999"/>
  </r>
  <r>
    <n v="800"/>
    <x v="372"/>
    <x v="1"/>
    <x v="154"/>
    <d v="2012-12-03T00:00:00"/>
    <x v="1"/>
    <s v="CD-11920"/>
    <s v="Carlos Daly"/>
    <x v="0"/>
    <s v="United States"/>
    <s v="Lake Elsinore"/>
    <x v="1"/>
    <n v="92530"/>
    <x v="1"/>
    <s v="FUR-CH-10002647"/>
    <x v="0"/>
    <x v="1"/>
    <s v="Situations Contoured Folding Chairs, 4/Set"/>
    <n v="283.92"/>
    <n v="5"/>
    <n v="0.2"/>
    <n v="17.745000000000019"/>
  </r>
  <r>
    <n v="801"/>
    <x v="373"/>
    <x v="3"/>
    <x v="297"/>
    <d v="2014-02-24T00:00:00"/>
    <x v="2"/>
    <s v="HW-14935"/>
    <s v="Helen Wasserman"/>
    <x v="1"/>
    <s v="United States"/>
    <s v="San Diego"/>
    <x v="1"/>
    <n v="92105"/>
    <x v="1"/>
    <s v="FUR-FU-10004090"/>
    <x v="0"/>
    <x v="5"/>
    <s v="Executive Impressions 14&quot; Contract Wall Clock"/>
    <n v="22.23"/>
    <n v="1"/>
    <n v="0"/>
    <n v="7.3358999999999988"/>
  </r>
  <r>
    <n v="802"/>
    <x v="373"/>
    <x v="3"/>
    <x v="297"/>
    <d v="2014-02-24T00:00:00"/>
    <x v="2"/>
    <s v="HW-14935"/>
    <s v="Helen Wasserman"/>
    <x v="1"/>
    <s v="United States"/>
    <s v="San Diego"/>
    <x v="1"/>
    <n v="92105"/>
    <x v="1"/>
    <s v="TEC-PH-10001580"/>
    <x v="2"/>
    <x v="7"/>
    <s v="Logitech Mobile Speakerphone P710e - speaker phone"/>
    <n v="215.96799999999999"/>
    <n v="2"/>
    <n v="0.2"/>
    <n v="18.897199999999991"/>
  </r>
  <r>
    <n v="803"/>
    <x v="374"/>
    <x v="0"/>
    <x v="298"/>
    <d v="2013-08-24T00:00:00"/>
    <x v="0"/>
    <s v="HW-14935"/>
    <s v="Helen Wasserman"/>
    <x v="1"/>
    <s v="United States"/>
    <s v="New York City"/>
    <x v="15"/>
    <n v="10024"/>
    <x v="3"/>
    <s v="OFF-AP-10000576"/>
    <x v="1"/>
    <x v="9"/>
    <s v="Belkin 7 Outlet SurgeMaster II"/>
    <n v="355.32"/>
    <n v="9"/>
    <n v="0"/>
    <n v="99.48960000000001"/>
  </r>
  <r>
    <n v="804"/>
    <x v="375"/>
    <x v="0"/>
    <x v="299"/>
    <d v="2013-03-18T00:00:00"/>
    <x v="1"/>
    <s v="MC-18130"/>
    <s v="Mike Caudle"/>
    <x v="1"/>
    <s v="United States"/>
    <s v="Monroe"/>
    <x v="28"/>
    <n v="71203"/>
    <x v="0"/>
    <s v="OFF-PA-10003953"/>
    <x v="1"/>
    <x v="10"/>
    <s v="Xerox 218"/>
    <n v="12.96"/>
    <n v="2"/>
    <n v="0"/>
    <n v="6.2208000000000006"/>
  </r>
  <r>
    <n v="805"/>
    <x v="376"/>
    <x v="3"/>
    <x v="300"/>
    <d v="2014-04-25T00:00:00"/>
    <x v="2"/>
    <s v="GM-14440"/>
    <s v="Gary McGarr"/>
    <x v="0"/>
    <s v="United States"/>
    <s v="San Francisco"/>
    <x v="1"/>
    <n v="94122"/>
    <x v="1"/>
    <s v="FUR-FU-10000794"/>
    <x v="0"/>
    <x v="5"/>
    <s v="Eldon Stackable Tray, Side-Load, Legal, Smoke"/>
    <n v="18.28"/>
    <n v="2"/>
    <n v="0"/>
    <n v="6.2151999999999994"/>
  </r>
  <r>
    <n v="806"/>
    <x v="377"/>
    <x v="2"/>
    <x v="301"/>
    <d v="2011-11-07T00:00:00"/>
    <x v="1"/>
    <s v="RA-19915"/>
    <s v="Russell Applegate"/>
    <x v="0"/>
    <s v="United States"/>
    <s v="Denver"/>
    <x v="22"/>
    <n v="80219"/>
    <x v="1"/>
    <s v="OFF-AR-10001897"/>
    <x v="1"/>
    <x v="6"/>
    <s v="Model L Table or Wall-Mount Pencil Sharpener"/>
    <n v="43.176000000000002"/>
    <n v="3"/>
    <n v="0.2"/>
    <n v="4.3176000000000005"/>
  </r>
  <r>
    <n v="807"/>
    <x v="377"/>
    <x v="2"/>
    <x v="301"/>
    <d v="2011-11-07T00:00:00"/>
    <x v="1"/>
    <s v="RA-19915"/>
    <s v="Russell Applegate"/>
    <x v="0"/>
    <s v="United States"/>
    <s v="Denver"/>
    <x v="22"/>
    <n v="80219"/>
    <x v="1"/>
    <s v="TEC-PH-10001795"/>
    <x v="2"/>
    <x v="7"/>
    <s v="ClearOne CHATAttach 160 - speaker phone"/>
    <n v="1983.9680000000001"/>
    <n v="4"/>
    <n v="0.2"/>
    <n v="247.99599999999981"/>
  </r>
  <r>
    <n v="808"/>
    <x v="378"/>
    <x v="1"/>
    <x v="302"/>
    <d v="2012-02-05T00:00:00"/>
    <x v="2"/>
    <s v="AA-10375"/>
    <s v="Allen Armold"/>
    <x v="0"/>
    <s v="United States"/>
    <s v="Omaha"/>
    <x v="8"/>
    <n v="68104"/>
    <x v="2"/>
    <s v="FUR-FU-10003347"/>
    <x v="0"/>
    <x v="5"/>
    <s v="Coloredge Poster Frame"/>
    <n v="28.4"/>
    <n v="2"/>
    <n v="0"/>
    <n v="11.076000000000001"/>
  </r>
  <r>
    <n v="809"/>
    <x v="378"/>
    <x v="1"/>
    <x v="302"/>
    <d v="2012-02-05T00:00:00"/>
    <x v="2"/>
    <s v="AA-10375"/>
    <s v="Allen Armold"/>
    <x v="0"/>
    <s v="United States"/>
    <s v="Omaha"/>
    <x v="8"/>
    <n v="68104"/>
    <x v="2"/>
    <s v="TEC-AC-10004901"/>
    <x v="2"/>
    <x v="11"/>
    <s v="Kensington SlimBlade Notebook Wireless Mouse with Nano Receiver "/>
    <n v="149.97"/>
    <n v="3"/>
    <n v="0"/>
    <n v="50.989800000000002"/>
  </r>
  <r>
    <n v="810"/>
    <x v="379"/>
    <x v="2"/>
    <x v="303"/>
    <d v="2011-10-15T00:00:00"/>
    <x v="2"/>
    <s v="ZC-21910"/>
    <s v="Zuschuss Carroll"/>
    <x v="0"/>
    <s v="United States"/>
    <s v="Edmonds"/>
    <x v="4"/>
    <n v="98026"/>
    <x v="1"/>
    <s v="OFF-AR-10003190"/>
    <x v="1"/>
    <x v="6"/>
    <s v="Newell 32"/>
    <n v="11.52"/>
    <n v="4"/>
    <n v="0"/>
    <n v="3.2256"/>
  </r>
  <r>
    <n v="811"/>
    <x v="379"/>
    <x v="2"/>
    <x v="303"/>
    <d v="2011-10-15T00:00:00"/>
    <x v="2"/>
    <s v="ZC-21910"/>
    <s v="Zuschuss Carroll"/>
    <x v="0"/>
    <s v="United States"/>
    <s v="Edmonds"/>
    <x v="4"/>
    <n v="98026"/>
    <x v="1"/>
    <s v="FUR-TA-10002903"/>
    <x v="0"/>
    <x v="3"/>
    <s v="Bevis Round Bullnose 29&quot; High Table Top"/>
    <n v="1298.55"/>
    <n v="5"/>
    <n v="0"/>
    <n v="311.65199999999999"/>
  </r>
  <r>
    <n v="812"/>
    <x v="379"/>
    <x v="2"/>
    <x v="303"/>
    <d v="2011-10-15T00:00:00"/>
    <x v="2"/>
    <s v="ZC-21910"/>
    <s v="Zuschuss Carroll"/>
    <x v="0"/>
    <s v="United States"/>
    <s v="Edmonds"/>
    <x v="4"/>
    <n v="98026"/>
    <x v="1"/>
    <s v="OFF-AP-10000240"/>
    <x v="1"/>
    <x v="9"/>
    <s v="Belkin F9G930V10-GRY 9 Outlet Surge"/>
    <n v="213.92"/>
    <n v="4"/>
    <n v="0"/>
    <n v="62.036799999999971"/>
  </r>
  <r>
    <n v="813"/>
    <x v="379"/>
    <x v="2"/>
    <x v="303"/>
    <d v="2011-10-15T00:00:00"/>
    <x v="2"/>
    <s v="ZC-21910"/>
    <s v="Zuschuss Carroll"/>
    <x v="0"/>
    <s v="United States"/>
    <s v="Edmonds"/>
    <x v="4"/>
    <n v="98026"/>
    <x v="1"/>
    <s v="TEC-AC-10001101"/>
    <x v="2"/>
    <x v="11"/>
    <s v="Sony 16GB Class 10 Micro SDHC R40 Memory Card"/>
    <n v="25.78"/>
    <n v="2"/>
    <n v="0"/>
    <n v="2.5779999999999994"/>
  </r>
  <r>
    <n v="814"/>
    <x v="380"/>
    <x v="3"/>
    <x v="304"/>
    <d v="2014-05-15T00:00:00"/>
    <x v="3"/>
    <s v="PJ-19015"/>
    <s v="Pauline Johnson"/>
    <x v="0"/>
    <s v="United States"/>
    <s v="Santa Ana"/>
    <x v="1"/>
    <n v="92704"/>
    <x v="1"/>
    <s v="FUR-FU-10000794"/>
    <x v="0"/>
    <x v="5"/>
    <s v="Eldon Stackable Tray, Side-Load, Legal, Smoke"/>
    <n v="18.28"/>
    <n v="2"/>
    <n v="0"/>
    <n v="6.2151999999999994"/>
  </r>
  <r>
    <n v="815"/>
    <x v="380"/>
    <x v="3"/>
    <x v="304"/>
    <d v="2014-05-15T00:00:00"/>
    <x v="3"/>
    <s v="PJ-19015"/>
    <s v="Pauline Johnson"/>
    <x v="0"/>
    <s v="United States"/>
    <s v="Santa Ana"/>
    <x v="1"/>
    <n v="92704"/>
    <x v="1"/>
    <s v="TEC-AC-10001838"/>
    <x v="2"/>
    <x v="11"/>
    <s v="Razer Tiamat Over Ear 7.1 Surround Sound PC Gaming Headset"/>
    <n v="1399.93"/>
    <n v="7"/>
    <n v="0"/>
    <n v="601.96990000000005"/>
  </r>
  <r>
    <n v="816"/>
    <x v="381"/>
    <x v="1"/>
    <x v="305"/>
    <d v="2012-03-23T00:00:00"/>
    <x v="2"/>
    <s v="BW-11110"/>
    <s v="Bart Watters"/>
    <x v="1"/>
    <s v="United States"/>
    <s v="Milwaukee"/>
    <x v="6"/>
    <n v="53209"/>
    <x v="2"/>
    <s v="OFF-PA-10000061"/>
    <x v="1"/>
    <x v="10"/>
    <s v="Xerox 205"/>
    <n v="51.84"/>
    <n v="8"/>
    <n v="0"/>
    <n v="24.883200000000002"/>
  </r>
  <r>
    <n v="817"/>
    <x v="382"/>
    <x v="0"/>
    <x v="306"/>
    <d v="2013-09-20T00:00:00"/>
    <x v="1"/>
    <s v="DB-13210"/>
    <s v="Dean Braden"/>
    <x v="0"/>
    <s v="United States"/>
    <s v="Philadelphia"/>
    <x v="9"/>
    <n v="19140"/>
    <x v="3"/>
    <s v="OFF-PA-10003651"/>
    <x v="1"/>
    <x v="10"/>
    <s v="Xerox 1968"/>
    <n v="5.3440000000000003"/>
    <n v="1"/>
    <n v="0.2"/>
    <n v="1.8703999999999998"/>
  </r>
  <r>
    <n v="818"/>
    <x v="383"/>
    <x v="2"/>
    <x v="307"/>
    <d v="2011-07-02T00:00:00"/>
    <x v="1"/>
    <s v="CA-12775"/>
    <s v="Cynthia Arntzen"/>
    <x v="0"/>
    <s v="United States"/>
    <s v="Philadelphia"/>
    <x v="9"/>
    <n v="19140"/>
    <x v="3"/>
    <s v="OFF-PA-10000304"/>
    <x v="1"/>
    <x v="10"/>
    <s v="Xerox 1995"/>
    <n v="41.472000000000008"/>
    <n v="8"/>
    <n v="0.2"/>
    <n v="14.5152"/>
  </r>
  <r>
    <n v="819"/>
    <x v="383"/>
    <x v="2"/>
    <x v="307"/>
    <d v="2011-07-02T00:00:00"/>
    <x v="1"/>
    <s v="CA-12775"/>
    <s v="Cynthia Arntzen"/>
    <x v="0"/>
    <s v="United States"/>
    <s v="Philadelphia"/>
    <x v="9"/>
    <n v="19140"/>
    <x v="3"/>
    <s v="OFF-BI-10003094"/>
    <x v="1"/>
    <x v="8"/>
    <s v="Self-Adhesive Ring Binder Labels"/>
    <n v="3.168000000000001"/>
    <n v="3"/>
    <n v="0.7"/>
    <n v="-2.4287999999999998"/>
  </r>
  <r>
    <n v="820"/>
    <x v="383"/>
    <x v="2"/>
    <x v="307"/>
    <d v="2011-07-02T00:00:00"/>
    <x v="1"/>
    <s v="CA-12775"/>
    <s v="Cynthia Arntzen"/>
    <x v="0"/>
    <s v="United States"/>
    <s v="Philadelphia"/>
    <x v="9"/>
    <n v="19140"/>
    <x v="3"/>
    <s v="FUR-CH-10001394"/>
    <x v="0"/>
    <x v="1"/>
    <s v="Global Leather Executive Chair"/>
    <n v="1228.4649999999999"/>
    <n v="5"/>
    <n v="0.3"/>
    <n v="0"/>
  </r>
  <r>
    <n v="821"/>
    <x v="383"/>
    <x v="2"/>
    <x v="307"/>
    <d v="2011-07-02T00:00:00"/>
    <x v="1"/>
    <s v="CA-12775"/>
    <s v="Cynthia Arntzen"/>
    <x v="0"/>
    <s v="United States"/>
    <s v="Philadelphia"/>
    <x v="9"/>
    <n v="19140"/>
    <x v="3"/>
    <s v="OFF-BI-10004230"/>
    <x v="1"/>
    <x v="8"/>
    <s v="GBC Recycled Grain Textured Covers"/>
    <n v="31.086000000000006"/>
    <n v="3"/>
    <n v="0.7"/>
    <n v="-22.796399999999991"/>
  </r>
  <r>
    <n v="822"/>
    <x v="383"/>
    <x v="2"/>
    <x v="307"/>
    <d v="2011-07-02T00:00:00"/>
    <x v="1"/>
    <s v="CA-12775"/>
    <s v="Cynthia Arntzen"/>
    <x v="0"/>
    <s v="United States"/>
    <s v="Philadelphia"/>
    <x v="9"/>
    <n v="19140"/>
    <x v="3"/>
    <s v="OFF-PA-10003395"/>
    <x v="1"/>
    <x v="10"/>
    <s v="Xerox 1941"/>
    <n v="335.52"/>
    <n v="4"/>
    <n v="0.2"/>
    <n v="117.43199999999999"/>
  </r>
  <r>
    <n v="823"/>
    <x v="384"/>
    <x v="3"/>
    <x v="308"/>
    <d v="2014-06-28T00:00:00"/>
    <x v="1"/>
    <s v="TR-21325"/>
    <s v="Toby Ritter"/>
    <x v="0"/>
    <s v="United States"/>
    <s v="Belleville"/>
    <x v="30"/>
    <n v="7109"/>
    <x v="3"/>
    <s v="TEC-AC-10002402"/>
    <x v="2"/>
    <x v="11"/>
    <s v="Razer Kraken PRO Over Ear PC and Music Headset"/>
    <n v="239.96999999999997"/>
    <n v="3"/>
    <n v="0"/>
    <n v="71.990999999999985"/>
  </r>
  <r>
    <n v="824"/>
    <x v="384"/>
    <x v="3"/>
    <x v="308"/>
    <d v="2014-06-28T00:00:00"/>
    <x v="1"/>
    <s v="TR-21325"/>
    <s v="Toby Ritter"/>
    <x v="0"/>
    <s v="United States"/>
    <s v="Belleville"/>
    <x v="30"/>
    <n v="7109"/>
    <x v="3"/>
    <s v="OFF-LA-10003223"/>
    <x v="1"/>
    <x v="2"/>
    <s v="Avery 508"/>
    <n v="9.82"/>
    <n v="2"/>
    <n v="0"/>
    <n v="4.8117999999999999"/>
  </r>
  <r>
    <n v="825"/>
    <x v="385"/>
    <x v="2"/>
    <x v="309"/>
    <d v="2011-05-15T00:00:00"/>
    <x v="1"/>
    <s v="PG-18820"/>
    <s v="Patrick Gardner"/>
    <x v="0"/>
    <s v="United States"/>
    <s v="San Francisco"/>
    <x v="1"/>
    <n v="94110"/>
    <x v="1"/>
    <s v="TEC-AC-10003441"/>
    <x v="2"/>
    <x v="11"/>
    <s v="Kingston Digital DataTraveler 32GB USB 2.0"/>
    <n v="67.8"/>
    <n v="4"/>
    <n v="0"/>
    <n v="4.0679999999999978"/>
  </r>
  <r>
    <n v="826"/>
    <x v="385"/>
    <x v="2"/>
    <x v="309"/>
    <d v="2011-05-15T00:00:00"/>
    <x v="1"/>
    <s v="PG-18820"/>
    <s v="Patrick Gardner"/>
    <x v="0"/>
    <s v="United States"/>
    <s v="San Francisco"/>
    <x v="1"/>
    <n v="94110"/>
    <x v="1"/>
    <s v="TEC-AC-10000109"/>
    <x v="2"/>
    <x v="11"/>
    <s v="Sony Micro Vault Click 16 GB USB 2.0 Flash Drive"/>
    <n v="167.97"/>
    <n v="3"/>
    <n v="0"/>
    <n v="40.31280000000001"/>
  </r>
  <r>
    <n v="827"/>
    <x v="386"/>
    <x v="3"/>
    <x v="170"/>
    <d v="2014-08-29T00:00:00"/>
    <x v="1"/>
    <s v="GT-14710"/>
    <s v="Greg Tran"/>
    <x v="0"/>
    <s v="United States"/>
    <s v="Lakeville"/>
    <x v="11"/>
    <n v="55044"/>
    <x v="2"/>
    <s v="OFF-FA-10002280"/>
    <x v="1"/>
    <x v="13"/>
    <s v="Advantus Plastic Paper Clips"/>
    <n v="35"/>
    <n v="7"/>
    <n v="0"/>
    <n v="16.8"/>
  </r>
  <r>
    <n v="828"/>
    <x v="386"/>
    <x v="3"/>
    <x v="170"/>
    <d v="2014-08-29T00:00:00"/>
    <x v="1"/>
    <s v="GT-14710"/>
    <s v="Greg Tran"/>
    <x v="0"/>
    <s v="United States"/>
    <s v="Lakeville"/>
    <x v="11"/>
    <n v="55044"/>
    <x v="2"/>
    <s v="OFF-SU-10000381"/>
    <x v="1"/>
    <x v="14"/>
    <s v="Acme Forged Steel Scissors with Black Enamel Handles"/>
    <n v="37.24"/>
    <n v="4"/>
    <n v="0"/>
    <n v="10.799599999999998"/>
  </r>
  <r>
    <n v="829"/>
    <x v="386"/>
    <x v="3"/>
    <x v="170"/>
    <d v="2014-08-29T00:00:00"/>
    <x v="1"/>
    <s v="GT-14710"/>
    <s v="Greg Tran"/>
    <x v="0"/>
    <s v="United States"/>
    <s v="Lakeville"/>
    <x v="11"/>
    <n v="55044"/>
    <x v="2"/>
    <s v="OFF-EN-10004459"/>
    <x v="1"/>
    <x v="12"/>
    <s v="Security-Tint Envelopes"/>
    <n v="15.28"/>
    <n v="2"/>
    <n v="0"/>
    <n v="7.4871999999999996"/>
  </r>
  <r>
    <n v="830"/>
    <x v="387"/>
    <x v="3"/>
    <x v="114"/>
    <d v="2014-06-22T00:00:00"/>
    <x v="0"/>
    <s v="JE-15745"/>
    <s v="Joel Eaton"/>
    <x v="0"/>
    <s v="United States"/>
    <s v="Florence"/>
    <x v="0"/>
    <n v="41042"/>
    <x v="0"/>
    <s v="FUR-CH-10000665"/>
    <x v="0"/>
    <x v="1"/>
    <s v="Global Airflow Leather Mesh Back Chair, Black"/>
    <n v="301.95999999999998"/>
    <n v="2"/>
    <n v="0"/>
    <n v="90.587999999999965"/>
  </r>
  <r>
    <n v="831"/>
    <x v="387"/>
    <x v="3"/>
    <x v="114"/>
    <d v="2014-06-22T00:00:00"/>
    <x v="0"/>
    <s v="JE-15745"/>
    <s v="Joel Eaton"/>
    <x v="0"/>
    <s v="United States"/>
    <s v="Florence"/>
    <x v="0"/>
    <n v="41042"/>
    <x v="0"/>
    <s v="OFF-AP-10003884"/>
    <x v="1"/>
    <x v="9"/>
    <s v="Fellowes Smart Surge Ten-Outlet Protector, Platinum"/>
    <n v="180.66"/>
    <n v="3"/>
    <n v="0"/>
    <n v="50.584800000000008"/>
  </r>
  <r>
    <n v="832"/>
    <x v="387"/>
    <x v="3"/>
    <x v="114"/>
    <d v="2014-06-22T00:00:00"/>
    <x v="0"/>
    <s v="JE-15745"/>
    <s v="Joel Eaton"/>
    <x v="0"/>
    <s v="United States"/>
    <s v="Florence"/>
    <x v="0"/>
    <n v="41042"/>
    <x v="0"/>
    <s v="TEC-PH-10001557"/>
    <x v="2"/>
    <x v="7"/>
    <s v="Pyle PMP37LED"/>
    <n v="191.98"/>
    <n v="2"/>
    <n v="0"/>
    <n v="51.834599999999995"/>
  </r>
  <r>
    <n v="833"/>
    <x v="387"/>
    <x v="3"/>
    <x v="114"/>
    <d v="2014-06-22T00:00:00"/>
    <x v="0"/>
    <s v="JE-15745"/>
    <s v="Joel Eaton"/>
    <x v="0"/>
    <s v="United States"/>
    <s v="Florence"/>
    <x v="0"/>
    <n v="41042"/>
    <x v="0"/>
    <s v="TEC-PH-10002085"/>
    <x v="2"/>
    <x v="7"/>
    <s v="Clarity 53712"/>
    <n v="65.989999999999995"/>
    <n v="1"/>
    <n v="0"/>
    <n v="17.157400000000003"/>
  </r>
  <r>
    <n v="834"/>
    <x v="388"/>
    <x v="0"/>
    <x v="310"/>
    <d v="2013-07-28T00:00:00"/>
    <x v="1"/>
    <s v="JB-15400"/>
    <s v="Jennifer Braxton"/>
    <x v="1"/>
    <s v="United States"/>
    <s v="Tampa"/>
    <x v="2"/>
    <n v="33614"/>
    <x v="0"/>
    <s v="OFF-AR-10002956"/>
    <x v="1"/>
    <x v="6"/>
    <s v="Boston 16801 Nautilus Battery Pencil Sharpener"/>
    <n v="35.216000000000001"/>
    <n v="2"/>
    <n v="0.2"/>
    <n v="2.6411999999999995"/>
  </r>
  <r>
    <n v="835"/>
    <x v="388"/>
    <x v="0"/>
    <x v="310"/>
    <d v="2013-07-28T00:00:00"/>
    <x v="1"/>
    <s v="JB-15400"/>
    <s v="Jennifer Braxton"/>
    <x v="1"/>
    <s v="United States"/>
    <s v="Tampa"/>
    <x v="2"/>
    <n v="33614"/>
    <x v="0"/>
    <s v="OFF-AP-10003266"/>
    <x v="1"/>
    <x v="9"/>
    <s v="Holmes Replacement Filter for HEPA Air Cleaner, Large Room"/>
    <n v="23.696000000000002"/>
    <n v="2"/>
    <n v="0.2"/>
    <n v="6.5164"/>
  </r>
  <r>
    <n v="836"/>
    <x v="388"/>
    <x v="0"/>
    <x v="310"/>
    <d v="2013-07-28T00:00:00"/>
    <x v="1"/>
    <s v="JB-15400"/>
    <s v="Jennifer Braxton"/>
    <x v="1"/>
    <s v="United States"/>
    <s v="Tampa"/>
    <x v="2"/>
    <n v="33614"/>
    <x v="0"/>
    <s v="TEC-MA-10004002"/>
    <x v="2"/>
    <x v="15"/>
    <s v="Zebra GX420t Direct Thermal/Thermal Transfer Printer"/>
    <n v="265.47500000000002"/>
    <n v="1"/>
    <n v="0.5"/>
    <n v="-111.49950000000007"/>
  </r>
  <r>
    <n v="837"/>
    <x v="389"/>
    <x v="2"/>
    <x v="78"/>
    <d v="2011-09-13T00:00:00"/>
    <x v="0"/>
    <s v="LH-17020"/>
    <s v="Lisa Hazard"/>
    <x v="0"/>
    <s v="United States"/>
    <s v="Tyler"/>
    <x v="5"/>
    <n v="75701"/>
    <x v="2"/>
    <s v="OFF-BI-10001071"/>
    <x v="1"/>
    <x v="8"/>
    <s v="GBC ProClick Punch Binding System"/>
    <n v="51.183999999999983"/>
    <n v="4"/>
    <n v="0.8"/>
    <n v="-79.335199999999986"/>
  </r>
  <r>
    <n v="838"/>
    <x v="390"/>
    <x v="3"/>
    <x v="259"/>
    <d v="2014-11-12T00:00:00"/>
    <x v="1"/>
    <s v="JL-15175"/>
    <s v="James Lanier"/>
    <x v="2"/>
    <s v="United States"/>
    <s v="Columbia"/>
    <x v="18"/>
    <n v="38401"/>
    <x v="0"/>
    <s v="OFF-PA-10001560"/>
    <x v="1"/>
    <x v="10"/>
    <s v="Adams Telephone Message Books, 5 1/4” x 11”"/>
    <n v="9.6640000000000015"/>
    <n v="2"/>
    <n v="0.2"/>
    <n v="3.2615999999999996"/>
  </r>
  <r>
    <n v="839"/>
    <x v="391"/>
    <x v="0"/>
    <x v="311"/>
    <d v="2013-03-13T00:00:00"/>
    <x v="1"/>
    <s v="EB-13705"/>
    <s v="Ed Braxton"/>
    <x v="1"/>
    <s v="United States"/>
    <s v="Fort Worth"/>
    <x v="5"/>
    <n v="76106"/>
    <x v="2"/>
    <s v="TEC-PH-10002365"/>
    <x v="2"/>
    <x v="7"/>
    <s v="Belkin Grip Candy Sheer Case / Cover for iPhone 5 and 5S"/>
    <n v="21.071999999999999"/>
    <n v="3"/>
    <n v="0.2"/>
    <n v="1.5804"/>
  </r>
  <r>
    <n v="840"/>
    <x v="392"/>
    <x v="1"/>
    <x v="312"/>
    <d v="2012-11-25T00:00:00"/>
    <x v="1"/>
    <s v="BM-11650"/>
    <s v="Brian Moss"/>
    <x v="1"/>
    <s v="United States"/>
    <s v="New York City"/>
    <x v="15"/>
    <n v="10035"/>
    <x v="3"/>
    <s v="OFF-AR-10004648"/>
    <x v="1"/>
    <x v="6"/>
    <s v="Boston 19500 Mighty Mite Electric Pencil Sharpener"/>
    <n v="60.449999999999996"/>
    <n v="3"/>
    <n v="0"/>
    <n v="16.3215"/>
  </r>
  <r>
    <n v="841"/>
    <x v="392"/>
    <x v="1"/>
    <x v="312"/>
    <d v="2012-11-25T00:00:00"/>
    <x v="1"/>
    <s v="BM-11650"/>
    <s v="Brian Moss"/>
    <x v="1"/>
    <s v="United States"/>
    <s v="New York City"/>
    <x v="15"/>
    <n v="10035"/>
    <x v="3"/>
    <s v="OFF-AR-10002578"/>
    <x v="1"/>
    <x v="6"/>
    <s v="Newell 335"/>
    <n v="11.52"/>
    <n v="4"/>
    <n v="0"/>
    <n v="3.3407999999999998"/>
  </r>
  <r>
    <n v="842"/>
    <x v="392"/>
    <x v="1"/>
    <x v="312"/>
    <d v="2012-11-25T00:00:00"/>
    <x v="1"/>
    <s v="BM-11650"/>
    <s v="Brian Moss"/>
    <x v="1"/>
    <s v="United States"/>
    <s v="New York City"/>
    <x v="15"/>
    <n v="10035"/>
    <x v="3"/>
    <s v="FUR-BO-10001519"/>
    <x v="0"/>
    <x v="0"/>
    <s v="O'Sullivan 3-Shelf Heavy-Duty Bookcases"/>
    <n v="186.048"/>
    <n v="4"/>
    <n v="0.2"/>
    <n v="9.3024000000000058"/>
  </r>
  <r>
    <n v="843"/>
    <x v="393"/>
    <x v="0"/>
    <x v="77"/>
    <d v="2013-11-10T00:00:00"/>
    <x v="2"/>
    <s v="EM-14095"/>
    <s v="Eudokia Martin"/>
    <x v="1"/>
    <s v="United States"/>
    <s v="Los Angeles"/>
    <x v="1"/>
    <n v="90036"/>
    <x v="1"/>
    <s v="OFF-BI-10001294"/>
    <x v="1"/>
    <x v="8"/>
    <s v="Fellowes Binding Cases"/>
    <n v="37.44"/>
    <n v="4"/>
    <n v="0.2"/>
    <n v="11.699999999999996"/>
  </r>
  <r>
    <n v="844"/>
    <x v="393"/>
    <x v="0"/>
    <x v="77"/>
    <d v="2013-11-10T00:00:00"/>
    <x v="2"/>
    <s v="EM-14095"/>
    <s v="Eudokia Martin"/>
    <x v="1"/>
    <s v="United States"/>
    <s v="Los Angeles"/>
    <x v="1"/>
    <n v="90036"/>
    <x v="1"/>
    <s v="OFF-BI-10001636"/>
    <x v="1"/>
    <x v="8"/>
    <s v="Ibico Plastic and Wire Spiral Binding Combs"/>
    <n v="26.975999999999999"/>
    <n v="4"/>
    <n v="0.2"/>
    <n v="8.767199999999999"/>
  </r>
  <r>
    <n v="845"/>
    <x v="393"/>
    <x v="0"/>
    <x v="77"/>
    <d v="2013-11-10T00:00:00"/>
    <x v="2"/>
    <s v="EM-14095"/>
    <s v="Eudokia Martin"/>
    <x v="1"/>
    <s v="United States"/>
    <s v="Los Angeles"/>
    <x v="1"/>
    <n v="90036"/>
    <x v="1"/>
    <s v="OFF-SU-10002503"/>
    <x v="1"/>
    <x v="14"/>
    <s v="Acme Preferred Stainless Steel Scissors"/>
    <n v="11.36"/>
    <n v="2"/>
    <n v="0"/>
    <n v="3.2943999999999996"/>
  </r>
  <r>
    <n v="846"/>
    <x v="393"/>
    <x v="0"/>
    <x v="77"/>
    <d v="2013-11-10T00:00:00"/>
    <x v="2"/>
    <s v="EM-14095"/>
    <s v="Eudokia Martin"/>
    <x v="1"/>
    <s v="United States"/>
    <s v="Los Angeles"/>
    <x v="1"/>
    <n v="90036"/>
    <x v="1"/>
    <s v="OFF-LA-10004093"/>
    <x v="1"/>
    <x v="2"/>
    <s v="Avery 486"/>
    <n v="14.62"/>
    <n v="2"/>
    <n v="0"/>
    <n v="6.8713999999999995"/>
  </r>
  <r>
    <n v="847"/>
    <x v="394"/>
    <x v="1"/>
    <x v="313"/>
    <d v="2012-10-17T00:00:00"/>
    <x v="1"/>
    <s v="AF-10885"/>
    <s v="Art Foster"/>
    <x v="0"/>
    <s v="United States"/>
    <s v="Louisville"/>
    <x v="0"/>
    <n v="40214"/>
    <x v="0"/>
    <s v="TEC-PH-10001552"/>
    <x v="2"/>
    <x v="7"/>
    <s v="I Need's 3d Hello Kitty Hybrid Silicone Case Cover for HTC One X 4g with 3d Hello Kitty Stylus Pen Green/pink"/>
    <n v="83.72"/>
    <n v="7"/>
    <n v="0"/>
    <n v="23.441600000000005"/>
  </r>
  <r>
    <n v="848"/>
    <x v="394"/>
    <x v="1"/>
    <x v="313"/>
    <d v="2012-10-17T00:00:00"/>
    <x v="1"/>
    <s v="AF-10885"/>
    <s v="Art Foster"/>
    <x v="0"/>
    <s v="United States"/>
    <s v="Louisville"/>
    <x v="0"/>
    <n v="40214"/>
    <x v="0"/>
    <s v="FUR-CH-10001891"/>
    <x v="0"/>
    <x v="1"/>
    <s v="Global Deluxe Office Fabric Chairs"/>
    <n v="287.94"/>
    <n v="3"/>
    <n v="0"/>
    <n v="77.743800000000022"/>
  </r>
  <r>
    <n v="849"/>
    <x v="395"/>
    <x v="3"/>
    <x v="314"/>
    <d v="2014-01-07T00:00:00"/>
    <x v="1"/>
    <s v="GA-14725"/>
    <s v="Guy Armstrong"/>
    <x v="0"/>
    <s v="United States"/>
    <s v="Lorain"/>
    <x v="24"/>
    <n v="44052"/>
    <x v="3"/>
    <s v="FUR-FU-10003878"/>
    <x v="0"/>
    <x v="5"/>
    <s v="Linden 10&quot; Round Wall Clock, Black"/>
    <n v="48.896000000000001"/>
    <n v="4"/>
    <n v="0.2"/>
    <n v="8.5567999999999991"/>
  </r>
  <r>
    <n v="850"/>
    <x v="396"/>
    <x v="2"/>
    <x v="315"/>
    <d v="2011-02-13T00:00:00"/>
    <x v="1"/>
    <s v="CK-12760"/>
    <s v="Cyma Kinney"/>
    <x v="1"/>
    <s v="United States"/>
    <s v="Linden"/>
    <x v="30"/>
    <n v="7036"/>
    <x v="3"/>
    <s v="TEC-AC-10000710"/>
    <x v="2"/>
    <x v="11"/>
    <s v="Maxell DVD-RAM Discs"/>
    <n v="115.36"/>
    <n v="7"/>
    <n v="0"/>
    <n v="49.604800000000012"/>
  </r>
  <r>
    <n v="851"/>
    <x v="397"/>
    <x v="0"/>
    <x v="23"/>
    <d v="2013-06-26T00:00:00"/>
    <x v="0"/>
    <s v="DP-13105"/>
    <s v="Dave Poirier"/>
    <x v="1"/>
    <s v="United States"/>
    <s v="Salinas"/>
    <x v="1"/>
    <n v="93905"/>
    <x v="1"/>
    <s v="OFF-AR-10002335"/>
    <x v="1"/>
    <x v="6"/>
    <s v="DIXON Oriole Pencils"/>
    <n v="5.16"/>
    <n v="2"/>
    <n v="0"/>
    <n v="1.3416000000000001"/>
  </r>
  <r>
    <n v="852"/>
    <x v="397"/>
    <x v="0"/>
    <x v="23"/>
    <d v="2013-06-26T00:00:00"/>
    <x v="0"/>
    <s v="DP-13105"/>
    <s v="Dave Poirier"/>
    <x v="1"/>
    <s v="United States"/>
    <s v="Salinas"/>
    <x v="1"/>
    <n v="93905"/>
    <x v="1"/>
    <s v="OFF-PA-10001870"/>
    <x v="1"/>
    <x v="10"/>
    <s v="Xerox 202"/>
    <n v="38.880000000000003"/>
    <n v="6"/>
    <n v="0"/>
    <n v="18.662400000000002"/>
  </r>
  <r>
    <n v="853"/>
    <x v="398"/>
    <x v="0"/>
    <x v="316"/>
    <d v="2013-06-05T00:00:00"/>
    <x v="1"/>
    <s v="VD-21670"/>
    <s v="Valerie Dominguez"/>
    <x v="0"/>
    <s v="United States"/>
    <s v="Jackson"/>
    <x v="35"/>
    <n v="39212"/>
    <x v="0"/>
    <s v="OFF-AR-10003373"/>
    <x v="1"/>
    <x v="6"/>
    <s v="Boston School Pro Electric Pencil Sharpener, 1670"/>
    <n v="185.88"/>
    <n v="6"/>
    <n v="0"/>
    <n v="50.187599999999996"/>
  </r>
  <r>
    <n v="854"/>
    <x v="399"/>
    <x v="0"/>
    <x v="317"/>
    <d v="2013-02-24T00:00:00"/>
    <x v="1"/>
    <s v="GT-14710"/>
    <s v="Greg Tran"/>
    <x v="0"/>
    <s v="United States"/>
    <s v="New York City"/>
    <x v="15"/>
    <n v="10035"/>
    <x v="3"/>
    <s v="FUR-FU-10004090"/>
    <x v="0"/>
    <x v="5"/>
    <s v="Executive Impressions 14&quot; Contract Wall Clock"/>
    <n v="44.46"/>
    <n v="2"/>
    <n v="0"/>
    <n v="14.671799999999998"/>
  </r>
  <r>
    <n v="855"/>
    <x v="399"/>
    <x v="0"/>
    <x v="317"/>
    <d v="2013-02-24T00:00:00"/>
    <x v="1"/>
    <s v="GT-14710"/>
    <s v="Greg Tran"/>
    <x v="0"/>
    <s v="United States"/>
    <s v="New York City"/>
    <x v="15"/>
    <n v="10035"/>
    <x v="3"/>
    <s v="OFF-ST-10000736"/>
    <x v="1"/>
    <x v="4"/>
    <s v="Carina Double Wide Media Storage Towers in Natural &amp; Black"/>
    <n v="242.94"/>
    <n v="3"/>
    <n v="0"/>
    <n v="9.7175999999999902"/>
  </r>
  <r>
    <n v="856"/>
    <x v="400"/>
    <x v="2"/>
    <x v="93"/>
    <d v="2011-08-08T00:00:00"/>
    <x v="1"/>
    <s v="BK-11260"/>
    <s v="Berenike Kampe"/>
    <x v="0"/>
    <s v="United States"/>
    <s v="New York City"/>
    <x v="15"/>
    <n v="10035"/>
    <x v="3"/>
    <s v="OFF-PA-10001019"/>
    <x v="1"/>
    <x v="10"/>
    <s v="Xerox 1884"/>
    <n v="39.96"/>
    <n v="2"/>
    <n v="0"/>
    <n v="18.781199999999998"/>
  </r>
  <r>
    <n v="857"/>
    <x v="400"/>
    <x v="2"/>
    <x v="93"/>
    <d v="2011-08-08T00:00:00"/>
    <x v="1"/>
    <s v="BK-11260"/>
    <s v="Berenike Kampe"/>
    <x v="0"/>
    <s v="United States"/>
    <s v="New York City"/>
    <x v="15"/>
    <n v="10035"/>
    <x v="3"/>
    <s v="OFF-SU-10002537"/>
    <x v="1"/>
    <x v="14"/>
    <s v="Acme Box Cutter Scissors"/>
    <n v="102.30000000000001"/>
    <n v="10"/>
    <n v="0"/>
    <n v="26.598000000000006"/>
  </r>
  <r>
    <n v="858"/>
    <x v="400"/>
    <x v="2"/>
    <x v="93"/>
    <d v="2011-08-08T00:00:00"/>
    <x v="1"/>
    <s v="BK-11260"/>
    <s v="Berenike Kampe"/>
    <x v="0"/>
    <s v="United States"/>
    <s v="New York City"/>
    <x v="15"/>
    <n v="10035"/>
    <x v="3"/>
    <s v="OFF-ST-10003221"/>
    <x v="1"/>
    <x v="4"/>
    <s v="Staples"/>
    <n v="21.36"/>
    <n v="2"/>
    <n v="0"/>
    <n v="5.7672000000000008"/>
  </r>
  <r>
    <n v="859"/>
    <x v="401"/>
    <x v="3"/>
    <x v="318"/>
    <d v="2014-04-16T00:00:00"/>
    <x v="1"/>
    <s v="SJ-20125"/>
    <s v="Sanjit Jacobs"/>
    <x v="2"/>
    <s v="United States"/>
    <s v="New Brunswick"/>
    <x v="30"/>
    <n v="8901"/>
    <x v="3"/>
    <s v="OFF-PA-10004569"/>
    <x v="1"/>
    <x v="10"/>
    <s v="Wirebound Message Books, Two 4 1/4&quot; x 5&quot; Forms per Page"/>
    <n v="7.61"/>
    <n v="1"/>
    <n v="0"/>
    <n v="3.5766999999999998"/>
  </r>
  <r>
    <n v="860"/>
    <x v="401"/>
    <x v="3"/>
    <x v="318"/>
    <d v="2014-04-16T00:00:00"/>
    <x v="1"/>
    <s v="SJ-20125"/>
    <s v="Sanjit Jacobs"/>
    <x v="2"/>
    <s v="United States"/>
    <s v="New Brunswick"/>
    <x v="30"/>
    <n v="8901"/>
    <x v="3"/>
    <s v="OFF-FA-10000624"/>
    <x v="1"/>
    <x v="13"/>
    <s v="OIC Binder Clips"/>
    <n v="7.16"/>
    <n v="2"/>
    <n v="0"/>
    <n v="3.58"/>
  </r>
  <r>
    <n v="861"/>
    <x v="402"/>
    <x v="2"/>
    <x v="3"/>
    <d v="2011-06-16T00:00:00"/>
    <x v="1"/>
    <s v="CM-12445"/>
    <s v="Chuck Magee"/>
    <x v="0"/>
    <s v="United States"/>
    <s v="San Francisco"/>
    <x v="1"/>
    <n v="94122"/>
    <x v="1"/>
    <s v="OFF-SU-10001225"/>
    <x v="1"/>
    <x v="14"/>
    <s v="Staples"/>
    <n v="7.36"/>
    <n v="2"/>
    <n v="0"/>
    <n v="0.14719999999999978"/>
  </r>
  <r>
    <n v="862"/>
    <x v="402"/>
    <x v="2"/>
    <x v="3"/>
    <d v="2011-06-16T00:00:00"/>
    <x v="1"/>
    <s v="CM-12445"/>
    <s v="Chuck Magee"/>
    <x v="0"/>
    <s v="United States"/>
    <s v="San Francisco"/>
    <x v="1"/>
    <n v="94122"/>
    <x v="1"/>
    <s v="OFF-AR-10003752"/>
    <x v="1"/>
    <x v="6"/>
    <s v="Deluxe Chalkboard Eraser Cleaner"/>
    <n v="23.1"/>
    <n v="2"/>
    <n v="0"/>
    <n v="10.625999999999999"/>
  </r>
  <r>
    <n v="863"/>
    <x v="403"/>
    <x v="0"/>
    <x v="319"/>
    <d v="2013-01-07T00:00:00"/>
    <x v="0"/>
    <s v="AJ-10795"/>
    <s v="Anthony Johnson"/>
    <x v="1"/>
    <s v="United States"/>
    <s v="Jacksonville"/>
    <x v="2"/>
    <n v="32216"/>
    <x v="0"/>
    <s v="TEC-AC-10001714"/>
    <x v="2"/>
    <x v="11"/>
    <s v="Logitech MX Performance Wireless Mouse"/>
    <n v="191.47200000000001"/>
    <n v="6"/>
    <n v="0.2"/>
    <n v="40.687800000000003"/>
  </r>
  <r>
    <n v="864"/>
    <x v="403"/>
    <x v="0"/>
    <x v="319"/>
    <d v="2013-01-07T00:00:00"/>
    <x v="0"/>
    <s v="AJ-10795"/>
    <s v="Anthony Johnson"/>
    <x v="1"/>
    <s v="United States"/>
    <s v="Jacksonville"/>
    <x v="2"/>
    <n v="32216"/>
    <x v="0"/>
    <s v="OFF-AR-10003958"/>
    <x v="1"/>
    <x v="6"/>
    <s v="Newell 337"/>
    <n v="5.2480000000000002"/>
    <n v="2"/>
    <n v="0.2"/>
    <n v="0.59039999999999915"/>
  </r>
  <r>
    <n v="865"/>
    <x v="403"/>
    <x v="0"/>
    <x v="319"/>
    <d v="2013-01-07T00:00:00"/>
    <x v="0"/>
    <s v="AJ-10795"/>
    <s v="Anthony Johnson"/>
    <x v="1"/>
    <s v="United States"/>
    <s v="Jacksonville"/>
    <x v="2"/>
    <n v="32216"/>
    <x v="0"/>
    <s v="TEC-PH-10002923"/>
    <x v="2"/>
    <x v="7"/>
    <s v="Logitech B530 USB Headset - headset - Full size, Binaural"/>
    <n v="59.184000000000005"/>
    <n v="2"/>
    <n v="0.2"/>
    <n v="5.1786000000000012"/>
  </r>
  <r>
    <n v="866"/>
    <x v="404"/>
    <x v="2"/>
    <x v="320"/>
    <d v="2011-01-16T00:00:00"/>
    <x v="1"/>
    <s v="AJ-10780"/>
    <s v="Anthony Jacobs"/>
    <x v="1"/>
    <s v="United States"/>
    <s v="Springfield"/>
    <x v="17"/>
    <n v="22153"/>
    <x v="0"/>
    <s v="OFF-LA-10004272"/>
    <x v="1"/>
    <x v="2"/>
    <s v="Avery 482"/>
    <n v="2.89"/>
    <n v="1"/>
    <n v="0"/>
    <n v="1.3583000000000001"/>
  </r>
  <r>
    <n v="867"/>
    <x v="404"/>
    <x v="2"/>
    <x v="320"/>
    <d v="2011-01-16T00:00:00"/>
    <x v="1"/>
    <s v="AJ-10780"/>
    <s v="Anthony Jacobs"/>
    <x v="1"/>
    <s v="United States"/>
    <s v="Springfield"/>
    <x v="17"/>
    <n v="22153"/>
    <x v="0"/>
    <s v="FUR-FU-10000965"/>
    <x v="0"/>
    <x v="5"/>
    <s v="Howard Miller 11-1/2&quot; Diameter Ridgewood Wall Clock"/>
    <n v="51.94"/>
    <n v="1"/>
    <n v="0"/>
    <n v="21.295400000000001"/>
  </r>
  <r>
    <n v="868"/>
    <x v="405"/>
    <x v="0"/>
    <x v="321"/>
    <d v="2013-10-03T00:00:00"/>
    <x v="2"/>
    <s v="LS-16945"/>
    <s v="Linda Southworth"/>
    <x v="1"/>
    <s v="United States"/>
    <s v="Philadelphia"/>
    <x v="9"/>
    <n v="19140"/>
    <x v="3"/>
    <s v="OFF-LA-10004853"/>
    <x v="1"/>
    <x v="2"/>
    <s v="Avery 483"/>
    <n v="15.936000000000002"/>
    <n v="4"/>
    <n v="0.2"/>
    <n v="5.1791999999999998"/>
  </r>
  <r>
    <n v="869"/>
    <x v="406"/>
    <x v="2"/>
    <x v="322"/>
    <d v="2011-04-10T00:00:00"/>
    <x v="1"/>
    <s v="GP-14740"/>
    <s v="Guy Phonely"/>
    <x v="1"/>
    <s v="United States"/>
    <s v="Lancaster"/>
    <x v="9"/>
    <n v="17602"/>
    <x v="3"/>
    <s v="OFF-BI-10003719"/>
    <x v="1"/>
    <x v="8"/>
    <s v="Large Capacity Hanging Post Binders"/>
    <n v="44.910000000000011"/>
    <n v="6"/>
    <n v="0.7"/>
    <n v="-35.927999999999997"/>
  </r>
  <r>
    <n v="870"/>
    <x v="407"/>
    <x v="0"/>
    <x v="323"/>
    <d v="2013-09-06T00:00:00"/>
    <x v="2"/>
    <s v="PK-18910"/>
    <s v="Paul Knutson"/>
    <x v="2"/>
    <s v="United States"/>
    <s v="Philadelphia"/>
    <x v="9"/>
    <n v="19143"/>
    <x v="3"/>
    <s v="OFF-BI-10000545"/>
    <x v="1"/>
    <x v="8"/>
    <s v="GBC Ibimaster 500 Manual ProClick Binding System"/>
    <n v="1141.4700000000003"/>
    <n v="5"/>
    <n v="0.7"/>
    <n v="-760.98000000000025"/>
  </r>
  <r>
    <n v="871"/>
    <x v="407"/>
    <x v="0"/>
    <x v="323"/>
    <d v="2013-09-06T00:00:00"/>
    <x v="2"/>
    <s v="PK-18910"/>
    <s v="Paul Knutson"/>
    <x v="2"/>
    <s v="United States"/>
    <s v="Philadelphia"/>
    <x v="9"/>
    <n v="19143"/>
    <x v="3"/>
    <s v="TEC-PH-10002496"/>
    <x v="2"/>
    <x v="7"/>
    <s v="Cisco SPA301"/>
    <n v="280.78200000000004"/>
    <n v="3"/>
    <n v="0.4"/>
    <n v="-46.797000000000025"/>
  </r>
  <r>
    <n v="872"/>
    <x v="408"/>
    <x v="1"/>
    <x v="324"/>
    <d v="2012-10-20T00:00:00"/>
    <x v="2"/>
    <s v="TB-21520"/>
    <s v="Tracy Blumstein"/>
    <x v="0"/>
    <s v="United States"/>
    <s v="Concord"/>
    <x v="38"/>
    <n v="3301"/>
    <x v="3"/>
    <s v="OFF-PA-10003591"/>
    <x v="1"/>
    <x v="10"/>
    <s v="Southworth 100% Cotton The Best Paper"/>
    <n v="34.44"/>
    <n v="3"/>
    <n v="0"/>
    <n v="17.22"/>
  </r>
  <r>
    <n v="873"/>
    <x v="409"/>
    <x v="2"/>
    <x v="325"/>
    <d v="2011-12-15T00:00:00"/>
    <x v="1"/>
    <s v="SM-20005"/>
    <s v="Sally Matthias"/>
    <x v="0"/>
    <s v="United States"/>
    <s v="New York City"/>
    <x v="15"/>
    <n v="10009"/>
    <x v="3"/>
    <s v="OFF-PA-10004470"/>
    <x v="1"/>
    <x v="10"/>
    <s v="Adams Write n' Stick Phone Message Book, 11&quot; X 5 1/4&quot;, 200 Messages"/>
    <n v="11.36"/>
    <n v="2"/>
    <n v="0"/>
    <n v="5.2255999999999991"/>
  </r>
  <r>
    <n v="874"/>
    <x v="409"/>
    <x v="2"/>
    <x v="325"/>
    <d v="2011-12-15T00:00:00"/>
    <x v="1"/>
    <s v="SM-20005"/>
    <s v="Sally Matthias"/>
    <x v="0"/>
    <s v="United States"/>
    <s v="New York City"/>
    <x v="15"/>
    <n v="10009"/>
    <x v="3"/>
    <s v="OFF-BI-10000315"/>
    <x v="1"/>
    <x v="8"/>
    <s v="Poly Designer Cover &amp; Back"/>
    <n v="106.34399999999999"/>
    <n v="7"/>
    <n v="0.2"/>
    <n v="37.220399999999998"/>
  </r>
  <r>
    <n v="875"/>
    <x v="410"/>
    <x v="3"/>
    <x v="326"/>
    <d v="2014-08-30T00:00:00"/>
    <x v="1"/>
    <s v="GA-14725"/>
    <s v="Guy Armstrong"/>
    <x v="0"/>
    <s v="United States"/>
    <s v="Charlotte"/>
    <x v="3"/>
    <n v="28205"/>
    <x v="0"/>
    <s v="OFF-PA-10001790"/>
    <x v="1"/>
    <x v="10"/>
    <s v="Xerox 1910"/>
    <n v="192.16000000000003"/>
    <n v="5"/>
    <n v="0.2"/>
    <n v="67.255999999999986"/>
  </r>
  <r>
    <n v="876"/>
    <x v="411"/>
    <x v="0"/>
    <x v="327"/>
    <d v="2013-01-21T00:00:00"/>
    <x v="1"/>
    <s v="CC-12430"/>
    <s v="Chuck Clark"/>
    <x v="2"/>
    <s v="United States"/>
    <s v="Concord"/>
    <x v="38"/>
    <n v="3301"/>
    <x v="3"/>
    <s v="FUR-FU-10004017"/>
    <x v="0"/>
    <x v="5"/>
    <s v="Tenex Contemporary Contur Chairmats for Low and Medium Pile Carpet, Computer, 39&quot; x 49&quot;"/>
    <n v="322.59000000000003"/>
    <n v="3"/>
    <n v="0"/>
    <n v="64.518000000000001"/>
  </r>
  <r>
    <n v="877"/>
    <x v="411"/>
    <x v="0"/>
    <x v="327"/>
    <d v="2013-01-21T00:00:00"/>
    <x v="1"/>
    <s v="CC-12430"/>
    <s v="Chuck Clark"/>
    <x v="2"/>
    <s v="United States"/>
    <s v="Concord"/>
    <x v="38"/>
    <n v="3301"/>
    <x v="3"/>
    <s v="TEC-AC-10003628"/>
    <x v="2"/>
    <x v="11"/>
    <s v="Logitech 910-002974 M325 Wireless Mouse for Web Scrolling"/>
    <n v="29.99"/>
    <n v="1"/>
    <n v="0"/>
    <n v="13.195600000000002"/>
  </r>
  <r>
    <n v="878"/>
    <x v="411"/>
    <x v="0"/>
    <x v="327"/>
    <d v="2013-01-21T00:00:00"/>
    <x v="1"/>
    <s v="CC-12430"/>
    <s v="Chuck Clark"/>
    <x v="2"/>
    <s v="United States"/>
    <s v="Concord"/>
    <x v="38"/>
    <n v="3301"/>
    <x v="3"/>
    <s v="TEC-AC-10002049"/>
    <x v="2"/>
    <x v="11"/>
    <s v="Logitech G19 Programmable Gaming Keyboard"/>
    <n v="371.96999999999997"/>
    <n v="3"/>
    <n v="0"/>
    <n v="66.954599999999971"/>
  </r>
  <r>
    <n v="879"/>
    <x v="412"/>
    <x v="2"/>
    <x v="328"/>
    <d v="2011-09-21T00:00:00"/>
    <x v="1"/>
    <s v="AG-10765"/>
    <s v="Anthony Garverick"/>
    <x v="2"/>
    <s v="United States"/>
    <s v="Philadelphia"/>
    <x v="9"/>
    <n v="19120"/>
    <x v="3"/>
    <s v="OFF-BI-10003712"/>
    <x v="1"/>
    <x v="8"/>
    <s v="Acco Pressboard Covers with Storage Hooks, 14 7/8&quot; x 11&quot;, Light Blue"/>
    <n v="5.8920000000000012"/>
    <n v="4"/>
    <n v="0.7"/>
    <n v="-4.1243999999999996"/>
  </r>
  <r>
    <n v="880"/>
    <x v="413"/>
    <x v="3"/>
    <x v="329"/>
    <d v="2014-12-03T00:00:00"/>
    <x v="0"/>
    <s v="HP-14815"/>
    <s v="Harold Pawlan"/>
    <x v="2"/>
    <s v="United States"/>
    <s v="New York City"/>
    <x v="15"/>
    <n v="10024"/>
    <x v="3"/>
    <s v="OFF-BI-10003984"/>
    <x v="1"/>
    <x v="8"/>
    <s v="Lock-Up Easel 'Spel-Binder'"/>
    <n v="68.472000000000008"/>
    <n v="3"/>
    <n v="0.2"/>
    <n v="23.109299999999998"/>
  </r>
  <r>
    <n v="881"/>
    <x v="413"/>
    <x v="3"/>
    <x v="329"/>
    <d v="2014-12-03T00:00:00"/>
    <x v="0"/>
    <s v="HP-14815"/>
    <s v="Harold Pawlan"/>
    <x v="2"/>
    <s v="United States"/>
    <s v="New York City"/>
    <x v="15"/>
    <n v="10024"/>
    <x v="3"/>
    <s v="FUR-CH-10004287"/>
    <x v="0"/>
    <x v="1"/>
    <s v="SAFCO Arco Folding Chair"/>
    <n v="1242.8999999999999"/>
    <n v="5"/>
    <n v="0.1"/>
    <n v="262.38999999999987"/>
  </r>
  <r>
    <n v="882"/>
    <x v="414"/>
    <x v="1"/>
    <x v="330"/>
    <d v="2012-10-13T00:00:00"/>
    <x v="1"/>
    <s v="DK-13090"/>
    <s v="Dave Kipp"/>
    <x v="0"/>
    <s v="United States"/>
    <s v="Springfield"/>
    <x v="17"/>
    <n v="22153"/>
    <x v="0"/>
    <s v="OFF-ST-10001321"/>
    <x v="1"/>
    <x v="4"/>
    <s v="Decoflex Hanging Personal Folder File, Blue"/>
    <n v="30.84"/>
    <n v="2"/>
    <n v="0"/>
    <n v="8.3268000000000022"/>
  </r>
  <r>
    <n v="883"/>
    <x v="415"/>
    <x v="3"/>
    <x v="331"/>
    <d v="2014-12-24T00:00:00"/>
    <x v="3"/>
    <s v="GZ-14470"/>
    <s v="Gary Zandusky"/>
    <x v="0"/>
    <s v="United States"/>
    <s v="San Francisco"/>
    <x v="1"/>
    <n v="94109"/>
    <x v="1"/>
    <s v="OFF-AR-10001118"/>
    <x v="1"/>
    <x v="6"/>
    <s v="Binney &amp; Smith Crayola Metallic Crayons, 16-Color Pack"/>
    <n v="13.48"/>
    <n v="4"/>
    <n v="0"/>
    <n v="5.9312000000000014"/>
  </r>
  <r>
    <n v="884"/>
    <x v="416"/>
    <x v="0"/>
    <x v="332"/>
    <d v="2013-10-25T00:00:00"/>
    <x v="2"/>
    <s v="PM-19135"/>
    <s v="Peter McVee"/>
    <x v="2"/>
    <s v="United States"/>
    <s v="Detroit"/>
    <x v="12"/>
    <n v="48227"/>
    <x v="2"/>
    <s v="FUR-FU-10000732"/>
    <x v="0"/>
    <x v="5"/>
    <s v="Eldon 200 Class Desk Accessories"/>
    <n v="31.400000000000002"/>
    <n v="5"/>
    <n v="0"/>
    <n v="10.047999999999998"/>
  </r>
  <r>
    <n v="885"/>
    <x v="417"/>
    <x v="2"/>
    <x v="333"/>
    <d v="2011-05-04T00:00:00"/>
    <x v="1"/>
    <s v="LL-16840"/>
    <s v="Lauren Leatherbury"/>
    <x v="0"/>
    <s v="United States"/>
    <s v="Rochester"/>
    <x v="15"/>
    <n v="14609"/>
    <x v="3"/>
    <s v="FUR-FU-10001424"/>
    <x v="0"/>
    <x v="5"/>
    <s v="Dax Clear Box Frame"/>
    <n v="17.46"/>
    <n v="2"/>
    <n v="0"/>
    <n v="5.936399999999999"/>
  </r>
  <r>
    <n v="886"/>
    <x v="418"/>
    <x v="1"/>
    <x v="334"/>
    <d v="2012-04-28T00:00:00"/>
    <x v="0"/>
    <s v="JS-15595"/>
    <s v="Jill Stevenson"/>
    <x v="1"/>
    <s v="United States"/>
    <s v="Los Angeles"/>
    <x v="1"/>
    <n v="90045"/>
    <x v="1"/>
    <s v="OFF-BI-10002071"/>
    <x v="1"/>
    <x v="8"/>
    <s v="Fellowes Black Plastic Comb Bindings"/>
    <n v="13.943999999999999"/>
    <n v="3"/>
    <n v="0.2"/>
    <n v="4.5317999999999996"/>
  </r>
  <r>
    <n v="887"/>
    <x v="419"/>
    <x v="3"/>
    <x v="335"/>
    <d v="2014-07-03T00:00:00"/>
    <x v="1"/>
    <s v="OT-18730"/>
    <s v="Olvera Toch"/>
    <x v="0"/>
    <s v="United States"/>
    <s v="San Diego"/>
    <x v="1"/>
    <n v="92105"/>
    <x v="1"/>
    <s v="OFF-ST-10002486"/>
    <x v="1"/>
    <x v="4"/>
    <s v="Eldon Shelf Savers Cubes and Bins"/>
    <n v="83.76"/>
    <n v="12"/>
    <n v="0"/>
    <n v="1.6751999999999967"/>
  </r>
  <r>
    <n v="888"/>
    <x v="420"/>
    <x v="3"/>
    <x v="336"/>
    <d v="2014-10-20T00:00:00"/>
    <x v="1"/>
    <s v="EL-13735"/>
    <s v="Ed Ludwig"/>
    <x v="2"/>
    <s v="United States"/>
    <s v="Columbia"/>
    <x v="39"/>
    <n v="21044"/>
    <x v="3"/>
    <s v="OFF-BI-10001078"/>
    <x v="1"/>
    <x v="8"/>
    <s v="Acco PRESSTEX Data Binder with Storage Hooks, Dark Blue, 14 7/8&quot; X 11&quot;"/>
    <n v="37.659999999999997"/>
    <n v="7"/>
    <n v="0"/>
    <n v="18.453400000000002"/>
  </r>
  <r>
    <n v="889"/>
    <x v="421"/>
    <x v="2"/>
    <x v="337"/>
    <d v="2011-12-16T00:00:00"/>
    <x v="1"/>
    <s v="CK-12760"/>
    <s v="Cyma Kinney"/>
    <x v="1"/>
    <s v="United States"/>
    <s v="San Francisco"/>
    <x v="1"/>
    <n v="94122"/>
    <x v="1"/>
    <s v="OFF-PA-10003845"/>
    <x v="1"/>
    <x v="10"/>
    <s v="Xerox 1987"/>
    <n v="34.68"/>
    <n v="6"/>
    <n v="0"/>
    <n v="16.993200000000002"/>
  </r>
  <r>
    <n v="890"/>
    <x v="422"/>
    <x v="3"/>
    <x v="308"/>
    <d v="2014-06-27T00:00:00"/>
    <x v="1"/>
    <s v="JE-15475"/>
    <s v="Jeremy Ellison"/>
    <x v="0"/>
    <s v="United States"/>
    <s v="New Rochelle"/>
    <x v="15"/>
    <n v="10801"/>
    <x v="3"/>
    <s v="TEC-AC-10000927"/>
    <x v="2"/>
    <x v="11"/>
    <s v="Anker Ultrathin Bluetooth Wireless Keyboard Aluminum Cover with Stand "/>
    <n v="149.94999999999999"/>
    <n v="5"/>
    <n v="0"/>
    <n v="14.994999999999994"/>
  </r>
  <r>
    <n v="891"/>
    <x v="422"/>
    <x v="3"/>
    <x v="308"/>
    <d v="2014-06-27T00:00:00"/>
    <x v="1"/>
    <s v="JE-15475"/>
    <s v="Jeremy Ellison"/>
    <x v="0"/>
    <s v="United States"/>
    <s v="New Rochelle"/>
    <x v="15"/>
    <n v="10801"/>
    <x v="3"/>
    <s v="OFF-BI-10001098"/>
    <x v="1"/>
    <x v="8"/>
    <s v="Acco D-Ring Binder w/DublLock"/>
    <n v="51.311999999999998"/>
    <n v="3"/>
    <n v="0.2"/>
    <n v="18.600599999999996"/>
  </r>
  <r>
    <n v="892"/>
    <x v="423"/>
    <x v="3"/>
    <x v="335"/>
    <d v="2014-06-28T00:00:00"/>
    <x v="2"/>
    <s v="TH-21550"/>
    <s v="Tracy Hopkins"/>
    <x v="2"/>
    <s v="United States"/>
    <s v="Detroit"/>
    <x v="12"/>
    <n v="48227"/>
    <x v="2"/>
    <s v="OFF-PA-10001622"/>
    <x v="1"/>
    <x v="10"/>
    <s v="Ampad Poly Cover Wirebound Steno Book, 6&quot; x 9&quot; Assorted Colors, Gregg Ruled"/>
    <n v="4.54"/>
    <n v="1"/>
    <n v="0"/>
    <n v="2.0429999999999997"/>
  </r>
  <r>
    <n v="893"/>
    <x v="423"/>
    <x v="3"/>
    <x v="335"/>
    <d v="2014-06-28T00:00:00"/>
    <x v="2"/>
    <s v="TH-21550"/>
    <s v="Tracy Hopkins"/>
    <x v="2"/>
    <s v="United States"/>
    <s v="Detroit"/>
    <x v="12"/>
    <n v="48227"/>
    <x v="2"/>
    <s v="OFF-AR-10003158"/>
    <x v="1"/>
    <x v="6"/>
    <s v="Fluorescent Highlighters by Dixon"/>
    <n v="15.92"/>
    <n v="4"/>
    <n v="0"/>
    <n v="5.4127999999999989"/>
  </r>
  <r>
    <n v="894"/>
    <x v="423"/>
    <x v="3"/>
    <x v="335"/>
    <d v="2014-06-28T00:00:00"/>
    <x v="2"/>
    <s v="TH-21550"/>
    <s v="Tracy Hopkins"/>
    <x v="2"/>
    <s v="United States"/>
    <s v="Detroit"/>
    <x v="12"/>
    <n v="48227"/>
    <x v="2"/>
    <s v="TEC-PH-10002660"/>
    <x v="2"/>
    <x v="7"/>
    <s v="Nortel Networks T7316 E Nt8 B27"/>
    <n v="543.91999999999996"/>
    <n v="8"/>
    <n v="0"/>
    <n v="135.98000000000002"/>
  </r>
  <r>
    <n v="895"/>
    <x v="424"/>
    <x v="0"/>
    <x v="338"/>
    <d v="2013-11-13T00:00:00"/>
    <x v="2"/>
    <s v="PC-18745"/>
    <s v="Pamela Coakley"/>
    <x v="1"/>
    <s v="United States"/>
    <s v="San Francisco"/>
    <x v="1"/>
    <n v="94122"/>
    <x v="1"/>
    <s v="OFF-ST-10002205"/>
    <x v="1"/>
    <x v="4"/>
    <s v="File Shuttle I and Handi-File"/>
    <n v="155.82000000000002"/>
    <n v="7"/>
    <n v="0"/>
    <n v="42.071400000000011"/>
  </r>
  <r>
    <n v="896"/>
    <x v="424"/>
    <x v="0"/>
    <x v="338"/>
    <d v="2013-11-13T00:00:00"/>
    <x v="2"/>
    <s v="PC-18745"/>
    <s v="Pamela Coakley"/>
    <x v="1"/>
    <s v="United States"/>
    <s v="San Francisco"/>
    <x v="1"/>
    <n v="94122"/>
    <x v="1"/>
    <s v="OFF-BI-10003364"/>
    <x v="1"/>
    <x v="8"/>
    <s v="Binding Machine Supplies"/>
    <n v="70.00800000000001"/>
    <n v="3"/>
    <n v="0.2"/>
    <n v="24.502800000000001"/>
  </r>
  <r>
    <n v="897"/>
    <x v="425"/>
    <x v="0"/>
    <x v="339"/>
    <d v="2013-10-07T00:00:00"/>
    <x v="0"/>
    <s v="HL-15040"/>
    <s v="Hunter Lopez"/>
    <x v="0"/>
    <s v="United States"/>
    <s v="Houston"/>
    <x v="5"/>
    <n v="77095"/>
    <x v="2"/>
    <s v="OFF-EN-10001099"/>
    <x v="1"/>
    <x v="12"/>
    <s v="Staples"/>
    <n v="15.648"/>
    <n v="2"/>
    <n v="0.2"/>
    <n v="5.0855999999999986"/>
  </r>
  <r>
    <n v="898"/>
    <x v="426"/>
    <x v="2"/>
    <x v="340"/>
    <d v="2011-09-15T00:00:00"/>
    <x v="1"/>
    <s v="MS-17365"/>
    <s v="Maribeth Schnelling"/>
    <x v="0"/>
    <s v="United States"/>
    <s v="Detroit"/>
    <x v="12"/>
    <n v="48227"/>
    <x v="2"/>
    <s v="OFF-LA-10003923"/>
    <x v="1"/>
    <x v="2"/>
    <s v="Alphabetical Labels for Top Tab Filing"/>
    <n v="103.60000000000001"/>
    <n v="7"/>
    <n v="0"/>
    <n v="51.800000000000004"/>
  </r>
  <r>
    <n v="899"/>
    <x v="427"/>
    <x v="3"/>
    <x v="341"/>
    <d v="2014-11-01T00:00:00"/>
    <x v="0"/>
    <s v="GB-14530"/>
    <s v="George Bell"/>
    <x v="1"/>
    <s v="United States"/>
    <s v="Auburn"/>
    <x v="15"/>
    <n v="13021"/>
    <x v="3"/>
    <s v="OFF-PA-10002250"/>
    <x v="1"/>
    <x v="10"/>
    <s v="Things To Do Today Pad"/>
    <n v="46.96"/>
    <n v="8"/>
    <n v="0"/>
    <n v="22.540800000000001"/>
  </r>
  <r>
    <n v="900"/>
    <x v="428"/>
    <x v="0"/>
    <x v="342"/>
    <d v="2013-04-13T00:00:00"/>
    <x v="2"/>
    <s v="JR-16210"/>
    <s v="Justin Ritter"/>
    <x v="1"/>
    <s v="United States"/>
    <s v="Springfield"/>
    <x v="24"/>
    <n v="45503"/>
    <x v="3"/>
    <s v="OFF-BI-10004716"/>
    <x v="1"/>
    <x v="8"/>
    <s v="Wilson Jones Hanging Recycled Pressboard Data Binders"/>
    <n v="8.9040000000000017"/>
    <n v="2"/>
    <n v="0.7"/>
    <n v="-6.5296000000000003"/>
  </r>
  <r>
    <n v="901"/>
    <x v="429"/>
    <x v="3"/>
    <x v="343"/>
    <d v="2014-11-14T00:00:00"/>
    <x v="2"/>
    <s v="TD-20995"/>
    <s v="Tamara Dahlen"/>
    <x v="0"/>
    <s v="United States"/>
    <s v="Garland"/>
    <x v="5"/>
    <n v="75043"/>
    <x v="2"/>
    <s v="OFF-LA-10001045"/>
    <x v="1"/>
    <x v="2"/>
    <s v="Permanent Self-Adhesive File Folder Labels for Typewriters by Universal"/>
    <n v="10.440000000000001"/>
    <n v="5"/>
    <n v="0.2"/>
    <n v="3.3929999999999989"/>
  </r>
  <r>
    <n v="902"/>
    <x v="429"/>
    <x v="3"/>
    <x v="343"/>
    <d v="2014-11-14T00:00:00"/>
    <x v="2"/>
    <s v="TD-20995"/>
    <s v="Tamara Dahlen"/>
    <x v="0"/>
    <s v="United States"/>
    <s v="Garland"/>
    <x v="5"/>
    <n v="75043"/>
    <x v="2"/>
    <s v="OFF-BI-10001510"/>
    <x v="1"/>
    <x v="8"/>
    <s v="Deluxe Heavy-Duty Vinyl Round Ring Binder"/>
    <n v="18.335999999999999"/>
    <n v="4"/>
    <n v="0.8"/>
    <n v="-32.088000000000008"/>
  </r>
  <r>
    <n v="903"/>
    <x v="430"/>
    <x v="3"/>
    <x v="175"/>
    <d v="2014-09-18T00:00:00"/>
    <x v="2"/>
    <s v="DB-13060"/>
    <s v="Dave Brooks"/>
    <x v="0"/>
    <s v="United States"/>
    <s v="Chicago"/>
    <x v="10"/>
    <n v="60653"/>
    <x v="2"/>
    <s v="TEC-PH-10004536"/>
    <x v="2"/>
    <x v="7"/>
    <s v="Avaya 5420 Digital phone"/>
    <n v="323.97600000000006"/>
    <n v="3"/>
    <n v="0.2"/>
    <n v="20.248499999999993"/>
  </r>
  <r>
    <n v="904"/>
    <x v="431"/>
    <x v="0"/>
    <x v="143"/>
    <d v="2013-04-13T00:00:00"/>
    <x v="1"/>
    <s v="LC-17140"/>
    <s v="Logan Currie"/>
    <x v="0"/>
    <s v="United States"/>
    <s v="Los Angeles"/>
    <x v="1"/>
    <n v="90032"/>
    <x v="1"/>
    <s v="OFF-PA-10002947"/>
    <x v="1"/>
    <x v="10"/>
    <s v="Xerox 1923"/>
    <n v="20.04"/>
    <n v="3"/>
    <n v="0"/>
    <n v="9.6191999999999993"/>
  </r>
  <r>
    <n v="905"/>
    <x v="431"/>
    <x v="0"/>
    <x v="143"/>
    <d v="2013-04-13T00:00:00"/>
    <x v="1"/>
    <s v="LC-17140"/>
    <s v="Logan Currie"/>
    <x v="0"/>
    <s v="United States"/>
    <s v="Los Angeles"/>
    <x v="1"/>
    <n v="90032"/>
    <x v="1"/>
    <s v="OFF-ST-10002583"/>
    <x v="1"/>
    <x v="4"/>
    <s v="Fellowes Neat Ideas Storage Cubes"/>
    <n v="64.959999999999994"/>
    <n v="2"/>
    <n v="0"/>
    <n v="2.598399999999998"/>
  </r>
  <r>
    <n v="906"/>
    <x v="431"/>
    <x v="0"/>
    <x v="143"/>
    <d v="2013-04-13T00:00:00"/>
    <x v="1"/>
    <s v="LC-17140"/>
    <s v="Logan Currie"/>
    <x v="0"/>
    <s v="United States"/>
    <s v="Los Angeles"/>
    <x v="1"/>
    <n v="90032"/>
    <x v="1"/>
    <s v="OFF-PA-10000019"/>
    <x v="1"/>
    <x v="10"/>
    <s v="Xerox 1931"/>
    <n v="12.96"/>
    <n v="2"/>
    <n v="0"/>
    <n v="6.2208000000000006"/>
  </r>
  <r>
    <n v="907"/>
    <x v="432"/>
    <x v="3"/>
    <x v="247"/>
    <d v="2015-01-04T00:00:00"/>
    <x v="1"/>
    <s v="PO-18865"/>
    <s v="Patrick O'Donnell"/>
    <x v="0"/>
    <s v="United States"/>
    <s v="New York City"/>
    <x v="15"/>
    <n v="10009"/>
    <x v="3"/>
    <s v="FUR-BO-10003441"/>
    <x v="0"/>
    <x v="0"/>
    <s v="Bush Westfield Collection Bookcases, Fully Assembled"/>
    <n v="323.13600000000002"/>
    <n v="4"/>
    <n v="0.2"/>
    <n v="12.117599999999968"/>
  </r>
  <r>
    <n v="908"/>
    <x v="432"/>
    <x v="3"/>
    <x v="247"/>
    <d v="2015-01-04T00:00:00"/>
    <x v="1"/>
    <s v="PO-18865"/>
    <s v="Patrick O'Donnell"/>
    <x v="0"/>
    <s v="United States"/>
    <s v="New York City"/>
    <x v="15"/>
    <n v="10009"/>
    <x v="3"/>
    <s v="TEC-PH-10004774"/>
    <x v="2"/>
    <x v="7"/>
    <s v="Gear Head AU3700S Headset"/>
    <n v="90.93"/>
    <n v="7"/>
    <n v="0"/>
    <n v="2.7278999999999964"/>
  </r>
  <r>
    <n v="909"/>
    <x v="432"/>
    <x v="3"/>
    <x v="247"/>
    <d v="2015-01-04T00:00:00"/>
    <x v="1"/>
    <s v="PO-18865"/>
    <s v="Patrick O'Donnell"/>
    <x v="0"/>
    <s v="United States"/>
    <s v="New York City"/>
    <x v="15"/>
    <n v="10009"/>
    <x v="3"/>
    <s v="OFF-BI-10003684"/>
    <x v="1"/>
    <x v="8"/>
    <s v="Wilson Jones Legal Size Ring Binders"/>
    <n v="52.775999999999996"/>
    <n v="3"/>
    <n v="0.2"/>
    <n v="19.791"/>
  </r>
  <r>
    <n v="910"/>
    <x v="433"/>
    <x v="3"/>
    <x v="264"/>
    <d v="2014-09-08T00:00:00"/>
    <x v="1"/>
    <s v="BE-11335"/>
    <s v="Bill Eplett"/>
    <x v="2"/>
    <s v="United States"/>
    <s v="Jackson"/>
    <x v="12"/>
    <n v="49201"/>
    <x v="2"/>
    <s v="TEC-PH-10001494"/>
    <x v="2"/>
    <x v="7"/>
    <s v="Polycom CX600 IP Phone VoIP phone"/>
    <n v="1199.8"/>
    <n v="4"/>
    <n v="0"/>
    <n v="323.94600000000003"/>
  </r>
  <r>
    <n v="911"/>
    <x v="433"/>
    <x v="3"/>
    <x v="264"/>
    <d v="2014-09-08T00:00:00"/>
    <x v="1"/>
    <s v="BE-11335"/>
    <s v="Bill Eplett"/>
    <x v="2"/>
    <s v="United States"/>
    <s v="Jackson"/>
    <x v="12"/>
    <n v="49201"/>
    <x v="2"/>
    <s v="TEC-AC-10004666"/>
    <x v="2"/>
    <x v="11"/>
    <s v="Maxell iVDR EX 500GB Cartridge"/>
    <n v="1928.7800000000002"/>
    <n v="7"/>
    <n v="0"/>
    <n v="829.37540000000024"/>
  </r>
  <r>
    <n v="912"/>
    <x v="433"/>
    <x v="3"/>
    <x v="264"/>
    <d v="2014-09-08T00:00:00"/>
    <x v="1"/>
    <s v="BE-11335"/>
    <s v="Bill Eplett"/>
    <x v="2"/>
    <s v="United States"/>
    <s v="Jackson"/>
    <x v="12"/>
    <n v="49201"/>
    <x v="2"/>
    <s v="OFF-ST-10003816"/>
    <x v="1"/>
    <x v="4"/>
    <s v="Fellowes High-Stak Drawer Files"/>
    <n v="352.38"/>
    <n v="2"/>
    <n v="0"/>
    <n v="81.047399999999982"/>
  </r>
  <r>
    <n v="913"/>
    <x v="434"/>
    <x v="1"/>
    <x v="70"/>
    <d v="2012-06-07T00:00:00"/>
    <x v="1"/>
    <s v="SC-20050"/>
    <s v="Sample Company A"/>
    <x v="2"/>
    <s v="United States"/>
    <s v="Norwich"/>
    <x v="29"/>
    <n v="6360"/>
    <x v="3"/>
    <s v="FUR-FU-10001935"/>
    <x v="0"/>
    <x v="5"/>
    <s v="3M Hangers With Command Adhesive"/>
    <n v="22.200000000000003"/>
    <n v="6"/>
    <n v="0"/>
    <n v="9.1020000000000021"/>
  </r>
  <r>
    <n v="914"/>
    <x v="435"/>
    <x v="3"/>
    <x v="344"/>
    <d v="2014-11-30T00:00:00"/>
    <x v="2"/>
    <s v="BM-11650"/>
    <s v="Brian Moss"/>
    <x v="1"/>
    <s v="United States"/>
    <s v="Milwaukee"/>
    <x v="6"/>
    <n v="53209"/>
    <x v="2"/>
    <s v="FUR-FU-10004091"/>
    <x v="0"/>
    <x v="5"/>
    <s v="Howard Miller 13&quot; Diameter Goldtone Round Wall Clock"/>
    <n v="46.94"/>
    <n v="1"/>
    <n v="0"/>
    <n v="19.2454"/>
  </r>
  <r>
    <n v="915"/>
    <x v="435"/>
    <x v="3"/>
    <x v="344"/>
    <d v="2014-11-30T00:00:00"/>
    <x v="2"/>
    <s v="BM-11650"/>
    <s v="Brian Moss"/>
    <x v="1"/>
    <s v="United States"/>
    <s v="Milwaukee"/>
    <x v="6"/>
    <n v="53209"/>
    <x v="2"/>
    <s v="TEC-AC-10001772"/>
    <x v="2"/>
    <x v="11"/>
    <s v="Memorex Mini Travel Drive 16 GB USB 2.0 Flash Drive"/>
    <n v="143.73000000000002"/>
    <n v="9"/>
    <n v="0"/>
    <n v="56.054700000000011"/>
  </r>
  <r>
    <n v="916"/>
    <x v="436"/>
    <x v="2"/>
    <x v="345"/>
    <d v="2011-06-21T00:00:00"/>
    <x v="1"/>
    <s v="KL-16555"/>
    <s v="Kelly Lampkin"/>
    <x v="1"/>
    <s v="United States"/>
    <s v="San Antonio"/>
    <x v="5"/>
    <n v="78207"/>
    <x v="2"/>
    <s v="FUR-TA-10001520"/>
    <x v="0"/>
    <x v="3"/>
    <s v="Lesro Sheffield Collection Coffee Table, End Table, Center Table, Corner Table"/>
    <n v="99.918000000000006"/>
    <n v="2"/>
    <n v="0.3"/>
    <n v="-18.556200000000018"/>
  </r>
  <r>
    <n v="917"/>
    <x v="436"/>
    <x v="2"/>
    <x v="345"/>
    <d v="2011-06-21T00:00:00"/>
    <x v="1"/>
    <s v="KL-16555"/>
    <s v="Kelly Lampkin"/>
    <x v="1"/>
    <s v="United States"/>
    <s v="San Antonio"/>
    <x v="5"/>
    <n v="78207"/>
    <x v="2"/>
    <s v="FUR-CH-10003379"/>
    <x v="0"/>
    <x v="1"/>
    <s v="Global Commerce Series High-Back Swivel/Tilt Chairs"/>
    <n v="797.94399999999996"/>
    <n v="4"/>
    <n v="0.3"/>
    <n v="-56.995999999999981"/>
  </r>
  <r>
    <n v="918"/>
    <x v="436"/>
    <x v="2"/>
    <x v="345"/>
    <d v="2011-06-21T00:00:00"/>
    <x v="1"/>
    <s v="KL-16555"/>
    <s v="Kelly Lampkin"/>
    <x v="1"/>
    <s v="United States"/>
    <s v="San Antonio"/>
    <x v="5"/>
    <n v="78207"/>
    <x v="2"/>
    <s v="OFF-BI-10002706"/>
    <x v="1"/>
    <x v="8"/>
    <s v="Avery Premier Heavy-Duty Binder with Round Locking Rings"/>
    <n v="8.5679999999999978"/>
    <n v="3"/>
    <n v="0.8"/>
    <n v="-14.5656"/>
  </r>
  <r>
    <n v="919"/>
    <x v="437"/>
    <x v="0"/>
    <x v="346"/>
    <d v="2013-03-12T00:00:00"/>
    <x v="1"/>
    <s v="RW-19630"/>
    <s v="Rob Williams"/>
    <x v="1"/>
    <s v="United States"/>
    <s v="Dallas"/>
    <x v="5"/>
    <n v="75220"/>
    <x v="2"/>
    <s v="OFF-EN-10000056"/>
    <x v="1"/>
    <x v="12"/>
    <s v="Cameo Buff Policy Envelopes"/>
    <n v="149.352"/>
    <n v="3"/>
    <n v="0.2"/>
    <n v="50.40629999999998"/>
  </r>
  <r>
    <n v="920"/>
    <x v="437"/>
    <x v="0"/>
    <x v="346"/>
    <d v="2013-03-12T00:00:00"/>
    <x v="1"/>
    <s v="RW-19630"/>
    <s v="Rob Williams"/>
    <x v="1"/>
    <s v="United States"/>
    <s v="Dallas"/>
    <x v="5"/>
    <n v="75220"/>
    <x v="2"/>
    <s v="OFF-ST-10001558"/>
    <x v="1"/>
    <x v="4"/>
    <s v="Acco Perma 4000 Stacking Storage Drawers"/>
    <n v="12.991999999999999"/>
    <n v="1"/>
    <n v="0.2"/>
    <n v="-0.81199999999999983"/>
  </r>
  <r>
    <n v="921"/>
    <x v="438"/>
    <x v="2"/>
    <x v="29"/>
    <d v="2011-12-12T00:00:00"/>
    <x v="1"/>
    <s v="RC-19825"/>
    <s v="Roy Collins"/>
    <x v="0"/>
    <s v="United States"/>
    <s v="Alexandria"/>
    <x v="17"/>
    <n v="22304"/>
    <x v="0"/>
    <s v="OFF-ST-10002444"/>
    <x v="1"/>
    <x v="4"/>
    <s v="Recycled Eldon Regeneration Jumbo File"/>
    <n v="24.56"/>
    <n v="2"/>
    <n v="0"/>
    <n v="6.8767999999999994"/>
  </r>
  <r>
    <n v="922"/>
    <x v="439"/>
    <x v="1"/>
    <x v="347"/>
    <d v="2012-04-15T00:00:00"/>
    <x v="1"/>
    <s v="SE-20110"/>
    <s v="Sanjit Engle"/>
    <x v="0"/>
    <s v="United States"/>
    <s v="New York City"/>
    <x v="15"/>
    <n v="10009"/>
    <x v="3"/>
    <s v="TEC-AC-10002473"/>
    <x v="2"/>
    <x v="11"/>
    <s v="Maxell 4.7GB DVD-R"/>
    <n v="85.14"/>
    <n v="3"/>
    <n v="0"/>
    <n v="34.907399999999996"/>
  </r>
  <r>
    <n v="923"/>
    <x v="439"/>
    <x v="1"/>
    <x v="347"/>
    <d v="2012-04-15T00:00:00"/>
    <x v="1"/>
    <s v="SE-20110"/>
    <s v="Sanjit Engle"/>
    <x v="0"/>
    <s v="United States"/>
    <s v="New York City"/>
    <x v="15"/>
    <n v="10009"/>
    <x v="3"/>
    <s v="TEC-PH-10004531"/>
    <x v="2"/>
    <x v="7"/>
    <s v="OtterBox Commuter Series Case - iPhone 5 &amp; 5s"/>
    <n v="21.99"/>
    <n v="1"/>
    <n v="0"/>
    <n v="10.555199999999999"/>
  </r>
  <r>
    <n v="924"/>
    <x v="439"/>
    <x v="1"/>
    <x v="347"/>
    <d v="2012-04-15T00:00:00"/>
    <x v="1"/>
    <s v="SE-20110"/>
    <s v="Sanjit Engle"/>
    <x v="0"/>
    <s v="United States"/>
    <s v="New York City"/>
    <x v="15"/>
    <n v="10009"/>
    <x v="3"/>
    <s v="OFF-AP-10004487"/>
    <x v="1"/>
    <x v="9"/>
    <s v="Kensington 4 Outlet MasterPiece Compact Power Control Center"/>
    <n v="406.59999999999997"/>
    <n v="5"/>
    <n v="0"/>
    <n v="113.84799999999998"/>
  </r>
  <r>
    <n v="925"/>
    <x v="440"/>
    <x v="0"/>
    <x v="306"/>
    <d v="2013-09-21T00:00:00"/>
    <x v="1"/>
    <s v="AH-10075"/>
    <s v="Adam Hart"/>
    <x v="1"/>
    <s v="United States"/>
    <s v="New York City"/>
    <x v="15"/>
    <n v="10011"/>
    <x v="3"/>
    <s v="OFF-BI-10003650"/>
    <x v="1"/>
    <x v="8"/>
    <s v="GBC DocuBind 300 Electric Binding Machine"/>
    <n v="841.5680000000001"/>
    <n v="2"/>
    <n v="0.2"/>
    <n v="294.54879999999991"/>
  </r>
  <r>
    <n v="926"/>
    <x v="441"/>
    <x v="2"/>
    <x v="103"/>
    <d v="2011-09-16T00:00:00"/>
    <x v="2"/>
    <s v="JM-15535"/>
    <s v="Jessica Myrick"/>
    <x v="0"/>
    <s v="United States"/>
    <s v="Philadelphia"/>
    <x v="9"/>
    <n v="19143"/>
    <x v="3"/>
    <s v="OFF-PA-10003543"/>
    <x v="1"/>
    <x v="10"/>
    <s v="Xerox 1985"/>
    <n v="15.552000000000003"/>
    <n v="3"/>
    <n v="0.2"/>
    <n v="5.4432"/>
  </r>
  <r>
    <n v="927"/>
    <x v="441"/>
    <x v="2"/>
    <x v="103"/>
    <d v="2011-09-16T00:00:00"/>
    <x v="2"/>
    <s v="JM-15535"/>
    <s v="Jessica Myrick"/>
    <x v="0"/>
    <s v="United States"/>
    <s v="Philadelphia"/>
    <x v="9"/>
    <n v="19143"/>
    <x v="3"/>
    <s v="TEC-AC-10004353"/>
    <x v="2"/>
    <x v="11"/>
    <s v="Hypercom P1300 Pinpad"/>
    <n v="252.00000000000003"/>
    <n v="5"/>
    <n v="0.2"/>
    <n v="53.550000000000004"/>
  </r>
  <r>
    <n v="928"/>
    <x v="442"/>
    <x v="1"/>
    <x v="348"/>
    <d v="2012-10-09T00:00:00"/>
    <x v="1"/>
    <s v="JJ-15760"/>
    <s v="Joel Jenkins"/>
    <x v="2"/>
    <s v="United States"/>
    <s v="Springfield"/>
    <x v="17"/>
    <n v="22153"/>
    <x v="0"/>
    <s v="OFF-AR-10000658"/>
    <x v="1"/>
    <x v="6"/>
    <s v="Newell 324"/>
    <n v="46.2"/>
    <n v="4"/>
    <n v="0"/>
    <n v="12.936"/>
  </r>
  <r>
    <n v="929"/>
    <x v="442"/>
    <x v="1"/>
    <x v="348"/>
    <d v="2012-10-09T00:00:00"/>
    <x v="1"/>
    <s v="JJ-15760"/>
    <s v="Joel Jenkins"/>
    <x v="2"/>
    <s v="United States"/>
    <s v="Springfield"/>
    <x v="17"/>
    <n v="22153"/>
    <x v="0"/>
    <s v="OFF-AP-10000696"/>
    <x v="1"/>
    <x v="9"/>
    <s v="Holmes Odor Grabber"/>
    <n v="28.84"/>
    <n v="2"/>
    <n v="0"/>
    <n v="9.517199999999999"/>
  </r>
  <r>
    <n v="930"/>
    <x v="443"/>
    <x v="3"/>
    <x v="349"/>
    <d v="2014-04-18T00:00:00"/>
    <x v="2"/>
    <s v="AB-10165"/>
    <s v="Alan Barnes"/>
    <x v="0"/>
    <s v="United States"/>
    <s v="Toledo"/>
    <x v="24"/>
    <n v="43615"/>
    <x v="3"/>
    <s v="OFF-AR-10003560"/>
    <x v="1"/>
    <x v="6"/>
    <s v="Zebra Zazzle Fluorescent Highlighters"/>
    <n v="14.592000000000002"/>
    <n v="3"/>
    <n v="0.2"/>
    <n v="2.5535999999999985"/>
  </r>
  <r>
    <n v="931"/>
    <x v="443"/>
    <x v="3"/>
    <x v="349"/>
    <d v="2014-04-18T00:00:00"/>
    <x v="2"/>
    <s v="AB-10165"/>
    <s v="Alan Barnes"/>
    <x v="0"/>
    <s v="United States"/>
    <s v="Toledo"/>
    <x v="24"/>
    <n v="43615"/>
    <x v="3"/>
    <s v="OFF-AR-10001468"/>
    <x v="1"/>
    <x v="6"/>
    <s v="Sanford Prismacolor Professional Thick Lead Art Pencils, 36-Color Set"/>
    <n v="89.855999999999995"/>
    <n v="3"/>
    <n v="0.2"/>
    <n v="21.340800000000002"/>
  </r>
  <r>
    <n v="932"/>
    <x v="443"/>
    <x v="3"/>
    <x v="349"/>
    <d v="2014-04-18T00:00:00"/>
    <x v="2"/>
    <s v="AB-10165"/>
    <s v="Alan Barnes"/>
    <x v="0"/>
    <s v="United States"/>
    <s v="Toledo"/>
    <x v="24"/>
    <n v="43615"/>
    <x v="3"/>
    <s v="OFF-PA-10004971"/>
    <x v="1"/>
    <x v="10"/>
    <s v="Xerox 196"/>
    <n v="13.872000000000002"/>
    <n v="3"/>
    <n v="0.2"/>
    <n v="5.0286000000000008"/>
  </r>
  <r>
    <n v="933"/>
    <x v="444"/>
    <x v="3"/>
    <x v="264"/>
    <d v="2014-09-07T00:00:00"/>
    <x v="1"/>
    <s v="RK-19300"/>
    <s v="Ralph Kennedy"/>
    <x v="0"/>
    <s v="United States"/>
    <s v="Philadelphia"/>
    <x v="9"/>
    <n v="19140"/>
    <x v="3"/>
    <s v="OFF-PA-10002195"/>
    <x v="1"/>
    <x v="10"/>
    <s v="RSVP Cards &amp; Envelopes, Blank White, 8-1/2&quot; X 11&quot;, 24 Cards/25 Envelopes/Set"/>
    <n v="12.192"/>
    <n v="3"/>
    <n v="0.2"/>
    <n v="4.1147999999999998"/>
  </r>
  <r>
    <n v="934"/>
    <x v="445"/>
    <x v="0"/>
    <x v="23"/>
    <d v="2013-06-25T00:00:00"/>
    <x v="1"/>
    <s v="CG-12040"/>
    <s v="Catherine Glotzbach"/>
    <x v="2"/>
    <s v="United States"/>
    <s v="Philadelphia"/>
    <x v="9"/>
    <n v="19120"/>
    <x v="3"/>
    <s v="OFF-PA-10001745"/>
    <x v="1"/>
    <x v="10"/>
    <s v="Wirebound Message Books, 2 7/8&quot; x 5&quot;, 3 Forms per Page"/>
    <n v="45.056000000000004"/>
    <n v="8"/>
    <n v="0.2"/>
    <n v="15.206399999999997"/>
  </r>
  <r>
    <n v="935"/>
    <x v="445"/>
    <x v="0"/>
    <x v="23"/>
    <d v="2013-06-25T00:00:00"/>
    <x v="1"/>
    <s v="CG-12040"/>
    <s v="Catherine Glotzbach"/>
    <x v="2"/>
    <s v="United States"/>
    <s v="Philadelphia"/>
    <x v="9"/>
    <n v="19120"/>
    <x v="3"/>
    <s v="OFF-BI-10004826"/>
    <x v="1"/>
    <x v="8"/>
    <s v="JM Magazine Binder"/>
    <n v="29.718000000000007"/>
    <n v="6"/>
    <n v="0.7"/>
    <n v="-21.793199999999992"/>
  </r>
  <r>
    <n v="936"/>
    <x v="445"/>
    <x v="0"/>
    <x v="23"/>
    <d v="2013-06-25T00:00:00"/>
    <x v="1"/>
    <s v="CG-12040"/>
    <s v="Catherine Glotzbach"/>
    <x v="2"/>
    <s v="United States"/>
    <s v="Philadelphia"/>
    <x v="9"/>
    <n v="19120"/>
    <x v="3"/>
    <s v="OFF-PA-10001870"/>
    <x v="1"/>
    <x v="10"/>
    <s v="Xerox 202"/>
    <n v="15.552000000000003"/>
    <n v="3"/>
    <n v="0.2"/>
    <n v="5.4432"/>
  </r>
  <r>
    <n v="937"/>
    <x v="445"/>
    <x v="0"/>
    <x v="23"/>
    <d v="2013-06-25T00:00:00"/>
    <x v="1"/>
    <s v="CG-12040"/>
    <s v="Catherine Glotzbach"/>
    <x v="2"/>
    <s v="United States"/>
    <s v="Philadelphia"/>
    <x v="9"/>
    <n v="19120"/>
    <x v="3"/>
    <s v="OFF-AP-10001058"/>
    <x v="1"/>
    <x v="9"/>
    <s v="Sanyo 2.5 Cubic Foot Mid-Size Office Refrigerators"/>
    <n v="447.69600000000003"/>
    <n v="2"/>
    <n v="0.2"/>
    <n v="33.577199999999976"/>
  </r>
  <r>
    <n v="938"/>
    <x v="446"/>
    <x v="3"/>
    <x v="60"/>
    <d v="2014-11-07T00:00:00"/>
    <x v="2"/>
    <s v="RA-19885"/>
    <s v="Ruben Ausman"/>
    <x v="1"/>
    <s v="United States"/>
    <s v="Farmington"/>
    <x v="27"/>
    <n v="87401"/>
    <x v="1"/>
    <s v="TEC-AC-10003911"/>
    <x v="2"/>
    <x v="11"/>
    <s v="NETGEAR AC1750 Dual Band Gigabit Smart WiFi Router"/>
    <n v="159.99"/>
    <n v="1"/>
    <n v="0"/>
    <n v="54.396599999999992"/>
  </r>
  <r>
    <n v="939"/>
    <x v="447"/>
    <x v="1"/>
    <x v="350"/>
    <d v="2012-12-17T00:00:00"/>
    <x v="1"/>
    <s v="RP-19270"/>
    <s v="Rachel Payne"/>
    <x v="1"/>
    <s v="United States"/>
    <s v="Riverside"/>
    <x v="1"/>
    <n v="92503"/>
    <x v="1"/>
    <s v="OFF-PA-10000289"/>
    <x v="1"/>
    <x v="10"/>
    <s v="Xerox 213"/>
    <n v="12.96"/>
    <n v="2"/>
    <n v="0"/>
    <n v="6.2208000000000006"/>
  </r>
  <r>
    <n v="940"/>
    <x v="447"/>
    <x v="1"/>
    <x v="350"/>
    <d v="2012-12-17T00:00:00"/>
    <x v="1"/>
    <s v="RP-19270"/>
    <s v="Rachel Payne"/>
    <x v="1"/>
    <s v="United States"/>
    <s v="Riverside"/>
    <x v="1"/>
    <n v="92503"/>
    <x v="1"/>
    <s v="OFF-AP-10003040"/>
    <x v="1"/>
    <x v="9"/>
    <s v="Fellowes 8 Outlet Superior Workstation Surge Protector w/o Phone/Fax/Modem Protection"/>
    <n v="134.47999999999999"/>
    <n v="4"/>
    <n v="0"/>
    <n v="34.964799999999997"/>
  </r>
  <r>
    <n v="941"/>
    <x v="448"/>
    <x v="0"/>
    <x v="351"/>
    <d v="2013-06-21T00:00:00"/>
    <x v="2"/>
    <s v="KC-16255"/>
    <s v="Karen Carlisle"/>
    <x v="1"/>
    <s v="United States"/>
    <s v="San Francisco"/>
    <x v="1"/>
    <n v="94110"/>
    <x v="1"/>
    <s v="OFF-PA-10000350"/>
    <x v="1"/>
    <x v="10"/>
    <s v="Message Book, Standard Line &quot;While You Were Out&quot;, 5 1/2&quot; X 4&quot;, 200 Sets/Book"/>
    <n v="17.12"/>
    <n v="2"/>
    <n v="0"/>
    <n v="8.0464000000000002"/>
  </r>
  <r>
    <n v="942"/>
    <x v="449"/>
    <x v="0"/>
    <x v="180"/>
    <d v="2013-12-21T00:00:00"/>
    <x v="1"/>
    <s v="RW-19630"/>
    <s v="Rob Williams"/>
    <x v="1"/>
    <s v="United States"/>
    <s v="Torrance"/>
    <x v="1"/>
    <n v="90503"/>
    <x v="1"/>
    <s v="OFF-BI-10001759"/>
    <x v="1"/>
    <x v="8"/>
    <s v="Acco Pressboard Covers with Storage Hooks, 14 7/8&quot; x 11&quot;, Dark Blue"/>
    <n v="6.0960000000000001"/>
    <n v="2"/>
    <n v="0.2"/>
    <n v="2.2098"/>
  </r>
  <r>
    <n v="943"/>
    <x v="449"/>
    <x v="0"/>
    <x v="180"/>
    <d v="2013-12-21T00:00:00"/>
    <x v="1"/>
    <s v="RW-19630"/>
    <s v="Rob Williams"/>
    <x v="1"/>
    <s v="United States"/>
    <s v="Torrance"/>
    <x v="1"/>
    <n v="90503"/>
    <x v="1"/>
    <s v="FUR-TA-10000577"/>
    <x v="0"/>
    <x v="3"/>
    <s v="Bretford CR4500 Series Slim Rectangular Table"/>
    <n v="1114.2719999999999"/>
    <n v="4"/>
    <n v="0.2"/>
    <n v="41.785200000000032"/>
  </r>
  <r>
    <n v="944"/>
    <x v="450"/>
    <x v="1"/>
    <x v="352"/>
    <d v="2012-06-03T00:00:00"/>
    <x v="1"/>
    <s v="JL-15850"/>
    <s v="John Lucas"/>
    <x v="0"/>
    <s v="United States"/>
    <s v="Seattle"/>
    <x v="4"/>
    <n v="98105"/>
    <x v="1"/>
    <s v="OFF-PA-10004101"/>
    <x v="1"/>
    <x v="10"/>
    <s v="Xerox 1894"/>
    <n v="32.400000000000006"/>
    <n v="5"/>
    <n v="0"/>
    <n v="15.552000000000001"/>
  </r>
  <r>
    <n v="945"/>
    <x v="450"/>
    <x v="1"/>
    <x v="352"/>
    <d v="2012-06-03T00:00:00"/>
    <x v="1"/>
    <s v="JL-15850"/>
    <s v="John Lucas"/>
    <x v="0"/>
    <s v="United States"/>
    <s v="Seattle"/>
    <x v="4"/>
    <n v="98105"/>
    <x v="1"/>
    <s v="OFF-ST-10001496"/>
    <x v="1"/>
    <x v="4"/>
    <s v="Standard Rollaway File with Lock"/>
    <n v="540.56999999999994"/>
    <n v="3"/>
    <n v="0"/>
    <n v="140.54820000000001"/>
  </r>
  <r>
    <n v="946"/>
    <x v="450"/>
    <x v="1"/>
    <x v="352"/>
    <d v="2012-06-03T00:00:00"/>
    <x v="1"/>
    <s v="JL-15850"/>
    <s v="John Lucas"/>
    <x v="0"/>
    <s v="United States"/>
    <s v="Seattle"/>
    <x v="4"/>
    <n v="98105"/>
    <x v="1"/>
    <s v="OFF-BI-10002931"/>
    <x v="1"/>
    <x v="8"/>
    <s v="Avery Trapezoid Extra Heavy Duty 4&quot; Binders"/>
    <n v="167.76"/>
    <n v="5"/>
    <n v="0.2"/>
    <n v="62.91"/>
  </r>
  <r>
    <n v="947"/>
    <x v="451"/>
    <x v="1"/>
    <x v="353"/>
    <d v="2012-07-28T00:00:00"/>
    <x v="2"/>
    <s v="CA-12775"/>
    <s v="Cynthia Arntzen"/>
    <x v="0"/>
    <s v="United States"/>
    <s v="Mesa"/>
    <x v="16"/>
    <n v="85204"/>
    <x v="1"/>
    <s v="FUR-TA-10002356"/>
    <x v="0"/>
    <x v="3"/>
    <s v="Bevis Boat-Shaped Conference Table"/>
    <n v="393.16500000000002"/>
    <n v="3"/>
    <n v="0.5"/>
    <n v="-204.44580000000005"/>
  </r>
  <r>
    <n v="948"/>
    <x v="452"/>
    <x v="3"/>
    <x v="354"/>
    <d v="2014-12-03T00:00:00"/>
    <x v="1"/>
    <s v="RB-19795"/>
    <s v="Ross Baird"/>
    <x v="2"/>
    <s v="United States"/>
    <s v="Philadelphia"/>
    <x v="9"/>
    <n v="19120"/>
    <x v="3"/>
    <s v="FUR-FU-10003601"/>
    <x v="0"/>
    <x v="5"/>
    <s v="Deflect-o RollaMat Studded, Beveled Mat for Medium Pile Carpeting"/>
    <n v="516.48800000000006"/>
    <n v="7"/>
    <n v="0.2"/>
    <n v="-12.912200000000027"/>
  </r>
  <r>
    <n v="949"/>
    <x v="452"/>
    <x v="3"/>
    <x v="354"/>
    <d v="2014-12-03T00:00:00"/>
    <x v="1"/>
    <s v="RB-19795"/>
    <s v="Ross Baird"/>
    <x v="2"/>
    <s v="United States"/>
    <s v="Philadelphia"/>
    <x v="9"/>
    <n v="19120"/>
    <x v="3"/>
    <s v="FUR-FU-10000576"/>
    <x v="0"/>
    <x v="5"/>
    <s v="Luxo Professional Fluorescent Magnifier Lamp with Clamp-Mount Base"/>
    <n v="1007.2320000000001"/>
    <n v="6"/>
    <n v="0.2"/>
    <n v="75.542400000000015"/>
  </r>
  <r>
    <n v="950"/>
    <x v="452"/>
    <x v="3"/>
    <x v="354"/>
    <d v="2014-12-03T00:00:00"/>
    <x v="1"/>
    <s v="RB-19795"/>
    <s v="Ross Baird"/>
    <x v="2"/>
    <s v="United States"/>
    <s v="Philadelphia"/>
    <x v="9"/>
    <n v="19120"/>
    <x v="3"/>
    <s v="FUR-TA-10004154"/>
    <x v="0"/>
    <x v="3"/>
    <s v="Riverside Furniture Oval Coffee Table, Oval End Table, End Table with Drawer"/>
    <n v="2065.3200000000002"/>
    <n v="12"/>
    <n v="0.4"/>
    <n v="-619.59600000000012"/>
  </r>
  <r>
    <n v="951"/>
    <x v="452"/>
    <x v="3"/>
    <x v="354"/>
    <d v="2014-12-03T00:00:00"/>
    <x v="1"/>
    <s v="RB-19795"/>
    <s v="Ross Baird"/>
    <x v="2"/>
    <s v="United States"/>
    <s v="Philadelphia"/>
    <x v="9"/>
    <n v="19120"/>
    <x v="3"/>
    <s v="OFF-PA-10000788"/>
    <x v="1"/>
    <x v="10"/>
    <s v="Xerox 210"/>
    <n v="15.552000000000003"/>
    <n v="3"/>
    <n v="0.2"/>
    <n v="5.4432"/>
  </r>
  <r>
    <n v="952"/>
    <x v="452"/>
    <x v="3"/>
    <x v="354"/>
    <d v="2014-12-03T00:00:00"/>
    <x v="1"/>
    <s v="RB-19795"/>
    <s v="Ross Baird"/>
    <x v="2"/>
    <s v="United States"/>
    <s v="Philadelphia"/>
    <x v="9"/>
    <n v="19120"/>
    <x v="3"/>
    <s v="OFF-PA-10002479"/>
    <x v="1"/>
    <x v="10"/>
    <s v="Xerox 4200 Series MultiUse Premium Copy Paper (20Lb. and 84 Bright)"/>
    <n v="25.344000000000001"/>
    <n v="6"/>
    <n v="0.2"/>
    <n v="7.92"/>
  </r>
  <r>
    <n v="953"/>
    <x v="453"/>
    <x v="3"/>
    <x v="355"/>
    <d v="2014-04-08T00:00:00"/>
    <x v="1"/>
    <s v="KH-16360"/>
    <s v="Katherine Hughes"/>
    <x v="0"/>
    <s v="United States"/>
    <s v="Philadelphia"/>
    <x v="9"/>
    <n v="19143"/>
    <x v="3"/>
    <s v="FUR-FU-10001940"/>
    <x v="0"/>
    <x v="5"/>
    <s v="Staples"/>
    <n v="25.472000000000001"/>
    <n v="4"/>
    <n v="0.2"/>
    <n v="7.6416000000000022"/>
  </r>
  <r>
    <n v="954"/>
    <x v="454"/>
    <x v="3"/>
    <x v="116"/>
    <d v="2015-01-02T00:00:00"/>
    <x v="1"/>
    <s v="GH-14665"/>
    <s v="Greg Hansen"/>
    <x v="0"/>
    <s v="United States"/>
    <s v="Round Rock"/>
    <x v="5"/>
    <n v="78664"/>
    <x v="2"/>
    <s v="OFF-AR-10001958"/>
    <x v="1"/>
    <x v="6"/>
    <s v="Stanley Bostitch Contemporary Electric Pencil Sharpeners"/>
    <n v="27.168000000000003"/>
    <n v="2"/>
    <n v="0.2"/>
    <n v="2.7168000000000001"/>
  </r>
  <r>
    <n v="955"/>
    <x v="454"/>
    <x v="3"/>
    <x v="116"/>
    <d v="2015-01-02T00:00:00"/>
    <x v="1"/>
    <s v="GH-14665"/>
    <s v="Greg Hansen"/>
    <x v="0"/>
    <s v="United States"/>
    <s v="Round Rock"/>
    <x v="5"/>
    <n v="78664"/>
    <x v="2"/>
    <s v="FUR-BO-10004709"/>
    <x v="0"/>
    <x v="0"/>
    <s v="Bush Westfield Collection Bookcases, Medium Cherry Finish"/>
    <n v="78.852799999999988"/>
    <n v="2"/>
    <n v="0.32"/>
    <n v="-11.595999999999997"/>
  </r>
  <r>
    <n v="956"/>
    <x v="455"/>
    <x v="3"/>
    <x v="329"/>
    <d v="2014-12-05T00:00:00"/>
    <x v="1"/>
    <s v="SW-20275"/>
    <s v="Scott Williamson"/>
    <x v="0"/>
    <s v="United States"/>
    <s v="Jackson"/>
    <x v="35"/>
    <n v="39212"/>
    <x v="0"/>
    <s v="OFF-ST-10000604"/>
    <x v="1"/>
    <x v="4"/>
    <s v="Home/Office Personal File Carts"/>
    <n v="173.79999999999998"/>
    <n v="5"/>
    <n v="0"/>
    <n v="43.449999999999989"/>
  </r>
  <r>
    <n v="957"/>
    <x v="456"/>
    <x v="3"/>
    <x v="356"/>
    <d v="2014-05-19T00:00:00"/>
    <x v="0"/>
    <s v="JA-15970"/>
    <s v="Joseph Airdo"/>
    <x v="0"/>
    <s v="United States"/>
    <s v="Phoenix"/>
    <x v="16"/>
    <n v="85023"/>
    <x v="1"/>
    <s v="TEC-PH-10002923"/>
    <x v="2"/>
    <x v="7"/>
    <s v="Logitech B530 USB Headset - headset - Full size, Binaural"/>
    <n v="29.592000000000002"/>
    <n v="1"/>
    <n v="0.2"/>
    <n v="2.5893000000000006"/>
  </r>
  <r>
    <n v="958"/>
    <x v="456"/>
    <x v="3"/>
    <x v="356"/>
    <d v="2014-05-19T00:00:00"/>
    <x v="0"/>
    <s v="JA-15970"/>
    <s v="Joseph Airdo"/>
    <x v="0"/>
    <s v="United States"/>
    <s v="Phoenix"/>
    <x v="16"/>
    <n v="85023"/>
    <x v="1"/>
    <s v="OFF-BI-10004465"/>
    <x v="1"/>
    <x v="8"/>
    <s v="Avery Durable Slant Ring Binders"/>
    <n v="4.7520000000000007"/>
    <n v="2"/>
    <n v="0.7"/>
    <n v="-3.1679999999999993"/>
  </r>
  <r>
    <n v="959"/>
    <x v="456"/>
    <x v="3"/>
    <x v="356"/>
    <d v="2014-05-19T00:00:00"/>
    <x v="0"/>
    <s v="JA-15970"/>
    <s v="Joseph Airdo"/>
    <x v="0"/>
    <s v="United States"/>
    <s v="Phoenix"/>
    <x v="16"/>
    <n v="85023"/>
    <x v="1"/>
    <s v="OFF-PA-10002333"/>
    <x v="1"/>
    <x v="10"/>
    <s v="Universal Ultra Bright White Copier/Laser Paper, 8 1/2&quot; x 11&quot;, Ream"/>
    <n v="15.552000000000003"/>
    <n v="3"/>
    <n v="0.2"/>
    <n v="5.6375999999999999"/>
  </r>
  <r>
    <n v="960"/>
    <x v="457"/>
    <x v="1"/>
    <x v="357"/>
    <d v="2012-09-22T00:00:00"/>
    <x v="3"/>
    <s v="DL-12925"/>
    <s v="Daniel Lacy"/>
    <x v="0"/>
    <s v="United States"/>
    <s v="Oceanside"/>
    <x v="1"/>
    <n v="92054"/>
    <x v="1"/>
    <s v="FUR-FU-10004188"/>
    <x v="0"/>
    <x v="5"/>
    <s v="Luxo Professional Combination Clamp-On Lamps"/>
    <n v="204.6"/>
    <n v="2"/>
    <n v="0"/>
    <n v="53.195999999999998"/>
  </r>
  <r>
    <n v="961"/>
    <x v="458"/>
    <x v="3"/>
    <x v="237"/>
    <d v="2014-11-20T00:00:00"/>
    <x v="1"/>
    <s v="LW-16990"/>
    <s v="Lindsay Williams"/>
    <x v="1"/>
    <s v="United States"/>
    <s v="San Francisco"/>
    <x v="1"/>
    <n v="94110"/>
    <x v="1"/>
    <s v="FUR-CH-10002965"/>
    <x v="0"/>
    <x v="1"/>
    <s v="Global Leather Highback Executive Chair with Pneumatic Height Adjustment, Black"/>
    <n v="321.56799999999998"/>
    <n v="2"/>
    <n v="0.2"/>
    <n v="28.137200000000007"/>
  </r>
  <r>
    <n v="962"/>
    <x v="459"/>
    <x v="1"/>
    <x v="154"/>
    <d v="2012-12-01T00:00:00"/>
    <x v="1"/>
    <s v="TB-21190"/>
    <s v="Thomas Brumley"/>
    <x v="2"/>
    <s v="United States"/>
    <s v="Fayetteville"/>
    <x v="36"/>
    <n v="72701"/>
    <x v="0"/>
    <s v="OFF-BI-10000145"/>
    <x v="1"/>
    <x v="8"/>
    <s v="Zipper Ring Binder Pockets"/>
    <n v="6.24"/>
    <n v="2"/>
    <n v="0"/>
    <n v="3.0575999999999999"/>
  </r>
  <r>
    <n v="963"/>
    <x v="460"/>
    <x v="0"/>
    <x v="142"/>
    <d v="2013-09-05T00:00:00"/>
    <x v="2"/>
    <s v="CV-12805"/>
    <s v="Cynthia Voltz"/>
    <x v="1"/>
    <s v="United States"/>
    <s v="San Francisco"/>
    <x v="1"/>
    <n v="94110"/>
    <x v="1"/>
    <s v="OFF-EN-10001335"/>
    <x v="1"/>
    <x v="12"/>
    <s v="White Business Envelopes with Contemporary Seam, Recycled White Business Envelopes"/>
    <n v="21.88"/>
    <n v="2"/>
    <n v="0"/>
    <n v="10.94"/>
  </r>
  <r>
    <n v="964"/>
    <x v="461"/>
    <x v="2"/>
    <x v="358"/>
    <d v="2011-09-24T00:00:00"/>
    <x v="0"/>
    <s v="MS-17365"/>
    <s v="Maribeth Schnelling"/>
    <x v="0"/>
    <s v="United States"/>
    <s v="Boca Raton"/>
    <x v="2"/>
    <n v="33433"/>
    <x v="0"/>
    <s v="OFF-LA-10001613"/>
    <x v="1"/>
    <x v="2"/>
    <s v="Avery File Folder Labels"/>
    <n v="4.6079999999999997"/>
    <n v="2"/>
    <n v="0.2"/>
    <n v="1.6704000000000001"/>
  </r>
  <r>
    <n v="965"/>
    <x v="462"/>
    <x v="3"/>
    <x v="359"/>
    <d v="2014-04-12T00:00:00"/>
    <x v="2"/>
    <s v="BS-11800"/>
    <s v="Bryan Spruell"/>
    <x v="2"/>
    <s v="United States"/>
    <s v="New York City"/>
    <x v="15"/>
    <n v="10011"/>
    <x v="3"/>
    <s v="OFF-LA-10004055"/>
    <x v="1"/>
    <x v="2"/>
    <s v="Color-Coded Legal Exhibit Labels"/>
    <n v="9.82"/>
    <n v="2"/>
    <n v="0"/>
    <n v="4.8117999999999999"/>
  </r>
  <r>
    <n v="966"/>
    <x v="462"/>
    <x v="3"/>
    <x v="359"/>
    <d v="2014-04-12T00:00:00"/>
    <x v="2"/>
    <s v="BS-11800"/>
    <s v="Bryan Spruell"/>
    <x v="2"/>
    <s v="United States"/>
    <s v="New York City"/>
    <x v="15"/>
    <n v="10011"/>
    <x v="3"/>
    <s v="OFF-AR-10004344"/>
    <x v="1"/>
    <x v="6"/>
    <s v="Bulldog Vacuum Base Pencil Sharpener"/>
    <n v="35.97"/>
    <n v="3"/>
    <n v="0"/>
    <n v="9.7118999999999982"/>
  </r>
  <r>
    <n v="967"/>
    <x v="462"/>
    <x v="3"/>
    <x v="359"/>
    <d v="2014-04-12T00:00:00"/>
    <x v="2"/>
    <s v="BS-11800"/>
    <s v="Bryan Spruell"/>
    <x v="2"/>
    <s v="United States"/>
    <s v="New York City"/>
    <x v="15"/>
    <n v="10011"/>
    <x v="3"/>
    <s v="OFF-PA-10004621"/>
    <x v="1"/>
    <x v="10"/>
    <s v="Xerox 212"/>
    <n v="12.96"/>
    <n v="2"/>
    <n v="0"/>
    <n v="6.2208000000000006"/>
  </r>
  <r>
    <n v="968"/>
    <x v="462"/>
    <x v="3"/>
    <x v="359"/>
    <d v="2014-04-12T00:00:00"/>
    <x v="2"/>
    <s v="BS-11800"/>
    <s v="Bryan Spruell"/>
    <x v="2"/>
    <s v="United States"/>
    <s v="New York City"/>
    <x v="15"/>
    <n v="10011"/>
    <x v="3"/>
    <s v="OFF-PA-10001281"/>
    <x v="1"/>
    <x v="10"/>
    <s v="Computer Printout Paper with Letter-Trim Fine Perforations"/>
    <n v="191.6"/>
    <n v="4"/>
    <n v="0"/>
    <n v="91.967999999999989"/>
  </r>
  <r>
    <n v="969"/>
    <x v="462"/>
    <x v="3"/>
    <x v="359"/>
    <d v="2014-04-12T00:00:00"/>
    <x v="2"/>
    <s v="BS-11800"/>
    <s v="Bryan Spruell"/>
    <x v="2"/>
    <s v="United States"/>
    <s v="New York City"/>
    <x v="15"/>
    <n v="10011"/>
    <x v="3"/>
    <s v="OFF-LA-10001613"/>
    <x v="1"/>
    <x v="2"/>
    <s v="Avery File Folder Labels"/>
    <n v="8.64"/>
    <n v="3"/>
    <n v="0"/>
    <n v="4.2336"/>
  </r>
  <r>
    <n v="970"/>
    <x v="462"/>
    <x v="3"/>
    <x v="359"/>
    <d v="2014-04-12T00:00:00"/>
    <x v="2"/>
    <s v="BS-11800"/>
    <s v="Bryan Spruell"/>
    <x v="2"/>
    <s v="United States"/>
    <s v="New York City"/>
    <x v="15"/>
    <n v="10011"/>
    <x v="3"/>
    <s v="OFF-ST-10001097"/>
    <x v="1"/>
    <x v="4"/>
    <s v="Office Impressions Heavy Duty Welded Shelving &amp; Multimedia Storage Drawers"/>
    <n v="501.81000000000006"/>
    <n v="3"/>
    <n v="0"/>
    <n v="0"/>
  </r>
  <r>
    <n v="971"/>
    <x v="463"/>
    <x v="2"/>
    <x v="360"/>
    <d v="2011-01-19T00:00:00"/>
    <x v="0"/>
    <s v="DL-13315"/>
    <s v="Delfina Latchford"/>
    <x v="0"/>
    <s v="United States"/>
    <s v="Philadelphia"/>
    <x v="9"/>
    <n v="19134"/>
    <x v="3"/>
    <s v="FUR-FU-10001095"/>
    <x v="0"/>
    <x v="5"/>
    <s v="DAX Black Cherry Wood-Tone Poster Frame"/>
    <n v="127.10400000000001"/>
    <n v="6"/>
    <n v="0.2"/>
    <n v="28.598399999999998"/>
  </r>
  <r>
    <n v="972"/>
    <x v="463"/>
    <x v="2"/>
    <x v="360"/>
    <d v="2011-01-19T00:00:00"/>
    <x v="0"/>
    <s v="DL-13315"/>
    <s v="Delfina Latchford"/>
    <x v="0"/>
    <s v="United States"/>
    <s v="Philadelphia"/>
    <x v="9"/>
    <n v="19134"/>
    <x v="3"/>
    <s v="TEC-PH-10004614"/>
    <x v="2"/>
    <x v="7"/>
    <s v="AT&amp;T 841000 Phone"/>
    <n v="124.19999999999999"/>
    <n v="3"/>
    <n v="0.4"/>
    <n v="-31.050000000000011"/>
  </r>
  <r>
    <n v="973"/>
    <x v="463"/>
    <x v="2"/>
    <x v="360"/>
    <d v="2011-01-19T00:00:00"/>
    <x v="0"/>
    <s v="DL-13315"/>
    <s v="Delfina Latchford"/>
    <x v="0"/>
    <s v="United States"/>
    <s v="Philadelphia"/>
    <x v="9"/>
    <n v="19134"/>
    <x v="3"/>
    <s v="OFF-BI-10001575"/>
    <x v="1"/>
    <x v="8"/>
    <s v="GBC Linen Binding Covers"/>
    <n v="18.588000000000005"/>
    <n v="2"/>
    <n v="0.7"/>
    <n v="-13.6312"/>
  </r>
  <r>
    <n v="974"/>
    <x v="463"/>
    <x v="2"/>
    <x v="360"/>
    <d v="2011-01-19T00:00:00"/>
    <x v="0"/>
    <s v="DL-13315"/>
    <s v="Delfina Latchford"/>
    <x v="0"/>
    <s v="United States"/>
    <s v="Philadelphia"/>
    <x v="9"/>
    <n v="19134"/>
    <x v="3"/>
    <s v="OFF-LA-10001074"/>
    <x v="1"/>
    <x v="2"/>
    <s v="Round Specialty Laser Printer Labels"/>
    <n v="30.072000000000003"/>
    <n v="3"/>
    <n v="0.2"/>
    <n v="10.149299999999997"/>
  </r>
  <r>
    <n v="975"/>
    <x v="464"/>
    <x v="3"/>
    <x v="361"/>
    <d v="2014-10-09T00:00:00"/>
    <x v="0"/>
    <s v="PO-19195"/>
    <s v="Phillina Ober"/>
    <x v="2"/>
    <s v="United States"/>
    <s v="New York City"/>
    <x v="15"/>
    <n v="10011"/>
    <x v="3"/>
    <s v="TEC-PH-10003555"/>
    <x v="2"/>
    <x v="7"/>
    <s v="Motorola HK250 Universal Bluetooth Headset"/>
    <n v="160.92999999999998"/>
    <n v="7"/>
    <n v="0"/>
    <n v="3.2186000000000092"/>
  </r>
  <r>
    <n v="976"/>
    <x v="464"/>
    <x v="3"/>
    <x v="361"/>
    <d v="2014-10-09T00:00:00"/>
    <x v="0"/>
    <s v="PO-19195"/>
    <s v="Phillina Ober"/>
    <x v="2"/>
    <s v="United States"/>
    <s v="New York City"/>
    <x v="15"/>
    <n v="10011"/>
    <x v="3"/>
    <s v="OFF-BI-10004492"/>
    <x v="1"/>
    <x v="8"/>
    <s v="Tuf-Vin Binders"/>
    <n v="75.792000000000002"/>
    <n v="3"/>
    <n v="0.2"/>
    <n v="25.579799999999992"/>
  </r>
  <r>
    <n v="977"/>
    <x v="465"/>
    <x v="3"/>
    <x v="362"/>
    <d v="2014-07-16T00:00:00"/>
    <x v="1"/>
    <s v="TD-20995"/>
    <s v="Tamara Dahlen"/>
    <x v="0"/>
    <s v="United States"/>
    <s v="Portland"/>
    <x v="21"/>
    <n v="97206"/>
    <x v="1"/>
    <s v="OFF-BI-10002012"/>
    <x v="1"/>
    <x v="8"/>
    <s v="Wilson Jones Easy Flow II Sheet Lifters"/>
    <n v="1.0800000000000003"/>
    <n v="2"/>
    <n v="0.7"/>
    <n v="-0.79200000000000004"/>
  </r>
  <r>
    <n v="978"/>
    <x v="466"/>
    <x v="3"/>
    <x v="363"/>
    <d v="2014-01-11T00:00:00"/>
    <x v="2"/>
    <s v="BW-11110"/>
    <s v="Bart Watters"/>
    <x v="1"/>
    <s v="United States"/>
    <s v="Detroit"/>
    <x v="12"/>
    <n v="48205"/>
    <x v="2"/>
    <s v="TEC-MA-10000822"/>
    <x v="2"/>
    <x v="15"/>
    <s v="Lexmark MX611dhe Monochrome Laser Printer"/>
    <n v="3059.982"/>
    <n v="2"/>
    <n v="0.1"/>
    <n v="679.99599999999964"/>
  </r>
  <r>
    <n v="979"/>
    <x v="467"/>
    <x v="0"/>
    <x v="198"/>
    <d v="2013-06-01T00:00:00"/>
    <x v="2"/>
    <s v="RW-19690"/>
    <s v="Robert Waldorf"/>
    <x v="0"/>
    <s v="United States"/>
    <s v="Wilmington"/>
    <x v="3"/>
    <n v="28403"/>
    <x v="0"/>
    <s v="OFF-BI-10000848"/>
    <x v="1"/>
    <x v="8"/>
    <s v="Angle-D Ring Binders"/>
    <n v="3.2820000000000005"/>
    <n v="2"/>
    <n v="0.7"/>
    <n v="-2.6256000000000004"/>
  </r>
  <r>
    <n v="980"/>
    <x v="468"/>
    <x v="1"/>
    <x v="364"/>
    <d v="2012-12-12T00:00:00"/>
    <x v="2"/>
    <s v="KB-16600"/>
    <s v="Ken Brennan"/>
    <x v="1"/>
    <s v="United States"/>
    <s v="Columbus"/>
    <x v="14"/>
    <n v="47201"/>
    <x v="2"/>
    <s v="OFF-PA-10004156"/>
    <x v="1"/>
    <x v="10"/>
    <s v="Xerox 188"/>
    <n v="34.019999999999996"/>
    <n v="3"/>
    <n v="0"/>
    <n v="16.669799999999999"/>
  </r>
  <r>
    <n v="981"/>
    <x v="469"/>
    <x v="0"/>
    <x v="339"/>
    <d v="2013-10-09T00:00:00"/>
    <x v="1"/>
    <s v="EB-13870"/>
    <s v="Emily Burns"/>
    <x v="0"/>
    <s v="United States"/>
    <s v="New York City"/>
    <x v="15"/>
    <n v="10035"/>
    <x v="3"/>
    <s v="FUR-CH-10003199"/>
    <x v="0"/>
    <x v="1"/>
    <s v="Office Star - Contemporary Task Swivel Chair"/>
    <n v="599.29200000000003"/>
    <n v="6"/>
    <n v="0.1"/>
    <n v="93.223199999999977"/>
  </r>
  <r>
    <n v="982"/>
    <x v="470"/>
    <x v="2"/>
    <x v="7"/>
    <d v="2011-11-14T00:00:00"/>
    <x v="0"/>
    <s v="TZ-21580"/>
    <s v="Tracy Zic"/>
    <x v="0"/>
    <s v="United States"/>
    <s v="Louisville"/>
    <x v="22"/>
    <n v="80027"/>
    <x v="1"/>
    <s v="OFF-AR-10000034"/>
    <x v="1"/>
    <x v="6"/>
    <s v="BIC Brite Liner Grip Highlighters, Assorted, 5/Pack"/>
    <n v="3.3920000000000003"/>
    <n v="1"/>
    <n v="0.2"/>
    <n v="0.80559999999999987"/>
  </r>
  <r>
    <n v="983"/>
    <x v="470"/>
    <x v="2"/>
    <x v="7"/>
    <d v="2011-11-14T00:00:00"/>
    <x v="0"/>
    <s v="TZ-21580"/>
    <s v="Tracy Zic"/>
    <x v="0"/>
    <s v="United States"/>
    <s v="Louisville"/>
    <x v="22"/>
    <n v="80027"/>
    <x v="1"/>
    <s v="TEC-PH-10000560"/>
    <x v="2"/>
    <x v="7"/>
    <s v="Samsung Galaxy S III - 16GB - pebble blue (T-Mobile)"/>
    <n v="559.98400000000004"/>
    <n v="2"/>
    <n v="0.2"/>
    <n v="55.998400000000032"/>
  </r>
  <r>
    <n v="984"/>
    <x v="470"/>
    <x v="2"/>
    <x v="7"/>
    <d v="2011-11-14T00:00:00"/>
    <x v="0"/>
    <s v="TZ-21580"/>
    <s v="Tracy Zic"/>
    <x v="0"/>
    <s v="United States"/>
    <s v="Louisville"/>
    <x v="22"/>
    <n v="80027"/>
    <x v="1"/>
    <s v="FUR-CH-10000665"/>
    <x v="0"/>
    <x v="1"/>
    <s v="Global Airflow Leather Mesh Back Chair, Black"/>
    <n v="603.91999999999996"/>
    <n v="5"/>
    <n v="0.2"/>
    <n v="75.489999999999924"/>
  </r>
  <r>
    <n v="985"/>
    <x v="471"/>
    <x v="3"/>
    <x v="365"/>
    <d v="2014-10-06T00:00:00"/>
    <x v="1"/>
    <s v="AS-10630"/>
    <s v="Ann Steele"/>
    <x v="2"/>
    <s v="United States"/>
    <s v="Pasadena"/>
    <x v="5"/>
    <n v="77506"/>
    <x v="2"/>
    <s v="OFF-LA-10001569"/>
    <x v="1"/>
    <x v="2"/>
    <s v="Avery 499"/>
    <n v="7.9680000000000009"/>
    <n v="2"/>
    <n v="0.2"/>
    <n v="2.5895999999999999"/>
  </r>
  <r>
    <n v="986"/>
    <x v="471"/>
    <x v="3"/>
    <x v="365"/>
    <d v="2014-10-06T00:00:00"/>
    <x v="1"/>
    <s v="AS-10630"/>
    <s v="Ann Steele"/>
    <x v="2"/>
    <s v="United States"/>
    <s v="Pasadena"/>
    <x v="5"/>
    <n v="77506"/>
    <x v="2"/>
    <s v="OFF-EN-10000461"/>
    <x v="1"/>
    <x v="12"/>
    <s v="#10- 4 1/8&quot; x 9 1/2&quot; Recycled Envelopes"/>
    <n v="27.968000000000004"/>
    <n v="4"/>
    <n v="0.2"/>
    <n v="9.4391999999999996"/>
  </r>
  <r>
    <n v="987"/>
    <x v="471"/>
    <x v="3"/>
    <x v="365"/>
    <d v="2014-10-06T00:00:00"/>
    <x v="1"/>
    <s v="AS-10630"/>
    <s v="Ann Steele"/>
    <x v="2"/>
    <s v="United States"/>
    <s v="Pasadena"/>
    <x v="5"/>
    <n v="77506"/>
    <x v="2"/>
    <s v="TEC-MA-10003066"/>
    <x v="2"/>
    <x v="15"/>
    <s v="Wasp CCD Handheld Bar Code Reader"/>
    <n v="336.51"/>
    <n v="3"/>
    <n v="0.4"/>
    <n v="44.867999999999967"/>
  </r>
  <r>
    <n v="988"/>
    <x v="472"/>
    <x v="1"/>
    <x v="366"/>
    <d v="2012-03-10T00:00:00"/>
    <x v="3"/>
    <s v="TS-21340"/>
    <s v="Toby Swindell"/>
    <x v="0"/>
    <s v="United States"/>
    <s v="Houston"/>
    <x v="5"/>
    <n v="77041"/>
    <x v="2"/>
    <s v="OFF-BI-10004022"/>
    <x v="1"/>
    <x v="8"/>
    <s v="Acco Suede Grain Vinyl Round Ring Binder"/>
    <n v="1.1119999999999997"/>
    <n v="2"/>
    <n v="0.8"/>
    <n v="-1.8904000000000001"/>
  </r>
  <r>
    <n v="989"/>
    <x v="473"/>
    <x v="3"/>
    <x v="367"/>
    <d v="2014-05-27T00:00:00"/>
    <x v="1"/>
    <s v="JG-15805"/>
    <s v="John Grady"/>
    <x v="1"/>
    <s v="United States"/>
    <s v="Auburn"/>
    <x v="15"/>
    <n v="13021"/>
    <x v="3"/>
    <s v="FUR-FU-10004071"/>
    <x v="0"/>
    <x v="5"/>
    <s v="Luxo Professional Magnifying Clamp-On Fluorescent Lamps"/>
    <n v="520.05000000000007"/>
    <n v="5"/>
    <n v="0"/>
    <n v="72.807000000000031"/>
  </r>
  <r>
    <n v="990"/>
    <x v="473"/>
    <x v="3"/>
    <x v="367"/>
    <d v="2014-05-27T00:00:00"/>
    <x v="1"/>
    <s v="JG-15805"/>
    <s v="John Grady"/>
    <x v="1"/>
    <s v="United States"/>
    <s v="Auburn"/>
    <x v="15"/>
    <n v="13021"/>
    <x v="3"/>
    <s v="OFF-AR-10001988"/>
    <x v="1"/>
    <x v="6"/>
    <s v="Bulldog Table or Wall-Mount Pencil Sharpener"/>
    <n v="17.97"/>
    <n v="3"/>
    <n v="0"/>
    <n v="5.2112999999999996"/>
  </r>
  <r>
    <n v="991"/>
    <x v="474"/>
    <x v="1"/>
    <x v="368"/>
    <d v="2012-03-31T00:00:00"/>
    <x v="0"/>
    <s v="SL-20155"/>
    <s v="Sara Luxemburg"/>
    <x v="2"/>
    <s v="United States"/>
    <s v="Jacksonville"/>
    <x v="2"/>
    <n v="32216"/>
    <x v="0"/>
    <s v="FUR-CH-10004086"/>
    <x v="0"/>
    <x v="1"/>
    <s v="Hon 4070 Series Pagoda Armless Upholstered Stacking Chairs"/>
    <n v="1166.92"/>
    <n v="5"/>
    <n v="0.2"/>
    <n v="131.27849999999995"/>
  </r>
  <r>
    <n v="992"/>
    <x v="475"/>
    <x v="0"/>
    <x v="369"/>
    <d v="2013-09-12T00:00:00"/>
    <x v="2"/>
    <s v="TS-21610"/>
    <s v="Troy Staebel"/>
    <x v="0"/>
    <s v="United States"/>
    <s v="New York City"/>
    <x v="15"/>
    <n v="10024"/>
    <x v="3"/>
    <s v="OFF-BI-10001036"/>
    <x v="1"/>
    <x v="8"/>
    <s v="Cardinal EasyOpen D-Ring Binders"/>
    <n v="14.624000000000002"/>
    <n v="2"/>
    <n v="0.2"/>
    <n v="5.484"/>
  </r>
  <r>
    <n v="993"/>
    <x v="476"/>
    <x v="0"/>
    <x v="370"/>
    <d v="2013-08-28T00:00:00"/>
    <x v="2"/>
    <s v="RF-19735"/>
    <s v="Roland Fjeld"/>
    <x v="0"/>
    <s v="United States"/>
    <s v="San Jose"/>
    <x v="1"/>
    <n v="95123"/>
    <x v="1"/>
    <s v="OFF-FA-10002983"/>
    <x v="1"/>
    <x v="13"/>
    <s v="Advantus SlideClip Paper Clips"/>
    <n v="10.23"/>
    <n v="3"/>
    <n v="0"/>
    <n v="4.9104000000000001"/>
  </r>
  <r>
    <n v="994"/>
    <x v="476"/>
    <x v="0"/>
    <x v="370"/>
    <d v="2013-08-28T00:00:00"/>
    <x v="2"/>
    <s v="RF-19735"/>
    <s v="Roland Fjeld"/>
    <x v="0"/>
    <s v="United States"/>
    <s v="San Jose"/>
    <x v="1"/>
    <n v="95123"/>
    <x v="1"/>
    <s v="OFF-PA-10003625"/>
    <x v="1"/>
    <x v="10"/>
    <s v="Xerox 1979"/>
    <n v="154.9"/>
    <n v="5"/>
    <n v="0"/>
    <n v="69.704999999999998"/>
  </r>
  <r>
    <n v="995"/>
    <x v="477"/>
    <x v="2"/>
    <x v="371"/>
    <d v="2011-05-25T00:00:00"/>
    <x v="1"/>
    <s v="MW-18235"/>
    <s v="Mitch Willingham"/>
    <x v="1"/>
    <s v="United States"/>
    <s v="Virginia Beach"/>
    <x v="17"/>
    <n v="23464"/>
    <x v="0"/>
    <s v="OFF-BI-10003925"/>
    <x v="1"/>
    <x v="8"/>
    <s v="Fellowes PB300 Plastic Comb Binding Machine"/>
    <n v="2715.9300000000003"/>
    <n v="7"/>
    <n v="0"/>
    <n v="1276.4871000000001"/>
  </r>
  <r>
    <n v="996"/>
    <x v="477"/>
    <x v="2"/>
    <x v="371"/>
    <d v="2011-05-25T00:00:00"/>
    <x v="1"/>
    <s v="MW-18235"/>
    <s v="Mitch Willingham"/>
    <x v="1"/>
    <s v="United States"/>
    <s v="Virginia Beach"/>
    <x v="17"/>
    <n v="23464"/>
    <x v="0"/>
    <s v="TEC-PH-10001530"/>
    <x v="2"/>
    <x v="7"/>
    <s v="Plantronics Voyager Pro Legend"/>
    <n v="617.97"/>
    <n v="3"/>
    <n v="0"/>
    <n v="173.0316"/>
  </r>
  <r>
    <n v="997"/>
    <x v="478"/>
    <x v="1"/>
    <x v="372"/>
    <d v="2012-11-03T00:00:00"/>
    <x v="1"/>
    <s v="RD-19585"/>
    <s v="Rob Dowd"/>
    <x v="0"/>
    <s v="United States"/>
    <s v="Henderson"/>
    <x v="0"/>
    <n v="42420"/>
    <x v="0"/>
    <s v="OFF-EN-10003862"/>
    <x v="1"/>
    <x v="12"/>
    <s v="Laser &amp; Ink Jet Business Envelopes"/>
    <n v="10.67"/>
    <n v="1"/>
    <n v="0"/>
    <n v="4.9081999999999999"/>
  </r>
  <r>
    <n v="998"/>
    <x v="478"/>
    <x v="1"/>
    <x v="372"/>
    <d v="2012-11-03T00:00:00"/>
    <x v="1"/>
    <s v="RD-19585"/>
    <s v="Rob Dowd"/>
    <x v="0"/>
    <s v="United States"/>
    <s v="Henderson"/>
    <x v="0"/>
    <n v="42420"/>
    <x v="0"/>
    <s v="OFF-ST-10004258"/>
    <x v="1"/>
    <x v="4"/>
    <s v="Portable Personal File Box"/>
    <n v="36.630000000000003"/>
    <n v="3"/>
    <n v="0"/>
    <n v="9.8901000000000039"/>
  </r>
  <r>
    <n v="999"/>
    <x v="478"/>
    <x v="1"/>
    <x v="372"/>
    <d v="2012-11-03T00:00:00"/>
    <x v="1"/>
    <s v="RD-19585"/>
    <s v="Rob Dowd"/>
    <x v="0"/>
    <s v="United States"/>
    <s v="Henderson"/>
    <x v="0"/>
    <n v="42420"/>
    <x v="0"/>
    <s v="FUR-FU-10002885"/>
    <x v="0"/>
    <x v="5"/>
    <s v="Magna Visual Magnetic Picture Hangers"/>
    <n v="24.1"/>
    <n v="5"/>
    <n v="0"/>
    <n v="9.1580000000000013"/>
  </r>
  <r>
    <n v="1000"/>
    <x v="478"/>
    <x v="1"/>
    <x v="372"/>
    <d v="2012-11-03T00:00:00"/>
    <x v="1"/>
    <s v="RD-19585"/>
    <s v="Rob Dowd"/>
    <x v="0"/>
    <s v="United States"/>
    <s v="Henderson"/>
    <x v="0"/>
    <n v="42420"/>
    <x v="0"/>
    <s v="FUR-FU-10001918"/>
    <x v="0"/>
    <x v="5"/>
    <s v="C-Line Cubicle Keepers Polyproplyene Holder With Velcro Backings"/>
    <n v="33.11"/>
    <n v="7"/>
    <n v="0"/>
    <n v="12.912900000000004"/>
  </r>
  <r>
    <n v="1001"/>
    <x v="479"/>
    <x v="0"/>
    <x v="373"/>
    <d v="2013-11-18T00:00:00"/>
    <x v="1"/>
    <s v="FM-14290"/>
    <s v="Frank Merwin"/>
    <x v="2"/>
    <s v="United States"/>
    <s v="Vancouver"/>
    <x v="4"/>
    <n v="98661"/>
    <x v="1"/>
    <s v="OFF-AR-10002956"/>
    <x v="1"/>
    <x v="6"/>
    <s v="Boston 16801 Nautilus Battery Pencil Sharpener"/>
    <n v="44.02"/>
    <n v="2"/>
    <n v="0"/>
    <n v="11.4452"/>
  </r>
  <r>
    <n v="1002"/>
    <x v="480"/>
    <x v="1"/>
    <x v="374"/>
    <d v="2012-07-31T00:00:00"/>
    <x v="3"/>
    <s v="RH-19495"/>
    <s v="Rick Hansen"/>
    <x v="0"/>
    <s v="United States"/>
    <s v="New York City"/>
    <x v="15"/>
    <n v="10024"/>
    <x v="3"/>
    <s v="TEC-AC-10003033"/>
    <x v="2"/>
    <x v="11"/>
    <s v="Plantronics CS510 - Over-the-Head monaural Wireless Headset System"/>
    <n v="2309.65"/>
    <n v="7"/>
    <n v="0"/>
    <n v="762.18449999999984"/>
  </r>
  <r>
    <n v="1003"/>
    <x v="480"/>
    <x v="1"/>
    <x v="374"/>
    <d v="2012-07-31T00:00:00"/>
    <x v="3"/>
    <s v="RH-19495"/>
    <s v="Rick Hansen"/>
    <x v="0"/>
    <s v="United States"/>
    <s v="New York City"/>
    <x v="15"/>
    <n v="10024"/>
    <x v="3"/>
    <s v="FUR-TA-10002903"/>
    <x v="0"/>
    <x v="3"/>
    <s v="Bevis Round Bullnose 29&quot; High Table Top"/>
    <n v="1090.7819999999999"/>
    <n v="7"/>
    <n v="0.4"/>
    <n v="-290.87520000000001"/>
  </r>
  <r>
    <n v="1004"/>
    <x v="480"/>
    <x v="1"/>
    <x v="374"/>
    <d v="2012-07-31T00:00:00"/>
    <x v="3"/>
    <s v="RH-19495"/>
    <s v="Rick Hansen"/>
    <x v="0"/>
    <s v="United States"/>
    <s v="New York City"/>
    <x v="15"/>
    <n v="10024"/>
    <x v="3"/>
    <s v="OFF-PA-10004621"/>
    <x v="1"/>
    <x v="10"/>
    <s v="Xerox 212"/>
    <n v="19.440000000000001"/>
    <n v="3"/>
    <n v="0"/>
    <n v="9.3312000000000008"/>
  </r>
  <r>
    <n v="1005"/>
    <x v="481"/>
    <x v="1"/>
    <x v="375"/>
    <d v="2012-08-31T00:00:00"/>
    <x v="1"/>
    <s v="RA-19945"/>
    <s v="Ryan Akin"/>
    <x v="0"/>
    <s v="United States"/>
    <s v="Murrieta"/>
    <x v="1"/>
    <n v="92563"/>
    <x v="1"/>
    <s v="OFF-ST-10000046"/>
    <x v="1"/>
    <x v="4"/>
    <s v="Fellowes Super Stor/Drawer Files"/>
    <n v="484.65000000000003"/>
    <n v="3"/>
    <n v="0"/>
    <n v="92.083500000000015"/>
  </r>
  <r>
    <n v="1006"/>
    <x v="482"/>
    <x v="1"/>
    <x v="50"/>
    <d v="2012-11-17T00:00:00"/>
    <x v="1"/>
    <s v="JK-15730"/>
    <s v="Joe Kamberova"/>
    <x v="0"/>
    <s v="United States"/>
    <s v="Jacksonville"/>
    <x v="3"/>
    <n v="28540"/>
    <x v="0"/>
    <s v="OFF-PA-10001790"/>
    <x v="1"/>
    <x v="10"/>
    <s v="Xerox 1910"/>
    <n v="115.29600000000001"/>
    <n v="3"/>
    <n v="0.2"/>
    <n v="40.353599999999986"/>
  </r>
  <r>
    <n v="1007"/>
    <x v="483"/>
    <x v="1"/>
    <x v="376"/>
    <d v="2012-11-09T00:00:00"/>
    <x v="2"/>
    <s v="MT-17815"/>
    <s v="Meg Tillman"/>
    <x v="0"/>
    <s v="United States"/>
    <s v="Scottsdale"/>
    <x v="16"/>
    <n v="85254"/>
    <x v="1"/>
    <s v="OFF-EN-10002600"/>
    <x v="1"/>
    <x v="12"/>
    <s v="Redi-Strip #10 Envelopes, 4 1/8 x 9 1/2"/>
    <n v="7.080000000000001"/>
    <n v="3"/>
    <n v="0.2"/>
    <n v="2.4779999999999989"/>
  </r>
  <r>
    <n v="1008"/>
    <x v="483"/>
    <x v="1"/>
    <x v="376"/>
    <d v="2012-11-09T00:00:00"/>
    <x v="2"/>
    <s v="MT-17815"/>
    <s v="Meg Tillman"/>
    <x v="0"/>
    <s v="United States"/>
    <s v="Scottsdale"/>
    <x v="16"/>
    <n v="85254"/>
    <x v="1"/>
    <s v="OFF-BI-10002049"/>
    <x v="1"/>
    <x v="8"/>
    <s v="UniKeep View Case Binders"/>
    <n v="4.4009999999999998"/>
    <n v="3"/>
    <n v="0.7"/>
    <n v="-3.5207999999999995"/>
  </r>
  <r>
    <n v="1009"/>
    <x v="484"/>
    <x v="3"/>
    <x v="377"/>
    <d v="2015-01-02T00:00:00"/>
    <x v="1"/>
    <s v="PO-18850"/>
    <s v="Patrick O'Brill"/>
    <x v="0"/>
    <s v="United States"/>
    <s v="Burlington"/>
    <x v="23"/>
    <n v="52601"/>
    <x v="2"/>
    <s v="OFF-PA-10001509"/>
    <x v="1"/>
    <x v="10"/>
    <s v="Recycled Desk Saver Line &quot;While You Were Out&quot; Book, 5 1/2&quot; X 4&quot;"/>
    <n v="44.75"/>
    <n v="5"/>
    <n v="0"/>
    <n v="20.584999999999994"/>
  </r>
  <r>
    <n v="1010"/>
    <x v="485"/>
    <x v="3"/>
    <x v="378"/>
    <d v="2014-08-04T00:00:00"/>
    <x v="2"/>
    <s v="AT-10735"/>
    <s v="Annie Thurman"/>
    <x v="0"/>
    <s v="United States"/>
    <s v="Chicago"/>
    <x v="10"/>
    <n v="60653"/>
    <x v="2"/>
    <s v="TEC-PH-10003931"/>
    <x v="2"/>
    <x v="7"/>
    <s v="JBL Micro Wireless Portable Bluetooth Speaker"/>
    <n v="95.984000000000009"/>
    <n v="2"/>
    <n v="0.2"/>
    <n v="5.9990000000000023"/>
  </r>
  <r>
    <n v="1011"/>
    <x v="486"/>
    <x v="2"/>
    <x v="156"/>
    <d v="2011-11-26T00:00:00"/>
    <x v="2"/>
    <s v="VG-21790"/>
    <s v="Vivek Gonzalez"/>
    <x v="0"/>
    <s v="United States"/>
    <s v="San Diego"/>
    <x v="1"/>
    <n v="92037"/>
    <x v="1"/>
    <s v="FUR-FU-10001602"/>
    <x v="0"/>
    <x v="5"/>
    <s v="Eldon Delta Triangular Chair Mat, 52&quot; x 58&quot;, Clear"/>
    <n v="151.72"/>
    <n v="4"/>
    <n v="0"/>
    <n v="27.309599999999989"/>
  </r>
  <r>
    <n v="1012"/>
    <x v="487"/>
    <x v="3"/>
    <x v="46"/>
    <d v="2014-06-22T00:00:00"/>
    <x v="0"/>
    <s v="PF-19165"/>
    <s v="Philip Fox"/>
    <x v="0"/>
    <s v="United States"/>
    <s v="Olympia"/>
    <x v="4"/>
    <n v="98502"/>
    <x v="1"/>
    <s v="FUR-FU-10004848"/>
    <x v="0"/>
    <x v="5"/>
    <s v="Howard Miller 13-3/4&quot; Diameter Brushed Chrome Round Wall Clock"/>
    <n v="155.25"/>
    <n v="3"/>
    <n v="0"/>
    <n v="46.574999999999996"/>
  </r>
  <r>
    <n v="1013"/>
    <x v="487"/>
    <x v="3"/>
    <x v="46"/>
    <d v="2014-06-22T00:00:00"/>
    <x v="0"/>
    <s v="PF-19165"/>
    <s v="Philip Fox"/>
    <x v="0"/>
    <s v="United States"/>
    <s v="Olympia"/>
    <x v="4"/>
    <n v="98502"/>
    <x v="1"/>
    <s v="OFF-ST-10003722"/>
    <x v="1"/>
    <x v="4"/>
    <s v="Project Tote Personal File"/>
    <n v="14.03"/>
    <n v="1"/>
    <n v="0"/>
    <n v="4.068699999999998"/>
  </r>
  <r>
    <n v="1014"/>
    <x v="488"/>
    <x v="1"/>
    <x v="379"/>
    <d v="2012-12-24T00:00:00"/>
    <x v="0"/>
    <s v="JS-15880"/>
    <s v="John Stevenson"/>
    <x v="0"/>
    <s v="United States"/>
    <s v="Seattle"/>
    <x v="4"/>
    <n v="98103"/>
    <x v="1"/>
    <s v="FUR-TA-10003748"/>
    <x v="0"/>
    <x v="3"/>
    <s v="Bevis 36 x 72 Conference Tables"/>
    <n v="1618.37"/>
    <n v="13"/>
    <n v="0"/>
    <n v="356.04139999999995"/>
  </r>
  <r>
    <n v="1015"/>
    <x v="488"/>
    <x v="1"/>
    <x v="379"/>
    <d v="2012-12-24T00:00:00"/>
    <x v="0"/>
    <s v="JS-15880"/>
    <s v="John Stevenson"/>
    <x v="0"/>
    <s v="United States"/>
    <s v="Seattle"/>
    <x v="4"/>
    <n v="98103"/>
    <x v="1"/>
    <s v="TEC-AC-10003198"/>
    <x v="2"/>
    <x v="11"/>
    <s v="Enermax Acrylux Wireless Keyboard"/>
    <n v="99.6"/>
    <n v="1"/>
    <n v="0"/>
    <n v="36.851999999999997"/>
  </r>
  <r>
    <n v="1016"/>
    <x v="489"/>
    <x v="1"/>
    <x v="14"/>
    <d v="2012-09-19T00:00:00"/>
    <x v="0"/>
    <s v="MO-17800"/>
    <s v="Meg O'Connel"/>
    <x v="2"/>
    <s v="United States"/>
    <s v="Los Angeles"/>
    <x v="1"/>
    <n v="90036"/>
    <x v="1"/>
    <s v="OFF-PA-10004100"/>
    <x v="1"/>
    <x v="10"/>
    <s v="Xerox 216"/>
    <n v="32.400000000000006"/>
    <n v="5"/>
    <n v="0"/>
    <n v="15.552000000000001"/>
  </r>
  <r>
    <n v="1017"/>
    <x v="490"/>
    <x v="1"/>
    <x v="380"/>
    <d v="2012-07-10T00:00:00"/>
    <x v="1"/>
    <s v="KM-16225"/>
    <s v="Kalyca Meade"/>
    <x v="1"/>
    <s v="United States"/>
    <s v="New York City"/>
    <x v="15"/>
    <n v="10011"/>
    <x v="3"/>
    <s v="FUR-FU-10002191"/>
    <x v="0"/>
    <x v="5"/>
    <s v="G.E. Halogen Desk Lamp Bulbs"/>
    <n v="13.96"/>
    <n v="2"/>
    <n v="0"/>
    <n v="6.7008000000000001"/>
  </r>
  <r>
    <n v="1018"/>
    <x v="490"/>
    <x v="1"/>
    <x v="380"/>
    <d v="2012-07-10T00:00:00"/>
    <x v="1"/>
    <s v="KM-16225"/>
    <s v="Kalyca Meade"/>
    <x v="1"/>
    <s v="United States"/>
    <s v="New York City"/>
    <x v="15"/>
    <n v="10011"/>
    <x v="3"/>
    <s v="FUR-FU-10000965"/>
    <x v="0"/>
    <x v="5"/>
    <s v="Howard Miller 11-1/2&quot; Diameter Ridgewood Wall Clock"/>
    <n v="155.82"/>
    <n v="3"/>
    <n v="0"/>
    <n v="63.886200000000002"/>
  </r>
  <r>
    <n v="1019"/>
    <x v="490"/>
    <x v="1"/>
    <x v="380"/>
    <d v="2012-07-10T00:00:00"/>
    <x v="1"/>
    <s v="KM-16225"/>
    <s v="Kalyca Meade"/>
    <x v="1"/>
    <s v="United States"/>
    <s v="New York City"/>
    <x v="15"/>
    <n v="10011"/>
    <x v="3"/>
    <s v="TEC-PH-10004188"/>
    <x v="2"/>
    <x v="7"/>
    <s v="OtterBox Commuter Series Case - Samsung Galaxy S4"/>
    <n v="124.94999999999999"/>
    <n v="5"/>
    <n v="0"/>
    <n v="2.4990000000000023"/>
  </r>
  <r>
    <n v="1020"/>
    <x v="490"/>
    <x v="1"/>
    <x v="380"/>
    <d v="2012-07-10T00:00:00"/>
    <x v="1"/>
    <s v="KM-16225"/>
    <s v="Kalyca Meade"/>
    <x v="1"/>
    <s v="United States"/>
    <s v="New York City"/>
    <x v="15"/>
    <n v="10011"/>
    <x v="3"/>
    <s v="OFF-ST-10001526"/>
    <x v="1"/>
    <x v="4"/>
    <s v="Iceberg Mobile Mega Data/Printer Cart "/>
    <n v="601.65"/>
    <n v="5"/>
    <n v="0"/>
    <n v="156.42899999999997"/>
  </r>
  <r>
    <n v="1021"/>
    <x v="491"/>
    <x v="1"/>
    <x v="381"/>
    <d v="2012-05-03T00:00:00"/>
    <x v="1"/>
    <s v="GT-14710"/>
    <s v="Greg Tran"/>
    <x v="0"/>
    <s v="United States"/>
    <s v="Washington"/>
    <x v="40"/>
    <n v="20016"/>
    <x v="3"/>
    <s v="OFF-AR-10001166"/>
    <x v="1"/>
    <x v="6"/>
    <s v="Staples"/>
    <n v="22.740000000000002"/>
    <n v="3"/>
    <n v="0"/>
    <n v="8.8686000000000007"/>
  </r>
  <r>
    <n v="1022"/>
    <x v="491"/>
    <x v="1"/>
    <x v="381"/>
    <d v="2012-05-03T00:00:00"/>
    <x v="1"/>
    <s v="GT-14710"/>
    <s v="Greg Tran"/>
    <x v="0"/>
    <s v="United States"/>
    <s v="Washington"/>
    <x v="40"/>
    <n v="20016"/>
    <x v="3"/>
    <s v="FUR-CH-10000309"/>
    <x v="0"/>
    <x v="1"/>
    <s v="Global Comet Stacking Arm Chair"/>
    <n v="1267.53"/>
    <n v="3"/>
    <n v="0"/>
    <n v="316.88249999999999"/>
  </r>
  <r>
    <n v="1023"/>
    <x v="491"/>
    <x v="1"/>
    <x v="381"/>
    <d v="2012-05-03T00:00:00"/>
    <x v="1"/>
    <s v="GT-14710"/>
    <s v="Greg Tran"/>
    <x v="0"/>
    <s v="United States"/>
    <s v="Washington"/>
    <x v="40"/>
    <n v="20016"/>
    <x v="3"/>
    <s v="TEC-MA-10004212"/>
    <x v="2"/>
    <x v="15"/>
    <s v="Cisco SPA525G2 5-Line IP Phone"/>
    <n v="1379.92"/>
    <n v="8"/>
    <n v="0"/>
    <n v="648.56240000000003"/>
  </r>
  <r>
    <n v="1024"/>
    <x v="492"/>
    <x v="1"/>
    <x v="382"/>
    <d v="2012-06-20T00:00:00"/>
    <x v="1"/>
    <s v="PB-19150"/>
    <s v="Philip Brown"/>
    <x v="0"/>
    <s v="United States"/>
    <s v="Philadelphia"/>
    <x v="9"/>
    <n v="19134"/>
    <x v="3"/>
    <s v="OFF-EN-10003072"/>
    <x v="1"/>
    <x v="12"/>
    <s v="Peel &amp; Seel Envelopes"/>
    <n v="6.2080000000000002"/>
    <n v="2"/>
    <n v="0.2"/>
    <n v="2.1728000000000001"/>
  </r>
  <r>
    <n v="1025"/>
    <x v="493"/>
    <x v="3"/>
    <x v="94"/>
    <d v="2014-12-21T00:00:00"/>
    <x v="2"/>
    <s v="HR-14770"/>
    <s v="Hallie Redmond"/>
    <x v="2"/>
    <s v="United States"/>
    <s v="Los Angeles"/>
    <x v="1"/>
    <n v="90045"/>
    <x v="1"/>
    <s v="OFF-BI-10000320"/>
    <x v="1"/>
    <x v="8"/>
    <s v="GBC Plastic Binding Combs"/>
    <n v="11.808"/>
    <n v="2"/>
    <n v="0.2"/>
    <n v="4.2804000000000002"/>
  </r>
  <r>
    <n v="1026"/>
    <x v="494"/>
    <x v="0"/>
    <x v="383"/>
    <d v="2013-01-13T00:00:00"/>
    <x v="0"/>
    <s v="DE-13255"/>
    <s v="Deanra Eno"/>
    <x v="2"/>
    <s v="United States"/>
    <s v="Springfield"/>
    <x v="24"/>
    <n v="45503"/>
    <x v="3"/>
    <s v="OFF-PA-10001166"/>
    <x v="1"/>
    <x v="10"/>
    <s v="Xerox 2"/>
    <n v="15.552000000000003"/>
    <n v="3"/>
    <n v="0.2"/>
    <n v="5.4432"/>
  </r>
  <r>
    <n v="1027"/>
    <x v="494"/>
    <x v="0"/>
    <x v="383"/>
    <d v="2013-01-13T00:00:00"/>
    <x v="0"/>
    <s v="DE-13255"/>
    <s v="Deanra Eno"/>
    <x v="2"/>
    <s v="United States"/>
    <s v="Springfield"/>
    <x v="24"/>
    <n v="45503"/>
    <x v="3"/>
    <s v="OFF-PA-10003656"/>
    <x v="1"/>
    <x v="10"/>
    <s v="Xerox 1935"/>
    <n v="63.311999999999998"/>
    <n v="3"/>
    <n v="0.2"/>
    <n v="20.576399999999996"/>
  </r>
  <r>
    <n v="1028"/>
    <x v="494"/>
    <x v="0"/>
    <x v="383"/>
    <d v="2013-01-13T00:00:00"/>
    <x v="0"/>
    <s v="DE-13255"/>
    <s v="Deanra Eno"/>
    <x v="2"/>
    <s v="United States"/>
    <s v="Springfield"/>
    <x v="24"/>
    <n v="45503"/>
    <x v="3"/>
    <s v="TEC-PH-10000148"/>
    <x v="2"/>
    <x v="7"/>
    <s v="Cyber Acoustics AC-202b Speech Recognition Stereo Headset"/>
    <n v="15.587999999999999"/>
    <n v="2"/>
    <n v="0.4"/>
    <n v="-9.8724000000000007"/>
  </r>
  <r>
    <n v="1029"/>
    <x v="495"/>
    <x v="2"/>
    <x v="384"/>
    <d v="2011-07-15T00:00:00"/>
    <x v="1"/>
    <s v="LA-16780"/>
    <s v="Laura Armstrong"/>
    <x v="1"/>
    <s v="United States"/>
    <s v="Hackensack"/>
    <x v="30"/>
    <n v="7601"/>
    <x v="3"/>
    <s v="OFF-PA-10000474"/>
    <x v="1"/>
    <x v="10"/>
    <s v="Staples"/>
    <n v="177.2"/>
    <n v="5"/>
    <n v="0"/>
    <n v="83.283999999999992"/>
  </r>
  <r>
    <n v="1030"/>
    <x v="495"/>
    <x v="2"/>
    <x v="384"/>
    <d v="2011-07-15T00:00:00"/>
    <x v="1"/>
    <s v="LA-16780"/>
    <s v="Laura Armstrong"/>
    <x v="1"/>
    <s v="United States"/>
    <s v="Hackensack"/>
    <x v="30"/>
    <n v="7601"/>
    <x v="3"/>
    <s v="TEC-PH-10003885"/>
    <x v="2"/>
    <x v="7"/>
    <s v="Cisco SPA508G"/>
    <n v="197.96999999999997"/>
    <n v="3"/>
    <n v="0"/>
    <n v="57.41129999999999"/>
  </r>
  <r>
    <n v="1031"/>
    <x v="495"/>
    <x v="2"/>
    <x v="384"/>
    <d v="2011-07-15T00:00:00"/>
    <x v="1"/>
    <s v="LA-16780"/>
    <s v="Laura Armstrong"/>
    <x v="1"/>
    <s v="United States"/>
    <s v="Hackensack"/>
    <x v="30"/>
    <n v="7601"/>
    <x v="3"/>
    <s v="FUR-CH-10003379"/>
    <x v="0"/>
    <x v="1"/>
    <s v="Global Commerce Series High-Back Swivel/Tilt Chairs"/>
    <n v="854.94"/>
    <n v="3"/>
    <n v="0"/>
    <n v="213.73500000000001"/>
  </r>
  <r>
    <n v="1032"/>
    <x v="495"/>
    <x v="2"/>
    <x v="384"/>
    <d v="2011-07-15T00:00:00"/>
    <x v="1"/>
    <s v="LA-16780"/>
    <s v="Laura Armstrong"/>
    <x v="1"/>
    <s v="United States"/>
    <s v="Hackensack"/>
    <x v="30"/>
    <n v="7601"/>
    <x v="3"/>
    <s v="FUR-FU-10000629"/>
    <x v="0"/>
    <x v="5"/>
    <s v="9-3/4 Diameter Round Wall Clock"/>
    <n v="124.10999999999999"/>
    <n v="9"/>
    <n v="0"/>
    <n v="52.126200000000004"/>
  </r>
  <r>
    <n v="1033"/>
    <x v="495"/>
    <x v="2"/>
    <x v="384"/>
    <d v="2011-07-15T00:00:00"/>
    <x v="1"/>
    <s v="LA-16780"/>
    <s v="Laura Armstrong"/>
    <x v="1"/>
    <s v="United States"/>
    <s v="Hackensack"/>
    <x v="30"/>
    <n v="7601"/>
    <x v="3"/>
    <s v="OFF-LA-10001175"/>
    <x v="1"/>
    <x v="2"/>
    <s v="Avery 514"/>
    <n v="14.399999999999999"/>
    <n v="5"/>
    <n v="0"/>
    <n v="7.056"/>
  </r>
  <r>
    <n v="1034"/>
    <x v="496"/>
    <x v="0"/>
    <x v="73"/>
    <d v="2013-11-23T00:00:00"/>
    <x v="2"/>
    <s v="AG-10390"/>
    <s v="Allen Goldenen"/>
    <x v="0"/>
    <s v="United States"/>
    <s v="Cincinnati"/>
    <x v="24"/>
    <n v="45231"/>
    <x v="3"/>
    <s v="OFF-PA-10000955"/>
    <x v="1"/>
    <x v="10"/>
    <s v="Southworth 25% Cotton Granite Paper &amp; Envelopes"/>
    <n v="15.696000000000002"/>
    <n v="3"/>
    <n v="0.2"/>
    <n v="5.1011999999999995"/>
  </r>
  <r>
    <n v="1035"/>
    <x v="496"/>
    <x v="0"/>
    <x v="73"/>
    <d v="2013-11-23T00:00:00"/>
    <x v="2"/>
    <s v="AG-10390"/>
    <s v="Allen Goldenen"/>
    <x v="0"/>
    <s v="United States"/>
    <s v="Cincinnati"/>
    <x v="24"/>
    <n v="45231"/>
    <x v="3"/>
    <s v="OFF-BI-10003460"/>
    <x v="1"/>
    <x v="8"/>
    <s v="Acco 3-Hole Punch"/>
    <n v="2.6280000000000001"/>
    <n v="2"/>
    <n v="0.7"/>
    <n v="-1.9272"/>
  </r>
  <r>
    <n v="1036"/>
    <x v="496"/>
    <x v="0"/>
    <x v="73"/>
    <d v="2013-11-23T00:00:00"/>
    <x v="2"/>
    <s v="AG-10390"/>
    <s v="Allen Goldenen"/>
    <x v="0"/>
    <s v="United States"/>
    <s v="Cincinnati"/>
    <x v="24"/>
    <n v="45231"/>
    <x v="3"/>
    <s v="OFF-BI-10000474"/>
    <x v="1"/>
    <x v="8"/>
    <s v="Avery Recycled Flexi-View Covers for Binding Systems"/>
    <n v="14.427000000000003"/>
    <n v="3"/>
    <n v="0.7"/>
    <n v="-10.579799999999999"/>
  </r>
  <r>
    <n v="1037"/>
    <x v="497"/>
    <x v="0"/>
    <x v="183"/>
    <d v="2013-04-27T00:00:00"/>
    <x v="1"/>
    <s v="EL-13735"/>
    <s v="Ed Ludwig"/>
    <x v="2"/>
    <s v="United States"/>
    <s v="Jefferson City"/>
    <x v="25"/>
    <n v="65109"/>
    <x v="2"/>
    <s v="FUR-FU-10003975"/>
    <x v="0"/>
    <x v="5"/>
    <s v="Eldon Advantage Chair Mats for Low to Medium Pile Carpets"/>
    <n v="86.62"/>
    <n v="2"/>
    <n v="0"/>
    <n v="8.6619999999999919"/>
  </r>
  <r>
    <n v="1038"/>
    <x v="498"/>
    <x v="1"/>
    <x v="385"/>
    <d v="2012-06-14T00:00:00"/>
    <x v="2"/>
    <s v="JJ-15445"/>
    <s v="Jennifer Jackson"/>
    <x v="0"/>
    <s v="United States"/>
    <s v="Los Angeles"/>
    <x v="1"/>
    <n v="90004"/>
    <x v="1"/>
    <s v="OFF-BI-10003707"/>
    <x v="1"/>
    <x v="8"/>
    <s v="Aluminum Screw Posts"/>
    <n v="36.624000000000002"/>
    <n v="3"/>
    <n v="0.2"/>
    <n v="13.734"/>
  </r>
  <r>
    <n v="1039"/>
    <x v="499"/>
    <x v="3"/>
    <x v="225"/>
    <d v="2014-11-22T00:00:00"/>
    <x v="2"/>
    <s v="JH-15430"/>
    <s v="Jennifer Halladay"/>
    <x v="0"/>
    <s v="United States"/>
    <s v="Burlington"/>
    <x v="3"/>
    <n v="27217"/>
    <x v="0"/>
    <s v="OFF-AR-10000203"/>
    <x v="1"/>
    <x v="6"/>
    <s v="Newell 336"/>
    <n v="23.968000000000004"/>
    <n v="7"/>
    <n v="0.2"/>
    <n v="2.696399999999997"/>
  </r>
  <r>
    <n v="1040"/>
    <x v="499"/>
    <x v="3"/>
    <x v="225"/>
    <d v="2014-11-22T00:00:00"/>
    <x v="2"/>
    <s v="JH-15430"/>
    <s v="Jennifer Halladay"/>
    <x v="0"/>
    <s v="United States"/>
    <s v="Burlington"/>
    <x v="3"/>
    <n v="27217"/>
    <x v="0"/>
    <s v="OFF-AR-10004790"/>
    <x v="1"/>
    <x v="6"/>
    <s v="Staples"/>
    <n v="28.728000000000002"/>
    <n v="3"/>
    <n v="0.2"/>
    <n v="1.7954999999999988"/>
  </r>
  <r>
    <n v="1041"/>
    <x v="500"/>
    <x v="0"/>
    <x v="231"/>
    <d v="2013-03-25T00:00:00"/>
    <x v="1"/>
    <s v="RD-19660"/>
    <s v="Robert Dilbeck"/>
    <x v="2"/>
    <s v="United States"/>
    <s v="Saint Peters"/>
    <x v="25"/>
    <n v="63376"/>
    <x v="2"/>
    <s v="FUR-TA-10001095"/>
    <x v="0"/>
    <x v="3"/>
    <s v="Chromcraft Round Conference Tables"/>
    <n v="697.16"/>
    <n v="4"/>
    <n v="0"/>
    <n v="146.40359999999998"/>
  </r>
  <r>
    <n v="1042"/>
    <x v="501"/>
    <x v="0"/>
    <x v="47"/>
    <d v="2013-09-10T00:00:00"/>
    <x v="0"/>
    <s v="MO-17500"/>
    <s v="Mary O'Rourke"/>
    <x v="0"/>
    <s v="United States"/>
    <s v="New York City"/>
    <x v="15"/>
    <n v="10035"/>
    <x v="3"/>
    <s v="TEC-AC-10004761"/>
    <x v="2"/>
    <x v="11"/>
    <s v="Maxell 4.7GB DVD+RW 3/Pack"/>
    <n v="31.86"/>
    <n v="2"/>
    <n v="0"/>
    <n v="11.151"/>
  </r>
  <r>
    <n v="1043"/>
    <x v="501"/>
    <x v="0"/>
    <x v="47"/>
    <d v="2013-09-10T00:00:00"/>
    <x v="0"/>
    <s v="MO-17500"/>
    <s v="Mary O'Rourke"/>
    <x v="0"/>
    <s v="United States"/>
    <s v="New York City"/>
    <x v="15"/>
    <n v="10035"/>
    <x v="3"/>
    <s v="FUR-BO-10001811"/>
    <x v="0"/>
    <x v="0"/>
    <s v="Atlantic Metals Mobile 5-Shelf Bookcases, Custom Colors"/>
    <n v="722.35200000000009"/>
    <n v="3"/>
    <n v="0.2"/>
    <n v="90.293999999999926"/>
  </r>
  <r>
    <n v="1044"/>
    <x v="502"/>
    <x v="3"/>
    <x v="362"/>
    <d v="2014-07-13T00:00:00"/>
    <x v="2"/>
    <s v="NS-18640"/>
    <s v="Noel Staavos"/>
    <x v="1"/>
    <s v="United States"/>
    <s v="Chicago"/>
    <x v="10"/>
    <n v="60610"/>
    <x v="2"/>
    <s v="OFF-AR-10001130"/>
    <x v="1"/>
    <x v="6"/>
    <s v="Quartet Alpha White Chalk, 12/Pack"/>
    <n v="8.84"/>
    <n v="5"/>
    <n v="0.2"/>
    <n v="2.9835000000000003"/>
  </r>
  <r>
    <n v="1045"/>
    <x v="502"/>
    <x v="3"/>
    <x v="362"/>
    <d v="2014-07-13T00:00:00"/>
    <x v="2"/>
    <s v="NS-18640"/>
    <s v="Noel Staavos"/>
    <x v="1"/>
    <s v="United States"/>
    <s v="Chicago"/>
    <x v="10"/>
    <n v="60610"/>
    <x v="2"/>
    <s v="OFF-AP-10000055"/>
    <x v="1"/>
    <x v="9"/>
    <s v="Belkin F9S820V06 8 Outlet Surge"/>
    <n v="58.463999999999977"/>
    <n v="9"/>
    <n v="0.8"/>
    <n v="-146.16000000000003"/>
  </r>
  <r>
    <n v="1046"/>
    <x v="503"/>
    <x v="3"/>
    <x v="386"/>
    <d v="2014-10-17T00:00:00"/>
    <x v="1"/>
    <s v="SN-20710"/>
    <s v="Steve Nguyen"/>
    <x v="2"/>
    <s v="United States"/>
    <s v="Rockford"/>
    <x v="10"/>
    <n v="61107"/>
    <x v="2"/>
    <s v="FUR-CH-10002304"/>
    <x v="0"/>
    <x v="1"/>
    <s v="Global Stack Chair without Arms, Black"/>
    <n v="254.60399999999998"/>
    <n v="14"/>
    <n v="0.3"/>
    <n v="-18.185999999999993"/>
  </r>
  <r>
    <n v="1047"/>
    <x v="504"/>
    <x v="0"/>
    <x v="387"/>
    <d v="2013-03-14T00:00:00"/>
    <x v="1"/>
    <s v="ZC-21910"/>
    <s v="Zuschuss Carroll"/>
    <x v="0"/>
    <s v="United States"/>
    <s v="Miami"/>
    <x v="2"/>
    <n v="33142"/>
    <x v="0"/>
    <s v="TEC-PH-10001530"/>
    <x v="2"/>
    <x v="7"/>
    <s v="Cisco Unified IP Phone 7945G VoIP phone"/>
    <n v="1363.96"/>
    <n v="5"/>
    <n v="0.2"/>
    <n v="85.247500000000002"/>
  </r>
  <r>
    <n v="1048"/>
    <x v="504"/>
    <x v="0"/>
    <x v="387"/>
    <d v="2013-03-14T00:00:00"/>
    <x v="1"/>
    <s v="ZC-21910"/>
    <s v="Zuschuss Carroll"/>
    <x v="0"/>
    <s v="United States"/>
    <s v="Miami"/>
    <x v="2"/>
    <n v="33142"/>
    <x v="0"/>
    <s v="FUR-FU-10004006"/>
    <x v="0"/>
    <x v="5"/>
    <s v="Deflect-o DuraMat Lighweight, Studded, Beveled Mat for Low Pile Carpeting"/>
    <n v="102.35999999999999"/>
    <n v="3"/>
    <n v="0.2"/>
    <n v="-3.8385000000000105"/>
  </r>
  <r>
    <n v="1049"/>
    <x v="505"/>
    <x v="2"/>
    <x v="279"/>
    <d v="2011-06-01T00:00:00"/>
    <x v="0"/>
    <s v="LC-16885"/>
    <s v="Lena Creighton"/>
    <x v="0"/>
    <s v="United States"/>
    <s v="San Francisco"/>
    <x v="1"/>
    <n v="94109"/>
    <x v="1"/>
    <s v="TEC-PH-10000486"/>
    <x v="2"/>
    <x v="7"/>
    <s v="Plantronics HL10 Handset Lifter"/>
    <n v="1113.5039999999999"/>
    <n v="12"/>
    <n v="0.2"/>
    <n v="125.2691999999999"/>
  </r>
  <r>
    <n v="1050"/>
    <x v="505"/>
    <x v="2"/>
    <x v="279"/>
    <d v="2011-06-01T00:00:00"/>
    <x v="0"/>
    <s v="LC-16885"/>
    <s v="Lena Creighton"/>
    <x v="0"/>
    <s v="United States"/>
    <s v="San Francisco"/>
    <x v="1"/>
    <n v="94109"/>
    <x v="1"/>
    <s v="TEC-AC-10001606"/>
    <x v="2"/>
    <x v="11"/>
    <s v="Logitech Wireless Performance Mouse MX for PC and Mac"/>
    <n v="99.99"/>
    <n v="1"/>
    <n v="0"/>
    <n v="37.996200000000002"/>
  </r>
  <r>
    <n v="1051"/>
    <x v="506"/>
    <x v="1"/>
    <x v="230"/>
    <d v="2012-07-05T00:00:00"/>
    <x v="2"/>
    <s v="DG-13300"/>
    <s v="Deirdre Greer"/>
    <x v="1"/>
    <s v="United States"/>
    <s v="Philadelphia"/>
    <x v="9"/>
    <n v="19134"/>
    <x v="3"/>
    <s v="FUR-FU-10000293"/>
    <x v="0"/>
    <x v="5"/>
    <s v="Eldon Antistatic Chair Mats for Low to Medium Pile Carpets"/>
    <n v="168.46400000000003"/>
    <n v="2"/>
    <n v="0.2"/>
    <n v="-29.481200000000022"/>
  </r>
  <r>
    <n v="1052"/>
    <x v="506"/>
    <x v="1"/>
    <x v="230"/>
    <d v="2012-07-05T00:00:00"/>
    <x v="2"/>
    <s v="DG-13300"/>
    <s v="Deirdre Greer"/>
    <x v="1"/>
    <s v="United States"/>
    <s v="Philadelphia"/>
    <x v="9"/>
    <n v="19134"/>
    <x v="3"/>
    <s v="OFF-PA-10001307"/>
    <x v="1"/>
    <x v="10"/>
    <s v="Important Message Pads, 50 4-1/4 x 5-1/2 Forms per Pad"/>
    <n v="6.7200000000000006"/>
    <n v="2"/>
    <n v="0.2"/>
    <n v="2.4359999999999995"/>
  </r>
  <r>
    <n v="1053"/>
    <x v="506"/>
    <x v="1"/>
    <x v="230"/>
    <d v="2012-07-05T00:00:00"/>
    <x v="2"/>
    <s v="DG-13300"/>
    <s v="Deirdre Greer"/>
    <x v="1"/>
    <s v="United States"/>
    <s v="Philadelphia"/>
    <x v="9"/>
    <n v="19134"/>
    <x v="3"/>
    <s v="FUR-FU-10004460"/>
    <x v="0"/>
    <x v="5"/>
    <s v="Howard Miller 12&quot; Round Wall Clock"/>
    <n v="282.88800000000003"/>
    <n v="9"/>
    <n v="0.2"/>
    <n v="56.577599999999961"/>
  </r>
  <r>
    <n v="1054"/>
    <x v="507"/>
    <x v="1"/>
    <x v="388"/>
    <d v="2012-04-08T00:00:00"/>
    <x v="1"/>
    <s v="NF-18595"/>
    <s v="Nicole Fjeld"/>
    <x v="2"/>
    <s v="United States"/>
    <s v="New York City"/>
    <x v="15"/>
    <n v="10009"/>
    <x v="3"/>
    <s v="OFF-AR-10000716"/>
    <x v="1"/>
    <x v="6"/>
    <s v="DIXON Ticonderoga Erasable Checking Pencils"/>
    <n v="11.16"/>
    <n v="2"/>
    <n v="0"/>
    <n v="4.3524000000000003"/>
  </r>
  <r>
    <n v="1055"/>
    <x v="507"/>
    <x v="1"/>
    <x v="388"/>
    <d v="2012-04-08T00:00:00"/>
    <x v="1"/>
    <s v="NF-18595"/>
    <s v="Nicole Fjeld"/>
    <x v="2"/>
    <s v="United States"/>
    <s v="New York City"/>
    <x v="15"/>
    <n v="10009"/>
    <x v="3"/>
    <s v="FUR-FU-10004622"/>
    <x v="0"/>
    <x v="5"/>
    <s v="Eldon Advantage Foldable Chair Mats for Low Pile Carpets"/>
    <n v="108.4"/>
    <n v="2"/>
    <n v="0"/>
    <n v="22.763999999999996"/>
  </r>
  <r>
    <n v="1056"/>
    <x v="507"/>
    <x v="1"/>
    <x v="388"/>
    <d v="2012-04-08T00:00:00"/>
    <x v="1"/>
    <s v="NF-18595"/>
    <s v="Nicole Fjeld"/>
    <x v="2"/>
    <s v="United States"/>
    <s v="New York City"/>
    <x v="15"/>
    <n v="10009"/>
    <x v="3"/>
    <s v="OFF-BI-10002735"/>
    <x v="1"/>
    <x v="8"/>
    <s v="GBC Prestige Therm-A-Bind Covers"/>
    <n v="82.344000000000008"/>
    <n v="3"/>
    <n v="0.2"/>
    <n v="27.791100000000004"/>
  </r>
  <r>
    <n v="1057"/>
    <x v="507"/>
    <x v="1"/>
    <x v="388"/>
    <d v="2012-04-08T00:00:00"/>
    <x v="1"/>
    <s v="NF-18595"/>
    <s v="Nicole Fjeld"/>
    <x v="2"/>
    <s v="United States"/>
    <s v="New York City"/>
    <x v="15"/>
    <n v="10009"/>
    <x v="3"/>
    <s v="OFF-BI-10003529"/>
    <x v="1"/>
    <x v="8"/>
    <s v="Avery Round Ring Poly Binders"/>
    <n v="9.0879999999999992"/>
    <n v="4"/>
    <n v="0.2"/>
    <n v="3.2944"/>
  </r>
  <r>
    <n v="1058"/>
    <x v="508"/>
    <x v="3"/>
    <x v="389"/>
    <d v="2014-12-18T00:00:00"/>
    <x v="1"/>
    <s v="BP-11185"/>
    <s v="Ben Peterman"/>
    <x v="1"/>
    <s v="United States"/>
    <s v="San Diego"/>
    <x v="1"/>
    <n v="92037"/>
    <x v="1"/>
    <s v="OFF-BI-10001097"/>
    <x v="1"/>
    <x v="8"/>
    <s v="Avery Hole Reinforcements"/>
    <n v="19.936000000000003"/>
    <n v="4"/>
    <n v="0.2"/>
    <n v="7.2267999999999999"/>
  </r>
  <r>
    <n v="1059"/>
    <x v="508"/>
    <x v="3"/>
    <x v="389"/>
    <d v="2014-12-18T00:00:00"/>
    <x v="1"/>
    <s v="BP-11185"/>
    <s v="Ben Peterman"/>
    <x v="1"/>
    <s v="United States"/>
    <s v="San Diego"/>
    <x v="1"/>
    <n v="92037"/>
    <x v="1"/>
    <s v="OFF-BI-10001597"/>
    <x v="1"/>
    <x v="8"/>
    <s v="Wilson Jones Ledger-Size, Piano-Hinge Binder, 2&quot;, Blue"/>
    <n v="65.567999999999998"/>
    <n v="2"/>
    <n v="0.2"/>
    <n v="22.948799999999995"/>
  </r>
  <r>
    <n v="1060"/>
    <x v="509"/>
    <x v="0"/>
    <x v="390"/>
    <d v="2013-12-02T00:00:00"/>
    <x v="1"/>
    <s v="MG-17650"/>
    <s v="Matthew Grinstein"/>
    <x v="2"/>
    <s v="United States"/>
    <s v="Philadelphia"/>
    <x v="9"/>
    <n v="19143"/>
    <x v="3"/>
    <s v="OFF-FA-10001754"/>
    <x v="1"/>
    <x v="13"/>
    <s v="Stockwell Gold Paper Clips"/>
    <n v="4.4160000000000004"/>
    <n v="3"/>
    <n v="0.2"/>
    <n v="1.6008"/>
  </r>
  <r>
    <n v="1061"/>
    <x v="510"/>
    <x v="1"/>
    <x v="391"/>
    <d v="2012-03-29T00:00:00"/>
    <x v="1"/>
    <s v="JD-16060"/>
    <s v="Julia Dunbar"/>
    <x v="0"/>
    <s v="United States"/>
    <s v="Houston"/>
    <x v="5"/>
    <n v="77095"/>
    <x v="2"/>
    <s v="FUR-CH-10003396"/>
    <x v="0"/>
    <x v="1"/>
    <s v="Global Deluxe Steno Chair"/>
    <n v="107.77200000000001"/>
    <n v="2"/>
    <n v="0.3"/>
    <n v="-29.252400000000009"/>
  </r>
  <r>
    <n v="1062"/>
    <x v="511"/>
    <x v="1"/>
    <x v="392"/>
    <d v="2012-04-21T00:00:00"/>
    <x v="1"/>
    <s v="TS-21160"/>
    <s v="Theresa Swint"/>
    <x v="1"/>
    <s v="United States"/>
    <s v="Toledo"/>
    <x v="24"/>
    <n v="43615"/>
    <x v="3"/>
    <s v="OFF-AP-10002350"/>
    <x v="1"/>
    <x v="9"/>
    <s v="Belkin F9H710-06 7 Outlet SurgeMaster Surge Protector"/>
    <n v="45.216000000000001"/>
    <n v="3"/>
    <n v="0.2"/>
    <n v="4.5215999999999994"/>
  </r>
  <r>
    <n v="1063"/>
    <x v="511"/>
    <x v="1"/>
    <x v="392"/>
    <d v="2012-04-21T00:00:00"/>
    <x v="1"/>
    <s v="TS-21160"/>
    <s v="Theresa Swint"/>
    <x v="1"/>
    <s v="United States"/>
    <s v="Toledo"/>
    <x v="24"/>
    <n v="43615"/>
    <x v="3"/>
    <s v="OFF-FA-10004838"/>
    <x v="1"/>
    <x v="13"/>
    <s v="Super Bands, 12/Pack"/>
    <n v="10.416000000000002"/>
    <n v="7"/>
    <n v="0.2"/>
    <n v="-2.2134"/>
  </r>
  <r>
    <n v="1064"/>
    <x v="511"/>
    <x v="1"/>
    <x v="392"/>
    <d v="2012-04-21T00:00:00"/>
    <x v="1"/>
    <s v="TS-21160"/>
    <s v="Theresa Swint"/>
    <x v="1"/>
    <s v="United States"/>
    <s v="Toledo"/>
    <x v="24"/>
    <n v="43615"/>
    <x v="3"/>
    <s v="OFF-AR-10004757"/>
    <x v="1"/>
    <x v="6"/>
    <s v="Crayola Colored Pencils"/>
    <n v="7.8719999999999999"/>
    <n v="3"/>
    <n v="0.2"/>
    <n v="1.2791999999999994"/>
  </r>
  <r>
    <n v="1065"/>
    <x v="511"/>
    <x v="1"/>
    <x v="392"/>
    <d v="2012-04-21T00:00:00"/>
    <x v="1"/>
    <s v="TS-21160"/>
    <s v="Theresa Swint"/>
    <x v="1"/>
    <s v="United States"/>
    <s v="Toledo"/>
    <x v="24"/>
    <n v="43615"/>
    <x v="3"/>
    <s v="TEC-PH-10002115"/>
    <x v="2"/>
    <x v="7"/>
    <s v="Plantronics 81402"/>
    <n v="118.78199999999998"/>
    <n v="3"/>
    <n v="0.4"/>
    <n v="-27.715799999999994"/>
  </r>
  <r>
    <n v="1066"/>
    <x v="511"/>
    <x v="1"/>
    <x v="392"/>
    <d v="2012-04-21T00:00:00"/>
    <x v="1"/>
    <s v="TS-21160"/>
    <s v="Theresa Swint"/>
    <x v="1"/>
    <s v="United States"/>
    <s v="Toledo"/>
    <x v="24"/>
    <n v="43615"/>
    <x v="3"/>
    <s v="OFF-FA-10003059"/>
    <x v="1"/>
    <x v="13"/>
    <s v="Assorted Color Push Pins"/>
    <n v="1.4480000000000002"/>
    <n v="1"/>
    <n v="0.2"/>
    <n v="0.2352999999999999"/>
  </r>
  <r>
    <n v="1067"/>
    <x v="511"/>
    <x v="1"/>
    <x v="392"/>
    <d v="2012-04-21T00:00:00"/>
    <x v="1"/>
    <s v="TS-21160"/>
    <s v="Theresa Swint"/>
    <x v="1"/>
    <s v="United States"/>
    <s v="Toledo"/>
    <x v="24"/>
    <n v="43615"/>
    <x v="3"/>
    <s v="OFF-BI-10004330"/>
    <x v="1"/>
    <x v="8"/>
    <s v="GBC Velobind Prepunched Cover Sets, Regency Series"/>
    <n v="55.470000000000006"/>
    <n v="5"/>
    <n v="0.7"/>
    <n v="-46.224999999999994"/>
  </r>
  <r>
    <n v="1068"/>
    <x v="512"/>
    <x v="0"/>
    <x v="393"/>
    <d v="2013-10-03T00:00:00"/>
    <x v="2"/>
    <s v="BD-11620"/>
    <s v="Brian DeCherney"/>
    <x v="0"/>
    <s v="United States"/>
    <s v="San Francisco"/>
    <x v="1"/>
    <n v="94122"/>
    <x v="1"/>
    <s v="FUR-CH-10001146"/>
    <x v="0"/>
    <x v="1"/>
    <s v="Global Value Mid-Back Manager's Chair, Gray"/>
    <n v="194.84800000000001"/>
    <n v="4"/>
    <n v="0.2"/>
    <n v="12.177999999999983"/>
  </r>
  <r>
    <n v="1069"/>
    <x v="513"/>
    <x v="3"/>
    <x v="394"/>
    <d v="2014-10-01T00:00:00"/>
    <x v="0"/>
    <s v="CM-12160"/>
    <s v="Charles McCrossin"/>
    <x v="0"/>
    <s v="United States"/>
    <s v="Brownsville"/>
    <x v="5"/>
    <n v="78521"/>
    <x v="2"/>
    <s v="OFF-SU-10001935"/>
    <x v="1"/>
    <x v="14"/>
    <s v="Staples"/>
    <n v="1.7440000000000002"/>
    <n v="1"/>
    <n v="0.2"/>
    <n v="-0.34880000000000033"/>
  </r>
  <r>
    <n v="1070"/>
    <x v="514"/>
    <x v="1"/>
    <x v="395"/>
    <d v="2012-07-29T00:00:00"/>
    <x v="1"/>
    <s v="RB-19795"/>
    <s v="Ross Baird"/>
    <x v="2"/>
    <s v="United States"/>
    <s v="Philadelphia"/>
    <x v="9"/>
    <n v="19143"/>
    <x v="3"/>
    <s v="OFF-BI-10001524"/>
    <x v="1"/>
    <x v="8"/>
    <s v="GBC Premium Transparent Covers with Diagonal Lined Pattern"/>
    <n v="25.176000000000005"/>
    <n v="4"/>
    <n v="0.7"/>
    <n v="-18.462400000000002"/>
  </r>
  <r>
    <n v="1071"/>
    <x v="515"/>
    <x v="1"/>
    <x v="312"/>
    <d v="2012-11-26T00:00:00"/>
    <x v="1"/>
    <s v="SN-20560"/>
    <s v="Skye Norling"/>
    <x v="2"/>
    <s v="United States"/>
    <s v="Los Angeles"/>
    <x v="1"/>
    <n v="90008"/>
    <x v="1"/>
    <s v="OFF-AR-10003732"/>
    <x v="1"/>
    <x v="6"/>
    <s v="Newell 333"/>
    <n v="19.459999999999997"/>
    <n v="7"/>
    <n v="0"/>
    <n v="5.0595999999999997"/>
  </r>
  <r>
    <n v="1072"/>
    <x v="516"/>
    <x v="0"/>
    <x v="236"/>
    <d v="2013-05-03T00:00:00"/>
    <x v="1"/>
    <s v="EH-14005"/>
    <s v="Erica Hernandez"/>
    <x v="2"/>
    <s v="United States"/>
    <s v="Denver"/>
    <x v="22"/>
    <n v="80219"/>
    <x v="1"/>
    <s v="OFF-PA-10001970"/>
    <x v="1"/>
    <x v="10"/>
    <s v="Xerox 1881"/>
    <n v="29.472000000000001"/>
    <n v="3"/>
    <n v="0.2"/>
    <n v="9.9467999999999979"/>
  </r>
  <r>
    <n v="1073"/>
    <x v="517"/>
    <x v="3"/>
    <x v="237"/>
    <d v="2014-11-20T00:00:00"/>
    <x v="1"/>
    <s v="FO-14305"/>
    <s v="Frank Olsen"/>
    <x v="0"/>
    <s v="United States"/>
    <s v="New York City"/>
    <x v="15"/>
    <n v="10035"/>
    <x v="3"/>
    <s v="OFF-BI-10003669"/>
    <x v="1"/>
    <x v="8"/>
    <s v="3M Organizer Strips"/>
    <n v="8.64"/>
    <n v="2"/>
    <n v="0.2"/>
    <n v="3.024"/>
  </r>
  <r>
    <n v="1074"/>
    <x v="518"/>
    <x v="0"/>
    <x v="396"/>
    <d v="2013-11-20T00:00:00"/>
    <x v="1"/>
    <s v="MS-17710"/>
    <s v="Maurice Satty"/>
    <x v="0"/>
    <s v="United States"/>
    <s v="Mesa"/>
    <x v="16"/>
    <n v="85204"/>
    <x v="1"/>
    <s v="OFF-BI-10003727"/>
    <x v="1"/>
    <x v="8"/>
    <s v="Avery Durable Slant Ring Binders With Label Holder"/>
    <n v="6.27"/>
    <n v="5"/>
    <n v="0.7"/>
    <n v="-4.5980000000000008"/>
  </r>
  <r>
    <n v="1075"/>
    <x v="518"/>
    <x v="0"/>
    <x v="396"/>
    <d v="2013-11-20T00:00:00"/>
    <x v="1"/>
    <s v="MS-17710"/>
    <s v="Maurice Satty"/>
    <x v="0"/>
    <s v="United States"/>
    <s v="Mesa"/>
    <x v="16"/>
    <n v="85204"/>
    <x v="1"/>
    <s v="OFF-BI-10004967"/>
    <x v="1"/>
    <x v="8"/>
    <s v="Round Ring Binders"/>
    <n v="4.3680000000000003"/>
    <n v="7"/>
    <n v="0.7"/>
    <n v="-3.3487999999999998"/>
  </r>
  <r>
    <n v="1076"/>
    <x v="518"/>
    <x v="0"/>
    <x v="396"/>
    <d v="2013-11-20T00:00:00"/>
    <x v="1"/>
    <s v="MS-17710"/>
    <s v="Maurice Satty"/>
    <x v="0"/>
    <s v="United States"/>
    <s v="Mesa"/>
    <x v="16"/>
    <n v="85204"/>
    <x v="1"/>
    <s v="TEC-AC-10003447"/>
    <x v="2"/>
    <x v="11"/>
    <s v="Micropad Numeric Keypads"/>
    <n v="31.983999999999998"/>
    <n v="2"/>
    <n v="0.2"/>
    <n v="1.9989999999999979"/>
  </r>
  <r>
    <n v="1077"/>
    <x v="519"/>
    <x v="0"/>
    <x v="321"/>
    <d v="2013-10-01T00:00:00"/>
    <x v="2"/>
    <s v="CC-12100"/>
    <s v="Chad Cunningham"/>
    <x v="2"/>
    <s v="United States"/>
    <s v="Columbus"/>
    <x v="14"/>
    <n v="47201"/>
    <x v="2"/>
    <s v="OFF-AR-10000255"/>
    <x v="1"/>
    <x v="6"/>
    <s v="Newell 328"/>
    <n v="40.879999999999995"/>
    <n v="7"/>
    <n v="0"/>
    <n v="10.628799999999998"/>
  </r>
  <r>
    <n v="1078"/>
    <x v="520"/>
    <x v="3"/>
    <x v="397"/>
    <d v="2014-09-26T00:00:00"/>
    <x v="0"/>
    <s v="DW-13540"/>
    <s v="Don Weiss"/>
    <x v="0"/>
    <s v="United States"/>
    <s v="Seattle"/>
    <x v="4"/>
    <n v="98105"/>
    <x v="1"/>
    <s v="OFF-AP-10002191"/>
    <x v="1"/>
    <x v="9"/>
    <s v="Belkin 8 Outlet SurgeMaster II Gold Surge Protector"/>
    <n v="119.96"/>
    <n v="2"/>
    <n v="0"/>
    <n v="33.588800000000006"/>
  </r>
  <r>
    <n v="1079"/>
    <x v="520"/>
    <x v="3"/>
    <x v="397"/>
    <d v="2014-09-26T00:00:00"/>
    <x v="0"/>
    <s v="DW-13540"/>
    <s v="Don Weiss"/>
    <x v="0"/>
    <s v="United States"/>
    <s v="Seattle"/>
    <x v="4"/>
    <n v="98105"/>
    <x v="1"/>
    <s v="OFF-ST-10001325"/>
    <x v="1"/>
    <x v="4"/>
    <s v="Sterilite Officeware Hinged File Box"/>
    <n v="31.44"/>
    <n v="3"/>
    <n v="0"/>
    <n v="8.4888000000000012"/>
  </r>
  <r>
    <n v="1080"/>
    <x v="520"/>
    <x v="3"/>
    <x v="397"/>
    <d v="2014-09-26T00:00:00"/>
    <x v="0"/>
    <s v="DW-13540"/>
    <s v="Don Weiss"/>
    <x v="0"/>
    <s v="United States"/>
    <s v="Seattle"/>
    <x v="4"/>
    <n v="98105"/>
    <x v="1"/>
    <s v="OFF-BI-10000404"/>
    <x v="1"/>
    <x v="8"/>
    <s v="Avery Printable Repositionable Plastic Tabs"/>
    <n v="6.88"/>
    <n v="1"/>
    <n v="0.2"/>
    <n v="2.3220000000000001"/>
  </r>
  <r>
    <n v="1081"/>
    <x v="521"/>
    <x v="1"/>
    <x v="239"/>
    <d v="2012-12-04T00:00:00"/>
    <x v="1"/>
    <s v="BT-11395"/>
    <s v="Bill Tyler"/>
    <x v="1"/>
    <s v="United States"/>
    <s v="Detroit"/>
    <x v="12"/>
    <n v="48227"/>
    <x v="2"/>
    <s v="OFF-PA-10000349"/>
    <x v="1"/>
    <x v="10"/>
    <s v="Staples"/>
    <n v="19.920000000000002"/>
    <n v="4"/>
    <n v="0"/>
    <n v="9.3624000000000009"/>
  </r>
  <r>
    <n v="1082"/>
    <x v="521"/>
    <x v="1"/>
    <x v="239"/>
    <d v="2012-12-04T00:00:00"/>
    <x v="1"/>
    <s v="BT-11395"/>
    <s v="Bill Tyler"/>
    <x v="1"/>
    <s v="United States"/>
    <s v="Detroit"/>
    <x v="12"/>
    <n v="48227"/>
    <x v="2"/>
    <s v="FUR-CH-10002880"/>
    <x v="0"/>
    <x v="1"/>
    <s v="Global High-Back Leather Tilter, Burgundy"/>
    <n v="1106.9099999999999"/>
    <n v="9"/>
    <n v="0"/>
    <n v="121.76009999999994"/>
  </r>
  <r>
    <n v="1083"/>
    <x v="522"/>
    <x v="0"/>
    <x v="398"/>
    <d v="2013-03-06T00:00:00"/>
    <x v="1"/>
    <s v="KD-16270"/>
    <s v="Karen Daniels"/>
    <x v="0"/>
    <s v="United States"/>
    <s v="Yonkers"/>
    <x v="15"/>
    <n v="10701"/>
    <x v="3"/>
    <s v="FUR-TA-10001095"/>
    <x v="0"/>
    <x v="3"/>
    <s v="Chromcraft Round Conference Tables"/>
    <n v="836.59199999999998"/>
    <n v="8"/>
    <n v="0.4"/>
    <n v="-264.92079999999999"/>
  </r>
  <r>
    <n v="1084"/>
    <x v="522"/>
    <x v="0"/>
    <x v="398"/>
    <d v="2013-03-06T00:00:00"/>
    <x v="1"/>
    <s v="KD-16270"/>
    <s v="Karen Daniels"/>
    <x v="0"/>
    <s v="United States"/>
    <s v="Yonkers"/>
    <x v="15"/>
    <n v="10701"/>
    <x v="3"/>
    <s v="OFF-PA-10003127"/>
    <x v="1"/>
    <x v="10"/>
    <s v="Staples"/>
    <n v="26.38"/>
    <n v="1"/>
    <n v="0"/>
    <n v="12.134799999999998"/>
  </r>
  <r>
    <n v="1085"/>
    <x v="522"/>
    <x v="0"/>
    <x v="398"/>
    <d v="2013-03-06T00:00:00"/>
    <x v="1"/>
    <s v="KD-16270"/>
    <s v="Karen Daniels"/>
    <x v="0"/>
    <s v="United States"/>
    <s v="Yonkers"/>
    <x v="15"/>
    <n v="10701"/>
    <x v="3"/>
    <s v="OFF-ST-10003208"/>
    <x v="1"/>
    <x v="4"/>
    <s v="Adjustable Depth Letter/Legal Cart"/>
    <n v="362.92"/>
    <n v="2"/>
    <n v="0"/>
    <n v="105.24679999999995"/>
  </r>
  <r>
    <n v="1086"/>
    <x v="522"/>
    <x v="0"/>
    <x v="398"/>
    <d v="2013-03-06T00:00:00"/>
    <x v="1"/>
    <s v="KD-16270"/>
    <s v="Karen Daniels"/>
    <x v="0"/>
    <s v="United States"/>
    <s v="Yonkers"/>
    <x v="15"/>
    <n v="10701"/>
    <x v="3"/>
    <s v="TEC-MA-10003979"/>
    <x v="2"/>
    <x v="15"/>
    <s v="Ativa V4110MDD Micro-Cut Shredder"/>
    <n v="4899.93"/>
    <n v="7"/>
    <n v="0"/>
    <n v="2400.9656999999997"/>
  </r>
  <r>
    <n v="1087"/>
    <x v="523"/>
    <x v="0"/>
    <x v="399"/>
    <d v="2013-08-13T00:00:00"/>
    <x v="3"/>
    <s v="LC-16870"/>
    <s v="Lena Cacioppo"/>
    <x v="0"/>
    <s v="United States"/>
    <s v="Des Moines"/>
    <x v="23"/>
    <n v="50315"/>
    <x v="2"/>
    <s v="OFF-PA-10000029"/>
    <x v="1"/>
    <x v="10"/>
    <s v="Xerox 224"/>
    <n v="6.48"/>
    <n v="1"/>
    <n v="0"/>
    <n v="3.1104000000000003"/>
  </r>
  <r>
    <n v="1088"/>
    <x v="524"/>
    <x v="0"/>
    <x v="243"/>
    <d v="2013-08-21T00:00:00"/>
    <x v="0"/>
    <s v="CY-12745"/>
    <s v="Craig Yedwab"/>
    <x v="1"/>
    <s v="United States"/>
    <s v="Oakland"/>
    <x v="1"/>
    <n v="94601"/>
    <x v="1"/>
    <s v="TEC-PH-10004896"/>
    <x v="2"/>
    <x v="7"/>
    <s v="Nokia Lumia 521 (T-Mobile)"/>
    <n v="71.975999999999999"/>
    <n v="3"/>
    <n v="0.2"/>
    <n v="7.1976000000000049"/>
  </r>
  <r>
    <n v="1089"/>
    <x v="524"/>
    <x v="0"/>
    <x v="243"/>
    <d v="2013-08-21T00:00:00"/>
    <x v="0"/>
    <s v="CY-12745"/>
    <s v="Craig Yedwab"/>
    <x v="1"/>
    <s v="United States"/>
    <s v="Oakland"/>
    <x v="1"/>
    <n v="94601"/>
    <x v="1"/>
    <s v="OFF-LA-10000452"/>
    <x v="1"/>
    <x v="2"/>
    <s v="Avery 488"/>
    <n v="3.15"/>
    <n v="1"/>
    <n v="0"/>
    <n v="1.512"/>
  </r>
  <r>
    <n v="1090"/>
    <x v="525"/>
    <x v="3"/>
    <x v="400"/>
    <d v="2014-06-11T00:00:00"/>
    <x v="1"/>
    <s v="LW-16990"/>
    <s v="Lindsay Williams"/>
    <x v="1"/>
    <s v="United States"/>
    <s v="Monroe"/>
    <x v="3"/>
    <n v="28110"/>
    <x v="0"/>
    <s v="FUR-FU-10001967"/>
    <x v="0"/>
    <x v="5"/>
    <s v="Telescoping Adjustable Floor Lamp"/>
    <n v="31.983999999999998"/>
    <n v="2"/>
    <n v="0.2"/>
    <n v="1.9989999999999979"/>
  </r>
  <r>
    <n v="1091"/>
    <x v="525"/>
    <x v="3"/>
    <x v="400"/>
    <d v="2014-06-11T00:00:00"/>
    <x v="1"/>
    <s v="LW-16990"/>
    <s v="Lindsay Williams"/>
    <x v="1"/>
    <s v="United States"/>
    <s v="Monroe"/>
    <x v="3"/>
    <n v="28110"/>
    <x v="0"/>
    <s v="TEC-PH-10001819"/>
    <x v="2"/>
    <x v="7"/>
    <s v="Innergie mMini Combo Duo USB Travel Charging Kit"/>
    <n v="71.984000000000009"/>
    <n v="2"/>
    <n v="0.2"/>
    <n v="25.194399999999995"/>
  </r>
  <r>
    <n v="1092"/>
    <x v="526"/>
    <x v="1"/>
    <x v="401"/>
    <d v="2012-12-13T00:00:00"/>
    <x v="1"/>
    <s v="NP-18325"/>
    <s v="Naresj Patel"/>
    <x v="0"/>
    <s v="United States"/>
    <s v="San Diego"/>
    <x v="1"/>
    <n v="92105"/>
    <x v="1"/>
    <s v="OFF-AR-10002952"/>
    <x v="1"/>
    <x v="6"/>
    <s v="Stanley Contemporary Battery Pencil Sharpeners"/>
    <n v="120.14999999999999"/>
    <n v="9"/>
    <n v="0"/>
    <n v="33.641999999999996"/>
  </r>
  <r>
    <n v="1093"/>
    <x v="526"/>
    <x v="1"/>
    <x v="401"/>
    <d v="2012-12-13T00:00:00"/>
    <x v="1"/>
    <s v="NP-18325"/>
    <s v="Naresj Patel"/>
    <x v="0"/>
    <s v="United States"/>
    <s v="San Diego"/>
    <x v="1"/>
    <n v="92105"/>
    <x v="1"/>
    <s v="TEC-PH-10000576"/>
    <x v="2"/>
    <x v="7"/>
    <s v="AT&amp;T 1080 Corded phone"/>
    <n v="219.18400000000003"/>
    <n v="2"/>
    <n v="0.2"/>
    <n v="19.178600000000003"/>
  </r>
  <r>
    <n v="1094"/>
    <x v="527"/>
    <x v="1"/>
    <x v="17"/>
    <d v="2012-12-31T00:00:00"/>
    <x v="1"/>
    <s v="BT-11485"/>
    <s v="Brad Thomas"/>
    <x v="2"/>
    <s v="United States"/>
    <s v="Clinton"/>
    <x v="39"/>
    <n v="20735"/>
    <x v="3"/>
    <s v="OFF-PA-10000605"/>
    <x v="1"/>
    <x v="10"/>
    <s v="Xerox 1950"/>
    <n v="28.900000000000002"/>
    <n v="5"/>
    <n v="0"/>
    <n v="14.161000000000001"/>
  </r>
  <r>
    <n v="1095"/>
    <x v="527"/>
    <x v="1"/>
    <x v="17"/>
    <d v="2012-12-31T00:00:00"/>
    <x v="1"/>
    <s v="BT-11485"/>
    <s v="Brad Thomas"/>
    <x v="2"/>
    <s v="United States"/>
    <s v="Clinton"/>
    <x v="39"/>
    <n v="20735"/>
    <x v="3"/>
    <s v="OFF-AP-10002518"/>
    <x v="1"/>
    <x v="9"/>
    <s v="Kensington 7 Outlet MasterPiece Power Center"/>
    <n v="355.96"/>
    <n v="2"/>
    <n v="0"/>
    <n v="103.22839999999997"/>
  </r>
  <r>
    <n v="1096"/>
    <x v="528"/>
    <x v="3"/>
    <x v="276"/>
    <d v="2014-01-27T00:00:00"/>
    <x v="1"/>
    <s v="PS-19045"/>
    <s v="Penelope Sewall"/>
    <x v="2"/>
    <s v="United States"/>
    <s v="Charlotte"/>
    <x v="3"/>
    <n v="28205"/>
    <x v="0"/>
    <s v="OFF-ST-10004340"/>
    <x v="1"/>
    <x v="4"/>
    <s v="Fellowes Mobile File Cart, Black"/>
    <n v="348.20799999999997"/>
    <n v="7"/>
    <n v="0.2"/>
    <n v="30.468200000000024"/>
  </r>
  <r>
    <n v="1097"/>
    <x v="528"/>
    <x v="3"/>
    <x v="276"/>
    <d v="2014-01-27T00:00:00"/>
    <x v="1"/>
    <s v="PS-19045"/>
    <s v="Penelope Sewall"/>
    <x v="2"/>
    <s v="United States"/>
    <s v="Charlotte"/>
    <x v="3"/>
    <n v="28205"/>
    <x v="0"/>
    <s v="OFF-BI-10004001"/>
    <x v="1"/>
    <x v="8"/>
    <s v="GBC Recycled VeloBinder Covers"/>
    <n v="35.783999999999999"/>
    <n v="7"/>
    <n v="0.7"/>
    <n v="-28.627200000000009"/>
  </r>
  <r>
    <n v="1098"/>
    <x v="529"/>
    <x v="2"/>
    <x v="402"/>
    <d v="2011-06-28T00:00:00"/>
    <x v="2"/>
    <s v="NS-18640"/>
    <s v="Noel Staavos"/>
    <x v="1"/>
    <s v="United States"/>
    <s v="Los Angeles"/>
    <x v="1"/>
    <n v="90049"/>
    <x v="1"/>
    <s v="FUR-TA-10004147"/>
    <x v="0"/>
    <x v="3"/>
    <s v="Hon 4060 Series Tables"/>
    <n v="447.84"/>
    <n v="5"/>
    <n v="0.2"/>
    <n v="11.19599999999997"/>
  </r>
  <r>
    <n v="1099"/>
    <x v="530"/>
    <x v="0"/>
    <x v="403"/>
    <d v="2013-06-18T00:00:00"/>
    <x v="2"/>
    <s v="PV-18985"/>
    <s v="Paul Van Hugh"/>
    <x v="2"/>
    <s v="United States"/>
    <s v="San Francisco"/>
    <x v="1"/>
    <n v="94122"/>
    <x v="1"/>
    <s v="OFF-AR-10001545"/>
    <x v="1"/>
    <x v="6"/>
    <s v="Newell 326"/>
    <n v="7.04"/>
    <n v="4"/>
    <n v="0"/>
    <n v="2.0415999999999999"/>
  </r>
  <r>
    <n v="1100"/>
    <x v="530"/>
    <x v="0"/>
    <x v="403"/>
    <d v="2013-06-18T00:00:00"/>
    <x v="2"/>
    <s v="PV-18985"/>
    <s v="Paul Van Hugh"/>
    <x v="2"/>
    <s v="United States"/>
    <s v="San Francisco"/>
    <x v="1"/>
    <n v="94122"/>
    <x v="1"/>
    <s v="FUR-FU-10000206"/>
    <x v="0"/>
    <x v="5"/>
    <s v="GE General Purpose, Extra Long Life, Showcase &amp; Floodlight Incandescent Bulbs"/>
    <n v="8.73"/>
    <n v="3"/>
    <n v="0"/>
    <n v="4.1030999999999995"/>
  </r>
  <r>
    <n v="1101"/>
    <x v="530"/>
    <x v="0"/>
    <x v="403"/>
    <d v="2013-06-18T00:00:00"/>
    <x v="2"/>
    <s v="PV-18985"/>
    <s v="Paul Van Hugh"/>
    <x v="2"/>
    <s v="United States"/>
    <s v="San Francisco"/>
    <x v="1"/>
    <n v="94122"/>
    <x v="1"/>
    <s v="TEC-AC-10001013"/>
    <x v="2"/>
    <x v="11"/>
    <s v="Logitech ClearChat Comfort/USB Headset H390"/>
    <n v="29.29"/>
    <n v="1"/>
    <n v="0"/>
    <n v="9.6656999999999975"/>
  </r>
  <r>
    <n v="1102"/>
    <x v="530"/>
    <x v="0"/>
    <x v="403"/>
    <d v="2013-06-18T00:00:00"/>
    <x v="2"/>
    <s v="PV-18985"/>
    <s v="Paul Van Hugh"/>
    <x v="2"/>
    <s v="United States"/>
    <s v="San Francisco"/>
    <x v="1"/>
    <n v="94122"/>
    <x v="1"/>
    <s v="OFF-AR-10002255"/>
    <x v="1"/>
    <x v="6"/>
    <s v="Newell 346"/>
    <n v="8.64"/>
    <n v="3"/>
    <n v="0"/>
    <n v="2.5055999999999998"/>
  </r>
  <r>
    <n v="1103"/>
    <x v="531"/>
    <x v="3"/>
    <x v="81"/>
    <d v="2014-04-28T00:00:00"/>
    <x v="1"/>
    <s v="RP-19390"/>
    <s v="Resi Pölking"/>
    <x v="0"/>
    <s v="United States"/>
    <s v="Houston"/>
    <x v="5"/>
    <n v="77041"/>
    <x v="2"/>
    <s v="OFF-BI-10004140"/>
    <x v="1"/>
    <x v="8"/>
    <s v="Avery Non-Stick Binders"/>
    <n v="2.6939999999999995"/>
    <n v="3"/>
    <n v="0.8"/>
    <n v="-4.7145000000000028"/>
  </r>
  <r>
    <n v="1104"/>
    <x v="531"/>
    <x v="3"/>
    <x v="81"/>
    <d v="2014-04-28T00:00:00"/>
    <x v="1"/>
    <s v="RP-19390"/>
    <s v="Resi Pölking"/>
    <x v="0"/>
    <s v="United States"/>
    <s v="Houston"/>
    <x v="5"/>
    <n v="77041"/>
    <x v="2"/>
    <s v="OFF-BI-10002049"/>
    <x v="1"/>
    <x v="8"/>
    <s v="UniKeep View Case Binders"/>
    <n v="2.9339999999999993"/>
    <n v="3"/>
    <n v="0.8"/>
    <n v="-4.9878000000000018"/>
  </r>
  <r>
    <n v="1105"/>
    <x v="532"/>
    <x v="0"/>
    <x v="147"/>
    <d v="2013-10-28T00:00:00"/>
    <x v="1"/>
    <s v="NM-18520"/>
    <s v="Neoma Murray"/>
    <x v="0"/>
    <s v="United States"/>
    <s v="Riverside"/>
    <x v="1"/>
    <n v="92503"/>
    <x v="1"/>
    <s v="OFF-PA-10001892"/>
    <x v="1"/>
    <x v="10"/>
    <s v="Rediform Wirebound &quot;Phone Memo&quot; Message Book, 11 x 5-3/4"/>
    <n v="22.919999999999998"/>
    <n v="3"/>
    <n v="0"/>
    <n v="11.230799999999999"/>
  </r>
  <r>
    <n v="1106"/>
    <x v="533"/>
    <x v="0"/>
    <x v="258"/>
    <d v="2013-11-25T00:00:00"/>
    <x v="1"/>
    <s v="EH-13945"/>
    <s v="Eric Hoffmann"/>
    <x v="0"/>
    <s v="United States"/>
    <s v="Houston"/>
    <x v="5"/>
    <n v="77041"/>
    <x v="2"/>
    <s v="OFF-ST-10000642"/>
    <x v="1"/>
    <x v="4"/>
    <s v="Tennsco Lockers, Gray"/>
    <n v="100.70400000000001"/>
    <n v="6"/>
    <n v="0.2"/>
    <n v="-16.36440000000001"/>
  </r>
  <r>
    <n v="1107"/>
    <x v="533"/>
    <x v="0"/>
    <x v="258"/>
    <d v="2013-11-25T00:00:00"/>
    <x v="1"/>
    <s v="EH-13945"/>
    <s v="Eric Hoffmann"/>
    <x v="0"/>
    <s v="United States"/>
    <s v="Houston"/>
    <x v="5"/>
    <n v="77041"/>
    <x v="2"/>
    <s v="FUR-FU-10000206"/>
    <x v="0"/>
    <x v="5"/>
    <s v="GE General Purpose, Extra Long Life, Showcase &amp; Floodlight Incandescent Bulbs"/>
    <n v="2.3280000000000003"/>
    <n v="2"/>
    <n v="0.6"/>
    <n v="-0.75660000000000016"/>
  </r>
  <r>
    <n v="1108"/>
    <x v="533"/>
    <x v="0"/>
    <x v="258"/>
    <d v="2013-11-25T00:00:00"/>
    <x v="1"/>
    <s v="EH-13945"/>
    <s v="Eric Hoffmann"/>
    <x v="0"/>
    <s v="United States"/>
    <s v="Houston"/>
    <x v="5"/>
    <n v="77041"/>
    <x v="2"/>
    <s v="OFF-BI-10003676"/>
    <x v="1"/>
    <x v="8"/>
    <s v="GBC Standard Recycled Report Covers, Clear Plastic Sheets"/>
    <n v="10.779999999999996"/>
    <n v="5"/>
    <n v="0.8"/>
    <n v="-17.248000000000008"/>
  </r>
  <r>
    <n v="1109"/>
    <x v="533"/>
    <x v="0"/>
    <x v="258"/>
    <d v="2013-11-25T00:00:00"/>
    <x v="1"/>
    <s v="EH-13945"/>
    <s v="Eric Hoffmann"/>
    <x v="0"/>
    <s v="United States"/>
    <s v="Houston"/>
    <x v="5"/>
    <n v="77041"/>
    <x v="2"/>
    <s v="OFF-FA-10003495"/>
    <x v="1"/>
    <x v="13"/>
    <s v="Staples"/>
    <n v="58.368000000000009"/>
    <n v="12"/>
    <n v="0.2"/>
    <n v="21.888000000000002"/>
  </r>
  <r>
    <n v="1110"/>
    <x v="533"/>
    <x v="0"/>
    <x v="258"/>
    <d v="2013-11-25T00:00:00"/>
    <x v="1"/>
    <s v="EH-13945"/>
    <s v="Eric Hoffmann"/>
    <x v="0"/>
    <s v="United States"/>
    <s v="Houston"/>
    <x v="5"/>
    <n v="77041"/>
    <x v="2"/>
    <s v="OFF-EN-10003798"/>
    <x v="1"/>
    <x v="12"/>
    <s v="Recycled Interoffice Envelopes with Re-Use-A-Seal Closure, 10 x 13"/>
    <n v="40.968000000000004"/>
    <n v="3"/>
    <n v="0.2"/>
    <n v="13.826699999999999"/>
  </r>
  <r>
    <n v="1111"/>
    <x v="533"/>
    <x v="0"/>
    <x v="258"/>
    <d v="2013-11-25T00:00:00"/>
    <x v="1"/>
    <s v="EH-13945"/>
    <s v="Eric Hoffmann"/>
    <x v="0"/>
    <s v="United States"/>
    <s v="Houston"/>
    <x v="5"/>
    <n v="77041"/>
    <x v="2"/>
    <s v="TEC-PH-10003589"/>
    <x v="2"/>
    <x v="7"/>
    <s v="invisibleSHIELD by ZAGG Smudge-Free Screen Protector"/>
    <n v="71.959999999999994"/>
    <n v="5"/>
    <n v="0.2"/>
    <n v="25.185999999999996"/>
  </r>
  <r>
    <n v="1112"/>
    <x v="533"/>
    <x v="0"/>
    <x v="258"/>
    <d v="2013-11-25T00:00:00"/>
    <x v="1"/>
    <s v="EH-13945"/>
    <s v="Eric Hoffmann"/>
    <x v="0"/>
    <s v="United States"/>
    <s v="Houston"/>
    <x v="5"/>
    <n v="77041"/>
    <x v="2"/>
    <s v="OFF-PA-10004735"/>
    <x v="1"/>
    <x v="10"/>
    <s v="Xerox 1905"/>
    <n v="10.368000000000002"/>
    <n v="2"/>
    <n v="0.2"/>
    <n v="3.6288"/>
  </r>
  <r>
    <n v="1113"/>
    <x v="533"/>
    <x v="0"/>
    <x v="258"/>
    <d v="2013-11-25T00:00:00"/>
    <x v="1"/>
    <s v="EH-13945"/>
    <s v="Eric Hoffmann"/>
    <x v="0"/>
    <s v="United States"/>
    <s v="Houston"/>
    <x v="5"/>
    <n v="77041"/>
    <x v="2"/>
    <s v="OFF-BI-10002609"/>
    <x v="1"/>
    <x v="8"/>
    <s v="Avery Hidden Tab Dividers for Binding Systems"/>
    <n v="1.1919999999999997"/>
    <n v="2"/>
    <n v="0.8"/>
    <n v="-2.0264000000000002"/>
  </r>
  <r>
    <n v="1114"/>
    <x v="534"/>
    <x v="3"/>
    <x v="404"/>
    <d v="2014-12-24T00:00:00"/>
    <x v="0"/>
    <s v="RA-19915"/>
    <s v="Russell Applegate"/>
    <x v="0"/>
    <s v="United States"/>
    <s v="Encinitas"/>
    <x v="1"/>
    <n v="92024"/>
    <x v="1"/>
    <s v="OFF-BI-10003364"/>
    <x v="1"/>
    <x v="8"/>
    <s v="Binding Machine Supplies"/>
    <n v="46.672000000000004"/>
    <n v="2"/>
    <n v="0.2"/>
    <n v="16.3352"/>
  </r>
  <r>
    <n v="1115"/>
    <x v="534"/>
    <x v="3"/>
    <x v="404"/>
    <d v="2014-12-24T00:00:00"/>
    <x v="0"/>
    <s v="RA-19915"/>
    <s v="Russell Applegate"/>
    <x v="0"/>
    <s v="United States"/>
    <s v="Encinitas"/>
    <x v="1"/>
    <n v="92024"/>
    <x v="1"/>
    <s v="FUR-BO-10002206"/>
    <x v="0"/>
    <x v="0"/>
    <s v="Bush Saratoga Collection 5-Shelf Bookcase, Hanover Cherry, *Special Order"/>
    <n v="119.83299999999998"/>
    <n v="1"/>
    <n v="0.15"/>
    <n v="-12.688200000000002"/>
  </r>
  <r>
    <n v="1116"/>
    <x v="534"/>
    <x v="3"/>
    <x v="404"/>
    <d v="2014-12-24T00:00:00"/>
    <x v="0"/>
    <s v="RA-19915"/>
    <s v="Russell Applegate"/>
    <x v="0"/>
    <s v="United States"/>
    <s v="Encinitas"/>
    <x v="1"/>
    <n v="92024"/>
    <x v="1"/>
    <s v="TEC-AC-10003610"/>
    <x v="2"/>
    <x v="11"/>
    <s v="Logitech Illuminated - Keyboard"/>
    <n v="119.98"/>
    <n v="2"/>
    <n v="0"/>
    <n v="57.590400000000002"/>
  </r>
  <r>
    <n v="1117"/>
    <x v="535"/>
    <x v="0"/>
    <x v="405"/>
    <d v="2013-07-25T00:00:00"/>
    <x v="0"/>
    <s v="DL-13495"/>
    <s v="Dionis Lloyd"/>
    <x v="1"/>
    <s v="United States"/>
    <s v="San Francisco"/>
    <x v="1"/>
    <n v="94110"/>
    <x v="1"/>
    <s v="OFF-LA-10003766"/>
    <x v="1"/>
    <x v="2"/>
    <s v="Self-Adhesive Removable Labels"/>
    <n v="6.3"/>
    <n v="2"/>
    <n v="0"/>
    <n v="3.024"/>
  </r>
  <r>
    <n v="1118"/>
    <x v="536"/>
    <x v="1"/>
    <x v="406"/>
    <d v="2012-09-08T00:00:00"/>
    <x v="1"/>
    <s v="CS-12355"/>
    <s v="Christine Sundaresam"/>
    <x v="0"/>
    <s v="United States"/>
    <s v="Roswell"/>
    <x v="32"/>
    <n v="30076"/>
    <x v="0"/>
    <s v="OFF-PA-10001970"/>
    <x v="1"/>
    <x v="10"/>
    <s v="Xerox 1908"/>
    <n v="279.89999999999998"/>
    <n v="5"/>
    <n v="0"/>
    <n v="137.15100000000001"/>
  </r>
  <r>
    <n v="1119"/>
    <x v="536"/>
    <x v="1"/>
    <x v="406"/>
    <d v="2012-09-08T00:00:00"/>
    <x v="1"/>
    <s v="CS-12355"/>
    <s v="Christine Sundaresam"/>
    <x v="0"/>
    <s v="United States"/>
    <s v="Roswell"/>
    <x v="32"/>
    <n v="30076"/>
    <x v="0"/>
    <s v="TEC-AC-10002049"/>
    <x v="2"/>
    <x v="11"/>
    <s v="Logitech G19 Programmable Gaming Keyboard"/>
    <n v="619.94999999999993"/>
    <n v="5"/>
    <n v="0"/>
    <n v="111.59099999999995"/>
  </r>
  <r>
    <n v="1120"/>
    <x v="536"/>
    <x v="1"/>
    <x v="406"/>
    <d v="2012-09-08T00:00:00"/>
    <x v="1"/>
    <s v="CS-12355"/>
    <s v="Christine Sundaresam"/>
    <x v="0"/>
    <s v="United States"/>
    <s v="Roswell"/>
    <x v="32"/>
    <n v="30076"/>
    <x v="0"/>
    <s v="OFF-PA-10000141"/>
    <x v="1"/>
    <x v="10"/>
    <s v="Ampad Evidence Wirebond Steno Books, 6&quot; x 9&quot;"/>
    <n v="4.3600000000000003"/>
    <n v="2"/>
    <n v="0"/>
    <n v="2.0491999999999999"/>
  </r>
  <r>
    <n v="1121"/>
    <x v="536"/>
    <x v="1"/>
    <x v="406"/>
    <d v="2012-09-08T00:00:00"/>
    <x v="1"/>
    <s v="CS-12355"/>
    <s v="Christine Sundaresam"/>
    <x v="0"/>
    <s v="United States"/>
    <s v="Roswell"/>
    <x v="32"/>
    <n v="30076"/>
    <x v="0"/>
    <s v="OFF-EN-10004459"/>
    <x v="1"/>
    <x v="12"/>
    <s v="Security-Tint Envelopes"/>
    <n v="15.28"/>
    <n v="2"/>
    <n v="0"/>
    <n v="7.4871999999999996"/>
  </r>
  <r>
    <n v="1122"/>
    <x v="537"/>
    <x v="2"/>
    <x v="407"/>
    <d v="2011-01-27T00:00:00"/>
    <x v="1"/>
    <s v="HL-15040"/>
    <s v="Hunter Lopez"/>
    <x v="0"/>
    <s v="United States"/>
    <s v="Jonesboro"/>
    <x v="36"/>
    <n v="72401"/>
    <x v="0"/>
    <s v="TEC-PH-10001061"/>
    <x v="2"/>
    <x v="7"/>
    <s v="Apple iPhone 5C"/>
    <n v="699.93"/>
    <n v="7"/>
    <n v="0"/>
    <n v="181.98179999999999"/>
  </r>
  <r>
    <n v="1123"/>
    <x v="537"/>
    <x v="2"/>
    <x v="407"/>
    <d v="2011-01-27T00:00:00"/>
    <x v="1"/>
    <s v="HL-15040"/>
    <s v="Hunter Lopez"/>
    <x v="0"/>
    <s v="United States"/>
    <s v="Jonesboro"/>
    <x v="36"/>
    <n v="72401"/>
    <x v="0"/>
    <s v="OFF-AR-10002375"/>
    <x v="1"/>
    <x v="6"/>
    <s v="Newell 351"/>
    <n v="22.959999999999997"/>
    <n v="7"/>
    <n v="0"/>
    <n v="6.6583999999999968"/>
  </r>
  <r>
    <n v="1124"/>
    <x v="537"/>
    <x v="2"/>
    <x v="407"/>
    <d v="2011-01-27T00:00:00"/>
    <x v="1"/>
    <s v="HL-15040"/>
    <s v="Hunter Lopez"/>
    <x v="0"/>
    <s v="United States"/>
    <s v="Jonesboro"/>
    <x v="36"/>
    <n v="72401"/>
    <x v="0"/>
    <s v="FUR-FU-10003194"/>
    <x v="0"/>
    <x v="5"/>
    <s v="Eldon Expressions Desk Accessory, Wood Pencil Holder, Oak"/>
    <n v="38.6"/>
    <n v="4"/>
    <n v="0"/>
    <n v="11.579999999999998"/>
  </r>
  <r>
    <n v="1125"/>
    <x v="537"/>
    <x v="2"/>
    <x v="407"/>
    <d v="2011-01-27T00:00:00"/>
    <x v="1"/>
    <s v="HL-15040"/>
    <s v="Hunter Lopez"/>
    <x v="0"/>
    <s v="United States"/>
    <s v="Jonesboro"/>
    <x v="36"/>
    <n v="72401"/>
    <x v="0"/>
    <s v="OFF-AR-10003811"/>
    <x v="1"/>
    <x v="6"/>
    <s v="Newell 327"/>
    <n v="6.63"/>
    <n v="3"/>
    <n v="0"/>
    <n v="1.7901"/>
  </r>
  <r>
    <n v="1126"/>
    <x v="537"/>
    <x v="2"/>
    <x v="407"/>
    <d v="2011-01-27T00:00:00"/>
    <x v="1"/>
    <s v="HL-15040"/>
    <s v="Hunter Lopez"/>
    <x v="0"/>
    <s v="United States"/>
    <s v="Jonesboro"/>
    <x v="36"/>
    <n v="72401"/>
    <x v="0"/>
    <s v="OFF-EN-10001539"/>
    <x v="1"/>
    <x v="12"/>
    <s v="Staples"/>
    <n v="23.34"/>
    <n v="3"/>
    <n v="0"/>
    <n v="10.969799999999999"/>
  </r>
  <r>
    <n v="1127"/>
    <x v="537"/>
    <x v="2"/>
    <x v="407"/>
    <d v="2011-01-27T00:00:00"/>
    <x v="1"/>
    <s v="HL-15040"/>
    <s v="Hunter Lopez"/>
    <x v="0"/>
    <s v="United States"/>
    <s v="Jonesboro"/>
    <x v="36"/>
    <n v="72401"/>
    <x v="0"/>
    <s v="FUR-CH-10002331"/>
    <x v="0"/>
    <x v="1"/>
    <s v="Hon 4700 Series Mobuis Mid-Back Task Chairs with Adjustable Arms"/>
    <n v="1067.94"/>
    <n v="3"/>
    <n v="0"/>
    <n v="224.2673999999999"/>
  </r>
  <r>
    <n v="1128"/>
    <x v="538"/>
    <x v="1"/>
    <x v="56"/>
    <d v="2012-03-07T00:00:00"/>
    <x v="1"/>
    <s v="PA-19060"/>
    <s v="Pete Armstrong"/>
    <x v="2"/>
    <s v="United States"/>
    <s v="Richmond"/>
    <x v="14"/>
    <n v="47374"/>
    <x v="2"/>
    <s v="OFF-AR-10003156"/>
    <x v="1"/>
    <x v="6"/>
    <s v="50 Colored Long Pencils"/>
    <n v="10.16"/>
    <n v="1"/>
    <n v="0"/>
    <n v="2.6416000000000004"/>
  </r>
  <r>
    <n v="1129"/>
    <x v="538"/>
    <x v="1"/>
    <x v="56"/>
    <d v="2012-03-07T00:00:00"/>
    <x v="1"/>
    <s v="PA-19060"/>
    <s v="Pete Armstrong"/>
    <x v="2"/>
    <s v="United States"/>
    <s v="Richmond"/>
    <x v="14"/>
    <n v="47374"/>
    <x v="2"/>
    <s v="OFF-EN-10001532"/>
    <x v="1"/>
    <x v="12"/>
    <s v="Brown Kraft Recycled Envelopes"/>
    <n v="101.88"/>
    <n v="6"/>
    <n v="0"/>
    <n v="50.94"/>
  </r>
  <r>
    <n v="1130"/>
    <x v="539"/>
    <x v="0"/>
    <x v="408"/>
    <d v="2013-04-17T00:00:00"/>
    <x v="1"/>
    <s v="BD-11605"/>
    <s v="Brian Dahlen"/>
    <x v="0"/>
    <s v="United States"/>
    <s v="Springfield"/>
    <x v="17"/>
    <n v="22153"/>
    <x v="0"/>
    <s v="FUR-TA-10004086"/>
    <x v="0"/>
    <x v="3"/>
    <s v="KI Adjustable-Height Table"/>
    <n v="343.92"/>
    <n v="4"/>
    <n v="0"/>
    <n v="75.662399999999991"/>
  </r>
  <r>
    <n v="1131"/>
    <x v="539"/>
    <x v="0"/>
    <x v="408"/>
    <d v="2013-04-17T00:00:00"/>
    <x v="1"/>
    <s v="BD-11605"/>
    <s v="Brian Dahlen"/>
    <x v="0"/>
    <s v="United States"/>
    <s v="Springfield"/>
    <x v="17"/>
    <n v="22153"/>
    <x v="0"/>
    <s v="OFF-PA-10000100"/>
    <x v="1"/>
    <x v="10"/>
    <s v="Xerox 1945"/>
    <n v="40.99"/>
    <n v="1"/>
    <n v="0"/>
    <n v="20.085100000000001"/>
  </r>
  <r>
    <n v="1132"/>
    <x v="539"/>
    <x v="0"/>
    <x v="408"/>
    <d v="2013-04-17T00:00:00"/>
    <x v="1"/>
    <s v="BD-11605"/>
    <s v="Brian Dahlen"/>
    <x v="0"/>
    <s v="United States"/>
    <s v="Springfield"/>
    <x v="17"/>
    <n v="22153"/>
    <x v="0"/>
    <s v="OFF-EN-10002500"/>
    <x v="1"/>
    <x v="12"/>
    <s v="Globe Weis Peel &amp; Seel First Class Envelopes"/>
    <n v="63.9"/>
    <n v="5"/>
    <n v="0"/>
    <n v="28.754999999999995"/>
  </r>
  <r>
    <n v="1133"/>
    <x v="540"/>
    <x v="0"/>
    <x v="409"/>
    <d v="2013-12-08T00:00:00"/>
    <x v="2"/>
    <s v="GG-14650"/>
    <s v="Greg Guthrie"/>
    <x v="1"/>
    <s v="United States"/>
    <s v="Antioch"/>
    <x v="1"/>
    <n v="94509"/>
    <x v="1"/>
    <s v="OFF-PA-10004100"/>
    <x v="1"/>
    <x v="10"/>
    <s v="Xerox 216"/>
    <n v="19.440000000000001"/>
    <n v="3"/>
    <n v="0"/>
    <n v="9.3312000000000008"/>
  </r>
  <r>
    <n v="1134"/>
    <x v="541"/>
    <x v="0"/>
    <x v="410"/>
    <d v="2013-06-10T00:00:00"/>
    <x v="1"/>
    <s v="JS-15940"/>
    <s v="Joni Sundaresam"/>
    <x v="2"/>
    <s v="United States"/>
    <s v="Philadelphia"/>
    <x v="9"/>
    <n v="19134"/>
    <x v="3"/>
    <s v="OFF-ST-10003479"/>
    <x v="1"/>
    <x v="4"/>
    <s v="Eldon Base for stackable storage shelf, platinum"/>
    <n v="124.608"/>
    <n v="4"/>
    <n v="0.2"/>
    <n v="-23.364000000000019"/>
  </r>
  <r>
    <n v="1135"/>
    <x v="541"/>
    <x v="0"/>
    <x v="410"/>
    <d v="2013-06-10T00:00:00"/>
    <x v="1"/>
    <s v="JS-15940"/>
    <s v="Joni Sundaresam"/>
    <x v="2"/>
    <s v="United States"/>
    <s v="Philadelphia"/>
    <x v="9"/>
    <n v="19134"/>
    <x v="3"/>
    <s v="OFF-LA-10000973"/>
    <x v="1"/>
    <x v="2"/>
    <s v="Avery 502"/>
    <n v="7.5600000000000005"/>
    <n v="3"/>
    <n v="0.2"/>
    <n v="2.6459999999999995"/>
  </r>
  <r>
    <n v="1136"/>
    <x v="542"/>
    <x v="0"/>
    <x v="25"/>
    <d v="2013-12-12T00:00:00"/>
    <x v="3"/>
    <s v="LR-16915"/>
    <s v="Lena Radford"/>
    <x v="0"/>
    <s v="United States"/>
    <s v="Homestead"/>
    <x v="2"/>
    <n v="33030"/>
    <x v="0"/>
    <s v="OFF-ST-10001476"/>
    <x v="1"/>
    <x v="4"/>
    <s v="Steel Personal Filing/Posting Tote"/>
    <n v="85.224000000000004"/>
    <n v="3"/>
    <n v="0.2"/>
    <n v="7.4571000000000041"/>
  </r>
  <r>
    <n v="1137"/>
    <x v="543"/>
    <x v="0"/>
    <x v="396"/>
    <d v="2013-11-16T00:00:00"/>
    <x v="0"/>
    <s v="FH-14275"/>
    <s v="Frank Hawley"/>
    <x v="1"/>
    <s v="United States"/>
    <s v="La Porte"/>
    <x v="14"/>
    <n v="46350"/>
    <x v="2"/>
    <s v="OFF-EN-10002831"/>
    <x v="1"/>
    <x v="12"/>
    <s v="Tyvek  Top-Opening Peel &amp; Seel  Envelopes, Gray"/>
    <n v="287.52"/>
    <n v="8"/>
    <n v="0"/>
    <n v="129.38399999999999"/>
  </r>
  <r>
    <n v="1138"/>
    <x v="543"/>
    <x v="0"/>
    <x v="396"/>
    <d v="2013-11-16T00:00:00"/>
    <x v="0"/>
    <s v="FH-14275"/>
    <s v="Frank Hawley"/>
    <x v="1"/>
    <s v="United States"/>
    <s v="La Porte"/>
    <x v="14"/>
    <n v="46350"/>
    <x v="2"/>
    <s v="OFF-AP-10002350"/>
    <x v="1"/>
    <x v="9"/>
    <s v="Belkin F9H710-06 7 Outlet SurgeMaster Surge Protector"/>
    <n v="37.68"/>
    <n v="2"/>
    <n v="0"/>
    <n v="10.5504"/>
  </r>
  <r>
    <n v="1139"/>
    <x v="543"/>
    <x v="0"/>
    <x v="396"/>
    <d v="2013-11-16T00:00:00"/>
    <x v="0"/>
    <s v="FH-14275"/>
    <s v="Frank Hawley"/>
    <x v="1"/>
    <s v="United States"/>
    <s v="La Porte"/>
    <x v="14"/>
    <n v="46350"/>
    <x v="2"/>
    <s v="OFF-PA-10001763"/>
    <x v="1"/>
    <x v="10"/>
    <s v="Xerox 1896"/>
    <n v="19.98"/>
    <n v="2"/>
    <n v="0"/>
    <n v="8.9909999999999997"/>
  </r>
  <r>
    <n v="1140"/>
    <x v="543"/>
    <x v="0"/>
    <x v="396"/>
    <d v="2013-11-16T00:00:00"/>
    <x v="0"/>
    <s v="FH-14275"/>
    <s v="Frank Hawley"/>
    <x v="1"/>
    <s v="United States"/>
    <s v="La Porte"/>
    <x v="14"/>
    <n v="46350"/>
    <x v="2"/>
    <s v="OFF-AR-10003394"/>
    <x v="1"/>
    <x v="6"/>
    <s v="Newell 332"/>
    <n v="20.58"/>
    <n v="7"/>
    <n v="0"/>
    <n v="5.5566000000000004"/>
  </r>
  <r>
    <n v="1141"/>
    <x v="543"/>
    <x v="0"/>
    <x v="396"/>
    <d v="2013-11-16T00:00:00"/>
    <x v="0"/>
    <s v="FH-14275"/>
    <s v="Frank Hawley"/>
    <x v="1"/>
    <s v="United States"/>
    <s v="La Porte"/>
    <x v="14"/>
    <n v="46350"/>
    <x v="2"/>
    <s v="OFF-BI-10002072"/>
    <x v="1"/>
    <x v="8"/>
    <s v="Cardinal Slant-D Ring Binders"/>
    <n v="17.38"/>
    <n v="2"/>
    <n v="0"/>
    <n v="8.69"/>
  </r>
  <r>
    <n v="1142"/>
    <x v="544"/>
    <x v="2"/>
    <x v="411"/>
    <d v="2011-10-03T00:00:00"/>
    <x v="1"/>
    <s v="AP-10915"/>
    <s v="Arthur Prichep"/>
    <x v="0"/>
    <s v="United States"/>
    <s v="Los Angeles"/>
    <x v="1"/>
    <n v="90045"/>
    <x v="1"/>
    <s v="FUR-FU-10004188"/>
    <x v="0"/>
    <x v="5"/>
    <s v="Luxo Professional Combination Clamp-On Lamps"/>
    <n v="204.6"/>
    <n v="2"/>
    <n v="0"/>
    <n v="53.195999999999998"/>
  </r>
  <r>
    <n v="1143"/>
    <x v="544"/>
    <x v="2"/>
    <x v="411"/>
    <d v="2011-10-03T00:00:00"/>
    <x v="1"/>
    <s v="AP-10915"/>
    <s v="Arthur Prichep"/>
    <x v="0"/>
    <s v="United States"/>
    <s v="Los Angeles"/>
    <x v="1"/>
    <n v="90045"/>
    <x v="1"/>
    <s v="OFF-FA-10001561"/>
    <x v="1"/>
    <x v="13"/>
    <s v="Stockwell Push Pins"/>
    <n v="8.7200000000000006"/>
    <n v="4"/>
    <n v="0"/>
    <n v="2.8776000000000002"/>
  </r>
  <r>
    <n v="1144"/>
    <x v="544"/>
    <x v="2"/>
    <x v="411"/>
    <d v="2011-10-03T00:00:00"/>
    <x v="1"/>
    <s v="AP-10915"/>
    <s v="Arthur Prichep"/>
    <x v="0"/>
    <s v="United States"/>
    <s v="Los Angeles"/>
    <x v="1"/>
    <n v="90045"/>
    <x v="1"/>
    <s v="OFF-PA-10002105"/>
    <x v="1"/>
    <x v="10"/>
    <s v="Xerox 223"/>
    <n v="6.48"/>
    <n v="1"/>
    <n v="0"/>
    <n v="3.1104000000000003"/>
  </r>
  <r>
    <n v="1145"/>
    <x v="544"/>
    <x v="2"/>
    <x v="411"/>
    <d v="2011-10-03T00:00:00"/>
    <x v="1"/>
    <s v="AP-10915"/>
    <s v="Arthur Prichep"/>
    <x v="0"/>
    <s v="United States"/>
    <s v="Los Angeles"/>
    <x v="1"/>
    <n v="90045"/>
    <x v="1"/>
    <s v="TEC-MA-10004241"/>
    <x v="2"/>
    <x v="15"/>
    <s v="Star Micronics TSP800 TSP847IIU Receipt Printer"/>
    <n v="686.32"/>
    <n v="2"/>
    <n v="0.2"/>
    <n v="223.05399999999995"/>
  </r>
  <r>
    <n v="1146"/>
    <x v="544"/>
    <x v="2"/>
    <x v="411"/>
    <d v="2011-10-03T00:00:00"/>
    <x v="1"/>
    <s v="AP-10915"/>
    <s v="Arthur Prichep"/>
    <x v="0"/>
    <s v="United States"/>
    <s v="Los Angeles"/>
    <x v="1"/>
    <n v="90045"/>
    <x v="1"/>
    <s v="OFF-ST-10004340"/>
    <x v="1"/>
    <x v="4"/>
    <s v="Fellowes Mobile File Cart, Black"/>
    <n v="62.18"/>
    <n v="1"/>
    <n v="0"/>
    <n v="16.788600000000002"/>
  </r>
  <r>
    <n v="1147"/>
    <x v="545"/>
    <x v="1"/>
    <x v="388"/>
    <d v="2012-04-04T00:00:00"/>
    <x v="3"/>
    <s v="NC-18340"/>
    <s v="Nat Carroll"/>
    <x v="0"/>
    <s v="United States"/>
    <s v="Lansing"/>
    <x v="12"/>
    <n v="48911"/>
    <x v="2"/>
    <s v="OFF-AP-10003849"/>
    <x v="1"/>
    <x v="9"/>
    <s v="Hoover Shoulder Vac Commercial Portable Vacuum"/>
    <n v="644.07600000000002"/>
    <n v="2"/>
    <n v="0.1"/>
    <n v="107.34599999999996"/>
  </r>
  <r>
    <n v="1148"/>
    <x v="545"/>
    <x v="1"/>
    <x v="388"/>
    <d v="2012-04-04T00:00:00"/>
    <x v="3"/>
    <s v="NC-18340"/>
    <s v="Nat Carroll"/>
    <x v="0"/>
    <s v="United States"/>
    <s v="Lansing"/>
    <x v="12"/>
    <n v="48911"/>
    <x v="2"/>
    <s v="OFF-FA-10000735"/>
    <x v="1"/>
    <x v="13"/>
    <s v="Staples"/>
    <n v="5.84"/>
    <n v="2"/>
    <n v="0"/>
    <n v="2.6279999999999997"/>
  </r>
  <r>
    <n v="1149"/>
    <x v="545"/>
    <x v="1"/>
    <x v="388"/>
    <d v="2012-04-04T00:00:00"/>
    <x v="3"/>
    <s v="NC-18340"/>
    <s v="Nat Carroll"/>
    <x v="0"/>
    <s v="United States"/>
    <s v="Lansing"/>
    <x v="12"/>
    <n v="48911"/>
    <x v="2"/>
    <s v="OFF-BI-10003350"/>
    <x v="1"/>
    <x v="8"/>
    <s v="Acco Expandable Hanging Binders"/>
    <n v="12.76"/>
    <n v="2"/>
    <n v="0"/>
    <n v="5.8695999999999993"/>
  </r>
  <r>
    <n v="1150"/>
    <x v="545"/>
    <x v="1"/>
    <x v="388"/>
    <d v="2012-04-04T00:00:00"/>
    <x v="3"/>
    <s v="NC-18340"/>
    <s v="Nat Carroll"/>
    <x v="0"/>
    <s v="United States"/>
    <s v="Lansing"/>
    <x v="12"/>
    <n v="48911"/>
    <x v="2"/>
    <s v="TEC-PH-10000307"/>
    <x v="2"/>
    <x v="7"/>
    <s v="Shocksock Galaxy S4 Armband"/>
    <n v="10.95"/>
    <n v="1"/>
    <n v="0"/>
    <n v="0.43799999999999883"/>
  </r>
  <r>
    <n v="1151"/>
    <x v="545"/>
    <x v="1"/>
    <x v="388"/>
    <d v="2012-04-04T00:00:00"/>
    <x v="3"/>
    <s v="NC-18340"/>
    <s v="Nat Carroll"/>
    <x v="0"/>
    <s v="United States"/>
    <s v="Lansing"/>
    <x v="12"/>
    <n v="48911"/>
    <x v="2"/>
    <s v="TEC-CO-10004202"/>
    <x v="2"/>
    <x v="16"/>
    <s v="Brother DCP1000 Digital 3 in 1 Multifunction Machine"/>
    <n v="599.98"/>
    <n v="2"/>
    <n v="0"/>
    <n v="209.99299999999999"/>
  </r>
  <r>
    <n v="1152"/>
    <x v="546"/>
    <x v="1"/>
    <x v="412"/>
    <d v="2012-05-14T00:00:00"/>
    <x v="1"/>
    <s v="CB-12535"/>
    <s v="Claudia Bergmann"/>
    <x v="1"/>
    <s v="United States"/>
    <s v="Cuyahoga Falls"/>
    <x v="24"/>
    <n v="44221"/>
    <x v="3"/>
    <s v="FUR-FU-10001852"/>
    <x v="0"/>
    <x v="5"/>
    <s v="Eldon Regeneration Recycled Desk Accessories, Smoke"/>
    <n v="8.3520000000000003"/>
    <n v="6"/>
    <n v="0.2"/>
    <n v="1.2527999999999997"/>
  </r>
  <r>
    <n v="1153"/>
    <x v="547"/>
    <x v="3"/>
    <x v="413"/>
    <d v="2014-01-07T00:00:00"/>
    <x v="1"/>
    <s v="KL-16555"/>
    <s v="Kelly Lampkin"/>
    <x v="1"/>
    <s v="United States"/>
    <s v="Reno"/>
    <x v="33"/>
    <n v="89502"/>
    <x v="1"/>
    <s v="OFF-AR-10003759"/>
    <x v="1"/>
    <x v="6"/>
    <s v="Crayola Anti Dust Chalk, 12/Pack"/>
    <n v="3.64"/>
    <n v="2"/>
    <n v="0"/>
    <n v="1.6379999999999999"/>
  </r>
  <r>
    <n v="1154"/>
    <x v="547"/>
    <x v="3"/>
    <x v="413"/>
    <d v="2014-01-07T00:00:00"/>
    <x v="1"/>
    <s v="KL-16555"/>
    <s v="Kelly Lampkin"/>
    <x v="1"/>
    <s v="United States"/>
    <s v="Reno"/>
    <x v="33"/>
    <n v="89502"/>
    <x v="1"/>
    <s v="OFF-BI-10003984"/>
    <x v="1"/>
    <x v="8"/>
    <s v="Lock-Up Easel 'Spel-Binder'"/>
    <n v="159.768"/>
    <n v="7"/>
    <n v="0.2"/>
    <n v="53.921700000000008"/>
  </r>
  <r>
    <n v="1155"/>
    <x v="548"/>
    <x v="2"/>
    <x v="414"/>
    <d v="2011-12-21T00:00:00"/>
    <x v="2"/>
    <s v="PS-19045"/>
    <s v="Penelope Sewall"/>
    <x v="2"/>
    <s v="United States"/>
    <s v="Harrisonburg"/>
    <x v="17"/>
    <n v="22801"/>
    <x v="0"/>
    <s v="OFF-ST-10004337"/>
    <x v="1"/>
    <x v="4"/>
    <s v="SAFCO Commercial Wire Shelving, 72h"/>
    <n v="122.48"/>
    <n v="2"/>
    <n v="0"/>
    <n v="0"/>
  </r>
  <r>
    <n v="1156"/>
    <x v="548"/>
    <x v="2"/>
    <x v="414"/>
    <d v="2011-12-21T00:00:00"/>
    <x v="2"/>
    <s v="PS-19045"/>
    <s v="Penelope Sewall"/>
    <x v="2"/>
    <s v="United States"/>
    <s v="Harrisonburg"/>
    <x v="17"/>
    <n v="22801"/>
    <x v="0"/>
    <s v="FUR-TA-10001932"/>
    <x v="0"/>
    <x v="3"/>
    <s v="Chromcraft 48&quot; x 96&quot; Racetrack Double Pedestal Table"/>
    <n v="2244.48"/>
    <n v="7"/>
    <n v="0"/>
    <n v="493.78559999999993"/>
  </r>
  <r>
    <n v="1157"/>
    <x v="548"/>
    <x v="2"/>
    <x v="414"/>
    <d v="2011-12-21T00:00:00"/>
    <x v="2"/>
    <s v="PS-19045"/>
    <s v="Penelope Sewall"/>
    <x v="2"/>
    <s v="United States"/>
    <s v="Harrisonburg"/>
    <x v="17"/>
    <n v="22801"/>
    <x v="0"/>
    <s v="OFF-BI-10003982"/>
    <x v="1"/>
    <x v="8"/>
    <s v="Wilson Jones Century Plastic Molded Ring Binders"/>
    <n v="62.31"/>
    <n v="3"/>
    <n v="0"/>
    <n v="29.285699999999999"/>
  </r>
  <r>
    <n v="1158"/>
    <x v="548"/>
    <x v="2"/>
    <x v="414"/>
    <d v="2011-12-21T00:00:00"/>
    <x v="2"/>
    <s v="PS-19045"/>
    <s v="Penelope Sewall"/>
    <x v="2"/>
    <s v="United States"/>
    <s v="Harrisonburg"/>
    <x v="17"/>
    <n v="22801"/>
    <x v="0"/>
    <s v="FUR-TA-10000617"/>
    <x v="0"/>
    <x v="3"/>
    <s v="Hon Practical Foundations 30 x 60 Training Table, Light Gray/Charcoal"/>
    <n v="455.1"/>
    <n v="2"/>
    <n v="0"/>
    <n v="100.12200000000001"/>
  </r>
  <r>
    <n v="1159"/>
    <x v="549"/>
    <x v="0"/>
    <x v="415"/>
    <d v="2013-07-08T00:00:00"/>
    <x v="0"/>
    <s v="GB-14530"/>
    <s v="George Bell"/>
    <x v="1"/>
    <s v="United States"/>
    <s v="Los Angeles"/>
    <x v="1"/>
    <n v="90004"/>
    <x v="1"/>
    <s v="FUR-CH-10002126"/>
    <x v="0"/>
    <x v="1"/>
    <s v="Hon Deluxe Fabric Upholstered Stacking Chairs"/>
    <n v="195.184"/>
    <n v="1"/>
    <n v="0.2"/>
    <n v="19.518400000000007"/>
  </r>
  <r>
    <n v="1160"/>
    <x v="550"/>
    <x v="3"/>
    <x v="222"/>
    <d v="2014-07-05T00:00:00"/>
    <x v="1"/>
    <s v="AA-10315"/>
    <s v="Alex Avila"/>
    <x v="0"/>
    <s v="United States"/>
    <s v="Minneapolis"/>
    <x v="11"/>
    <n v="55407"/>
    <x v="2"/>
    <s v="OFF-AP-10000576"/>
    <x v="1"/>
    <x v="9"/>
    <s v="Belkin 325VA UPS Surge Protector, 6'"/>
    <n v="362.94"/>
    <n v="3"/>
    <n v="0"/>
    <n v="90.735000000000014"/>
  </r>
  <r>
    <n v="1161"/>
    <x v="550"/>
    <x v="3"/>
    <x v="222"/>
    <d v="2014-07-05T00:00:00"/>
    <x v="1"/>
    <s v="AA-10315"/>
    <s v="Alex Avila"/>
    <x v="0"/>
    <s v="United States"/>
    <s v="Minneapolis"/>
    <x v="11"/>
    <n v="55407"/>
    <x v="2"/>
    <s v="OFF-BI-10004654"/>
    <x v="1"/>
    <x v="8"/>
    <s v="Avery Binding System Hidden Tab Executive Style Index Sets"/>
    <n v="11.54"/>
    <n v="2"/>
    <n v="0"/>
    <n v="5.77"/>
  </r>
  <r>
    <n v="1162"/>
    <x v="551"/>
    <x v="2"/>
    <x v="416"/>
    <d v="2011-09-05T00:00:00"/>
    <x v="0"/>
    <s v="LT-16765"/>
    <s v="Larry Tron"/>
    <x v="0"/>
    <s v="United States"/>
    <s v="Escondido"/>
    <x v="1"/>
    <n v="92025"/>
    <x v="1"/>
    <s v="OFF-AR-10004042"/>
    <x v="1"/>
    <x v="6"/>
    <s v="BOSTON Model 1800 Electric Pencil Sharpeners, Putty/Woodgrain"/>
    <n v="53.94"/>
    <n v="3"/>
    <n v="0"/>
    <n v="15.642599999999995"/>
  </r>
  <r>
    <n v="1163"/>
    <x v="552"/>
    <x v="2"/>
    <x v="223"/>
    <d v="2011-03-08T00:00:00"/>
    <x v="1"/>
    <s v="AP-10720"/>
    <s v="Anne Pryor"/>
    <x v="2"/>
    <s v="United States"/>
    <s v="New York City"/>
    <x v="15"/>
    <n v="10035"/>
    <x v="3"/>
    <s v="TEC-PH-10004700"/>
    <x v="2"/>
    <x v="7"/>
    <s v="PowerGen Dual USB Car Charger"/>
    <n v="9.99"/>
    <n v="1"/>
    <n v="0"/>
    <n v="4.5953999999999997"/>
  </r>
  <r>
    <n v="1164"/>
    <x v="552"/>
    <x v="2"/>
    <x v="223"/>
    <d v="2011-03-08T00:00:00"/>
    <x v="1"/>
    <s v="AP-10720"/>
    <s v="Anne Pryor"/>
    <x v="2"/>
    <s v="United States"/>
    <s v="New York City"/>
    <x v="15"/>
    <n v="10035"/>
    <x v="3"/>
    <s v="OFF-BI-10004593"/>
    <x v="1"/>
    <x v="8"/>
    <s v="Ibico Laser Imprintable Binding System Covers"/>
    <n v="125.76"/>
    <n v="3"/>
    <n v="0.2"/>
    <n v="40.872"/>
  </r>
  <r>
    <n v="1165"/>
    <x v="552"/>
    <x v="2"/>
    <x v="223"/>
    <d v="2011-03-08T00:00:00"/>
    <x v="1"/>
    <s v="AP-10720"/>
    <s v="Anne Pryor"/>
    <x v="2"/>
    <s v="United States"/>
    <s v="New York City"/>
    <x v="15"/>
    <n v="10035"/>
    <x v="3"/>
    <s v="OFF-BI-10003429"/>
    <x v="1"/>
    <x v="8"/>
    <s v="Cardinal HOLDit! Binder Insert Strips,Extra Strips"/>
    <n v="25.32"/>
    <n v="5"/>
    <n v="0.2"/>
    <n v="9.1785000000000014"/>
  </r>
  <r>
    <n v="1166"/>
    <x v="553"/>
    <x v="2"/>
    <x v="417"/>
    <d v="2011-05-08T00:00:00"/>
    <x v="1"/>
    <s v="PM-18940"/>
    <s v="Paul MacIntyre"/>
    <x v="0"/>
    <s v="United States"/>
    <s v="Jackson"/>
    <x v="12"/>
    <n v="49201"/>
    <x v="2"/>
    <s v="OFF-BI-10001294"/>
    <x v="1"/>
    <x v="8"/>
    <s v="Fellowes Binding Cases"/>
    <n v="46.8"/>
    <n v="4"/>
    <n v="0"/>
    <n v="21.059999999999995"/>
  </r>
  <r>
    <n v="1167"/>
    <x v="554"/>
    <x v="1"/>
    <x v="121"/>
    <d v="2012-11-02T00:00:00"/>
    <x v="3"/>
    <s v="KC-16540"/>
    <s v="Kelly Collister"/>
    <x v="0"/>
    <s v="United States"/>
    <s v="Seattle"/>
    <x v="4"/>
    <n v="98115"/>
    <x v="1"/>
    <s v="TEC-AC-10001552"/>
    <x v="2"/>
    <x v="11"/>
    <s v="Logitech K350 2.4Ghz Wireless Keyboard"/>
    <n v="447.93"/>
    <n v="9"/>
    <n v="0"/>
    <n v="49.272299999999987"/>
  </r>
  <r>
    <n v="1168"/>
    <x v="555"/>
    <x v="3"/>
    <x v="166"/>
    <d v="2014-12-11T00:00:00"/>
    <x v="0"/>
    <s v="DL-13315"/>
    <s v="Delfina Latchford"/>
    <x v="0"/>
    <s v="United States"/>
    <s v="New York City"/>
    <x v="15"/>
    <n v="10035"/>
    <x v="3"/>
    <s v="FUR-FU-10004952"/>
    <x v="0"/>
    <x v="5"/>
    <s v="C-Line Cubicle Keepers Polyproplyene Holder w/Velcro Back, 8-1/2x11, 25/Bx"/>
    <n v="109.48"/>
    <n v="2"/>
    <n v="0"/>
    <n v="33.938800000000001"/>
  </r>
  <r>
    <n v="1169"/>
    <x v="555"/>
    <x v="3"/>
    <x v="166"/>
    <d v="2014-12-11T00:00:00"/>
    <x v="0"/>
    <s v="DL-13315"/>
    <s v="Delfina Latchford"/>
    <x v="0"/>
    <s v="United States"/>
    <s v="New York City"/>
    <x v="15"/>
    <n v="10035"/>
    <x v="3"/>
    <s v="OFF-ST-10004123"/>
    <x v="1"/>
    <x v="4"/>
    <s v="Safco Industrial Wire Shelving System"/>
    <n v="272.94"/>
    <n v="3"/>
    <n v="0"/>
    <n v="0"/>
  </r>
  <r>
    <n v="1170"/>
    <x v="555"/>
    <x v="3"/>
    <x v="166"/>
    <d v="2014-12-11T00:00:00"/>
    <x v="0"/>
    <s v="DL-13315"/>
    <s v="Delfina Latchford"/>
    <x v="0"/>
    <s v="United States"/>
    <s v="New York City"/>
    <x v="15"/>
    <n v="10035"/>
    <x v="3"/>
    <s v="OFF-PA-10003172"/>
    <x v="1"/>
    <x v="10"/>
    <s v="Xerox 1996"/>
    <n v="19.440000000000001"/>
    <n v="3"/>
    <n v="0"/>
    <n v="9.3312000000000008"/>
  </r>
  <r>
    <n v="1171"/>
    <x v="555"/>
    <x v="3"/>
    <x v="166"/>
    <d v="2014-12-11T00:00:00"/>
    <x v="0"/>
    <s v="DL-13315"/>
    <s v="Delfina Latchford"/>
    <x v="0"/>
    <s v="United States"/>
    <s v="New York City"/>
    <x v="15"/>
    <n v="10035"/>
    <x v="3"/>
    <s v="OFF-ST-10002352"/>
    <x v="1"/>
    <x v="4"/>
    <s v="Iris Project Case"/>
    <n v="31.92"/>
    <n v="4"/>
    <n v="0"/>
    <n v="8.299199999999999"/>
  </r>
  <r>
    <n v="1172"/>
    <x v="556"/>
    <x v="2"/>
    <x v="418"/>
    <d v="2011-03-14T00:00:00"/>
    <x v="1"/>
    <s v="SW-20275"/>
    <s v="Scott Williamson"/>
    <x v="0"/>
    <s v="United States"/>
    <s v="Royal Oak"/>
    <x v="12"/>
    <n v="48073"/>
    <x v="2"/>
    <s v="OFF-PA-10002259"/>
    <x v="1"/>
    <x v="10"/>
    <s v="Geographics Note Cards, Blank, White, 8 1/2&quot; x 11&quot;"/>
    <n v="22.38"/>
    <n v="2"/>
    <n v="0"/>
    <n v="10.7424"/>
  </r>
  <r>
    <n v="1173"/>
    <x v="557"/>
    <x v="2"/>
    <x v="419"/>
    <d v="2011-04-25T00:00:00"/>
    <x v="1"/>
    <s v="AA-10375"/>
    <s v="Allen Armold"/>
    <x v="0"/>
    <s v="United States"/>
    <s v="Los Angeles"/>
    <x v="1"/>
    <n v="90008"/>
    <x v="1"/>
    <s v="OFF-BI-10002976"/>
    <x v="1"/>
    <x v="8"/>
    <s v="ACCOHIDE Binder by Acco"/>
    <n v="16.520000000000003"/>
    <n v="5"/>
    <n v="0.2"/>
    <n v="5.5754999999999999"/>
  </r>
  <r>
    <n v="1174"/>
    <x v="558"/>
    <x v="1"/>
    <x v="420"/>
    <d v="2012-10-26T00:00:00"/>
    <x v="1"/>
    <s v="LT-17110"/>
    <s v="Liz Thompson"/>
    <x v="0"/>
    <s v="United States"/>
    <s v="Bloomington"/>
    <x v="10"/>
    <n v="61701"/>
    <x v="2"/>
    <s v="OFF-BI-10000301"/>
    <x v="1"/>
    <x v="8"/>
    <s v="GBC Instant Report Kit"/>
    <n v="5.1759999999999984"/>
    <n v="4"/>
    <n v="0.8"/>
    <n v="-7.7640000000000011"/>
  </r>
  <r>
    <n v="1175"/>
    <x v="559"/>
    <x v="1"/>
    <x v="421"/>
    <d v="2012-08-25T00:00:00"/>
    <x v="2"/>
    <s v="DP-13105"/>
    <s v="Dave Poirier"/>
    <x v="1"/>
    <s v="United States"/>
    <s v="New York City"/>
    <x v="15"/>
    <n v="10035"/>
    <x v="3"/>
    <s v="OFF-BI-10003694"/>
    <x v="1"/>
    <x v="8"/>
    <s v="Avery 3 1/2&quot; Diskette Storage Pages, 10/Pack"/>
    <n v="50.112000000000002"/>
    <n v="6"/>
    <n v="0.2"/>
    <n v="16.2864"/>
  </r>
  <r>
    <n v="1176"/>
    <x v="560"/>
    <x v="0"/>
    <x v="48"/>
    <d v="2013-09-04T00:00:00"/>
    <x v="1"/>
    <s v="AB-10060"/>
    <s v="Adam Bellavance"/>
    <x v="2"/>
    <s v="United States"/>
    <s v="Concord"/>
    <x v="38"/>
    <n v="3301"/>
    <x v="3"/>
    <s v="OFF-SU-10000381"/>
    <x v="1"/>
    <x v="14"/>
    <s v="Acme Forged Steel Scissors with Black Enamel Handles"/>
    <n v="27.93"/>
    <n v="3"/>
    <n v="0"/>
    <n v="8.0996999999999986"/>
  </r>
  <r>
    <n v="1177"/>
    <x v="561"/>
    <x v="2"/>
    <x v="422"/>
    <d v="2011-12-30T00:00:00"/>
    <x v="0"/>
    <s v="AT-10435"/>
    <s v="Alyssa Tate"/>
    <x v="2"/>
    <s v="United States"/>
    <s v="Los Angeles"/>
    <x v="1"/>
    <n v="90004"/>
    <x v="1"/>
    <s v="OFF-LA-10004425"/>
    <x v="1"/>
    <x v="2"/>
    <s v="Staples"/>
    <n v="11.56"/>
    <n v="4"/>
    <n v="0"/>
    <n v="5.4332000000000003"/>
  </r>
  <r>
    <n v="1178"/>
    <x v="562"/>
    <x v="0"/>
    <x v="49"/>
    <d v="2013-12-06T00:00:00"/>
    <x v="1"/>
    <s v="JE-15745"/>
    <s v="Joel Eaton"/>
    <x v="0"/>
    <s v="United States"/>
    <s v="Rockville"/>
    <x v="39"/>
    <n v="20852"/>
    <x v="3"/>
    <s v="FUR-CH-10001270"/>
    <x v="0"/>
    <x v="1"/>
    <s v="Harbour Creations Steel Folding Chair"/>
    <n v="172.5"/>
    <n v="2"/>
    <n v="0"/>
    <n v="51.749999999999986"/>
  </r>
  <r>
    <n v="1179"/>
    <x v="562"/>
    <x v="0"/>
    <x v="49"/>
    <d v="2013-12-06T00:00:00"/>
    <x v="1"/>
    <s v="JE-15745"/>
    <s v="Joel Eaton"/>
    <x v="0"/>
    <s v="United States"/>
    <s v="Rockville"/>
    <x v="39"/>
    <n v="20852"/>
    <x v="3"/>
    <s v="TEC-PH-10003931"/>
    <x v="2"/>
    <x v="7"/>
    <s v="JBL Micro Wireless Portable Bluetooth Speaker"/>
    <n v="179.97"/>
    <n v="3"/>
    <n v="0"/>
    <n v="44.992500000000007"/>
  </r>
  <r>
    <n v="1180"/>
    <x v="563"/>
    <x v="0"/>
    <x v="423"/>
    <d v="2013-04-28T00:00:00"/>
    <x v="0"/>
    <s v="CA-12055"/>
    <s v="Cathy Armstrong"/>
    <x v="2"/>
    <s v="United States"/>
    <s v="Houston"/>
    <x v="5"/>
    <n v="77070"/>
    <x v="2"/>
    <s v="TEC-AC-10003174"/>
    <x v="2"/>
    <x v="11"/>
    <s v="Plantronics S12 Corded Telephone Headset System"/>
    <n v="258.69600000000003"/>
    <n v="3"/>
    <n v="0.2"/>
    <n v="64.674000000000007"/>
  </r>
  <r>
    <n v="1181"/>
    <x v="564"/>
    <x v="2"/>
    <x v="261"/>
    <d v="2011-06-25T00:00:00"/>
    <x v="1"/>
    <s v="DB-13060"/>
    <s v="Dave Brooks"/>
    <x v="0"/>
    <s v="United States"/>
    <s v="Lakewood"/>
    <x v="30"/>
    <n v="8701"/>
    <x v="3"/>
    <s v="TEC-PH-10004539"/>
    <x v="2"/>
    <x v="7"/>
    <s v="Wireless Extenders zBoost YX545 SOHO Signal Booster"/>
    <n v="1322.93"/>
    <n v="7"/>
    <n v="0"/>
    <n v="357.19110000000001"/>
  </r>
  <r>
    <n v="1182"/>
    <x v="564"/>
    <x v="2"/>
    <x v="261"/>
    <d v="2011-06-25T00:00:00"/>
    <x v="1"/>
    <s v="DB-13060"/>
    <s v="Dave Brooks"/>
    <x v="0"/>
    <s v="United States"/>
    <s v="Lakewood"/>
    <x v="30"/>
    <n v="8701"/>
    <x v="3"/>
    <s v="OFF-AR-10001919"/>
    <x v="1"/>
    <x v="6"/>
    <s v="OIC #2 Pencils, Medium Soft"/>
    <n v="3.76"/>
    <n v="2"/>
    <n v="0"/>
    <n v="1.0903999999999998"/>
  </r>
  <r>
    <n v="1183"/>
    <x v="565"/>
    <x v="3"/>
    <x v="424"/>
    <d v="2014-01-16T00:00:00"/>
    <x v="2"/>
    <s v="RB-19570"/>
    <s v="Rob Beeghly"/>
    <x v="0"/>
    <s v="United States"/>
    <s v="Jacksonville"/>
    <x v="3"/>
    <n v="28540"/>
    <x v="0"/>
    <s v="OFF-EN-10002504"/>
    <x v="1"/>
    <x v="12"/>
    <s v="Tyvek  Top-Opening Peel &amp; Seel Envelopes, Plain White"/>
    <n v="21.744"/>
    <n v="1"/>
    <n v="0.2"/>
    <n v="7.3385999999999996"/>
  </r>
  <r>
    <n v="1184"/>
    <x v="565"/>
    <x v="3"/>
    <x v="424"/>
    <d v="2014-01-16T00:00:00"/>
    <x v="2"/>
    <s v="RB-19570"/>
    <s v="Rob Beeghly"/>
    <x v="0"/>
    <s v="United States"/>
    <s v="Jacksonville"/>
    <x v="3"/>
    <n v="28540"/>
    <x v="0"/>
    <s v="TEC-PH-10003655"/>
    <x v="2"/>
    <x v="7"/>
    <s v="Sannysis Cute Owl Design Soft Skin Case Cover for Samsung Galaxy S4"/>
    <n v="7.92"/>
    <n v="5"/>
    <n v="0.2"/>
    <n v="0.69300000000000006"/>
  </r>
  <r>
    <n v="1185"/>
    <x v="566"/>
    <x v="2"/>
    <x v="156"/>
    <d v="2011-11-30T00:00:00"/>
    <x v="1"/>
    <s v="HR-14830"/>
    <s v="Harold Ryan"/>
    <x v="1"/>
    <s v="United States"/>
    <s v="Seattle"/>
    <x v="4"/>
    <n v="98103"/>
    <x v="1"/>
    <s v="OFF-BI-10004656"/>
    <x v="1"/>
    <x v="8"/>
    <s v="Peel &amp; Stick Add-On Corner Pockets"/>
    <n v="12.096000000000002"/>
    <n v="7"/>
    <n v="0.2"/>
    <n v="4.2335999999999991"/>
  </r>
  <r>
    <n v="1186"/>
    <x v="566"/>
    <x v="2"/>
    <x v="156"/>
    <d v="2011-11-30T00:00:00"/>
    <x v="1"/>
    <s v="HR-14830"/>
    <s v="Harold Ryan"/>
    <x v="1"/>
    <s v="United States"/>
    <s v="Seattle"/>
    <x v="4"/>
    <n v="98103"/>
    <x v="1"/>
    <s v="OFF-ST-10002344"/>
    <x v="1"/>
    <x v="4"/>
    <s v="Carina 42&quot;Hx23 3/4&quot;W Media Storage Unit"/>
    <n v="485.88"/>
    <n v="6"/>
    <n v="0"/>
    <n v="9.7176000000000329"/>
  </r>
  <r>
    <n v="1187"/>
    <x v="566"/>
    <x v="2"/>
    <x v="156"/>
    <d v="2011-11-30T00:00:00"/>
    <x v="1"/>
    <s v="HR-14830"/>
    <s v="Harold Ryan"/>
    <x v="1"/>
    <s v="United States"/>
    <s v="Seattle"/>
    <x v="4"/>
    <n v="98103"/>
    <x v="1"/>
    <s v="OFF-PA-10001800"/>
    <x v="1"/>
    <x v="10"/>
    <s v="Xerox 220"/>
    <n v="25.92"/>
    <n v="4"/>
    <n v="0"/>
    <n v="12.441600000000001"/>
  </r>
  <r>
    <n v="1188"/>
    <x v="566"/>
    <x v="2"/>
    <x v="156"/>
    <d v="2011-11-30T00:00:00"/>
    <x v="1"/>
    <s v="HR-14830"/>
    <s v="Harold Ryan"/>
    <x v="1"/>
    <s v="United States"/>
    <s v="Seattle"/>
    <x v="4"/>
    <n v="98103"/>
    <x v="1"/>
    <s v="OFF-ST-10000036"/>
    <x v="1"/>
    <x v="4"/>
    <s v="Recycled Data-Pak for Archival Bound Computer Printouts, 12-1/2 x 12-1/2 x 16"/>
    <n v="197.58"/>
    <n v="2"/>
    <n v="0"/>
    <n v="53.346599999999995"/>
  </r>
  <r>
    <n v="1189"/>
    <x v="567"/>
    <x v="3"/>
    <x v="425"/>
    <d v="2014-03-01T00:00:00"/>
    <x v="0"/>
    <s v="BT-11530"/>
    <s v="Bradley Talbott"/>
    <x v="2"/>
    <s v="United States"/>
    <s v="Los Angeles"/>
    <x v="1"/>
    <n v="90036"/>
    <x v="1"/>
    <s v="OFF-AP-10004532"/>
    <x v="1"/>
    <x v="9"/>
    <s v="Kensington 6 Outlet Guardian Standard Surge Protector"/>
    <n v="81.92"/>
    <n v="4"/>
    <n v="0"/>
    <n v="22.118400000000001"/>
  </r>
  <r>
    <n v="1190"/>
    <x v="567"/>
    <x v="3"/>
    <x v="425"/>
    <d v="2014-03-01T00:00:00"/>
    <x v="0"/>
    <s v="BT-11530"/>
    <s v="Bradley Talbott"/>
    <x v="2"/>
    <s v="United States"/>
    <s v="Los Angeles"/>
    <x v="1"/>
    <n v="90036"/>
    <x v="1"/>
    <s v="TEC-PH-10004447"/>
    <x v="2"/>
    <x v="7"/>
    <s v="Toshiba IPT2010-SD IP Telephone"/>
    <n v="889.53600000000006"/>
    <n v="8"/>
    <n v="0.2"/>
    <n v="66.715199999999982"/>
  </r>
  <r>
    <n v="1191"/>
    <x v="567"/>
    <x v="3"/>
    <x v="425"/>
    <d v="2014-03-01T00:00:00"/>
    <x v="0"/>
    <s v="BT-11530"/>
    <s v="Bradley Talbott"/>
    <x v="2"/>
    <s v="United States"/>
    <s v="Los Angeles"/>
    <x v="1"/>
    <n v="90036"/>
    <x v="1"/>
    <s v="FUR-CH-10003973"/>
    <x v="0"/>
    <x v="1"/>
    <s v="GuestStacker Chair with Chrome Finish Legs"/>
    <n v="892.22400000000005"/>
    <n v="3"/>
    <n v="0.2"/>
    <n v="89.222400000000022"/>
  </r>
  <r>
    <n v="1192"/>
    <x v="567"/>
    <x v="3"/>
    <x v="425"/>
    <d v="2014-03-01T00:00:00"/>
    <x v="0"/>
    <s v="BT-11530"/>
    <s v="Bradley Talbott"/>
    <x v="2"/>
    <s v="United States"/>
    <s v="Los Angeles"/>
    <x v="1"/>
    <n v="90036"/>
    <x v="1"/>
    <s v="OFF-PA-10001970"/>
    <x v="1"/>
    <x v="10"/>
    <s v="Xerox 1908"/>
    <n v="223.92"/>
    <n v="4"/>
    <n v="0"/>
    <n v="109.7208"/>
  </r>
  <r>
    <n v="1193"/>
    <x v="567"/>
    <x v="3"/>
    <x v="425"/>
    <d v="2014-03-01T00:00:00"/>
    <x v="0"/>
    <s v="BT-11530"/>
    <s v="Bradley Talbott"/>
    <x v="2"/>
    <s v="United States"/>
    <s v="Los Angeles"/>
    <x v="1"/>
    <n v="90036"/>
    <x v="1"/>
    <s v="OFF-PA-10000682"/>
    <x v="1"/>
    <x v="10"/>
    <s v="Xerox 1924"/>
    <n v="23.12"/>
    <n v="4"/>
    <n v="0"/>
    <n v="11.328800000000001"/>
  </r>
  <r>
    <n v="1194"/>
    <x v="568"/>
    <x v="1"/>
    <x v="426"/>
    <d v="2012-09-15T00:00:00"/>
    <x v="3"/>
    <s v="NG-18355"/>
    <s v="Nat Gilpin"/>
    <x v="1"/>
    <s v="United States"/>
    <s v="Coral Springs"/>
    <x v="2"/>
    <n v="33065"/>
    <x v="0"/>
    <s v="OFF-PA-10001937"/>
    <x v="1"/>
    <x v="10"/>
    <s v="Xerox 21"/>
    <n v="15.552000000000003"/>
    <n v="3"/>
    <n v="0.2"/>
    <n v="5.4432"/>
  </r>
  <r>
    <n v="1195"/>
    <x v="568"/>
    <x v="1"/>
    <x v="426"/>
    <d v="2012-09-15T00:00:00"/>
    <x v="3"/>
    <s v="NG-18355"/>
    <s v="Nat Gilpin"/>
    <x v="1"/>
    <s v="United States"/>
    <s v="Coral Springs"/>
    <x v="2"/>
    <n v="33065"/>
    <x v="0"/>
    <s v="FUR-FU-10002268"/>
    <x v="0"/>
    <x v="5"/>
    <s v="Ultra Door Push Plate"/>
    <n v="15.712000000000002"/>
    <n v="4"/>
    <n v="0.2"/>
    <n v="2.553199999999999"/>
  </r>
  <r>
    <n v="1196"/>
    <x v="568"/>
    <x v="1"/>
    <x v="426"/>
    <d v="2012-09-15T00:00:00"/>
    <x v="3"/>
    <s v="NG-18355"/>
    <s v="Nat Gilpin"/>
    <x v="1"/>
    <s v="United States"/>
    <s v="Coral Springs"/>
    <x v="2"/>
    <n v="33065"/>
    <x v="0"/>
    <s v="OFF-ST-10001321"/>
    <x v="1"/>
    <x v="4"/>
    <s v="Decoflex Hanging Personal Folder File, Blue"/>
    <n v="24.672000000000001"/>
    <n v="2"/>
    <n v="0.2"/>
    <n v="2.1588000000000021"/>
  </r>
  <r>
    <n v="1197"/>
    <x v="568"/>
    <x v="1"/>
    <x v="426"/>
    <d v="2012-09-15T00:00:00"/>
    <x v="3"/>
    <s v="NG-18355"/>
    <s v="Nat Gilpin"/>
    <x v="1"/>
    <s v="United States"/>
    <s v="Coral Springs"/>
    <x v="2"/>
    <n v="33065"/>
    <x v="0"/>
    <s v="FUR-FU-10003394"/>
    <x v="0"/>
    <x v="5"/>
    <s v="Tenex &quot;The Solids&quot; Textured Chair Mats"/>
    <n v="55.967999999999996"/>
    <n v="1"/>
    <n v="0.2"/>
    <n v="-2.098800000000006"/>
  </r>
  <r>
    <n v="1198"/>
    <x v="569"/>
    <x v="0"/>
    <x v="143"/>
    <d v="2013-04-13T00:00:00"/>
    <x v="1"/>
    <s v="ZC-21910"/>
    <s v="Zuschuss Carroll"/>
    <x v="0"/>
    <s v="United States"/>
    <s v="Houston"/>
    <x v="5"/>
    <n v="77041"/>
    <x v="2"/>
    <s v="TEC-AC-10001990"/>
    <x v="2"/>
    <x v="11"/>
    <s v="Kensington Orbit Wireless Mobile Trackball for PC and Mac"/>
    <n v="431.92800000000005"/>
    <n v="9"/>
    <n v="0.2"/>
    <n v="64.789199999999951"/>
  </r>
  <r>
    <n v="1199"/>
    <x v="569"/>
    <x v="0"/>
    <x v="143"/>
    <d v="2013-04-13T00:00:00"/>
    <x v="1"/>
    <s v="ZC-21910"/>
    <s v="Zuschuss Carroll"/>
    <x v="0"/>
    <s v="United States"/>
    <s v="Houston"/>
    <x v="5"/>
    <n v="77041"/>
    <x v="2"/>
    <s v="FUR-CH-10004540"/>
    <x v="0"/>
    <x v="1"/>
    <s v="Global Chrome Stack Chair"/>
    <n v="95.983999999999995"/>
    <n v="4"/>
    <n v="0.3"/>
    <n v="-4.1135999999999981"/>
  </r>
  <r>
    <n v="1200"/>
    <x v="569"/>
    <x v="0"/>
    <x v="143"/>
    <d v="2013-04-13T00:00:00"/>
    <x v="1"/>
    <s v="ZC-21910"/>
    <s v="Zuschuss Carroll"/>
    <x v="0"/>
    <s v="United States"/>
    <s v="Houston"/>
    <x v="5"/>
    <n v="77041"/>
    <x v="2"/>
    <s v="OFF-BI-10004995"/>
    <x v="1"/>
    <x v="8"/>
    <s v="GBC DocuBind P400 Electric Binding System"/>
    <n v="1088.7919999999997"/>
    <n v="4"/>
    <n v="0.8"/>
    <n v="-1850.9464000000007"/>
  </r>
  <r>
    <n v="1201"/>
    <x v="570"/>
    <x v="0"/>
    <x v="427"/>
    <d v="2013-07-25T00:00:00"/>
    <x v="1"/>
    <s v="LS-16945"/>
    <s v="Linda Southworth"/>
    <x v="1"/>
    <s v="United States"/>
    <s v="Denver"/>
    <x v="22"/>
    <n v="80219"/>
    <x v="1"/>
    <s v="FUR-CH-10002335"/>
    <x v="0"/>
    <x v="1"/>
    <s v="Hon GuestStacker Chair"/>
    <n v="544.00800000000004"/>
    <n v="3"/>
    <n v="0.2"/>
    <n v="40.800600000000003"/>
  </r>
  <r>
    <n v="1202"/>
    <x v="570"/>
    <x v="0"/>
    <x v="427"/>
    <d v="2013-07-25T00:00:00"/>
    <x v="1"/>
    <s v="LS-16945"/>
    <s v="Linda Southworth"/>
    <x v="1"/>
    <s v="United States"/>
    <s v="Denver"/>
    <x v="22"/>
    <n v="80219"/>
    <x v="1"/>
    <s v="OFF-BI-10004967"/>
    <x v="1"/>
    <x v="8"/>
    <s v="Round Ring Binders"/>
    <n v="1.8720000000000003"/>
    <n v="3"/>
    <n v="0.7"/>
    <n v="-1.4352"/>
  </r>
  <r>
    <n v="1203"/>
    <x v="570"/>
    <x v="0"/>
    <x v="427"/>
    <d v="2013-07-25T00:00:00"/>
    <x v="1"/>
    <s v="LS-16945"/>
    <s v="Linda Southworth"/>
    <x v="1"/>
    <s v="United States"/>
    <s v="Denver"/>
    <x v="22"/>
    <n v="80219"/>
    <x v="1"/>
    <s v="FUR-CH-10002331"/>
    <x v="0"/>
    <x v="1"/>
    <s v="Hon 4700 Series Mobuis Mid-Back Task Chairs with Adjustable Arms"/>
    <n v="854.35200000000009"/>
    <n v="3"/>
    <n v="0.2"/>
    <n v="10.679399999999873"/>
  </r>
  <r>
    <n v="1204"/>
    <x v="570"/>
    <x v="0"/>
    <x v="427"/>
    <d v="2013-07-25T00:00:00"/>
    <x v="1"/>
    <s v="LS-16945"/>
    <s v="Linda Southworth"/>
    <x v="1"/>
    <s v="United States"/>
    <s v="Denver"/>
    <x v="22"/>
    <n v="80219"/>
    <x v="1"/>
    <s v="OFF-ST-10002292"/>
    <x v="1"/>
    <x v="4"/>
    <s v="Sauder Facets Collection Locker/File Cabinet, Sky Alder Finish"/>
    <n v="593.5680000000001"/>
    <n v="2"/>
    <n v="0.2"/>
    <n v="0"/>
  </r>
  <r>
    <n v="1205"/>
    <x v="570"/>
    <x v="0"/>
    <x v="427"/>
    <d v="2013-07-25T00:00:00"/>
    <x v="1"/>
    <s v="LS-16945"/>
    <s v="Linda Southworth"/>
    <x v="1"/>
    <s v="United States"/>
    <s v="Denver"/>
    <x v="22"/>
    <n v="80219"/>
    <x v="1"/>
    <s v="OFF-ST-10000689"/>
    <x v="1"/>
    <x v="4"/>
    <s v="Fellowes Strictly Business Drawer File, Letter/Legal Size"/>
    <n v="338.04"/>
    <n v="3"/>
    <n v="0.2"/>
    <n v="-33.804000000000002"/>
  </r>
  <r>
    <n v="1206"/>
    <x v="571"/>
    <x v="3"/>
    <x v="378"/>
    <d v="2014-08-05T00:00:00"/>
    <x v="2"/>
    <s v="LH-16750"/>
    <s v="Larry Hughes"/>
    <x v="0"/>
    <s v="United States"/>
    <s v="Charlotte"/>
    <x v="3"/>
    <n v="28205"/>
    <x v="0"/>
    <s v="TEC-PH-10002660"/>
    <x v="2"/>
    <x v="7"/>
    <s v="Nortel Networks T7316 E Nt8 B27"/>
    <n v="271.95999999999998"/>
    <n v="5"/>
    <n v="0.2"/>
    <n v="16.997500000000016"/>
  </r>
  <r>
    <n v="1207"/>
    <x v="572"/>
    <x v="0"/>
    <x v="216"/>
    <d v="2013-07-19T00:00:00"/>
    <x v="0"/>
    <s v="SW-20755"/>
    <s v="Steven Ward"/>
    <x v="1"/>
    <s v="United States"/>
    <s v="New York City"/>
    <x v="15"/>
    <n v="10009"/>
    <x v="3"/>
    <s v="OFF-ST-10004634"/>
    <x v="1"/>
    <x v="4"/>
    <s v="Personal Folder Holder, Ebony"/>
    <n v="11.21"/>
    <n v="1"/>
    <n v="0"/>
    <n v="3.3629999999999995"/>
  </r>
  <r>
    <n v="1208"/>
    <x v="572"/>
    <x v="0"/>
    <x v="216"/>
    <d v="2013-07-19T00:00:00"/>
    <x v="0"/>
    <s v="SW-20755"/>
    <s v="Steven Ward"/>
    <x v="1"/>
    <s v="United States"/>
    <s v="New York City"/>
    <x v="15"/>
    <n v="10009"/>
    <x v="3"/>
    <s v="OFF-BI-10002160"/>
    <x v="1"/>
    <x v="8"/>
    <s v="Acco Hanging Data Binders"/>
    <n v="9.1440000000000001"/>
    <n v="3"/>
    <n v="0.2"/>
    <n v="3.2003999999999997"/>
  </r>
  <r>
    <n v="1209"/>
    <x v="572"/>
    <x v="0"/>
    <x v="216"/>
    <d v="2013-07-19T00:00:00"/>
    <x v="0"/>
    <s v="SW-20755"/>
    <s v="Steven Ward"/>
    <x v="1"/>
    <s v="United States"/>
    <s v="New York City"/>
    <x v="15"/>
    <n v="10009"/>
    <x v="3"/>
    <s v="OFF-FA-10002988"/>
    <x v="1"/>
    <x v="13"/>
    <s v="Ideal Clamps"/>
    <n v="14.069999999999999"/>
    <n v="7"/>
    <n v="0"/>
    <n v="6.8942999999999994"/>
  </r>
  <r>
    <n v="1210"/>
    <x v="572"/>
    <x v="0"/>
    <x v="216"/>
    <d v="2013-07-19T00:00:00"/>
    <x v="0"/>
    <s v="SW-20755"/>
    <s v="Steven Ward"/>
    <x v="1"/>
    <s v="United States"/>
    <s v="New York City"/>
    <x v="15"/>
    <n v="10009"/>
    <x v="3"/>
    <s v="OFF-AR-10004999"/>
    <x v="1"/>
    <x v="6"/>
    <s v="Newell 315"/>
    <n v="41.86"/>
    <n v="7"/>
    <n v="0"/>
    <n v="10.465"/>
  </r>
  <r>
    <n v="1211"/>
    <x v="572"/>
    <x v="0"/>
    <x v="216"/>
    <d v="2013-07-19T00:00:00"/>
    <x v="0"/>
    <s v="SW-20755"/>
    <s v="Steven Ward"/>
    <x v="1"/>
    <s v="United States"/>
    <s v="New York City"/>
    <x v="15"/>
    <n v="10009"/>
    <x v="3"/>
    <s v="OFF-BI-10001031"/>
    <x v="1"/>
    <x v="8"/>
    <s v="Pressboard Data Binders by Wilson Jones"/>
    <n v="8.5440000000000005"/>
    <n v="2"/>
    <n v="0.2"/>
    <n v="2.8835999999999995"/>
  </r>
  <r>
    <n v="1212"/>
    <x v="572"/>
    <x v="0"/>
    <x v="216"/>
    <d v="2013-07-19T00:00:00"/>
    <x v="0"/>
    <s v="SW-20755"/>
    <s v="Steven Ward"/>
    <x v="1"/>
    <s v="United States"/>
    <s v="New York City"/>
    <x v="15"/>
    <n v="10009"/>
    <x v="3"/>
    <s v="FUR-BO-10004695"/>
    <x v="0"/>
    <x v="0"/>
    <s v="O'Sullivan 2-Door Barrister Bookcase in Odessa Pine"/>
    <n v="579.13599999999997"/>
    <n v="4"/>
    <n v="0.2"/>
    <n v="21.717599999999948"/>
  </r>
  <r>
    <n v="1213"/>
    <x v="573"/>
    <x v="3"/>
    <x v="428"/>
    <d v="2014-09-14T00:00:00"/>
    <x v="1"/>
    <s v="SP-20620"/>
    <s v="Stefania Perrino"/>
    <x v="1"/>
    <s v="United States"/>
    <s v="Philadelphia"/>
    <x v="9"/>
    <n v="19134"/>
    <x v="3"/>
    <s v="FUR-CH-10004860"/>
    <x v="0"/>
    <x v="1"/>
    <s v="Global Low Back Tilter Chair"/>
    <n v="141.37199999999999"/>
    <n v="2"/>
    <n v="0.3"/>
    <n v="-48.470400000000019"/>
  </r>
  <r>
    <n v="1214"/>
    <x v="573"/>
    <x v="3"/>
    <x v="428"/>
    <d v="2014-09-14T00:00:00"/>
    <x v="1"/>
    <s v="SP-20620"/>
    <s v="Stefania Perrino"/>
    <x v="1"/>
    <s v="United States"/>
    <s v="Philadelphia"/>
    <x v="9"/>
    <n v="19134"/>
    <x v="3"/>
    <s v="OFF-BI-10002432"/>
    <x v="1"/>
    <x v="8"/>
    <s v="Wilson Jones Standard D-Ring Binders"/>
    <n v="3.036"/>
    <n v="2"/>
    <n v="0.7"/>
    <n v="-2.3275999999999994"/>
  </r>
  <r>
    <n v="1215"/>
    <x v="573"/>
    <x v="3"/>
    <x v="428"/>
    <d v="2014-09-14T00:00:00"/>
    <x v="1"/>
    <s v="SP-20620"/>
    <s v="Stefania Perrino"/>
    <x v="1"/>
    <s v="United States"/>
    <s v="Philadelphia"/>
    <x v="9"/>
    <n v="19134"/>
    <x v="3"/>
    <s v="OFF-BI-10000069"/>
    <x v="1"/>
    <x v="8"/>
    <s v="GBC Prepunched Paper, 19-Hole, for Binding Systems, 24-lb"/>
    <n v="4.503000000000001"/>
    <n v="1"/>
    <n v="0.7"/>
    <n v="-3.6024000000000012"/>
  </r>
  <r>
    <n v="1216"/>
    <x v="573"/>
    <x v="3"/>
    <x v="428"/>
    <d v="2014-09-14T00:00:00"/>
    <x v="1"/>
    <s v="SP-20620"/>
    <s v="Stefania Perrino"/>
    <x v="1"/>
    <s v="United States"/>
    <s v="Philadelphia"/>
    <x v="9"/>
    <n v="19134"/>
    <x v="3"/>
    <s v="OFF-AR-10003602"/>
    <x v="1"/>
    <x v="6"/>
    <s v="Quartet Omega Colored Chalk, 12/Pack"/>
    <n v="4.6719999999999997"/>
    <n v="1"/>
    <n v="0.2"/>
    <n v="1.5767999999999998"/>
  </r>
  <r>
    <n v="1217"/>
    <x v="573"/>
    <x v="3"/>
    <x v="428"/>
    <d v="2014-09-14T00:00:00"/>
    <x v="1"/>
    <s v="SP-20620"/>
    <s v="Stefania Perrino"/>
    <x v="1"/>
    <s v="United States"/>
    <s v="Philadelphia"/>
    <x v="9"/>
    <n v="19134"/>
    <x v="3"/>
    <s v="TEC-AC-10004469"/>
    <x v="2"/>
    <x v="11"/>
    <s v="Microsoft Sculpt Comfort Mouse"/>
    <n v="95.88000000000001"/>
    <n v="3"/>
    <n v="0.2"/>
    <n v="28.764000000000006"/>
  </r>
  <r>
    <n v="1218"/>
    <x v="573"/>
    <x v="3"/>
    <x v="428"/>
    <d v="2014-09-14T00:00:00"/>
    <x v="1"/>
    <s v="SP-20620"/>
    <s v="Stefania Perrino"/>
    <x v="1"/>
    <s v="United States"/>
    <s v="Philadelphia"/>
    <x v="9"/>
    <n v="19134"/>
    <x v="3"/>
    <s v="FUR-FU-10001867"/>
    <x v="0"/>
    <x v="5"/>
    <s v="Eldon Expressions Punched Metal &amp; Wood Desk Accessories, Pewter &amp; Cherry"/>
    <n v="17.024000000000001"/>
    <n v="2"/>
    <n v="0.2"/>
    <n v="1.7024000000000008"/>
  </r>
  <r>
    <n v="1219"/>
    <x v="573"/>
    <x v="3"/>
    <x v="428"/>
    <d v="2014-09-14T00:00:00"/>
    <x v="1"/>
    <s v="SP-20620"/>
    <s v="Stefania Perrino"/>
    <x v="1"/>
    <s v="United States"/>
    <s v="Philadelphia"/>
    <x v="9"/>
    <n v="19134"/>
    <x v="3"/>
    <s v="TEC-AC-10003174"/>
    <x v="2"/>
    <x v="11"/>
    <s v="Plantronics S12 Corded Telephone Headset System"/>
    <n v="258.69600000000003"/>
    <n v="3"/>
    <n v="0.2"/>
    <n v="64.674000000000007"/>
  </r>
  <r>
    <n v="1220"/>
    <x v="573"/>
    <x v="3"/>
    <x v="428"/>
    <d v="2014-09-14T00:00:00"/>
    <x v="1"/>
    <s v="SP-20620"/>
    <s v="Stefania Perrino"/>
    <x v="1"/>
    <s v="United States"/>
    <s v="Philadelphia"/>
    <x v="9"/>
    <n v="19134"/>
    <x v="3"/>
    <s v="TEC-PH-10002200"/>
    <x v="2"/>
    <x v="7"/>
    <s v="Samsung Galaxy Note 2"/>
    <n v="1931.9579999999999"/>
    <n v="7"/>
    <n v="0.4"/>
    <n v="-386.3915999999997"/>
  </r>
  <r>
    <n v="1221"/>
    <x v="574"/>
    <x v="2"/>
    <x v="136"/>
    <d v="2011-07-16T00:00:00"/>
    <x v="1"/>
    <s v="BF-11170"/>
    <s v="Ben Ferrer"/>
    <x v="2"/>
    <s v="United States"/>
    <s v="Los Angeles"/>
    <x v="1"/>
    <n v="90036"/>
    <x v="1"/>
    <s v="OFF-ST-10000107"/>
    <x v="1"/>
    <x v="4"/>
    <s v="Fellowes Super Stor/Drawer"/>
    <n v="249.75"/>
    <n v="9"/>
    <n v="0"/>
    <n v="44.954999999999977"/>
  </r>
  <r>
    <n v="1222"/>
    <x v="574"/>
    <x v="2"/>
    <x v="136"/>
    <d v="2011-07-16T00:00:00"/>
    <x v="1"/>
    <s v="BF-11170"/>
    <s v="Ben Ferrer"/>
    <x v="2"/>
    <s v="United States"/>
    <s v="Los Angeles"/>
    <x v="1"/>
    <n v="90036"/>
    <x v="1"/>
    <s v="TEC-PH-10000439"/>
    <x v="2"/>
    <x v="7"/>
    <s v="GE DSL Phone Line Filter"/>
    <n v="255.93600000000004"/>
    <n v="8"/>
    <n v="0.2"/>
    <n v="28.792799999999971"/>
  </r>
  <r>
    <n v="1223"/>
    <x v="575"/>
    <x v="0"/>
    <x v="429"/>
    <d v="2013-12-06T00:00:00"/>
    <x v="2"/>
    <s v="BM-11140"/>
    <s v="Becky Martin"/>
    <x v="0"/>
    <s v="United States"/>
    <s v="New York City"/>
    <x v="15"/>
    <n v="10024"/>
    <x v="3"/>
    <s v="FUR-FU-10001602"/>
    <x v="0"/>
    <x v="5"/>
    <s v="Eldon Delta Triangular Chair Mat, 52&quot; x 58&quot;, Clear"/>
    <n v="113.78999999999999"/>
    <n v="3"/>
    <n v="0"/>
    <n v="20.482199999999992"/>
  </r>
  <r>
    <n v="1224"/>
    <x v="575"/>
    <x v="0"/>
    <x v="429"/>
    <d v="2013-12-06T00:00:00"/>
    <x v="2"/>
    <s v="BM-11140"/>
    <s v="Becky Martin"/>
    <x v="0"/>
    <s v="United States"/>
    <s v="New York City"/>
    <x v="15"/>
    <n v="10024"/>
    <x v="3"/>
    <s v="TEC-AC-10001432"/>
    <x v="2"/>
    <x v="11"/>
    <s v="Enermax Aurora Lite Keyboard"/>
    <n v="78.150000000000006"/>
    <n v="1"/>
    <n v="0"/>
    <n v="34.38600000000001"/>
  </r>
  <r>
    <n v="1225"/>
    <x v="575"/>
    <x v="0"/>
    <x v="429"/>
    <d v="2013-12-06T00:00:00"/>
    <x v="2"/>
    <s v="BM-11140"/>
    <s v="Becky Martin"/>
    <x v="0"/>
    <s v="United States"/>
    <s v="New York City"/>
    <x v="15"/>
    <n v="10024"/>
    <x v="3"/>
    <s v="OFF-BI-10004656"/>
    <x v="1"/>
    <x v="8"/>
    <s v="Peel &amp; Stick Add-On Corner Pockets"/>
    <n v="1.7280000000000002"/>
    <n v="1"/>
    <n v="0.2"/>
    <n v="0.60479999999999989"/>
  </r>
  <r>
    <n v="1226"/>
    <x v="575"/>
    <x v="0"/>
    <x v="429"/>
    <d v="2013-12-06T00:00:00"/>
    <x v="2"/>
    <s v="BM-11140"/>
    <s v="Becky Martin"/>
    <x v="0"/>
    <s v="United States"/>
    <s v="New York City"/>
    <x v="15"/>
    <n v="10024"/>
    <x v="3"/>
    <s v="OFF-PA-10001685"/>
    <x v="1"/>
    <x v="10"/>
    <s v="Staples"/>
    <n v="40.56"/>
    <n v="4"/>
    <n v="0"/>
    <n v="19.874400000000001"/>
  </r>
  <r>
    <n v="1227"/>
    <x v="575"/>
    <x v="0"/>
    <x v="429"/>
    <d v="2013-12-06T00:00:00"/>
    <x v="2"/>
    <s v="BM-11140"/>
    <s v="Becky Martin"/>
    <x v="0"/>
    <s v="United States"/>
    <s v="New York City"/>
    <x v="15"/>
    <n v="10024"/>
    <x v="3"/>
    <s v="OFF-ST-10001418"/>
    <x v="1"/>
    <x v="4"/>
    <s v="Carina Media Storage Towers in Natural &amp; Black"/>
    <n v="182.94"/>
    <n v="3"/>
    <n v="0"/>
    <n v="3.6587999999999994"/>
  </r>
  <r>
    <n v="1228"/>
    <x v="575"/>
    <x v="0"/>
    <x v="429"/>
    <d v="2013-12-06T00:00:00"/>
    <x v="2"/>
    <s v="BM-11140"/>
    <s v="Becky Martin"/>
    <x v="0"/>
    <s v="United States"/>
    <s v="New York City"/>
    <x v="15"/>
    <n v="10024"/>
    <x v="3"/>
    <s v="OFF-ST-10000676"/>
    <x v="1"/>
    <x v="4"/>
    <s v="Fellowes Econo/Stor Drawers"/>
    <n v="193.86"/>
    <n v="2"/>
    <n v="0"/>
    <n v="11.631599999999992"/>
  </r>
  <r>
    <n v="1229"/>
    <x v="576"/>
    <x v="3"/>
    <x v="44"/>
    <d v="2014-11-12T00:00:00"/>
    <x v="1"/>
    <s v="ZC-21910"/>
    <s v="Zuschuss Carroll"/>
    <x v="0"/>
    <s v="United States"/>
    <s v="Los Angeles"/>
    <x v="1"/>
    <n v="90045"/>
    <x v="1"/>
    <s v="OFF-EN-10001219"/>
    <x v="1"/>
    <x v="12"/>
    <s v="#10- 4 1/8&quot; x 9 1/2&quot; Security-Tint Envelopes"/>
    <n v="15.28"/>
    <n v="2"/>
    <n v="0"/>
    <n v="7.4871999999999996"/>
  </r>
  <r>
    <n v="1230"/>
    <x v="576"/>
    <x v="3"/>
    <x v="44"/>
    <d v="2014-11-12T00:00:00"/>
    <x v="1"/>
    <s v="ZC-21910"/>
    <s v="Zuschuss Carroll"/>
    <x v="0"/>
    <s v="United States"/>
    <s v="Los Angeles"/>
    <x v="1"/>
    <n v="90045"/>
    <x v="1"/>
    <s v="FUR-FU-10001424"/>
    <x v="0"/>
    <x v="5"/>
    <s v="Dax Clear Box Frame"/>
    <n v="8.73"/>
    <n v="1"/>
    <n v="0"/>
    <n v="2.9681999999999995"/>
  </r>
  <r>
    <n v="1231"/>
    <x v="576"/>
    <x v="3"/>
    <x v="44"/>
    <d v="2014-11-12T00:00:00"/>
    <x v="1"/>
    <s v="ZC-21910"/>
    <s v="Zuschuss Carroll"/>
    <x v="0"/>
    <s v="United States"/>
    <s v="Los Angeles"/>
    <x v="1"/>
    <n v="90045"/>
    <x v="1"/>
    <s v="OFF-AR-10001022"/>
    <x v="1"/>
    <x v="6"/>
    <s v="SANFORD Liquid Accent Tank-Style Highlighters"/>
    <n v="5.68"/>
    <n v="2"/>
    <n v="0"/>
    <n v="1.7607999999999997"/>
  </r>
  <r>
    <n v="1232"/>
    <x v="577"/>
    <x v="1"/>
    <x v="89"/>
    <d v="2012-11-02T00:00:00"/>
    <x v="0"/>
    <s v="KT-16480"/>
    <s v="Kean Thornton"/>
    <x v="0"/>
    <s v="United States"/>
    <s v="Buffalo"/>
    <x v="15"/>
    <n v="14215"/>
    <x v="3"/>
    <s v="OFF-AR-10000369"/>
    <x v="1"/>
    <x v="6"/>
    <s v="Design Ebony Sketching Pencil"/>
    <n v="2.78"/>
    <n v="2"/>
    <n v="0"/>
    <n v="0.72279999999999989"/>
  </r>
  <r>
    <n v="1233"/>
    <x v="577"/>
    <x v="1"/>
    <x v="89"/>
    <d v="2012-11-02T00:00:00"/>
    <x v="0"/>
    <s v="KT-16480"/>
    <s v="Kean Thornton"/>
    <x v="0"/>
    <s v="United States"/>
    <s v="Buffalo"/>
    <x v="15"/>
    <n v="14215"/>
    <x v="3"/>
    <s v="OFF-EN-10003055"/>
    <x v="1"/>
    <x v="12"/>
    <s v="Blue String-Tie &amp; Button Interoffice Envelopes, 10 x 13"/>
    <n v="79.959999999999994"/>
    <n v="2"/>
    <n v="0"/>
    <n v="35.981999999999992"/>
  </r>
  <r>
    <n v="1234"/>
    <x v="578"/>
    <x v="0"/>
    <x v="198"/>
    <d v="2013-06-02T00:00:00"/>
    <x v="2"/>
    <s v="BG-11695"/>
    <s v="Brooke Gillingham"/>
    <x v="1"/>
    <s v="United States"/>
    <s v="Cincinnati"/>
    <x v="24"/>
    <n v="45231"/>
    <x v="3"/>
    <s v="TEC-CO-10001046"/>
    <x v="2"/>
    <x v="16"/>
    <s v="Canon Imageclass D680 Copier / Fax"/>
    <n v="839.98799999999994"/>
    <n v="2"/>
    <n v="0.4"/>
    <n v="69.99899999999991"/>
  </r>
  <r>
    <n v="1235"/>
    <x v="579"/>
    <x v="0"/>
    <x v="99"/>
    <d v="2013-10-29T00:00:00"/>
    <x v="3"/>
    <s v="PG-18820"/>
    <s v="Patrick Gardner"/>
    <x v="0"/>
    <s v="United States"/>
    <s v="Boynton Beach"/>
    <x v="2"/>
    <n v="33437"/>
    <x v="0"/>
    <s v="FUR-FU-10000076"/>
    <x v="0"/>
    <x v="5"/>
    <s v="24-Hour Round Wall Clock"/>
    <n v="47.952000000000005"/>
    <n v="3"/>
    <n v="0.2"/>
    <n v="13.786200000000006"/>
  </r>
  <r>
    <n v="1236"/>
    <x v="579"/>
    <x v="0"/>
    <x v="99"/>
    <d v="2013-10-29T00:00:00"/>
    <x v="3"/>
    <s v="PG-18820"/>
    <s v="Patrick Gardner"/>
    <x v="0"/>
    <s v="United States"/>
    <s v="Boynton Beach"/>
    <x v="2"/>
    <n v="33437"/>
    <x v="0"/>
    <s v="OFF-BI-10003719"/>
    <x v="1"/>
    <x v="8"/>
    <s v="Large Capacity Hanging Post Binders"/>
    <n v="37.425000000000004"/>
    <n v="5"/>
    <n v="0.7"/>
    <n v="-29.940000000000012"/>
  </r>
  <r>
    <n v="1237"/>
    <x v="579"/>
    <x v="0"/>
    <x v="99"/>
    <d v="2013-10-29T00:00:00"/>
    <x v="3"/>
    <s v="PG-18820"/>
    <s v="Patrick Gardner"/>
    <x v="0"/>
    <s v="United States"/>
    <s v="Boynton Beach"/>
    <x v="2"/>
    <n v="33437"/>
    <x v="0"/>
    <s v="FUR-FU-10003268"/>
    <x v="0"/>
    <x v="5"/>
    <s v="Eldon Radial Chair Mat for Low to Medium Pile Carpets"/>
    <n v="63.967999999999996"/>
    <n v="2"/>
    <n v="0.2"/>
    <n v="0"/>
  </r>
  <r>
    <n v="1238"/>
    <x v="579"/>
    <x v="0"/>
    <x v="99"/>
    <d v="2013-10-29T00:00:00"/>
    <x v="3"/>
    <s v="PG-18820"/>
    <s v="Patrick Gardner"/>
    <x v="0"/>
    <s v="United States"/>
    <s v="Boynton Beach"/>
    <x v="2"/>
    <n v="33437"/>
    <x v="0"/>
    <s v="FUR-FU-10003553"/>
    <x v="0"/>
    <x v="5"/>
    <s v="Howard Miller 13-1/2&quot; Diameter Rosebrook Wall Clock"/>
    <n v="165.048"/>
    <n v="3"/>
    <n v="0.2"/>
    <n v="41.262"/>
  </r>
  <r>
    <n v="1239"/>
    <x v="580"/>
    <x v="2"/>
    <x v="430"/>
    <d v="2011-08-15T00:00:00"/>
    <x v="1"/>
    <s v="GM-14680"/>
    <s v="Greg Matthias"/>
    <x v="0"/>
    <s v="United States"/>
    <s v="Seattle"/>
    <x v="4"/>
    <n v="98105"/>
    <x v="1"/>
    <s v="FUR-FU-10003691"/>
    <x v="0"/>
    <x v="5"/>
    <s v="Eldon Image Series Desk Accessories, Ebony"/>
    <n v="12.35"/>
    <n v="1"/>
    <n v="0"/>
    <n v="5.4340000000000002"/>
  </r>
  <r>
    <n v="1240"/>
    <x v="580"/>
    <x v="2"/>
    <x v="430"/>
    <d v="2011-08-15T00:00:00"/>
    <x v="1"/>
    <s v="GM-14680"/>
    <s v="Greg Matthias"/>
    <x v="0"/>
    <s v="United States"/>
    <s v="Seattle"/>
    <x v="4"/>
    <n v="98105"/>
    <x v="1"/>
    <s v="OFF-AR-10003903"/>
    <x v="1"/>
    <x v="6"/>
    <s v="Sanford 52201 APSCO Electric Pencil Sharpener"/>
    <n v="40.97"/>
    <n v="1"/>
    <n v="0"/>
    <n v="10.652200000000001"/>
  </r>
  <r>
    <n v="1241"/>
    <x v="580"/>
    <x v="2"/>
    <x v="430"/>
    <d v="2011-08-15T00:00:00"/>
    <x v="1"/>
    <s v="GM-14680"/>
    <s v="Greg Matthias"/>
    <x v="0"/>
    <s v="United States"/>
    <s v="Seattle"/>
    <x v="4"/>
    <n v="98105"/>
    <x v="1"/>
    <s v="OFF-FA-10004854"/>
    <x v="1"/>
    <x v="13"/>
    <s v="Vinyl Coated Wire Paper Clips in Organizer Box, 800/Box"/>
    <n v="22.96"/>
    <n v="2"/>
    <n v="0"/>
    <n v="10.7912"/>
  </r>
  <r>
    <n v="1242"/>
    <x v="581"/>
    <x v="0"/>
    <x v="48"/>
    <d v="2013-09-05T00:00:00"/>
    <x v="1"/>
    <s v="MO-17800"/>
    <s v="Meg O'Connel"/>
    <x v="2"/>
    <s v="United States"/>
    <s v="New York City"/>
    <x v="15"/>
    <n v="10024"/>
    <x v="3"/>
    <s v="TEC-PH-10003442"/>
    <x v="2"/>
    <x v="7"/>
    <s v="Samsung Replacement EH64AVFWE Premium Headset"/>
    <n v="22"/>
    <n v="4"/>
    <n v="0"/>
    <n v="5.5"/>
  </r>
  <r>
    <n v="1243"/>
    <x v="582"/>
    <x v="0"/>
    <x v="431"/>
    <d v="2013-02-22T00:00:00"/>
    <x v="1"/>
    <s v="PG-18820"/>
    <s v="Patrick Gardner"/>
    <x v="0"/>
    <s v="United States"/>
    <s v="New York City"/>
    <x v="15"/>
    <n v="10009"/>
    <x v="3"/>
    <s v="OFF-BI-10004519"/>
    <x v="1"/>
    <x v="8"/>
    <s v="GBC DocuBind P100 Manual Binding Machine"/>
    <n v="398.35199999999998"/>
    <n v="3"/>
    <n v="0.2"/>
    <n v="124.48499999999999"/>
  </r>
  <r>
    <n v="1244"/>
    <x v="582"/>
    <x v="0"/>
    <x v="431"/>
    <d v="2013-02-22T00:00:00"/>
    <x v="1"/>
    <s v="PG-18820"/>
    <s v="Patrick Gardner"/>
    <x v="0"/>
    <s v="United States"/>
    <s v="New York City"/>
    <x v="15"/>
    <n v="10009"/>
    <x v="3"/>
    <s v="OFF-FA-10000304"/>
    <x v="1"/>
    <x v="13"/>
    <s v="Advantus Push Pins"/>
    <n v="8.7200000000000006"/>
    <n v="4"/>
    <n v="0"/>
    <n v="3.5752000000000006"/>
  </r>
  <r>
    <n v="1245"/>
    <x v="583"/>
    <x v="3"/>
    <x v="304"/>
    <d v="2014-05-22T00:00:00"/>
    <x v="1"/>
    <s v="EJ-14155"/>
    <s v="Eva Jacobs"/>
    <x v="0"/>
    <s v="United States"/>
    <s v="Gulfport"/>
    <x v="35"/>
    <n v="39503"/>
    <x v="0"/>
    <s v="OFF-EN-10004955"/>
    <x v="1"/>
    <x v="12"/>
    <s v="Fashion Color Clasp Envelopes"/>
    <n v="48.69"/>
    <n v="9"/>
    <n v="0"/>
    <n v="23.8581"/>
  </r>
  <r>
    <n v="1246"/>
    <x v="584"/>
    <x v="2"/>
    <x v="432"/>
    <d v="2011-12-14T00:00:00"/>
    <x v="0"/>
    <s v="NP-18700"/>
    <s v="Nora Preis"/>
    <x v="0"/>
    <s v="United States"/>
    <s v="Fresno"/>
    <x v="1"/>
    <n v="93727"/>
    <x v="1"/>
    <s v="FUR-TA-10004619"/>
    <x v="0"/>
    <x v="3"/>
    <s v="Hon Non-Folding Utility Tables"/>
    <n v="764.6880000000001"/>
    <n v="6"/>
    <n v="0.2"/>
    <n v="95.585999999999899"/>
  </r>
  <r>
    <n v="1247"/>
    <x v="584"/>
    <x v="2"/>
    <x v="432"/>
    <d v="2011-12-14T00:00:00"/>
    <x v="0"/>
    <s v="NP-18700"/>
    <s v="Nora Preis"/>
    <x v="0"/>
    <s v="United States"/>
    <s v="Fresno"/>
    <x v="1"/>
    <n v="93727"/>
    <x v="1"/>
    <s v="FUR-TA-10003473"/>
    <x v="0"/>
    <x v="3"/>
    <s v="Bretford Rectangular Conference Table Tops"/>
    <n v="3610.848"/>
    <n v="12"/>
    <n v="0.2"/>
    <n v="135.4068000000002"/>
  </r>
  <r>
    <n v="1248"/>
    <x v="584"/>
    <x v="2"/>
    <x v="432"/>
    <d v="2011-12-14T00:00:00"/>
    <x v="0"/>
    <s v="NP-18700"/>
    <s v="Nora Preis"/>
    <x v="0"/>
    <s v="United States"/>
    <s v="Fresno"/>
    <x v="1"/>
    <n v="93727"/>
    <x v="1"/>
    <s v="FUR-BO-10004467"/>
    <x v="0"/>
    <x v="0"/>
    <s v="Bestar Classic Bookcase"/>
    <n v="254.97449999999998"/>
    <n v="3"/>
    <n v="0.15"/>
    <n v="11.998799999999989"/>
  </r>
  <r>
    <n v="1249"/>
    <x v="585"/>
    <x v="3"/>
    <x v="404"/>
    <d v="2014-12-25T00:00:00"/>
    <x v="1"/>
    <s v="DJ-13630"/>
    <s v="Doug Jacobs"/>
    <x v="0"/>
    <s v="United States"/>
    <s v="New York City"/>
    <x v="15"/>
    <n v="10009"/>
    <x v="3"/>
    <s v="OFF-AR-10002280"/>
    <x v="1"/>
    <x v="6"/>
    <s v="Staples"/>
    <n v="38.82"/>
    <n v="6"/>
    <n v="0"/>
    <n v="17.468999999999998"/>
  </r>
  <r>
    <n v="1250"/>
    <x v="585"/>
    <x v="3"/>
    <x v="404"/>
    <d v="2014-12-25T00:00:00"/>
    <x v="1"/>
    <s v="DJ-13630"/>
    <s v="Doug Jacobs"/>
    <x v="0"/>
    <s v="United States"/>
    <s v="New York City"/>
    <x v="15"/>
    <n v="10009"/>
    <x v="3"/>
    <s v="FUR-CH-10001708"/>
    <x v="0"/>
    <x v="1"/>
    <s v="Office Star - Contemporary Swivel Chair with Padded Adjustable Arms and Flex Back"/>
    <n v="1141.9379999999999"/>
    <n v="9"/>
    <n v="0.1"/>
    <n v="139.57019999999989"/>
  </r>
  <r>
    <n v="1251"/>
    <x v="585"/>
    <x v="3"/>
    <x v="404"/>
    <d v="2014-12-25T00:00:00"/>
    <x v="1"/>
    <s v="DJ-13630"/>
    <s v="Doug Jacobs"/>
    <x v="0"/>
    <s v="United States"/>
    <s v="New York City"/>
    <x v="15"/>
    <n v="10009"/>
    <x v="3"/>
    <s v="OFF-AP-10000891"/>
    <x v="1"/>
    <x v="9"/>
    <s v="Kensington 7 Outlet MasterPiece HOMEOFFICE Power Control Center"/>
    <n v="1704.56"/>
    <n v="13"/>
    <n v="0"/>
    <n v="511.36799999999999"/>
  </r>
  <r>
    <n v="1252"/>
    <x v="585"/>
    <x v="3"/>
    <x v="404"/>
    <d v="2014-12-25T00:00:00"/>
    <x v="1"/>
    <s v="DJ-13630"/>
    <s v="Doug Jacobs"/>
    <x v="0"/>
    <s v="United States"/>
    <s v="New York City"/>
    <x v="15"/>
    <n v="10009"/>
    <x v="3"/>
    <s v="OFF-AR-10000462"/>
    <x v="1"/>
    <x v="6"/>
    <s v="Sanford Pocket Accent Highlighters"/>
    <n v="3.2"/>
    <n v="2"/>
    <n v="0"/>
    <n v="1.3760000000000003"/>
  </r>
  <r>
    <n v="1253"/>
    <x v="586"/>
    <x v="1"/>
    <x v="433"/>
    <d v="2012-07-09T00:00:00"/>
    <x v="1"/>
    <s v="IM-15070"/>
    <s v="Irene Maddox"/>
    <x v="0"/>
    <s v="United States"/>
    <s v="Milwaukee"/>
    <x v="6"/>
    <n v="53209"/>
    <x v="2"/>
    <s v="TEC-PH-10004165"/>
    <x v="2"/>
    <x v="7"/>
    <s v="Mitel MiVoice 5330e IP Phone"/>
    <n v="1099.96"/>
    <n v="4"/>
    <n v="0"/>
    <n v="285.9896"/>
  </r>
  <r>
    <n v="1254"/>
    <x v="587"/>
    <x v="3"/>
    <x v="434"/>
    <d v="2014-03-15T00:00:00"/>
    <x v="1"/>
    <s v="MH-18115"/>
    <s v="Mick Hernandez"/>
    <x v="2"/>
    <s v="United States"/>
    <s v="Chester"/>
    <x v="9"/>
    <n v="19013"/>
    <x v="3"/>
    <s v="OFF-AR-10003958"/>
    <x v="1"/>
    <x v="6"/>
    <s v="Newell 337"/>
    <n v="5.2480000000000002"/>
    <n v="2"/>
    <n v="0.2"/>
    <n v="0.59039999999999915"/>
  </r>
  <r>
    <n v="1255"/>
    <x v="587"/>
    <x v="3"/>
    <x v="434"/>
    <d v="2014-03-15T00:00:00"/>
    <x v="1"/>
    <s v="MH-18115"/>
    <s v="Mick Hernandez"/>
    <x v="2"/>
    <s v="United States"/>
    <s v="Chester"/>
    <x v="9"/>
    <n v="19013"/>
    <x v="3"/>
    <s v="TEC-PH-10000149"/>
    <x v="2"/>
    <x v="7"/>
    <s v="Cisco SPA525G2 IP Phone - Wireless"/>
    <n v="35.909999999999997"/>
    <n v="3"/>
    <n v="0.4"/>
    <n v="-8.3790000000000031"/>
  </r>
  <r>
    <n v="1256"/>
    <x v="587"/>
    <x v="3"/>
    <x v="434"/>
    <d v="2014-03-15T00:00:00"/>
    <x v="1"/>
    <s v="MH-18115"/>
    <s v="Mick Hernandez"/>
    <x v="2"/>
    <s v="United States"/>
    <s v="Chester"/>
    <x v="9"/>
    <n v="19013"/>
    <x v="3"/>
    <s v="FUR-FU-10003724"/>
    <x v="0"/>
    <x v="5"/>
    <s v="Westinghouse Clip-On Gooseneck Lamps"/>
    <n v="6.6959999999999997"/>
    <n v="1"/>
    <n v="0.2"/>
    <n v="0.50219999999999976"/>
  </r>
  <r>
    <n v="1257"/>
    <x v="587"/>
    <x v="3"/>
    <x v="434"/>
    <d v="2014-03-15T00:00:00"/>
    <x v="1"/>
    <s v="MH-18115"/>
    <s v="Mick Hernandez"/>
    <x v="2"/>
    <s v="United States"/>
    <s v="Chester"/>
    <x v="9"/>
    <n v="19013"/>
    <x v="3"/>
    <s v="FUR-FU-10003535"/>
    <x v="0"/>
    <x v="5"/>
    <s v="Howard Miller Distant Time Traveler Alarm Clock"/>
    <n v="43.872000000000007"/>
    <n v="2"/>
    <n v="0.2"/>
    <n v="11.516399999999999"/>
  </r>
  <r>
    <n v="1258"/>
    <x v="588"/>
    <x v="0"/>
    <x v="435"/>
    <d v="2013-12-29T00:00:00"/>
    <x v="0"/>
    <s v="RB-19795"/>
    <s v="Ross Baird"/>
    <x v="2"/>
    <s v="United States"/>
    <s v="Charlotte"/>
    <x v="3"/>
    <n v="28205"/>
    <x v="0"/>
    <s v="OFF-BI-10001575"/>
    <x v="1"/>
    <x v="8"/>
    <s v="GBC Linen Binding Covers"/>
    <n v="27.882000000000005"/>
    <n v="3"/>
    <n v="0.7"/>
    <n v="-20.446799999999996"/>
  </r>
  <r>
    <n v="1259"/>
    <x v="588"/>
    <x v="0"/>
    <x v="435"/>
    <d v="2013-12-29T00:00:00"/>
    <x v="0"/>
    <s v="RB-19795"/>
    <s v="Ross Baird"/>
    <x v="2"/>
    <s v="United States"/>
    <s v="Charlotte"/>
    <x v="3"/>
    <n v="28205"/>
    <x v="0"/>
    <s v="OFF-ST-10003716"/>
    <x v="1"/>
    <x v="4"/>
    <s v="Tennsco Double-Tier Lockers"/>
    <n v="540.048"/>
    <n v="3"/>
    <n v="0.2"/>
    <n v="-47.254199999999997"/>
  </r>
  <r>
    <n v="1260"/>
    <x v="588"/>
    <x v="0"/>
    <x v="435"/>
    <d v="2013-12-29T00:00:00"/>
    <x v="0"/>
    <s v="RB-19795"/>
    <s v="Ross Baird"/>
    <x v="2"/>
    <s v="United States"/>
    <s v="Charlotte"/>
    <x v="3"/>
    <n v="28205"/>
    <x v="0"/>
    <s v="TEC-AC-10004469"/>
    <x v="2"/>
    <x v="11"/>
    <s v="Microsoft Sculpt Comfort Mouse"/>
    <n v="255.68000000000004"/>
    <n v="8"/>
    <n v="0.2"/>
    <n v="76.704000000000008"/>
  </r>
  <r>
    <n v="1261"/>
    <x v="589"/>
    <x v="3"/>
    <x v="436"/>
    <d v="2014-10-28T00:00:00"/>
    <x v="1"/>
    <s v="JR-15700"/>
    <s v="Jocasta Rupert"/>
    <x v="0"/>
    <s v="United States"/>
    <s v="Jacksonville"/>
    <x v="2"/>
    <n v="32216"/>
    <x v="0"/>
    <s v="TEC-PH-10004586"/>
    <x v="2"/>
    <x v="7"/>
    <s v="Wilson SignalBoost 841262 DB PRO Amplifier Kit"/>
    <n v="863.87999999999988"/>
    <n v="3"/>
    <n v="0.2"/>
    <n v="107.98499999999996"/>
  </r>
  <r>
    <n v="1262"/>
    <x v="590"/>
    <x v="0"/>
    <x v="99"/>
    <d v="2013-11-05T00:00:00"/>
    <x v="1"/>
    <s v="SM-20950"/>
    <s v="Suzanne McNair"/>
    <x v="1"/>
    <s v="United States"/>
    <s v="Greenville"/>
    <x v="3"/>
    <n v="27834"/>
    <x v="0"/>
    <s v="OFF-BI-10004236"/>
    <x v="1"/>
    <x v="8"/>
    <s v="XtraLife ClearVue Slant-D Ring Binder, White, 3&quot;"/>
    <n v="17.616000000000003"/>
    <n v="4"/>
    <n v="0.7"/>
    <n v="-14.0928"/>
  </r>
  <r>
    <n v="1263"/>
    <x v="591"/>
    <x v="3"/>
    <x v="437"/>
    <d v="2014-07-10T00:00:00"/>
    <x v="0"/>
    <s v="CS-12355"/>
    <s v="Christine Sundaresam"/>
    <x v="0"/>
    <s v="United States"/>
    <s v="Long Beach"/>
    <x v="15"/>
    <n v="11561"/>
    <x v="3"/>
    <s v="OFF-BI-10001634"/>
    <x v="1"/>
    <x v="8"/>
    <s v="Wilson Jones Active Use Binders"/>
    <n v="17.472000000000001"/>
    <n v="3"/>
    <n v="0.2"/>
    <n v="6.3336000000000006"/>
  </r>
  <r>
    <n v="1264"/>
    <x v="592"/>
    <x v="0"/>
    <x v="393"/>
    <d v="2013-10-03T00:00:00"/>
    <x v="2"/>
    <s v="CC-12220"/>
    <s v="Chris Cortes"/>
    <x v="0"/>
    <s v="United States"/>
    <s v="La Porte"/>
    <x v="14"/>
    <n v="46350"/>
    <x v="2"/>
    <s v="TEC-PH-10000215"/>
    <x v="2"/>
    <x v="7"/>
    <s v="Plantronics Cordless Phone Headset with In-line Volume - M214C"/>
    <n v="69.900000000000006"/>
    <n v="2"/>
    <n v="0"/>
    <n v="18.873000000000005"/>
  </r>
  <r>
    <n v="1265"/>
    <x v="592"/>
    <x v="0"/>
    <x v="393"/>
    <d v="2013-10-03T00:00:00"/>
    <x v="2"/>
    <s v="CC-12220"/>
    <s v="Chris Cortes"/>
    <x v="0"/>
    <s v="United States"/>
    <s v="La Porte"/>
    <x v="14"/>
    <n v="46350"/>
    <x v="2"/>
    <s v="FUR-FU-10003724"/>
    <x v="0"/>
    <x v="5"/>
    <s v="Westinghouse Clip-On Gooseneck Lamps"/>
    <n v="41.849999999999994"/>
    <n v="5"/>
    <n v="0"/>
    <n v="10.880999999999998"/>
  </r>
  <r>
    <n v="1266"/>
    <x v="593"/>
    <x v="3"/>
    <x v="264"/>
    <d v="2014-09-08T00:00:00"/>
    <x v="1"/>
    <s v="PF-19225"/>
    <s v="Phillip Flathmann"/>
    <x v="0"/>
    <s v="United States"/>
    <s v="San Francisco"/>
    <x v="1"/>
    <n v="94122"/>
    <x v="1"/>
    <s v="OFF-AR-10000422"/>
    <x v="1"/>
    <x v="6"/>
    <s v="Pencil and Crayon Sharpener"/>
    <n v="6.57"/>
    <n v="3"/>
    <n v="0"/>
    <n v="1.7738999999999998"/>
  </r>
  <r>
    <n v="1267"/>
    <x v="594"/>
    <x v="2"/>
    <x v="163"/>
    <d v="2011-12-29T00:00:00"/>
    <x v="1"/>
    <s v="JC-16105"/>
    <s v="Julie Creighton"/>
    <x v="1"/>
    <s v="United States"/>
    <s v="Los Angeles"/>
    <x v="1"/>
    <n v="90045"/>
    <x v="1"/>
    <s v="OFF-ST-10003306"/>
    <x v="1"/>
    <x v="4"/>
    <s v="Letter Size Cart"/>
    <n v="142.86000000000001"/>
    <n v="1"/>
    <n v="0"/>
    <n v="41.429399999999987"/>
  </r>
  <r>
    <n v="1268"/>
    <x v="594"/>
    <x v="2"/>
    <x v="163"/>
    <d v="2011-12-29T00:00:00"/>
    <x v="1"/>
    <s v="JC-16105"/>
    <s v="Julie Creighton"/>
    <x v="1"/>
    <s v="United States"/>
    <s v="Los Angeles"/>
    <x v="1"/>
    <n v="90045"/>
    <x v="1"/>
    <s v="FUR-CH-10001146"/>
    <x v="0"/>
    <x v="1"/>
    <s v="Global Value Mid-Back Manager's Chair, Gray"/>
    <n v="292.27200000000005"/>
    <n v="6"/>
    <n v="0.2"/>
    <n v="18.266999999999967"/>
  </r>
  <r>
    <n v="1269"/>
    <x v="595"/>
    <x v="3"/>
    <x v="397"/>
    <d v="2014-09-28T00:00:00"/>
    <x v="1"/>
    <s v="BG-11695"/>
    <s v="Brooke Gillingham"/>
    <x v="1"/>
    <s v="United States"/>
    <s v="Louisville"/>
    <x v="22"/>
    <n v="80027"/>
    <x v="1"/>
    <s v="FUR-FU-10000246"/>
    <x v="0"/>
    <x v="5"/>
    <s v="Aluminum Document Frame"/>
    <n v="29.328000000000003"/>
    <n v="3"/>
    <n v="0.2"/>
    <n v="3.665999999999995"/>
  </r>
  <r>
    <n v="1270"/>
    <x v="596"/>
    <x v="3"/>
    <x v="400"/>
    <d v="2014-06-09T00:00:00"/>
    <x v="1"/>
    <s v="DC-12850"/>
    <s v="Dan Campbell"/>
    <x v="0"/>
    <s v="United States"/>
    <s v="Florence"/>
    <x v="19"/>
    <n v="35630"/>
    <x v="0"/>
    <s v="OFF-PA-10002870"/>
    <x v="1"/>
    <x v="10"/>
    <s v="Ampad Phone Message Book, Recycled, 400 Message Capacity, 5 ¾” x 11”"/>
    <n v="12.48"/>
    <n v="2"/>
    <n v="0"/>
    <n v="5.6159999999999997"/>
  </r>
  <r>
    <n v="1271"/>
    <x v="597"/>
    <x v="0"/>
    <x v="438"/>
    <d v="2013-04-27T00:00:00"/>
    <x v="1"/>
    <s v="SP-20545"/>
    <s v="Sibella Parks"/>
    <x v="1"/>
    <s v="United States"/>
    <s v="Chicago"/>
    <x v="10"/>
    <n v="60623"/>
    <x v="2"/>
    <s v="OFF-ST-10000563"/>
    <x v="1"/>
    <x v="4"/>
    <s v="Fellowes Bankers Box Stor/Drawer Steel Plus"/>
    <n v="102.33600000000001"/>
    <n v="4"/>
    <n v="0.2"/>
    <n v="-12.792000000000002"/>
  </r>
  <r>
    <n v="1272"/>
    <x v="597"/>
    <x v="0"/>
    <x v="438"/>
    <d v="2013-04-27T00:00:00"/>
    <x v="1"/>
    <s v="SP-20545"/>
    <s v="Sibella Parks"/>
    <x v="1"/>
    <s v="United States"/>
    <s v="Chicago"/>
    <x v="10"/>
    <n v="60623"/>
    <x v="2"/>
    <s v="OFF-AP-10004487"/>
    <x v="1"/>
    <x v="9"/>
    <s v="Kensington 4 Outlet MasterPiece Compact Power Control Center"/>
    <n v="48.791999999999987"/>
    <n v="3"/>
    <n v="0.8"/>
    <n v="-126.85920000000002"/>
  </r>
  <r>
    <n v="1273"/>
    <x v="597"/>
    <x v="0"/>
    <x v="438"/>
    <d v="2013-04-27T00:00:00"/>
    <x v="1"/>
    <s v="SP-20545"/>
    <s v="Sibella Parks"/>
    <x v="1"/>
    <s v="United States"/>
    <s v="Chicago"/>
    <x v="10"/>
    <n v="60623"/>
    <x v="2"/>
    <s v="OFF-BI-10002854"/>
    <x v="1"/>
    <x v="8"/>
    <s v="Performers Binder/Pad Holder, Black"/>
    <n v="44.847999999999992"/>
    <n v="8"/>
    <n v="0.8"/>
    <n v="-67.27200000000002"/>
  </r>
  <r>
    <n v="1274"/>
    <x v="598"/>
    <x v="0"/>
    <x v="439"/>
    <d v="2013-05-27T00:00:00"/>
    <x v="3"/>
    <s v="MS-17710"/>
    <s v="Maurice Satty"/>
    <x v="0"/>
    <s v="United States"/>
    <s v="Fort Worth"/>
    <x v="5"/>
    <n v="76106"/>
    <x v="2"/>
    <s v="OFF-PA-10004621"/>
    <x v="1"/>
    <x v="10"/>
    <s v="Xerox 212"/>
    <n v="10.368000000000002"/>
    <n v="2"/>
    <n v="0.2"/>
    <n v="3.6288"/>
  </r>
  <r>
    <n v="1275"/>
    <x v="598"/>
    <x v="0"/>
    <x v="439"/>
    <d v="2013-05-27T00:00:00"/>
    <x v="3"/>
    <s v="MS-17710"/>
    <s v="Maurice Satty"/>
    <x v="0"/>
    <s v="United States"/>
    <s v="Fort Worth"/>
    <x v="5"/>
    <n v="76106"/>
    <x v="2"/>
    <s v="FUR-CH-10001973"/>
    <x v="0"/>
    <x v="1"/>
    <s v="Office Star Flex Back Scooter Chair with White Frame"/>
    <n v="388.42999999999995"/>
    <n v="5"/>
    <n v="0.3"/>
    <n v="-88.783999999999978"/>
  </r>
  <r>
    <n v="1276"/>
    <x v="598"/>
    <x v="0"/>
    <x v="439"/>
    <d v="2013-05-27T00:00:00"/>
    <x v="3"/>
    <s v="MS-17710"/>
    <s v="Maurice Satty"/>
    <x v="0"/>
    <s v="United States"/>
    <s v="Fort Worth"/>
    <x v="5"/>
    <n v="76106"/>
    <x v="2"/>
    <s v="OFF-PA-10004040"/>
    <x v="1"/>
    <x v="10"/>
    <s v="Universal Premium White Copier/Laser Paper (20Lb. and 87 Bright)"/>
    <n v="14.352000000000002"/>
    <n v="3"/>
    <n v="0.2"/>
    <n v="5.2026000000000003"/>
  </r>
  <r>
    <n v="1277"/>
    <x v="598"/>
    <x v="0"/>
    <x v="439"/>
    <d v="2013-05-27T00:00:00"/>
    <x v="3"/>
    <s v="MS-17710"/>
    <s v="Maurice Satty"/>
    <x v="0"/>
    <s v="United States"/>
    <s v="Fort Worth"/>
    <x v="5"/>
    <n v="76106"/>
    <x v="2"/>
    <s v="TEC-AC-10000580"/>
    <x v="2"/>
    <x v="11"/>
    <s v="Logitech G13 Programmable Gameboard with LCD Display"/>
    <n v="63.991999999999997"/>
    <n v="1"/>
    <n v="0.2"/>
    <n v="-7.1990999999999961"/>
  </r>
  <r>
    <n v="1278"/>
    <x v="599"/>
    <x v="0"/>
    <x v="440"/>
    <d v="2013-05-08T00:00:00"/>
    <x v="1"/>
    <s v="BD-11770"/>
    <s v="Bryan Davis"/>
    <x v="0"/>
    <s v="United States"/>
    <s v="Houston"/>
    <x v="5"/>
    <n v="77070"/>
    <x v="2"/>
    <s v="OFF-AR-10004022"/>
    <x v="1"/>
    <x v="6"/>
    <s v="Panasonic KP-380BK Classic Electric Pencil Sharpener"/>
    <n v="86.352000000000004"/>
    <n v="3"/>
    <n v="0.2"/>
    <n v="5.3969999999999914"/>
  </r>
  <r>
    <n v="1279"/>
    <x v="600"/>
    <x v="2"/>
    <x v="78"/>
    <d v="2011-09-11T00:00:00"/>
    <x v="2"/>
    <s v="KC-16255"/>
    <s v="Karen Carlisle"/>
    <x v="1"/>
    <s v="United States"/>
    <s v="Macon"/>
    <x v="32"/>
    <n v="31204"/>
    <x v="0"/>
    <s v="TEC-AC-10004209"/>
    <x v="2"/>
    <x v="11"/>
    <s v="Memorex Froggy Flash Drive 4 GB"/>
    <n v="32.97"/>
    <n v="3"/>
    <n v="0"/>
    <n v="12.8583"/>
  </r>
  <r>
    <n v="1280"/>
    <x v="600"/>
    <x v="2"/>
    <x v="78"/>
    <d v="2011-09-11T00:00:00"/>
    <x v="2"/>
    <s v="KC-16255"/>
    <s v="Karen Carlisle"/>
    <x v="1"/>
    <s v="United States"/>
    <s v="Macon"/>
    <x v="32"/>
    <n v="31204"/>
    <x v="0"/>
    <s v="TEC-AC-10000023"/>
    <x v="2"/>
    <x v="11"/>
    <s v="Maxell 74 Minute CD-R Spindle, 50/Pack"/>
    <n v="83.88"/>
    <n v="4"/>
    <n v="0"/>
    <n v="30.196799999999996"/>
  </r>
  <r>
    <n v="1281"/>
    <x v="601"/>
    <x v="0"/>
    <x v="64"/>
    <d v="2013-09-07T00:00:00"/>
    <x v="2"/>
    <s v="TR-21325"/>
    <s v="Toby Ritter"/>
    <x v="0"/>
    <s v="United States"/>
    <s v="Cedar Rapids"/>
    <x v="23"/>
    <n v="52402"/>
    <x v="2"/>
    <s v="TEC-PH-10003505"/>
    <x v="2"/>
    <x v="7"/>
    <s v="Geemarc AmpliPOWER60"/>
    <n v="278.39999999999998"/>
    <n v="3"/>
    <n v="0"/>
    <n v="80.735999999999976"/>
  </r>
  <r>
    <n v="1282"/>
    <x v="602"/>
    <x v="3"/>
    <x v="359"/>
    <d v="2014-04-12T00:00:00"/>
    <x v="2"/>
    <s v="SA-20830"/>
    <s v="Sue Ann Reed"/>
    <x v="0"/>
    <s v="United States"/>
    <s v="Jacksonville"/>
    <x v="2"/>
    <n v="32216"/>
    <x v="0"/>
    <s v="OFF-LA-10000121"/>
    <x v="1"/>
    <x v="2"/>
    <s v="Avery 48"/>
    <n v="15.120000000000001"/>
    <n v="3"/>
    <n v="0.2"/>
    <n v="4.9139999999999988"/>
  </r>
  <r>
    <n v="1283"/>
    <x v="602"/>
    <x v="3"/>
    <x v="359"/>
    <d v="2014-04-12T00:00:00"/>
    <x v="2"/>
    <s v="SA-20830"/>
    <s v="Sue Ann Reed"/>
    <x v="0"/>
    <s v="United States"/>
    <s v="Jacksonville"/>
    <x v="2"/>
    <n v="32216"/>
    <x v="0"/>
    <s v="OFF-BI-10002026"/>
    <x v="1"/>
    <x v="8"/>
    <s v="Avery Arch Ring Binders"/>
    <n v="17.430000000000003"/>
    <n v="1"/>
    <n v="0.7"/>
    <n v="-13.363000000000003"/>
  </r>
  <r>
    <n v="1284"/>
    <x v="602"/>
    <x v="3"/>
    <x v="359"/>
    <d v="2014-04-12T00:00:00"/>
    <x v="2"/>
    <s v="SA-20830"/>
    <s v="Sue Ann Reed"/>
    <x v="0"/>
    <s v="United States"/>
    <s v="Jacksonville"/>
    <x v="2"/>
    <n v="32216"/>
    <x v="0"/>
    <s v="OFF-PA-10000994"/>
    <x v="1"/>
    <x v="10"/>
    <s v="Xerox 1915"/>
    <n v="251.64"/>
    <n v="3"/>
    <n v="0.2"/>
    <n v="88.073999999999984"/>
  </r>
  <r>
    <n v="1285"/>
    <x v="603"/>
    <x v="1"/>
    <x v="401"/>
    <d v="2012-12-12T00:00:00"/>
    <x v="1"/>
    <s v="KW-16435"/>
    <s v="Katrina Willman"/>
    <x v="0"/>
    <s v="United States"/>
    <s v="Austin"/>
    <x v="5"/>
    <n v="78745"/>
    <x v="2"/>
    <s v="OFF-BI-10002813"/>
    <x v="1"/>
    <x v="8"/>
    <s v="Avery Reinforcements for Hole-Punch Pages"/>
    <n v="2.7719999999999994"/>
    <n v="7"/>
    <n v="0.8"/>
    <n v="-4.8510000000000009"/>
  </r>
  <r>
    <n v="1286"/>
    <x v="604"/>
    <x v="0"/>
    <x v="190"/>
    <d v="2013-07-04T00:00:00"/>
    <x v="1"/>
    <s v="GM-14500"/>
    <s v="Gene McClure"/>
    <x v="0"/>
    <s v="United States"/>
    <s v="Providence"/>
    <x v="34"/>
    <n v="2908"/>
    <x v="3"/>
    <s v="OFF-ST-10000617"/>
    <x v="1"/>
    <x v="4"/>
    <s v="Woodgrain Magazine Files by Perma"/>
    <n v="14.9"/>
    <n v="5"/>
    <n v="0"/>
    <n v="1.0429999999999984"/>
  </r>
  <r>
    <n v="1287"/>
    <x v="605"/>
    <x v="1"/>
    <x v="433"/>
    <d v="2012-07-08T00:00:00"/>
    <x v="1"/>
    <s v="AD-10180"/>
    <s v="Alan Dominguez"/>
    <x v="2"/>
    <s v="United States"/>
    <s v="New York City"/>
    <x v="15"/>
    <n v="10035"/>
    <x v="3"/>
    <s v="OFF-AR-10004817"/>
    <x v="1"/>
    <x v="6"/>
    <s v="Colorific Watercolor Pencils"/>
    <n v="15.48"/>
    <n v="3"/>
    <n v="0"/>
    <n v="4.4891999999999985"/>
  </r>
  <r>
    <n v="1288"/>
    <x v="606"/>
    <x v="0"/>
    <x v="441"/>
    <d v="2013-11-27T00:00:00"/>
    <x v="1"/>
    <s v="TB-21355"/>
    <s v="Todd Boyes"/>
    <x v="1"/>
    <s v="United States"/>
    <s v="New York City"/>
    <x v="15"/>
    <n v="10009"/>
    <x v="3"/>
    <s v="FUR-FU-10000397"/>
    <x v="0"/>
    <x v="5"/>
    <s v="Luxo Economy Swing Arm Lamp"/>
    <n v="39.880000000000003"/>
    <n v="2"/>
    <n v="0"/>
    <n v="11.166400000000003"/>
  </r>
  <r>
    <n v="1289"/>
    <x v="606"/>
    <x v="0"/>
    <x v="441"/>
    <d v="2013-11-27T00:00:00"/>
    <x v="1"/>
    <s v="TB-21355"/>
    <s v="Todd Boyes"/>
    <x v="1"/>
    <s v="United States"/>
    <s v="New York City"/>
    <x v="15"/>
    <n v="10009"/>
    <x v="3"/>
    <s v="OFF-BI-10000605"/>
    <x v="1"/>
    <x v="8"/>
    <s v="Acco Pressboard Covers with Storage Hooks, 9 1/2&quot; x 11&quot;, Executive Red"/>
    <n v="12.192"/>
    <n v="4"/>
    <n v="0.2"/>
    <n v="4.1147999999999989"/>
  </r>
  <r>
    <n v="1290"/>
    <x v="606"/>
    <x v="0"/>
    <x v="441"/>
    <d v="2013-11-27T00:00:00"/>
    <x v="1"/>
    <s v="TB-21355"/>
    <s v="Todd Boyes"/>
    <x v="1"/>
    <s v="United States"/>
    <s v="New York City"/>
    <x v="15"/>
    <n v="10009"/>
    <x v="3"/>
    <s v="OFF-AR-10001860"/>
    <x v="1"/>
    <x v="6"/>
    <s v="BIC Liqua Brite Liner"/>
    <n v="20.82"/>
    <n v="3"/>
    <n v="0"/>
    <n v="7.4952000000000005"/>
  </r>
  <r>
    <n v="1291"/>
    <x v="607"/>
    <x v="0"/>
    <x v="338"/>
    <d v="2013-11-13T00:00:00"/>
    <x v="2"/>
    <s v="CC-12430"/>
    <s v="Chuck Clark"/>
    <x v="2"/>
    <s v="United States"/>
    <s v="San Francisco"/>
    <x v="1"/>
    <n v="94122"/>
    <x v="1"/>
    <s v="OFF-BI-10004970"/>
    <x v="1"/>
    <x v="8"/>
    <s v="ACCOHIDE 3-Ring Binder, Blue, 1&quot;"/>
    <n v="13.216000000000001"/>
    <n v="4"/>
    <n v="0.2"/>
    <n v="4.4603999999999999"/>
  </r>
  <r>
    <n v="1292"/>
    <x v="607"/>
    <x v="0"/>
    <x v="338"/>
    <d v="2013-11-13T00:00:00"/>
    <x v="2"/>
    <s v="CC-12430"/>
    <s v="Chuck Clark"/>
    <x v="2"/>
    <s v="United States"/>
    <s v="San Francisco"/>
    <x v="1"/>
    <n v="94122"/>
    <x v="1"/>
    <s v="OFF-PA-10003172"/>
    <x v="1"/>
    <x v="10"/>
    <s v="Xerox 1996"/>
    <n v="32.400000000000006"/>
    <n v="5"/>
    <n v="0"/>
    <n v="15.552000000000001"/>
  </r>
  <r>
    <n v="1293"/>
    <x v="608"/>
    <x v="1"/>
    <x v="375"/>
    <d v="2012-09-01T00:00:00"/>
    <x v="1"/>
    <s v="PF-19165"/>
    <s v="Philip Fox"/>
    <x v="0"/>
    <s v="United States"/>
    <s v="San Diego"/>
    <x v="1"/>
    <n v="92105"/>
    <x v="1"/>
    <s v="OFF-SU-10001218"/>
    <x v="1"/>
    <x v="14"/>
    <s v="Fiskars Softgrip Scissors"/>
    <n v="32.94"/>
    <n v="3"/>
    <n v="0"/>
    <n v="9.2232000000000021"/>
  </r>
  <r>
    <n v="1294"/>
    <x v="608"/>
    <x v="1"/>
    <x v="375"/>
    <d v="2012-09-01T00:00:00"/>
    <x v="1"/>
    <s v="PF-19165"/>
    <s v="Philip Fox"/>
    <x v="0"/>
    <s v="United States"/>
    <s v="San Diego"/>
    <x v="1"/>
    <n v="92105"/>
    <x v="1"/>
    <s v="OFF-PA-10002968"/>
    <x v="1"/>
    <x v="10"/>
    <s v="Xerox 1973"/>
    <n v="114.2"/>
    <n v="5"/>
    <n v="0"/>
    <n v="52.531999999999996"/>
  </r>
  <r>
    <n v="1295"/>
    <x v="608"/>
    <x v="1"/>
    <x v="375"/>
    <d v="2012-09-01T00:00:00"/>
    <x v="1"/>
    <s v="PF-19165"/>
    <s v="Philip Fox"/>
    <x v="0"/>
    <s v="United States"/>
    <s v="San Diego"/>
    <x v="1"/>
    <n v="92105"/>
    <x v="1"/>
    <s v="OFF-LA-10000134"/>
    <x v="1"/>
    <x v="2"/>
    <s v="Avery 511"/>
    <n v="3.08"/>
    <n v="1"/>
    <n v="0"/>
    <n v="1.4783999999999999"/>
  </r>
  <r>
    <n v="1296"/>
    <x v="609"/>
    <x v="1"/>
    <x v="442"/>
    <d v="2012-05-29T00:00:00"/>
    <x v="1"/>
    <s v="JH-16180"/>
    <s v="Justin Hirsh"/>
    <x v="0"/>
    <s v="United States"/>
    <s v="Pueblo"/>
    <x v="22"/>
    <n v="81001"/>
    <x v="1"/>
    <s v="OFF-AP-10004487"/>
    <x v="1"/>
    <x v="9"/>
    <s v="Kensington 4 Outlet MasterPiece Compact Power Control Center"/>
    <n v="845.72799999999995"/>
    <n v="13"/>
    <n v="0.2"/>
    <n v="84.572799999999944"/>
  </r>
  <r>
    <n v="1297"/>
    <x v="610"/>
    <x v="3"/>
    <x v="247"/>
    <d v="2015-01-04T00:00:00"/>
    <x v="1"/>
    <s v="EB-13975"/>
    <s v="Erica Bern"/>
    <x v="1"/>
    <s v="United States"/>
    <s v="Fairfield"/>
    <x v="1"/>
    <n v="94533"/>
    <x v="1"/>
    <s v="OFF-BI-10002103"/>
    <x v="1"/>
    <x v="8"/>
    <s v="Cardinal Slant-D Ring Binder, Heavy Gauge Vinyl"/>
    <n v="13.904"/>
    <n v="2"/>
    <n v="0.2"/>
    <n v="4.5187999999999997"/>
  </r>
  <r>
    <n v="1298"/>
    <x v="610"/>
    <x v="3"/>
    <x v="247"/>
    <d v="2015-01-04T00:00:00"/>
    <x v="1"/>
    <s v="EB-13975"/>
    <s v="Erica Bern"/>
    <x v="1"/>
    <s v="United States"/>
    <s v="Fairfield"/>
    <x v="1"/>
    <n v="94533"/>
    <x v="1"/>
    <s v="OFF-BI-10004632"/>
    <x v="1"/>
    <x v="8"/>
    <s v="GBC Binding covers"/>
    <n v="20.72"/>
    <n v="2"/>
    <n v="0.2"/>
    <n v="6.4749999999999979"/>
  </r>
  <r>
    <n v="1299"/>
    <x v="611"/>
    <x v="0"/>
    <x v="16"/>
    <d v="2013-12-13T00:00:00"/>
    <x v="0"/>
    <s v="QJ-19255"/>
    <s v="Quincy Jones"/>
    <x v="1"/>
    <s v="United States"/>
    <s v="Saint Paul"/>
    <x v="11"/>
    <n v="55106"/>
    <x v="2"/>
    <s v="TEC-PH-10003555"/>
    <x v="2"/>
    <x v="7"/>
    <s v="Motorola HK250 Universal Bluetooth Headset"/>
    <n v="114.94999999999999"/>
    <n v="5"/>
    <n v="0"/>
    <n v="2.2990000000000066"/>
  </r>
  <r>
    <n v="1300"/>
    <x v="612"/>
    <x v="1"/>
    <x v="242"/>
    <d v="2012-10-07T00:00:00"/>
    <x v="2"/>
    <s v="AA-10315"/>
    <s v="Alex Avila"/>
    <x v="0"/>
    <s v="United States"/>
    <s v="San Francisco"/>
    <x v="1"/>
    <n v="94109"/>
    <x v="1"/>
    <s v="OFF-ST-10001590"/>
    <x v="1"/>
    <x v="4"/>
    <s v="Tenex Personal Project File with Scoop Front Design, Black"/>
    <n v="26.96"/>
    <n v="2"/>
    <n v="0"/>
    <n v="7.0095999999999989"/>
  </r>
  <r>
    <n v="1301"/>
    <x v="613"/>
    <x v="0"/>
    <x v="443"/>
    <d v="2013-12-26T00:00:00"/>
    <x v="0"/>
    <s v="LC-17140"/>
    <s v="Logan Currie"/>
    <x v="0"/>
    <s v="United States"/>
    <s v="Springfield"/>
    <x v="17"/>
    <n v="22153"/>
    <x v="0"/>
    <s v="FUR-FU-10003664"/>
    <x v="0"/>
    <x v="5"/>
    <s v="Electrix Architect's Clamp-On Swing Arm Lamp, Black"/>
    <n v="572.76"/>
    <n v="6"/>
    <n v="0"/>
    <n v="166.10039999999995"/>
  </r>
  <r>
    <n v="1302"/>
    <x v="613"/>
    <x v="0"/>
    <x v="443"/>
    <d v="2013-12-26T00:00:00"/>
    <x v="0"/>
    <s v="LC-17140"/>
    <s v="Logan Currie"/>
    <x v="0"/>
    <s v="United States"/>
    <s v="Springfield"/>
    <x v="17"/>
    <n v="22153"/>
    <x v="0"/>
    <s v="FUR-FU-10003664"/>
    <x v="0"/>
    <x v="5"/>
    <s v="Electrix Architect's Clamp-On Swing Arm Lamp, Black"/>
    <n v="286.38"/>
    <n v="3"/>
    <n v="0"/>
    <n v="83.050199999999975"/>
  </r>
  <r>
    <n v="1303"/>
    <x v="614"/>
    <x v="1"/>
    <x v="444"/>
    <d v="2012-09-24T00:00:00"/>
    <x v="0"/>
    <s v="TC-21535"/>
    <s v="Tracy Collins"/>
    <x v="2"/>
    <s v="United States"/>
    <s v="Arlington"/>
    <x v="17"/>
    <n v="22204"/>
    <x v="0"/>
    <s v="FUR-BO-10003433"/>
    <x v="0"/>
    <x v="0"/>
    <s v="Sauder Cornerstone Collection Library"/>
    <n v="61.96"/>
    <n v="2"/>
    <n v="0"/>
    <n v="4.3371999999999957"/>
  </r>
  <r>
    <n v="1304"/>
    <x v="615"/>
    <x v="3"/>
    <x v="445"/>
    <d v="2014-07-08T00:00:00"/>
    <x v="1"/>
    <s v="CS-12460"/>
    <s v="Chuck Sachs"/>
    <x v="0"/>
    <s v="United States"/>
    <s v="Columbus"/>
    <x v="32"/>
    <n v="31907"/>
    <x v="0"/>
    <s v="FUR-FU-10002554"/>
    <x v="0"/>
    <x v="5"/>
    <s v="Westinghouse Floor Lamp with Metal Mesh Shade, Black"/>
    <n v="23.99"/>
    <n v="1"/>
    <n v="0"/>
    <n v="5.5176999999999978"/>
  </r>
  <r>
    <n v="1305"/>
    <x v="615"/>
    <x v="3"/>
    <x v="445"/>
    <d v="2014-07-08T00:00:00"/>
    <x v="1"/>
    <s v="CS-12460"/>
    <s v="Chuck Sachs"/>
    <x v="0"/>
    <s v="United States"/>
    <s v="Columbus"/>
    <x v="32"/>
    <n v="31907"/>
    <x v="0"/>
    <s v="TEC-PH-10001557"/>
    <x v="2"/>
    <x v="7"/>
    <s v="Pyle PMP37LED"/>
    <n v="287.96999999999997"/>
    <n v="3"/>
    <n v="0"/>
    <n v="77.751899999999992"/>
  </r>
  <r>
    <n v="1306"/>
    <x v="616"/>
    <x v="0"/>
    <x v="216"/>
    <d v="2013-07-17T00:00:00"/>
    <x v="0"/>
    <s v="BM-11785"/>
    <s v="Bryan Mills"/>
    <x v="0"/>
    <s v="United States"/>
    <s v="Houston"/>
    <x v="5"/>
    <n v="77036"/>
    <x v="2"/>
    <s v="TEC-PH-10003437"/>
    <x v="2"/>
    <x v="7"/>
    <s v="Blue Parrot B250XT Professional Grade Wireless Bluetooth Headset with"/>
    <n v="419.94399999999996"/>
    <n v="7"/>
    <n v="0.2"/>
    <n v="52.492999999999967"/>
  </r>
  <r>
    <n v="1307"/>
    <x v="617"/>
    <x v="0"/>
    <x v="23"/>
    <d v="2013-06-22T00:00:00"/>
    <x v="2"/>
    <s v="RC-19825"/>
    <s v="Roy Collins"/>
    <x v="0"/>
    <s v="United States"/>
    <s v="Pasadena"/>
    <x v="1"/>
    <n v="91104"/>
    <x v="1"/>
    <s v="OFF-PA-10002986"/>
    <x v="1"/>
    <x v="10"/>
    <s v="Xerox 1898"/>
    <n v="46.76"/>
    <n v="7"/>
    <n v="0"/>
    <n v="22.444800000000001"/>
  </r>
  <r>
    <n v="1308"/>
    <x v="617"/>
    <x v="0"/>
    <x v="23"/>
    <d v="2013-06-22T00:00:00"/>
    <x v="2"/>
    <s v="RC-19825"/>
    <s v="Roy Collins"/>
    <x v="0"/>
    <s v="United States"/>
    <s v="Pasadena"/>
    <x v="1"/>
    <n v="91104"/>
    <x v="1"/>
    <s v="OFF-BI-10000320"/>
    <x v="1"/>
    <x v="8"/>
    <s v="GBC Plastic Binding Combs"/>
    <n v="17.712"/>
    <n v="3"/>
    <n v="0.2"/>
    <n v="6.4206000000000012"/>
  </r>
  <r>
    <n v="1309"/>
    <x v="617"/>
    <x v="0"/>
    <x v="23"/>
    <d v="2013-06-22T00:00:00"/>
    <x v="2"/>
    <s v="RC-19825"/>
    <s v="Roy Collins"/>
    <x v="0"/>
    <s v="United States"/>
    <s v="Pasadena"/>
    <x v="1"/>
    <n v="91104"/>
    <x v="1"/>
    <s v="OFF-AP-10003971"/>
    <x v="1"/>
    <x v="9"/>
    <s v="Belkin 6 Outlet Metallic Surge Strip"/>
    <n v="21.78"/>
    <n v="2"/>
    <n v="0"/>
    <n v="5.6628000000000007"/>
  </r>
  <r>
    <n v="1310"/>
    <x v="617"/>
    <x v="0"/>
    <x v="23"/>
    <d v="2013-06-22T00:00:00"/>
    <x v="2"/>
    <s v="RC-19825"/>
    <s v="Roy Collins"/>
    <x v="0"/>
    <s v="United States"/>
    <s v="Pasadena"/>
    <x v="1"/>
    <n v="91104"/>
    <x v="1"/>
    <s v="OFF-ST-10001469"/>
    <x v="1"/>
    <x v="4"/>
    <s v="Fellowes Bankers Box Recycled Super Stor/Drawer"/>
    <n v="161.94"/>
    <n v="3"/>
    <n v="0"/>
    <n v="9.716399999999993"/>
  </r>
  <r>
    <n v="1311"/>
    <x v="617"/>
    <x v="0"/>
    <x v="23"/>
    <d v="2013-06-22T00:00:00"/>
    <x v="2"/>
    <s v="RC-19825"/>
    <s v="Roy Collins"/>
    <x v="0"/>
    <s v="United States"/>
    <s v="Pasadena"/>
    <x v="1"/>
    <n v="91104"/>
    <x v="1"/>
    <s v="FUR-CH-10003846"/>
    <x v="0"/>
    <x v="1"/>
    <s v="Hon Valutask Swivel Chairs"/>
    <n v="161.56800000000001"/>
    <n v="2"/>
    <n v="0.2"/>
    <n v="-8.0783999999999949"/>
  </r>
  <r>
    <n v="1312"/>
    <x v="618"/>
    <x v="0"/>
    <x v="10"/>
    <d v="2013-12-14T00:00:00"/>
    <x v="1"/>
    <s v="FM-14380"/>
    <s v="Fred McMath"/>
    <x v="0"/>
    <s v="United States"/>
    <s v="Lawrence"/>
    <x v="31"/>
    <n v="1841"/>
    <x v="3"/>
    <s v="OFF-LA-10001404"/>
    <x v="1"/>
    <x v="2"/>
    <s v="Avery 517"/>
    <n v="3.69"/>
    <n v="1"/>
    <n v="0"/>
    <n v="1.7343"/>
  </r>
  <r>
    <n v="1313"/>
    <x v="618"/>
    <x v="0"/>
    <x v="10"/>
    <d v="2013-12-14T00:00:00"/>
    <x v="1"/>
    <s v="FM-14380"/>
    <s v="Fred McMath"/>
    <x v="0"/>
    <s v="United States"/>
    <s v="Lawrence"/>
    <x v="31"/>
    <n v="1841"/>
    <x v="3"/>
    <s v="OFF-LA-10001474"/>
    <x v="1"/>
    <x v="2"/>
    <s v="Avery 477"/>
    <n v="122.12"/>
    <n v="4"/>
    <n v="0"/>
    <n v="56.175200000000004"/>
  </r>
  <r>
    <n v="1314"/>
    <x v="619"/>
    <x v="0"/>
    <x v="446"/>
    <d v="2013-10-02T00:00:00"/>
    <x v="1"/>
    <s v="PK-19075"/>
    <s v="Pete Kriz"/>
    <x v="0"/>
    <s v="United States"/>
    <s v="Columbus"/>
    <x v="24"/>
    <n v="43229"/>
    <x v="3"/>
    <s v="FUR-CH-10003199"/>
    <x v="0"/>
    <x v="1"/>
    <s v="Office Star - Contemporary Task Swivel Chair"/>
    <n v="155.37199999999999"/>
    <n v="2"/>
    <n v="0.3"/>
    <n v="-13.317599999999999"/>
  </r>
  <r>
    <n v="1315"/>
    <x v="620"/>
    <x v="0"/>
    <x v="122"/>
    <d v="2013-12-24T00:00:00"/>
    <x v="1"/>
    <s v="HG-14965"/>
    <s v="Henry Goldwyn"/>
    <x v="1"/>
    <s v="United States"/>
    <s v="Los Angeles"/>
    <x v="1"/>
    <n v="90032"/>
    <x v="1"/>
    <s v="OFF-PA-10003072"/>
    <x v="1"/>
    <x v="10"/>
    <s v="Eureka Recycled Copy Paper 8 1/2&quot; x 11&quot;, Ream"/>
    <n v="38.880000000000003"/>
    <n v="6"/>
    <n v="0"/>
    <n v="18.662400000000002"/>
  </r>
  <r>
    <n v="1316"/>
    <x v="620"/>
    <x v="0"/>
    <x v="122"/>
    <d v="2013-12-24T00:00:00"/>
    <x v="1"/>
    <s v="HG-14965"/>
    <s v="Henry Goldwyn"/>
    <x v="1"/>
    <s v="United States"/>
    <s v="Los Angeles"/>
    <x v="1"/>
    <n v="90032"/>
    <x v="1"/>
    <s v="FUR-FU-10004960"/>
    <x v="0"/>
    <x v="5"/>
    <s v="Seth Thomas 12&quot; Clock w/ Goldtone Case"/>
    <n v="183.84"/>
    <n v="8"/>
    <n v="0"/>
    <n v="62.505600000000001"/>
  </r>
  <r>
    <n v="1317"/>
    <x v="620"/>
    <x v="0"/>
    <x v="122"/>
    <d v="2013-12-24T00:00:00"/>
    <x v="1"/>
    <s v="HG-14965"/>
    <s v="Henry Goldwyn"/>
    <x v="1"/>
    <s v="United States"/>
    <s v="Los Angeles"/>
    <x v="1"/>
    <n v="90032"/>
    <x v="1"/>
    <s v="OFF-SU-10003505"/>
    <x v="1"/>
    <x v="14"/>
    <s v="Premier Electric Letter Opener"/>
    <n v="579.29999999999995"/>
    <n v="5"/>
    <n v="0"/>
    <n v="28.964999999999961"/>
  </r>
  <r>
    <n v="1318"/>
    <x v="621"/>
    <x v="3"/>
    <x v="389"/>
    <d v="2014-12-15T00:00:00"/>
    <x v="1"/>
    <s v="HA-14920"/>
    <s v="Helen Andreada"/>
    <x v="0"/>
    <s v="United States"/>
    <s v="Philadelphia"/>
    <x v="9"/>
    <n v="19120"/>
    <x v="3"/>
    <s v="TEC-AC-10003116"/>
    <x v="2"/>
    <x v="11"/>
    <s v="Memorex Froggy Flash Drive 8 GB"/>
    <n v="14.200000000000001"/>
    <n v="1"/>
    <n v="0.2"/>
    <n v="3.3724999999999992"/>
  </r>
  <r>
    <n v="1319"/>
    <x v="622"/>
    <x v="2"/>
    <x v="268"/>
    <d v="2011-07-05T00:00:00"/>
    <x v="1"/>
    <s v="LW-16825"/>
    <s v="Laurel Workman"/>
    <x v="1"/>
    <s v="United States"/>
    <s v="Deltona"/>
    <x v="2"/>
    <n v="32725"/>
    <x v="0"/>
    <s v="TEC-PH-10004586"/>
    <x v="2"/>
    <x v="7"/>
    <s v="Wilson SignalBoost 841262 DB PRO Amplifier Kit"/>
    <n v="575.91999999999996"/>
    <n v="2"/>
    <n v="0.2"/>
    <n v="71.989999999999981"/>
  </r>
  <r>
    <n v="1320"/>
    <x v="622"/>
    <x v="2"/>
    <x v="268"/>
    <d v="2011-07-05T00:00:00"/>
    <x v="1"/>
    <s v="LW-16825"/>
    <s v="Laurel Workman"/>
    <x v="1"/>
    <s v="United States"/>
    <s v="Deltona"/>
    <x v="2"/>
    <n v="32725"/>
    <x v="0"/>
    <s v="OFF-BI-10000546"/>
    <x v="1"/>
    <x v="8"/>
    <s v="Avery Durable Binders"/>
    <n v="5.1840000000000011"/>
    <n v="6"/>
    <n v="0.7"/>
    <n v="-3.6288"/>
  </r>
  <r>
    <n v="1321"/>
    <x v="623"/>
    <x v="3"/>
    <x v="447"/>
    <d v="2014-02-09T00:00:00"/>
    <x v="1"/>
    <s v="MC-17575"/>
    <s v="Matt Collins"/>
    <x v="0"/>
    <s v="United States"/>
    <s v="Cincinnati"/>
    <x v="24"/>
    <n v="45231"/>
    <x v="3"/>
    <s v="OFF-BI-10002071"/>
    <x v="1"/>
    <x v="8"/>
    <s v="Fellowes Black Plastic Comb Bindings"/>
    <n v="5.2290000000000001"/>
    <n v="3"/>
    <n v="0.7"/>
    <n v="-4.1831999999999976"/>
  </r>
  <r>
    <n v="1322"/>
    <x v="623"/>
    <x v="3"/>
    <x v="447"/>
    <d v="2014-02-09T00:00:00"/>
    <x v="1"/>
    <s v="MC-17575"/>
    <s v="Matt Collins"/>
    <x v="0"/>
    <s v="United States"/>
    <s v="Cincinnati"/>
    <x v="24"/>
    <n v="45231"/>
    <x v="3"/>
    <s v="OFF-ST-10001490"/>
    <x v="1"/>
    <x v="4"/>
    <s v="Hot File 7-Pocket, Floor Stand"/>
    <n v="285.55200000000002"/>
    <n v="2"/>
    <n v="0.2"/>
    <n v="35.69399999999996"/>
  </r>
  <r>
    <n v="1323"/>
    <x v="624"/>
    <x v="3"/>
    <x v="448"/>
    <d v="2014-03-09T00:00:00"/>
    <x v="1"/>
    <s v="LP-17095"/>
    <s v="Liz Preis"/>
    <x v="0"/>
    <s v="United States"/>
    <s v="Murray"/>
    <x v="0"/>
    <n v="42071"/>
    <x v="0"/>
    <s v="OFF-AP-10004859"/>
    <x v="1"/>
    <x v="9"/>
    <s v="Acco 6 Outlet Guardian Premium Surge Suppressor"/>
    <n v="72.8"/>
    <n v="5"/>
    <n v="0"/>
    <n v="19.656000000000002"/>
  </r>
  <r>
    <n v="1324"/>
    <x v="625"/>
    <x v="3"/>
    <x v="449"/>
    <d v="2014-10-11T00:00:00"/>
    <x v="2"/>
    <s v="EB-14170"/>
    <s v="Evan Bailliet"/>
    <x v="0"/>
    <s v="United States"/>
    <s v="Wilmington"/>
    <x v="3"/>
    <n v="28403"/>
    <x v="0"/>
    <s v="OFF-PA-10002659"/>
    <x v="1"/>
    <x v="10"/>
    <s v="Avoid Verbal Orders Carbonless Minifold Book"/>
    <n v="10.816000000000001"/>
    <n v="4"/>
    <n v="0.2"/>
    <n v="3.5151999999999988"/>
  </r>
  <r>
    <n v="1325"/>
    <x v="626"/>
    <x v="2"/>
    <x v="450"/>
    <d v="2011-10-03T00:00:00"/>
    <x v="1"/>
    <s v="GZ-14545"/>
    <s v="George Zrebassa"/>
    <x v="1"/>
    <s v="United States"/>
    <s v="Lawrence"/>
    <x v="31"/>
    <n v="1841"/>
    <x v="3"/>
    <s v="OFF-ST-10001321"/>
    <x v="1"/>
    <x v="4"/>
    <s v="Decoflex Hanging Personal Folder File, Blue"/>
    <n v="46.26"/>
    <n v="3"/>
    <n v="0"/>
    <n v="12.490200000000003"/>
  </r>
  <r>
    <n v="1326"/>
    <x v="627"/>
    <x v="2"/>
    <x v="279"/>
    <d v="2011-05-30T00:00:00"/>
    <x v="2"/>
    <s v="LE-16810"/>
    <s v="Laurel Elliston"/>
    <x v="0"/>
    <s v="United States"/>
    <s v="Chicago"/>
    <x v="10"/>
    <n v="60653"/>
    <x v="2"/>
    <s v="OFF-BI-10004139"/>
    <x v="1"/>
    <x v="8"/>
    <s v="Fellowes Presentation Covers for Comb Binding Machines"/>
    <n v="17.459999999999997"/>
    <n v="6"/>
    <n v="0.8"/>
    <n v="-30.555000000000007"/>
  </r>
  <r>
    <n v="1327"/>
    <x v="628"/>
    <x v="1"/>
    <x v="451"/>
    <d v="2012-06-18T00:00:00"/>
    <x v="1"/>
    <s v="AD-10180"/>
    <s v="Alan Dominguez"/>
    <x v="2"/>
    <s v="United States"/>
    <s v="Philadelphia"/>
    <x v="9"/>
    <n v="19120"/>
    <x v="3"/>
    <s v="FUR-FU-10001867"/>
    <x v="0"/>
    <x v="5"/>
    <s v="Eldon Expressions Punched Metal &amp; Wood Desk Accessories, Pewter &amp; Cherry"/>
    <n v="51.072000000000003"/>
    <n v="6"/>
    <n v="0.2"/>
    <n v="5.1072000000000024"/>
  </r>
  <r>
    <n v="1328"/>
    <x v="629"/>
    <x v="0"/>
    <x v="452"/>
    <d v="2013-04-02T00:00:00"/>
    <x v="2"/>
    <s v="CP-12085"/>
    <s v="Cathy Prescott"/>
    <x v="1"/>
    <s v="United States"/>
    <s v="Norwich"/>
    <x v="29"/>
    <n v="6360"/>
    <x v="3"/>
    <s v="OFF-PA-10004156"/>
    <x v="1"/>
    <x v="10"/>
    <s v="Xerox 188"/>
    <n v="11.34"/>
    <n v="1"/>
    <n v="0"/>
    <n v="5.5565999999999995"/>
  </r>
  <r>
    <n v="1329"/>
    <x v="630"/>
    <x v="3"/>
    <x v="453"/>
    <d v="2014-10-19T00:00:00"/>
    <x v="0"/>
    <s v="FG-14260"/>
    <s v="Frank Gastineau"/>
    <x v="2"/>
    <s v="United States"/>
    <s v="San Francisco"/>
    <x v="1"/>
    <n v="94110"/>
    <x v="1"/>
    <s v="OFF-AR-10002818"/>
    <x v="1"/>
    <x v="6"/>
    <s v="Panasonic KP-310 Heavy-Duty Electric Pencil Sharpener"/>
    <n v="87.92"/>
    <n v="4"/>
    <n v="0"/>
    <n v="26.375999999999998"/>
  </r>
  <r>
    <n v="1330"/>
    <x v="631"/>
    <x v="0"/>
    <x v="454"/>
    <d v="2013-05-28T00:00:00"/>
    <x v="1"/>
    <s v="LD-17005"/>
    <s v="Lisa DeCherney"/>
    <x v="0"/>
    <s v="United States"/>
    <s v="San Francisco"/>
    <x v="1"/>
    <n v="94109"/>
    <x v="1"/>
    <s v="FUR-FU-10003691"/>
    <x v="0"/>
    <x v="5"/>
    <s v="Eldon Image Series Desk Accessories, Ebony"/>
    <n v="37.049999999999997"/>
    <n v="3"/>
    <n v="0"/>
    <n v="16.302"/>
  </r>
  <r>
    <n v="1331"/>
    <x v="632"/>
    <x v="3"/>
    <x v="455"/>
    <d v="2014-06-07T00:00:00"/>
    <x v="1"/>
    <s v="AB-10255"/>
    <s v="Alejandro Ballentine"/>
    <x v="2"/>
    <s v="United States"/>
    <s v="Lorain"/>
    <x v="24"/>
    <n v="44052"/>
    <x v="3"/>
    <s v="TEC-PH-10000347"/>
    <x v="2"/>
    <x v="7"/>
    <s v="Cush Cases Heavy Duty Rugged Cover Case for Samsung Galaxy S5 - Purple"/>
    <n v="2.97"/>
    <n v="1"/>
    <n v="0.4"/>
    <n v="-0.64350000000000018"/>
  </r>
  <r>
    <n v="1332"/>
    <x v="632"/>
    <x v="3"/>
    <x v="455"/>
    <d v="2014-06-07T00:00:00"/>
    <x v="1"/>
    <s v="AB-10255"/>
    <s v="Alejandro Ballentine"/>
    <x v="2"/>
    <s v="United States"/>
    <s v="Lorain"/>
    <x v="24"/>
    <n v="44052"/>
    <x v="3"/>
    <s v="OFF-ST-10004507"/>
    <x v="1"/>
    <x v="4"/>
    <s v="Advantus Rolling Storage Box"/>
    <n v="27.439999999999998"/>
    <n v="2"/>
    <n v="0.2"/>
    <n v="2.4009999999999998"/>
  </r>
  <r>
    <n v="1333"/>
    <x v="633"/>
    <x v="2"/>
    <x v="456"/>
    <d v="2011-02-22T00:00:00"/>
    <x v="1"/>
    <s v="MN-17935"/>
    <s v="Michael Nguyen"/>
    <x v="0"/>
    <s v="United States"/>
    <s v="Dallas"/>
    <x v="5"/>
    <n v="75220"/>
    <x v="2"/>
    <s v="OFF-BI-10002012"/>
    <x v="1"/>
    <x v="8"/>
    <s v="Wilson Jones Easy Flow II Sheet Lifters"/>
    <n v="1.0799999999999998"/>
    <n v="3"/>
    <n v="0.8"/>
    <n v="-1.7280000000000002"/>
  </r>
  <r>
    <n v="1334"/>
    <x v="633"/>
    <x v="2"/>
    <x v="456"/>
    <d v="2011-02-22T00:00:00"/>
    <x v="1"/>
    <s v="MN-17935"/>
    <s v="Michael Nguyen"/>
    <x v="0"/>
    <s v="United States"/>
    <s v="Dallas"/>
    <x v="5"/>
    <n v="75220"/>
    <x v="2"/>
    <s v="OFF-AP-10001303"/>
    <x v="1"/>
    <x v="9"/>
    <s v="Holmes Cool Mist Humidifier for the Whole House with 8-Gallon Output per Day, Extended Life Filter"/>
    <n v="7.9599999999999973"/>
    <n v="2"/>
    <n v="0.8"/>
    <n v="-13.930000000000003"/>
  </r>
  <r>
    <n v="1335"/>
    <x v="634"/>
    <x v="2"/>
    <x v="457"/>
    <d v="2011-05-10T00:00:00"/>
    <x v="1"/>
    <s v="HP-14815"/>
    <s v="Harold Pawlan"/>
    <x v="2"/>
    <s v="United States"/>
    <s v="Los Angeles"/>
    <x v="1"/>
    <n v="90049"/>
    <x v="1"/>
    <s v="OFF-BI-10003684"/>
    <x v="1"/>
    <x v="8"/>
    <s v="Wilson Jones Legal Size Ring Binders"/>
    <n v="140.73599999999999"/>
    <n v="8"/>
    <n v="0.2"/>
    <n v="52.775999999999996"/>
  </r>
  <r>
    <n v="1336"/>
    <x v="635"/>
    <x v="0"/>
    <x v="458"/>
    <d v="2013-05-24T00:00:00"/>
    <x v="1"/>
    <s v="JR-15670"/>
    <s v="Jim Radford"/>
    <x v="0"/>
    <s v="United States"/>
    <s v="Middletown"/>
    <x v="29"/>
    <n v="6457"/>
    <x v="3"/>
    <s v="OFF-ST-10002574"/>
    <x v="1"/>
    <x v="4"/>
    <s v="SAFCO Commercial Wire Shelving, Black"/>
    <n v="552.55999999999995"/>
    <n v="4"/>
    <n v="0"/>
    <n v="0"/>
  </r>
  <r>
    <n v="1337"/>
    <x v="636"/>
    <x v="3"/>
    <x v="459"/>
    <d v="2014-04-08T00:00:00"/>
    <x v="1"/>
    <s v="JF-15190"/>
    <s v="Jamie Frazer"/>
    <x v="0"/>
    <s v="United States"/>
    <s v="Los Angeles"/>
    <x v="1"/>
    <n v="90008"/>
    <x v="1"/>
    <s v="FUR-FU-10003724"/>
    <x v="0"/>
    <x v="5"/>
    <s v="Westinghouse Clip-On Gooseneck Lamps"/>
    <n v="25.11"/>
    <n v="3"/>
    <n v="0"/>
    <n v="6.5285999999999991"/>
  </r>
  <r>
    <n v="1338"/>
    <x v="637"/>
    <x v="3"/>
    <x v="185"/>
    <d v="2014-04-03T00:00:00"/>
    <x v="0"/>
    <s v="CM-12115"/>
    <s v="Chad McGuire"/>
    <x v="0"/>
    <s v="United States"/>
    <s v="New York City"/>
    <x v="15"/>
    <n v="10011"/>
    <x v="3"/>
    <s v="FUR-FU-10004018"/>
    <x v="0"/>
    <x v="5"/>
    <s v="Tensor Computer Mounted Lamp"/>
    <n v="29.78"/>
    <n v="2"/>
    <n v="0"/>
    <n v="8.0406000000000013"/>
  </r>
  <r>
    <n v="1339"/>
    <x v="637"/>
    <x v="3"/>
    <x v="185"/>
    <d v="2014-04-03T00:00:00"/>
    <x v="0"/>
    <s v="CM-12115"/>
    <s v="Chad McGuire"/>
    <x v="0"/>
    <s v="United States"/>
    <s v="New York City"/>
    <x v="15"/>
    <n v="10011"/>
    <x v="3"/>
    <s v="TEC-PH-10002549"/>
    <x v="2"/>
    <x v="7"/>
    <s v="Polycom SoundPoint IP 450 VoIP phone"/>
    <n v="677.58"/>
    <n v="3"/>
    <n v="0"/>
    <n v="176.17080000000001"/>
  </r>
  <r>
    <n v="1340"/>
    <x v="637"/>
    <x v="3"/>
    <x v="185"/>
    <d v="2014-04-03T00:00:00"/>
    <x v="0"/>
    <s v="CM-12115"/>
    <s v="Chad McGuire"/>
    <x v="0"/>
    <s v="United States"/>
    <s v="New York City"/>
    <x v="15"/>
    <n v="10011"/>
    <x v="3"/>
    <s v="OFF-PA-10004911"/>
    <x v="1"/>
    <x v="10"/>
    <s v="Rediform S.O.S. 1-Up Phone Message Bk, 4-1/4x3-1/16 Bk, 1 Form/Pg, 40 Messages/Bk, 3/Pk"/>
    <n v="75.040000000000006"/>
    <n v="8"/>
    <n v="0"/>
    <n v="36.019200000000005"/>
  </r>
  <r>
    <n v="1341"/>
    <x v="638"/>
    <x v="3"/>
    <x v="460"/>
    <d v="2014-01-05T00:00:00"/>
    <x v="2"/>
    <s v="AS-10045"/>
    <s v="Aaron Smayling"/>
    <x v="1"/>
    <s v="United States"/>
    <s v="Jacksonville"/>
    <x v="3"/>
    <n v="28540"/>
    <x v="0"/>
    <s v="TEC-MA-10002178"/>
    <x v="2"/>
    <x v="15"/>
    <s v="Cisco CP-7937G Unified IP Conference Station Phone"/>
    <n v="695.7"/>
    <n v="2"/>
    <n v="0.5"/>
    <n v="-27.827999999999975"/>
  </r>
  <r>
    <n v="1342"/>
    <x v="638"/>
    <x v="3"/>
    <x v="460"/>
    <d v="2014-01-05T00:00:00"/>
    <x v="2"/>
    <s v="AS-10045"/>
    <s v="Aaron Smayling"/>
    <x v="1"/>
    <s v="United States"/>
    <s v="Jacksonville"/>
    <x v="3"/>
    <n v="28540"/>
    <x v="0"/>
    <s v="OFF-BI-10003694"/>
    <x v="1"/>
    <x v="8"/>
    <s v="Avery 3 1/2&quot; Diskette Storage Pages, 10/Pack"/>
    <n v="15.66"/>
    <n v="5"/>
    <n v="0.7"/>
    <n v="-12.527999999999995"/>
  </r>
  <r>
    <n v="1343"/>
    <x v="638"/>
    <x v="3"/>
    <x v="460"/>
    <d v="2014-01-05T00:00:00"/>
    <x v="2"/>
    <s v="AS-10045"/>
    <s v="Aaron Smayling"/>
    <x v="1"/>
    <s v="United States"/>
    <s v="Jacksonville"/>
    <x v="3"/>
    <n v="28540"/>
    <x v="0"/>
    <s v="OFF-BI-10000474"/>
    <x v="1"/>
    <x v="8"/>
    <s v="Avery Recycled Flexi-View Covers for Binding Systems"/>
    <n v="28.854000000000006"/>
    <n v="6"/>
    <n v="0.7"/>
    <n v="-21.159599999999998"/>
  </r>
  <r>
    <n v="1344"/>
    <x v="639"/>
    <x v="1"/>
    <x v="71"/>
    <d v="2012-06-01T00:00:00"/>
    <x v="1"/>
    <s v="KB-16315"/>
    <s v="Karl Braun"/>
    <x v="0"/>
    <s v="United States"/>
    <s v="Freeport"/>
    <x v="15"/>
    <n v="11520"/>
    <x v="3"/>
    <s v="OFF-AR-10000411"/>
    <x v="1"/>
    <x v="6"/>
    <s v="Boston 16701 Slimline Battery Pencil Sharpener"/>
    <n v="47.82"/>
    <n v="3"/>
    <n v="0"/>
    <n v="14.345999999999995"/>
  </r>
  <r>
    <n v="1345"/>
    <x v="639"/>
    <x v="1"/>
    <x v="71"/>
    <d v="2012-06-01T00:00:00"/>
    <x v="1"/>
    <s v="KB-16315"/>
    <s v="Karl Braun"/>
    <x v="0"/>
    <s v="United States"/>
    <s v="Freeport"/>
    <x v="15"/>
    <n v="11520"/>
    <x v="3"/>
    <s v="OFF-LA-10000262"/>
    <x v="1"/>
    <x v="2"/>
    <s v="Avery 494"/>
    <n v="13.049999999999999"/>
    <n v="5"/>
    <n v="0"/>
    <n v="6.0029999999999992"/>
  </r>
  <r>
    <n v="1346"/>
    <x v="640"/>
    <x v="2"/>
    <x v="461"/>
    <d v="2011-03-24T00:00:00"/>
    <x v="1"/>
    <s v="BN-11515"/>
    <s v="Bradley Nguyen"/>
    <x v="0"/>
    <s v="United States"/>
    <s v="Lakeville"/>
    <x v="11"/>
    <n v="55044"/>
    <x v="2"/>
    <s v="OFF-AP-10001154"/>
    <x v="1"/>
    <x v="9"/>
    <s v="Bionaire Personal Warm Mist Humidifier/Vaporizer"/>
    <n v="93.78"/>
    <n v="2"/>
    <n v="0"/>
    <n v="36.574200000000005"/>
  </r>
  <r>
    <n v="1347"/>
    <x v="640"/>
    <x v="2"/>
    <x v="461"/>
    <d v="2011-03-24T00:00:00"/>
    <x v="1"/>
    <s v="BN-11515"/>
    <s v="Bradley Nguyen"/>
    <x v="0"/>
    <s v="United States"/>
    <s v="Lakeville"/>
    <x v="11"/>
    <n v="55044"/>
    <x v="2"/>
    <s v="OFF-PA-10000466"/>
    <x v="1"/>
    <x v="10"/>
    <s v="Memo Book, 100 Message Capacity, 5 3/8” x 11”"/>
    <n v="47.18"/>
    <n v="7"/>
    <n v="0"/>
    <n v="23.59"/>
  </r>
  <r>
    <n v="1348"/>
    <x v="640"/>
    <x v="2"/>
    <x v="461"/>
    <d v="2011-03-24T00:00:00"/>
    <x v="1"/>
    <s v="BN-11515"/>
    <s v="Bradley Nguyen"/>
    <x v="0"/>
    <s v="United States"/>
    <s v="Lakeville"/>
    <x v="11"/>
    <n v="55044"/>
    <x v="2"/>
    <s v="OFF-AR-10003829"/>
    <x v="1"/>
    <x v="6"/>
    <s v="Newell 35"/>
    <n v="19.68"/>
    <n v="6"/>
    <n v="0"/>
    <n v="5.7071999999999976"/>
  </r>
  <r>
    <n v="1349"/>
    <x v="640"/>
    <x v="2"/>
    <x v="461"/>
    <d v="2011-03-24T00:00:00"/>
    <x v="1"/>
    <s v="BN-11515"/>
    <s v="Bradley Nguyen"/>
    <x v="0"/>
    <s v="United States"/>
    <s v="Lakeville"/>
    <x v="11"/>
    <n v="55044"/>
    <x v="2"/>
    <s v="OFF-BI-10001758"/>
    <x v="1"/>
    <x v="8"/>
    <s v="Wilson Jones 14 Line Acrylic Coated Pressboard Data Binders"/>
    <n v="53.4"/>
    <n v="10"/>
    <n v="0"/>
    <n v="25.097999999999999"/>
  </r>
  <r>
    <n v="1350"/>
    <x v="640"/>
    <x v="2"/>
    <x v="461"/>
    <d v="2011-03-24T00:00:00"/>
    <x v="1"/>
    <s v="BN-11515"/>
    <s v="Bradley Nguyen"/>
    <x v="0"/>
    <s v="United States"/>
    <s v="Lakeville"/>
    <x v="11"/>
    <n v="55044"/>
    <x v="2"/>
    <s v="OFF-BI-10000136"/>
    <x v="1"/>
    <x v="8"/>
    <s v="Avery Non-Stick Heavy Duty View Round Locking Ring Binders"/>
    <n v="35.880000000000003"/>
    <n v="6"/>
    <n v="0"/>
    <n v="17.2224"/>
  </r>
  <r>
    <n v="1351"/>
    <x v="641"/>
    <x v="2"/>
    <x v="462"/>
    <d v="2011-10-08T00:00:00"/>
    <x v="0"/>
    <s v="BP-11290"/>
    <s v="Beth Paige"/>
    <x v="0"/>
    <s v="United States"/>
    <s v="Evanston"/>
    <x v="10"/>
    <n v="60201"/>
    <x v="2"/>
    <s v="FUR-CH-10002880"/>
    <x v="0"/>
    <x v="1"/>
    <s v="Global High-Back Leather Tilter, Burgundy"/>
    <n v="258.279"/>
    <n v="3"/>
    <n v="0.3"/>
    <n v="-70.104300000000023"/>
  </r>
  <r>
    <n v="1352"/>
    <x v="642"/>
    <x v="0"/>
    <x v="463"/>
    <d v="2013-04-01T00:00:00"/>
    <x v="2"/>
    <s v="AS-10045"/>
    <s v="Aaron Smayling"/>
    <x v="1"/>
    <s v="United States"/>
    <s v="Arlington"/>
    <x v="17"/>
    <n v="22204"/>
    <x v="0"/>
    <s v="OFF-ST-10000649"/>
    <x v="1"/>
    <x v="4"/>
    <s v="Hanging Personal Folder File"/>
    <n v="31.4"/>
    <n v="2"/>
    <n v="0"/>
    <n v="7.8500000000000014"/>
  </r>
  <r>
    <n v="1353"/>
    <x v="643"/>
    <x v="3"/>
    <x v="464"/>
    <d v="2014-05-10T00:00:00"/>
    <x v="1"/>
    <s v="LW-16990"/>
    <s v="Lindsay Williams"/>
    <x v="1"/>
    <s v="United States"/>
    <s v="San Francisco"/>
    <x v="1"/>
    <n v="94109"/>
    <x v="1"/>
    <s v="TEC-PH-10003092"/>
    <x v="2"/>
    <x v="7"/>
    <s v="Motorola L804"/>
    <n v="183.96"/>
    <n v="5"/>
    <n v="0.2"/>
    <n v="20.695499999999988"/>
  </r>
  <r>
    <n v="1354"/>
    <x v="643"/>
    <x v="3"/>
    <x v="464"/>
    <d v="2014-05-10T00:00:00"/>
    <x v="1"/>
    <s v="LW-16990"/>
    <s v="Lindsay Williams"/>
    <x v="1"/>
    <s v="United States"/>
    <s v="San Francisco"/>
    <x v="1"/>
    <n v="94109"/>
    <x v="1"/>
    <s v="OFF-PA-10002250"/>
    <x v="1"/>
    <x v="10"/>
    <s v="Things To Do Today Pad"/>
    <n v="17.61"/>
    <n v="3"/>
    <n v="0"/>
    <n v="8.4527999999999999"/>
  </r>
  <r>
    <n v="1355"/>
    <x v="643"/>
    <x v="3"/>
    <x v="464"/>
    <d v="2014-05-10T00:00:00"/>
    <x v="1"/>
    <s v="LW-16990"/>
    <s v="Lindsay Williams"/>
    <x v="1"/>
    <s v="United States"/>
    <s v="San Francisco"/>
    <x v="1"/>
    <n v="94109"/>
    <x v="1"/>
    <s v="FUR-TA-10003473"/>
    <x v="0"/>
    <x v="3"/>
    <s v="Bretford Rectangular Conference Table Tops"/>
    <n v="300.904"/>
    <n v="1"/>
    <n v="0.2"/>
    <n v="11.283900000000017"/>
  </r>
  <r>
    <n v="1356"/>
    <x v="644"/>
    <x v="2"/>
    <x v="260"/>
    <d v="2011-07-05T00:00:00"/>
    <x v="3"/>
    <s v="DC-12850"/>
    <s v="Dan Campbell"/>
    <x v="0"/>
    <s v="United States"/>
    <s v="Houston"/>
    <x v="5"/>
    <n v="77036"/>
    <x v="2"/>
    <s v="OFF-ST-10001522"/>
    <x v="1"/>
    <x v="4"/>
    <s v="Gould Plastics 18-Pocket Panel Bin, 34w x 5-1/4d x 20-1/2h"/>
    <n v="220.77600000000001"/>
    <n v="3"/>
    <n v="0.2"/>
    <n v="-44.155200000000022"/>
  </r>
  <r>
    <n v="1357"/>
    <x v="644"/>
    <x v="2"/>
    <x v="260"/>
    <d v="2011-07-05T00:00:00"/>
    <x v="3"/>
    <s v="DC-12850"/>
    <s v="Dan Campbell"/>
    <x v="0"/>
    <s v="United States"/>
    <s v="Houston"/>
    <x v="5"/>
    <n v="77036"/>
    <x v="2"/>
    <s v="OFF-ST-10000563"/>
    <x v="1"/>
    <x v="4"/>
    <s v="Fellowes Bankers Box Stor/Drawer Steel Plus"/>
    <n v="281.42400000000004"/>
    <n v="11"/>
    <n v="0.2"/>
    <n v="-35.178000000000004"/>
  </r>
  <r>
    <n v="1358"/>
    <x v="645"/>
    <x v="0"/>
    <x v="465"/>
    <d v="2013-05-08T00:00:00"/>
    <x v="2"/>
    <s v="ND-18370"/>
    <s v="Natalie DeCherney"/>
    <x v="0"/>
    <s v="United States"/>
    <s v="Louisville"/>
    <x v="0"/>
    <n v="40214"/>
    <x v="0"/>
    <s v="OFF-PA-10003641"/>
    <x v="1"/>
    <x v="10"/>
    <s v="Xerox 1909"/>
    <n v="79.14"/>
    <n v="3"/>
    <n v="0"/>
    <n v="36.404399999999995"/>
  </r>
  <r>
    <n v="1359"/>
    <x v="646"/>
    <x v="3"/>
    <x v="466"/>
    <d v="2014-04-28T00:00:00"/>
    <x v="2"/>
    <s v="LB-16735"/>
    <s v="Larry Blacks"/>
    <x v="0"/>
    <s v="United States"/>
    <s v="Fort Worth"/>
    <x v="5"/>
    <n v="76106"/>
    <x v="2"/>
    <s v="FUR-FU-10000010"/>
    <x v="0"/>
    <x v="5"/>
    <s v="DAX Value U-Channel Document Frames, Easel Back"/>
    <n v="1.988"/>
    <n v="1"/>
    <n v="0.6"/>
    <n v="-1.4413"/>
  </r>
  <r>
    <n v="1360"/>
    <x v="647"/>
    <x v="2"/>
    <x v="467"/>
    <d v="2011-10-01T00:00:00"/>
    <x v="0"/>
    <s v="KT-16465"/>
    <s v="Kean Takahito"/>
    <x v="0"/>
    <s v="United States"/>
    <s v="Los Angeles"/>
    <x v="1"/>
    <n v="90049"/>
    <x v="1"/>
    <s v="FUR-CH-10002961"/>
    <x v="0"/>
    <x v="1"/>
    <s v="Leather Task Chair, Black"/>
    <n v="145.56800000000001"/>
    <n v="2"/>
    <n v="0.2"/>
    <n v="0"/>
  </r>
  <r>
    <n v="1361"/>
    <x v="648"/>
    <x v="3"/>
    <x v="15"/>
    <d v="2014-10-26T00:00:00"/>
    <x v="1"/>
    <s v="HM-14860"/>
    <s v="Harry Marie"/>
    <x v="1"/>
    <s v="United States"/>
    <s v="Philadelphia"/>
    <x v="9"/>
    <n v="19120"/>
    <x v="3"/>
    <s v="OFF-AR-10002956"/>
    <x v="1"/>
    <x v="6"/>
    <s v="Boston 16801 Nautilus Battery Pencil Sharpener"/>
    <n v="123.256"/>
    <n v="7"/>
    <n v="0.2"/>
    <n v="9.2441999999999993"/>
  </r>
  <r>
    <n v="1362"/>
    <x v="648"/>
    <x v="3"/>
    <x v="15"/>
    <d v="2014-10-26T00:00:00"/>
    <x v="1"/>
    <s v="HM-14860"/>
    <s v="Harry Marie"/>
    <x v="1"/>
    <s v="United States"/>
    <s v="Philadelphia"/>
    <x v="9"/>
    <n v="19120"/>
    <x v="3"/>
    <s v="OFF-PA-10004041"/>
    <x v="1"/>
    <x v="10"/>
    <s v="It's Hot Message Books with Stickers, 2 3/4&quot; x 5&quot;"/>
    <n v="23.680000000000003"/>
    <n v="4"/>
    <n v="0.2"/>
    <n v="7.3999999999999995"/>
  </r>
  <r>
    <n v="1363"/>
    <x v="648"/>
    <x v="3"/>
    <x v="15"/>
    <d v="2014-10-26T00:00:00"/>
    <x v="1"/>
    <s v="HM-14860"/>
    <s v="Harry Marie"/>
    <x v="1"/>
    <s v="United States"/>
    <s v="Philadelphia"/>
    <x v="9"/>
    <n v="19120"/>
    <x v="3"/>
    <s v="TEC-PH-10001336"/>
    <x v="2"/>
    <x v="7"/>
    <s v="Digium D40 VoIP phone"/>
    <n v="309.57600000000002"/>
    <n v="4"/>
    <n v="0.4"/>
    <n v="-56.755600000000015"/>
  </r>
  <r>
    <n v="1364"/>
    <x v="649"/>
    <x v="3"/>
    <x v="468"/>
    <d v="2014-11-12T00:00:00"/>
    <x v="2"/>
    <s v="AB-10600"/>
    <s v="Ann Blume"/>
    <x v="1"/>
    <s v="United States"/>
    <s v="Tucson"/>
    <x v="16"/>
    <n v="85705"/>
    <x v="1"/>
    <s v="OFF-BI-10001036"/>
    <x v="1"/>
    <x v="8"/>
    <s v="Cardinal EasyOpen D-Ring Binders"/>
    <n v="38.388000000000005"/>
    <n v="14"/>
    <n v="0.7"/>
    <n v="-25.591999999999999"/>
  </r>
  <r>
    <n v="1365"/>
    <x v="649"/>
    <x v="3"/>
    <x v="468"/>
    <d v="2014-11-12T00:00:00"/>
    <x v="2"/>
    <s v="AB-10600"/>
    <s v="Ann Blume"/>
    <x v="1"/>
    <s v="United States"/>
    <s v="Tucson"/>
    <x v="16"/>
    <n v="85705"/>
    <x v="1"/>
    <s v="TEC-MA-10003183"/>
    <x v="2"/>
    <x v="15"/>
    <s v="DYMO CardScan Personal V9 Business Card Scanner"/>
    <n v="95.994000000000014"/>
    <n v="2"/>
    <n v="0.7"/>
    <n v="-63.995999999999981"/>
  </r>
  <r>
    <n v="1366"/>
    <x v="649"/>
    <x v="3"/>
    <x v="468"/>
    <d v="2014-11-12T00:00:00"/>
    <x v="2"/>
    <s v="AB-10600"/>
    <s v="Ann Blume"/>
    <x v="1"/>
    <s v="United States"/>
    <s v="Tucson"/>
    <x v="16"/>
    <n v="85705"/>
    <x v="1"/>
    <s v="TEC-AC-10001314"/>
    <x v="2"/>
    <x v="11"/>
    <s v="Case Logic 2.4GHz Wireless Keyboard"/>
    <n v="239.95200000000003"/>
    <n v="6"/>
    <n v="0.2"/>
    <n v="-35.992800000000038"/>
  </r>
  <r>
    <n v="1367"/>
    <x v="649"/>
    <x v="3"/>
    <x v="468"/>
    <d v="2014-11-12T00:00:00"/>
    <x v="2"/>
    <s v="AB-10600"/>
    <s v="Ann Blume"/>
    <x v="1"/>
    <s v="United States"/>
    <s v="Tucson"/>
    <x v="16"/>
    <n v="85705"/>
    <x v="1"/>
    <s v="TEC-PH-10002563"/>
    <x v="2"/>
    <x v="7"/>
    <s v="Adtran 1202752G1"/>
    <n v="201.584"/>
    <n v="2"/>
    <n v="0.2"/>
    <n v="15.118800000000007"/>
  </r>
  <r>
    <n v="1368"/>
    <x v="649"/>
    <x v="3"/>
    <x v="468"/>
    <d v="2014-11-12T00:00:00"/>
    <x v="2"/>
    <s v="AB-10600"/>
    <s v="Ann Blume"/>
    <x v="1"/>
    <s v="United States"/>
    <s v="Tucson"/>
    <x v="16"/>
    <n v="85705"/>
    <x v="1"/>
    <s v="FUR-CH-10003312"/>
    <x v="0"/>
    <x v="1"/>
    <s v="Hon 2090 “Pillow Soft” Series Mid Back Swivel/Tilt Chairs"/>
    <n v="899.13600000000008"/>
    <n v="4"/>
    <n v="0.2"/>
    <n v="-146.10960000000014"/>
  </r>
  <r>
    <n v="1369"/>
    <x v="650"/>
    <x v="3"/>
    <x v="141"/>
    <d v="2014-07-12T00:00:00"/>
    <x v="2"/>
    <s v="SZ-20035"/>
    <s v="Sam Zeldin"/>
    <x v="2"/>
    <s v="United States"/>
    <s v="Pico Rivera"/>
    <x v="1"/>
    <n v="90660"/>
    <x v="1"/>
    <s v="FUR-FU-10001588"/>
    <x v="0"/>
    <x v="5"/>
    <s v="Deflect-o SuperTray Unbreakable Stackable Tray, Letter, Black"/>
    <n v="145.9"/>
    <n v="5"/>
    <n v="0"/>
    <n v="62.736999999999995"/>
  </r>
  <r>
    <n v="1370"/>
    <x v="651"/>
    <x v="1"/>
    <x v="100"/>
    <d v="2012-12-28T00:00:00"/>
    <x v="1"/>
    <s v="JR-15670"/>
    <s v="Jim Radford"/>
    <x v="0"/>
    <s v="United States"/>
    <s v="Colorado Springs"/>
    <x v="22"/>
    <n v="80906"/>
    <x v="1"/>
    <s v="FUR-BO-10002613"/>
    <x v="0"/>
    <x v="0"/>
    <s v="Atlantic Metals Mobile 4-Shelf Bookcases, Custom Colors"/>
    <n v="590.05800000000011"/>
    <n v="7"/>
    <n v="0.7"/>
    <n v="-786.74400000000026"/>
  </r>
  <r>
    <n v="1371"/>
    <x v="651"/>
    <x v="1"/>
    <x v="100"/>
    <d v="2012-12-28T00:00:00"/>
    <x v="1"/>
    <s v="JR-15670"/>
    <s v="Jim Radford"/>
    <x v="0"/>
    <s v="United States"/>
    <s v="Colorado Springs"/>
    <x v="22"/>
    <n v="80906"/>
    <x v="1"/>
    <s v="OFF-AR-10003405"/>
    <x v="1"/>
    <x v="6"/>
    <s v="Dixon My First Ticonderoga Pencil, #2"/>
    <n v="14.04"/>
    <n v="3"/>
    <n v="0.2"/>
    <n v="1.5794999999999986"/>
  </r>
  <r>
    <n v="1372"/>
    <x v="652"/>
    <x v="3"/>
    <x v="469"/>
    <d v="2014-03-13T00:00:00"/>
    <x v="1"/>
    <s v="MG-17890"/>
    <s v="Michael Granlund"/>
    <x v="2"/>
    <s v="United States"/>
    <s v="Clinton"/>
    <x v="39"/>
    <n v="20735"/>
    <x v="3"/>
    <s v="TEC-AC-10004510"/>
    <x v="2"/>
    <x v="11"/>
    <s v="Logitech Desktop MK120 Mouse and keyboard Combo"/>
    <n v="49.08"/>
    <n v="3"/>
    <n v="0"/>
    <n v="4.9079999999999977"/>
  </r>
  <r>
    <n v="1373"/>
    <x v="653"/>
    <x v="2"/>
    <x v="470"/>
    <d v="2011-04-06T00:00:00"/>
    <x v="0"/>
    <s v="KM-16720"/>
    <s v="Kunst Miller"/>
    <x v="0"/>
    <s v="United States"/>
    <s v="Vallejo"/>
    <x v="1"/>
    <n v="94591"/>
    <x v="1"/>
    <s v="OFF-LA-10002312"/>
    <x v="1"/>
    <x v="2"/>
    <s v="Avery 490"/>
    <n v="29.6"/>
    <n v="2"/>
    <n v="0"/>
    <n v="14.8"/>
  </r>
  <r>
    <n v="1374"/>
    <x v="653"/>
    <x v="2"/>
    <x v="470"/>
    <d v="2011-04-06T00:00:00"/>
    <x v="0"/>
    <s v="KM-16720"/>
    <s v="Kunst Miller"/>
    <x v="0"/>
    <s v="United States"/>
    <s v="Vallejo"/>
    <x v="1"/>
    <n v="94591"/>
    <x v="1"/>
    <s v="OFF-BI-10000042"/>
    <x v="1"/>
    <x v="8"/>
    <s v="Pressboard Data Binder, Crimson, 12&quot; X 8 1/2&quot;"/>
    <n v="17.088000000000001"/>
    <n v="4"/>
    <n v="0.2"/>
    <n v="5.5535999999999994"/>
  </r>
  <r>
    <n v="1375"/>
    <x v="654"/>
    <x v="1"/>
    <x v="471"/>
    <d v="2012-09-19T00:00:00"/>
    <x v="1"/>
    <s v="CA-12265"/>
    <s v="Christina Anderson"/>
    <x v="0"/>
    <s v="United States"/>
    <s v="Provo"/>
    <x v="7"/>
    <n v="84604"/>
    <x v="1"/>
    <s v="FUR-TA-10003008"/>
    <x v="0"/>
    <x v="3"/>
    <s v="Lesro Round Back Collection Coffee Table, End Table"/>
    <n v="912.75"/>
    <n v="5"/>
    <n v="0"/>
    <n v="118.65750000000006"/>
  </r>
  <r>
    <n v="1376"/>
    <x v="655"/>
    <x v="2"/>
    <x v="472"/>
    <d v="2011-08-09T00:00:00"/>
    <x v="0"/>
    <s v="VD-21670"/>
    <s v="Valerie Dominguez"/>
    <x v="0"/>
    <s v="United States"/>
    <s v="Pleasant Grove"/>
    <x v="7"/>
    <n v="84062"/>
    <x v="1"/>
    <s v="OFF-AP-10003590"/>
    <x v="1"/>
    <x v="9"/>
    <s v="Hoover WindTunnel Plus Canister Vacuum"/>
    <n v="1089.75"/>
    <n v="3"/>
    <n v="0"/>
    <n v="305.13000000000011"/>
  </r>
  <r>
    <n v="1377"/>
    <x v="655"/>
    <x v="2"/>
    <x v="472"/>
    <d v="2011-08-09T00:00:00"/>
    <x v="0"/>
    <s v="VD-21670"/>
    <s v="Valerie Dominguez"/>
    <x v="0"/>
    <s v="United States"/>
    <s v="Pleasant Grove"/>
    <x v="7"/>
    <n v="84062"/>
    <x v="1"/>
    <s v="OFF-PA-10000806"/>
    <x v="1"/>
    <x v="10"/>
    <s v="Xerox 1934"/>
    <n v="447.84"/>
    <n v="8"/>
    <n v="0"/>
    <n v="219.44159999999999"/>
  </r>
  <r>
    <n v="1378"/>
    <x v="655"/>
    <x v="2"/>
    <x v="472"/>
    <d v="2011-08-09T00:00:00"/>
    <x v="0"/>
    <s v="VD-21670"/>
    <s v="Valerie Dominguez"/>
    <x v="0"/>
    <s v="United States"/>
    <s v="Pleasant Grove"/>
    <x v="7"/>
    <n v="84062"/>
    <x v="1"/>
    <s v="OFF-AR-10000896"/>
    <x v="1"/>
    <x v="6"/>
    <s v="Newell 329"/>
    <n v="16.399999999999999"/>
    <n v="5"/>
    <n v="0"/>
    <n v="4.2639999999999993"/>
  </r>
  <r>
    <n v="1379"/>
    <x v="655"/>
    <x v="2"/>
    <x v="472"/>
    <d v="2011-08-09T00:00:00"/>
    <x v="0"/>
    <s v="VD-21670"/>
    <s v="Valerie Dominguez"/>
    <x v="0"/>
    <s v="United States"/>
    <s v="Pleasant Grove"/>
    <x v="7"/>
    <n v="84062"/>
    <x v="1"/>
    <s v="TEC-PH-10002310"/>
    <x v="2"/>
    <x v="7"/>
    <s v="Panasonic KX T7731-B Digital phone"/>
    <n v="399.96000000000004"/>
    <n v="5"/>
    <n v="0.2"/>
    <n v="34.996499999999969"/>
  </r>
  <r>
    <n v="1380"/>
    <x v="655"/>
    <x v="2"/>
    <x v="472"/>
    <d v="2011-08-09T00:00:00"/>
    <x v="0"/>
    <s v="VD-21670"/>
    <s v="Valerie Dominguez"/>
    <x v="0"/>
    <s v="United States"/>
    <s v="Pleasant Grove"/>
    <x v="7"/>
    <n v="84062"/>
    <x v="1"/>
    <s v="OFF-ST-10002289"/>
    <x v="1"/>
    <x v="4"/>
    <s v="Safco Wire Cube Shelving System, For Use as 4 or 5 14&quot; Cubes, Black"/>
    <n v="158.9"/>
    <n v="5"/>
    <n v="0"/>
    <n v="7.9449999999999932"/>
  </r>
  <r>
    <n v="1381"/>
    <x v="655"/>
    <x v="2"/>
    <x v="472"/>
    <d v="2011-08-09T00:00:00"/>
    <x v="0"/>
    <s v="VD-21670"/>
    <s v="Valerie Dominguez"/>
    <x v="0"/>
    <s v="United States"/>
    <s v="Pleasant Grove"/>
    <x v="7"/>
    <n v="84062"/>
    <x v="1"/>
    <s v="OFF-BI-10002852"/>
    <x v="1"/>
    <x v="8"/>
    <s v="Ibico Standard Transparent Covers"/>
    <n v="13.184000000000001"/>
    <n v="1"/>
    <n v="0.2"/>
    <n v="4.7792000000000003"/>
  </r>
  <r>
    <n v="1382"/>
    <x v="656"/>
    <x v="0"/>
    <x v="323"/>
    <d v="2013-09-10T00:00:00"/>
    <x v="1"/>
    <s v="JK-16120"/>
    <s v="Julie Kriz"/>
    <x v="2"/>
    <s v="United States"/>
    <s v="Aurora"/>
    <x v="10"/>
    <n v="60505"/>
    <x v="2"/>
    <s v="FUR-FU-10003394"/>
    <x v="0"/>
    <x v="5"/>
    <s v="Tenex &quot;The Solids&quot; Textured Chair Mats"/>
    <n v="83.951999999999998"/>
    <n v="3"/>
    <n v="0.6"/>
    <n v="-90.24839999999999"/>
  </r>
  <r>
    <n v="1383"/>
    <x v="657"/>
    <x v="0"/>
    <x v="473"/>
    <d v="2013-02-05T00:00:00"/>
    <x v="3"/>
    <s v="PP-18955"/>
    <s v="Paul Prost"/>
    <x v="2"/>
    <s v="United States"/>
    <s v="Smyrna"/>
    <x v="32"/>
    <n v="30080"/>
    <x v="0"/>
    <s v="OFF-ST-10002344"/>
    <x v="1"/>
    <x v="4"/>
    <s v="Carina 42&quot;Hx23 3/4&quot;W Media Storage Unit"/>
    <n v="80.98"/>
    <n v="1"/>
    <n v="0"/>
    <n v="1.6196000000000055"/>
  </r>
  <r>
    <n v="1384"/>
    <x v="657"/>
    <x v="0"/>
    <x v="473"/>
    <d v="2013-02-05T00:00:00"/>
    <x v="3"/>
    <s v="PP-18955"/>
    <s v="Paul Prost"/>
    <x v="2"/>
    <s v="United States"/>
    <s v="Smyrna"/>
    <x v="32"/>
    <n v="30080"/>
    <x v="0"/>
    <s v="OFF-PA-10001289"/>
    <x v="1"/>
    <x v="10"/>
    <s v="White Computer Printout Paper by Universal"/>
    <n v="348.84"/>
    <n v="9"/>
    <n v="0"/>
    <n v="170.9316"/>
  </r>
  <r>
    <n v="1385"/>
    <x v="657"/>
    <x v="0"/>
    <x v="473"/>
    <d v="2013-02-05T00:00:00"/>
    <x v="3"/>
    <s v="PP-18955"/>
    <s v="Paul Prost"/>
    <x v="2"/>
    <s v="United States"/>
    <s v="Smyrna"/>
    <x v="32"/>
    <n v="30080"/>
    <x v="0"/>
    <s v="OFF-FA-10000053"/>
    <x v="1"/>
    <x v="13"/>
    <s v="Revere Boxed Rubber Bands by Revere"/>
    <n v="9.4499999999999993"/>
    <n v="5"/>
    <n v="0"/>
    <n v="0.18900000000000028"/>
  </r>
  <r>
    <n v="1386"/>
    <x v="657"/>
    <x v="0"/>
    <x v="473"/>
    <d v="2013-02-05T00:00:00"/>
    <x v="3"/>
    <s v="PP-18955"/>
    <s v="Paul Prost"/>
    <x v="2"/>
    <s v="United States"/>
    <s v="Smyrna"/>
    <x v="32"/>
    <n v="30080"/>
    <x v="0"/>
    <s v="FUR-FU-10004091"/>
    <x v="0"/>
    <x v="5"/>
    <s v="Eldon 200 Class Desk Accessories, Black"/>
    <n v="18.84"/>
    <n v="3"/>
    <n v="0"/>
    <n v="7.1592000000000002"/>
  </r>
  <r>
    <n v="1387"/>
    <x v="657"/>
    <x v="0"/>
    <x v="473"/>
    <d v="2013-02-05T00:00:00"/>
    <x v="3"/>
    <s v="PP-18955"/>
    <s v="Paul Prost"/>
    <x v="2"/>
    <s v="United States"/>
    <s v="Smyrna"/>
    <x v="32"/>
    <n v="30080"/>
    <x v="0"/>
    <s v="FUR-BO-10004015"/>
    <x v="0"/>
    <x v="0"/>
    <s v="Bush Andora Bookcase, Maple/Graphite Gray Finish"/>
    <n v="239.98"/>
    <n v="2"/>
    <n v="0"/>
    <n v="52.795599999999979"/>
  </r>
  <r>
    <n v="1388"/>
    <x v="657"/>
    <x v="0"/>
    <x v="473"/>
    <d v="2013-02-05T00:00:00"/>
    <x v="3"/>
    <s v="PP-18955"/>
    <s v="Paul Prost"/>
    <x v="2"/>
    <s v="United States"/>
    <s v="Smyrna"/>
    <x v="32"/>
    <n v="30080"/>
    <x v="0"/>
    <s v="OFF-EN-10003001"/>
    <x v="1"/>
    <x v="12"/>
    <s v="Ames Color-File Green Diamond Border X-ray Mailers"/>
    <n v="167.96"/>
    <n v="2"/>
    <n v="0"/>
    <n v="78.941199999999995"/>
  </r>
  <r>
    <n v="1389"/>
    <x v="657"/>
    <x v="0"/>
    <x v="473"/>
    <d v="2013-02-05T00:00:00"/>
    <x v="3"/>
    <s v="PP-18955"/>
    <s v="Paul Prost"/>
    <x v="2"/>
    <s v="United States"/>
    <s v="Smyrna"/>
    <x v="32"/>
    <n v="30080"/>
    <x v="0"/>
    <s v="TEC-PH-10000215"/>
    <x v="2"/>
    <x v="7"/>
    <s v="Plantronics Cordless Phone Headset with In-line Volume - M214C"/>
    <n v="104.85000000000001"/>
    <n v="3"/>
    <n v="0"/>
    <n v="28.309500000000007"/>
  </r>
  <r>
    <n v="1390"/>
    <x v="657"/>
    <x v="0"/>
    <x v="473"/>
    <d v="2013-02-05T00:00:00"/>
    <x v="3"/>
    <s v="PP-18955"/>
    <s v="Paul Prost"/>
    <x v="2"/>
    <s v="United States"/>
    <s v="Smyrna"/>
    <x v="32"/>
    <n v="30080"/>
    <x v="0"/>
    <s v="TEC-PH-10003645"/>
    <x v="2"/>
    <x v="7"/>
    <s v="Aastra 57i VoIP phone"/>
    <n v="484.83000000000004"/>
    <n v="3"/>
    <n v="0"/>
    <n v="126.05580000000002"/>
  </r>
  <r>
    <n v="1391"/>
    <x v="657"/>
    <x v="0"/>
    <x v="473"/>
    <d v="2013-02-05T00:00:00"/>
    <x v="3"/>
    <s v="PP-18955"/>
    <s v="Paul Prost"/>
    <x v="2"/>
    <s v="United States"/>
    <s v="Smyrna"/>
    <x v="32"/>
    <n v="30080"/>
    <x v="0"/>
    <s v="OFF-PA-10000357"/>
    <x v="1"/>
    <x v="10"/>
    <s v="White Dual Perf Computer Printout Paper, 2700 Sheets, 1 Part, Heavyweight, 20 lbs., 14 7/8 x 11"/>
    <n v="122.97"/>
    <n v="3"/>
    <n v="0"/>
    <n v="60.255300000000005"/>
  </r>
  <r>
    <n v="1392"/>
    <x v="657"/>
    <x v="0"/>
    <x v="473"/>
    <d v="2013-02-05T00:00:00"/>
    <x v="3"/>
    <s v="PP-18955"/>
    <s v="Paul Prost"/>
    <x v="2"/>
    <s v="United States"/>
    <s v="Smyrna"/>
    <x v="32"/>
    <n v="30080"/>
    <x v="0"/>
    <s v="OFF-ST-10004804"/>
    <x v="1"/>
    <x v="4"/>
    <s v="Belkin 19&quot; Vented Equipment Shelf, Black"/>
    <n v="154.44"/>
    <n v="3"/>
    <n v="0"/>
    <n v="1.5444000000000031"/>
  </r>
  <r>
    <n v="1393"/>
    <x v="657"/>
    <x v="0"/>
    <x v="473"/>
    <d v="2013-02-05T00:00:00"/>
    <x v="3"/>
    <s v="PP-18955"/>
    <s v="Paul Prost"/>
    <x v="2"/>
    <s v="United States"/>
    <s v="Smyrna"/>
    <x v="32"/>
    <n v="30080"/>
    <x v="0"/>
    <s v="OFF-PA-10003892"/>
    <x v="1"/>
    <x v="10"/>
    <s v="Xerox 1943"/>
    <n v="342.37"/>
    <n v="7"/>
    <n v="0"/>
    <n v="160.91389999999998"/>
  </r>
  <r>
    <n v="1394"/>
    <x v="658"/>
    <x v="3"/>
    <x v="445"/>
    <d v="2014-07-05T00:00:00"/>
    <x v="2"/>
    <s v="YS-21880"/>
    <s v="Yana Sorensen"/>
    <x v="1"/>
    <s v="United States"/>
    <s v="Burlington"/>
    <x v="3"/>
    <n v="27217"/>
    <x v="0"/>
    <s v="OFF-AR-10003514"/>
    <x v="1"/>
    <x v="6"/>
    <s v="4009 Highlighters by Sanford"/>
    <n v="9.5519999999999996"/>
    <n v="3"/>
    <n v="0.2"/>
    <n v="1.5521999999999991"/>
  </r>
  <r>
    <n v="1395"/>
    <x v="659"/>
    <x v="3"/>
    <x v="449"/>
    <d v="2014-10-15T00:00:00"/>
    <x v="1"/>
    <s v="CK-12760"/>
    <s v="Cyma Kinney"/>
    <x v="1"/>
    <s v="United States"/>
    <s v="Aurora"/>
    <x v="10"/>
    <n v="60505"/>
    <x v="2"/>
    <s v="FUR-TA-10002958"/>
    <x v="0"/>
    <x v="3"/>
    <s v="Bevis Oval Conference Table, Walnut"/>
    <n v="652.45000000000005"/>
    <n v="5"/>
    <n v="0.5"/>
    <n v="-430.61700000000019"/>
  </r>
  <r>
    <n v="1396"/>
    <x v="659"/>
    <x v="3"/>
    <x v="449"/>
    <d v="2014-10-15T00:00:00"/>
    <x v="1"/>
    <s v="CK-12760"/>
    <s v="Cyma Kinney"/>
    <x v="1"/>
    <s v="United States"/>
    <s v="Aurora"/>
    <x v="10"/>
    <n v="60505"/>
    <x v="2"/>
    <s v="FUR-TA-10001676"/>
    <x v="0"/>
    <x v="3"/>
    <s v="Hon 61000 Series Interactive Training Tables"/>
    <n v="66.644999999999996"/>
    <n v="3"/>
    <n v="0.5"/>
    <n v="-42.652799999999999"/>
  </r>
  <r>
    <n v="1397"/>
    <x v="660"/>
    <x v="0"/>
    <x v="390"/>
    <d v="2013-11-27T00:00:00"/>
    <x v="2"/>
    <s v="NC-18340"/>
    <s v="Nat Carroll"/>
    <x v="0"/>
    <s v="United States"/>
    <s v="New York City"/>
    <x v="15"/>
    <n v="10035"/>
    <x v="3"/>
    <s v="OFF-BI-10000822"/>
    <x v="1"/>
    <x v="8"/>
    <s v="Acco PRESSTEX Data Binder with Storage Hooks, Light Blue, 9 1/2&quot; X 11&quot;"/>
    <n v="17.216000000000001"/>
    <n v="4"/>
    <n v="0.2"/>
    <n v="6.025599999999999"/>
  </r>
  <r>
    <n v="1398"/>
    <x v="660"/>
    <x v="0"/>
    <x v="390"/>
    <d v="2013-11-27T00:00:00"/>
    <x v="2"/>
    <s v="NC-18340"/>
    <s v="Nat Carroll"/>
    <x v="0"/>
    <s v="United States"/>
    <s v="New York City"/>
    <x v="15"/>
    <n v="10035"/>
    <x v="3"/>
    <s v="OFF-PA-10004971"/>
    <x v="1"/>
    <x v="10"/>
    <s v="Xerox 196"/>
    <n v="11.56"/>
    <n v="2"/>
    <n v="0"/>
    <n v="5.6644000000000005"/>
  </r>
  <r>
    <n v="1399"/>
    <x v="660"/>
    <x v="0"/>
    <x v="390"/>
    <d v="2013-11-27T00:00:00"/>
    <x v="2"/>
    <s v="NC-18340"/>
    <s v="Nat Carroll"/>
    <x v="0"/>
    <s v="United States"/>
    <s v="New York City"/>
    <x v="15"/>
    <n v="10035"/>
    <x v="3"/>
    <s v="TEC-AC-10002323"/>
    <x v="2"/>
    <x v="11"/>
    <s v="SanDisk Ultra 32 GB MicroSDHC Class 10 Memory Card"/>
    <n v="88.4"/>
    <n v="4"/>
    <n v="0"/>
    <n v="11.492000000000004"/>
  </r>
  <r>
    <n v="1400"/>
    <x v="660"/>
    <x v="0"/>
    <x v="390"/>
    <d v="2013-11-27T00:00:00"/>
    <x v="2"/>
    <s v="NC-18340"/>
    <s v="Nat Carroll"/>
    <x v="0"/>
    <s v="United States"/>
    <s v="New York City"/>
    <x v="15"/>
    <n v="10035"/>
    <x v="3"/>
    <s v="OFF-PA-10004888"/>
    <x v="1"/>
    <x v="10"/>
    <s v="Xerox 217"/>
    <n v="6.48"/>
    <n v="1"/>
    <n v="0"/>
    <n v="3.1104000000000003"/>
  </r>
  <r>
    <n v="1401"/>
    <x v="661"/>
    <x v="0"/>
    <x v="474"/>
    <d v="2013-11-06T00:00:00"/>
    <x v="1"/>
    <s v="KM-16375"/>
    <s v="Katherine Murray"/>
    <x v="2"/>
    <s v="United States"/>
    <s v="Salem"/>
    <x v="17"/>
    <n v="24153"/>
    <x v="0"/>
    <s v="TEC-PH-10003988"/>
    <x v="2"/>
    <x v="7"/>
    <s v="LF Elite 3D Dazzle Designer Hard Case Cover, Lf Stylus Pen and Wiper For Apple Iphone 5c Mini Lite"/>
    <n v="21.8"/>
    <n v="2"/>
    <n v="0"/>
    <n v="6.104000000000001"/>
  </r>
  <r>
    <n v="1402"/>
    <x v="661"/>
    <x v="0"/>
    <x v="474"/>
    <d v="2013-11-06T00:00:00"/>
    <x v="1"/>
    <s v="KM-16375"/>
    <s v="Katherine Murray"/>
    <x v="2"/>
    <s v="United States"/>
    <s v="Salem"/>
    <x v="17"/>
    <n v="24153"/>
    <x v="0"/>
    <s v="OFF-EN-10002230"/>
    <x v="1"/>
    <x v="12"/>
    <s v="Airmail Envelopes"/>
    <n v="251.79000000000002"/>
    <n v="3"/>
    <n v="0"/>
    <n v="118.34129999999999"/>
  </r>
  <r>
    <n v="1403"/>
    <x v="662"/>
    <x v="0"/>
    <x v="475"/>
    <d v="2013-04-26T00:00:00"/>
    <x v="1"/>
    <s v="GM-14455"/>
    <s v="Gary Mitchum"/>
    <x v="2"/>
    <s v="United States"/>
    <s v="Columbus"/>
    <x v="24"/>
    <n v="43229"/>
    <x v="3"/>
    <s v="FUR-TA-10002622"/>
    <x v="0"/>
    <x v="3"/>
    <s v="Bush Andora Conference Table, Maple/Graphite Gray Finish"/>
    <n v="205.17599999999999"/>
    <n v="2"/>
    <n v="0.4"/>
    <n v="-58.133199999999988"/>
  </r>
  <r>
    <n v="1404"/>
    <x v="662"/>
    <x v="0"/>
    <x v="475"/>
    <d v="2013-04-26T00:00:00"/>
    <x v="1"/>
    <s v="GM-14455"/>
    <s v="Gary Mitchum"/>
    <x v="2"/>
    <s v="United States"/>
    <s v="Columbus"/>
    <x v="24"/>
    <n v="43229"/>
    <x v="3"/>
    <s v="OFF-PA-10000418"/>
    <x v="1"/>
    <x v="10"/>
    <s v="Xerox 189"/>
    <n v="419.4"/>
    <n v="5"/>
    <n v="0.2"/>
    <n v="146.79"/>
  </r>
  <r>
    <n v="1405"/>
    <x v="663"/>
    <x v="2"/>
    <x v="322"/>
    <d v="2011-04-08T00:00:00"/>
    <x v="2"/>
    <s v="SD-20485"/>
    <s v="Shirley Daniels"/>
    <x v="2"/>
    <s v="United States"/>
    <s v="Philadelphia"/>
    <x v="9"/>
    <n v="19143"/>
    <x v="3"/>
    <s v="OFF-SU-10004498"/>
    <x v="1"/>
    <x v="14"/>
    <s v="Martin-Yale Premier Letter Opener"/>
    <n v="10.304000000000002"/>
    <n v="1"/>
    <n v="0.2"/>
    <n v="-2.1896000000000004"/>
  </r>
  <r>
    <n v="1406"/>
    <x v="663"/>
    <x v="2"/>
    <x v="322"/>
    <d v="2011-04-08T00:00:00"/>
    <x v="2"/>
    <s v="SD-20485"/>
    <s v="Shirley Daniels"/>
    <x v="2"/>
    <s v="United States"/>
    <s v="Philadelphia"/>
    <x v="9"/>
    <n v="19143"/>
    <x v="3"/>
    <s v="FUR-TA-10001039"/>
    <x v="0"/>
    <x v="3"/>
    <s v="KI Adjustable-Height Table"/>
    <n v="154.76400000000001"/>
    <n v="3"/>
    <n v="0.4"/>
    <n v="-36.11160000000001"/>
  </r>
  <r>
    <n v="1407"/>
    <x v="663"/>
    <x v="2"/>
    <x v="322"/>
    <d v="2011-04-08T00:00:00"/>
    <x v="2"/>
    <s v="SD-20485"/>
    <s v="Shirley Daniels"/>
    <x v="2"/>
    <s v="United States"/>
    <s v="Philadelphia"/>
    <x v="9"/>
    <n v="19143"/>
    <x v="3"/>
    <s v="TEC-AC-10004659"/>
    <x v="2"/>
    <x v="11"/>
    <s v="Imation Secure+ Hardware Encrypted USB 2.0 Flash Drive; 16GB"/>
    <n v="116.78399999999999"/>
    <n v="2"/>
    <n v="0.2"/>
    <n v="21.896999999999991"/>
  </r>
  <r>
    <n v="1408"/>
    <x v="664"/>
    <x v="0"/>
    <x v="476"/>
    <d v="2013-09-07T00:00:00"/>
    <x v="1"/>
    <s v="KD-16270"/>
    <s v="Karen Daniels"/>
    <x v="0"/>
    <s v="United States"/>
    <s v="New York City"/>
    <x v="15"/>
    <n v="10024"/>
    <x v="3"/>
    <s v="OFF-AR-10002240"/>
    <x v="1"/>
    <x v="6"/>
    <s v="Panasonic KP-150 Electric Pencil Sharpener"/>
    <n v="75.48"/>
    <n v="2"/>
    <n v="0"/>
    <n v="19.6248"/>
  </r>
  <r>
    <n v="1409"/>
    <x v="664"/>
    <x v="0"/>
    <x v="476"/>
    <d v="2013-09-07T00:00:00"/>
    <x v="1"/>
    <s v="KD-16270"/>
    <s v="Karen Daniels"/>
    <x v="0"/>
    <s v="United States"/>
    <s v="New York City"/>
    <x v="15"/>
    <n v="10024"/>
    <x v="3"/>
    <s v="FUR-FU-10001967"/>
    <x v="0"/>
    <x v="5"/>
    <s v="Telescoping Adjustable Floor Lamp"/>
    <n v="39.979999999999997"/>
    <n v="2"/>
    <n v="0"/>
    <n v="9.9949999999999974"/>
  </r>
  <r>
    <n v="1410"/>
    <x v="665"/>
    <x v="0"/>
    <x v="477"/>
    <d v="2013-10-01T00:00:00"/>
    <x v="1"/>
    <s v="AB-10105"/>
    <s v="Adrian Barton"/>
    <x v="0"/>
    <s v="United States"/>
    <s v="Phoenix"/>
    <x v="16"/>
    <n v="85023"/>
    <x v="1"/>
    <s v="FUR-TA-10002356"/>
    <x v="0"/>
    <x v="3"/>
    <s v="Bevis Boat-Shaped Conference Table"/>
    <n v="393.16500000000002"/>
    <n v="3"/>
    <n v="0.5"/>
    <n v="-204.44580000000005"/>
  </r>
  <r>
    <n v="1411"/>
    <x v="666"/>
    <x v="3"/>
    <x v="259"/>
    <d v="2014-11-12T00:00:00"/>
    <x v="1"/>
    <s v="SZ-20035"/>
    <s v="Sam Zeldin"/>
    <x v="2"/>
    <s v="United States"/>
    <s v="Grand Prairie"/>
    <x v="5"/>
    <n v="75051"/>
    <x v="2"/>
    <s v="OFF-LA-10003923"/>
    <x v="1"/>
    <x v="2"/>
    <s v="Alphabetical Labels for Top Tab Filing"/>
    <n v="23.680000000000003"/>
    <n v="2"/>
    <n v="0.2"/>
    <n v="8.879999999999999"/>
  </r>
  <r>
    <n v="1412"/>
    <x v="667"/>
    <x v="0"/>
    <x v="478"/>
    <d v="2013-07-14T00:00:00"/>
    <x v="1"/>
    <s v="JD-15895"/>
    <s v="Jonathan Doherty"/>
    <x v="1"/>
    <s v="United States"/>
    <s v="New York City"/>
    <x v="15"/>
    <n v="10035"/>
    <x v="3"/>
    <s v="FUR-CH-10002335"/>
    <x v="0"/>
    <x v="1"/>
    <s v="Hon GuestStacker Chair"/>
    <n v="408.00599999999997"/>
    <n v="2"/>
    <n v="0.1"/>
    <n v="72.534400000000005"/>
  </r>
  <r>
    <n v="1413"/>
    <x v="667"/>
    <x v="0"/>
    <x v="478"/>
    <d v="2013-07-14T00:00:00"/>
    <x v="1"/>
    <s v="JD-15895"/>
    <s v="Jonathan Doherty"/>
    <x v="1"/>
    <s v="United States"/>
    <s v="New York City"/>
    <x v="15"/>
    <n v="10035"/>
    <x v="3"/>
    <s v="FUR-FU-10000723"/>
    <x v="0"/>
    <x v="5"/>
    <s v="Deflect-o EconoMat Studded, No Bevel Mat for Low Pile Carpeting"/>
    <n v="165.28"/>
    <n v="4"/>
    <n v="0"/>
    <n v="14.875200000000007"/>
  </r>
  <r>
    <n v="1414"/>
    <x v="668"/>
    <x v="2"/>
    <x v="479"/>
    <d v="2011-07-05T00:00:00"/>
    <x v="1"/>
    <s v="HA-14905"/>
    <s v="Helen Abelman"/>
    <x v="0"/>
    <s v="United States"/>
    <s v="New York City"/>
    <x v="15"/>
    <n v="10024"/>
    <x v="3"/>
    <s v="OFF-BI-10002867"/>
    <x v="1"/>
    <x v="8"/>
    <s v="GBC Recycled Regency Composition Covers"/>
    <n v="334.76800000000003"/>
    <n v="7"/>
    <n v="0.2"/>
    <n v="108.79959999999997"/>
  </r>
  <r>
    <n v="1415"/>
    <x v="669"/>
    <x v="3"/>
    <x v="480"/>
    <d v="2014-02-01T00:00:00"/>
    <x v="0"/>
    <s v="BT-11305"/>
    <s v="Beth Thompson"/>
    <x v="2"/>
    <s v="United States"/>
    <s v="Costa Mesa"/>
    <x v="1"/>
    <n v="92627"/>
    <x v="1"/>
    <s v="TEC-AC-10000580"/>
    <x v="2"/>
    <x v="11"/>
    <s v="Logitech G13 Programmable Gameboard with LCD Display"/>
    <n v="239.96999999999997"/>
    <n v="3"/>
    <n v="0"/>
    <n v="26.39670000000001"/>
  </r>
  <r>
    <n v="1416"/>
    <x v="669"/>
    <x v="3"/>
    <x v="480"/>
    <d v="2014-02-01T00:00:00"/>
    <x v="0"/>
    <s v="BT-11305"/>
    <s v="Beth Thompson"/>
    <x v="2"/>
    <s v="United States"/>
    <s v="Costa Mesa"/>
    <x v="1"/>
    <n v="92627"/>
    <x v="1"/>
    <s v="FUR-FU-10003976"/>
    <x v="0"/>
    <x v="5"/>
    <s v="DAX Executive Solid Wood Document Frame, Desktop or Hang, Mahogany, 5 x 7"/>
    <n v="37.74"/>
    <n v="3"/>
    <n v="0"/>
    <n v="12.831599999999996"/>
  </r>
  <r>
    <n v="1417"/>
    <x v="670"/>
    <x v="1"/>
    <x v="481"/>
    <d v="2012-09-24T00:00:00"/>
    <x v="2"/>
    <s v="SV-20815"/>
    <s v="Stuart Van"/>
    <x v="1"/>
    <s v="United States"/>
    <s v="Houston"/>
    <x v="5"/>
    <n v="77041"/>
    <x v="2"/>
    <s v="TEC-PH-10002922"/>
    <x v="2"/>
    <x v="7"/>
    <s v="ShoreTel ShorePhone IP 230 VoIP phone"/>
    <n v="946.34400000000005"/>
    <n v="7"/>
    <n v="0.2"/>
    <n v="118.29299999999989"/>
  </r>
  <r>
    <n v="1418"/>
    <x v="670"/>
    <x v="1"/>
    <x v="481"/>
    <d v="2012-09-24T00:00:00"/>
    <x v="2"/>
    <s v="SV-20815"/>
    <s v="Stuart Van"/>
    <x v="1"/>
    <s v="United States"/>
    <s v="Houston"/>
    <x v="5"/>
    <n v="77041"/>
    <x v="2"/>
    <s v="TEC-AC-10004353"/>
    <x v="2"/>
    <x v="11"/>
    <s v="Hypercom P1300 Pinpad"/>
    <n v="151.20000000000002"/>
    <n v="3"/>
    <n v="0.2"/>
    <n v="32.130000000000003"/>
  </r>
  <r>
    <n v="1419"/>
    <x v="670"/>
    <x v="1"/>
    <x v="481"/>
    <d v="2012-09-24T00:00:00"/>
    <x v="2"/>
    <s v="SV-20815"/>
    <s v="Stuart Van"/>
    <x v="1"/>
    <s v="United States"/>
    <s v="Houston"/>
    <x v="5"/>
    <n v="77041"/>
    <x v="2"/>
    <s v="FUR-FU-10001706"/>
    <x v="0"/>
    <x v="5"/>
    <s v="Longer-Life Soft White Bulbs"/>
    <n v="4.9280000000000008"/>
    <n v="4"/>
    <n v="0.6"/>
    <n v="-1.4783999999999997"/>
  </r>
  <r>
    <n v="1420"/>
    <x v="671"/>
    <x v="1"/>
    <x v="120"/>
    <d v="2012-09-30T00:00:00"/>
    <x v="1"/>
    <s v="RW-19540"/>
    <s v="Rick Wilson"/>
    <x v="1"/>
    <s v="United States"/>
    <s v="Mesa"/>
    <x v="16"/>
    <n v="85204"/>
    <x v="1"/>
    <s v="OFF-PA-10000501"/>
    <x v="1"/>
    <x v="10"/>
    <s v="Petty Cash Envelope"/>
    <n v="86.272000000000006"/>
    <n v="4"/>
    <n v="0.2"/>
    <n v="31.273599999999998"/>
  </r>
  <r>
    <n v="1421"/>
    <x v="671"/>
    <x v="1"/>
    <x v="120"/>
    <d v="2012-09-30T00:00:00"/>
    <x v="1"/>
    <s v="RW-19540"/>
    <s v="Rick Wilson"/>
    <x v="1"/>
    <s v="United States"/>
    <s v="Mesa"/>
    <x v="16"/>
    <n v="85204"/>
    <x v="1"/>
    <s v="OFF-BI-10000778"/>
    <x v="1"/>
    <x v="8"/>
    <s v="GBC VeloBinder Electric Binding Machine"/>
    <n v="72.588000000000008"/>
    <n v="2"/>
    <n v="0.7"/>
    <n v="-48.391999999999982"/>
  </r>
  <r>
    <n v="1422"/>
    <x v="671"/>
    <x v="1"/>
    <x v="120"/>
    <d v="2012-09-30T00:00:00"/>
    <x v="1"/>
    <s v="RW-19540"/>
    <s v="Rick Wilson"/>
    <x v="1"/>
    <s v="United States"/>
    <s v="Mesa"/>
    <x v="16"/>
    <n v="85204"/>
    <x v="1"/>
    <s v="OFF-AP-10004980"/>
    <x v="1"/>
    <x v="9"/>
    <s v="3M Replacement Filter for Office Air Cleaner for 20' x 33' Room"/>
    <n v="60.672000000000004"/>
    <n v="2"/>
    <n v="0.2"/>
    <n v="14.409600000000003"/>
  </r>
  <r>
    <n v="1423"/>
    <x v="671"/>
    <x v="1"/>
    <x v="120"/>
    <d v="2012-09-30T00:00:00"/>
    <x v="1"/>
    <s v="RW-19540"/>
    <s v="Rick Wilson"/>
    <x v="1"/>
    <s v="United States"/>
    <s v="Mesa"/>
    <x v="16"/>
    <n v="85204"/>
    <x v="1"/>
    <s v="OFF-BI-10003984"/>
    <x v="1"/>
    <x v="8"/>
    <s v="Lock-Up Easel 'Spel-Binder'"/>
    <n v="77.031000000000006"/>
    <n v="9"/>
    <n v="0.7"/>
    <n v="-59.057100000000005"/>
  </r>
  <r>
    <n v="1424"/>
    <x v="671"/>
    <x v="1"/>
    <x v="120"/>
    <d v="2012-09-30T00:00:00"/>
    <x v="1"/>
    <s v="RW-19540"/>
    <s v="Rick Wilson"/>
    <x v="1"/>
    <s v="United States"/>
    <s v="Mesa"/>
    <x v="16"/>
    <n v="85204"/>
    <x v="1"/>
    <s v="OFF-ST-10000798"/>
    <x v="1"/>
    <x v="4"/>
    <s v="2300 Heavy-Duty Transfer File Systems by Perma"/>
    <n v="119.90400000000001"/>
    <n v="6"/>
    <n v="0.2"/>
    <n v="-1.4988000000000135"/>
  </r>
  <r>
    <n v="1425"/>
    <x v="671"/>
    <x v="1"/>
    <x v="120"/>
    <d v="2012-09-30T00:00:00"/>
    <x v="1"/>
    <s v="RW-19540"/>
    <s v="Rick Wilson"/>
    <x v="1"/>
    <s v="United States"/>
    <s v="Mesa"/>
    <x v="16"/>
    <n v="85204"/>
    <x v="1"/>
    <s v="TEC-PH-10001750"/>
    <x v="2"/>
    <x v="7"/>
    <s v="Samsung Rugby III"/>
    <n v="263.96000000000004"/>
    <n v="5"/>
    <n v="0.2"/>
    <n v="23.096500000000006"/>
  </r>
  <r>
    <n v="1426"/>
    <x v="671"/>
    <x v="1"/>
    <x v="120"/>
    <d v="2012-09-30T00:00:00"/>
    <x v="1"/>
    <s v="RW-19540"/>
    <s v="Rick Wilson"/>
    <x v="1"/>
    <s v="United States"/>
    <s v="Mesa"/>
    <x v="16"/>
    <n v="85204"/>
    <x v="1"/>
    <s v="OFF-ST-10002743"/>
    <x v="1"/>
    <x v="4"/>
    <s v="SAFCO Boltless Steel Shelving"/>
    <n v="363.64800000000002"/>
    <n v="4"/>
    <n v="0.2"/>
    <n v="-86.366400000000027"/>
  </r>
  <r>
    <n v="1427"/>
    <x v="672"/>
    <x v="1"/>
    <x v="89"/>
    <d v="2012-11-04T00:00:00"/>
    <x v="0"/>
    <s v="DK-12835"/>
    <s v="Damala Kotsonis"/>
    <x v="1"/>
    <s v="United States"/>
    <s v="Salinas"/>
    <x v="1"/>
    <n v="93905"/>
    <x v="1"/>
    <s v="OFF-BI-10002949"/>
    <x v="1"/>
    <x v="8"/>
    <s v="Prestige Round Ring Binders"/>
    <n v="9.7280000000000015"/>
    <n v="2"/>
    <n v="0.2"/>
    <n v="3.283199999999999"/>
  </r>
  <r>
    <n v="1428"/>
    <x v="672"/>
    <x v="1"/>
    <x v="89"/>
    <d v="2012-11-04T00:00:00"/>
    <x v="0"/>
    <s v="DK-12835"/>
    <s v="Damala Kotsonis"/>
    <x v="1"/>
    <s v="United States"/>
    <s v="Salinas"/>
    <x v="1"/>
    <n v="93905"/>
    <x v="1"/>
    <s v="OFF-EN-10002600"/>
    <x v="1"/>
    <x v="12"/>
    <s v="Redi-Strip #10 Envelopes, 4 1/8 x 9 1/2"/>
    <n v="14.75"/>
    <n v="5"/>
    <n v="0"/>
    <n v="7.08"/>
  </r>
  <r>
    <n v="1429"/>
    <x v="672"/>
    <x v="1"/>
    <x v="89"/>
    <d v="2012-11-04T00:00:00"/>
    <x v="0"/>
    <s v="DK-12835"/>
    <s v="Damala Kotsonis"/>
    <x v="1"/>
    <s v="United States"/>
    <s v="Salinas"/>
    <x v="1"/>
    <n v="93905"/>
    <x v="1"/>
    <s v="OFF-BI-10003708"/>
    <x v="1"/>
    <x v="8"/>
    <s v="Acco Four Pocket Poly Ring Binder with Label Holder, Smoke, 1&quot;"/>
    <n v="29.800000000000004"/>
    <n v="5"/>
    <n v="0.2"/>
    <n v="9.3124999999999982"/>
  </r>
  <r>
    <n v="1430"/>
    <x v="672"/>
    <x v="1"/>
    <x v="89"/>
    <d v="2012-11-04T00:00:00"/>
    <x v="0"/>
    <s v="DK-12835"/>
    <s v="Damala Kotsonis"/>
    <x v="1"/>
    <s v="United States"/>
    <s v="Salinas"/>
    <x v="1"/>
    <n v="93905"/>
    <x v="1"/>
    <s v="OFF-LA-10003510"/>
    <x v="1"/>
    <x v="2"/>
    <s v="Avery 4027 File Folder Labels for Dot Matrix Printers, 5000 Labels per Box, White"/>
    <n v="427.42"/>
    <n v="14"/>
    <n v="0"/>
    <n v="196.61320000000001"/>
  </r>
  <r>
    <n v="1431"/>
    <x v="673"/>
    <x v="3"/>
    <x v="200"/>
    <d v="2014-12-01T00:00:00"/>
    <x v="1"/>
    <s v="LT-17110"/>
    <s v="Liz Thompson"/>
    <x v="0"/>
    <s v="United States"/>
    <s v="Columbus"/>
    <x v="24"/>
    <n v="43229"/>
    <x v="3"/>
    <s v="TEC-PH-10003092"/>
    <x v="2"/>
    <x v="7"/>
    <s v="Motorola L804"/>
    <n v="220.75200000000001"/>
    <n v="8"/>
    <n v="0.4"/>
    <n v="-40.47120000000001"/>
  </r>
  <r>
    <n v="1432"/>
    <x v="674"/>
    <x v="2"/>
    <x v="174"/>
    <d v="2011-12-21T00:00:00"/>
    <x v="0"/>
    <s v="IM-15070"/>
    <s v="Irene Maddox"/>
    <x v="0"/>
    <s v="United States"/>
    <s v="Florence"/>
    <x v="19"/>
    <n v="35630"/>
    <x v="0"/>
    <s v="OFF-BI-10001191"/>
    <x v="1"/>
    <x v="8"/>
    <s v="Canvas Sectional Post Binders"/>
    <n v="152.76"/>
    <n v="6"/>
    <n v="0"/>
    <n v="74.852400000000003"/>
  </r>
  <r>
    <n v="1433"/>
    <x v="674"/>
    <x v="2"/>
    <x v="174"/>
    <d v="2011-12-21T00:00:00"/>
    <x v="0"/>
    <s v="IM-15070"/>
    <s v="Irene Maddox"/>
    <x v="0"/>
    <s v="United States"/>
    <s v="Florence"/>
    <x v="19"/>
    <n v="35630"/>
    <x v="0"/>
    <s v="OFF-SU-10004115"/>
    <x v="1"/>
    <x v="14"/>
    <s v="Acme Stainless Steel Office Snips"/>
    <n v="7.27"/>
    <n v="1"/>
    <n v="0"/>
    <n v="1.9629000000000003"/>
  </r>
  <r>
    <n v="1434"/>
    <x v="674"/>
    <x v="2"/>
    <x v="174"/>
    <d v="2011-12-21T00:00:00"/>
    <x v="0"/>
    <s v="IM-15070"/>
    <s v="Irene Maddox"/>
    <x v="0"/>
    <s v="United States"/>
    <s v="Florence"/>
    <x v="19"/>
    <n v="35630"/>
    <x v="0"/>
    <s v="FUR-CH-10000513"/>
    <x v="0"/>
    <x v="1"/>
    <s v="High-Back Leather Manager's Chair"/>
    <n v="1819.8600000000001"/>
    <n v="14"/>
    <n v="0"/>
    <n v="163.78740000000002"/>
  </r>
  <r>
    <n v="1435"/>
    <x v="675"/>
    <x v="0"/>
    <x v="482"/>
    <d v="2013-12-31T00:00:00"/>
    <x v="1"/>
    <s v="FP-14320"/>
    <s v="Frank Preis"/>
    <x v="0"/>
    <s v="United States"/>
    <s v="Seattle"/>
    <x v="4"/>
    <n v="98105"/>
    <x v="1"/>
    <s v="OFF-PA-10003673"/>
    <x v="1"/>
    <x v="10"/>
    <s v="Strathmore Photo Mount Cards"/>
    <n v="33.9"/>
    <n v="5"/>
    <n v="0"/>
    <n v="15.593999999999999"/>
  </r>
  <r>
    <n v="1436"/>
    <x v="676"/>
    <x v="3"/>
    <x v="308"/>
    <d v="2014-06-28T00:00:00"/>
    <x v="1"/>
    <s v="ST-20530"/>
    <s v="Shui Tom"/>
    <x v="0"/>
    <s v="United States"/>
    <s v="Parma"/>
    <x v="24"/>
    <n v="44134"/>
    <x v="3"/>
    <s v="OFF-PA-10001639"/>
    <x v="1"/>
    <x v="10"/>
    <s v="Xerox 203"/>
    <n v="31.104000000000006"/>
    <n v="6"/>
    <n v="0.2"/>
    <n v="10.8864"/>
  </r>
  <r>
    <n v="1437"/>
    <x v="676"/>
    <x v="3"/>
    <x v="308"/>
    <d v="2014-06-28T00:00:00"/>
    <x v="1"/>
    <s v="ST-20530"/>
    <s v="Shui Tom"/>
    <x v="0"/>
    <s v="United States"/>
    <s v="Parma"/>
    <x v="24"/>
    <n v="44134"/>
    <x v="3"/>
    <s v="OFF-AR-10003829"/>
    <x v="1"/>
    <x v="6"/>
    <s v="Newell 35"/>
    <n v="5.2480000000000002"/>
    <n v="2"/>
    <n v="0.2"/>
    <n v="0.59039999999999915"/>
  </r>
  <r>
    <n v="1438"/>
    <x v="677"/>
    <x v="1"/>
    <x v="52"/>
    <d v="2012-10-15T00:00:00"/>
    <x v="3"/>
    <s v="JE-15745"/>
    <s v="Joel Eaton"/>
    <x v="0"/>
    <s v="United States"/>
    <s v="Amarillo"/>
    <x v="5"/>
    <n v="79109"/>
    <x v="2"/>
    <s v="TEC-AC-10004975"/>
    <x v="2"/>
    <x v="11"/>
    <s v="Plantronics Audio 995 Wireless Stereo Headset"/>
    <n v="263.88"/>
    <n v="3"/>
    <n v="0.2"/>
    <n v="42.880500000000012"/>
  </r>
  <r>
    <n v="1439"/>
    <x v="677"/>
    <x v="1"/>
    <x v="52"/>
    <d v="2012-10-15T00:00:00"/>
    <x v="3"/>
    <s v="JE-15745"/>
    <s v="Joel Eaton"/>
    <x v="0"/>
    <s v="United States"/>
    <s v="Amarillo"/>
    <x v="5"/>
    <n v="79109"/>
    <x v="2"/>
    <s v="FUR-CH-10002024"/>
    <x v="0"/>
    <x v="1"/>
    <s v="HON 5400 Series Task Chairs for Big and Tall"/>
    <n v="2453.4299999999998"/>
    <n v="5"/>
    <n v="0.3"/>
    <n v="-350.4899999999999"/>
  </r>
  <r>
    <n v="1440"/>
    <x v="678"/>
    <x v="3"/>
    <x v="483"/>
    <d v="2014-04-16T00:00:00"/>
    <x v="0"/>
    <s v="BD-11320"/>
    <s v="Bill Donatelli"/>
    <x v="0"/>
    <s v="United States"/>
    <s v="Providence"/>
    <x v="34"/>
    <n v="2908"/>
    <x v="3"/>
    <s v="OFF-BI-10004364"/>
    <x v="1"/>
    <x v="8"/>
    <s v="Storex Dura Pro Binders"/>
    <n v="29.700000000000003"/>
    <n v="5"/>
    <n v="0"/>
    <n v="13.365"/>
  </r>
  <r>
    <n v="1441"/>
    <x v="678"/>
    <x v="3"/>
    <x v="483"/>
    <d v="2014-04-16T00:00:00"/>
    <x v="0"/>
    <s v="BD-11320"/>
    <s v="Bill Donatelli"/>
    <x v="0"/>
    <s v="United States"/>
    <s v="Providence"/>
    <x v="34"/>
    <n v="2908"/>
    <x v="3"/>
    <s v="OFF-PA-10001712"/>
    <x v="1"/>
    <x v="10"/>
    <s v="Xerox 1948"/>
    <n v="39.96"/>
    <n v="4"/>
    <n v="0"/>
    <n v="17.981999999999999"/>
  </r>
  <r>
    <n v="1442"/>
    <x v="679"/>
    <x v="3"/>
    <x v="484"/>
    <d v="2014-12-25T00:00:00"/>
    <x v="0"/>
    <s v="MM-17920"/>
    <s v="Michael Moore"/>
    <x v="0"/>
    <s v="United States"/>
    <s v="San Francisco"/>
    <x v="1"/>
    <n v="94110"/>
    <x v="1"/>
    <s v="OFF-BI-10001510"/>
    <x v="1"/>
    <x v="8"/>
    <s v="Deluxe Heavy-Duty Vinyl Round Ring Binder"/>
    <n v="36.672000000000004"/>
    <n v="2"/>
    <n v="0.2"/>
    <n v="11.459999999999999"/>
  </r>
  <r>
    <n v="1443"/>
    <x v="680"/>
    <x v="3"/>
    <x v="485"/>
    <d v="2014-08-09T00:00:00"/>
    <x v="2"/>
    <s v="PW-19030"/>
    <s v="Pauline Webber"/>
    <x v="1"/>
    <s v="United States"/>
    <s v="Richmond"/>
    <x v="0"/>
    <n v="40475"/>
    <x v="0"/>
    <s v="OFF-PA-10002713"/>
    <x v="1"/>
    <x v="10"/>
    <s v="Adams Phone Message Book, 200 Message Capacity, 8 1/16” x 11”"/>
    <n v="13.76"/>
    <n v="2"/>
    <n v="0"/>
    <n v="6.3295999999999992"/>
  </r>
  <r>
    <n v="1444"/>
    <x v="681"/>
    <x v="1"/>
    <x v="486"/>
    <d v="2012-10-06T00:00:00"/>
    <x v="1"/>
    <s v="SC-20440"/>
    <s v="Shaun Chance"/>
    <x v="1"/>
    <s v="United States"/>
    <s v="Aurora"/>
    <x v="22"/>
    <n v="80013"/>
    <x v="1"/>
    <s v="OFF-ST-10002974"/>
    <x v="1"/>
    <x v="4"/>
    <s v="Trav-L-File Heavy-Duty Shuttle II, Black"/>
    <n v="139.42400000000001"/>
    <n v="4"/>
    <n v="0.2"/>
    <n v="17.42799999999999"/>
  </r>
  <r>
    <n v="1445"/>
    <x v="682"/>
    <x v="0"/>
    <x v="454"/>
    <d v="2013-05-29T00:00:00"/>
    <x v="1"/>
    <s v="KL-16645"/>
    <s v="Ken Lonsdale"/>
    <x v="0"/>
    <s v="United States"/>
    <s v="Chicago"/>
    <x v="10"/>
    <n v="60623"/>
    <x v="2"/>
    <s v="TEC-PH-10004165"/>
    <x v="2"/>
    <x v="7"/>
    <s v="Mitel MiVoice 5330e IP Phone"/>
    <n v="1979.9280000000001"/>
    <n v="9"/>
    <n v="0.2"/>
    <n v="148.49459999999993"/>
  </r>
  <r>
    <n v="1446"/>
    <x v="683"/>
    <x v="3"/>
    <x v="487"/>
    <d v="2014-06-17T00:00:00"/>
    <x v="2"/>
    <s v="SD-20485"/>
    <s v="Shirley Daniels"/>
    <x v="2"/>
    <s v="United States"/>
    <s v="Chicago"/>
    <x v="10"/>
    <n v="60653"/>
    <x v="2"/>
    <s v="OFF-ST-10004804"/>
    <x v="1"/>
    <x v="4"/>
    <s v="Belkin 19&quot; Vented Equipment Shelf, Black"/>
    <n v="164.73599999999999"/>
    <n v="4"/>
    <n v="0.2"/>
    <n v="-39.124799999999993"/>
  </r>
  <r>
    <n v="1447"/>
    <x v="683"/>
    <x v="3"/>
    <x v="487"/>
    <d v="2014-06-17T00:00:00"/>
    <x v="2"/>
    <s v="SD-20485"/>
    <s v="Shirley Daniels"/>
    <x v="2"/>
    <s v="United States"/>
    <s v="Chicago"/>
    <x v="10"/>
    <n v="60653"/>
    <x v="2"/>
    <s v="FUR-CH-10004289"/>
    <x v="0"/>
    <x v="1"/>
    <s v="Global Super Steno Chair"/>
    <n v="470.30199999999996"/>
    <n v="7"/>
    <n v="0.3"/>
    <n v="-87.341800000000035"/>
  </r>
  <r>
    <n v="1448"/>
    <x v="683"/>
    <x v="3"/>
    <x v="487"/>
    <d v="2014-06-17T00:00:00"/>
    <x v="2"/>
    <s v="SD-20485"/>
    <s v="Shirley Daniels"/>
    <x v="2"/>
    <s v="United States"/>
    <s v="Chicago"/>
    <x v="10"/>
    <n v="60653"/>
    <x v="2"/>
    <s v="TEC-PH-10002564"/>
    <x v="2"/>
    <x v="7"/>
    <s v="OtterBox Defender Series Case - Samsung Galaxy S4"/>
    <n v="47.984000000000002"/>
    <n v="2"/>
    <n v="0.2"/>
    <n v="5.9979999999999922"/>
  </r>
  <r>
    <n v="1449"/>
    <x v="684"/>
    <x v="2"/>
    <x v="488"/>
    <d v="2011-04-24T00:00:00"/>
    <x v="2"/>
    <s v="TS-21160"/>
    <s v="Theresa Swint"/>
    <x v="1"/>
    <s v="United States"/>
    <s v="Philadelphia"/>
    <x v="9"/>
    <n v="19134"/>
    <x v="3"/>
    <s v="OFF-BI-10004876"/>
    <x v="1"/>
    <x v="8"/>
    <s v="Wilson Jones Suede Grain Vinyl Binders"/>
    <n v="2.5020000000000002"/>
    <n v="3"/>
    <n v="0.7"/>
    <n v="-1.7513999999999994"/>
  </r>
  <r>
    <n v="1450"/>
    <x v="685"/>
    <x v="1"/>
    <x v="489"/>
    <d v="2012-05-07T00:00:00"/>
    <x v="1"/>
    <s v="JB-15400"/>
    <s v="Jennifer Braxton"/>
    <x v="1"/>
    <s v="United States"/>
    <s v="Los Angeles"/>
    <x v="1"/>
    <n v="90008"/>
    <x v="1"/>
    <s v="TEC-PH-10004348"/>
    <x v="2"/>
    <x v="7"/>
    <s v="OtterBox Defender Series Case - iPhone 5c"/>
    <n v="88.751999999999995"/>
    <n v="3"/>
    <n v="0.2"/>
    <n v="11.093999999999998"/>
  </r>
  <r>
    <n v="1451"/>
    <x v="686"/>
    <x v="1"/>
    <x v="490"/>
    <d v="2012-07-20T00:00:00"/>
    <x v="2"/>
    <s v="TS-21085"/>
    <s v="Thais Sissman"/>
    <x v="0"/>
    <s v="United States"/>
    <s v="Phoenix"/>
    <x v="16"/>
    <n v="85023"/>
    <x v="1"/>
    <s v="OFF-BI-10004352"/>
    <x v="1"/>
    <x v="8"/>
    <s v="Wilson Jones DublLock D-Ring Binders"/>
    <n v="2.0250000000000004"/>
    <n v="1"/>
    <n v="0.7"/>
    <n v="-1.3499999999999996"/>
  </r>
  <r>
    <n v="1452"/>
    <x v="687"/>
    <x v="0"/>
    <x v="491"/>
    <d v="2013-11-30T00:00:00"/>
    <x v="2"/>
    <s v="MC-17425"/>
    <s v="Mark Cousins"/>
    <x v="1"/>
    <s v="United States"/>
    <s v="Mobile"/>
    <x v="19"/>
    <n v="36608"/>
    <x v="0"/>
    <s v="OFF-PA-10001685"/>
    <x v="1"/>
    <x v="10"/>
    <s v="Staples"/>
    <n v="70.98"/>
    <n v="7"/>
    <n v="0"/>
    <n v="34.780200000000001"/>
  </r>
  <r>
    <n v="1453"/>
    <x v="687"/>
    <x v="0"/>
    <x v="491"/>
    <d v="2013-11-30T00:00:00"/>
    <x v="2"/>
    <s v="MC-17425"/>
    <s v="Mark Cousins"/>
    <x v="1"/>
    <s v="United States"/>
    <s v="Mobile"/>
    <x v="19"/>
    <n v="36608"/>
    <x v="0"/>
    <s v="OFF-BI-10000666"/>
    <x v="1"/>
    <x v="8"/>
    <s v="Surelock Post Binders"/>
    <n v="91.679999999999993"/>
    <n v="3"/>
    <n v="0"/>
    <n v="45.839999999999996"/>
  </r>
  <r>
    <n v="1454"/>
    <x v="687"/>
    <x v="0"/>
    <x v="491"/>
    <d v="2013-11-30T00:00:00"/>
    <x v="2"/>
    <s v="MC-17425"/>
    <s v="Mark Cousins"/>
    <x v="1"/>
    <s v="United States"/>
    <s v="Mobile"/>
    <x v="19"/>
    <n v="36608"/>
    <x v="0"/>
    <s v="OFF-BI-10004352"/>
    <x v="1"/>
    <x v="8"/>
    <s v="Wilson Jones DublLock D-Ring Binders"/>
    <n v="33.75"/>
    <n v="5"/>
    <n v="0"/>
    <n v="16.875"/>
  </r>
  <r>
    <n v="1455"/>
    <x v="687"/>
    <x v="0"/>
    <x v="491"/>
    <d v="2013-11-30T00:00:00"/>
    <x v="2"/>
    <s v="MC-17425"/>
    <s v="Mark Cousins"/>
    <x v="1"/>
    <s v="United States"/>
    <s v="Mobile"/>
    <x v="19"/>
    <n v="36608"/>
    <x v="0"/>
    <s v="TEC-MA-10000010"/>
    <x v="2"/>
    <x v="15"/>
    <s v="Hewlett-Packard Deskjet 3050a All-in-One Color Inkjet Printer"/>
    <n v="3040"/>
    <n v="8"/>
    <n v="0"/>
    <n v="1459.2"/>
  </r>
  <r>
    <n v="1456"/>
    <x v="688"/>
    <x v="3"/>
    <x v="492"/>
    <d v="2014-06-20T00:00:00"/>
    <x v="1"/>
    <s v="ME-17320"/>
    <s v="Maria Etezadi"/>
    <x v="2"/>
    <s v="United States"/>
    <s v="Columbus"/>
    <x v="32"/>
    <n v="31907"/>
    <x v="0"/>
    <s v="OFF-BI-10000977"/>
    <x v="1"/>
    <x v="8"/>
    <s v="Ibico Plastic Spiral Binding Combs"/>
    <n v="91.199999999999989"/>
    <n v="3"/>
    <n v="0"/>
    <n v="41.951999999999998"/>
  </r>
  <r>
    <n v="1457"/>
    <x v="688"/>
    <x v="3"/>
    <x v="492"/>
    <d v="2014-06-20T00:00:00"/>
    <x v="1"/>
    <s v="ME-17320"/>
    <s v="Maria Etezadi"/>
    <x v="2"/>
    <s v="United States"/>
    <s v="Columbus"/>
    <x v="32"/>
    <n v="31907"/>
    <x v="0"/>
    <s v="FUR-TA-10002530"/>
    <x v="0"/>
    <x v="3"/>
    <s v="Iceberg OfficeWorks 42&quot; Round Tables"/>
    <n v="452.93999999999994"/>
    <n v="3"/>
    <n v="0"/>
    <n v="67.940999999999974"/>
  </r>
  <r>
    <n v="1458"/>
    <x v="689"/>
    <x v="1"/>
    <x v="493"/>
    <d v="2012-08-21T00:00:00"/>
    <x v="1"/>
    <s v="SC-20440"/>
    <s v="Shaun Chance"/>
    <x v="1"/>
    <s v="United States"/>
    <s v="New Bedford"/>
    <x v="31"/>
    <n v="2740"/>
    <x v="3"/>
    <s v="OFF-BI-10002412"/>
    <x v="1"/>
    <x v="8"/>
    <s v="Wilson Jones “Snap” Scratch Pad Binder Tool for Ring Binders"/>
    <n v="52.199999999999996"/>
    <n v="9"/>
    <n v="0"/>
    <n v="23.49"/>
  </r>
  <r>
    <n v="1459"/>
    <x v="690"/>
    <x v="0"/>
    <x v="477"/>
    <d v="2013-10-02T00:00:00"/>
    <x v="1"/>
    <s v="NH-18610"/>
    <s v="Nicole Hansen"/>
    <x v="1"/>
    <s v="United States"/>
    <s v="Irving"/>
    <x v="5"/>
    <n v="75061"/>
    <x v="2"/>
    <s v="OFF-LA-10001569"/>
    <x v="1"/>
    <x v="2"/>
    <s v="Avery 499"/>
    <n v="15.936000000000002"/>
    <n v="4"/>
    <n v="0.2"/>
    <n v="5.1791999999999998"/>
  </r>
  <r>
    <n v="1460"/>
    <x v="691"/>
    <x v="2"/>
    <x v="417"/>
    <d v="2011-05-04T00:00:00"/>
    <x v="3"/>
    <s v="AA-10480"/>
    <s v="Andrew Allen"/>
    <x v="0"/>
    <s v="United States"/>
    <s v="Middletown"/>
    <x v="29"/>
    <n v="6457"/>
    <x v="3"/>
    <s v="FUR-FU-10001473"/>
    <x v="0"/>
    <x v="5"/>
    <s v="DAX Wood Document Frame"/>
    <n v="27.46"/>
    <n v="2"/>
    <n v="0"/>
    <n v="9.8856000000000002"/>
  </r>
  <r>
    <n v="1461"/>
    <x v="692"/>
    <x v="1"/>
    <x v="494"/>
    <d v="2012-12-08T00:00:00"/>
    <x v="1"/>
    <s v="LC-17140"/>
    <s v="Logan Currie"/>
    <x v="0"/>
    <s v="United States"/>
    <s v="Seattle"/>
    <x v="4"/>
    <n v="98103"/>
    <x v="1"/>
    <s v="OFF-BI-10001765"/>
    <x v="1"/>
    <x v="8"/>
    <s v="Wilson Jones Heavy-Duty Casebound Ring Binders with Metal Hinges"/>
    <n v="55.424000000000007"/>
    <n v="2"/>
    <n v="0.2"/>
    <n v="19.398399999999995"/>
  </r>
  <r>
    <n v="1462"/>
    <x v="693"/>
    <x v="0"/>
    <x v="21"/>
    <d v="2013-03-16T00:00:00"/>
    <x v="1"/>
    <s v="MB-18085"/>
    <s v="Mick Brown"/>
    <x v="0"/>
    <s v="United States"/>
    <s v="Vineland"/>
    <x v="30"/>
    <n v="8360"/>
    <x v="3"/>
    <s v="FUR-TA-10001095"/>
    <x v="0"/>
    <x v="3"/>
    <s v="Chromcraft Round Conference Tables"/>
    <n v="244.00599999999997"/>
    <n v="2"/>
    <n v="0.3"/>
    <n v="-31.372200000000007"/>
  </r>
  <r>
    <n v="1463"/>
    <x v="694"/>
    <x v="0"/>
    <x v="370"/>
    <d v="2013-08-29T00:00:00"/>
    <x v="2"/>
    <s v="LC-16930"/>
    <s v="Linda Cazamias"/>
    <x v="1"/>
    <s v="United States"/>
    <s v="Pasadena"/>
    <x v="5"/>
    <n v="77506"/>
    <x v="2"/>
    <s v="TEC-AC-10004571"/>
    <x v="2"/>
    <x v="11"/>
    <s v="Logitech G700s Rechargeable Gaming Mouse"/>
    <n v="159.98400000000001"/>
    <n v="2"/>
    <n v="0.2"/>
    <n v="43.995600000000003"/>
  </r>
  <r>
    <n v="1464"/>
    <x v="694"/>
    <x v="0"/>
    <x v="370"/>
    <d v="2013-08-29T00:00:00"/>
    <x v="2"/>
    <s v="LC-16930"/>
    <s v="Linda Cazamias"/>
    <x v="1"/>
    <s v="United States"/>
    <s v="Pasadena"/>
    <x v="5"/>
    <n v="77506"/>
    <x v="2"/>
    <s v="FUR-CH-10002126"/>
    <x v="0"/>
    <x v="1"/>
    <s v="Hon Deluxe Fabric Upholstered Stacking Chairs"/>
    <n v="1024.7159999999999"/>
    <n v="6"/>
    <n v="0.3"/>
    <n v="-29.277599999999893"/>
  </r>
  <r>
    <n v="1465"/>
    <x v="695"/>
    <x v="0"/>
    <x v="186"/>
    <d v="2013-12-20T00:00:00"/>
    <x v="2"/>
    <s v="KD-16495"/>
    <s v="Keith Dawkins"/>
    <x v="1"/>
    <s v="United States"/>
    <s v="New York City"/>
    <x v="15"/>
    <n v="10009"/>
    <x v="3"/>
    <s v="OFF-FA-10001754"/>
    <x v="1"/>
    <x v="13"/>
    <s v="Stockwell Gold Paper Clips"/>
    <n v="3.68"/>
    <n v="2"/>
    <n v="0"/>
    <n v="1.8032000000000001"/>
  </r>
  <r>
    <n v="1466"/>
    <x v="696"/>
    <x v="2"/>
    <x v="233"/>
    <d v="2011-08-14T00:00:00"/>
    <x v="1"/>
    <s v="MB-17305"/>
    <s v="Maria Bertelson"/>
    <x v="0"/>
    <s v="United States"/>
    <s v="Glendale"/>
    <x v="16"/>
    <n v="85301"/>
    <x v="1"/>
    <s v="FUR-FU-10001602"/>
    <x v="0"/>
    <x v="5"/>
    <s v="Eldon Delta Triangular Chair Mat, 52&quot; x 58&quot;, Clear"/>
    <n v="121.376"/>
    <n v="4"/>
    <n v="0.2"/>
    <n v="-3.0344000000000122"/>
  </r>
  <r>
    <n v="1467"/>
    <x v="696"/>
    <x v="2"/>
    <x v="233"/>
    <d v="2011-08-14T00:00:00"/>
    <x v="1"/>
    <s v="MB-17305"/>
    <s v="Maria Bertelson"/>
    <x v="0"/>
    <s v="United States"/>
    <s v="Glendale"/>
    <x v="16"/>
    <n v="85301"/>
    <x v="1"/>
    <s v="TEC-AC-10001767"/>
    <x v="2"/>
    <x v="11"/>
    <s v="SanDisk Ultra 64 GB MicroSDHC Class 10 Memory Card"/>
    <n v="95.976000000000013"/>
    <n v="3"/>
    <n v="0.2"/>
    <n v="-10.797300000000011"/>
  </r>
  <r>
    <n v="1468"/>
    <x v="697"/>
    <x v="1"/>
    <x v="495"/>
    <d v="2012-05-16T00:00:00"/>
    <x v="3"/>
    <s v="TH-21550"/>
    <s v="Tracy Hopkins"/>
    <x v="2"/>
    <s v="United States"/>
    <s v="Jacksonville"/>
    <x v="2"/>
    <n v="32216"/>
    <x v="0"/>
    <s v="TEC-AC-10002402"/>
    <x v="2"/>
    <x v="11"/>
    <s v="Razer Kraken PRO Over Ear PC and Music Headset"/>
    <n v="255.96799999999999"/>
    <n v="4"/>
    <n v="0.2"/>
    <n v="31.995999999999974"/>
  </r>
  <r>
    <n v="1469"/>
    <x v="698"/>
    <x v="3"/>
    <x v="34"/>
    <d v="2014-12-14T00:00:00"/>
    <x v="1"/>
    <s v="DK-12835"/>
    <s v="Damala Kotsonis"/>
    <x v="1"/>
    <s v="United States"/>
    <s v="Detroit"/>
    <x v="12"/>
    <n v="48234"/>
    <x v="2"/>
    <s v="FUR-CH-10000847"/>
    <x v="0"/>
    <x v="1"/>
    <s v="Global Executive Mid-Back Manager's Chair"/>
    <n v="872.94"/>
    <n v="3"/>
    <n v="0"/>
    <n v="226.96439999999998"/>
  </r>
  <r>
    <n v="1470"/>
    <x v="698"/>
    <x v="3"/>
    <x v="34"/>
    <d v="2014-12-14T00:00:00"/>
    <x v="1"/>
    <s v="DK-12835"/>
    <s v="Damala Kotsonis"/>
    <x v="1"/>
    <s v="United States"/>
    <s v="Detroit"/>
    <x v="12"/>
    <n v="48234"/>
    <x v="2"/>
    <s v="OFF-BI-10003982"/>
    <x v="1"/>
    <x v="8"/>
    <s v="Wilson Jones Century Plastic Molded Ring Binders"/>
    <n v="41.54"/>
    <n v="2"/>
    <n v="0"/>
    <n v="19.523799999999998"/>
  </r>
  <r>
    <n v="1471"/>
    <x v="698"/>
    <x v="3"/>
    <x v="34"/>
    <d v="2014-12-14T00:00:00"/>
    <x v="1"/>
    <s v="DK-12835"/>
    <s v="Damala Kotsonis"/>
    <x v="1"/>
    <s v="United States"/>
    <s v="Detroit"/>
    <x v="12"/>
    <n v="48234"/>
    <x v="2"/>
    <s v="OFF-PA-10001293"/>
    <x v="1"/>
    <x v="10"/>
    <s v="Xerox 1946"/>
    <n v="12.96"/>
    <n v="2"/>
    <n v="0"/>
    <n v="6.2208000000000006"/>
  </r>
  <r>
    <n v="1472"/>
    <x v="699"/>
    <x v="1"/>
    <x v="496"/>
    <d v="2012-09-27T00:00:00"/>
    <x v="0"/>
    <s v="ON-18715"/>
    <s v="Odella Nelson"/>
    <x v="1"/>
    <s v="United States"/>
    <s v="Philadelphia"/>
    <x v="9"/>
    <n v="19120"/>
    <x v="3"/>
    <s v="OFF-AR-10000634"/>
    <x v="1"/>
    <x v="6"/>
    <s v="Newell 320"/>
    <n v="6.8480000000000008"/>
    <n v="2"/>
    <n v="0.2"/>
    <n v="0.59920000000000018"/>
  </r>
  <r>
    <n v="1473"/>
    <x v="700"/>
    <x v="3"/>
    <x v="497"/>
    <d v="2014-07-16T00:00:00"/>
    <x v="1"/>
    <s v="KN-16390"/>
    <s v="Katherine Nockton"/>
    <x v="1"/>
    <s v="United States"/>
    <s v="Los Angeles"/>
    <x v="1"/>
    <n v="90004"/>
    <x v="1"/>
    <s v="OFF-LA-10004272"/>
    <x v="1"/>
    <x v="2"/>
    <s v="Avery 482"/>
    <n v="8.67"/>
    <n v="3"/>
    <n v="0"/>
    <n v="4.0749000000000004"/>
  </r>
  <r>
    <n v="1474"/>
    <x v="701"/>
    <x v="1"/>
    <x v="494"/>
    <d v="2012-12-02T00:00:00"/>
    <x v="3"/>
    <s v="NM-18520"/>
    <s v="Neoma Murray"/>
    <x v="0"/>
    <s v="United States"/>
    <s v="Houston"/>
    <x v="5"/>
    <n v="77036"/>
    <x v="2"/>
    <s v="FUR-FU-10004270"/>
    <x v="0"/>
    <x v="5"/>
    <s v="Eldon Image Series Desk Accessories, Burgundy"/>
    <n v="6.6879999999999997"/>
    <n v="4"/>
    <n v="0.6"/>
    <n v="-4.0127999999999986"/>
  </r>
  <r>
    <n v="1475"/>
    <x v="702"/>
    <x v="0"/>
    <x v="258"/>
    <d v="2013-11-26T00:00:00"/>
    <x v="1"/>
    <s v="NP-18685"/>
    <s v="Nora Pelletier"/>
    <x v="2"/>
    <s v="United States"/>
    <s v="Niagara Falls"/>
    <x v="15"/>
    <n v="14304"/>
    <x v="3"/>
    <s v="OFF-AR-10003770"/>
    <x v="1"/>
    <x v="6"/>
    <s v="Newell 340"/>
    <n v="17.28"/>
    <n v="6"/>
    <n v="0"/>
    <n v="5.0111999999999997"/>
  </r>
  <r>
    <n v="1476"/>
    <x v="702"/>
    <x v="0"/>
    <x v="258"/>
    <d v="2013-11-26T00:00:00"/>
    <x v="1"/>
    <s v="NP-18685"/>
    <s v="Nora Pelletier"/>
    <x v="2"/>
    <s v="United States"/>
    <s v="Niagara Falls"/>
    <x v="15"/>
    <n v="14304"/>
    <x v="3"/>
    <s v="OFF-BI-10000320"/>
    <x v="1"/>
    <x v="8"/>
    <s v="GBC Plastic Binding Combs"/>
    <n v="17.712"/>
    <n v="3"/>
    <n v="0.2"/>
    <n v="6.4206000000000012"/>
  </r>
  <r>
    <n v="1477"/>
    <x v="703"/>
    <x v="3"/>
    <x v="498"/>
    <d v="2014-03-25T00:00:00"/>
    <x v="1"/>
    <s v="CG-12040"/>
    <s v="Catherine Glotzbach"/>
    <x v="2"/>
    <s v="United States"/>
    <s v="New York City"/>
    <x v="15"/>
    <n v="10024"/>
    <x v="3"/>
    <s v="OFF-LA-10003121"/>
    <x v="1"/>
    <x v="2"/>
    <s v="Avery 506"/>
    <n v="28.91"/>
    <n v="7"/>
    <n v="0"/>
    <n v="13.2986"/>
  </r>
  <r>
    <n v="1478"/>
    <x v="704"/>
    <x v="0"/>
    <x v="373"/>
    <d v="2013-11-18T00:00:00"/>
    <x v="1"/>
    <s v="CS-12505"/>
    <s v="Cindy Stewart"/>
    <x v="0"/>
    <s v="United States"/>
    <s v="Thomasville"/>
    <x v="3"/>
    <n v="27360"/>
    <x v="0"/>
    <s v="OFF-SU-10000381"/>
    <x v="1"/>
    <x v="14"/>
    <s v="Acme Forged Steel Scissors with Black Enamel Handles"/>
    <n v="52.136000000000003"/>
    <n v="7"/>
    <n v="0.2"/>
    <n v="5.865299999999996"/>
  </r>
  <r>
    <n v="1479"/>
    <x v="705"/>
    <x v="3"/>
    <x v="123"/>
    <d v="2014-11-21T00:00:00"/>
    <x v="2"/>
    <s v="KD-16345"/>
    <s v="Katherine Ducich"/>
    <x v="0"/>
    <s v="United States"/>
    <s v="Westminster"/>
    <x v="1"/>
    <n v="92683"/>
    <x v="1"/>
    <s v="TEC-PH-10000376"/>
    <x v="2"/>
    <x v="7"/>
    <s v="Square Credit Card Reader"/>
    <n v="31.968000000000004"/>
    <n v="4"/>
    <n v="0.2"/>
    <n v="2.3976000000000006"/>
  </r>
  <r>
    <n v="1480"/>
    <x v="706"/>
    <x v="0"/>
    <x v="499"/>
    <d v="2013-12-09T00:00:00"/>
    <x v="1"/>
    <s v="MK-18160"/>
    <s v="Mike Kennedy"/>
    <x v="0"/>
    <s v="United States"/>
    <s v="San Francisco"/>
    <x v="1"/>
    <n v="94122"/>
    <x v="1"/>
    <s v="OFF-PA-10002262"/>
    <x v="1"/>
    <x v="10"/>
    <s v="Xerox 192"/>
    <n v="25.92"/>
    <n v="4"/>
    <n v="0"/>
    <n v="12.441600000000001"/>
  </r>
  <r>
    <n v="1481"/>
    <x v="706"/>
    <x v="0"/>
    <x v="499"/>
    <d v="2013-12-09T00:00:00"/>
    <x v="1"/>
    <s v="MK-18160"/>
    <s v="Mike Kennedy"/>
    <x v="0"/>
    <s v="United States"/>
    <s v="San Francisco"/>
    <x v="1"/>
    <n v="94122"/>
    <x v="1"/>
    <s v="OFF-PA-10002464"/>
    <x v="1"/>
    <x v="10"/>
    <s v="HP Office Recycled Paper (20Lb. and 87 Bright)"/>
    <n v="40.46"/>
    <n v="7"/>
    <n v="0"/>
    <n v="19.825400000000002"/>
  </r>
  <r>
    <n v="1482"/>
    <x v="706"/>
    <x v="0"/>
    <x v="499"/>
    <d v="2013-12-09T00:00:00"/>
    <x v="1"/>
    <s v="MK-18160"/>
    <s v="Mike Kennedy"/>
    <x v="0"/>
    <s v="United States"/>
    <s v="San Francisco"/>
    <x v="1"/>
    <n v="94122"/>
    <x v="1"/>
    <s v="OFF-ST-10002214"/>
    <x v="1"/>
    <x v="4"/>
    <s v="X-Rack File for Hanging Folders"/>
    <n v="33.869999999999997"/>
    <n v="3"/>
    <n v="0"/>
    <n v="8.8061999999999987"/>
  </r>
  <r>
    <n v="1483"/>
    <x v="707"/>
    <x v="3"/>
    <x v="326"/>
    <d v="2014-08-29T00:00:00"/>
    <x v="0"/>
    <s v="DW-13540"/>
    <s v="Don Weiss"/>
    <x v="0"/>
    <s v="United States"/>
    <s v="Jackson"/>
    <x v="18"/>
    <n v="38301"/>
    <x v="0"/>
    <s v="OFF-AR-10003560"/>
    <x v="1"/>
    <x v="6"/>
    <s v="Zebra Zazzle Fluorescent Highlighters"/>
    <n v="9.7280000000000015"/>
    <n v="2"/>
    <n v="0.2"/>
    <n v="1.702399999999999"/>
  </r>
  <r>
    <n v="1484"/>
    <x v="707"/>
    <x v="3"/>
    <x v="326"/>
    <d v="2014-08-29T00:00:00"/>
    <x v="0"/>
    <s v="DW-13540"/>
    <s v="Don Weiss"/>
    <x v="0"/>
    <s v="United States"/>
    <s v="Jackson"/>
    <x v="18"/>
    <n v="38301"/>
    <x v="0"/>
    <s v="OFF-PA-10000130"/>
    <x v="1"/>
    <x v="10"/>
    <s v="Xerox 199"/>
    <n v="3.4240000000000004"/>
    <n v="1"/>
    <n v="0.2"/>
    <n v="1.0699999999999996"/>
  </r>
  <r>
    <n v="1485"/>
    <x v="708"/>
    <x v="0"/>
    <x v="500"/>
    <d v="2013-10-19T00:00:00"/>
    <x v="1"/>
    <s v="CP-12340"/>
    <s v="Christine Phan"/>
    <x v="1"/>
    <s v="United States"/>
    <s v="Seattle"/>
    <x v="4"/>
    <n v="98115"/>
    <x v="1"/>
    <s v="TEC-AC-10000865"/>
    <x v="2"/>
    <x v="11"/>
    <s v="WD My Passport Ultra 500GB Portable External Hard Drive"/>
    <n v="177"/>
    <n v="3"/>
    <n v="0"/>
    <n v="30.089999999999982"/>
  </r>
  <r>
    <n v="1486"/>
    <x v="709"/>
    <x v="2"/>
    <x v="501"/>
    <d v="2011-12-03T00:00:00"/>
    <x v="1"/>
    <s v="MS-17770"/>
    <s v="Maxwell Schwartz"/>
    <x v="0"/>
    <s v="United States"/>
    <s v="New York City"/>
    <x v="15"/>
    <n v="10035"/>
    <x v="3"/>
    <s v="OFF-FA-10003021"/>
    <x v="1"/>
    <x v="13"/>
    <s v="Staples"/>
    <n v="3.76"/>
    <n v="2"/>
    <n v="0"/>
    <n v="1.3159999999999998"/>
  </r>
  <r>
    <n v="1487"/>
    <x v="710"/>
    <x v="1"/>
    <x v="502"/>
    <d v="2012-11-07T00:00:00"/>
    <x v="1"/>
    <s v="CM-12655"/>
    <s v="Corinna Mitchell"/>
    <x v="2"/>
    <s v="United States"/>
    <s v="Los Angeles"/>
    <x v="1"/>
    <n v="90008"/>
    <x v="1"/>
    <s v="TEC-PH-10003580"/>
    <x v="2"/>
    <x v="7"/>
    <s v="Cisco IP Phone 7961G-GE VoIP phone"/>
    <n v="1212.848"/>
    <n v="7"/>
    <n v="0.2"/>
    <n v="106.12420000000014"/>
  </r>
  <r>
    <n v="1488"/>
    <x v="710"/>
    <x v="1"/>
    <x v="502"/>
    <d v="2012-11-07T00:00:00"/>
    <x v="1"/>
    <s v="CM-12655"/>
    <s v="Corinna Mitchell"/>
    <x v="2"/>
    <s v="United States"/>
    <s v="Los Angeles"/>
    <x v="1"/>
    <n v="90008"/>
    <x v="1"/>
    <s v="TEC-AC-10001109"/>
    <x v="2"/>
    <x v="11"/>
    <s v="Logitech Trackman Marble Mouse"/>
    <n v="89.97"/>
    <n v="3"/>
    <n v="0"/>
    <n v="37.787400000000005"/>
  </r>
  <r>
    <n v="1489"/>
    <x v="710"/>
    <x v="1"/>
    <x v="502"/>
    <d v="2012-11-07T00:00:00"/>
    <x v="1"/>
    <s v="CM-12655"/>
    <s v="Corinna Mitchell"/>
    <x v="2"/>
    <s v="United States"/>
    <s v="Los Angeles"/>
    <x v="1"/>
    <n v="90008"/>
    <x v="1"/>
    <s v="FUR-FU-10003347"/>
    <x v="0"/>
    <x v="5"/>
    <s v="Coloredge Poster Frame"/>
    <n v="42.599999999999994"/>
    <n v="3"/>
    <n v="0"/>
    <n v="16.614000000000001"/>
  </r>
  <r>
    <n v="1490"/>
    <x v="711"/>
    <x v="2"/>
    <x v="503"/>
    <d v="2011-12-06T00:00:00"/>
    <x v="1"/>
    <s v="Co-12640"/>
    <s v="Corey-Lock"/>
    <x v="0"/>
    <s v="United States"/>
    <s v="Philadelphia"/>
    <x v="9"/>
    <n v="19143"/>
    <x v="3"/>
    <s v="OFF-LA-10000452"/>
    <x v="1"/>
    <x v="2"/>
    <s v="Avery 488"/>
    <n v="5.04"/>
    <n v="2"/>
    <n v="0.2"/>
    <n v="1.764"/>
  </r>
  <r>
    <n v="1491"/>
    <x v="712"/>
    <x v="3"/>
    <x v="504"/>
    <d v="2014-05-06T00:00:00"/>
    <x v="0"/>
    <s v="DL-13495"/>
    <s v="Dionis Lloyd"/>
    <x v="1"/>
    <s v="United States"/>
    <s v="New York City"/>
    <x v="15"/>
    <n v="10024"/>
    <x v="3"/>
    <s v="OFF-EN-10002986"/>
    <x v="1"/>
    <x v="12"/>
    <s v="#10-4 1/8&quot; x 9 1/2&quot; Premium Diagonal Seam Envelopes"/>
    <n v="62.96"/>
    <n v="4"/>
    <n v="0"/>
    <n v="28.332000000000001"/>
  </r>
  <r>
    <n v="1492"/>
    <x v="713"/>
    <x v="3"/>
    <x v="221"/>
    <d v="2014-11-29T00:00:00"/>
    <x v="1"/>
    <s v="TS-21370"/>
    <s v="Todd Sumrall"/>
    <x v="1"/>
    <s v="United States"/>
    <s v="New York City"/>
    <x v="15"/>
    <n v="10035"/>
    <x v="3"/>
    <s v="OFF-PA-10001838"/>
    <x v="1"/>
    <x v="10"/>
    <s v="Adams Telephone Message Book W/Dividers/Space For Phone Numbers, 5 1/4&quot;X8 1/2&quot;, 300/Messages"/>
    <n v="5.88"/>
    <n v="1"/>
    <n v="0"/>
    <n v="2.8811999999999998"/>
  </r>
  <r>
    <n v="1493"/>
    <x v="713"/>
    <x v="3"/>
    <x v="221"/>
    <d v="2014-11-29T00:00:00"/>
    <x v="1"/>
    <s v="TS-21370"/>
    <s v="Todd Sumrall"/>
    <x v="1"/>
    <s v="United States"/>
    <s v="New York City"/>
    <x v="15"/>
    <n v="10035"/>
    <x v="3"/>
    <s v="FUR-CH-10000785"/>
    <x v="0"/>
    <x v="1"/>
    <s v="Global Ergonomic Managers Chair"/>
    <n v="977.29200000000003"/>
    <n v="6"/>
    <n v="0.1"/>
    <n v="173.74080000000001"/>
  </r>
  <r>
    <n v="1494"/>
    <x v="714"/>
    <x v="3"/>
    <x v="505"/>
    <d v="2014-11-04T00:00:00"/>
    <x v="1"/>
    <s v="JW-15220"/>
    <s v="Jane Waco"/>
    <x v="1"/>
    <s v="United States"/>
    <s v="Vancouver"/>
    <x v="4"/>
    <n v="98661"/>
    <x v="1"/>
    <s v="FUR-FU-10002885"/>
    <x v="0"/>
    <x v="5"/>
    <s v="Magna Visual Magnetic Picture Hangers"/>
    <n v="9.64"/>
    <n v="2"/>
    <n v="0"/>
    <n v="3.6632000000000007"/>
  </r>
  <r>
    <n v="1495"/>
    <x v="715"/>
    <x v="2"/>
    <x v="506"/>
    <d v="2011-12-19T00:00:00"/>
    <x v="0"/>
    <s v="RF-19840"/>
    <s v="Roy Französisch"/>
    <x v="0"/>
    <s v="United States"/>
    <s v="Columbus"/>
    <x v="32"/>
    <n v="31907"/>
    <x v="0"/>
    <s v="OFF-AR-10002952"/>
    <x v="1"/>
    <x v="6"/>
    <s v="Stanley Contemporary Battery Pencil Sharpeners"/>
    <n v="40.049999999999997"/>
    <n v="3"/>
    <n v="0"/>
    <n v="11.213999999999999"/>
  </r>
  <r>
    <n v="1496"/>
    <x v="716"/>
    <x v="3"/>
    <x v="507"/>
    <d v="2014-09-09T00:00:00"/>
    <x v="1"/>
    <s v="JD-15790"/>
    <s v="John Dryer"/>
    <x v="0"/>
    <s v="United States"/>
    <s v="Coppell"/>
    <x v="5"/>
    <n v="75019"/>
    <x v="2"/>
    <s v="OFF-AR-10003759"/>
    <x v="1"/>
    <x v="6"/>
    <s v="Crayola Anti Dust Chalk, 12/Pack"/>
    <n v="10.192000000000002"/>
    <n v="7"/>
    <n v="0.2"/>
    <n v="3.1849999999999992"/>
  </r>
  <r>
    <n v="1497"/>
    <x v="716"/>
    <x v="3"/>
    <x v="507"/>
    <d v="2014-09-09T00:00:00"/>
    <x v="1"/>
    <s v="JD-15790"/>
    <s v="John Dryer"/>
    <x v="0"/>
    <s v="United States"/>
    <s v="Coppell"/>
    <x v="5"/>
    <n v="75019"/>
    <x v="2"/>
    <s v="OFF-ST-10004950"/>
    <x v="1"/>
    <x v="4"/>
    <s v="Acco Perma 3000 Stacking Storage Drawers"/>
    <n v="16.784000000000002"/>
    <n v="1"/>
    <n v="0.2"/>
    <n v="-0.20980000000000043"/>
  </r>
  <r>
    <n v="1498"/>
    <x v="716"/>
    <x v="3"/>
    <x v="507"/>
    <d v="2014-09-09T00:00:00"/>
    <x v="1"/>
    <s v="JD-15790"/>
    <s v="John Dryer"/>
    <x v="0"/>
    <s v="United States"/>
    <s v="Coppell"/>
    <x v="5"/>
    <n v="75019"/>
    <x v="2"/>
    <s v="OFF-AR-10001940"/>
    <x v="1"/>
    <x v="6"/>
    <s v="Sanford Colorific Eraseable Coloring Pencils, 12 Count"/>
    <n v="13.120000000000001"/>
    <n v="5"/>
    <n v="0.2"/>
    <n v="3.7720000000000002"/>
  </r>
  <r>
    <n v="1499"/>
    <x v="717"/>
    <x v="0"/>
    <x v="508"/>
    <d v="2013-10-21T00:00:00"/>
    <x v="2"/>
    <s v="NK-18490"/>
    <s v="Neil Knudson"/>
    <x v="2"/>
    <s v="United States"/>
    <s v="San Francisco"/>
    <x v="1"/>
    <n v="94122"/>
    <x v="1"/>
    <s v="OFF-BI-10003981"/>
    <x v="1"/>
    <x v="8"/>
    <s v="Avery Durable Plastic 1&quot; Binders"/>
    <n v="18.16"/>
    <n v="5"/>
    <n v="0.2"/>
    <n v="6.5830000000000011"/>
  </r>
  <r>
    <n v="1500"/>
    <x v="718"/>
    <x v="3"/>
    <x v="105"/>
    <d v="2014-11-19T00:00:00"/>
    <x v="1"/>
    <s v="NG-18430"/>
    <s v="Nathan Gelder"/>
    <x v="0"/>
    <s v="United States"/>
    <s v="Austin"/>
    <x v="5"/>
    <n v="78745"/>
    <x v="2"/>
    <s v="OFF-PA-10002749"/>
    <x v="1"/>
    <x v="10"/>
    <s v="Wirebound Message Books, 5-1/2 x 4 Forms, 2 or 4 Forms per Page"/>
    <n v="16.056000000000001"/>
    <n v="3"/>
    <n v="0.2"/>
    <n v="5.8203000000000005"/>
  </r>
  <r>
    <n v="1501"/>
    <x v="718"/>
    <x v="3"/>
    <x v="105"/>
    <d v="2014-11-19T00:00:00"/>
    <x v="1"/>
    <s v="NG-18430"/>
    <s v="Nathan Gelder"/>
    <x v="0"/>
    <s v="United States"/>
    <s v="Austin"/>
    <x v="5"/>
    <n v="78745"/>
    <x v="2"/>
    <s v="OFF-PA-10003823"/>
    <x v="1"/>
    <x v="10"/>
    <s v="Xerox 197"/>
    <n v="223.05600000000001"/>
    <n v="9"/>
    <n v="0.2"/>
    <n v="69.704999999999984"/>
  </r>
  <r>
    <n v="1502"/>
    <x v="718"/>
    <x v="3"/>
    <x v="105"/>
    <d v="2014-11-19T00:00:00"/>
    <x v="1"/>
    <s v="NG-18430"/>
    <s v="Nathan Gelder"/>
    <x v="0"/>
    <s v="United States"/>
    <s v="Austin"/>
    <x v="5"/>
    <n v="78745"/>
    <x v="2"/>
    <s v="OFF-ST-10003716"/>
    <x v="1"/>
    <x v="4"/>
    <s v="Tennsco Double-Tier Lockers"/>
    <n v="540.048"/>
    <n v="3"/>
    <n v="0.2"/>
    <n v="-47.254199999999997"/>
  </r>
  <r>
    <n v="1503"/>
    <x v="719"/>
    <x v="0"/>
    <x v="390"/>
    <d v="2013-12-02T00:00:00"/>
    <x v="1"/>
    <s v="AT-10435"/>
    <s v="Alyssa Tate"/>
    <x v="2"/>
    <s v="United States"/>
    <s v="Los Angeles"/>
    <x v="1"/>
    <n v="90045"/>
    <x v="1"/>
    <s v="TEC-PH-10001300"/>
    <x v="2"/>
    <x v="7"/>
    <s v="iKross Bluetooth Portable Keyboard + Cell Phone Stand Holder + Brush for Apple iPhone 5S 5C 5, 4S 4"/>
    <n v="33.520000000000003"/>
    <n v="2"/>
    <n v="0.2"/>
    <n v="3.3519999999999985"/>
  </r>
  <r>
    <n v="1504"/>
    <x v="719"/>
    <x v="0"/>
    <x v="390"/>
    <d v="2013-12-02T00:00:00"/>
    <x v="1"/>
    <s v="AT-10435"/>
    <s v="Alyssa Tate"/>
    <x v="2"/>
    <s v="United States"/>
    <s v="Los Angeles"/>
    <x v="1"/>
    <n v="90045"/>
    <x v="1"/>
    <s v="FUR-FU-10000010"/>
    <x v="0"/>
    <x v="5"/>
    <s v="DAX Value U-Channel Document Frames, Easel Back"/>
    <n v="9.94"/>
    <n v="2"/>
    <n v="0"/>
    <n v="3.0813999999999995"/>
  </r>
  <r>
    <n v="1505"/>
    <x v="720"/>
    <x v="1"/>
    <x v="509"/>
    <d v="2012-08-07T00:00:00"/>
    <x v="1"/>
    <s v="PC-19000"/>
    <s v="Pauline Chand"/>
    <x v="2"/>
    <s v="United States"/>
    <s v="Los Angeles"/>
    <x v="1"/>
    <n v="90004"/>
    <x v="1"/>
    <s v="OFF-AR-10001868"/>
    <x v="1"/>
    <x v="6"/>
    <s v="Prang Dustless Chalk Sticks"/>
    <n v="6.72"/>
    <n v="4"/>
    <n v="0"/>
    <n v="3.36"/>
  </r>
  <r>
    <n v="1506"/>
    <x v="720"/>
    <x v="1"/>
    <x v="509"/>
    <d v="2012-08-07T00:00:00"/>
    <x v="1"/>
    <s v="PC-19000"/>
    <s v="Pauline Chand"/>
    <x v="2"/>
    <s v="United States"/>
    <s v="Los Angeles"/>
    <x v="1"/>
    <n v="90004"/>
    <x v="1"/>
    <s v="FUR-TA-10003715"/>
    <x v="0"/>
    <x v="3"/>
    <s v="Hon 2111 Invitation Series Corner Table"/>
    <n v="1004.9760000000001"/>
    <n v="6"/>
    <n v="0.2"/>
    <n v="-175.87080000000009"/>
  </r>
  <r>
    <n v="1507"/>
    <x v="721"/>
    <x v="3"/>
    <x v="165"/>
    <d v="2014-12-30T00:00:00"/>
    <x v="1"/>
    <s v="AR-10540"/>
    <s v="Andy Reiter"/>
    <x v="0"/>
    <s v="United States"/>
    <s v="New York City"/>
    <x v="15"/>
    <n v="10024"/>
    <x v="3"/>
    <s v="OFF-BI-10003708"/>
    <x v="1"/>
    <x v="8"/>
    <s v="Acco Four Pocket Poly Ring Binder with Label Holder, Smoke, 1&quot;"/>
    <n v="17.880000000000003"/>
    <n v="3"/>
    <n v="0.2"/>
    <n v="5.5875000000000004"/>
  </r>
  <r>
    <n v="1508"/>
    <x v="722"/>
    <x v="0"/>
    <x v="42"/>
    <d v="2013-09-24T00:00:00"/>
    <x v="1"/>
    <s v="CS-12505"/>
    <s v="Cindy Stewart"/>
    <x v="0"/>
    <s v="United States"/>
    <s v="Columbus"/>
    <x v="32"/>
    <n v="31907"/>
    <x v="0"/>
    <s v="TEC-MA-10004458"/>
    <x v="2"/>
    <x v="15"/>
    <s v="Lexmark X 9575 Professional All-in-One Color Printer"/>
    <n v="396"/>
    <n v="4"/>
    <n v="0"/>
    <n v="190.07999999999998"/>
  </r>
  <r>
    <n v="1509"/>
    <x v="723"/>
    <x v="3"/>
    <x v="389"/>
    <d v="2014-12-11T00:00:00"/>
    <x v="3"/>
    <s v="LS-16975"/>
    <s v="Lindsay Shagiari"/>
    <x v="2"/>
    <s v="United States"/>
    <s v="Omaha"/>
    <x v="8"/>
    <n v="68104"/>
    <x v="2"/>
    <s v="OFF-BI-10004965"/>
    <x v="1"/>
    <x v="8"/>
    <s v="Ibico Covers for Plastic or Wire Binding Elements"/>
    <n v="34.5"/>
    <n v="3"/>
    <n v="0"/>
    <n v="15.524999999999999"/>
  </r>
  <r>
    <n v="1510"/>
    <x v="724"/>
    <x v="3"/>
    <x v="510"/>
    <d v="2014-09-16T00:00:00"/>
    <x v="2"/>
    <s v="JM-15535"/>
    <s v="Jessica Myrick"/>
    <x v="0"/>
    <s v="United States"/>
    <s v="Los Angeles"/>
    <x v="1"/>
    <n v="90036"/>
    <x v="1"/>
    <s v="FUR-FU-10004270"/>
    <x v="0"/>
    <x v="5"/>
    <s v="Eldon Image Series Desk Accessories, Burgundy"/>
    <n v="8.36"/>
    <n v="2"/>
    <n v="0"/>
    <n v="3.0095999999999998"/>
  </r>
  <r>
    <n v="1511"/>
    <x v="725"/>
    <x v="3"/>
    <x v="92"/>
    <d v="2014-07-02T00:00:00"/>
    <x v="1"/>
    <s v="NH-18610"/>
    <s v="Nicole Hansen"/>
    <x v="1"/>
    <s v="United States"/>
    <s v="Pomona"/>
    <x v="1"/>
    <n v="91767"/>
    <x v="1"/>
    <s v="OFF-AR-10002135"/>
    <x v="1"/>
    <x v="6"/>
    <s v="Boston Heavy-Duty Trimline Electric Pencil Sharpeners"/>
    <n v="385.6"/>
    <n v="8"/>
    <n v="0"/>
    <n v="111.82399999999996"/>
  </r>
  <r>
    <n v="1512"/>
    <x v="725"/>
    <x v="3"/>
    <x v="92"/>
    <d v="2014-07-02T00:00:00"/>
    <x v="1"/>
    <s v="NH-18610"/>
    <s v="Nicole Hansen"/>
    <x v="1"/>
    <s v="United States"/>
    <s v="Pomona"/>
    <x v="1"/>
    <n v="91767"/>
    <x v="1"/>
    <s v="OFF-AR-10003514"/>
    <x v="1"/>
    <x v="6"/>
    <s v="4009 Highlighters by Sanford"/>
    <n v="35.82"/>
    <n v="9"/>
    <n v="0"/>
    <n v="11.820599999999997"/>
  </r>
  <r>
    <n v="1513"/>
    <x v="726"/>
    <x v="3"/>
    <x v="238"/>
    <d v="2014-08-23T00:00:00"/>
    <x v="1"/>
    <s v="RA-19915"/>
    <s v="Russell Applegate"/>
    <x v="0"/>
    <s v="United States"/>
    <s v="Dallas"/>
    <x v="5"/>
    <n v="75220"/>
    <x v="2"/>
    <s v="OFF-ST-10002276"/>
    <x v="1"/>
    <x v="4"/>
    <s v="Safco Steel Mobile File Cart"/>
    <n v="200.06400000000002"/>
    <n v="3"/>
    <n v="0.2"/>
    <n v="12.504000000000005"/>
  </r>
  <r>
    <n v="1514"/>
    <x v="726"/>
    <x v="3"/>
    <x v="238"/>
    <d v="2014-08-23T00:00:00"/>
    <x v="1"/>
    <s v="RA-19915"/>
    <s v="Russell Applegate"/>
    <x v="0"/>
    <s v="United States"/>
    <s v="Dallas"/>
    <x v="5"/>
    <n v="75220"/>
    <x v="2"/>
    <s v="OFF-BI-10001098"/>
    <x v="1"/>
    <x v="8"/>
    <s v="Acco D-Ring Binder w/DublLock"/>
    <n v="21.379999999999995"/>
    <n v="5"/>
    <n v="0.8"/>
    <n v="-33.139000000000003"/>
  </r>
  <r>
    <n v="1515"/>
    <x v="726"/>
    <x v="3"/>
    <x v="238"/>
    <d v="2014-08-23T00:00:00"/>
    <x v="1"/>
    <s v="RA-19915"/>
    <s v="Russell Applegate"/>
    <x v="0"/>
    <s v="United States"/>
    <s v="Dallas"/>
    <x v="5"/>
    <n v="75220"/>
    <x v="2"/>
    <s v="OFF-BI-10001636"/>
    <x v="1"/>
    <x v="8"/>
    <s v="Ibico Plastic and Wire Spiral Binding Combs"/>
    <n v="6.743999999999998"/>
    <n v="4"/>
    <n v="0.8"/>
    <n v="-11.4648"/>
  </r>
  <r>
    <n v="1516"/>
    <x v="727"/>
    <x v="3"/>
    <x v="157"/>
    <d v="2014-12-18T00:00:00"/>
    <x v="1"/>
    <s v="AI-10855"/>
    <s v="Arianne Irving"/>
    <x v="0"/>
    <s v="United States"/>
    <s v="Philadelphia"/>
    <x v="9"/>
    <n v="19120"/>
    <x v="3"/>
    <s v="FUR-CH-10002961"/>
    <x v="0"/>
    <x v="1"/>
    <s v="Leather Task Chair, Black"/>
    <n v="63.686"/>
    <n v="1"/>
    <n v="0.3"/>
    <n v="-9.0980000000000025"/>
  </r>
  <r>
    <n v="1517"/>
    <x v="728"/>
    <x v="3"/>
    <x v="389"/>
    <d v="2014-12-15T00:00:00"/>
    <x v="0"/>
    <s v="MC-17845"/>
    <s v="Michael Chen"/>
    <x v="0"/>
    <s v="United States"/>
    <s v="North Las Vegas"/>
    <x v="33"/>
    <n v="89031"/>
    <x v="1"/>
    <s v="FUR-TA-10004256"/>
    <x v="0"/>
    <x v="3"/>
    <s v="Bretford “Just In Time” Height-Adjustable Multi-Task Work Tables"/>
    <n v="1669.6"/>
    <n v="4"/>
    <n v="0"/>
    <n v="116.87199999999984"/>
  </r>
  <r>
    <n v="1518"/>
    <x v="729"/>
    <x v="2"/>
    <x v="511"/>
    <d v="2011-02-07T00:00:00"/>
    <x v="0"/>
    <s v="TB-21400"/>
    <s v="Tom Boeckenhauer"/>
    <x v="0"/>
    <s v="United States"/>
    <s v="Seattle"/>
    <x v="4"/>
    <n v="98105"/>
    <x v="1"/>
    <s v="OFF-BI-10004593"/>
    <x v="1"/>
    <x v="8"/>
    <s v="Ibico Laser Imprintable Binding System Covers"/>
    <n v="83.84"/>
    <n v="2"/>
    <n v="0.2"/>
    <n v="27.247999999999998"/>
  </r>
  <r>
    <n v="1519"/>
    <x v="729"/>
    <x v="2"/>
    <x v="511"/>
    <d v="2011-02-07T00:00:00"/>
    <x v="0"/>
    <s v="TB-21400"/>
    <s v="Tom Boeckenhauer"/>
    <x v="0"/>
    <s v="United States"/>
    <s v="Seattle"/>
    <x v="4"/>
    <n v="98105"/>
    <x v="1"/>
    <s v="OFF-BI-10002827"/>
    <x v="1"/>
    <x v="8"/>
    <s v="Avery Durable Poly Binders"/>
    <n v="13.272000000000002"/>
    <n v="3"/>
    <n v="0.2"/>
    <n v="4.3133999999999997"/>
  </r>
  <r>
    <n v="1520"/>
    <x v="730"/>
    <x v="3"/>
    <x v="512"/>
    <d v="2014-02-15T00:00:00"/>
    <x v="0"/>
    <s v="VW-21775"/>
    <s v="Victoria Wilson"/>
    <x v="1"/>
    <s v="United States"/>
    <s v="San Francisco"/>
    <x v="1"/>
    <n v="94110"/>
    <x v="1"/>
    <s v="OFF-BI-10001759"/>
    <x v="1"/>
    <x v="8"/>
    <s v="Acco Pressboard Covers with Storage Hooks, 14 7/8&quot; x 11&quot;, Dark Blue"/>
    <n v="21.335999999999999"/>
    <n v="7"/>
    <n v="0.2"/>
    <n v="7.7343000000000011"/>
  </r>
  <r>
    <n v="1521"/>
    <x v="731"/>
    <x v="3"/>
    <x v="513"/>
    <d v="2014-04-22T00:00:00"/>
    <x v="1"/>
    <s v="PL-18925"/>
    <s v="Paul Lucas"/>
    <x v="2"/>
    <s v="United States"/>
    <s v="Chicago"/>
    <x v="10"/>
    <n v="60610"/>
    <x v="2"/>
    <s v="OFF-AR-10001419"/>
    <x v="1"/>
    <x v="6"/>
    <s v="Newell 325"/>
    <n v="16.520000000000003"/>
    <n v="5"/>
    <n v="0.2"/>
    <n v="2.0649999999999986"/>
  </r>
  <r>
    <n v="1522"/>
    <x v="732"/>
    <x v="1"/>
    <x v="401"/>
    <d v="2012-12-11T00:00:00"/>
    <x v="1"/>
    <s v="GH-14425"/>
    <s v="Gary Hwang"/>
    <x v="0"/>
    <s v="United States"/>
    <s v="Tucson"/>
    <x v="16"/>
    <n v="85705"/>
    <x v="1"/>
    <s v="FUR-FU-10002253"/>
    <x v="0"/>
    <x v="5"/>
    <s v="Howard Miller 13&quot; Diameter Pewter Finish Round Wall Clock"/>
    <n v="206.11199999999997"/>
    <n v="6"/>
    <n v="0.2"/>
    <n v="48.951600000000013"/>
  </r>
  <r>
    <n v="1523"/>
    <x v="732"/>
    <x v="1"/>
    <x v="401"/>
    <d v="2012-12-11T00:00:00"/>
    <x v="1"/>
    <s v="GH-14425"/>
    <s v="Gary Hwang"/>
    <x v="0"/>
    <s v="United States"/>
    <s v="Tucson"/>
    <x v="16"/>
    <n v="85705"/>
    <x v="1"/>
    <s v="OFF-PA-10002586"/>
    <x v="1"/>
    <x v="10"/>
    <s v="Xerox 1970"/>
    <n v="19.920000000000002"/>
    <n v="5"/>
    <n v="0.2"/>
    <n v="6.7230000000000008"/>
  </r>
  <r>
    <n v="1524"/>
    <x v="732"/>
    <x v="1"/>
    <x v="401"/>
    <d v="2012-12-11T00:00:00"/>
    <x v="1"/>
    <s v="GH-14425"/>
    <s v="Gary Hwang"/>
    <x v="0"/>
    <s v="United States"/>
    <s v="Tucson"/>
    <x v="16"/>
    <n v="85705"/>
    <x v="1"/>
    <s v="OFF-PA-10003039"/>
    <x v="1"/>
    <x v="10"/>
    <s v="Xerox 1960"/>
    <n v="198.27200000000002"/>
    <n v="8"/>
    <n v="0.2"/>
    <n v="61.959999999999987"/>
  </r>
  <r>
    <n v="1525"/>
    <x v="732"/>
    <x v="1"/>
    <x v="401"/>
    <d v="2012-12-11T00:00:00"/>
    <x v="1"/>
    <s v="GH-14425"/>
    <s v="Gary Hwang"/>
    <x v="0"/>
    <s v="United States"/>
    <s v="Tucson"/>
    <x v="16"/>
    <n v="85705"/>
    <x v="1"/>
    <s v="OFF-ST-10004804"/>
    <x v="1"/>
    <x v="4"/>
    <s v="Belkin 19&quot; Vented Equipment Shelf, Black"/>
    <n v="247.10399999999998"/>
    <n v="6"/>
    <n v="0.2"/>
    <n v="-58.68719999999999"/>
  </r>
  <r>
    <n v="1526"/>
    <x v="732"/>
    <x v="1"/>
    <x v="401"/>
    <d v="2012-12-11T00:00:00"/>
    <x v="1"/>
    <s v="GH-14425"/>
    <s v="Gary Hwang"/>
    <x v="0"/>
    <s v="United States"/>
    <s v="Tucson"/>
    <x v="16"/>
    <n v="85705"/>
    <x v="1"/>
    <s v="OFF-AR-10004042"/>
    <x v="1"/>
    <x v="6"/>
    <s v="BOSTON Model 1800 Electric Pencil Sharpeners, Putty/Woodgrain"/>
    <n v="86.304000000000002"/>
    <n v="6"/>
    <n v="0.2"/>
    <n v="9.7091999999999885"/>
  </r>
  <r>
    <n v="1527"/>
    <x v="733"/>
    <x v="0"/>
    <x v="405"/>
    <d v="2013-07-28T00:00:00"/>
    <x v="1"/>
    <s v="CJ-12010"/>
    <s v="Caroline Jumper"/>
    <x v="0"/>
    <s v="United States"/>
    <s v="Allentown"/>
    <x v="9"/>
    <n v="18103"/>
    <x v="3"/>
    <s v="OFF-AR-10002221"/>
    <x v="1"/>
    <x v="6"/>
    <s v="12 Colored Short Pencils"/>
    <n v="4.16"/>
    <n v="2"/>
    <n v="0.2"/>
    <n v="0.36400000000000032"/>
  </r>
  <r>
    <n v="1528"/>
    <x v="733"/>
    <x v="0"/>
    <x v="405"/>
    <d v="2013-07-28T00:00:00"/>
    <x v="1"/>
    <s v="CJ-12010"/>
    <s v="Caroline Jumper"/>
    <x v="0"/>
    <s v="United States"/>
    <s v="Allentown"/>
    <x v="9"/>
    <n v="18103"/>
    <x v="3"/>
    <s v="FUR-FU-10002456"/>
    <x v="0"/>
    <x v="5"/>
    <s v="Master Caster Door Stop, Large Neon Orange"/>
    <n v="11.648000000000001"/>
    <n v="2"/>
    <n v="0.2"/>
    <n v="3.3488000000000011"/>
  </r>
  <r>
    <n v="1529"/>
    <x v="734"/>
    <x v="1"/>
    <x v="209"/>
    <d v="2012-11-10T00:00:00"/>
    <x v="0"/>
    <s v="MC-18130"/>
    <s v="Mike Caudle"/>
    <x v="1"/>
    <s v="United States"/>
    <s v="Newark"/>
    <x v="13"/>
    <n v="19711"/>
    <x v="3"/>
    <s v="OFF-FA-10004968"/>
    <x v="1"/>
    <x v="13"/>
    <s v="Rubber Band Ball"/>
    <n v="26.18"/>
    <n v="7"/>
    <n v="0"/>
    <n v="0.5236000000000014"/>
  </r>
  <r>
    <n v="1530"/>
    <x v="734"/>
    <x v="1"/>
    <x v="209"/>
    <d v="2012-11-10T00:00:00"/>
    <x v="0"/>
    <s v="MC-18130"/>
    <s v="Mike Caudle"/>
    <x v="1"/>
    <s v="United States"/>
    <s v="Newark"/>
    <x v="13"/>
    <n v="19711"/>
    <x v="3"/>
    <s v="OFF-PA-10001274"/>
    <x v="1"/>
    <x v="10"/>
    <s v="Loose Memo Sheets"/>
    <n v="7.3"/>
    <n v="2"/>
    <n v="0"/>
    <n v="3.4309999999999996"/>
  </r>
  <r>
    <n v="1531"/>
    <x v="735"/>
    <x v="1"/>
    <x v="514"/>
    <d v="2012-03-31T00:00:00"/>
    <x v="1"/>
    <s v="BV-11245"/>
    <s v="Benjamin Venier"/>
    <x v="1"/>
    <s v="United States"/>
    <s v="Miami"/>
    <x v="2"/>
    <n v="33142"/>
    <x v="0"/>
    <s v="OFF-PA-10001125"/>
    <x v="1"/>
    <x v="10"/>
    <s v="Xerox 1988"/>
    <n v="74.352000000000004"/>
    <n v="3"/>
    <n v="0.2"/>
    <n v="23.234999999999992"/>
  </r>
  <r>
    <n v="1532"/>
    <x v="736"/>
    <x v="3"/>
    <x v="515"/>
    <d v="2014-09-06T00:00:00"/>
    <x v="1"/>
    <s v="JF-15490"/>
    <s v="Jeremy Farry"/>
    <x v="0"/>
    <s v="United States"/>
    <s v="Tempe"/>
    <x v="16"/>
    <n v="85281"/>
    <x v="1"/>
    <s v="OFF-ST-10000344"/>
    <x v="1"/>
    <x v="4"/>
    <s v="Neat Ideas Personal Hanging Folder Files, Black"/>
    <n v="10.744"/>
    <n v="1"/>
    <n v="0.2"/>
    <n v="0.80579999999999963"/>
  </r>
  <r>
    <n v="1533"/>
    <x v="736"/>
    <x v="3"/>
    <x v="515"/>
    <d v="2014-09-06T00:00:00"/>
    <x v="1"/>
    <s v="JF-15490"/>
    <s v="Jeremy Farry"/>
    <x v="0"/>
    <s v="United States"/>
    <s v="Tempe"/>
    <x v="16"/>
    <n v="85281"/>
    <x v="1"/>
    <s v="OFF-FA-10000585"/>
    <x v="1"/>
    <x v="13"/>
    <s v="OIC Bulk Pack Metal Binder Clips"/>
    <n v="8.3760000000000012"/>
    <n v="3"/>
    <n v="0.2"/>
    <n v="2.7222"/>
  </r>
  <r>
    <n v="1534"/>
    <x v="737"/>
    <x v="0"/>
    <x v="429"/>
    <d v="2013-12-09T00:00:00"/>
    <x v="1"/>
    <s v="EB-13840"/>
    <s v="Ellis Ballard"/>
    <x v="1"/>
    <s v="United States"/>
    <s v="New York City"/>
    <x v="15"/>
    <n v="10035"/>
    <x v="3"/>
    <s v="OFF-ST-10003324"/>
    <x v="1"/>
    <x v="4"/>
    <s v="Belkin OmniView SE Rackmount Kit"/>
    <n v="212.88"/>
    <n v="6"/>
    <n v="0"/>
    <n v="0"/>
  </r>
  <r>
    <n v="1535"/>
    <x v="738"/>
    <x v="3"/>
    <x v="516"/>
    <d v="2014-02-15T00:00:00"/>
    <x v="1"/>
    <s v="MP-18175"/>
    <s v="Mike Pelletier"/>
    <x v="2"/>
    <s v="United States"/>
    <s v="Laguna Niguel"/>
    <x v="1"/>
    <n v="92677"/>
    <x v="1"/>
    <s v="FUR-BO-10004015"/>
    <x v="0"/>
    <x v="0"/>
    <s v="Bush Andora Bookcase, Maple/Graphite Gray Finish"/>
    <n v="203.98299999999998"/>
    <n v="2"/>
    <n v="0.15"/>
    <n v="16.798599999999979"/>
  </r>
  <r>
    <n v="1536"/>
    <x v="739"/>
    <x v="0"/>
    <x v="517"/>
    <d v="2013-11-03T00:00:00"/>
    <x v="1"/>
    <s v="JM-15655"/>
    <s v="Jim Mitchum"/>
    <x v="1"/>
    <s v="United States"/>
    <s v="Bridgeton"/>
    <x v="30"/>
    <n v="8302"/>
    <x v="3"/>
    <s v="OFF-ST-10000419"/>
    <x v="1"/>
    <x v="4"/>
    <s v="Rogers Jumbo File, Granite"/>
    <n v="40.74"/>
    <n v="3"/>
    <n v="0"/>
    <n v="0.4073999999999991"/>
  </r>
  <r>
    <n v="1537"/>
    <x v="739"/>
    <x v="0"/>
    <x v="517"/>
    <d v="2013-11-03T00:00:00"/>
    <x v="1"/>
    <s v="JM-15655"/>
    <s v="Jim Mitchum"/>
    <x v="1"/>
    <s v="United States"/>
    <s v="Bridgeton"/>
    <x v="30"/>
    <n v="8302"/>
    <x v="3"/>
    <s v="OFF-AP-10001626"/>
    <x v="1"/>
    <x v="9"/>
    <s v="Commercial WindTunnel Clean Air Upright Vacuum, Replacement Belts, Filtration Bags"/>
    <n v="11.67"/>
    <n v="3"/>
    <n v="0"/>
    <n v="3.0342000000000002"/>
  </r>
  <r>
    <n v="1538"/>
    <x v="740"/>
    <x v="3"/>
    <x v="175"/>
    <d v="2014-09-18T00:00:00"/>
    <x v="0"/>
    <s v="CL-11890"/>
    <s v="Carl Ludwig"/>
    <x v="0"/>
    <s v="United States"/>
    <s v="Everett"/>
    <x v="31"/>
    <n v="2149"/>
    <x v="3"/>
    <s v="TEC-PH-10000439"/>
    <x v="2"/>
    <x v="7"/>
    <s v="GE DSL Phone Line Filter"/>
    <n v="39.99"/>
    <n v="1"/>
    <n v="0"/>
    <n v="11.597099999999998"/>
  </r>
  <r>
    <n v="1539"/>
    <x v="740"/>
    <x v="3"/>
    <x v="175"/>
    <d v="2014-09-18T00:00:00"/>
    <x v="0"/>
    <s v="CL-11890"/>
    <s v="Carl Ludwig"/>
    <x v="0"/>
    <s v="United States"/>
    <s v="Everett"/>
    <x v="31"/>
    <n v="2149"/>
    <x v="3"/>
    <s v="OFF-AR-10003478"/>
    <x v="1"/>
    <x v="6"/>
    <s v="Avery Hi-Liter EverBold Pen Style Fluorescent Highlighters, 4/Pack"/>
    <n v="16.28"/>
    <n v="2"/>
    <n v="0"/>
    <n v="6.5120000000000005"/>
  </r>
  <r>
    <n v="1540"/>
    <x v="740"/>
    <x v="3"/>
    <x v="175"/>
    <d v="2014-09-18T00:00:00"/>
    <x v="0"/>
    <s v="CL-11890"/>
    <s v="Carl Ludwig"/>
    <x v="0"/>
    <s v="United States"/>
    <s v="Everett"/>
    <x v="31"/>
    <n v="2149"/>
    <x v="3"/>
    <s v="FUR-BO-10002545"/>
    <x v="0"/>
    <x v="0"/>
    <s v="Atlantic Metals Mobile 3-Shelf Bookcases, Custom Colors"/>
    <n v="782.94"/>
    <n v="3"/>
    <n v="0"/>
    <n v="203.56440000000003"/>
  </r>
  <r>
    <n v="1541"/>
    <x v="740"/>
    <x v="3"/>
    <x v="175"/>
    <d v="2014-09-18T00:00:00"/>
    <x v="0"/>
    <s v="CL-11890"/>
    <s v="Carl Ludwig"/>
    <x v="0"/>
    <s v="United States"/>
    <s v="Everett"/>
    <x v="31"/>
    <n v="2149"/>
    <x v="3"/>
    <s v="OFF-BI-10001765"/>
    <x v="1"/>
    <x v="8"/>
    <s v="Wilson Jones Heavy-Duty Casebound Ring Binders with Metal Hinges"/>
    <n v="242.48000000000002"/>
    <n v="7"/>
    <n v="0"/>
    <n v="116.39039999999999"/>
  </r>
  <r>
    <n v="1542"/>
    <x v="741"/>
    <x v="2"/>
    <x v="518"/>
    <d v="2011-03-16T00:00:00"/>
    <x v="0"/>
    <s v="CK-12205"/>
    <s v="Chloris Kastensmidt"/>
    <x v="0"/>
    <s v="United States"/>
    <s v="Columbus"/>
    <x v="24"/>
    <n v="43229"/>
    <x v="3"/>
    <s v="FUR-FU-10003981"/>
    <x v="0"/>
    <x v="5"/>
    <s v="Eldon Wave Desk Accessories"/>
    <n v="8.32"/>
    <n v="5"/>
    <n v="0.2"/>
    <n v="2.2880000000000003"/>
  </r>
  <r>
    <n v="1543"/>
    <x v="741"/>
    <x v="2"/>
    <x v="518"/>
    <d v="2011-03-16T00:00:00"/>
    <x v="0"/>
    <s v="CK-12205"/>
    <s v="Chloris Kastensmidt"/>
    <x v="0"/>
    <s v="United States"/>
    <s v="Columbus"/>
    <x v="24"/>
    <n v="43229"/>
    <x v="3"/>
    <s v="OFF-FA-10001561"/>
    <x v="1"/>
    <x v="13"/>
    <s v="Stockwell Push Pins"/>
    <n v="10.464000000000002"/>
    <n v="6"/>
    <n v="0.2"/>
    <n v="1.7003999999999992"/>
  </r>
  <r>
    <n v="1544"/>
    <x v="742"/>
    <x v="2"/>
    <x v="519"/>
    <d v="2011-02-09T00:00:00"/>
    <x v="1"/>
    <s v="DB-13270"/>
    <s v="Deborah Brumfield"/>
    <x v="2"/>
    <s v="United States"/>
    <s v="San Diego"/>
    <x v="1"/>
    <n v="92024"/>
    <x v="1"/>
    <s v="OFF-BI-10004230"/>
    <x v="1"/>
    <x v="8"/>
    <s v="GBC Recycled Grain Textured Covers"/>
    <n v="82.896000000000001"/>
    <n v="3"/>
    <n v="0.2"/>
    <n v="29.0136"/>
  </r>
  <r>
    <n v="1545"/>
    <x v="742"/>
    <x v="2"/>
    <x v="519"/>
    <d v="2011-02-09T00:00:00"/>
    <x v="1"/>
    <s v="DB-13270"/>
    <s v="Deborah Brumfield"/>
    <x v="2"/>
    <s v="United States"/>
    <s v="San Diego"/>
    <x v="1"/>
    <n v="92024"/>
    <x v="1"/>
    <s v="OFF-PA-10000350"/>
    <x v="1"/>
    <x v="10"/>
    <s v="Message Book, Standard Line &quot;While You Were Out&quot;, 5 1/2&quot; X 4&quot;, 200 Sets/Book"/>
    <n v="34.24"/>
    <n v="4"/>
    <n v="0"/>
    <n v="16.0928"/>
  </r>
  <r>
    <n v="1546"/>
    <x v="743"/>
    <x v="2"/>
    <x v="520"/>
    <d v="2012-01-04T00:00:00"/>
    <x v="0"/>
    <s v="PC-18745"/>
    <s v="Pamela Coakley"/>
    <x v="1"/>
    <s v="United States"/>
    <s v="Watertown"/>
    <x v="15"/>
    <n v="13601"/>
    <x v="3"/>
    <s v="FUR-BO-10002613"/>
    <x v="0"/>
    <x v="0"/>
    <s v="Atlantic Metals Mobile 4-Shelf Bookcases, Custom Colors"/>
    <n v="1573.4880000000001"/>
    <n v="7"/>
    <n v="0.2"/>
    <n v="196.68599999999986"/>
  </r>
  <r>
    <n v="1547"/>
    <x v="744"/>
    <x v="1"/>
    <x v="521"/>
    <d v="2012-11-27T00:00:00"/>
    <x v="1"/>
    <s v="VB-21745"/>
    <s v="Victoria Brennan"/>
    <x v="1"/>
    <s v="United States"/>
    <s v="San Antonio"/>
    <x v="5"/>
    <n v="78207"/>
    <x v="2"/>
    <s v="OFF-PA-10000994"/>
    <x v="1"/>
    <x v="10"/>
    <s v="Xerox 1915"/>
    <n v="335.52"/>
    <n v="4"/>
    <n v="0.2"/>
    <n v="117.43199999999999"/>
  </r>
  <r>
    <n v="1548"/>
    <x v="744"/>
    <x v="1"/>
    <x v="521"/>
    <d v="2012-11-27T00:00:00"/>
    <x v="1"/>
    <s v="VB-21745"/>
    <s v="Victoria Brennan"/>
    <x v="1"/>
    <s v="United States"/>
    <s v="San Antonio"/>
    <x v="5"/>
    <n v="78207"/>
    <x v="2"/>
    <s v="OFF-BI-10002867"/>
    <x v="1"/>
    <x v="8"/>
    <s v="GBC Recycled Regency Composition Covers"/>
    <n v="23.911999999999995"/>
    <n v="2"/>
    <n v="0.8"/>
    <n v="-40.650400000000019"/>
  </r>
  <r>
    <n v="1549"/>
    <x v="744"/>
    <x v="1"/>
    <x v="521"/>
    <d v="2012-11-27T00:00:00"/>
    <x v="1"/>
    <s v="VB-21745"/>
    <s v="Victoria Brennan"/>
    <x v="1"/>
    <s v="United States"/>
    <s v="San Antonio"/>
    <x v="5"/>
    <n v="78207"/>
    <x v="2"/>
    <s v="OFF-ST-10001291"/>
    <x v="1"/>
    <x v="4"/>
    <s v="Tenex Personal Self-Stacking Standard File Box, Black/Gray"/>
    <n v="27.056000000000001"/>
    <n v="2"/>
    <n v="0.2"/>
    <n v="2.3673999999999991"/>
  </r>
  <r>
    <n v="1550"/>
    <x v="745"/>
    <x v="2"/>
    <x v="522"/>
    <d v="2011-07-08T00:00:00"/>
    <x v="2"/>
    <s v="EP-13915"/>
    <s v="Emily Phan"/>
    <x v="0"/>
    <s v="United States"/>
    <s v="New York City"/>
    <x v="15"/>
    <n v="10011"/>
    <x v="3"/>
    <s v="TEC-CO-10001046"/>
    <x v="2"/>
    <x v="16"/>
    <s v="Canon Imageclass D680 Copier / Fax"/>
    <n v="559.99200000000008"/>
    <n v="1"/>
    <n v="0.2"/>
    <n v="174.99749999999997"/>
  </r>
  <r>
    <n v="1551"/>
    <x v="746"/>
    <x v="3"/>
    <x v="38"/>
    <d v="2014-11-19T00:00:00"/>
    <x v="0"/>
    <s v="ME-17320"/>
    <s v="Maria Etezadi"/>
    <x v="2"/>
    <s v="United States"/>
    <s v="Houston"/>
    <x v="5"/>
    <n v="77095"/>
    <x v="2"/>
    <s v="OFF-AP-10004868"/>
    <x v="1"/>
    <x v="9"/>
    <s v="Hoover Commercial Soft Guard Upright Vacuum And Disposable Filtration Bags"/>
    <n v="9.3239999999999981"/>
    <n v="6"/>
    <n v="0.8"/>
    <n v="-24.708599999999997"/>
  </r>
  <r>
    <n v="1552"/>
    <x v="747"/>
    <x v="0"/>
    <x v="26"/>
    <d v="2013-06-23T00:00:00"/>
    <x v="1"/>
    <s v="IG-15085"/>
    <s v="Ivan Gibson"/>
    <x v="0"/>
    <s v="United States"/>
    <s v="San Diego"/>
    <x v="1"/>
    <n v="92024"/>
    <x v="1"/>
    <s v="OFF-PA-10000806"/>
    <x v="1"/>
    <x v="10"/>
    <s v="Xerox 1934"/>
    <n v="111.96"/>
    <n v="2"/>
    <n v="0"/>
    <n v="54.860399999999998"/>
  </r>
  <r>
    <n v="1553"/>
    <x v="748"/>
    <x v="2"/>
    <x v="523"/>
    <d v="2011-05-05T00:00:00"/>
    <x v="2"/>
    <s v="JS-15940"/>
    <s v="Joni Sundaresam"/>
    <x v="2"/>
    <s v="United States"/>
    <s v="Appleton"/>
    <x v="6"/>
    <n v="54915"/>
    <x v="2"/>
    <s v="OFF-LA-10002195"/>
    <x v="1"/>
    <x v="2"/>
    <s v="Avery 481"/>
    <n v="21.560000000000002"/>
    <n v="7"/>
    <n v="0"/>
    <n v="10.348799999999999"/>
  </r>
  <r>
    <n v="1554"/>
    <x v="749"/>
    <x v="3"/>
    <x v="524"/>
    <d v="2014-10-22T00:00:00"/>
    <x v="1"/>
    <s v="BO-11425"/>
    <s v="Bobby Odegard"/>
    <x v="0"/>
    <s v="United States"/>
    <s v="Richmond"/>
    <x v="0"/>
    <n v="40475"/>
    <x v="0"/>
    <s v="OFF-BI-10003719"/>
    <x v="1"/>
    <x v="8"/>
    <s v="Large Capacity Hanging Post Binders"/>
    <n v="124.75"/>
    <n v="5"/>
    <n v="0"/>
    <n v="57.384999999999991"/>
  </r>
  <r>
    <n v="1555"/>
    <x v="750"/>
    <x v="1"/>
    <x v="525"/>
    <d v="2012-02-13T00:00:00"/>
    <x v="1"/>
    <s v="VW-21775"/>
    <s v="Victoria Wilson"/>
    <x v="1"/>
    <s v="United States"/>
    <s v="Bellevue"/>
    <x v="4"/>
    <n v="98006"/>
    <x v="1"/>
    <s v="OFF-AR-10001315"/>
    <x v="1"/>
    <x v="6"/>
    <s v="Newell 310"/>
    <n v="5.28"/>
    <n v="3"/>
    <n v="0"/>
    <n v="1.5311999999999999"/>
  </r>
  <r>
    <n v="1556"/>
    <x v="751"/>
    <x v="3"/>
    <x v="507"/>
    <d v="2014-09-09T00:00:00"/>
    <x v="1"/>
    <s v="AB-10150"/>
    <s v="Aimee Bixby"/>
    <x v="0"/>
    <s v="United States"/>
    <s v="Long Beach"/>
    <x v="15"/>
    <n v="11561"/>
    <x v="3"/>
    <s v="TEC-AC-10000171"/>
    <x v="2"/>
    <x v="11"/>
    <s v="Verbatim 25 GB 6x Blu-ray Single Layer Recordable Disc, 25/Pack"/>
    <n v="91.96"/>
    <n v="4"/>
    <n v="0"/>
    <n v="39.5428"/>
  </r>
  <r>
    <n v="1557"/>
    <x v="752"/>
    <x v="0"/>
    <x v="195"/>
    <d v="2013-05-16T00:00:00"/>
    <x v="1"/>
    <s v="JW-16075"/>
    <s v="Julia West"/>
    <x v="0"/>
    <s v="United States"/>
    <s v="Philadelphia"/>
    <x v="9"/>
    <n v="19140"/>
    <x v="3"/>
    <s v="OFF-EN-10003134"/>
    <x v="1"/>
    <x v="12"/>
    <s v="Staples"/>
    <n v="9.3439999999999994"/>
    <n v="1"/>
    <n v="0.2"/>
    <n v="3.504"/>
  </r>
  <r>
    <n v="1558"/>
    <x v="752"/>
    <x v="0"/>
    <x v="195"/>
    <d v="2013-05-16T00:00:00"/>
    <x v="1"/>
    <s v="JW-16075"/>
    <s v="Julia West"/>
    <x v="0"/>
    <s v="United States"/>
    <s v="Philadelphia"/>
    <x v="9"/>
    <n v="19140"/>
    <x v="3"/>
    <s v="OFF-AR-10001955"/>
    <x v="1"/>
    <x v="6"/>
    <s v="Newell 319"/>
    <n v="79.36"/>
    <n v="5"/>
    <n v="0.2"/>
    <n v="9.919999999999991"/>
  </r>
  <r>
    <n v="1559"/>
    <x v="753"/>
    <x v="1"/>
    <x v="199"/>
    <d v="2012-03-18T00:00:00"/>
    <x v="0"/>
    <s v="JE-15475"/>
    <s v="Jeremy Ellison"/>
    <x v="0"/>
    <s v="United States"/>
    <s v="Seattle"/>
    <x v="4"/>
    <n v="98103"/>
    <x v="1"/>
    <s v="FUR-TA-10001039"/>
    <x v="0"/>
    <x v="3"/>
    <s v="KI Adjustable-Height Table"/>
    <n v="171.96"/>
    <n v="2"/>
    <n v="0"/>
    <n v="44.709600000000009"/>
  </r>
  <r>
    <n v="1560"/>
    <x v="754"/>
    <x v="0"/>
    <x v="526"/>
    <d v="2013-04-14T00:00:00"/>
    <x v="1"/>
    <s v="EB-13750"/>
    <s v="Edward Becker"/>
    <x v="1"/>
    <s v="United States"/>
    <s v="Seattle"/>
    <x v="4"/>
    <n v="98103"/>
    <x v="1"/>
    <s v="OFF-BI-10003712"/>
    <x v="1"/>
    <x v="8"/>
    <s v="Acco Pressboard Covers with Storage Hooks, 14 7/8&quot; x 11&quot;, Light Blue"/>
    <n v="35.352000000000004"/>
    <n v="9"/>
    <n v="0.2"/>
    <n v="12.815099999999997"/>
  </r>
  <r>
    <n v="1561"/>
    <x v="755"/>
    <x v="2"/>
    <x v="527"/>
    <d v="2011-04-09T00:00:00"/>
    <x v="1"/>
    <s v="PK-18910"/>
    <s v="Paul Knutson"/>
    <x v="2"/>
    <s v="United States"/>
    <s v="San Francisco"/>
    <x v="1"/>
    <n v="94109"/>
    <x v="1"/>
    <s v="OFF-LA-10001641"/>
    <x v="1"/>
    <x v="2"/>
    <s v="Avery 518"/>
    <n v="18.899999999999999"/>
    <n v="6"/>
    <n v="0"/>
    <n v="9.0719999999999992"/>
  </r>
  <r>
    <n v="1562"/>
    <x v="756"/>
    <x v="3"/>
    <x v="528"/>
    <d v="2014-09-07T00:00:00"/>
    <x v="2"/>
    <s v="CS-12400"/>
    <s v="Christopher Schild"/>
    <x v="2"/>
    <s v="United States"/>
    <s v="Seattle"/>
    <x v="4"/>
    <n v="98115"/>
    <x v="1"/>
    <s v="OFF-AR-10003732"/>
    <x v="1"/>
    <x v="6"/>
    <s v="Newell 333"/>
    <n v="2.78"/>
    <n v="1"/>
    <n v="0"/>
    <n v="0.72279999999999989"/>
  </r>
  <r>
    <n v="1563"/>
    <x v="757"/>
    <x v="3"/>
    <x v="160"/>
    <d v="2014-07-01T00:00:00"/>
    <x v="3"/>
    <s v="SG-20470"/>
    <s v="Sheri Gordon"/>
    <x v="0"/>
    <s v="United States"/>
    <s v="New York City"/>
    <x v="15"/>
    <n v="10011"/>
    <x v="3"/>
    <s v="FUR-TA-10000577"/>
    <x v="0"/>
    <x v="3"/>
    <s v="Bretford CR4500 Series Slim Rectangular Table"/>
    <n v="1044.6299999999999"/>
    <n v="5"/>
    <n v="0.4"/>
    <n v="-295.97849999999994"/>
  </r>
  <r>
    <n v="1564"/>
    <x v="758"/>
    <x v="1"/>
    <x v="529"/>
    <d v="2012-11-09T00:00:00"/>
    <x v="3"/>
    <s v="CM-12190"/>
    <s v="Charlotte Melton"/>
    <x v="0"/>
    <s v="United States"/>
    <s v="Philadelphia"/>
    <x v="9"/>
    <n v="19134"/>
    <x v="3"/>
    <s v="OFF-PA-10004000"/>
    <x v="1"/>
    <x v="10"/>
    <s v="While You Were Out Pads, 50 per Pad, 4 x 5 1/4, Green Cycle"/>
    <n v="11.352000000000002"/>
    <n v="3"/>
    <n v="0.2"/>
    <n v="4.1151"/>
  </r>
  <r>
    <n v="1565"/>
    <x v="759"/>
    <x v="2"/>
    <x v="530"/>
    <d v="2011-03-04T00:00:00"/>
    <x v="3"/>
    <s v="CL-12565"/>
    <s v="Clay Ludtke"/>
    <x v="0"/>
    <s v="United States"/>
    <s v="Columbia"/>
    <x v="20"/>
    <n v="29203"/>
    <x v="0"/>
    <s v="OFF-ST-10001370"/>
    <x v="1"/>
    <x v="4"/>
    <s v="Sensible Storage WireTech Storage Systems"/>
    <n v="354.90000000000003"/>
    <n v="5"/>
    <n v="0"/>
    <n v="17.744999999999962"/>
  </r>
  <r>
    <n v="1566"/>
    <x v="760"/>
    <x v="1"/>
    <x v="531"/>
    <d v="2012-03-25T00:00:00"/>
    <x v="1"/>
    <s v="JO-15550"/>
    <s v="Jesus Ocampo"/>
    <x v="2"/>
    <s v="United States"/>
    <s v="Seattle"/>
    <x v="4"/>
    <n v="98105"/>
    <x v="1"/>
    <s v="TEC-PH-10004539"/>
    <x v="2"/>
    <x v="7"/>
    <s v="Wireless Extenders zBoost YX545 SOHO Signal Booster"/>
    <n v="453.57600000000002"/>
    <n v="3"/>
    <n v="0.2"/>
    <n v="39.687899999999985"/>
  </r>
  <r>
    <n v="1567"/>
    <x v="761"/>
    <x v="1"/>
    <x v="239"/>
    <d v="2012-11-30T00:00:00"/>
    <x v="2"/>
    <s v="AW-10840"/>
    <s v="Anthony Witt"/>
    <x v="0"/>
    <s v="United States"/>
    <s v="Allen"/>
    <x v="5"/>
    <n v="75002"/>
    <x v="2"/>
    <s v="TEC-AC-10003038"/>
    <x v="2"/>
    <x v="11"/>
    <s v="Kingston Digital DataTraveler 16GB USB 2.0"/>
    <n v="21.48"/>
    <n v="3"/>
    <n v="0.2"/>
    <n v="-0.26850000000000307"/>
  </r>
  <r>
    <n v="1568"/>
    <x v="761"/>
    <x v="1"/>
    <x v="239"/>
    <d v="2012-11-30T00:00:00"/>
    <x v="2"/>
    <s v="AW-10840"/>
    <s v="Anthony Witt"/>
    <x v="0"/>
    <s v="United States"/>
    <s v="Allen"/>
    <x v="5"/>
    <n v="75002"/>
    <x v="2"/>
    <s v="OFF-BI-10000088"/>
    <x v="1"/>
    <x v="8"/>
    <s v="GBC Imprintable Covers"/>
    <n v="8.7839999999999989"/>
    <n v="4"/>
    <n v="0.8"/>
    <n v="-13.615200000000002"/>
  </r>
  <r>
    <n v="1569"/>
    <x v="762"/>
    <x v="3"/>
    <x v="532"/>
    <d v="2014-06-12T00:00:00"/>
    <x v="3"/>
    <s v="DV-13465"/>
    <s v="Dianna Vittorini"/>
    <x v="0"/>
    <s v="United States"/>
    <s v="Los Angeles"/>
    <x v="1"/>
    <n v="90004"/>
    <x v="1"/>
    <s v="OFF-PA-10000357"/>
    <x v="1"/>
    <x v="10"/>
    <s v="White Dual Perf Computer Printout Paper, 2700 Sheets, 1 Part, Heavyweight, 20 lbs., 14 7/8 x 11"/>
    <n v="122.97"/>
    <n v="3"/>
    <n v="0"/>
    <n v="60.255300000000005"/>
  </r>
  <r>
    <n v="1570"/>
    <x v="763"/>
    <x v="3"/>
    <x v="200"/>
    <d v="2014-12-01T00:00:00"/>
    <x v="1"/>
    <s v="AH-10075"/>
    <s v="Adam Hart"/>
    <x v="1"/>
    <s v="United States"/>
    <s v="Atlanta"/>
    <x v="32"/>
    <n v="30318"/>
    <x v="0"/>
    <s v="OFF-AR-10003504"/>
    <x v="1"/>
    <x v="6"/>
    <s v="Newell 347"/>
    <n v="12.84"/>
    <n v="3"/>
    <n v="0"/>
    <n v="3.7235999999999989"/>
  </r>
  <r>
    <n v="1571"/>
    <x v="764"/>
    <x v="2"/>
    <x v="533"/>
    <d v="2011-11-25T00:00:00"/>
    <x v="2"/>
    <s v="SC-20095"/>
    <s v="Sanjit Chand"/>
    <x v="0"/>
    <s v="United States"/>
    <s v="Los Angeles"/>
    <x v="1"/>
    <n v="90004"/>
    <x v="1"/>
    <s v="FUR-CH-10000863"/>
    <x v="0"/>
    <x v="1"/>
    <s v="Novimex Swivel Fabric Task Chair"/>
    <n v="603.91999999999996"/>
    <n v="5"/>
    <n v="0.2"/>
    <n v="-67.941000000000003"/>
  </r>
  <r>
    <n v="1572"/>
    <x v="764"/>
    <x v="2"/>
    <x v="533"/>
    <d v="2011-11-25T00:00:00"/>
    <x v="2"/>
    <s v="SC-20095"/>
    <s v="Sanjit Chand"/>
    <x v="0"/>
    <s v="United States"/>
    <s v="Los Angeles"/>
    <x v="1"/>
    <n v="90004"/>
    <x v="1"/>
    <s v="OFF-EN-10003160"/>
    <x v="1"/>
    <x v="12"/>
    <s v="Pastel Pink Envelopes"/>
    <n v="21.84"/>
    <n v="3"/>
    <n v="0"/>
    <n v="10.4832"/>
  </r>
  <r>
    <n v="1573"/>
    <x v="764"/>
    <x v="2"/>
    <x v="533"/>
    <d v="2011-11-25T00:00:00"/>
    <x v="2"/>
    <s v="SC-20095"/>
    <s v="Sanjit Chand"/>
    <x v="0"/>
    <s v="United States"/>
    <s v="Los Angeles"/>
    <x v="1"/>
    <n v="90004"/>
    <x v="1"/>
    <s v="TEC-AC-10003280"/>
    <x v="2"/>
    <x v="11"/>
    <s v="Belkin F8E887 USB Wired Ergonomic Keyboard"/>
    <n v="29.99"/>
    <n v="1"/>
    <n v="0"/>
    <n v="6.2978999999999985"/>
  </r>
  <r>
    <n v="1574"/>
    <x v="764"/>
    <x v="2"/>
    <x v="533"/>
    <d v="2011-11-25T00:00:00"/>
    <x v="2"/>
    <s v="SC-20095"/>
    <s v="Sanjit Chand"/>
    <x v="0"/>
    <s v="United States"/>
    <s v="Los Angeles"/>
    <x v="1"/>
    <n v="90004"/>
    <x v="1"/>
    <s v="FUR-CH-10000595"/>
    <x v="0"/>
    <x v="1"/>
    <s v="Safco Contoured Stacking Chairs"/>
    <n v="381.44000000000005"/>
    <n v="2"/>
    <n v="0.2"/>
    <n v="23.839999999999975"/>
  </r>
  <r>
    <n v="1575"/>
    <x v="765"/>
    <x v="2"/>
    <x v="534"/>
    <d v="2011-12-18T00:00:00"/>
    <x v="2"/>
    <s v="MC-18100"/>
    <s v="Mick Crebagga"/>
    <x v="0"/>
    <s v="United States"/>
    <s v="El Paso"/>
    <x v="5"/>
    <n v="79907"/>
    <x v="2"/>
    <s v="TEC-PH-10000169"/>
    <x v="2"/>
    <x v="7"/>
    <s v="ARKON Windshield Dashboard Air Vent Car Mount Holder"/>
    <n v="40.68"/>
    <n v="3"/>
    <n v="0.2"/>
    <n v="-9.153000000000004"/>
  </r>
  <r>
    <n v="1576"/>
    <x v="765"/>
    <x v="2"/>
    <x v="534"/>
    <d v="2011-12-18T00:00:00"/>
    <x v="2"/>
    <s v="MC-18100"/>
    <s v="Mick Crebagga"/>
    <x v="0"/>
    <s v="United States"/>
    <s v="El Paso"/>
    <x v="5"/>
    <n v="79907"/>
    <x v="2"/>
    <s v="FUR-CH-10004675"/>
    <x v="0"/>
    <x v="1"/>
    <s v="Lifetime Advantage Folding Chairs, 4/Carton"/>
    <n v="763.28"/>
    <n v="5"/>
    <n v="0.3"/>
    <n v="-21.807999999999993"/>
  </r>
  <r>
    <n v="1577"/>
    <x v="766"/>
    <x v="0"/>
    <x v="183"/>
    <d v="2013-04-28T00:00:00"/>
    <x v="1"/>
    <s v="TT-21460"/>
    <s v="Tonja Turnell"/>
    <x v="2"/>
    <s v="United States"/>
    <s v="Aurora"/>
    <x v="10"/>
    <n v="60505"/>
    <x v="2"/>
    <s v="OFF-ST-10002406"/>
    <x v="1"/>
    <x v="4"/>
    <s v="Pizazz Global Quick File"/>
    <n v="23.952000000000002"/>
    <n v="2"/>
    <n v="0.2"/>
    <n v="2.3952000000000018"/>
  </r>
  <r>
    <n v="1578"/>
    <x v="767"/>
    <x v="0"/>
    <x v="454"/>
    <d v="2013-05-28T00:00:00"/>
    <x v="1"/>
    <s v="AP-10720"/>
    <s v="Anne Pryor"/>
    <x v="2"/>
    <s v="United States"/>
    <s v="Florence"/>
    <x v="19"/>
    <n v="35630"/>
    <x v="0"/>
    <s v="OFF-PA-10001526"/>
    <x v="1"/>
    <x v="10"/>
    <s v="Xerox 1949"/>
    <n v="4.9800000000000004"/>
    <n v="1"/>
    <n v="0"/>
    <n v="2.4402000000000004"/>
  </r>
  <r>
    <n v="1579"/>
    <x v="768"/>
    <x v="0"/>
    <x v="535"/>
    <d v="2013-03-02T00:00:00"/>
    <x v="2"/>
    <s v="DL-12865"/>
    <s v="Dan Lawera"/>
    <x v="0"/>
    <s v="United States"/>
    <s v="New York City"/>
    <x v="15"/>
    <n v="10011"/>
    <x v="3"/>
    <s v="OFF-AP-10004336"/>
    <x v="1"/>
    <x v="9"/>
    <s v="Conquest 14 Commercial Heavy-Duty Upright Vacuum, Collection System, Accessory Kit"/>
    <n v="170.88"/>
    <n v="3"/>
    <n v="0"/>
    <n v="49.555199999999978"/>
  </r>
  <r>
    <n v="1580"/>
    <x v="769"/>
    <x v="1"/>
    <x v="101"/>
    <d v="2012-08-12T00:00:00"/>
    <x v="2"/>
    <s v="NP-18325"/>
    <s v="Naresj Patel"/>
    <x v="0"/>
    <s v="United States"/>
    <s v="New York City"/>
    <x v="15"/>
    <n v="10024"/>
    <x v="3"/>
    <s v="TEC-PH-10003012"/>
    <x v="2"/>
    <x v="7"/>
    <s v="Nortel Meridian M3904 Professional Digital phone"/>
    <n v="307.98"/>
    <n v="2"/>
    <n v="0"/>
    <n v="89.314199999999971"/>
  </r>
  <r>
    <n v="1581"/>
    <x v="769"/>
    <x v="1"/>
    <x v="101"/>
    <d v="2012-08-12T00:00:00"/>
    <x v="2"/>
    <s v="NP-18325"/>
    <s v="Naresj Patel"/>
    <x v="0"/>
    <s v="United States"/>
    <s v="New York City"/>
    <x v="15"/>
    <n v="10024"/>
    <x v="3"/>
    <s v="FUR-TA-10002607"/>
    <x v="0"/>
    <x v="3"/>
    <s v="KI Conference Tables"/>
    <n v="382.80599999999998"/>
    <n v="9"/>
    <n v="0.4"/>
    <n v="-153.12239999999997"/>
  </r>
  <r>
    <n v="1582"/>
    <x v="769"/>
    <x v="1"/>
    <x v="101"/>
    <d v="2012-08-12T00:00:00"/>
    <x v="2"/>
    <s v="NP-18325"/>
    <s v="Naresj Patel"/>
    <x v="0"/>
    <s v="United States"/>
    <s v="New York City"/>
    <x v="15"/>
    <n v="10024"/>
    <x v="3"/>
    <s v="OFF-ST-10000642"/>
    <x v="1"/>
    <x v="4"/>
    <s v="Tennsco Lockers, Gray"/>
    <n v="41.96"/>
    <n v="2"/>
    <n v="0"/>
    <n v="2.9371999999999971"/>
  </r>
  <r>
    <n v="1583"/>
    <x v="769"/>
    <x v="1"/>
    <x v="101"/>
    <d v="2012-08-12T00:00:00"/>
    <x v="2"/>
    <s v="NP-18325"/>
    <s v="Naresj Patel"/>
    <x v="0"/>
    <s v="United States"/>
    <s v="New York City"/>
    <x v="15"/>
    <n v="10024"/>
    <x v="3"/>
    <s v="OFF-BI-10000545"/>
    <x v="1"/>
    <x v="8"/>
    <s v="GBC Ibimaster 500 Manual ProClick Binding System"/>
    <n v="1217.568"/>
    <n v="2"/>
    <n v="0.2"/>
    <n v="456.58800000000002"/>
  </r>
  <r>
    <n v="1584"/>
    <x v="769"/>
    <x v="1"/>
    <x v="101"/>
    <d v="2012-08-12T00:00:00"/>
    <x v="2"/>
    <s v="NP-18325"/>
    <s v="Naresj Patel"/>
    <x v="0"/>
    <s v="United States"/>
    <s v="New York City"/>
    <x v="15"/>
    <n v="10024"/>
    <x v="3"/>
    <s v="FUR-FU-10002157"/>
    <x v="0"/>
    <x v="5"/>
    <s v="Artistic Insta-Plaque"/>
    <n v="47.04"/>
    <n v="3"/>
    <n v="0"/>
    <n v="18.345599999999997"/>
  </r>
  <r>
    <n v="1585"/>
    <x v="769"/>
    <x v="1"/>
    <x v="101"/>
    <d v="2012-08-12T00:00:00"/>
    <x v="2"/>
    <s v="NP-18325"/>
    <s v="Naresj Patel"/>
    <x v="0"/>
    <s v="United States"/>
    <s v="New York City"/>
    <x v="15"/>
    <n v="10024"/>
    <x v="3"/>
    <s v="FUR-FU-10001706"/>
    <x v="0"/>
    <x v="5"/>
    <s v="Longer-Life Soft White Bulbs"/>
    <n v="6.16"/>
    <n v="2"/>
    <n v="0"/>
    <n v="2.9567999999999999"/>
  </r>
  <r>
    <n v="1586"/>
    <x v="769"/>
    <x v="1"/>
    <x v="101"/>
    <d v="2012-08-12T00:00:00"/>
    <x v="2"/>
    <s v="NP-18325"/>
    <s v="Naresj Patel"/>
    <x v="0"/>
    <s v="United States"/>
    <s v="New York City"/>
    <x v="15"/>
    <n v="10024"/>
    <x v="3"/>
    <s v="TEC-PH-10000984"/>
    <x v="2"/>
    <x v="7"/>
    <s v="Panasonic KX-TG9471B"/>
    <n v="979.95"/>
    <n v="5"/>
    <n v="0"/>
    <n v="274.38600000000008"/>
  </r>
  <r>
    <n v="1587"/>
    <x v="769"/>
    <x v="1"/>
    <x v="101"/>
    <d v="2012-08-12T00:00:00"/>
    <x v="2"/>
    <s v="NP-18325"/>
    <s v="Naresj Patel"/>
    <x v="0"/>
    <s v="United States"/>
    <s v="New York City"/>
    <x v="15"/>
    <n v="10024"/>
    <x v="3"/>
    <s v="OFF-PA-10001357"/>
    <x v="1"/>
    <x v="10"/>
    <s v="Xerox 1886"/>
    <n v="143.69999999999999"/>
    <n v="3"/>
    <n v="0"/>
    <n v="68.975999999999999"/>
  </r>
  <r>
    <n v="1588"/>
    <x v="769"/>
    <x v="1"/>
    <x v="101"/>
    <d v="2012-08-12T00:00:00"/>
    <x v="2"/>
    <s v="NP-18325"/>
    <s v="Naresj Patel"/>
    <x v="0"/>
    <s v="United States"/>
    <s v="New York City"/>
    <x v="15"/>
    <n v="10024"/>
    <x v="3"/>
    <s v="OFF-FA-10000992"/>
    <x v="1"/>
    <x v="13"/>
    <s v="Acco Clips to Go Binder Clips, 24 Clips in Two Sizes"/>
    <n v="10.649999999999999"/>
    <n v="3"/>
    <n v="0"/>
    <n v="5.0054999999999996"/>
  </r>
  <r>
    <n v="1589"/>
    <x v="769"/>
    <x v="1"/>
    <x v="101"/>
    <d v="2012-08-12T00:00:00"/>
    <x v="2"/>
    <s v="NP-18325"/>
    <s v="Naresj Patel"/>
    <x v="0"/>
    <s v="United States"/>
    <s v="New York City"/>
    <x v="15"/>
    <n v="10024"/>
    <x v="3"/>
    <s v="TEC-AC-10002600"/>
    <x v="2"/>
    <x v="11"/>
    <s v="Belkin QODE FastFit Bluetooth Keyboard"/>
    <n v="247.8"/>
    <n v="4"/>
    <n v="0"/>
    <n v="34.692000000000007"/>
  </r>
  <r>
    <n v="1590"/>
    <x v="770"/>
    <x v="0"/>
    <x v="536"/>
    <d v="2013-05-17T00:00:00"/>
    <x v="1"/>
    <s v="VG-21805"/>
    <s v="Vivek Grady"/>
    <x v="1"/>
    <s v="United States"/>
    <s v="Virginia Beach"/>
    <x v="17"/>
    <n v="23464"/>
    <x v="0"/>
    <s v="OFF-AR-10001662"/>
    <x v="1"/>
    <x v="6"/>
    <s v="Rogers Handheld Barrel Pencil Sharpener"/>
    <n v="10.96"/>
    <n v="4"/>
    <n v="0"/>
    <n v="2.9592000000000009"/>
  </r>
  <r>
    <n v="1591"/>
    <x v="771"/>
    <x v="0"/>
    <x v="173"/>
    <d v="2013-04-20T00:00:00"/>
    <x v="1"/>
    <s v="MY-18295"/>
    <s v="Muhammed Yedwab"/>
    <x v="1"/>
    <s v="United States"/>
    <s v="Grapevine"/>
    <x v="5"/>
    <n v="76051"/>
    <x v="2"/>
    <s v="OFF-AR-10001221"/>
    <x v="1"/>
    <x v="6"/>
    <s v="Dixon Ticonderoga Erasable Colored Pencil Set, 12-Color"/>
    <n v="33.488000000000007"/>
    <n v="7"/>
    <n v="0.2"/>
    <n v="5.8603999999999967"/>
  </r>
  <r>
    <n v="1592"/>
    <x v="771"/>
    <x v="0"/>
    <x v="173"/>
    <d v="2013-04-20T00:00:00"/>
    <x v="1"/>
    <s v="MY-18295"/>
    <s v="Muhammed Yedwab"/>
    <x v="1"/>
    <s v="United States"/>
    <s v="Grapevine"/>
    <x v="5"/>
    <n v="76051"/>
    <x v="2"/>
    <s v="OFF-FA-10002988"/>
    <x v="1"/>
    <x v="13"/>
    <s v="Ideal Clamps"/>
    <n v="8.0399999999999991"/>
    <n v="5"/>
    <n v="0.2"/>
    <n v="2.9144999999999994"/>
  </r>
  <r>
    <n v="1593"/>
    <x v="772"/>
    <x v="1"/>
    <x v="537"/>
    <d v="2012-06-25T00:00:00"/>
    <x v="0"/>
    <s v="RD-19480"/>
    <s v="Rick Duston"/>
    <x v="0"/>
    <s v="United States"/>
    <s v="Olympia"/>
    <x v="4"/>
    <n v="98502"/>
    <x v="1"/>
    <s v="TEC-PH-10004830"/>
    <x v="2"/>
    <x v="7"/>
    <s v="Pyle PRT45 Retro Home Telephone"/>
    <n v="201.56800000000001"/>
    <n v="4"/>
    <n v="0.2"/>
    <n v="22.676399999999994"/>
  </r>
  <r>
    <n v="1594"/>
    <x v="773"/>
    <x v="2"/>
    <x v="538"/>
    <d v="2011-10-19T00:00:00"/>
    <x v="3"/>
    <s v="JF-15490"/>
    <s v="Jeremy Farry"/>
    <x v="0"/>
    <s v="United States"/>
    <s v="Los Angeles"/>
    <x v="1"/>
    <n v="90032"/>
    <x v="1"/>
    <s v="OFF-PA-10004519"/>
    <x v="1"/>
    <x v="10"/>
    <s v="Spiral Phone Message Books with Labels by Adams"/>
    <n v="13.440000000000001"/>
    <n v="3"/>
    <n v="0"/>
    <n v="6.5856000000000012"/>
  </r>
  <r>
    <n v="1595"/>
    <x v="774"/>
    <x v="1"/>
    <x v="539"/>
    <d v="2012-03-27T00:00:00"/>
    <x v="2"/>
    <s v="DP-13390"/>
    <s v="Dennis Pardue"/>
    <x v="2"/>
    <s v="United States"/>
    <s v="Peoria"/>
    <x v="10"/>
    <n v="61604"/>
    <x v="2"/>
    <s v="FUR-BO-10000362"/>
    <x v="0"/>
    <x v="0"/>
    <s v="Sauder Inglewood Library Bookcases"/>
    <n v="359.05799999999994"/>
    <n v="3"/>
    <n v="0.3"/>
    <n v="-35.905799999999999"/>
  </r>
  <r>
    <n v="1596"/>
    <x v="775"/>
    <x v="3"/>
    <x v="540"/>
    <d v="2014-05-13T00:00:00"/>
    <x v="1"/>
    <s v="MD-17350"/>
    <s v="Maribeth Dona"/>
    <x v="0"/>
    <s v="United States"/>
    <s v="Columbus"/>
    <x v="24"/>
    <n v="43229"/>
    <x v="3"/>
    <s v="FUR-CH-10004540"/>
    <x v="0"/>
    <x v="1"/>
    <s v="Global Chrome Stack Chair"/>
    <n v="47.991999999999997"/>
    <n v="2"/>
    <n v="0.3"/>
    <n v="-2.0567999999999991"/>
  </r>
  <r>
    <n v="1597"/>
    <x v="776"/>
    <x v="3"/>
    <x v="524"/>
    <d v="2014-10-19T00:00:00"/>
    <x v="2"/>
    <s v="MY-17380"/>
    <s v="Maribeth Yedwab"/>
    <x v="1"/>
    <s v="United States"/>
    <s v="New York City"/>
    <x v="15"/>
    <n v="10011"/>
    <x v="3"/>
    <s v="FUR-FU-10001290"/>
    <x v="0"/>
    <x v="5"/>
    <s v="Executive Impressions Supervisor Wall Clock"/>
    <n v="547.30000000000007"/>
    <n v="13"/>
    <n v="0"/>
    <n v="175.13599999999997"/>
  </r>
  <r>
    <n v="1598"/>
    <x v="777"/>
    <x v="3"/>
    <x v="123"/>
    <d v="2014-11-22T00:00:00"/>
    <x v="0"/>
    <s v="AB-10150"/>
    <s v="Aimee Bixby"/>
    <x v="0"/>
    <s v="United States"/>
    <s v="Carrollton"/>
    <x v="5"/>
    <n v="75007"/>
    <x v="2"/>
    <s v="OFF-PA-10000308"/>
    <x v="1"/>
    <x v="10"/>
    <s v="Xerox 1901"/>
    <n v="16.896000000000001"/>
    <n v="4"/>
    <n v="0.2"/>
    <n v="5.2799999999999994"/>
  </r>
  <r>
    <n v="1599"/>
    <x v="777"/>
    <x v="3"/>
    <x v="123"/>
    <d v="2014-11-22T00:00:00"/>
    <x v="0"/>
    <s v="AB-10150"/>
    <s v="Aimee Bixby"/>
    <x v="0"/>
    <s v="United States"/>
    <s v="Carrollton"/>
    <x v="5"/>
    <n v="75007"/>
    <x v="2"/>
    <s v="OFF-SU-10001165"/>
    <x v="1"/>
    <x v="14"/>
    <s v="Acme Elite Stainless Steel Scissors"/>
    <n v="6.6720000000000006"/>
    <n v="1"/>
    <n v="0.2"/>
    <n v="0.50039999999999996"/>
  </r>
  <r>
    <n v="1600"/>
    <x v="777"/>
    <x v="3"/>
    <x v="123"/>
    <d v="2014-11-22T00:00:00"/>
    <x v="0"/>
    <s v="AB-10150"/>
    <s v="Aimee Bixby"/>
    <x v="0"/>
    <s v="United States"/>
    <s v="Carrollton"/>
    <x v="5"/>
    <n v="75007"/>
    <x v="2"/>
    <s v="OFF-AR-10003373"/>
    <x v="1"/>
    <x v="6"/>
    <s v="Boston School Pro Electric Pencil Sharpener, 1670"/>
    <n v="99.13600000000001"/>
    <n v="4"/>
    <n v="0.2"/>
    <n v="8.674399999999995"/>
  </r>
  <r>
    <n v="1601"/>
    <x v="777"/>
    <x v="3"/>
    <x v="123"/>
    <d v="2014-11-22T00:00:00"/>
    <x v="0"/>
    <s v="AB-10150"/>
    <s v="Aimee Bixby"/>
    <x v="0"/>
    <s v="United States"/>
    <s v="Carrollton"/>
    <x v="5"/>
    <n v="75007"/>
    <x v="2"/>
    <s v="FUR-FU-10001967"/>
    <x v="0"/>
    <x v="5"/>
    <s v="Telescoping Adjustable Floor Lamp"/>
    <n v="15.991999999999999"/>
    <n v="2"/>
    <n v="0.6"/>
    <n v="-13.992999999999999"/>
  </r>
  <r>
    <n v="1602"/>
    <x v="778"/>
    <x v="0"/>
    <x v="541"/>
    <d v="2013-05-14T00:00:00"/>
    <x v="0"/>
    <s v="GB-14530"/>
    <s v="George Bell"/>
    <x v="1"/>
    <s v="United States"/>
    <s v="Dover"/>
    <x v="13"/>
    <n v="19901"/>
    <x v="3"/>
    <s v="FUR-FU-10001488"/>
    <x v="0"/>
    <x v="5"/>
    <s v="Tenex 46&quot; x 60&quot; Computer Anti-Static Chairmat, Rectangular Shaped"/>
    <n v="211.96"/>
    <n v="2"/>
    <n v="0"/>
    <n v="42.391999999999996"/>
  </r>
  <r>
    <n v="1603"/>
    <x v="779"/>
    <x v="0"/>
    <x v="25"/>
    <d v="2013-12-18T00:00:00"/>
    <x v="1"/>
    <s v="CA-12775"/>
    <s v="Cynthia Arntzen"/>
    <x v="0"/>
    <s v="United States"/>
    <s v="Smyrna"/>
    <x v="18"/>
    <n v="37167"/>
    <x v="0"/>
    <s v="OFF-AR-10003251"/>
    <x v="1"/>
    <x v="6"/>
    <s v="Prang Drawing Pencil Set"/>
    <n v="6.6719999999999988"/>
    <n v="3"/>
    <n v="0.2"/>
    <n v="1.6679999999999997"/>
  </r>
  <r>
    <n v="1604"/>
    <x v="780"/>
    <x v="3"/>
    <x v="329"/>
    <d v="2014-12-05T00:00:00"/>
    <x v="1"/>
    <s v="ME-17725"/>
    <s v="Max Engle"/>
    <x v="0"/>
    <s v="United States"/>
    <s v="Newark"/>
    <x v="13"/>
    <n v="19711"/>
    <x v="3"/>
    <s v="OFF-AR-10001044"/>
    <x v="1"/>
    <x v="6"/>
    <s v="BOSTON Ranger #55 Pencil Sharpener, Black"/>
    <n v="155.94"/>
    <n v="6"/>
    <n v="0"/>
    <n v="45.222599999999993"/>
  </r>
  <r>
    <n v="1605"/>
    <x v="781"/>
    <x v="0"/>
    <x v="475"/>
    <d v="2013-04-25T00:00:00"/>
    <x v="0"/>
    <s v="JO-15280"/>
    <s v="Jas O'Carroll"/>
    <x v="0"/>
    <s v="United States"/>
    <s v="Los Angeles"/>
    <x v="1"/>
    <n v="90049"/>
    <x v="1"/>
    <s v="TEC-PH-10004700"/>
    <x v="2"/>
    <x v="7"/>
    <s v="PowerGen Dual USB Car Charger"/>
    <n v="39.960000000000008"/>
    <n v="5"/>
    <n v="0.2"/>
    <n v="12.986999999999995"/>
  </r>
  <r>
    <n v="1606"/>
    <x v="781"/>
    <x v="0"/>
    <x v="475"/>
    <d v="2013-04-25T00:00:00"/>
    <x v="0"/>
    <s v="JO-15280"/>
    <s v="Jas O'Carroll"/>
    <x v="0"/>
    <s v="United States"/>
    <s v="Los Angeles"/>
    <x v="1"/>
    <n v="90049"/>
    <x v="1"/>
    <s v="OFF-AR-10000823"/>
    <x v="1"/>
    <x v="6"/>
    <s v="Newell 307"/>
    <n v="5.46"/>
    <n v="3"/>
    <n v="0"/>
    <n v="1.5288000000000002"/>
  </r>
  <r>
    <n v="1607"/>
    <x v="781"/>
    <x v="0"/>
    <x v="475"/>
    <d v="2013-04-25T00:00:00"/>
    <x v="0"/>
    <s v="JO-15280"/>
    <s v="Jas O'Carroll"/>
    <x v="0"/>
    <s v="United States"/>
    <s v="Los Angeles"/>
    <x v="1"/>
    <n v="90049"/>
    <x v="1"/>
    <s v="OFF-AR-10004456"/>
    <x v="1"/>
    <x v="6"/>
    <s v="Panasonic KP-4ABK Battery-Operated Pencil Sharpener"/>
    <n v="73.2"/>
    <n v="5"/>
    <n v="0"/>
    <n v="21.227999999999998"/>
  </r>
  <r>
    <n v="1608"/>
    <x v="781"/>
    <x v="0"/>
    <x v="475"/>
    <d v="2013-04-25T00:00:00"/>
    <x v="0"/>
    <s v="JO-15280"/>
    <s v="Jas O'Carroll"/>
    <x v="0"/>
    <s v="United States"/>
    <s v="Los Angeles"/>
    <x v="1"/>
    <n v="90049"/>
    <x v="1"/>
    <s v="OFF-BI-10000050"/>
    <x v="1"/>
    <x v="8"/>
    <s v="Angle-D Binders with Locking Rings, Label Holders"/>
    <n v="5.84"/>
    <n v="1"/>
    <n v="0.2"/>
    <n v="1.9709999999999996"/>
  </r>
  <r>
    <n v="1609"/>
    <x v="781"/>
    <x v="0"/>
    <x v="475"/>
    <d v="2013-04-25T00:00:00"/>
    <x v="0"/>
    <s v="JO-15280"/>
    <s v="Jas O'Carroll"/>
    <x v="0"/>
    <s v="United States"/>
    <s v="Los Angeles"/>
    <x v="1"/>
    <n v="90049"/>
    <x v="1"/>
    <s v="OFF-PA-10002377"/>
    <x v="1"/>
    <x v="10"/>
    <s v="Adams Telephone Message Book W/Dividers/Space For Phone Numbers, 5 1/4&quot;X8 1/2&quot;, 200/Messages"/>
    <n v="22.72"/>
    <n v="4"/>
    <n v="0"/>
    <n v="10.223999999999998"/>
  </r>
  <r>
    <n v="1610"/>
    <x v="781"/>
    <x v="0"/>
    <x v="475"/>
    <d v="2013-04-25T00:00:00"/>
    <x v="0"/>
    <s v="JO-15280"/>
    <s v="Jas O'Carroll"/>
    <x v="0"/>
    <s v="United States"/>
    <s v="Los Angeles"/>
    <x v="1"/>
    <n v="90049"/>
    <x v="1"/>
    <s v="OFF-BI-10000591"/>
    <x v="1"/>
    <x v="8"/>
    <s v="Avery Binder Labels"/>
    <n v="9.3360000000000003"/>
    <n v="3"/>
    <n v="0.2"/>
    <n v="3.2675999999999994"/>
  </r>
  <r>
    <n v="1611"/>
    <x v="782"/>
    <x v="2"/>
    <x v="542"/>
    <d v="2011-05-30T00:00:00"/>
    <x v="1"/>
    <s v="ML-17395"/>
    <s v="Marina Lichtenstein"/>
    <x v="1"/>
    <s v="United States"/>
    <s v="Los Angeles"/>
    <x v="1"/>
    <n v="90008"/>
    <x v="1"/>
    <s v="FUR-BO-10000362"/>
    <x v="0"/>
    <x v="0"/>
    <s v="Sauder Inglewood Library Bookcases"/>
    <n v="290.666"/>
    <n v="2"/>
    <n v="0.15"/>
    <n v="27.356800000000007"/>
  </r>
  <r>
    <n v="1612"/>
    <x v="782"/>
    <x v="2"/>
    <x v="542"/>
    <d v="2011-05-30T00:00:00"/>
    <x v="1"/>
    <s v="ML-17395"/>
    <s v="Marina Lichtenstein"/>
    <x v="1"/>
    <s v="United States"/>
    <s v="Los Angeles"/>
    <x v="1"/>
    <n v="90008"/>
    <x v="1"/>
    <s v="TEC-PH-10000441"/>
    <x v="2"/>
    <x v="7"/>
    <s v="VTech DS6151"/>
    <n v="201.584"/>
    <n v="2"/>
    <n v="0.2"/>
    <n v="20.158400000000015"/>
  </r>
  <r>
    <n v="1613"/>
    <x v="782"/>
    <x v="2"/>
    <x v="542"/>
    <d v="2011-05-30T00:00:00"/>
    <x v="1"/>
    <s v="ML-17395"/>
    <s v="Marina Lichtenstein"/>
    <x v="1"/>
    <s v="United States"/>
    <s v="Los Angeles"/>
    <x v="1"/>
    <n v="90008"/>
    <x v="1"/>
    <s v="TEC-PH-10002726"/>
    <x v="2"/>
    <x v="7"/>
    <s v="netTALK DUO VoIP Telephone Service"/>
    <n v="83.984000000000009"/>
    <n v="2"/>
    <n v="0.2"/>
    <n v="31.494"/>
  </r>
  <r>
    <n v="1614"/>
    <x v="783"/>
    <x v="3"/>
    <x v="202"/>
    <d v="2014-12-26T00:00:00"/>
    <x v="1"/>
    <s v="YS-21880"/>
    <s v="Yana Sorensen"/>
    <x v="1"/>
    <s v="United States"/>
    <s v="Oakland"/>
    <x v="1"/>
    <n v="94601"/>
    <x v="1"/>
    <s v="OFF-ST-10003306"/>
    <x v="1"/>
    <x v="4"/>
    <s v="Letter Size Cart"/>
    <n v="1000.0200000000001"/>
    <n v="7"/>
    <n v="0"/>
    <n v="290.00579999999991"/>
  </r>
  <r>
    <n v="1615"/>
    <x v="784"/>
    <x v="0"/>
    <x v="543"/>
    <d v="2013-03-20T00:00:00"/>
    <x v="1"/>
    <s v="PL-18925"/>
    <s v="Paul Lucas"/>
    <x v="2"/>
    <s v="United States"/>
    <s v="Philadelphia"/>
    <x v="9"/>
    <n v="19143"/>
    <x v="3"/>
    <s v="TEC-AC-10004855"/>
    <x v="2"/>
    <x v="11"/>
    <s v="V7 USB Numeric Keypad"/>
    <n v="83.976000000000013"/>
    <n v="3"/>
    <n v="0.2"/>
    <n v="-13.646100000000001"/>
  </r>
  <r>
    <n v="1616"/>
    <x v="785"/>
    <x v="1"/>
    <x v="544"/>
    <d v="2012-08-16T00:00:00"/>
    <x v="1"/>
    <s v="JK-16120"/>
    <s v="Julie Kriz"/>
    <x v="2"/>
    <s v="United States"/>
    <s v="Eagan"/>
    <x v="11"/>
    <n v="55122"/>
    <x v="2"/>
    <s v="OFF-LA-10002787"/>
    <x v="1"/>
    <x v="2"/>
    <s v="Avery 480"/>
    <n v="3.75"/>
    <n v="1"/>
    <n v="0"/>
    <n v="1.7999999999999998"/>
  </r>
  <r>
    <n v="1617"/>
    <x v="785"/>
    <x v="1"/>
    <x v="544"/>
    <d v="2012-08-16T00:00:00"/>
    <x v="1"/>
    <s v="JK-16120"/>
    <s v="Julie Kriz"/>
    <x v="2"/>
    <s v="United States"/>
    <s v="Eagan"/>
    <x v="11"/>
    <n v="55122"/>
    <x v="2"/>
    <s v="OFF-LA-10002043"/>
    <x v="1"/>
    <x v="2"/>
    <s v="Avery 489"/>
    <n v="41.4"/>
    <n v="4"/>
    <n v="0"/>
    <n v="19.872"/>
  </r>
  <r>
    <n v="1618"/>
    <x v="785"/>
    <x v="1"/>
    <x v="544"/>
    <d v="2012-08-16T00:00:00"/>
    <x v="1"/>
    <s v="JK-16120"/>
    <s v="Julie Kriz"/>
    <x v="2"/>
    <s v="United States"/>
    <s v="Eagan"/>
    <x v="11"/>
    <n v="55122"/>
    <x v="2"/>
    <s v="OFF-AR-10001915"/>
    <x v="1"/>
    <x v="6"/>
    <s v="Peel-Off China Markers"/>
    <n v="29.79"/>
    <n v="3"/>
    <n v="0"/>
    <n v="12.511800000000001"/>
  </r>
  <r>
    <n v="1619"/>
    <x v="786"/>
    <x v="0"/>
    <x v="545"/>
    <d v="2013-09-15T00:00:00"/>
    <x v="0"/>
    <s v="PN-18775"/>
    <s v="Parhena Norris"/>
    <x v="2"/>
    <s v="United States"/>
    <s v="New York City"/>
    <x v="15"/>
    <n v="10011"/>
    <x v="3"/>
    <s v="OFF-ST-10000352"/>
    <x v="1"/>
    <x v="4"/>
    <s v="Acco Perma 2700 Stacking Storage Drawers"/>
    <n v="59.48"/>
    <n v="2"/>
    <n v="0"/>
    <n v="8.9220000000000041"/>
  </r>
  <r>
    <n v="1620"/>
    <x v="786"/>
    <x v="0"/>
    <x v="545"/>
    <d v="2013-09-15T00:00:00"/>
    <x v="0"/>
    <s v="PN-18775"/>
    <s v="Parhena Norris"/>
    <x v="2"/>
    <s v="United States"/>
    <s v="New York City"/>
    <x v="15"/>
    <n v="10011"/>
    <x v="3"/>
    <s v="OFF-PA-10000575"/>
    <x v="1"/>
    <x v="10"/>
    <s v="Wirebound Message Books, Four 2 3/4 x 5 White Forms per Page"/>
    <n v="6.69"/>
    <n v="1"/>
    <n v="0"/>
    <n v="3.0773999999999999"/>
  </r>
  <r>
    <n v="1621"/>
    <x v="787"/>
    <x v="3"/>
    <x v="141"/>
    <d v="2014-07-16T00:00:00"/>
    <x v="1"/>
    <s v="JC-15385"/>
    <s v="Jenna Caffey"/>
    <x v="0"/>
    <s v="United States"/>
    <s v="Kent"/>
    <x v="4"/>
    <n v="98031"/>
    <x v="1"/>
    <s v="FUR-FU-10002937"/>
    <x v="0"/>
    <x v="5"/>
    <s v="GE 48&quot; Fluorescent Tube, Cool White Energy Saver, 34 Watts, 30/Box"/>
    <n v="198.46"/>
    <n v="2"/>
    <n v="0"/>
    <n v="99.23"/>
  </r>
  <r>
    <n v="1622"/>
    <x v="787"/>
    <x v="3"/>
    <x v="141"/>
    <d v="2014-07-16T00:00:00"/>
    <x v="1"/>
    <s v="JC-15385"/>
    <s v="Jenna Caffey"/>
    <x v="0"/>
    <s v="United States"/>
    <s v="Kent"/>
    <x v="4"/>
    <n v="98031"/>
    <x v="1"/>
    <s v="OFF-LA-10003930"/>
    <x v="1"/>
    <x v="2"/>
    <s v="Dot Matrix Printer Tape Reel Labels, White, 5000/Box"/>
    <n v="786.48"/>
    <n v="8"/>
    <n v="0"/>
    <n v="385.37520000000001"/>
  </r>
  <r>
    <n v="1623"/>
    <x v="787"/>
    <x v="3"/>
    <x v="141"/>
    <d v="2014-07-16T00:00:00"/>
    <x v="1"/>
    <s v="JC-15385"/>
    <s v="Jenna Caffey"/>
    <x v="0"/>
    <s v="United States"/>
    <s v="Kent"/>
    <x v="4"/>
    <n v="98031"/>
    <x v="1"/>
    <s v="OFF-BI-10001107"/>
    <x v="1"/>
    <x v="8"/>
    <s v="GBC White Gloss Covers, Plain Front"/>
    <n v="23.168000000000003"/>
    <n v="2"/>
    <n v="0.2"/>
    <n v="7.8191999999999995"/>
  </r>
  <r>
    <n v="1624"/>
    <x v="787"/>
    <x v="3"/>
    <x v="141"/>
    <d v="2014-07-16T00:00:00"/>
    <x v="1"/>
    <s v="JC-15385"/>
    <s v="Jenna Caffey"/>
    <x v="0"/>
    <s v="United States"/>
    <s v="Kent"/>
    <x v="4"/>
    <n v="98031"/>
    <x v="1"/>
    <s v="TEC-AC-10003063"/>
    <x v="2"/>
    <x v="11"/>
    <s v="Micro Innovations USB RF Wireless Keyboard with Mouse"/>
    <n v="50"/>
    <n v="2"/>
    <n v="0"/>
    <n v="10.5"/>
  </r>
  <r>
    <n v="1625"/>
    <x v="788"/>
    <x v="1"/>
    <x v="546"/>
    <d v="2012-12-24T00:00:00"/>
    <x v="1"/>
    <s v="JG-15160"/>
    <s v="James Galang"/>
    <x v="0"/>
    <s v="United States"/>
    <s v="Los Angeles"/>
    <x v="1"/>
    <n v="90049"/>
    <x v="1"/>
    <s v="TEC-PH-10002922"/>
    <x v="2"/>
    <x v="7"/>
    <s v="ShoreTel ShorePhone IP 230 VoIP phone"/>
    <n v="675.96"/>
    <n v="5"/>
    <n v="0.2"/>
    <n v="84.494999999999948"/>
  </r>
  <r>
    <n v="1626"/>
    <x v="788"/>
    <x v="1"/>
    <x v="546"/>
    <d v="2012-12-24T00:00:00"/>
    <x v="1"/>
    <s v="JG-15160"/>
    <s v="James Galang"/>
    <x v="0"/>
    <s v="United States"/>
    <s v="Los Angeles"/>
    <x v="1"/>
    <n v="90049"/>
    <x v="1"/>
    <s v="TEC-AC-10002049"/>
    <x v="2"/>
    <x v="11"/>
    <s v="Plantronics Savi W720 Multi-Device Wireless Headset System"/>
    <n v="1265.8499999999999"/>
    <n v="3"/>
    <n v="0"/>
    <n v="556.97400000000005"/>
  </r>
  <r>
    <n v="1627"/>
    <x v="789"/>
    <x v="1"/>
    <x v="547"/>
    <d v="2012-11-22T00:00:00"/>
    <x v="1"/>
    <s v="PO-19180"/>
    <s v="Philisse Overcash"/>
    <x v="2"/>
    <s v="United States"/>
    <s v="New York City"/>
    <x v="15"/>
    <n v="10011"/>
    <x v="3"/>
    <s v="OFF-AP-10002457"/>
    <x v="1"/>
    <x v="9"/>
    <s v="Eureka The Boss Plus 12-Amp Hard Box Upright Vacuum, Red"/>
    <n v="523.25"/>
    <n v="5"/>
    <n v="0"/>
    <n v="141.27749999999997"/>
  </r>
  <r>
    <n v="1628"/>
    <x v="790"/>
    <x v="1"/>
    <x v="496"/>
    <d v="2012-09-30T00:00:00"/>
    <x v="1"/>
    <s v="MC-17275"/>
    <s v="Marc Crier"/>
    <x v="0"/>
    <s v="United States"/>
    <s v="Lafayette"/>
    <x v="28"/>
    <n v="70506"/>
    <x v="0"/>
    <s v="FUR-CH-10001270"/>
    <x v="0"/>
    <x v="1"/>
    <s v="Harbour Creations Steel Folding Chair"/>
    <n v="517.5"/>
    <n v="6"/>
    <n v="0"/>
    <n v="155.24999999999994"/>
  </r>
  <r>
    <n v="1629"/>
    <x v="791"/>
    <x v="3"/>
    <x v="548"/>
    <d v="2014-06-26T00:00:00"/>
    <x v="0"/>
    <s v="AS-10240"/>
    <s v="Alan Shonely"/>
    <x v="0"/>
    <s v="United States"/>
    <s v="Cleveland"/>
    <x v="24"/>
    <n v="44105"/>
    <x v="3"/>
    <s v="FUR-FU-10004415"/>
    <x v="0"/>
    <x v="5"/>
    <s v="Stacking Tray, Side-Loading, Legal, Smoke"/>
    <n v="17.920000000000002"/>
    <n v="5"/>
    <n v="0.2"/>
    <n v="2.4639999999999986"/>
  </r>
  <r>
    <n v="1630"/>
    <x v="791"/>
    <x v="3"/>
    <x v="548"/>
    <d v="2014-06-26T00:00:00"/>
    <x v="0"/>
    <s v="AS-10240"/>
    <s v="Alan Shonely"/>
    <x v="0"/>
    <s v="United States"/>
    <s v="Cleveland"/>
    <x v="24"/>
    <n v="44105"/>
    <x v="3"/>
    <s v="OFF-BI-10001510"/>
    <x v="1"/>
    <x v="8"/>
    <s v="Deluxe Heavy-Duty Vinyl Round Ring Binder"/>
    <n v="41.256000000000007"/>
    <n v="6"/>
    <n v="0.7"/>
    <n v="-34.38000000000001"/>
  </r>
  <r>
    <n v="1631"/>
    <x v="792"/>
    <x v="0"/>
    <x v="541"/>
    <d v="2013-05-09T00:00:00"/>
    <x v="3"/>
    <s v="CL-12565"/>
    <s v="Clay Ludtke"/>
    <x v="0"/>
    <s v="United States"/>
    <s v="Cleveland"/>
    <x v="24"/>
    <n v="44105"/>
    <x v="3"/>
    <s v="OFF-ST-10002011"/>
    <x v="1"/>
    <x v="4"/>
    <s v="Smead Adjustable Mobile File Trolley with Lockable Top"/>
    <n v="1006.056"/>
    <n v="3"/>
    <n v="0.2"/>
    <n v="88.029900000000055"/>
  </r>
  <r>
    <n v="1632"/>
    <x v="792"/>
    <x v="0"/>
    <x v="541"/>
    <d v="2013-05-09T00:00:00"/>
    <x v="3"/>
    <s v="CL-12565"/>
    <s v="Clay Ludtke"/>
    <x v="0"/>
    <s v="United States"/>
    <s v="Cleveland"/>
    <x v="24"/>
    <n v="44105"/>
    <x v="3"/>
    <s v="OFF-PA-10002986"/>
    <x v="1"/>
    <x v="10"/>
    <s v="Xerox 1898"/>
    <n v="10.688000000000001"/>
    <n v="2"/>
    <n v="0.2"/>
    <n v="3.7407999999999997"/>
  </r>
  <r>
    <n v="1633"/>
    <x v="792"/>
    <x v="0"/>
    <x v="541"/>
    <d v="2013-05-09T00:00:00"/>
    <x v="3"/>
    <s v="CL-12565"/>
    <s v="Clay Ludtke"/>
    <x v="0"/>
    <s v="United States"/>
    <s v="Cleveland"/>
    <x v="24"/>
    <n v="44105"/>
    <x v="3"/>
    <s v="OFF-PA-10004451"/>
    <x v="1"/>
    <x v="10"/>
    <s v="Xerox 222"/>
    <n v="10.368000000000002"/>
    <n v="2"/>
    <n v="0.2"/>
    <n v="3.6288"/>
  </r>
  <r>
    <n v="1634"/>
    <x v="792"/>
    <x v="0"/>
    <x v="541"/>
    <d v="2013-05-09T00:00:00"/>
    <x v="3"/>
    <s v="CL-12565"/>
    <s v="Clay Ludtke"/>
    <x v="0"/>
    <s v="United States"/>
    <s v="Cleveland"/>
    <x v="24"/>
    <n v="44105"/>
    <x v="3"/>
    <s v="OFF-ST-10000649"/>
    <x v="1"/>
    <x v="4"/>
    <s v="Hanging Personal Folder File"/>
    <n v="25.12"/>
    <n v="2"/>
    <n v="0.2"/>
    <n v="1.5700000000000012"/>
  </r>
  <r>
    <n v="1635"/>
    <x v="792"/>
    <x v="0"/>
    <x v="541"/>
    <d v="2013-05-09T00:00:00"/>
    <x v="3"/>
    <s v="CL-12565"/>
    <s v="Clay Ludtke"/>
    <x v="0"/>
    <s v="United States"/>
    <s v="Cleveland"/>
    <x v="24"/>
    <n v="44105"/>
    <x v="3"/>
    <s v="TEC-AC-10001465"/>
    <x v="2"/>
    <x v="11"/>
    <s v="SanDisk Cruzer 64 GB USB Flash Drive"/>
    <n v="58.112000000000002"/>
    <n v="2"/>
    <n v="0.2"/>
    <n v="7.263999999999994"/>
  </r>
  <r>
    <n v="1636"/>
    <x v="793"/>
    <x v="2"/>
    <x v="35"/>
    <d v="2011-12-02T00:00:00"/>
    <x v="1"/>
    <s v="NW-18400"/>
    <s v="Natalie Webber"/>
    <x v="0"/>
    <s v="United States"/>
    <s v="Tigard"/>
    <x v="21"/>
    <n v="97224"/>
    <x v="1"/>
    <s v="OFF-PA-10001166"/>
    <x v="1"/>
    <x v="10"/>
    <s v="Xerox 2"/>
    <n v="15.552000000000003"/>
    <n v="3"/>
    <n v="0.2"/>
    <n v="5.4432"/>
  </r>
  <r>
    <n v="1637"/>
    <x v="793"/>
    <x v="2"/>
    <x v="35"/>
    <d v="2011-12-02T00:00:00"/>
    <x v="1"/>
    <s v="NW-18400"/>
    <s v="Natalie Webber"/>
    <x v="0"/>
    <s v="United States"/>
    <s v="Tigard"/>
    <x v="21"/>
    <n v="97224"/>
    <x v="1"/>
    <s v="OFF-ST-10001097"/>
    <x v="1"/>
    <x v="4"/>
    <s v="Office Impressions Heavy Duty Welded Shelving &amp; Multimedia Storage Drawers"/>
    <n v="669.08"/>
    <n v="5"/>
    <n v="0.2"/>
    <n v="-167.27"/>
  </r>
  <r>
    <n v="1638"/>
    <x v="793"/>
    <x v="2"/>
    <x v="35"/>
    <d v="2011-12-02T00:00:00"/>
    <x v="1"/>
    <s v="NW-18400"/>
    <s v="Natalie Webber"/>
    <x v="0"/>
    <s v="United States"/>
    <s v="Tigard"/>
    <x v="21"/>
    <n v="97224"/>
    <x v="1"/>
    <s v="TEC-PH-10000038"/>
    <x v="2"/>
    <x v="7"/>
    <s v="Jawbone MINI JAMBOX Wireless Bluetooth Speaker"/>
    <n v="438.33600000000001"/>
    <n v="4"/>
    <n v="0.2"/>
    <n v="-87.667200000000037"/>
  </r>
  <r>
    <n v="1639"/>
    <x v="794"/>
    <x v="0"/>
    <x v="439"/>
    <d v="2013-06-02T00:00:00"/>
    <x v="1"/>
    <s v="TB-21280"/>
    <s v="Toby Braunhardt"/>
    <x v="0"/>
    <s v="United States"/>
    <s v="Washington"/>
    <x v="40"/>
    <n v="20016"/>
    <x v="3"/>
    <s v="OFF-PA-10002689"/>
    <x v="1"/>
    <x v="10"/>
    <s v="Weyerhaeuser First Choice Laser/Copy Paper (20Lb. and 88 Bright)"/>
    <n v="19.440000000000001"/>
    <n v="3"/>
    <n v="0"/>
    <n v="9.3312000000000008"/>
  </r>
  <r>
    <n v="1640"/>
    <x v="794"/>
    <x v="0"/>
    <x v="439"/>
    <d v="2013-06-02T00:00:00"/>
    <x v="1"/>
    <s v="TB-21280"/>
    <s v="Toby Braunhardt"/>
    <x v="0"/>
    <s v="United States"/>
    <s v="Washington"/>
    <x v="40"/>
    <n v="20016"/>
    <x v="3"/>
    <s v="OFF-BI-10004728"/>
    <x v="1"/>
    <x v="8"/>
    <s v="Wilson Jones Turn Tabs Binder Tool for Ring Binders"/>
    <n v="9.64"/>
    <n v="2"/>
    <n v="0"/>
    <n v="4.4344000000000001"/>
  </r>
  <r>
    <n v="1641"/>
    <x v="794"/>
    <x v="0"/>
    <x v="439"/>
    <d v="2013-06-02T00:00:00"/>
    <x v="1"/>
    <s v="TB-21280"/>
    <s v="Toby Braunhardt"/>
    <x v="0"/>
    <s v="United States"/>
    <s v="Washington"/>
    <x v="40"/>
    <n v="20016"/>
    <x v="3"/>
    <s v="OFF-PA-10004675"/>
    <x v="1"/>
    <x v="10"/>
    <s v="Telephone Message Books with Fax/Mobile Section, 5 1/2&quot; x 3 3/16&quot;"/>
    <n v="12.7"/>
    <n v="2"/>
    <n v="0"/>
    <n v="5.8419999999999996"/>
  </r>
  <r>
    <n v="1642"/>
    <x v="794"/>
    <x v="0"/>
    <x v="439"/>
    <d v="2013-06-02T00:00:00"/>
    <x v="1"/>
    <s v="TB-21280"/>
    <s v="Toby Braunhardt"/>
    <x v="0"/>
    <s v="United States"/>
    <s v="Washington"/>
    <x v="40"/>
    <n v="20016"/>
    <x v="3"/>
    <s v="FUR-FU-10000629"/>
    <x v="0"/>
    <x v="5"/>
    <s v="9-3/4 Diameter Round Wall Clock"/>
    <n v="41.37"/>
    <n v="3"/>
    <n v="0"/>
    <n v="17.375399999999999"/>
  </r>
  <r>
    <n v="1643"/>
    <x v="795"/>
    <x v="2"/>
    <x v="503"/>
    <d v="2011-12-04T00:00:00"/>
    <x v="1"/>
    <s v="BS-11380"/>
    <s v="Bill Stewart"/>
    <x v="1"/>
    <s v="United States"/>
    <s v="Skokie"/>
    <x v="10"/>
    <n v="60076"/>
    <x v="2"/>
    <s v="OFF-FA-10003112"/>
    <x v="1"/>
    <x v="13"/>
    <s v="Staples"/>
    <n v="12.624000000000001"/>
    <n v="2"/>
    <n v="0.2"/>
    <n v="3.944999999999999"/>
  </r>
  <r>
    <n v="1644"/>
    <x v="796"/>
    <x v="1"/>
    <x v="531"/>
    <d v="2012-03-20T00:00:00"/>
    <x v="2"/>
    <s v="FH-14365"/>
    <s v="Fred Hopkins"/>
    <x v="1"/>
    <s v="United States"/>
    <s v="Seattle"/>
    <x v="4"/>
    <n v="98115"/>
    <x v="1"/>
    <s v="OFF-ST-10000142"/>
    <x v="1"/>
    <x v="4"/>
    <s v="Deluxe Rollaway Locking File with Drawer"/>
    <n v="1247.6399999999999"/>
    <n v="3"/>
    <n v="0"/>
    <n v="349.33919999999995"/>
  </r>
  <r>
    <n v="1645"/>
    <x v="796"/>
    <x v="1"/>
    <x v="531"/>
    <d v="2012-03-20T00:00:00"/>
    <x v="2"/>
    <s v="FH-14365"/>
    <s v="Fred Hopkins"/>
    <x v="1"/>
    <s v="United States"/>
    <s v="Seattle"/>
    <x v="4"/>
    <n v="98115"/>
    <x v="1"/>
    <s v="TEC-CO-10001766"/>
    <x v="2"/>
    <x v="16"/>
    <s v="Canon PC940 Copier"/>
    <n v="3149.9300000000003"/>
    <n v="7"/>
    <n v="0"/>
    <n v="1480.4670999999998"/>
  </r>
  <r>
    <n v="1646"/>
    <x v="796"/>
    <x v="1"/>
    <x v="531"/>
    <d v="2012-03-20T00:00:00"/>
    <x v="2"/>
    <s v="FH-14365"/>
    <s v="Fred Hopkins"/>
    <x v="1"/>
    <s v="United States"/>
    <s v="Seattle"/>
    <x v="4"/>
    <n v="98115"/>
    <x v="1"/>
    <s v="OFF-PA-10004359"/>
    <x v="1"/>
    <x v="10"/>
    <s v="Multicolor Computer Printout Paper"/>
    <n v="209.7"/>
    <n v="2"/>
    <n v="0"/>
    <n v="100.65599999999999"/>
  </r>
  <r>
    <n v="1647"/>
    <x v="797"/>
    <x v="1"/>
    <x v="549"/>
    <d v="2012-11-03T00:00:00"/>
    <x v="2"/>
    <s v="VM-21685"/>
    <s v="Valerie Mitchum"/>
    <x v="2"/>
    <s v="United States"/>
    <s v="Philadelphia"/>
    <x v="9"/>
    <n v="19140"/>
    <x v="3"/>
    <s v="TEC-AC-10002323"/>
    <x v="2"/>
    <x v="11"/>
    <s v="SanDisk Ultra 32 GB MicroSDHC Class 10 Memory Card"/>
    <n v="35.360000000000007"/>
    <n v="2"/>
    <n v="0.2"/>
    <n v="-3.0939999999999994"/>
  </r>
  <r>
    <n v="1648"/>
    <x v="797"/>
    <x v="1"/>
    <x v="549"/>
    <d v="2012-11-03T00:00:00"/>
    <x v="2"/>
    <s v="VM-21685"/>
    <s v="Valerie Mitchum"/>
    <x v="2"/>
    <s v="United States"/>
    <s v="Philadelphia"/>
    <x v="9"/>
    <n v="19140"/>
    <x v="3"/>
    <s v="OFF-FA-10001135"/>
    <x v="1"/>
    <x v="13"/>
    <s v="Brites Rubber Bands, 1 1/2 oz. Box"/>
    <n v="3.1680000000000001"/>
    <n v="2"/>
    <n v="0.2"/>
    <n v="-0.71279999999999988"/>
  </r>
  <r>
    <n v="1649"/>
    <x v="798"/>
    <x v="1"/>
    <x v="120"/>
    <d v="2012-09-29T00:00:00"/>
    <x v="0"/>
    <s v="SF-20200"/>
    <s v="Sarah Foster"/>
    <x v="0"/>
    <s v="United States"/>
    <s v="Philadelphia"/>
    <x v="9"/>
    <n v="19143"/>
    <x v="3"/>
    <s v="OFF-BI-10004224"/>
    <x v="1"/>
    <x v="8"/>
    <s v="Catalog Binders with Expanding Posts"/>
    <n v="121.10400000000003"/>
    <n v="6"/>
    <n v="0.7"/>
    <n v="-100.91999999999999"/>
  </r>
  <r>
    <n v="1650"/>
    <x v="798"/>
    <x v="1"/>
    <x v="120"/>
    <d v="2012-09-29T00:00:00"/>
    <x v="0"/>
    <s v="SF-20200"/>
    <s v="Sarah Foster"/>
    <x v="0"/>
    <s v="United States"/>
    <s v="Philadelphia"/>
    <x v="9"/>
    <n v="19143"/>
    <x v="3"/>
    <s v="TEC-PH-10003357"/>
    <x v="2"/>
    <x v="7"/>
    <s v="Grandstream GXP2100 Mainstream Business Phone"/>
    <n v="45.893999999999998"/>
    <n v="1"/>
    <n v="0.4"/>
    <n v="-9.178799999999999"/>
  </r>
  <r>
    <n v="1651"/>
    <x v="799"/>
    <x v="2"/>
    <x v="550"/>
    <d v="2011-08-29T00:00:00"/>
    <x v="3"/>
    <s v="HH-15010"/>
    <s v="Hilary Holden"/>
    <x v="1"/>
    <s v="United States"/>
    <s v="San Francisco"/>
    <x v="1"/>
    <n v="94110"/>
    <x v="1"/>
    <s v="OFF-PA-10004475"/>
    <x v="1"/>
    <x v="10"/>
    <s v="Xerox 1940"/>
    <n v="109.92"/>
    <n v="2"/>
    <n v="0"/>
    <n v="53.860799999999998"/>
  </r>
  <r>
    <n v="1652"/>
    <x v="799"/>
    <x v="2"/>
    <x v="550"/>
    <d v="2011-08-29T00:00:00"/>
    <x v="3"/>
    <s v="HH-15010"/>
    <s v="Hilary Holden"/>
    <x v="1"/>
    <s v="United States"/>
    <s v="San Francisco"/>
    <x v="1"/>
    <n v="94110"/>
    <x v="1"/>
    <s v="OFF-PA-10003001"/>
    <x v="1"/>
    <x v="10"/>
    <s v="Xerox 1986"/>
    <n v="13.36"/>
    <n v="2"/>
    <n v="0"/>
    <n v="6.4127999999999998"/>
  </r>
  <r>
    <n v="1653"/>
    <x v="800"/>
    <x v="3"/>
    <x v="551"/>
    <d v="2014-11-22T00:00:00"/>
    <x v="2"/>
    <s v="CD-12280"/>
    <s v="Christina DeMoss"/>
    <x v="0"/>
    <s v="United States"/>
    <s v="Seattle"/>
    <x v="4"/>
    <n v="98105"/>
    <x v="1"/>
    <s v="OFF-ST-10003442"/>
    <x v="1"/>
    <x v="4"/>
    <s v="Eldon Portable Mobile Manager"/>
    <n v="169.68"/>
    <n v="6"/>
    <n v="0"/>
    <n v="45.813600000000001"/>
  </r>
  <r>
    <n v="1654"/>
    <x v="800"/>
    <x v="3"/>
    <x v="551"/>
    <d v="2014-11-22T00:00:00"/>
    <x v="2"/>
    <s v="CD-12280"/>
    <s v="Christina DeMoss"/>
    <x v="0"/>
    <s v="United States"/>
    <s v="Seattle"/>
    <x v="4"/>
    <n v="98105"/>
    <x v="1"/>
    <s v="TEC-AC-10003832"/>
    <x v="2"/>
    <x v="11"/>
    <s v="Imation 16GB Mini TravelDrive USB 2.0 Flash Drive"/>
    <n v="132.52000000000001"/>
    <n v="4"/>
    <n v="0"/>
    <n v="54.333200000000005"/>
  </r>
  <r>
    <n v="1655"/>
    <x v="800"/>
    <x v="3"/>
    <x v="551"/>
    <d v="2014-11-22T00:00:00"/>
    <x v="2"/>
    <s v="CD-12280"/>
    <s v="Christina DeMoss"/>
    <x v="0"/>
    <s v="United States"/>
    <s v="Seattle"/>
    <x v="4"/>
    <n v="98105"/>
    <x v="1"/>
    <s v="OFF-FA-10000611"/>
    <x v="1"/>
    <x v="13"/>
    <s v="Binder Clips by OIC"/>
    <n v="2.96"/>
    <n v="2"/>
    <n v="0"/>
    <n v="1.4207999999999998"/>
  </r>
  <r>
    <n v="1656"/>
    <x v="800"/>
    <x v="3"/>
    <x v="551"/>
    <d v="2014-11-22T00:00:00"/>
    <x v="2"/>
    <s v="CD-12280"/>
    <s v="Christina DeMoss"/>
    <x v="0"/>
    <s v="United States"/>
    <s v="Seattle"/>
    <x v="4"/>
    <n v="98105"/>
    <x v="1"/>
    <s v="OFF-BI-10001116"/>
    <x v="1"/>
    <x v="8"/>
    <s v="Wilson Jones 1&quot; Hanging DublLock Ring Binders"/>
    <n v="8.4480000000000004"/>
    <n v="2"/>
    <n v="0.2"/>
    <n v="2.9568000000000003"/>
  </r>
  <r>
    <n v="1657"/>
    <x v="800"/>
    <x v="3"/>
    <x v="551"/>
    <d v="2014-11-22T00:00:00"/>
    <x v="2"/>
    <s v="CD-12280"/>
    <s v="Christina DeMoss"/>
    <x v="0"/>
    <s v="United States"/>
    <s v="Seattle"/>
    <x v="4"/>
    <n v="98105"/>
    <x v="1"/>
    <s v="OFF-ST-10000563"/>
    <x v="1"/>
    <x v="4"/>
    <s v="Fellowes Bankers Box Stor/Drawer Steel Plus"/>
    <n v="95.94"/>
    <n v="3"/>
    <n v="0"/>
    <n v="9.5940000000000012"/>
  </r>
  <r>
    <n v="1658"/>
    <x v="801"/>
    <x v="2"/>
    <x v="552"/>
    <d v="2011-05-15T00:00:00"/>
    <x v="2"/>
    <s v="HL-15040"/>
    <s v="Hunter Lopez"/>
    <x v="0"/>
    <s v="United States"/>
    <s v="Milwaukee"/>
    <x v="6"/>
    <n v="53209"/>
    <x v="2"/>
    <s v="FUR-FU-10000010"/>
    <x v="0"/>
    <x v="5"/>
    <s v="DAX Value U-Channel Document Frames, Easel Back"/>
    <n v="34.79"/>
    <n v="7"/>
    <n v="0"/>
    <n v="10.784899999999999"/>
  </r>
  <r>
    <n v="1659"/>
    <x v="802"/>
    <x v="3"/>
    <x v="176"/>
    <d v="2014-01-27T00:00:00"/>
    <x v="1"/>
    <s v="TH-21100"/>
    <s v="Thea Hendricks"/>
    <x v="0"/>
    <s v="United States"/>
    <s v="Los Angeles"/>
    <x v="1"/>
    <n v="90045"/>
    <x v="1"/>
    <s v="TEC-PH-10004922"/>
    <x v="2"/>
    <x v="7"/>
    <s v="RCA Visys Integrated PBX 8-Line Router"/>
    <n v="160.77600000000001"/>
    <n v="3"/>
    <n v="0.2"/>
    <n v="10.048500000000004"/>
  </r>
  <r>
    <n v="1660"/>
    <x v="803"/>
    <x v="3"/>
    <x v="505"/>
    <d v="2014-11-07T00:00:00"/>
    <x v="1"/>
    <s v="MM-18055"/>
    <s v="Michelle Moray"/>
    <x v="0"/>
    <s v="United States"/>
    <s v="Seattle"/>
    <x v="4"/>
    <n v="98115"/>
    <x v="1"/>
    <s v="OFF-BI-10004330"/>
    <x v="1"/>
    <x v="8"/>
    <s v="GBC Velobind Prepunched Cover Sets, Regency Series"/>
    <n v="88.751999999999995"/>
    <n v="3"/>
    <n v="0.2"/>
    <n v="27.734999999999996"/>
  </r>
  <r>
    <n v="1661"/>
    <x v="803"/>
    <x v="3"/>
    <x v="505"/>
    <d v="2014-11-07T00:00:00"/>
    <x v="1"/>
    <s v="MM-18055"/>
    <s v="Michelle Moray"/>
    <x v="0"/>
    <s v="United States"/>
    <s v="Seattle"/>
    <x v="4"/>
    <n v="98115"/>
    <x v="1"/>
    <s v="OFF-BI-10002072"/>
    <x v="1"/>
    <x v="8"/>
    <s v="Cardinal Slant-D Ring Binders"/>
    <n v="13.904"/>
    <n v="2"/>
    <n v="0.2"/>
    <n v="5.2139999999999995"/>
  </r>
  <r>
    <n v="1662"/>
    <x v="804"/>
    <x v="3"/>
    <x v="504"/>
    <d v="2014-05-07T00:00:00"/>
    <x v="1"/>
    <s v="QJ-19255"/>
    <s v="Quincy Jones"/>
    <x v="1"/>
    <s v="United States"/>
    <s v="Philadelphia"/>
    <x v="9"/>
    <n v="19143"/>
    <x v="3"/>
    <s v="TEC-PH-10002549"/>
    <x v="2"/>
    <x v="7"/>
    <s v="Polycom SoundPoint IP 450 VoIP phone"/>
    <n v="677.57999999999993"/>
    <n v="5"/>
    <n v="0.4"/>
    <n v="-158.10199999999998"/>
  </r>
  <r>
    <n v="1663"/>
    <x v="804"/>
    <x v="3"/>
    <x v="504"/>
    <d v="2014-05-07T00:00:00"/>
    <x v="1"/>
    <s v="QJ-19255"/>
    <s v="Quincy Jones"/>
    <x v="1"/>
    <s v="United States"/>
    <s v="Philadelphia"/>
    <x v="9"/>
    <n v="19143"/>
    <x v="3"/>
    <s v="OFF-BI-10002353"/>
    <x v="1"/>
    <x v="8"/>
    <s v="GBC VeloBind Cover Sets"/>
    <n v="13.896000000000001"/>
    <n v="3"/>
    <n v="0.7"/>
    <n v="-9.2639999999999993"/>
  </r>
  <r>
    <n v="1664"/>
    <x v="805"/>
    <x v="0"/>
    <x v="390"/>
    <d v="2013-11-27T00:00:00"/>
    <x v="0"/>
    <s v="NS-18505"/>
    <s v="Neola Schneider"/>
    <x v="0"/>
    <s v="United States"/>
    <s v="Dallas"/>
    <x v="5"/>
    <n v="75217"/>
    <x v="2"/>
    <s v="OFF-ST-10001325"/>
    <x v="1"/>
    <x v="4"/>
    <s v="Sterilite Officeware Hinged File Box"/>
    <n v="41.92"/>
    <n v="5"/>
    <n v="0.2"/>
    <n v="3.6679999999999993"/>
  </r>
  <r>
    <n v="1665"/>
    <x v="805"/>
    <x v="0"/>
    <x v="390"/>
    <d v="2013-11-27T00:00:00"/>
    <x v="0"/>
    <s v="NS-18505"/>
    <s v="Neola Schneider"/>
    <x v="0"/>
    <s v="United States"/>
    <s v="Dallas"/>
    <x v="5"/>
    <n v="75217"/>
    <x v="2"/>
    <s v="TEC-AC-10002049"/>
    <x v="2"/>
    <x v="11"/>
    <s v="Logitech G19 Programmable Gaming Keyboard"/>
    <n v="297.57600000000002"/>
    <n v="3"/>
    <n v="0.2"/>
    <n v="-7.4394000000000347"/>
  </r>
  <r>
    <n v="1666"/>
    <x v="805"/>
    <x v="0"/>
    <x v="390"/>
    <d v="2013-11-27T00:00:00"/>
    <x v="0"/>
    <s v="NS-18505"/>
    <s v="Neola Schneider"/>
    <x v="0"/>
    <s v="United States"/>
    <s v="Dallas"/>
    <x v="5"/>
    <n v="75217"/>
    <x v="2"/>
    <s v="OFF-FA-10002676"/>
    <x v="1"/>
    <x v="13"/>
    <s v="Colored Push Pins"/>
    <n v="4.3440000000000003"/>
    <n v="3"/>
    <n v="0.2"/>
    <n v="0.86879999999999979"/>
  </r>
  <r>
    <n v="1667"/>
    <x v="805"/>
    <x v="0"/>
    <x v="390"/>
    <d v="2013-11-27T00:00:00"/>
    <x v="0"/>
    <s v="NS-18505"/>
    <s v="Neola Schneider"/>
    <x v="0"/>
    <s v="United States"/>
    <s v="Dallas"/>
    <x v="5"/>
    <n v="75217"/>
    <x v="2"/>
    <s v="TEC-AC-10003023"/>
    <x v="2"/>
    <x v="11"/>
    <s v="Logitech G105 Gaming Keyboard"/>
    <n v="94.992000000000004"/>
    <n v="2"/>
    <n v="0.2"/>
    <n v="-2.374800000000004"/>
  </r>
  <r>
    <n v="1668"/>
    <x v="805"/>
    <x v="0"/>
    <x v="390"/>
    <d v="2013-11-27T00:00:00"/>
    <x v="0"/>
    <s v="NS-18505"/>
    <s v="Neola Schneider"/>
    <x v="0"/>
    <s v="United States"/>
    <s v="Dallas"/>
    <x v="5"/>
    <n v="75217"/>
    <x v="2"/>
    <s v="OFF-PA-10000167"/>
    <x v="1"/>
    <x v="10"/>
    <s v="Xerox 1925"/>
    <n v="74.352000000000004"/>
    <n v="3"/>
    <n v="0.2"/>
    <n v="23.234999999999992"/>
  </r>
  <r>
    <n v="1669"/>
    <x v="805"/>
    <x v="0"/>
    <x v="390"/>
    <d v="2013-11-27T00:00:00"/>
    <x v="0"/>
    <s v="NS-18505"/>
    <s v="Neola Schneider"/>
    <x v="0"/>
    <s v="United States"/>
    <s v="Dallas"/>
    <x v="5"/>
    <n v="75217"/>
    <x v="2"/>
    <s v="OFF-AR-10003405"/>
    <x v="1"/>
    <x v="6"/>
    <s v="Dixon My First Ticonderoga Pencil, #2"/>
    <n v="14.04"/>
    <n v="3"/>
    <n v="0.2"/>
    <n v="1.5794999999999986"/>
  </r>
  <r>
    <n v="1670"/>
    <x v="806"/>
    <x v="1"/>
    <x v="553"/>
    <d v="2012-01-15T00:00:00"/>
    <x v="1"/>
    <s v="MM-17920"/>
    <s v="Michael Moore"/>
    <x v="0"/>
    <s v="United States"/>
    <s v="New York City"/>
    <x v="15"/>
    <n v="10011"/>
    <x v="3"/>
    <s v="FUR-TA-10001889"/>
    <x v="0"/>
    <x v="3"/>
    <s v="Bush Advantage Collection Racetrack Conference Table"/>
    <n v="1018.1039999999999"/>
    <n v="4"/>
    <n v="0.4"/>
    <n v="-373.3048"/>
  </r>
  <r>
    <n v="1671"/>
    <x v="807"/>
    <x v="3"/>
    <x v="15"/>
    <d v="2014-10-27T00:00:00"/>
    <x v="1"/>
    <s v="RD-19480"/>
    <s v="Rick Duston"/>
    <x v="0"/>
    <s v="United States"/>
    <s v="Houston"/>
    <x v="5"/>
    <n v="77095"/>
    <x v="2"/>
    <s v="TEC-PH-10002185"/>
    <x v="2"/>
    <x v="7"/>
    <s v="QVS USB Car Charger 2-Port 2.1Amp for iPod/iPhone/iPad/iPad 2/iPad 3"/>
    <n v="16.68"/>
    <n v="3"/>
    <n v="0.2"/>
    <n v="5.2125000000000004"/>
  </r>
  <r>
    <n v="1672"/>
    <x v="808"/>
    <x v="0"/>
    <x v="554"/>
    <d v="2013-03-26T00:00:00"/>
    <x v="2"/>
    <s v="RB-19645"/>
    <s v="Robert Barroso"/>
    <x v="1"/>
    <s v="United States"/>
    <s v="North Las Vegas"/>
    <x v="33"/>
    <n v="89031"/>
    <x v="1"/>
    <s v="TEC-AC-10001013"/>
    <x v="2"/>
    <x v="11"/>
    <s v="Logitech ClearChat Comfort/USB Headset H390"/>
    <n v="58.58"/>
    <n v="2"/>
    <n v="0"/>
    <n v="19.331399999999995"/>
  </r>
  <r>
    <n v="1673"/>
    <x v="809"/>
    <x v="3"/>
    <x v="445"/>
    <d v="2014-07-08T00:00:00"/>
    <x v="1"/>
    <s v="RD-19585"/>
    <s v="Rob Dowd"/>
    <x v="0"/>
    <s v="United States"/>
    <s v="Plano"/>
    <x v="5"/>
    <n v="75023"/>
    <x v="2"/>
    <s v="TEC-PH-10002726"/>
    <x v="2"/>
    <x v="7"/>
    <s v="netTALK DUO VoIP Telephone Service"/>
    <n v="167.96800000000002"/>
    <n v="4"/>
    <n v="0.2"/>
    <n v="62.988"/>
  </r>
  <r>
    <n v="1674"/>
    <x v="810"/>
    <x v="1"/>
    <x v="555"/>
    <d v="2012-12-12T00:00:00"/>
    <x v="2"/>
    <s v="SW-20455"/>
    <s v="Shaun Weien"/>
    <x v="0"/>
    <s v="United States"/>
    <s v="Suffolk"/>
    <x v="17"/>
    <n v="23434"/>
    <x v="0"/>
    <s v="OFF-LA-10003930"/>
    <x v="1"/>
    <x v="2"/>
    <s v="Dot Matrix Printer Tape Reel Labels, White, 5000/Box"/>
    <n v="196.62"/>
    <n v="2"/>
    <n v="0"/>
    <n v="96.343800000000002"/>
  </r>
  <r>
    <n v="1675"/>
    <x v="811"/>
    <x v="1"/>
    <x v="14"/>
    <d v="2012-09-21T00:00:00"/>
    <x v="1"/>
    <s v="SF-20965"/>
    <s v="Sylvia Foulston"/>
    <x v="1"/>
    <s v="United States"/>
    <s v="Houston"/>
    <x v="5"/>
    <n v="77041"/>
    <x v="2"/>
    <s v="FUR-FU-10003535"/>
    <x v="0"/>
    <x v="5"/>
    <s v="Howard Miller Distant Time Traveler Alarm Clock"/>
    <n v="21.936000000000003"/>
    <n v="2"/>
    <n v="0.6"/>
    <n v="-10.419600000000003"/>
  </r>
  <r>
    <n v="1676"/>
    <x v="811"/>
    <x v="1"/>
    <x v="14"/>
    <d v="2012-09-21T00:00:00"/>
    <x v="1"/>
    <s v="SF-20965"/>
    <s v="Sylvia Foulston"/>
    <x v="1"/>
    <s v="United States"/>
    <s v="Houston"/>
    <x v="5"/>
    <n v="77041"/>
    <x v="2"/>
    <s v="OFF-BI-10000088"/>
    <x v="1"/>
    <x v="8"/>
    <s v="GBC Imprintable Covers"/>
    <n v="6.5879999999999992"/>
    <n v="3"/>
    <n v="0.8"/>
    <n v="-10.211400000000005"/>
  </r>
  <r>
    <n v="1677"/>
    <x v="812"/>
    <x v="0"/>
    <x v="556"/>
    <d v="2013-05-25T00:00:00"/>
    <x v="1"/>
    <s v="EB-13930"/>
    <s v="Eric Barreto"/>
    <x v="0"/>
    <s v="United States"/>
    <s v="San Francisco"/>
    <x v="1"/>
    <n v="94110"/>
    <x v="1"/>
    <s v="OFF-ST-10000604"/>
    <x v="1"/>
    <x v="4"/>
    <s v="Home/Office Personal File Carts"/>
    <n v="104.28"/>
    <n v="3"/>
    <n v="0"/>
    <n v="26.069999999999993"/>
  </r>
  <r>
    <n v="1678"/>
    <x v="812"/>
    <x v="0"/>
    <x v="556"/>
    <d v="2013-05-25T00:00:00"/>
    <x v="1"/>
    <s v="EB-13930"/>
    <s v="Eric Barreto"/>
    <x v="0"/>
    <s v="United States"/>
    <s v="San Francisco"/>
    <x v="1"/>
    <n v="94110"/>
    <x v="1"/>
    <s v="OFF-PA-10004040"/>
    <x v="1"/>
    <x v="10"/>
    <s v="Universal Premium White Copier/Laser Paper (20Lb. and 87 Bright)"/>
    <n v="17.940000000000001"/>
    <n v="3"/>
    <n v="0"/>
    <n v="8.7906000000000013"/>
  </r>
  <r>
    <n v="1679"/>
    <x v="813"/>
    <x v="2"/>
    <x v="557"/>
    <d v="2011-09-13T00:00:00"/>
    <x v="1"/>
    <s v="SB-20290"/>
    <s v="Sean Braxton"/>
    <x v="1"/>
    <s v="United States"/>
    <s v="Philadelphia"/>
    <x v="9"/>
    <n v="19134"/>
    <x v="3"/>
    <s v="OFF-ST-10002344"/>
    <x v="1"/>
    <x v="4"/>
    <s v="Carina 42&quot;Hx23 3/4&quot;W Media Storage Unit"/>
    <n v="64.784000000000006"/>
    <n v="1"/>
    <n v="0.2"/>
    <n v="-14.576399999999996"/>
  </r>
  <r>
    <n v="1680"/>
    <x v="813"/>
    <x v="2"/>
    <x v="557"/>
    <d v="2011-09-13T00:00:00"/>
    <x v="1"/>
    <s v="SB-20290"/>
    <s v="Sean Braxton"/>
    <x v="1"/>
    <s v="United States"/>
    <s v="Philadelphia"/>
    <x v="9"/>
    <n v="19134"/>
    <x v="3"/>
    <s v="TEC-PH-10003589"/>
    <x v="2"/>
    <x v="7"/>
    <s v="invisibleSHIELD by ZAGG Smudge-Free Screen Protector"/>
    <n v="32.381999999999998"/>
    <n v="3"/>
    <n v="0.4"/>
    <n v="4.3175999999999988"/>
  </r>
  <r>
    <n v="1681"/>
    <x v="813"/>
    <x v="2"/>
    <x v="557"/>
    <d v="2011-09-13T00:00:00"/>
    <x v="1"/>
    <s v="SB-20290"/>
    <s v="Sean Braxton"/>
    <x v="1"/>
    <s v="United States"/>
    <s v="Philadelphia"/>
    <x v="9"/>
    <n v="19134"/>
    <x v="3"/>
    <s v="FUR-FU-10000758"/>
    <x v="0"/>
    <x v="5"/>
    <s v="DAX Natural Wood-Tone Poster Frame"/>
    <n v="42.368000000000002"/>
    <n v="2"/>
    <n v="0.2"/>
    <n v="8.4735999999999958"/>
  </r>
  <r>
    <n v="1682"/>
    <x v="813"/>
    <x v="2"/>
    <x v="557"/>
    <d v="2011-09-13T00:00:00"/>
    <x v="1"/>
    <s v="SB-20290"/>
    <s v="Sean Braxton"/>
    <x v="1"/>
    <s v="United States"/>
    <s v="Philadelphia"/>
    <x v="9"/>
    <n v="19134"/>
    <x v="3"/>
    <s v="TEC-MA-10004679"/>
    <x v="2"/>
    <x v="15"/>
    <s v="StarTech.com 10/100 VDSL2 Ethernet Extender Kit"/>
    <n v="399.54"/>
    <n v="4"/>
    <n v="0.7"/>
    <n v="-559.35599999999988"/>
  </r>
  <r>
    <n v="1683"/>
    <x v="814"/>
    <x v="0"/>
    <x v="321"/>
    <d v="2013-10-02T00:00:00"/>
    <x v="0"/>
    <s v="PS-18760"/>
    <s v="Pamela Stobb"/>
    <x v="0"/>
    <s v="United States"/>
    <s v="Los Angeles"/>
    <x v="1"/>
    <n v="90008"/>
    <x v="1"/>
    <s v="OFF-PA-10000176"/>
    <x v="1"/>
    <x v="10"/>
    <s v="Xerox 1887"/>
    <n v="18.97"/>
    <n v="1"/>
    <n v="0"/>
    <n v="9.105599999999999"/>
  </r>
  <r>
    <n v="1684"/>
    <x v="815"/>
    <x v="0"/>
    <x v="77"/>
    <d v="2013-11-13T00:00:00"/>
    <x v="1"/>
    <s v="CB-12535"/>
    <s v="Claudia Bergmann"/>
    <x v="1"/>
    <s v="United States"/>
    <s v="San Francisco"/>
    <x v="1"/>
    <n v="94110"/>
    <x v="1"/>
    <s v="FUR-FU-10002597"/>
    <x v="0"/>
    <x v="5"/>
    <s v="C-Line Magnetic Cubicle Keepers, Clear Polypropylene"/>
    <n v="14.82"/>
    <n v="3"/>
    <n v="0"/>
    <n v="6.224400000000001"/>
  </r>
  <r>
    <n v="1685"/>
    <x v="816"/>
    <x v="3"/>
    <x v="558"/>
    <d v="2014-04-28T00:00:00"/>
    <x v="2"/>
    <s v="DK-12835"/>
    <s v="Damala Kotsonis"/>
    <x v="1"/>
    <s v="United States"/>
    <s v="Philadelphia"/>
    <x v="9"/>
    <n v="19143"/>
    <x v="3"/>
    <s v="OFF-AP-10002495"/>
    <x v="1"/>
    <x v="9"/>
    <s v="Acco Smartsocket Table Surge Protector, 6 Color-Coded Adapter Outlets"/>
    <n v="99.28"/>
    <n v="2"/>
    <n v="0.2"/>
    <n v="12.409999999999989"/>
  </r>
  <r>
    <n v="1686"/>
    <x v="816"/>
    <x v="3"/>
    <x v="558"/>
    <d v="2014-04-28T00:00:00"/>
    <x v="2"/>
    <s v="DK-12835"/>
    <s v="Damala Kotsonis"/>
    <x v="1"/>
    <s v="United States"/>
    <s v="Philadelphia"/>
    <x v="9"/>
    <n v="19143"/>
    <x v="3"/>
    <s v="OFF-BI-10002813"/>
    <x v="1"/>
    <x v="8"/>
    <s v="Avery Reinforcements for Hole-Punch Pages"/>
    <n v="1.1880000000000002"/>
    <n v="2"/>
    <n v="0.7"/>
    <n v="-0.98999999999999977"/>
  </r>
  <r>
    <n v="1687"/>
    <x v="816"/>
    <x v="3"/>
    <x v="558"/>
    <d v="2014-04-28T00:00:00"/>
    <x v="2"/>
    <s v="DK-12835"/>
    <s v="Damala Kotsonis"/>
    <x v="1"/>
    <s v="United States"/>
    <s v="Philadelphia"/>
    <x v="9"/>
    <n v="19143"/>
    <x v="3"/>
    <s v="OFF-BI-10002414"/>
    <x v="1"/>
    <x v="8"/>
    <s v="GBC ProClick Spines for 32-Hole Punch"/>
    <n v="7.5180000000000007"/>
    <n v="2"/>
    <n v="0.7"/>
    <n v="-5.7637999999999998"/>
  </r>
  <r>
    <n v="1688"/>
    <x v="817"/>
    <x v="3"/>
    <x v="389"/>
    <d v="2014-12-13T00:00:00"/>
    <x v="2"/>
    <s v="AW-10840"/>
    <s v="Anthony Witt"/>
    <x v="0"/>
    <s v="United States"/>
    <s v="Philadelphia"/>
    <x v="9"/>
    <n v="19140"/>
    <x v="3"/>
    <s v="OFF-PA-10000788"/>
    <x v="1"/>
    <x v="10"/>
    <s v="Xerox 210"/>
    <n v="10.368000000000002"/>
    <n v="2"/>
    <n v="0.2"/>
    <n v="3.6288"/>
  </r>
  <r>
    <n v="1689"/>
    <x v="817"/>
    <x v="3"/>
    <x v="389"/>
    <d v="2014-12-13T00:00:00"/>
    <x v="2"/>
    <s v="AW-10840"/>
    <s v="Anthony Witt"/>
    <x v="0"/>
    <s v="United States"/>
    <s v="Philadelphia"/>
    <x v="9"/>
    <n v="19140"/>
    <x v="3"/>
    <s v="FUR-FU-10004306"/>
    <x v="0"/>
    <x v="5"/>
    <s v="Electrix Halogen Magnifier Lamp"/>
    <n v="310.88000000000005"/>
    <n v="2"/>
    <n v="0.2"/>
    <n v="23.315999999999988"/>
  </r>
  <r>
    <n v="1690"/>
    <x v="818"/>
    <x v="2"/>
    <x v="559"/>
    <d v="2011-08-20T00:00:00"/>
    <x v="1"/>
    <s v="TS-21610"/>
    <s v="Troy Staebel"/>
    <x v="0"/>
    <s v="United States"/>
    <s v="Philadelphia"/>
    <x v="9"/>
    <n v="19143"/>
    <x v="3"/>
    <s v="FUR-TA-10001539"/>
    <x v="0"/>
    <x v="3"/>
    <s v="Chromcraft Rectangular Conference Tables"/>
    <n v="853.09199999999987"/>
    <n v="6"/>
    <n v="0.4"/>
    <n v="-227.49120000000016"/>
  </r>
  <r>
    <n v="1691"/>
    <x v="819"/>
    <x v="3"/>
    <x v="34"/>
    <d v="2014-12-16T00:00:00"/>
    <x v="1"/>
    <s v="HF-14995"/>
    <s v="Herbert Flentye"/>
    <x v="0"/>
    <s v="United States"/>
    <s v="Indianapolis"/>
    <x v="14"/>
    <n v="46203"/>
    <x v="2"/>
    <s v="OFF-PA-10000575"/>
    <x v="1"/>
    <x v="10"/>
    <s v="Wirebound Message Books, Four 2 3/4 x 5 White Forms per Page"/>
    <n v="33.450000000000003"/>
    <n v="5"/>
    <n v="0"/>
    <n v="15.387"/>
  </r>
  <r>
    <n v="1692"/>
    <x v="819"/>
    <x v="3"/>
    <x v="34"/>
    <d v="2014-12-16T00:00:00"/>
    <x v="1"/>
    <s v="HF-14995"/>
    <s v="Herbert Flentye"/>
    <x v="0"/>
    <s v="United States"/>
    <s v="Indianapolis"/>
    <x v="14"/>
    <n v="46203"/>
    <x v="2"/>
    <s v="OFF-BI-10004182"/>
    <x v="1"/>
    <x v="8"/>
    <s v="Economy Binders"/>
    <n v="10.4"/>
    <n v="5"/>
    <n v="0"/>
    <n v="5.0960000000000001"/>
  </r>
  <r>
    <n v="1693"/>
    <x v="820"/>
    <x v="0"/>
    <x v="560"/>
    <d v="2013-03-20T00:00:00"/>
    <x v="1"/>
    <s v="HZ-14950"/>
    <s v="Henia Zydlo"/>
    <x v="0"/>
    <s v="United States"/>
    <s v="Columbus"/>
    <x v="24"/>
    <n v="43229"/>
    <x v="3"/>
    <s v="FUR-FU-10004020"/>
    <x v="0"/>
    <x v="5"/>
    <s v="Advantus Panel Wall Acrylic Frame"/>
    <n v="21.880000000000003"/>
    <n v="5"/>
    <n v="0.2"/>
    <n v="6.2904999999999998"/>
  </r>
  <r>
    <n v="1694"/>
    <x v="821"/>
    <x v="0"/>
    <x v="190"/>
    <d v="2013-06-30T00:00:00"/>
    <x v="0"/>
    <s v="AB-10255"/>
    <s v="Alejandro Ballentine"/>
    <x v="2"/>
    <s v="United States"/>
    <s v="Plano"/>
    <x v="5"/>
    <n v="75023"/>
    <x v="2"/>
    <s v="TEC-AC-10003133"/>
    <x v="2"/>
    <x v="11"/>
    <s v="Memorex Mini Travel Drive 4 GB USB 2.0 Flash Drive"/>
    <n v="13.616"/>
    <n v="2"/>
    <n v="0.2"/>
    <n v="3.5742000000000012"/>
  </r>
  <r>
    <n v="1695"/>
    <x v="822"/>
    <x v="1"/>
    <x v="12"/>
    <d v="2012-09-28T00:00:00"/>
    <x v="0"/>
    <s v="PO-19195"/>
    <s v="Phillina Ober"/>
    <x v="2"/>
    <s v="United States"/>
    <s v="Bayonne"/>
    <x v="30"/>
    <n v="7002"/>
    <x v="3"/>
    <s v="TEC-AC-10002006"/>
    <x v="2"/>
    <x v="11"/>
    <s v="Memorex Micro Travel Drive 16 GB"/>
    <n v="63.96"/>
    <n v="4"/>
    <n v="0"/>
    <n v="19.827599999999997"/>
  </r>
  <r>
    <n v="1696"/>
    <x v="822"/>
    <x v="1"/>
    <x v="12"/>
    <d v="2012-09-28T00:00:00"/>
    <x v="0"/>
    <s v="PO-19195"/>
    <s v="Phillina Ober"/>
    <x v="2"/>
    <s v="United States"/>
    <s v="Bayonne"/>
    <x v="30"/>
    <n v="7002"/>
    <x v="3"/>
    <s v="OFF-BI-10003314"/>
    <x v="1"/>
    <x v="8"/>
    <s v="Tuff Stuff Recycled Round Ring Binders"/>
    <n v="14.46"/>
    <n v="3"/>
    <n v="0"/>
    <n v="7.0853999999999999"/>
  </r>
  <r>
    <n v="1697"/>
    <x v="822"/>
    <x v="1"/>
    <x v="12"/>
    <d v="2012-09-28T00:00:00"/>
    <x v="0"/>
    <s v="PO-19195"/>
    <s v="Phillina Ober"/>
    <x v="2"/>
    <s v="United States"/>
    <s v="Bayonne"/>
    <x v="30"/>
    <n v="7002"/>
    <x v="3"/>
    <s v="TEC-PH-10002726"/>
    <x v="2"/>
    <x v="7"/>
    <s v="netTALK DUO VoIP Telephone Service"/>
    <n v="104.98"/>
    <n v="2"/>
    <n v="0"/>
    <n v="52.49"/>
  </r>
  <r>
    <n v="1698"/>
    <x v="823"/>
    <x v="1"/>
    <x v="17"/>
    <d v="2012-12-31T00:00:00"/>
    <x v="1"/>
    <s v="AG-10900"/>
    <s v="Arthur Gainer"/>
    <x v="0"/>
    <s v="United States"/>
    <s v="Los Angeles"/>
    <x v="1"/>
    <n v="90008"/>
    <x v="1"/>
    <s v="OFF-AP-10000240"/>
    <x v="1"/>
    <x v="9"/>
    <s v="Belkin F9G930V10-GRY 9 Outlet Surge"/>
    <n v="106.96"/>
    <n v="2"/>
    <n v="0"/>
    <n v="31.018399999999986"/>
  </r>
  <r>
    <n v="1699"/>
    <x v="823"/>
    <x v="1"/>
    <x v="17"/>
    <d v="2012-12-31T00:00:00"/>
    <x v="1"/>
    <s v="AG-10900"/>
    <s v="Arthur Gainer"/>
    <x v="0"/>
    <s v="United States"/>
    <s v="Los Angeles"/>
    <x v="1"/>
    <n v="90008"/>
    <x v="1"/>
    <s v="OFF-LA-10002381"/>
    <x v="1"/>
    <x v="2"/>
    <s v="Avery 497"/>
    <n v="21.560000000000002"/>
    <n v="7"/>
    <n v="0"/>
    <n v="10.348799999999999"/>
  </r>
  <r>
    <n v="1700"/>
    <x v="824"/>
    <x v="2"/>
    <x v="561"/>
    <d v="2011-06-07T00:00:00"/>
    <x v="0"/>
    <s v="SC-20725"/>
    <s v="Steven Cartwright"/>
    <x v="0"/>
    <s v="United States"/>
    <s v="Seattle"/>
    <x v="4"/>
    <n v="98115"/>
    <x v="1"/>
    <s v="FUR-TA-10004086"/>
    <x v="0"/>
    <x v="3"/>
    <s v="KI Adjustable-Height Table"/>
    <n v="515.88"/>
    <n v="6"/>
    <n v="0"/>
    <n v="113.49359999999999"/>
  </r>
  <r>
    <n v="1701"/>
    <x v="825"/>
    <x v="1"/>
    <x v="562"/>
    <d v="2012-07-15T00:00:00"/>
    <x v="0"/>
    <s v="ND-18370"/>
    <s v="Natalie DeCherney"/>
    <x v="0"/>
    <s v="United States"/>
    <s v="New York City"/>
    <x v="15"/>
    <n v="10035"/>
    <x v="3"/>
    <s v="OFF-BI-10000320"/>
    <x v="1"/>
    <x v="8"/>
    <s v="GBC Plastic Binding Combs"/>
    <n v="11.808"/>
    <n v="2"/>
    <n v="0.2"/>
    <n v="4.2804000000000002"/>
  </r>
  <r>
    <n v="1702"/>
    <x v="825"/>
    <x v="1"/>
    <x v="562"/>
    <d v="2012-07-15T00:00:00"/>
    <x v="0"/>
    <s v="ND-18370"/>
    <s v="Natalie DeCherney"/>
    <x v="0"/>
    <s v="United States"/>
    <s v="New York City"/>
    <x v="15"/>
    <n v="10035"/>
    <x v="3"/>
    <s v="FUR-CH-10000595"/>
    <x v="0"/>
    <x v="1"/>
    <s v="Safco Contoured Stacking Chairs"/>
    <n v="1931.04"/>
    <n v="9"/>
    <n v="0.1"/>
    <n v="321.83999999999992"/>
  </r>
  <r>
    <n v="1703"/>
    <x v="825"/>
    <x v="1"/>
    <x v="562"/>
    <d v="2012-07-15T00:00:00"/>
    <x v="0"/>
    <s v="ND-18370"/>
    <s v="Natalie DeCherney"/>
    <x v="0"/>
    <s v="United States"/>
    <s v="New York City"/>
    <x v="15"/>
    <n v="10035"/>
    <x v="3"/>
    <s v="OFF-PA-10000349"/>
    <x v="1"/>
    <x v="10"/>
    <s v="Staples"/>
    <n v="9.9600000000000009"/>
    <n v="2"/>
    <n v="0"/>
    <n v="4.6812000000000005"/>
  </r>
  <r>
    <n v="1704"/>
    <x v="826"/>
    <x v="2"/>
    <x v="563"/>
    <d v="2011-02-07T00:00:00"/>
    <x v="1"/>
    <s v="CD-12790"/>
    <s v="Cynthia Delaney"/>
    <x v="2"/>
    <s v="United States"/>
    <s v="San Diego"/>
    <x v="1"/>
    <n v="92037"/>
    <x v="1"/>
    <s v="OFF-FA-10001843"/>
    <x v="1"/>
    <x v="13"/>
    <s v="Staples"/>
    <n v="12.350000000000001"/>
    <n v="5"/>
    <n v="0"/>
    <n v="5.8045"/>
  </r>
  <r>
    <n v="1705"/>
    <x v="827"/>
    <x v="0"/>
    <x v="387"/>
    <d v="2013-03-09T00:00:00"/>
    <x v="3"/>
    <s v="PG-18820"/>
    <s v="Patrick Gardner"/>
    <x v="0"/>
    <s v="United States"/>
    <s v="Glendale"/>
    <x v="16"/>
    <n v="85301"/>
    <x v="1"/>
    <s v="OFF-BI-10003676"/>
    <x v="1"/>
    <x v="8"/>
    <s v="GBC Standard Recycled Report Covers, Clear Plastic Sheets"/>
    <n v="9.7020000000000017"/>
    <n v="3"/>
    <n v="0.7"/>
    <n v="-7.1147999999999989"/>
  </r>
  <r>
    <n v="1706"/>
    <x v="828"/>
    <x v="1"/>
    <x v="6"/>
    <d v="2012-11-26T00:00:00"/>
    <x v="1"/>
    <s v="IM-15070"/>
    <s v="Irene Maddox"/>
    <x v="0"/>
    <s v="United States"/>
    <s v="Philadelphia"/>
    <x v="9"/>
    <n v="19120"/>
    <x v="3"/>
    <s v="OFF-BI-10003638"/>
    <x v="1"/>
    <x v="8"/>
    <s v="GBC Durable Plastic Covers"/>
    <n v="11.610000000000003"/>
    <n v="2"/>
    <n v="0.7"/>
    <n v="-9.2880000000000003"/>
  </r>
  <r>
    <n v="1707"/>
    <x v="829"/>
    <x v="3"/>
    <x v="505"/>
    <d v="2014-11-06T00:00:00"/>
    <x v="1"/>
    <s v="JK-15205"/>
    <s v="Jamie Kunitz"/>
    <x v="0"/>
    <s v="United States"/>
    <s v="San Francisco"/>
    <x v="1"/>
    <n v="94122"/>
    <x v="1"/>
    <s v="OFF-LA-10003077"/>
    <x v="1"/>
    <x v="2"/>
    <s v="Avery 500"/>
    <n v="43.86"/>
    <n v="6"/>
    <n v="0"/>
    <n v="20.614199999999997"/>
  </r>
  <r>
    <n v="1708"/>
    <x v="829"/>
    <x v="3"/>
    <x v="505"/>
    <d v="2014-11-06T00:00:00"/>
    <x v="1"/>
    <s v="JK-15205"/>
    <s v="Jamie Kunitz"/>
    <x v="0"/>
    <s v="United States"/>
    <s v="San Francisco"/>
    <x v="1"/>
    <n v="94122"/>
    <x v="1"/>
    <s v="TEC-PH-10003505"/>
    <x v="2"/>
    <x v="7"/>
    <s v="Geemarc AmpliPOWER60"/>
    <n v="148.47999999999999"/>
    <n v="2"/>
    <n v="0.2"/>
    <n v="16.703999999999986"/>
  </r>
  <r>
    <n v="1709"/>
    <x v="829"/>
    <x v="3"/>
    <x v="505"/>
    <d v="2014-11-06T00:00:00"/>
    <x v="1"/>
    <s v="JK-15205"/>
    <s v="Jamie Kunitz"/>
    <x v="0"/>
    <s v="United States"/>
    <s v="San Francisco"/>
    <x v="1"/>
    <n v="94122"/>
    <x v="1"/>
    <s v="OFF-PA-10003424"/>
    <x v="1"/>
    <x v="10"/>
    <s v="&quot;While you Were Out&quot; Message Book, One Form per Page"/>
    <n v="7.42"/>
    <n v="2"/>
    <n v="0"/>
    <n v="3.71"/>
  </r>
  <r>
    <n v="1710"/>
    <x v="829"/>
    <x v="3"/>
    <x v="505"/>
    <d v="2014-11-06T00:00:00"/>
    <x v="1"/>
    <s v="JK-15205"/>
    <s v="Jamie Kunitz"/>
    <x v="0"/>
    <s v="United States"/>
    <s v="San Francisco"/>
    <x v="1"/>
    <n v="94122"/>
    <x v="1"/>
    <s v="FUR-CH-10003061"/>
    <x v="0"/>
    <x v="1"/>
    <s v="Global Leather Task Chair, Black"/>
    <n v="71.992000000000004"/>
    <n v="1"/>
    <n v="0.2"/>
    <n v="-0.89990000000001302"/>
  </r>
  <r>
    <n v="1711"/>
    <x v="829"/>
    <x v="3"/>
    <x v="505"/>
    <d v="2014-11-06T00:00:00"/>
    <x v="1"/>
    <s v="JK-15205"/>
    <s v="Jamie Kunitz"/>
    <x v="0"/>
    <s v="United States"/>
    <s v="San Francisco"/>
    <x v="1"/>
    <n v="94122"/>
    <x v="1"/>
    <s v="OFF-AR-10003514"/>
    <x v="1"/>
    <x v="6"/>
    <s v="4009 Highlighters by Sanford"/>
    <n v="19.899999999999999"/>
    <n v="5"/>
    <n v="0"/>
    <n v="6.5669999999999984"/>
  </r>
  <r>
    <n v="1712"/>
    <x v="829"/>
    <x v="3"/>
    <x v="505"/>
    <d v="2014-11-06T00:00:00"/>
    <x v="1"/>
    <s v="JK-15205"/>
    <s v="Jamie Kunitz"/>
    <x v="0"/>
    <s v="United States"/>
    <s v="San Francisco"/>
    <x v="1"/>
    <n v="94122"/>
    <x v="1"/>
    <s v="OFF-AP-10002684"/>
    <x v="1"/>
    <x v="9"/>
    <s v="Acco 7-Outlet Masterpiece Power Center, Wihtout Fax/Phone Line Protection"/>
    <n v="1702.12"/>
    <n v="14"/>
    <n v="0"/>
    <n v="510.63599999999985"/>
  </r>
  <r>
    <n v="1713"/>
    <x v="830"/>
    <x v="1"/>
    <x v="564"/>
    <d v="2012-02-04T00:00:00"/>
    <x v="1"/>
    <s v="JP-15520"/>
    <s v="Jeremy Pistek"/>
    <x v="0"/>
    <s v="United States"/>
    <s v="Houston"/>
    <x v="5"/>
    <n v="77070"/>
    <x v="2"/>
    <s v="OFF-PA-10004405"/>
    <x v="1"/>
    <x v="10"/>
    <s v="Rediform Voice Mail Log Books"/>
    <n v="14.303999999999998"/>
    <n v="6"/>
    <n v="0.2"/>
    <n v="5.0064000000000002"/>
  </r>
  <r>
    <n v="1714"/>
    <x v="831"/>
    <x v="3"/>
    <x v="565"/>
    <d v="2014-09-14T00:00:00"/>
    <x v="0"/>
    <s v="MM-18055"/>
    <s v="Michelle Moray"/>
    <x v="0"/>
    <s v="United States"/>
    <s v="Chicago"/>
    <x v="10"/>
    <n v="60610"/>
    <x v="2"/>
    <s v="FUR-TA-10004289"/>
    <x v="0"/>
    <x v="3"/>
    <s v="BoxOffice By Design Rectangular and Half-Moon Meeting Room Tables"/>
    <n v="765.625"/>
    <n v="7"/>
    <n v="0.5"/>
    <n v="-566.5625"/>
  </r>
  <r>
    <n v="1715"/>
    <x v="832"/>
    <x v="3"/>
    <x v="566"/>
    <d v="2014-10-14T00:00:00"/>
    <x v="1"/>
    <s v="DC-13285"/>
    <s v="Debra Catini"/>
    <x v="0"/>
    <s v="United States"/>
    <s v="San Francisco"/>
    <x v="1"/>
    <n v="94110"/>
    <x v="1"/>
    <s v="FUR-BO-10003965"/>
    <x v="0"/>
    <x v="0"/>
    <s v="O'Sullivan Manor Hill 2-Door Library in Brianna Oak"/>
    <n v="307.666"/>
    <n v="2"/>
    <n v="0.15"/>
    <n v="-14.478399999999979"/>
  </r>
  <r>
    <n v="1716"/>
    <x v="833"/>
    <x v="0"/>
    <x v="567"/>
    <d v="2013-05-05T00:00:00"/>
    <x v="1"/>
    <s v="JL-15835"/>
    <s v="John Lee"/>
    <x v="0"/>
    <s v="United States"/>
    <s v="New York City"/>
    <x v="15"/>
    <n v="10011"/>
    <x v="3"/>
    <s v="OFF-BI-10003314"/>
    <x v="1"/>
    <x v="8"/>
    <s v="Tuff Stuff Recycled Round Ring Binders"/>
    <n v="7.7120000000000006"/>
    <n v="2"/>
    <n v="0.2"/>
    <n v="2.7956000000000003"/>
  </r>
  <r>
    <n v="1717"/>
    <x v="834"/>
    <x v="0"/>
    <x v="288"/>
    <d v="2013-05-25T00:00:00"/>
    <x v="1"/>
    <s v="BN-11515"/>
    <s v="Bradley Nguyen"/>
    <x v="0"/>
    <s v="United States"/>
    <s v="New York City"/>
    <x v="15"/>
    <n v="10011"/>
    <x v="3"/>
    <s v="OFF-AP-10001563"/>
    <x v="1"/>
    <x v="9"/>
    <s v="Belkin Premiere Surge Master II 8-outlet surge protector"/>
    <n v="242.89999999999998"/>
    <n v="5"/>
    <n v="0"/>
    <n v="70.440999999999974"/>
  </r>
  <r>
    <n v="1718"/>
    <x v="834"/>
    <x v="0"/>
    <x v="288"/>
    <d v="2013-05-25T00:00:00"/>
    <x v="1"/>
    <s v="BN-11515"/>
    <s v="Bradley Nguyen"/>
    <x v="0"/>
    <s v="United States"/>
    <s v="New York City"/>
    <x v="15"/>
    <n v="10011"/>
    <x v="3"/>
    <s v="OFF-ST-10004123"/>
    <x v="1"/>
    <x v="4"/>
    <s v="Safco Industrial Wire Shelving System"/>
    <n v="454.90000000000003"/>
    <n v="5"/>
    <n v="0"/>
    <n v="0"/>
  </r>
  <r>
    <n v="1719"/>
    <x v="834"/>
    <x v="0"/>
    <x v="288"/>
    <d v="2013-05-25T00:00:00"/>
    <x v="1"/>
    <s v="BN-11515"/>
    <s v="Bradley Nguyen"/>
    <x v="0"/>
    <s v="United States"/>
    <s v="New York City"/>
    <x v="15"/>
    <n v="10011"/>
    <x v="3"/>
    <s v="FUR-FU-10002088"/>
    <x v="0"/>
    <x v="5"/>
    <s v="Nu-Dell Float Frame 11 x 14 1/2"/>
    <n v="35.92"/>
    <n v="4"/>
    <n v="0"/>
    <n v="15.086400000000001"/>
  </r>
  <r>
    <n v="1720"/>
    <x v="834"/>
    <x v="0"/>
    <x v="288"/>
    <d v="2013-05-25T00:00:00"/>
    <x v="1"/>
    <s v="BN-11515"/>
    <s v="Bradley Nguyen"/>
    <x v="0"/>
    <s v="United States"/>
    <s v="New York City"/>
    <x v="15"/>
    <n v="10011"/>
    <x v="3"/>
    <s v="FUR-FU-10000010"/>
    <x v="0"/>
    <x v="5"/>
    <s v="DAX Value U-Channel Document Frames, Easel Back"/>
    <n v="39.76"/>
    <n v="8"/>
    <n v="0"/>
    <n v="12.325599999999998"/>
  </r>
  <r>
    <n v="1721"/>
    <x v="834"/>
    <x v="0"/>
    <x v="288"/>
    <d v="2013-05-25T00:00:00"/>
    <x v="1"/>
    <s v="BN-11515"/>
    <s v="Bradley Nguyen"/>
    <x v="0"/>
    <s v="United States"/>
    <s v="New York City"/>
    <x v="15"/>
    <n v="10011"/>
    <x v="3"/>
    <s v="OFF-BI-10002824"/>
    <x v="1"/>
    <x v="8"/>
    <s v="Recycled Easel Ring Binders"/>
    <n v="47.744"/>
    <n v="4"/>
    <n v="0.2"/>
    <n v="14.919999999999995"/>
  </r>
  <r>
    <n v="1722"/>
    <x v="835"/>
    <x v="1"/>
    <x v="139"/>
    <d v="2012-12-25T00:00:00"/>
    <x v="1"/>
    <s v="KD-16345"/>
    <s v="Katherine Ducich"/>
    <x v="0"/>
    <s v="United States"/>
    <s v="Chicago"/>
    <x v="10"/>
    <n v="60623"/>
    <x v="2"/>
    <s v="TEC-PH-10001061"/>
    <x v="2"/>
    <x v="7"/>
    <s v="Apple iPhone 5C"/>
    <n v="159.98400000000001"/>
    <n v="2"/>
    <n v="0.2"/>
    <n v="11.998799999999996"/>
  </r>
  <r>
    <n v="1723"/>
    <x v="835"/>
    <x v="1"/>
    <x v="139"/>
    <d v="2012-12-25T00:00:00"/>
    <x v="1"/>
    <s v="KD-16345"/>
    <s v="Katherine Ducich"/>
    <x v="0"/>
    <s v="United States"/>
    <s v="Chicago"/>
    <x v="10"/>
    <n v="60623"/>
    <x v="2"/>
    <s v="TEC-AC-10000736"/>
    <x v="2"/>
    <x v="11"/>
    <s v="Logitech G600 MMO Gaming Mouse"/>
    <n v="255.96799999999999"/>
    <n v="4"/>
    <n v="0.2"/>
    <n v="51.193599999999996"/>
  </r>
  <r>
    <n v="1724"/>
    <x v="835"/>
    <x v="1"/>
    <x v="139"/>
    <d v="2012-12-25T00:00:00"/>
    <x v="1"/>
    <s v="KD-16345"/>
    <s v="Katherine Ducich"/>
    <x v="0"/>
    <s v="United States"/>
    <s v="Chicago"/>
    <x v="10"/>
    <n v="60623"/>
    <x v="2"/>
    <s v="FUR-BO-10003966"/>
    <x v="0"/>
    <x v="0"/>
    <s v="Sauder Facets Collection Library, Sky Alder Finish"/>
    <n v="359.05799999999994"/>
    <n v="3"/>
    <n v="0.3"/>
    <n v="-71.811600000000027"/>
  </r>
  <r>
    <n v="1725"/>
    <x v="836"/>
    <x v="1"/>
    <x v="546"/>
    <d v="2012-12-20T00:00:00"/>
    <x v="2"/>
    <s v="JK-15370"/>
    <s v="Jay Kimmel"/>
    <x v="0"/>
    <s v="United States"/>
    <s v="Philadelphia"/>
    <x v="9"/>
    <n v="19143"/>
    <x v="3"/>
    <s v="OFF-AP-10000828"/>
    <x v="1"/>
    <x v="9"/>
    <s v="Avanti 4.4 Cu. Ft. Refrigerator"/>
    <n v="434.35199999999998"/>
    <n v="3"/>
    <n v="0.2"/>
    <n v="43.43519999999998"/>
  </r>
  <r>
    <n v="1726"/>
    <x v="836"/>
    <x v="1"/>
    <x v="546"/>
    <d v="2012-12-20T00:00:00"/>
    <x v="2"/>
    <s v="JK-15370"/>
    <s v="Jay Kimmel"/>
    <x v="0"/>
    <s v="United States"/>
    <s v="Philadelphia"/>
    <x v="9"/>
    <n v="19143"/>
    <x v="3"/>
    <s v="OFF-AP-10002906"/>
    <x v="1"/>
    <x v="9"/>
    <s v="Hoover Replacement Belt for Commercial Guardsman Heavy-Duty Upright Vacuum"/>
    <n v="3.5520000000000005"/>
    <n v="2"/>
    <n v="0.2"/>
    <n v="0.44399999999999973"/>
  </r>
  <r>
    <n v="1727"/>
    <x v="836"/>
    <x v="1"/>
    <x v="546"/>
    <d v="2012-12-20T00:00:00"/>
    <x v="2"/>
    <s v="JK-15370"/>
    <s v="Jay Kimmel"/>
    <x v="0"/>
    <s v="United States"/>
    <s v="Philadelphia"/>
    <x v="9"/>
    <n v="19143"/>
    <x v="3"/>
    <s v="OFF-AP-10003860"/>
    <x v="1"/>
    <x v="9"/>
    <s v="Fellowes Advanced 8 Outlet Surge Suppressor with Phone/Fax Protection"/>
    <n v="88.832000000000008"/>
    <n v="4"/>
    <n v="0.2"/>
    <n v="7.7728000000000002"/>
  </r>
  <r>
    <n v="1728"/>
    <x v="837"/>
    <x v="3"/>
    <x v="568"/>
    <d v="2014-05-05T00:00:00"/>
    <x v="0"/>
    <s v="FM-14215"/>
    <s v="Filia McAdams"/>
    <x v="1"/>
    <s v="United States"/>
    <s v="Dublin"/>
    <x v="24"/>
    <n v="43017"/>
    <x v="3"/>
    <s v="FUR-TA-10001307"/>
    <x v="0"/>
    <x v="3"/>
    <s v="SAFCO PlanMaster Heigh-Adjustable Drafting Table Base, 43w x 30d x 30-37h, Black"/>
    <n v="1048.3499999999999"/>
    <n v="5"/>
    <n v="0.4"/>
    <n v="-69.889999999999986"/>
  </r>
  <r>
    <n v="1729"/>
    <x v="838"/>
    <x v="0"/>
    <x v="569"/>
    <d v="2013-02-07T00:00:00"/>
    <x v="3"/>
    <s v="CA-12265"/>
    <s v="Christina Anderson"/>
    <x v="0"/>
    <s v="United States"/>
    <s v="Springfield"/>
    <x v="17"/>
    <n v="22153"/>
    <x v="0"/>
    <s v="TEC-AC-10003063"/>
    <x v="2"/>
    <x v="11"/>
    <s v="Micro Innovations USB RF Wireless Keyboard with Mouse"/>
    <n v="100"/>
    <n v="4"/>
    <n v="0"/>
    <n v="21"/>
  </r>
  <r>
    <n v="1730"/>
    <x v="838"/>
    <x v="0"/>
    <x v="569"/>
    <d v="2013-02-07T00:00:00"/>
    <x v="3"/>
    <s v="CA-12265"/>
    <s v="Christina Anderson"/>
    <x v="0"/>
    <s v="United States"/>
    <s v="Springfield"/>
    <x v="17"/>
    <n v="22153"/>
    <x v="0"/>
    <s v="OFF-LA-10001045"/>
    <x v="1"/>
    <x v="2"/>
    <s v="Permanent Self-Adhesive File Folder Labels for Typewriters by Universal"/>
    <n v="7.83"/>
    <n v="3"/>
    <n v="0"/>
    <n v="3.6017999999999999"/>
  </r>
  <r>
    <n v="1731"/>
    <x v="839"/>
    <x v="2"/>
    <x v="450"/>
    <d v="2011-10-03T00:00:00"/>
    <x v="1"/>
    <s v="KD-16495"/>
    <s v="Keith Dawkins"/>
    <x v="1"/>
    <s v="United States"/>
    <s v="Fayetteville"/>
    <x v="3"/>
    <n v="28314"/>
    <x v="0"/>
    <s v="OFF-PA-10001457"/>
    <x v="1"/>
    <x v="10"/>
    <s v="White GlueTop Scratch Pads"/>
    <n v="96.256"/>
    <n v="8"/>
    <n v="0.2"/>
    <n v="31.283199999999987"/>
  </r>
  <r>
    <n v="1732"/>
    <x v="839"/>
    <x v="2"/>
    <x v="450"/>
    <d v="2011-10-03T00:00:00"/>
    <x v="1"/>
    <s v="KD-16495"/>
    <s v="Keith Dawkins"/>
    <x v="1"/>
    <s v="United States"/>
    <s v="Fayetteville"/>
    <x v="3"/>
    <n v="28314"/>
    <x v="0"/>
    <s v="OFF-PA-10001804"/>
    <x v="1"/>
    <x v="10"/>
    <s v="Xerox 195"/>
    <n v="10.688000000000001"/>
    <n v="2"/>
    <n v="0.2"/>
    <n v="3.7407999999999997"/>
  </r>
  <r>
    <n v="1733"/>
    <x v="840"/>
    <x v="0"/>
    <x v="212"/>
    <d v="2013-07-15T00:00:00"/>
    <x v="1"/>
    <s v="LH-17155"/>
    <s v="Logan Haushalter"/>
    <x v="0"/>
    <s v="United States"/>
    <s v="Dallas"/>
    <x v="5"/>
    <n v="75081"/>
    <x v="2"/>
    <s v="OFF-ST-10000689"/>
    <x v="1"/>
    <x v="4"/>
    <s v="Fellowes Strictly Business Drawer File, Letter/Legal Size"/>
    <n v="338.04"/>
    <n v="3"/>
    <n v="0.2"/>
    <n v="-33.804000000000002"/>
  </r>
  <r>
    <n v="1734"/>
    <x v="840"/>
    <x v="0"/>
    <x v="212"/>
    <d v="2013-07-15T00:00:00"/>
    <x v="1"/>
    <s v="LH-17155"/>
    <s v="Logan Haushalter"/>
    <x v="0"/>
    <s v="United States"/>
    <s v="Dallas"/>
    <x v="5"/>
    <n v="75081"/>
    <x v="2"/>
    <s v="OFF-AR-10002135"/>
    <x v="1"/>
    <x v="6"/>
    <s v="Boston Heavy-Duty Trimline Electric Pencil Sharpeners"/>
    <n v="154.24"/>
    <n v="4"/>
    <n v="0.2"/>
    <n v="17.351999999999975"/>
  </r>
  <r>
    <n v="1735"/>
    <x v="841"/>
    <x v="3"/>
    <x v="570"/>
    <d v="2014-08-02T00:00:00"/>
    <x v="0"/>
    <s v="AG-10675"/>
    <s v="Anna Gayman"/>
    <x v="0"/>
    <s v="United States"/>
    <s v="Jacksonville"/>
    <x v="3"/>
    <n v="28540"/>
    <x v="0"/>
    <s v="OFF-AP-10002082"/>
    <x v="1"/>
    <x v="9"/>
    <s v="Holmes HEPA Air Purifier"/>
    <n v="34.848000000000006"/>
    <n v="2"/>
    <n v="0.2"/>
    <n v="6.5339999999999971"/>
  </r>
  <r>
    <n v="1736"/>
    <x v="841"/>
    <x v="3"/>
    <x v="570"/>
    <d v="2014-08-02T00:00:00"/>
    <x v="0"/>
    <s v="AG-10675"/>
    <s v="Anna Gayman"/>
    <x v="0"/>
    <s v="United States"/>
    <s v="Jacksonville"/>
    <x v="3"/>
    <n v="28540"/>
    <x v="0"/>
    <s v="TEC-PH-10003442"/>
    <x v="2"/>
    <x v="7"/>
    <s v="Samsung Replacement EH64AVFWE Premium Headset"/>
    <n v="22"/>
    <n v="5"/>
    <n v="0.2"/>
    <n v="1.375"/>
  </r>
  <r>
    <n v="1737"/>
    <x v="841"/>
    <x v="3"/>
    <x v="570"/>
    <d v="2014-08-02T00:00:00"/>
    <x v="0"/>
    <s v="AG-10675"/>
    <s v="Anna Gayman"/>
    <x v="0"/>
    <s v="United States"/>
    <s v="Jacksonville"/>
    <x v="3"/>
    <n v="28540"/>
    <x v="0"/>
    <s v="OFF-AR-10002833"/>
    <x v="1"/>
    <x v="6"/>
    <s v="Newell 322"/>
    <n v="4.3680000000000003"/>
    <n v="3"/>
    <n v="0.2"/>
    <n v="0.3822000000000001"/>
  </r>
  <r>
    <n v="1738"/>
    <x v="842"/>
    <x v="1"/>
    <x v="37"/>
    <d v="2012-09-09T00:00:00"/>
    <x v="1"/>
    <s v="DB-13120"/>
    <s v="David Bremer"/>
    <x v="1"/>
    <s v="United States"/>
    <s v="San Francisco"/>
    <x v="1"/>
    <n v="94122"/>
    <x v="1"/>
    <s v="OFF-ST-10001325"/>
    <x v="1"/>
    <x v="4"/>
    <s v="Sterilite Officeware Hinged File Box"/>
    <n v="31.44"/>
    <n v="3"/>
    <n v="0"/>
    <n v="8.4888000000000012"/>
  </r>
  <r>
    <n v="1739"/>
    <x v="842"/>
    <x v="1"/>
    <x v="37"/>
    <d v="2012-09-09T00:00:00"/>
    <x v="1"/>
    <s v="DB-13120"/>
    <s v="David Bremer"/>
    <x v="1"/>
    <s v="United States"/>
    <s v="San Francisco"/>
    <x v="1"/>
    <n v="94122"/>
    <x v="1"/>
    <s v="TEC-AC-10003038"/>
    <x v="2"/>
    <x v="11"/>
    <s v="Kingston Digital DataTraveler 16GB USB 2.0"/>
    <n v="17.899999999999999"/>
    <n v="2"/>
    <n v="0"/>
    <n v="3.400999999999998"/>
  </r>
  <r>
    <n v="1740"/>
    <x v="842"/>
    <x v="1"/>
    <x v="37"/>
    <d v="2012-09-09T00:00:00"/>
    <x v="1"/>
    <s v="DB-13120"/>
    <s v="David Bremer"/>
    <x v="1"/>
    <s v="United States"/>
    <s v="San Francisco"/>
    <x v="1"/>
    <n v="94122"/>
    <x v="1"/>
    <s v="TEC-AC-10003590"/>
    <x v="2"/>
    <x v="11"/>
    <s v="TRENDnet 56K USB 2.0 Phone, Internet and Fax Modem"/>
    <n v="129.44999999999999"/>
    <n v="5"/>
    <n v="0"/>
    <n v="46.601999999999997"/>
  </r>
  <r>
    <n v="1741"/>
    <x v="843"/>
    <x v="2"/>
    <x v="128"/>
    <d v="2011-08-16T00:00:00"/>
    <x v="1"/>
    <s v="ED-13885"/>
    <s v="Emily Ducich"/>
    <x v="2"/>
    <s v="United States"/>
    <s v="San Diego"/>
    <x v="1"/>
    <n v="92037"/>
    <x v="1"/>
    <s v="OFF-LA-10000262"/>
    <x v="1"/>
    <x v="2"/>
    <s v="Avery 494"/>
    <n v="20.88"/>
    <n v="8"/>
    <n v="0"/>
    <n v="9.6047999999999991"/>
  </r>
  <r>
    <n v="1742"/>
    <x v="844"/>
    <x v="3"/>
    <x v="505"/>
    <d v="2014-11-04T00:00:00"/>
    <x v="1"/>
    <s v="MC-18100"/>
    <s v="Mick Crebagga"/>
    <x v="0"/>
    <s v="United States"/>
    <s v="Philadelphia"/>
    <x v="9"/>
    <n v="19140"/>
    <x v="3"/>
    <s v="OFF-PA-10004355"/>
    <x v="1"/>
    <x v="10"/>
    <s v="Xerox 231"/>
    <n v="20.736000000000004"/>
    <n v="4"/>
    <n v="0.2"/>
    <n v="7.2576000000000001"/>
  </r>
  <r>
    <n v="1743"/>
    <x v="844"/>
    <x v="3"/>
    <x v="505"/>
    <d v="2014-11-04T00:00:00"/>
    <x v="1"/>
    <s v="MC-18100"/>
    <s v="Mick Crebagga"/>
    <x v="0"/>
    <s v="United States"/>
    <s v="Philadelphia"/>
    <x v="9"/>
    <n v="19140"/>
    <x v="3"/>
    <s v="FUR-FU-10004415"/>
    <x v="0"/>
    <x v="5"/>
    <s v="Stacking Tray, Side-Loading, Legal, Smoke"/>
    <n v="7.168000000000001"/>
    <n v="2"/>
    <n v="0.2"/>
    <n v="0.98559999999999937"/>
  </r>
  <r>
    <n v="1744"/>
    <x v="844"/>
    <x v="3"/>
    <x v="505"/>
    <d v="2014-11-04T00:00:00"/>
    <x v="1"/>
    <s v="MC-18100"/>
    <s v="Mick Crebagga"/>
    <x v="0"/>
    <s v="United States"/>
    <s v="Philadelphia"/>
    <x v="9"/>
    <n v="19140"/>
    <x v="3"/>
    <s v="OFF-ST-10002486"/>
    <x v="1"/>
    <x v="4"/>
    <s v="Eldon Shelf Savers Cubes and Bins"/>
    <n v="11.168000000000001"/>
    <n v="2"/>
    <n v="0.2"/>
    <n v="-2.5128000000000008"/>
  </r>
  <r>
    <n v="1745"/>
    <x v="844"/>
    <x v="3"/>
    <x v="505"/>
    <d v="2014-11-04T00:00:00"/>
    <x v="1"/>
    <s v="MC-18100"/>
    <s v="Mick Crebagga"/>
    <x v="0"/>
    <s v="United States"/>
    <s v="Philadelphia"/>
    <x v="9"/>
    <n v="19140"/>
    <x v="3"/>
    <s v="TEC-AC-10001142"/>
    <x v="2"/>
    <x v="11"/>
    <s v="First Data FD10 PIN Pad"/>
    <n v="442.40000000000003"/>
    <n v="7"/>
    <n v="0.2"/>
    <n v="-55.300000000000068"/>
  </r>
  <r>
    <n v="1746"/>
    <x v="845"/>
    <x v="2"/>
    <x v="571"/>
    <d v="2011-06-09T00:00:00"/>
    <x v="2"/>
    <s v="BM-11785"/>
    <s v="Bryan Mills"/>
    <x v="0"/>
    <s v="United States"/>
    <s v="Rochester"/>
    <x v="15"/>
    <n v="14609"/>
    <x v="3"/>
    <s v="OFF-AR-10002656"/>
    <x v="1"/>
    <x v="6"/>
    <s v="Sanford Liquid Accent Highlighters"/>
    <n v="13.36"/>
    <n v="2"/>
    <n v="0"/>
    <n v="4.9431999999999992"/>
  </r>
  <r>
    <n v="1747"/>
    <x v="846"/>
    <x v="0"/>
    <x v="572"/>
    <d v="2013-08-18T00:00:00"/>
    <x v="0"/>
    <s v="EM-14065"/>
    <s v="Erin Mull"/>
    <x v="0"/>
    <s v="United States"/>
    <s v="Jacksonville"/>
    <x v="3"/>
    <n v="28540"/>
    <x v="0"/>
    <s v="OFF-BI-10000138"/>
    <x v="1"/>
    <x v="8"/>
    <s v="Acco Translucent Poly Ring Binders"/>
    <n v="11.232000000000001"/>
    <n v="8"/>
    <n v="0.7"/>
    <n v="-8.2367999999999988"/>
  </r>
  <r>
    <n v="1748"/>
    <x v="846"/>
    <x v="0"/>
    <x v="572"/>
    <d v="2013-08-18T00:00:00"/>
    <x v="0"/>
    <s v="EM-14065"/>
    <s v="Erin Mull"/>
    <x v="0"/>
    <s v="United States"/>
    <s v="Jacksonville"/>
    <x v="3"/>
    <n v="28540"/>
    <x v="0"/>
    <s v="OFF-PA-10004947"/>
    <x v="1"/>
    <x v="10"/>
    <s v="Staples"/>
    <n v="10.272000000000002"/>
    <n v="3"/>
    <n v="0.2"/>
    <n v="3.2099999999999982"/>
  </r>
  <r>
    <n v="1749"/>
    <x v="847"/>
    <x v="2"/>
    <x v="573"/>
    <d v="2011-04-29T00:00:00"/>
    <x v="1"/>
    <s v="DA-13450"/>
    <s v="Dianna Arnett"/>
    <x v="2"/>
    <s v="United States"/>
    <s v="Houston"/>
    <x v="5"/>
    <n v="77095"/>
    <x v="2"/>
    <s v="OFF-PA-10003543"/>
    <x v="1"/>
    <x v="10"/>
    <s v="Xerox 1985"/>
    <n v="10.368000000000002"/>
    <n v="2"/>
    <n v="0.2"/>
    <n v="3.6288"/>
  </r>
  <r>
    <n v="1750"/>
    <x v="847"/>
    <x v="2"/>
    <x v="573"/>
    <d v="2011-04-29T00:00:00"/>
    <x v="1"/>
    <s v="DA-13450"/>
    <s v="Dianna Arnett"/>
    <x v="2"/>
    <s v="United States"/>
    <s v="Houston"/>
    <x v="5"/>
    <n v="77095"/>
    <x v="2"/>
    <s v="OFF-AR-10002221"/>
    <x v="1"/>
    <x v="6"/>
    <s v="12 Colored Short Pencils"/>
    <n v="6.24"/>
    <n v="3"/>
    <n v="0.2"/>
    <n v="0.54600000000000071"/>
  </r>
  <r>
    <n v="1751"/>
    <x v="848"/>
    <x v="1"/>
    <x v="6"/>
    <d v="2012-11-27T00:00:00"/>
    <x v="1"/>
    <s v="MO-17800"/>
    <s v="Meg O'Connel"/>
    <x v="2"/>
    <s v="United States"/>
    <s v="San Antonio"/>
    <x v="5"/>
    <n v="78207"/>
    <x v="2"/>
    <s v="FUR-TA-10004607"/>
    <x v="0"/>
    <x v="3"/>
    <s v="Hon 2111 Invitation Series Straight Table"/>
    <n v="206.96200000000002"/>
    <n v="2"/>
    <n v="0.3"/>
    <n v="-32.522600000000011"/>
  </r>
  <r>
    <n v="1752"/>
    <x v="849"/>
    <x v="3"/>
    <x v="336"/>
    <d v="2014-10-18T00:00:00"/>
    <x v="2"/>
    <s v="JW-15955"/>
    <s v="Joni Wasserman"/>
    <x v="0"/>
    <s v="United States"/>
    <s v="Oakland"/>
    <x v="1"/>
    <n v="94601"/>
    <x v="1"/>
    <s v="FUR-FU-10001918"/>
    <x v="0"/>
    <x v="5"/>
    <s v="C-Line Cubicle Keepers Polyproplyene Holder With Velcro Backings"/>
    <n v="9.4600000000000009"/>
    <n v="2"/>
    <n v="0"/>
    <n v="3.6894000000000009"/>
  </r>
  <r>
    <n v="1753"/>
    <x v="850"/>
    <x v="3"/>
    <x v="574"/>
    <d v="2014-12-06T00:00:00"/>
    <x v="2"/>
    <s v="VW-21775"/>
    <s v="Victoria Wilson"/>
    <x v="1"/>
    <s v="United States"/>
    <s v="San Francisco"/>
    <x v="1"/>
    <n v="94122"/>
    <x v="1"/>
    <s v="OFF-ST-10004340"/>
    <x v="1"/>
    <x v="4"/>
    <s v="Fellowes Mobile File Cart, Black"/>
    <n v="559.62"/>
    <n v="9"/>
    <n v="0"/>
    <n v="151.09740000000002"/>
  </r>
  <r>
    <n v="1754"/>
    <x v="850"/>
    <x v="3"/>
    <x v="574"/>
    <d v="2014-12-06T00:00:00"/>
    <x v="2"/>
    <s v="VW-21775"/>
    <s v="Victoria Wilson"/>
    <x v="1"/>
    <s v="United States"/>
    <s v="San Francisco"/>
    <x v="1"/>
    <n v="94122"/>
    <x v="1"/>
    <s v="OFF-PA-10004475"/>
    <x v="1"/>
    <x v="10"/>
    <s v="Xerox 1940"/>
    <n v="109.92"/>
    <n v="2"/>
    <n v="0"/>
    <n v="53.860799999999998"/>
  </r>
  <r>
    <n v="1755"/>
    <x v="850"/>
    <x v="3"/>
    <x v="574"/>
    <d v="2014-12-06T00:00:00"/>
    <x v="2"/>
    <s v="VW-21775"/>
    <s v="Victoria Wilson"/>
    <x v="1"/>
    <s v="United States"/>
    <s v="San Francisco"/>
    <x v="1"/>
    <n v="94122"/>
    <x v="1"/>
    <s v="OFF-PA-10003893"/>
    <x v="1"/>
    <x v="10"/>
    <s v="Xerox 1962"/>
    <n v="8.56"/>
    <n v="2"/>
    <n v="0"/>
    <n v="3.8519999999999994"/>
  </r>
  <r>
    <n v="1756"/>
    <x v="851"/>
    <x v="1"/>
    <x v="575"/>
    <d v="2012-12-11T00:00:00"/>
    <x v="0"/>
    <s v="TT-21460"/>
    <s v="Tonja Turnell"/>
    <x v="2"/>
    <s v="United States"/>
    <s v="Fort Worth"/>
    <x v="5"/>
    <n v="76106"/>
    <x v="2"/>
    <s v="OFF-PA-10000100"/>
    <x v="1"/>
    <x v="10"/>
    <s v="Xerox 1945"/>
    <n v="360.71199999999999"/>
    <n v="11"/>
    <n v="0.2"/>
    <n v="130.75810000000001"/>
  </r>
  <r>
    <n v="1757"/>
    <x v="851"/>
    <x v="1"/>
    <x v="575"/>
    <d v="2012-12-11T00:00:00"/>
    <x v="0"/>
    <s v="TT-21460"/>
    <s v="Tonja Turnell"/>
    <x v="2"/>
    <s v="United States"/>
    <s v="Fort Worth"/>
    <x v="5"/>
    <n v="76106"/>
    <x v="2"/>
    <s v="TEC-PH-10001817"/>
    <x v="2"/>
    <x v="7"/>
    <s v="Wilson Electronics DB Pro Signal Booster"/>
    <n v="1718.4"/>
    <n v="6"/>
    <n v="0.2"/>
    <n v="150.36000000000013"/>
  </r>
  <r>
    <n v="1758"/>
    <x v="852"/>
    <x v="1"/>
    <x v="562"/>
    <d v="2012-07-15T00:00:00"/>
    <x v="2"/>
    <s v="SL-20155"/>
    <s v="Sara Luxemburg"/>
    <x v="2"/>
    <s v="United States"/>
    <s v="Houston"/>
    <x v="5"/>
    <n v="77095"/>
    <x v="2"/>
    <s v="OFF-BI-10001765"/>
    <x v="1"/>
    <x v="8"/>
    <s v="Wilson Jones Heavy-Duty Casebound Ring Binders with Metal Hinges"/>
    <n v="41.567999999999991"/>
    <n v="6"/>
    <n v="0.8"/>
    <n v="-66.508800000000036"/>
  </r>
  <r>
    <n v="1759"/>
    <x v="853"/>
    <x v="2"/>
    <x v="218"/>
    <d v="2011-05-17T00:00:00"/>
    <x v="1"/>
    <s v="RM-19375"/>
    <s v="Raymond Messe"/>
    <x v="0"/>
    <s v="United States"/>
    <s v="Houston"/>
    <x v="5"/>
    <n v="77095"/>
    <x v="2"/>
    <s v="TEC-AC-10001013"/>
    <x v="2"/>
    <x v="11"/>
    <s v="Logitech ClearChat Comfort/USB Headset H390"/>
    <n v="46.864000000000004"/>
    <n v="2"/>
    <n v="0.2"/>
    <n v="7.615399999999994"/>
  </r>
  <r>
    <n v="1760"/>
    <x v="854"/>
    <x v="2"/>
    <x v="576"/>
    <d v="2011-01-13T00:00:00"/>
    <x v="1"/>
    <s v="MB-18085"/>
    <s v="Mick Brown"/>
    <x v="0"/>
    <s v="United States"/>
    <s v="Philadelphia"/>
    <x v="9"/>
    <n v="19143"/>
    <x v="3"/>
    <s v="OFF-AR-10003478"/>
    <x v="1"/>
    <x v="6"/>
    <s v="Avery Hi-Liter EverBold Pen Style Fluorescent Highlighters, 4/Pack"/>
    <n v="19.536000000000001"/>
    <n v="3"/>
    <n v="0.2"/>
    <n v="4.8840000000000003"/>
  </r>
  <r>
    <n v="1761"/>
    <x v="855"/>
    <x v="1"/>
    <x v="577"/>
    <d v="2012-09-09T00:00:00"/>
    <x v="1"/>
    <s v="AG-10900"/>
    <s v="Arthur Gainer"/>
    <x v="0"/>
    <s v="United States"/>
    <s v="San Diego"/>
    <x v="1"/>
    <n v="92105"/>
    <x v="1"/>
    <s v="FUR-BO-10000330"/>
    <x v="0"/>
    <x v="0"/>
    <s v="Sauder Camden County Barrister Bookcase, Planked Cherry Finish"/>
    <n v="411.33199999999999"/>
    <n v="4"/>
    <n v="0.15"/>
    <n v="-4.8391999999999769"/>
  </r>
  <r>
    <n v="1762"/>
    <x v="855"/>
    <x v="1"/>
    <x v="577"/>
    <d v="2012-09-09T00:00:00"/>
    <x v="1"/>
    <s v="AG-10900"/>
    <s v="Arthur Gainer"/>
    <x v="0"/>
    <s v="United States"/>
    <s v="San Diego"/>
    <x v="1"/>
    <n v="92105"/>
    <x v="1"/>
    <s v="OFF-BI-10001900"/>
    <x v="1"/>
    <x v="8"/>
    <s v="DXL Angle-View Binders with Locking Rings, Black"/>
    <n v="28.752000000000002"/>
    <n v="6"/>
    <n v="0.2"/>
    <n v="9.7037999999999993"/>
  </r>
  <r>
    <n v="1763"/>
    <x v="855"/>
    <x v="1"/>
    <x v="577"/>
    <d v="2012-09-09T00:00:00"/>
    <x v="1"/>
    <s v="AG-10900"/>
    <s v="Arthur Gainer"/>
    <x v="0"/>
    <s v="United States"/>
    <s v="San Diego"/>
    <x v="1"/>
    <n v="92105"/>
    <x v="1"/>
    <s v="FUR-BO-10003159"/>
    <x v="0"/>
    <x v="0"/>
    <s v="Sauder Camden County Collection Libraries, Planked Cherry Finish"/>
    <n v="293.19900000000001"/>
    <n v="3"/>
    <n v="0.15"/>
    <n v="-20.696400000000025"/>
  </r>
  <r>
    <n v="1764"/>
    <x v="856"/>
    <x v="0"/>
    <x v="578"/>
    <d v="2013-08-09T00:00:00"/>
    <x v="1"/>
    <s v="ML-17755"/>
    <s v="Max Ludwig"/>
    <x v="2"/>
    <s v="United States"/>
    <s v="Suffolk"/>
    <x v="17"/>
    <n v="23434"/>
    <x v="0"/>
    <s v="OFF-SU-10002573"/>
    <x v="1"/>
    <x v="14"/>
    <s v="Acme 10&quot; Easy Grip Assistive Scissors"/>
    <n v="35.06"/>
    <n v="2"/>
    <n v="0"/>
    <n v="10.517999999999997"/>
  </r>
  <r>
    <n v="1765"/>
    <x v="856"/>
    <x v="0"/>
    <x v="578"/>
    <d v="2013-08-09T00:00:00"/>
    <x v="1"/>
    <s v="ML-17755"/>
    <s v="Max Ludwig"/>
    <x v="2"/>
    <s v="United States"/>
    <s v="Suffolk"/>
    <x v="17"/>
    <n v="23434"/>
    <x v="0"/>
    <s v="OFF-LA-10004484"/>
    <x v="1"/>
    <x v="2"/>
    <s v="Avery 476"/>
    <n v="4.13"/>
    <n v="1"/>
    <n v="0"/>
    <n v="1.8997999999999999"/>
  </r>
  <r>
    <n v="1766"/>
    <x v="856"/>
    <x v="0"/>
    <x v="578"/>
    <d v="2013-08-09T00:00:00"/>
    <x v="1"/>
    <s v="ML-17755"/>
    <s v="Max Ludwig"/>
    <x v="2"/>
    <s v="United States"/>
    <s v="Suffolk"/>
    <x v="17"/>
    <n v="23434"/>
    <x v="0"/>
    <s v="FUR-FU-10001591"/>
    <x v="0"/>
    <x v="5"/>
    <s v="Advantus Panel Wall Certificate Holder - 8.5x11"/>
    <n v="109.8"/>
    <n v="9"/>
    <n v="0"/>
    <n v="46.116000000000007"/>
  </r>
  <r>
    <n v="1767"/>
    <x v="856"/>
    <x v="0"/>
    <x v="578"/>
    <d v="2013-08-09T00:00:00"/>
    <x v="1"/>
    <s v="ML-17755"/>
    <s v="Max Ludwig"/>
    <x v="2"/>
    <s v="United States"/>
    <s v="Suffolk"/>
    <x v="17"/>
    <n v="23434"/>
    <x v="0"/>
    <s v="OFF-LA-10002034"/>
    <x v="1"/>
    <x v="2"/>
    <s v="Avery 478"/>
    <n v="9.82"/>
    <n v="2"/>
    <n v="0"/>
    <n v="4.8117999999999999"/>
  </r>
  <r>
    <n v="1768"/>
    <x v="857"/>
    <x v="2"/>
    <x v="579"/>
    <d v="2011-03-26T00:00:00"/>
    <x v="1"/>
    <s v="CC-12685"/>
    <s v="Craig Carroll"/>
    <x v="0"/>
    <s v="United States"/>
    <s v="Greensboro"/>
    <x v="3"/>
    <n v="27405"/>
    <x v="0"/>
    <s v="OFF-BI-10004410"/>
    <x v="1"/>
    <x v="8"/>
    <s v="C-Line Peel &amp; Stick Add-On Filing Pockets, 8-3/4 x 5-1/8, 10/Pack"/>
    <n v="7.644000000000001"/>
    <n v="4"/>
    <n v="0.7"/>
    <n v="-5.8603999999999985"/>
  </r>
  <r>
    <n v="1769"/>
    <x v="857"/>
    <x v="2"/>
    <x v="579"/>
    <d v="2011-03-26T00:00:00"/>
    <x v="1"/>
    <s v="CC-12685"/>
    <s v="Craig Carroll"/>
    <x v="0"/>
    <s v="United States"/>
    <s v="Greensboro"/>
    <x v="3"/>
    <n v="27405"/>
    <x v="0"/>
    <s v="OFF-BI-10002735"/>
    <x v="1"/>
    <x v="8"/>
    <s v="GBC Prestige Therm-A-Bind Covers"/>
    <n v="51.465000000000018"/>
    <n v="5"/>
    <n v="0.7"/>
    <n v="-39.456499999999991"/>
  </r>
  <r>
    <n v="1770"/>
    <x v="858"/>
    <x v="3"/>
    <x v="580"/>
    <d v="2014-03-09T00:00:00"/>
    <x v="1"/>
    <s v="SC-20770"/>
    <s v="Stewart Carmichael"/>
    <x v="1"/>
    <s v="United States"/>
    <s v="Dallas"/>
    <x v="5"/>
    <n v="75081"/>
    <x v="2"/>
    <s v="OFF-SU-10001935"/>
    <x v="1"/>
    <x v="14"/>
    <s v="Staples"/>
    <n v="6.9760000000000009"/>
    <n v="4"/>
    <n v="0.2"/>
    <n v="-1.3952000000000013"/>
  </r>
  <r>
    <n v="1771"/>
    <x v="858"/>
    <x v="3"/>
    <x v="580"/>
    <d v="2014-03-09T00:00:00"/>
    <x v="1"/>
    <s v="SC-20770"/>
    <s v="Stewart Carmichael"/>
    <x v="1"/>
    <s v="United States"/>
    <s v="Dallas"/>
    <x v="5"/>
    <n v="75081"/>
    <x v="2"/>
    <s v="OFF-BI-10003291"/>
    <x v="1"/>
    <x v="8"/>
    <s v="Wilson Jones Leather-Like Binders with DublLock Round Rings"/>
    <n v="12.221999999999998"/>
    <n v="7"/>
    <n v="0.8"/>
    <n v="-20.166300000000007"/>
  </r>
  <r>
    <n v="1772"/>
    <x v="859"/>
    <x v="0"/>
    <x v="581"/>
    <d v="2013-11-30T00:00:00"/>
    <x v="0"/>
    <s v="GG-14650"/>
    <s v="Greg Guthrie"/>
    <x v="1"/>
    <s v="United States"/>
    <s v="Chicago"/>
    <x v="10"/>
    <n v="60623"/>
    <x v="2"/>
    <s v="OFF-ST-10004337"/>
    <x v="1"/>
    <x v="4"/>
    <s v="SAFCO Commercial Wire Shelving, 72h"/>
    <n v="97.984000000000009"/>
    <n v="2"/>
    <n v="0.2"/>
    <n v="-24.496000000000002"/>
  </r>
  <r>
    <n v="1773"/>
    <x v="859"/>
    <x v="0"/>
    <x v="581"/>
    <d v="2013-11-30T00:00:00"/>
    <x v="0"/>
    <s v="GG-14650"/>
    <s v="Greg Guthrie"/>
    <x v="1"/>
    <s v="United States"/>
    <s v="Chicago"/>
    <x v="10"/>
    <n v="60623"/>
    <x v="2"/>
    <s v="TEC-AC-10001266"/>
    <x v="2"/>
    <x v="11"/>
    <s v="Memorex Micro Travel Drive 8 GB"/>
    <n v="62.400000000000006"/>
    <n v="6"/>
    <n v="0.2"/>
    <n v="19.499999999999993"/>
  </r>
  <r>
    <n v="1774"/>
    <x v="860"/>
    <x v="2"/>
    <x v="582"/>
    <d v="2011-05-03T00:00:00"/>
    <x v="1"/>
    <s v="MY-18295"/>
    <s v="Muhammed Yedwab"/>
    <x v="1"/>
    <s v="United States"/>
    <s v="Baltimore"/>
    <x v="39"/>
    <n v="21215"/>
    <x v="3"/>
    <s v="OFF-BI-10001628"/>
    <x v="1"/>
    <x v="8"/>
    <s v="Acco Data Flex Cable Posts For Top &amp; Bottom Load Binders, 6&quot; Capacity"/>
    <n v="20.86"/>
    <n v="2"/>
    <n v="0"/>
    <n v="9.3869999999999987"/>
  </r>
  <r>
    <n v="1775"/>
    <x v="860"/>
    <x v="2"/>
    <x v="582"/>
    <d v="2011-05-03T00:00:00"/>
    <x v="1"/>
    <s v="MY-18295"/>
    <s v="Muhammed Yedwab"/>
    <x v="1"/>
    <s v="United States"/>
    <s v="Baltimore"/>
    <x v="39"/>
    <n v="21215"/>
    <x v="3"/>
    <s v="OFF-ST-10000877"/>
    <x v="1"/>
    <x v="4"/>
    <s v="Recycled Steel Personal File for Standard File Folders"/>
    <n v="497.61"/>
    <n v="9"/>
    <n v="0"/>
    <n v="129.37860000000001"/>
  </r>
  <r>
    <n v="1776"/>
    <x v="860"/>
    <x v="2"/>
    <x v="582"/>
    <d v="2011-05-03T00:00:00"/>
    <x v="1"/>
    <s v="MY-18295"/>
    <s v="Muhammed Yedwab"/>
    <x v="1"/>
    <s v="United States"/>
    <s v="Baltimore"/>
    <x v="39"/>
    <n v="21215"/>
    <x v="3"/>
    <s v="OFF-AR-10004752"/>
    <x v="1"/>
    <x v="6"/>
    <s v="Blackstonian Pencils"/>
    <n v="5.34"/>
    <n v="2"/>
    <n v="0"/>
    <n v="1.4952000000000001"/>
  </r>
  <r>
    <n v="1777"/>
    <x v="860"/>
    <x v="2"/>
    <x v="582"/>
    <d v="2011-05-03T00:00:00"/>
    <x v="1"/>
    <s v="MY-18295"/>
    <s v="Muhammed Yedwab"/>
    <x v="1"/>
    <s v="United States"/>
    <s v="Baltimore"/>
    <x v="39"/>
    <n v="21215"/>
    <x v="3"/>
    <s v="OFF-LA-10000452"/>
    <x v="1"/>
    <x v="2"/>
    <s v="Avery 488"/>
    <n v="3.15"/>
    <n v="1"/>
    <n v="0"/>
    <n v="1.512"/>
  </r>
  <r>
    <n v="1778"/>
    <x v="861"/>
    <x v="1"/>
    <x v="27"/>
    <d v="2012-11-28T00:00:00"/>
    <x v="1"/>
    <s v="DP-13000"/>
    <s v="Darren Powers"/>
    <x v="0"/>
    <s v="United States"/>
    <s v="Los Angeles"/>
    <x v="1"/>
    <n v="90004"/>
    <x v="1"/>
    <s v="OFF-PA-10000675"/>
    <x v="1"/>
    <x v="10"/>
    <s v="Xerox 1919"/>
    <n v="368.91"/>
    <n v="9"/>
    <n v="0"/>
    <n v="180.76590000000002"/>
  </r>
  <r>
    <n v="1779"/>
    <x v="861"/>
    <x v="1"/>
    <x v="27"/>
    <d v="2012-11-28T00:00:00"/>
    <x v="1"/>
    <s v="DP-13000"/>
    <s v="Darren Powers"/>
    <x v="0"/>
    <s v="United States"/>
    <s v="Los Angeles"/>
    <x v="1"/>
    <n v="90004"/>
    <x v="1"/>
    <s v="OFF-AR-10003045"/>
    <x v="1"/>
    <x v="6"/>
    <s v="Prang Colored Pencils"/>
    <n v="14.7"/>
    <n v="5"/>
    <n v="0"/>
    <n v="6.6150000000000002"/>
  </r>
  <r>
    <n v="1780"/>
    <x v="862"/>
    <x v="0"/>
    <x v="583"/>
    <d v="2013-11-17T00:00:00"/>
    <x v="1"/>
    <s v="BD-11770"/>
    <s v="Bryan Davis"/>
    <x v="0"/>
    <s v="United States"/>
    <s v="New York City"/>
    <x v="15"/>
    <n v="10011"/>
    <x v="3"/>
    <s v="TEC-AC-10003447"/>
    <x v="2"/>
    <x v="11"/>
    <s v="Micropad Numeric Keypads"/>
    <n v="59.97"/>
    <n v="3"/>
    <n v="0"/>
    <n v="14.992499999999996"/>
  </r>
  <r>
    <n v="1781"/>
    <x v="862"/>
    <x v="0"/>
    <x v="583"/>
    <d v="2013-11-17T00:00:00"/>
    <x v="1"/>
    <s v="BD-11770"/>
    <s v="Bryan Davis"/>
    <x v="0"/>
    <s v="United States"/>
    <s v="New York City"/>
    <x v="15"/>
    <n v="10011"/>
    <x v="3"/>
    <s v="OFF-ST-10002276"/>
    <x v="1"/>
    <x v="4"/>
    <s v="Safco Steel Mobile File Cart"/>
    <n v="83.36"/>
    <n v="1"/>
    <n v="0"/>
    <n v="20.840000000000003"/>
  </r>
  <r>
    <n v="1782"/>
    <x v="863"/>
    <x v="1"/>
    <x v="584"/>
    <d v="2012-07-13T00:00:00"/>
    <x v="1"/>
    <s v="CB-12535"/>
    <s v="Claudia Bergmann"/>
    <x v="1"/>
    <s v="United States"/>
    <s v="Franklin"/>
    <x v="31"/>
    <n v="2038"/>
    <x v="3"/>
    <s v="OFF-PA-10001609"/>
    <x v="1"/>
    <x v="10"/>
    <s v="Tops Wirebound Message Log Books"/>
    <n v="6.58"/>
    <n v="2"/>
    <n v="0"/>
    <n v="3.0267999999999997"/>
  </r>
  <r>
    <n v="1783"/>
    <x v="863"/>
    <x v="1"/>
    <x v="584"/>
    <d v="2012-07-13T00:00:00"/>
    <x v="1"/>
    <s v="CB-12535"/>
    <s v="Claudia Bergmann"/>
    <x v="1"/>
    <s v="United States"/>
    <s v="Franklin"/>
    <x v="31"/>
    <n v="2038"/>
    <x v="3"/>
    <s v="OFF-BI-10001597"/>
    <x v="1"/>
    <x v="8"/>
    <s v="Wilson Jones Ledger-Size, Piano-Hinge Binder, 2&quot;, Blue"/>
    <n v="122.94"/>
    <n v="3"/>
    <n v="0"/>
    <n v="59.011199999999988"/>
  </r>
  <r>
    <n v="1784"/>
    <x v="864"/>
    <x v="3"/>
    <x v="585"/>
    <d v="2014-09-27T00:00:00"/>
    <x v="1"/>
    <s v="JE-15610"/>
    <s v="Jim Epp"/>
    <x v="1"/>
    <s v="United States"/>
    <s v="Milwaukee"/>
    <x v="6"/>
    <n v="53209"/>
    <x v="2"/>
    <s v="OFF-PA-10004475"/>
    <x v="1"/>
    <x v="10"/>
    <s v="Xerox 1940"/>
    <n v="219.84"/>
    <n v="4"/>
    <n v="0"/>
    <n v="107.7216"/>
  </r>
  <r>
    <n v="1785"/>
    <x v="864"/>
    <x v="3"/>
    <x v="585"/>
    <d v="2014-09-27T00:00:00"/>
    <x v="1"/>
    <s v="JE-15610"/>
    <s v="Jim Epp"/>
    <x v="1"/>
    <s v="United States"/>
    <s v="Milwaukee"/>
    <x v="6"/>
    <n v="53209"/>
    <x v="2"/>
    <s v="TEC-AC-10004510"/>
    <x v="2"/>
    <x v="11"/>
    <s v="Logitech Desktop MK120 Mouse and keyboard Combo"/>
    <n v="98.16"/>
    <n v="6"/>
    <n v="0"/>
    <n v="9.8159999999999954"/>
  </r>
  <r>
    <n v="1786"/>
    <x v="864"/>
    <x v="3"/>
    <x v="585"/>
    <d v="2014-09-27T00:00:00"/>
    <x v="1"/>
    <s v="JE-15610"/>
    <s v="Jim Epp"/>
    <x v="1"/>
    <s v="United States"/>
    <s v="Milwaukee"/>
    <x v="6"/>
    <n v="53209"/>
    <x v="2"/>
    <s v="OFF-BI-10002976"/>
    <x v="1"/>
    <x v="8"/>
    <s v="ACCOHIDE Binder by Acco"/>
    <n v="33.04"/>
    <n v="8"/>
    <n v="0"/>
    <n v="15.5288"/>
  </r>
  <r>
    <n v="1787"/>
    <x v="864"/>
    <x v="3"/>
    <x v="585"/>
    <d v="2014-09-27T00:00:00"/>
    <x v="1"/>
    <s v="JE-15610"/>
    <s v="Jim Epp"/>
    <x v="1"/>
    <s v="United States"/>
    <s v="Milwaukee"/>
    <x v="6"/>
    <n v="53209"/>
    <x v="2"/>
    <s v="TEC-PH-10001615"/>
    <x v="2"/>
    <x v="7"/>
    <s v="AT&amp;T CL82213"/>
    <n v="86.97"/>
    <n v="3"/>
    <n v="0"/>
    <n v="25.221299999999989"/>
  </r>
  <r>
    <n v="1788"/>
    <x v="865"/>
    <x v="1"/>
    <x v="586"/>
    <d v="2012-02-19T00:00:00"/>
    <x v="1"/>
    <s v="RP-19855"/>
    <s v="Roy Phan"/>
    <x v="1"/>
    <s v="United States"/>
    <s v="Kenosha"/>
    <x v="6"/>
    <n v="53142"/>
    <x v="2"/>
    <s v="TEC-PH-10001819"/>
    <x v="2"/>
    <x v="7"/>
    <s v="Innergie mMini Combo Duo USB Travel Charging Kit"/>
    <n v="134.97"/>
    <n v="3"/>
    <n v="0"/>
    <n v="64.785599999999988"/>
  </r>
  <r>
    <n v="1789"/>
    <x v="865"/>
    <x v="1"/>
    <x v="586"/>
    <d v="2012-02-19T00:00:00"/>
    <x v="1"/>
    <s v="RP-19855"/>
    <s v="Roy Phan"/>
    <x v="1"/>
    <s v="United States"/>
    <s v="Kenosha"/>
    <x v="6"/>
    <n v="53142"/>
    <x v="2"/>
    <s v="TEC-PH-10000560"/>
    <x v="2"/>
    <x v="7"/>
    <s v="Samsung Galaxy S III - 16GB - pebble blue (T-Mobile)"/>
    <n v="699.98"/>
    <n v="2"/>
    <n v="0"/>
    <n v="195.99440000000004"/>
  </r>
  <r>
    <n v="1790"/>
    <x v="865"/>
    <x v="1"/>
    <x v="586"/>
    <d v="2012-02-19T00:00:00"/>
    <x v="1"/>
    <s v="RP-19855"/>
    <s v="Roy Phan"/>
    <x v="1"/>
    <s v="United States"/>
    <s v="Kenosha"/>
    <x v="6"/>
    <n v="53142"/>
    <x v="2"/>
    <s v="TEC-AC-10004568"/>
    <x v="2"/>
    <x v="11"/>
    <s v="Maxell LTO Ultrium - 800 GB"/>
    <n v="139.94999999999999"/>
    <n v="5"/>
    <n v="0"/>
    <n v="26.590499999999988"/>
  </r>
  <r>
    <n v="1791"/>
    <x v="866"/>
    <x v="2"/>
    <x v="587"/>
    <d v="2011-10-04T00:00:00"/>
    <x v="1"/>
    <s v="RA-19915"/>
    <s v="Russell Applegate"/>
    <x v="0"/>
    <s v="United States"/>
    <s v="New York City"/>
    <x v="15"/>
    <n v="10011"/>
    <x v="3"/>
    <s v="OFF-PA-10004092"/>
    <x v="1"/>
    <x v="10"/>
    <s v="Tops Green Bar Computer Printout Paper"/>
    <n v="48.94"/>
    <n v="1"/>
    <n v="0"/>
    <n v="24.47"/>
  </r>
  <r>
    <n v="1792"/>
    <x v="867"/>
    <x v="2"/>
    <x v="588"/>
    <d v="2011-12-03T00:00:00"/>
    <x v="2"/>
    <s v="RP-19390"/>
    <s v="Resi Pölking"/>
    <x v="0"/>
    <s v="United States"/>
    <s v="Madison"/>
    <x v="6"/>
    <n v="53711"/>
    <x v="2"/>
    <s v="FUR-CH-10001854"/>
    <x v="0"/>
    <x v="1"/>
    <s v="Office Star - Professional Matrix Back Chair with 2-to-1 Synchro Tilt and Mesh Fabric Seat"/>
    <n v="2807.84"/>
    <n v="8"/>
    <n v="0"/>
    <n v="673.88160000000016"/>
  </r>
  <r>
    <n v="1793"/>
    <x v="867"/>
    <x v="2"/>
    <x v="588"/>
    <d v="2011-12-03T00:00:00"/>
    <x v="2"/>
    <s v="RP-19390"/>
    <s v="Resi Pölking"/>
    <x v="0"/>
    <s v="United States"/>
    <s v="Madison"/>
    <x v="6"/>
    <n v="53711"/>
    <x v="2"/>
    <s v="OFF-AR-10000475"/>
    <x v="1"/>
    <x v="6"/>
    <s v="Hunt BOSTON Vista Battery-Operated Pencil Sharpener, Black"/>
    <n v="46.64"/>
    <n v="4"/>
    <n v="0"/>
    <n v="12.592800000000004"/>
  </r>
  <r>
    <n v="1794"/>
    <x v="868"/>
    <x v="2"/>
    <x v="589"/>
    <d v="2011-12-13T00:00:00"/>
    <x v="1"/>
    <s v="TB-21175"/>
    <s v="Thomas Boland"/>
    <x v="1"/>
    <s v="United States"/>
    <s v="Houston"/>
    <x v="5"/>
    <n v="77041"/>
    <x v="2"/>
    <s v="OFF-ST-10000777"/>
    <x v="1"/>
    <x v="4"/>
    <s v="Companion Letter/Legal File, Black"/>
    <n v="60.415999999999997"/>
    <n v="2"/>
    <n v="0.2"/>
    <n v="6.0416000000000025"/>
  </r>
  <r>
    <n v="1795"/>
    <x v="869"/>
    <x v="0"/>
    <x v="64"/>
    <d v="2013-09-11T00:00:00"/>
    <x v="1"/>
    <s v="BE-11455"/>
    <s v="Brad Eason"/>
    <x v="2"/>
    <s v="United States"/>
    <s v="Olathe"/>
    <x v="41"/>
    <n v="66062"/>
    <x v="2"/>
    <s v="OFF-AR-10004022"/>
    <x v="1"/>
    <x v="6"/>
    <s v="Panasonic KP-380BK Classic Electric Pencil Sharpener"/>
    <n v="107.94"/>
    <n v="3"/>
    <n v="0"/>
    <n v="26.984999999999992"/>
  </r>
  <r>
    <n v="1796"/>
    <x v="870"/>
    <x v="3"/>
    <x v="151"/>
    <d v="2014-08-31T00:00:00"/>
    <x v="2"/>
    <s v="MR-17545"/>
    <s v="Mathew Reese"/>
    <x v="2"/>
    <s v="United States"/>
    <s v="New York City"/>
    <x v="15"/>
    <n v="10024"/>
    <x v="3"/>
    <s v="OFF-ST-10002352"/>
    <x v="1"/>
    <x v="4"/>
    <s v="Iris Project Case"/>
    <n v="63.84"/>
    <n v="8"/>
    <n v="0"/>
    <n v="16.598399999999998"/>
  </r>
  <r>
    <n v="1797"/>
    <x v="870"/>
    <x v="3"/>
    <x v="151"/>
    <d v="2014-08-31T00:00:00"/>
    <x v="2"/>
    <s v="MR-17545"/>
    <s v="Mathew Reese"/>
    <x v="2"/>
    <s v="United States"/>
    <s v="New York City"/>
    <x v="15"/>
    <n v="10024"/>
    <x v="3"/>
    <s v="TEC-PH-10000455"/>
    <x v="2"/>
    <x v="7"/>
    <s v="GE 30522EE2"/>
    <n v="347.96999999999997"/>
    <n v="3"/>
    <n v="0"/>
    <n v="100.91129999999997"/>
  </r>
  <r>
    <n v="1798"/>
    <x v="870"/>
    <x v="3"/>
    <x v="151"/>
    <d v="2014-08-31T00:00:00"/>
    <x v="2"/>
    <s v="MR-17545"/>
    <s v="Mathew Reese"/>
    <x v="2"/>
    <s v="United States"/>
    <s v="New York City"/>
    <x v="15"/>
    <n v="10024"/>
    <x v="3"/>
    <s v="OFF-BI-10003910"/>
    <x v="1"/>
    <x v="8"/>
    <s v="DXL Angle-View Binders with Locking Rings by Samsill"/>
    <n v="37.008000000000003"/>
    <n v="6"/>
    <n v="0.2"/>
    <n v="11.565"/>
  </r>
  <r>
    <n v="1799"/>
    <x v="871"/>
    <x v="0"/>
    <x v="274"/>
    <d v="2013-07-12T00:00:00"/>
    <x v="1"/>
    <s v="RM-19375"/>
    <s v="Raymond Messe"/>
    <x v="0"/>
    <s v="United States"/>
    <s v="San Jose"/>
    <x v="1"/>
    <n v="95123"/>
    <x v="1"/>
    <s v="FUR-FU-10003039"/>
    <x v="0"/>
    <x v="5"/>
    <s v="Howard Miller 11-1/2&quot; Diameter Grantwood Wall Clock"/>
    <n v="215.65"/>
    <n v="5"/>
    <n v="0"/>
    <n v="73.320999999999998"/>
  </r>
  <r>
    <n v="1800"/>
    <x v="872"/>
    <x v="0"/>
    <x v="590"/>
    <d v="2013-08-11T00:00:00"/>
    <x v="0"/>
    <s v="JF-15565"/>
    <s v="Jill Fjeld"/>
    <x v="0"/>
    <s v="United States"/>
    <s v="Dallas"/>
    <x v="5"/>
    <n v="75081"/>
    <x v="2"/>
    <s v="OFF-FA-10000585"/>
    <x v="1"/>
    <x v="13"/>
    <s v="OIC Bulk Pack Metal Binder Clips"/>
    <n v="11.168000000000001"/>
    <n v="4"/>
    <n v="0.2"/>
    <n v="3.6295999999999995"/>
  </r>
  <r>
    <n v="1801"/>
    <x v="872"/>
    <x v="0"/>
    <x v="590"/>
    <d v="2013-08-11T00:00:00"/>
    <x v="0"/>
    <s v="JF-15565"/>
    <s v="Jill Fjeld"/>
    <x v="0"/>
    <s v="United States"/>
    <s v="Dallas"/>
    <x v="5"/>
    <n v="75081"/>
    <x v="2"/>
    <s v="OFF-PA-10001994"/>
    <x v="1"/>
    <x v="10"/>
    <s v="Ink Jet Note and Greeting Cards, 8-1/2&quot; x 5-1/2&quot; Card Size"/>
    <n v="53.952000000000005"/>
    <n v="3"/>
    <n v="0.2"/>
    <n v="17.534399999999998"/>
  </r>
  <r>
    <n v="1802"/>
    <x v="873"/>
    <x v="0"/>
    <x v="373"/>
    <d v="2013-11-20T00:00:00"/>
    <x v="1"/>
    <s v="AS-10135"/>
    <s v="Adrian Shami"/>
    <x v="2"/>
    <s v="United States"/>
    <s v="Auburn"/>
    <x v="4"/>
    <n v="98002"/>
    <x v="1"/>
    <s v="FUR-FU-10004270"/>
    <x v="0"/>
    <x v="5"/>
    <s v="Eldon Image Series Desk Accessories, Burgundy"/>
    <n v="4.18"/>
    <n v="1"/>
    <n v="0"/>
    <n v="1.5047999999999999"/>
  </r>
  <r>
    <n v="1803"/>
    <x v="874"/>
    <x v="3"/>
    <x v="585"/>
    <d v="2014-09-27T00:00:00"/>
    <x v="0"/>
    <s v="JA-15970"/>
    <s v="Joseph Airdo"/>
    <x v="0"/>
    <s v="United States"/>
    <s v="Philadelphia"/>
    <x v="9"/>
    <n v="19134"/>
    <x v="3"/>
    <s v="OFF-BI-10002498"/>
    <x v="1"/>
    <x v="8"/>
    <s v="Clear Mylar Reinforcing Strips"/>
    <n v="5.6070000000000011"/>
    <n v="1"/>
    <n v="0.7"/>
    <n v="-4.2987000000000002"/>
  </r>
  <r>
    <n v="1804"/>
    <x v="874"/>
    <x v="3"/>
    <x v="585"/>
    <d v="2014-09-27T00:00:00"/>
    <x v="0"/>
    <s v="JA-15970"/>
    <s v="Joseph Airdo"/>
    <x v="0"/>
    <s v="United States"/>
    <s v="Philadelphia"/>
    <x v="9"/>
    <n v="19134"/>
    <x v="3"/>
    <s v="OFF-SU-10002881"/>
    <x v="1"/>
    <x v="14"/>
    <s v="Martin Yale Chadless Opener Electric Letter Opener"/>
    <n v="4663.7360000000008"/>
    <n v="7"/>
    <n v="0.2"/>
    <n v="-1049.3406"/>
  </r>
  <r>
    <n v="1805"/>
    <x v="874"/>
    <x v="3"/>
    <x v="585"/>
    <d v="2014-09-27T00:00:00"/>
    <x v="0"/>
    <s v="JA-15970"/>
    <s v="Joseph Airdo"/>
    <x v="0"/>
    <s v="United States"/>
    <s v="Philadelphia"/>
    <x v="9"/>
    <n v="19134"/>
    <x v="3"/>
    <s v="TEC-AC-10002926"/>
    <x v="2"/>
    <x v="11"/>
    <s v="Logitech Wireless Marathon Mouse M705"/>
    <n v="79.984000000000009"/>
    <n v="2"/>
    <n v="0.2"/>
    <n v="22.995400000000004"/>
  </r>
  <r>
    <n v="1806"/>
    <x v="875"/>
    <x v="0"/>
    <x v="591"/>
    <d v="2013-12-29T00:00:00"/>
    <x v="2"/>
    <s v="GK-14620"/>
    <s v="Grace Kelly"/>
    <x v="1"/>
    <s v="United States"/>
    <s v="Los Angeles"/>
    <x v="1"/>
    <n v="90049"/>
    <x v="1"/>
    <s v="TEC-PH-10002200"/>
    <x v="2"/>
    <x v="7"/>
    <s v="Samsung Galaxy Note 2"/>
    <n v="2575.944"/>
    <n v="7"/>
    <n v="0.2"/>
    <n v="257.59440000000029"/>
  </r>
  <r>
    <n v="1807"/>
    <x v="875"/>
    <x v="0"/>
    <x v="591"/>
    <d v="2013-12-29T00:00:00"/>
    <x v="2"/>
    <s v="GK-14620"/>
    <s v="Grace Kelly"/>
    <x v="1"/>
    <s v="United States"/>
    <s v="Los Angeles"/>
    <x v="1"/>
    <n v="90049"/>
    <x v="1"/>
    <s v="OFF-PA-10002005"/>
    <x v="1"/>
    <x v="10"/>
    <s v="Xerox 225"/>
    <n v="45.36"/>
    <n v="7"/>
    <n v="0"/>
    <n v="21.772800000000004"/>
  </r>
  <r>
    <n v="1808"/>
    <x v="875"/>
    <x v="0"/>
    <x v="591"/>
    <d v="2013-12-29T00:00:00"/>
    <x v="2"/>
    <s v="GK-14620"/>
    <s v="Grace Kelly"/>
    <x v="1"/>
    <s v="United States"/>
    <s v="Los Angeles"/>
    <x v="1"/>
    <n v="90049"/>
    <x v="1"/>
    <s v="TEC-AC-10001465"/>
    <x v="2"/>
    <x v="11"/>
    <s v="SanDisk Cruzer 64 GB USB Flash Drive"/>
    <n v="254.24"/>
    <n v="7"/>
    <n v="0"/>
    <n v="76.271999999999977"/>
  </r>
  <r>
    <n v="1809"/>
    <x v="876"/>
    <x v="0"/>
    <x v="592"/>
    <d v="2013-02-13T00:00:00"/>
    <x v="2"/>
    <s v="PB-19210"/>
    <s v="Phillip Breyer"/>
    <x v="1"/>
    <s v="United States"/>
    <s v="Tulsa"/>
    <x v="26"/>
    <n v="74133"/>
    <x v="2"/>
    <s v="TEC-PH-10004897"/>
    <x v="2"/>
    <x v="7"/>
    <s v="Mediabridge Sport Armband iPhone 5s"/>
    <n v="69.930000000000007"/>
    <n v="7"/>
    <n v="0"/>
    <n v="0.69929999999999914"/>
  </r>
  <r>
    <n v="1810"/>
    <x v="877"/>
    <x v="0"/>
    <x v="248"/>
    <d v="2013-10-30T00:00:00"/>
    <x v="1"/>
    <s v="HK-14890"/>
    <s v="Heather Kirkland"/>
    <x v="1"/>
    <s v="United States"/>
    <s v="Chicago"/>
    <x v="10"/>
    <n v="60610"/>
    <x v="2"/>
    <s v="FUR-FU-10001196"/>
    <x v="0"/>
    <x v="5"/>
    <s v="DAX Cubicle Frames - 8x10"/>
    <n v="16.155999999999999"/>
    <n v="7"/>
    <n v="0.6"/>
    <n v="-12.116999999999999"/>
  </r>
  <r>
    <n v="1811"/>
    <x v="877"/>
    <x v="0"/>
    <x v="248"/>
    <d v="2013-10-30T00:00:00"/>
    <x v="1"/>
    <s v="HK-14890"/>
    <s v="Heather Kirkland"/>
    <x v="1"/>
    <s v="United States"/>
    <s v="Chicago"/>
    <x v="10"/>
    <n v="60610"/>
    <x v="2"/>
    <s v="OFF-PA-10000595"/>
    <x v="1"/>
    <x v="10"/>
    <s v="Xerox 1929"/>
    <n v="54.816000000000003"/>
    <n v="3"/>
    <n v="0.2"/>
    <n v="17.815199999999997"/>
  </r>
  <r>
    <n v="1812"/>
    <x v="878"/>
    <x v="2"/>
    <x v="3"/>
    <d v="2011-06-11T00:00:00"/>
    <x v="0"/>
    <s v="FO-14305"/>
    <s v="Frank Olsen"/>
    <x v="0"/>
    <s v="United States"/>
    <s v="Harrisonburg"/>
    <x v="17"/>
    <n v="22801"/>
    <x v="0"/>
    <s v="FUR-TA-10004534"/>
    <x v="0"/>
    <x v="3"/>
    <s v="Bevis 44 x 96 Conference Tables"/>
    <n v="1441.3"/>
    <n v="7"/>
    <n v="0"/>
    <n v="245.0209999999999"/>
  </r>
  <r>
    <n v="1813"/>
    <x v="879"/>
    <x v="3"/>
    <x v="225"/>
    <d v="2014-11-27T00:00:00"/>
    <x v="1"/>
    <s v="BT-11680"/>
    <s v="Brian Thompson"/>
    <x v="0"/>
    <s v="United States"/>
    <s v="Newark"/>
    <x v="24"/>
    <n v="43055"/>
    <x v="3"/>
    <s v="FUR-FU-10001861"/>
    <x v="0"/>
    <x v="5"/>
    <s v="Floodlight Indoor Halogen Bulbs, 1 Bulb per Pack, 60 Watts"/>
    <n v="77.599999999999994"/>
    <n v="5"/>
    <n v="0.2"/>
    <n v="28.129999999999995"/>
  </r>
  <r>
    <n v="1814"/>
    <x v="879"/>
    <x v="3"/>
    <x v="225"/>
    <d v="2014-11-27T00:00:00"/>
    <x v="1"/>
    <s v="BT-11680"/>
    <s v="Brian Thompson"/>
    <x v="0"/>
    <s v="United States"/>
    <s v="Newark"/>
    <x v="24"/>
    <n v="43055"/>
    <x v="3"/>
    <s v="FUR-FU-10000206"/>
    <x v="0"/>
    <x v="5"/>
    <s v="GE General Purpose, Extra Long Life, Showcase &amp; Floodlight Incandescent Bulbs"/>
    <n v="4.6560000000000006"/>
    <n v="2"/>
    <n v="0.2"/>
    <n v="1.5713999999999997"/>
  </r>
  <r>
    <n v="1815"/>
    <x v="880"/>
    <x v="1"/>
    <x v="471"/>
    <d v="2012-09-18T00:00:00"/>
    <x v="1"/>
    <s v="SP-20620"/>
    <s v="Stefania Perrino"/>
    <x v="1"/>
    <s v="United States"/>
    <s v="Los Angeles"/>
    <x v="1"/>
    <n v="90045"/>
    <x v="1"/>
    <s v="FUR-TA-10002607"/>
    <x v="0"/>
    <x v="3"/>
    <s v="KI Conference Tables"/>
    <n v="170.13600000000002"/>
    <n v="3"/>
    <n v="0.2"/>
    <n v="-8.5067999999999913"/>
  </r>
  <r>
    <n v="1816"/>
    <x v="881"/>
    <x v="1"/>
    <x v="593"/>
    <d v="2012-06-04T00:00:00"/>
    <x v="3"/>
    <s v="LL-16840"/>
    <s v="Lauren Leatherbury"/>
    <x v="0"/>
    <s v="United States"/>
    <s v="Seattle"/>
    <x v="4"/>
    <n v="98105"/>
    <x v="1"/>
    <s v="OFF-LA-10000443"/>
    <x v="1"/>
    <x v="2"/>
    <s v="Avery 501"/>
    <n v="7.38"/>
    <n v="2"/>
    <n v="0"/>
    <n v="3.4685999999999999"/>
  </r>
  <r>
    <n v="1817"/>
    <x v="881"/>
    <x v="1"/>
    <x v="593"/>
    <d v="2012-06-04T00:00:00"/>
    <x v="3"/>
    <s v="LL-16840"/>
    <s v="Lauren Leatherbury"/>
    <x v="0"/>
    <s v="United States"/>
    <s v="Seattle"/>
    <x v="4"/>
    <n v="98105"/>
    <x v="1"/>
    <s v="OFF-AR-10004685"/>
    <x v="1"/>
    <x v="6"/>
    <s v="Binney &amp; Smith Crayola Metallic Colored Pencils, 8-Color Set"/>
    <n v="9.26"/>
    <n v="2"/>
    <n v="0"/>
    <n v="3.0557999999999996"/>
  </r>
  <r>
    <n v="1818"/>
    <x v="882"/>
    <x v="1"/>
    <x v="350"/>
    <d v="2012-12-15T00:00:00"/>
    <x v="0"/>
    <s v="MC-17575"/>
    <s v="Matt Collins"/>
    <x v="0"/>
    <s v="United States"/>
    <s v="Los Angeles"/>
    <x v="1"/>
    <n v="90036"/>
    <x v="1"/>
    <s v="OFF-LA-10001771"/>
    <x v="1"/>
    <x v="2"/>
    <s v="Avery 513"/>
    <n v="9.9600000000000009"/>
    <n v="2"/>
    <n v="0"/>
    <n v="4.5815999999999999"/>
  </r>
  <r>
    <n v="1819"/>
    <x v="883"/>
    <x v="2"/>
    <x v="594"/>
    <d v="2011-05-29T00:00:00"/>
    <x v="1"/>
    <s v="JL-15235"/>
    <s v="Janet Lee"/>
    <x v="0"/>
    <s v="United States"/>
    <s v="Chicago"/>
    <x v="10"/>
    <n v="60623"/>
    <x v="2"/>
    <s v="OFF-AP-10001394"/>
    <x v="1"/>
    <x v="9"/>
    <s v="Harmony Air Purifier"/>
    <n v="75.59999999999998"/>
    <n v="2"/>
    <n v="0.8"/>
    <n v="-166.32000000000005"/>
  </r>
  <r>
    <n v="1820"/>
    <x v="883"/>
    <x v="2"/>
    <x v="594"/>
    <d v="2011-05-29T00:00:00"/>
    <x v="1"/>
    <s v="JL-15235"/>
    <s v="Janet Lee"/>
    <x v="0"/>
    <s v="United States"/>
    <s v="Chicago"/>
    <x v="10"/>
    <n v="60623"/>
    <x v="2"/>
    <s v="FUR-FU-10002553"/>
    <x v="0"/>
    <x v="5"/>
    <s v="Electrix Incandescent Magnifying Lamp, Black"/>
    <n v="29.32"/>
    <n v="2"/>
    <n v="0.6"/>
    <n v="-24.188999999999993"/>
  </r>
  <r>
    <n v="1821"/>
    <x v="884"/>
    <x v="0"/>
    <x v="595"/>
    <d v="2013-02-20T00:00:00"/>
    <x v="1"/>
    <s v="EA-14035"/>
    <s v="Erin Ashbrook"/>
    <x v="1"/>
    <s v="United States"/>
    <s v="Chicago"/>
    <x v="10"/>
    <n v="60623"/>
    <x v="2"/>
    <s v="OFF-AP-10004233"/>
    <x v="1"/>
    <x v="9"/>
    <s v="Honeywell Enviracaire Portable Air Cleaner for up to 8 x 10 Room"/>
    <n v="92.063999999999979"/>
    <n v="6"/>
    <n v="0.8"/>
    <n v="-225.55680000000007"/>
  </r>
  <r>
    <n v="1822"/>
    <x v="884"/>
    <x v="0"/>
    <x v="595"/>
    <d v="2013-02-20T00:00:00"/>
    <x v="1"/>
    <s v="EA-14035"/>
    <s v="Erin Ashbrook"/>
    <x v="1"/>
    <s v="United States"/>
    <s v="Chicago"/>
    <x v="10"/>
    <n v="60623"/>
    <x v="2"/>
    <s v="OFF-FA-10000304"/>
    <x v="1"/>
    <x v="13"/>
    <s v="Advantus Push Pins"/>
    <n v="6.9760000000000009"/>
    <n v="4"/>
    <n v="0.2"/>
    <n v="1.8312000000000004"/>
  </r>
  <r>
    <n v="1823"/>
    <x v="884"/>
    <x v="0"/>
    <x v="595"/>
    <d v="2013-02-20T00:00:00"/>
    <x v="1"/>
    <s v="EA-14035"/>
    <s v="Erin Ashbrook"/>
    <x v="1"/>
    <s v="United States"/>
    <s v="Chicago"/>
    <x v="10"/>
    <n v="60623"/>
    <x v="2"/>
    <s v="FUR-CH-10004754"/>
    <x v="0"/>
    <x v="1"/>
    <s v="Global Stack Chair with Arms, Black"/>
    <n v="62.957999999999998"/>
    <n v="3"/>
    <n v="0.3"/>
    <n v="-2.6981999999999999"/>
  </r>
  <r>
    <n v="1824"/>
    <x v="884"/>
    <x v="0"/>
    <x v="595"/>
    <d v="2013-02-20T00:00:00"/>
    <x v="1"/>
    <s v="EA-14035"/>
    <s v="Erin Ashbrook"/>
    <x v="1"/>
    <s v="United States"/>
    <s v="Chicago"/>
    <x v="10"/>
    <n v="60623"/>
    <x v="2"/>
    <s v="OFF-PA-10000809"/>
    <x v="1"/>
    <x v="10"/>
    <s v="Xerox 206"/>
    <n v="5.1840000000000011"/>
    <n v="1"/>
    <n v="0.2"/>
    <n v="1.8144"/>
  </r>
  <r>
    <n v="1825"/>
    <x v="885"/>
    <x v="0"/>
    <x v="596"/>
    <d v="2013-12-29T00:00:00"/>
    <x v="1"/>
    <s v="SA-20830"/>
    <s v="Sue Ann Reed"/>
    <x v="0"/>
    <s v="United States"/>
    <s v="Redmond"/>
    <x v="21"/>
    <n v="97756"/>
    <x v="1"/>
    <s v="OFF-BI-10003694"/>
    <x v="1"/>
    <x v="8"/>
    <s v="Avery 3 1/2&quot; Diskette Storage Pages, 10/Pack"/>
    <n v="31.32"/>
    <n v="10"/>
    <n v="0.7"/>
    <n v="-25.05599999999999"/>
  </r>
  <r>
    <n v="1826"/>
    <x v="885"/>
    <x v="0"/>
    <x v="596"/>
    <d v="2013-12-29T00:00:00"/>
    <x v="1"/>
    <s v="SA-20830"/>
    <s v="Sue Ann Reed"/>
    <x v="0"/>
    <s v="United States"/>
    <s v="Redmond"/>
    <x v="21"/>
    <n v="97756"/>
    <x v="1"/>
    <s v="FUR-FU-10001935"/>
    <x v="0"/>
    <x v="5"/>
    <s v="3M Hangers With Command Adhesive"/>
    <n v="11.840000000000002"/>
    <n v="4"/>
    <n v="0.2"/>
    <n v="3.108000000000001"/>
  </r>
  <r>
    <n v="1827"/>
    <x v="885"/>
    <x v="0"/>
    <x v="596"/>
    <d v="2013-12-29T00:00:00"/>
    <x v="1"/>
    <s v="SA-20830"/>
    <s v="Sue Ann Reed"/>
    <x v="0"/>
    <s v="United States"/>
    <s v="Redmond"/>
    <x v="21"/>
    <n v="97756"/>
    <x v="1"/>
    <s v="FUR-FU-10002878"/>
    <x v="0"/>
    <x v="5"/>
    <s v="Seth Thomas 14&quot; Day/Date Wall Clock"/>
    <n v="22.784000000000002"/>
    <n v="1"/>
    <n v="0.2"/>
    <n v="4.8416000000000006"/>
  </r>
  <r>
    <n v="1828"/>
    <x v="886"/>
    <x v="0"/>
    <x v="597"/>
    <d v="2013-02-11T00:00:00"/>
    <x v="0"/>
    <s v="CH-12070"/>
    <s v="Cathy Hwang"/>
    <x v="2"/>
    <s v="United States"/>
    <s v="Raleigh"/>
    <x v="3"/>
    <n v="27604"/>
    <x v="0"/>
    <s v="TEC-PH-10002624"/>
    <x v="2"/>
    <x v="7"/>
    <s v="Samsung Galaxy S4 Mini"/>
    <n v="1127.9760000000001"/>
    <n v="3"/>
    <n v="0.2"/>
    <n v="126.8972999999998"/>
  </r>
  <r>
    <n v="1829"/>
    <x v="887"/>
    <x v="1"/>
    <x v="562"/>
    <d v="2012-07-15T00:00:00"/>
    <x v="0"/>
    <s v="ND-18460"/>
    <s v="Neil Ducich"/>
    <x v="1"/>
    <s v="United States"/>
    <s v="Macon"/>
    <x v="32"/>
    <n v="31204"/>
    <x v="0"/>
    <s v="OFF-PA-10000019"/>
    <x v="1"/>
    <x v="10"/>
    <s v="Xerox 1931"/>
    <n v="38.880000000000003"/>
    <n v="6"/>
    <n v="0"/>
    <n v="18.662400000000002"/>
  </r>
  <r>
    <n v="1830"/>
    <x v="888"/>
    <x v="2"/>
    <x v="598"/>
    <d v="2011-05-24T00:00:00"/>
    <x v="1"/>
    <s v="BS-11755"/>
    <s v="Bruce Stewart"/>
    <x v="0"/>
    <s v="United States"/>
    <s v="Cleveland"/>
    <x v="24"/>
    <n v="44105"/>
    <x v="3"/>
    <s v="TEC-PH-10002885"/>
    <x v="2"/>
    <x v="7"/>
    <s v="Apple iPhone 5"/>
    <n v="779.79600000000005"/>
    <n v="2"/>
    <n v="0.4"/>
    <n v="-168.95579999999995"/>
  </r>
  <r>
    <n v="1831"/>
    <x v="889"/>
    <x v="3"/>
    <x v="208"/>
    <d v="2014-10-22T00:00:00"/>
    <x v="3"/>
    <s v="SL-20155"/>
    <s v="Sara Luxemburg"/>
    <x v="2"/>
    <s v="United States"/>
    <s v="Muskogee"/>
    <x v="26"/>
    <n v="74403"/>
    <x v="2"/>
    <s v="TEC-PH-10000895"/>
    <x v="2"/>
    <x v="7"/>
    <s v="Polycom VVX 310 VoIP phone"/>
    <n v="1439.92"/>
    <n v="8"/>
    <n v="0"/>
    <n v="374.37920000000008"/>
  </r>
  <r>
    <n v="1832"/>
    <x v="889"/>
    <x v="3"/>
    <x v="208"/>
    <d v="2014-10-22T00:00:00"/>
    <x v="3"/>
    <s v="SL-20155"/>
    <s v="Sara Luxemburg"/>
    <x v="2"/>
    <s v="United States"/>
    <s v="Muskogee"/>
    <x v="26"/>
    <n v="74403"/>
    <x v="2"/>
    <s v="FUR-TA-10002356"/>
    <x v="0"/>
    <x v="3"/>
    <s v="Bevis Boat-Shaped Conference Table"/>
    <n v="262.11"/>
    <n v="1"/>
    <n v="0"/>
    <n v="62.906399999999991"/>
  </r>
  <r>
    <n v="1833"/>
    <x v="890"/>
    <x v="1"/>
    <x v="599"/>
    <d v="2012-11-09T00:00:00"/>
    <x v="1"/>
    <s v="GB-14530"/>
    <s v="George Bell"/>
    <x v="1"/>
    <s v="United States"/>
    <s v="Monroe"/>
    <x v="3"/>
    <n v="28110"/>
    <x v="0"/>
    <s v="FUR-CH-10001270"/>
    <x v="0"/>
    <x v="1"/>
    <s v="Harbour Creations Steel Folding Chair"/>
    <n v="207"/>
    <n v="3"/>
    <n v="0.2"/>
    <n v="25.874999999999972"/>
  </r>
  <r>
    <n v="1834"/>
    <x v="891"/>
    <x v="3"/>
    <x v="378"/>
    <d v="2014-08-08T00:00:00"/>
    <x v="1"/>
    <s v="AS-10045"/>
    <s v="Aaron Smayling"/>
    <x v="1"/>
    <s v="United States"/>
    <s v="Austin"/>
    <x v="5"/>
    <n v="78745"/>
    <x v="2"/>
    <s v="TEC-MA-10000488"/>
    <x v="2"/>
    <x v="15"/>
    <s v="Bady BDG101FRU Card Printer"/>
    <n v="1439.982"/>
    <n v="3"/>
    <n v="0.4"/>
    <n v="-263.99670000000026"/>
  </r>
  <r>
    <n v="1835"/>
    <x v="891"/>
    <x v="3"/>
    <x v="378"/>
    <d v="2014-08-08T00:00:00"/>
    <x v="1"/>
    <s v="AS-10045"/>
    <s v="Aaron Smayling"/>
    <x v="1"/>
    <s v="United States"/>
    <s v="Austin"/>
    <x v="5"/>
    <n v="78745"/>
    <x v="2"/>
    <s v="OFF-PA-10003729"/>
    <x v="1"/>
    <x v="10"/>
    <s v="Xerox 1998"/>
    <n v="36.288000000000011"/>
    <n v="7"/>
    <n v="0.2"/>
    <n v="12.700800000000001"/>
  </r>
  <r>
    <n v="1836"/>
    <x v="892"/>
    <x v="2"/>
    <x v="261"/>
    <d v="2011-06-24T00:00:00"/>
    <x v="2"/>
    <s v="RM-19375"/>
    <s v="Raymond Messe"/>
    <x v="0"/>
    <s v="United States"/>
    <s v="Meriden"/>
    <x v="29"/>
    <n v="6450"/>
    <x v="3"/>
    <s v="OFF-AR-10003056"/>
    <x v="1"/>
    <x v="6"/>
    <s v="Newell 341"/>
    <n v="21.400000000000002"/>
    <n v="5"/>
    <n v="0"/>
    <n v="6.2059999999999977"/>
  </r>
  <r>
    <n v="1837"/>
    <x v="893"/>
    <x v="3"/>
    <x v="600"/>
    <d v="2014-02-22T00:00:00"/>
    <x v="0"/>
    <s v="NH-18610"/>
    <s v="Nicole Hansen"/>
    <x v="1"/>
    <s v="United States"/>
    <s v="Roswell"/>
    <x v="32"/>
    <n v="30076"/>
    <x v="0"/>
    <s v="OFF-AP-10002518"/>
    <x v="1"/>
    <x v="9"/>
    <s v="Kensington 7 Outlet MasterPiece Power Center"/>
    <n v="1245.8599999999999"/>
    <n v="7"/>
    <n v="0"/>
    <n v="361.29939999999988"/>
  </r>
  <r>
    <n v="1838"/>
    <x v="894"/>
    <x v="2"/>
    <x v="601"/>
    <d v="2011-08-05T00:00:00"/>
    <x v="1"/>
    <s v="BF-10975"/>
    <s v="Barbara Fisher"/>
    <x v="1"/>
    <s v="United States"/>
    <s v="Charlotte"/>
    <x v="3"/>
    <n v="28205"/>
    <x v="0"/>
    <s v="OFF-LA-10000240"/>
    <x v="1"/>
    <x v="2"/>
    <s v="Self-Adhesive Address Labels for Typewriters by Universal"/>
    <n v="17.544"/>
    <n v="3"/>
    <n v="0.2"/>
    <n v="5.9210999999999983"/>
  </r>
  <r>
    <n v="1839"/>
    <x v="894"/>
    <x v="2"/>
    <x v="601"/>
    <d v="2011-08-05T00:00:00"/>
    <x v="1"/>
    <s v="BF-10975"/>
    <s v="Barbara Fisher"/>
    <x v="1"/>
    <s v="United States"/>
    <s v="Charlotte"/>
    <x v="3"/>
    <n v="28205"/>
    <x v="0"/>
    <s v="FUR-FU-10000629"/>
    <x v="0"/>
    <x v="5"/>
    <s v="9-3/4 Diameter Round Wall Clock"/>
    <n v="44.128"/>
    <n v="4"/>
    <n v="0.2"/>
    <n v="12.135200000000001"/>
  </r>
  <r>
    <n v="1840"/>
    <x v="894"/>
    <x v="2"/>
    <x v="601"/>
    <d v="2011-08-05T00:00:00"/>
    <x v="1"/>
    <s v="BF-10975"/>
    <s v="Barbara Fisher"/>
    <x v="1"/>
    <s v="United States"/>
    <s v="Charlotte"/>
    <x v="3"/>
    <n v="28205"/>
    <x v="0"/>
    <s v="OFF-AP-10001005"/>
    <x v="1"/>
    <x v="9"/>
    <s v="Honeywell Quietcare HEPA Air Cleaner"/>
    <n v="62.920000000000009"/>
    <n v="1"/>
    <n v="0.2"/>
    <n v="10.224499999999994"/>
  </r>
  <r>
    <n v="1841"/>
    <x v="894"/>
    <x v="2"/>
    <x v="601"/>
    <d v="2011-08-05T00:00:00"/>
    <x v="1"/>
    <s v="BF-10975"/>
    <s v="Barbara Fisher"/>
    <x v="1"/>
    <s v="United States"/>
    <s v="Charlotte"/>
    <x v="3"/>
    <n v="28205"/>
    <x v="0"/>
    <s v="OFF-PA-10002377"/>
    <x v="1"/>
    <x v="10"/>
    <s v="Xerox 1916"/>
    <n v="78.304000000000002"/>
    <n v="2"/>
    <n v="0.2"/>
    <n v="29.363999999999997"/>
  </r>
  <r>
    <n v="1842"/>
    <x v="895"/>
    <x v="0"/>
    <x v="427"/>
    <d v="2013-07-24T00:00:00"/>
    <x v="1"/>
    <s v="KH-16330"/>
    <s v="Katharine Harms"/>
    <x v="1"/>
    <s v="United States"/>
    <s v="Bowling Green"/>
    <x v="0"/>
    <n v="42104"/>
    <x v="0"/>
    <s v="FUR-CH-10000988"/>
    <x v="0"/>
    <x v="1"/>
    <s v="Hon Olson Stacker Stools"/>
    <n v="140.81"/>
    <n v="1"/>
    <n v="0"/>
    <n v="39.4268"/>
  </r>
  <r>
    <n v="1843"/>
    <x v="896"/>
    <x v="1"/>
    <x v="97"/>
    <d v="2012-02-11T00:00:00"/>
    <x v="0"/>
    <s v="FA-14230"/>
    <s v="Frank Atkinson"/>
    <x v="1"/>
    <s v="United States"/>
    <s v="San Antonio"/>
    <x v="5"/>
    <n v="78207"/>
    <x v="2"/>
    <s v="OFF-LA-10001074"/>
    <x v="1"/>
    <x v="2"/>
    <s v="Round Specialty Laser Printer Labels"/>
    <n v="40.096000000000004"/>
    <n v="4"/>
    <n v="0.2"/>
    <n v="13.532399999999996"/>
  </r>
  <r>
    <n v="1844"/>
    <x v="896"/>
    <x v="1"/>
    <x v="97"/>
    <d v="2012-02-11T00:00:00"/>
    <x v="0"/>
    <s v="FA-14230"/>
    <s v="Frank Atkinson"/>
    <x v="1"/>
    <s v="United States"/>
    <s v="San Antonio"/>
    <x v="5"/>
    <n v="78207"/>
    <x v="2"/>
    <s v="FUR-FU-10001986"/>
    <x v="0"/>
    <x v="5"/>
    <s v="Dana Fluorescent Magnifying Lamp, White, 36&quot;"/>
    <n v="40.783999999999999"/>
    <n v="2"/>
    <n v="0.6"/>
    <n v="-30.588000000000001"/>
  </r>
  <r>
    <n v="1845"/>
    <x v="897"/>
    <x v="3"/>
    <x v="570"/>
    <d v="2014-08-03T00:00:00"/>
    <x v="1"/>
    <s v="GW-14605"/>
    <s v="Giulietta Weimer"/>
    <x v="0"/>
    <s v="United States"/>
    <s v="Seattle"/>
    <x v="4"/>
    <n v="98115"/>
    <x v="1"/>
    <s v="TEC-AC-10003027"/>
    <x v="2"/>
    <x v="11"/>
    <s v="Imation 8GB Mini TravelDrive USB 2.0 Flash Drive"/>
    <n v="90.570000000000007"/>
    <n v="3"/>
    <n v="0"/>
    <n v="11.774100000000004"/>
  </r>
  <r>
    <n v="1846"/>
    <x v="898"/>
    <x v="3"/>
    <x v="602"/>
    <d v="2014-01-18T00:00:00"/>
    <x v="0"/>
    <s v="DA-13450"/>
    <s v="Dianna Arnett"/>
    <x v="2"/>
    <s v="United States"/>
    <s v="Washington"/>
    <x v="40"/>
    <n v="20016"/>
    <x v="3"/>
    <s v="OFF-PA-10001804"/>
    <x v="1"/>
    <x v="10"/>
    <s v="Xerox 195"/>
    <n v="40.08"/>
    <n v="6"/>
    <n v="0"/>
    <n v="19.238399999999999"/>
  </r>
  <r>
    <n v="1847"/>
    <x v="898"/>
    <x v="3"/>
    <x v="602"/>
    <d v="2014-01-18T00:00:00"/>
    <x v="0"/>
    <s v="DA-13450"/>
    <s v="Dianna Arnett"/>
    <x v="2"/>
    <s v="United States"/>
    <s v="Washington"/>
    <x v="40"/>
    <n v="20016"/>
    <x v="3"/>
    <s v="FUR-FU-10004973"/>
    <x v="0"/>
    <x v="5"/>
    <s v="Flat Face Poster Frame"/>
    <n v="37.68"/>
    <n v="2"/>
    <n v="0"/>
    <n v="15.825600000000001"/>
  </r>
  <r>
    <n v="1848"/>
    <x v="899"/>
    <x v="3"/>
    <x v="18"/>
    <d v="2014-09-11T00:00:00"/>
    <x v="3"/>
    <s v="FH-14275"/>
    <s v="Frank Hawley"/>
    <x v="1"/>
    <s v="United States"/>
    <s v="Los Angeles"/>
    <x v="1"/>
    <n v="90004"/>
    <x v="1"/>
    <s v="FUR-CH-10002602"/>
    <x v="0"/>
    <x v="1"/>
    <s v="DMI Arturo Collection Mission-style Design Wood Chair"/>
    <n v="362.35199999999998"/>
    <n v="3"/>
    <n v="0.2"/>
    <n v="27.176400000000015"/>
  </r>
  <r>
    <n v="1849"/>
    <x v="899"/>
    <x v="3"/>
    <x v="18"/>
    <d v="2014-09-11T00:00:00"/>
    <x v="3"/>
    <s v="FH-14275"/>
    <s v="Frank Hawley"/>
    <x v="1"/>
    <s v="United States"/>
    <s v="Los Angeles"/>
    <x v="1"/>
    <n v="90004"/>
    <x v="1"/>
    <s v="OFF-BI-10004140"/>
    <x v="1"/>
    <x v="8"/>
    <s v="Avery Non-Stick Binders"/>
    <n v="7.1840000000000011"/>
    <n v="2"/>
    <n v="0.2"/>
    <n v="2.2449999999999992"/>
  </r>
  <r>
    <n v="1850"/>
    <x v="900"/>
    <x v="1"/>
    <x v="603"/>
    <d v="2012-07-25T00:00:00"/>
    <x v="0"/>
    <s v="RK-19300"/>
    <s v="Ralph Kennedy"/>
    <x v="0"/>
    <s v="United States"/>
    <s v="South Bend"/>
    <x v="14"/>
    <n v="46614"/>
    <x v="2"/>
    <s v="OFF-ST-10000464"/>
    <x v="1"/>
    <x v="4"/>
    <s v="Multi-Use Personal File Cart and Caster Set, Three Stacking Bins"/>
    <n v="34.76"/>
    <n v="1"/>
    <n v="0"/>
    <n v="9.732800000000001"/>
  </r>
  <r>
    <n v="1851"/>
    <x v="900"/>
    <x v="1"/>
    <x v="603"/>
    <d v="2012-07-25T00:00:00"/>
    <x v="0"/>
    <s v="RK-19300"/>
    <s v="Ralph Kennedy"/>
    <x v="0"/>
    <s v="United States"/>
    <s v="South Bend"/>
    <x v="14"/>
    <n v="46614"/>
    <x v="2"/>
    <s v="TEC-AC-10002253"/>
    <x v="2"/>
    <x v="11"/>
    <s v="Imation Bio 8GB USB Flash Drive Imation Corp"/>
    <n v="831.2"/>
    <n v="5"/>
    <n v="0"/>
    <n v="124.68000000000004"/>
  </r>
  <r>
    <n v="1852"/>
    <x v="900"/>
    <x v="1"/>
    <x v="603"/>
    <d v="2012-07-25T00:00:00"/>
    <x v="0"/>
    <s v="RK-19300"/>
    <s v="Ralph Kennedy"/>
    <x v="0"/>
    <s v="United States"/>
    <s v="South Bend"/>
    <x v="14"/>
    <n v="46614"/>
    <x v="2"/>
    <s v="OFF-PA-10000528"/>
    <x v="1"/>
    <x v="10"/>
    <s v="Xerox 1981"/>
    <n v="26.400000000000002"/>
    <n v="5"/>
    <n v="0"/>
    <n v="11.879999999999999"/>
  </r>
  <r>
    <n v="1853"/>
    <x v="900"/>
    <x v="1"/>
    <x v="603"/>
    <d v="2012-07-25T00:00:00"/>
    <x v="0"/>
    <s v="RK-19300"/>
    <s v="Ralph Kennedy"/>
    <x v="0"/>
    <s v="United States"/>
    <s v="South Bend"/>
    <x v="14"/>
    <n v="46614"/>
    <x v="2"/>
    <s v="OFF-EN-10000483"/>
    <x v="1"/>
    <x v="12"/>
    <s v="White Envelopes, White Envelopes with Clear Poly Window"/>
    <n v="106.75"/>
    <n v="7"/>
    <n v="0"/>
    <n v="49.10499999999999"/>
  </r>
  <r>
    <n v="1854"/>
    <x v="900"/>
    <x v="1"/>
    <x v="603"/>
    <d v="2012-07-25T00:00:00"/>
    <x v="0"/>
    <s v="RK-19300"/>
    <s v="Ralph Kennedy"/>
    <x v="0"/>
    <s v="United States"/>
    <s v="South Bend"/>
    <x v="14"/>
    <n v="46614"/>
    <x v="2"/>
    <s v="OFF-PA-10003129"/>
    <x v="1"/>
    <x v="10"/>
    <s v="Tops White Computer Printout Paper"/>
    <n v="97.82"/>
    <n v="2"/>
    <n v="0"/>
    <n v="45.975399999999993"/>
  </r>
  <r>
    <n v="1855"/>
    <x v="900"/>
    <x v="1"/>
    <x v="603"/>
    <d v="2012-07-25T00:00:00"/>
    <x v="0"/>
    <s v="RK-19300"/>
    <s v="Ralph Kennedy"/>
    <x v="0"/>
    <s v="United States"/>
    <s v="South Bend"/>
    <x v="14"/>
    <n v="46614"/>
    <x v="2"/>
    <s v="OFF-ST-10003442"/>
    <x v="1"/>
    <x v="4"/>
    <s v="Eldon Portable Mobile Manager"/>
    <n v="141.4"/>
    <n v="5"/>
    <n v="0"/>
    <n v="38.177999999999997"/>
  </r>
  <r>
    <n v="1856"/>
    <x v="901"/>
    <x v="2"/>
    <x v="604"/>
    <d v="2011-06-17T00:00:00"/>
    <x v="1"/>
    <s v="FM-14215"/>
    <s v="Filia McAdams"/>
    <x v="1"/>
    <s v="United States"/>
    <s v="Los Angeles"/>
    <x v="1"/>
    <n v="90032"/>
    <x v="1"/>
    <s v="OFF-AR-10003631"/>
    <x v="1"/>
    <x v="6"/>
    <s v="Staples"/>
    <n v="14.52"/>
    <n v="3"/>
    <n v="0"/>
    <n v="4.7915999999999999"/>
  </r>
  <r>
    <n v="1857"/>
    <x v="902"/>
    <x v="3"/>
    <x v="605"/>
    <d v="2014-05-16T00:00:00"/>
    <x v="0"/>
    <s v="AC-10420"/>
    <s v="Alyssa Crouse"/>
    <x v="1"/>
    <s v="United States"/>
    <s v="Houston"/>
    <x v="5"/>
    <n v="77041"/>
    <x v="2"/>
    <s v="OFF-ST-10000563"/>
    <x v="1"/>
    <x v="4"/>
    <s v="Fellowes Bankers Box Stor/Drawer Steel Plus"/>
    <n v="127.92000000000002"/>
    <n v="5"/>
    <n v="0.2"/>
    <n v="-15.990000000000002"/>
  </r>
  <r>
    <n v="1858"/>
    <x v="902"/>
    <x v="3"/>
    <x v="605"/>
    <d v="2014-05-16T00:00:00"/>
    <x v="0"/>
    <s v="AC-10420"/>
    <s v="Alyssa Crouse"/>
    <x v="1"/>
    <s v="United States"/>
    <s v="Houston"/>
    <x v="5"/>
    <n v="77041"/>
    <x v="2"/>
    <s v="OFF-BI-10002133"/>
    <x v="1"/>
    <x v="8"/>
    <s v="Wilson Jones Elliptical Ring 3 1/2&quot; Capacity Binders, 800 sheets"/>
    <n v="34.239999999999988"/>
    <n v="4"/>
    <n v="0.8"/>
    <n v="-53.072000000000017"/>
  </r>
  <r>
    <n v="1859"/>
    <x v="903"/>
    <x v="1"/>
    <x v="37"/>
    <d v="2012-09-05T00:00:00"/>
    <x v="2"/>
    <s v="JB-15400"/>
    <s v="Jennifer Braxton"/>
    <x v="1"/>
    <s v="United States"/>
    <s v="Bristol"/>
    <x v="29"/>
    <n v="6010"/>
    <x v="3"/>
    <s v="OFF-AP-10002311"/>
    <x v="1"/>
    <x v="9"/>
    <s v="Holmes Replacement Filter for HEPA Air Cleaner, Very Large Room, HEPA Filter"/>
    <n v="137.62"/>
    <n v="2"/>
    <n v="0"/>
    <n v="60.552800000000005"/>
  </r>
  <r>
    <n v="1860"/>
    <x v="903"/>
    <x v="1"/>
    <x v="37"/>
    <d v="2012-09-05T00:00:00"/>
    <x v="2"/>
    <s v="JB-15400"/>
    <s v="Jennifer Braxton"/>
    <x v="1"/>
    <s v="United States"/>
    <s v="Bristol"/>
    <x v="29"/>
    <n v="6010"/>
    <x v="3"/>
    <s v="TEC-PH-10004959"/>
    <x v="2"/>
    <x v="7"/>
    <s v="Classic Ivory Antique Telephone ZL1810"/>
    <n v="100.49"/>
    <n v="1"/>
    <n v="0"/>
    <n v="25.122500000000002"/>
  </r>
  <r>
    <n v="1861"/>
    <x v="904"/>
    <x v="3"/>
    <x v="606"/>
    <d v="2014-03-28T00:00:00"/>
    <x v="2"/>
    <s v="GM-14440"/>
    <s v="Gary McGarr"/>
    <x v="0"/>
    <s v="United States"/>
    <s v="New York City"/>
    <x v="15"/>
    <n v="10009"/>
    <x v="3"/>
    <s v="FUR-BO-10001918"/>
    <x v="0"/>
    <x v="0"/>
    <s v="Sauder Forest Hills Library with Doors, Woodland Oak Finish"/>
    <n v="257.56799999999998"/>
    <n v="2"/>
    <n v="0.2"/>
    <n v="-28.976400000000012"/>
  </r>
  <r>
    <n v="1862"/>
    <x v="904"/>
    <x v="3"/>
    <x v="606"/>
    <d v="2014-03-28T00:00:00"/>
    <x v="2"/>
    <s v="GM-14440"/>
    <s v="Gary McGarr"/>
    <x v="0"/>
    <s v="United States"/>
    <s v="New York City"/>
    <x v="15"/>
    <n v="10009"/>
    <x v="3"/>
    <s v="TEC-PH-10004896"/>
    <x v="2"/>
    <x v="7"/>
    <s v="Nokia Lumia 521 (T-Mobile)"/>
    <n v="119.96"/>
    <n v="4"/>
    <n v="0"/>
    <n v="33.588800000000006"/>
  </r>
  <r>
    <n v="1863"/>
    <x v="905"/>
    <x v="2"/>
    <x v="607"/>
    <d v="2011-11-12T00:00:00"/>
    <x v="3"/>
    <s v="RF-19840"/>
    <s v="Roy Französisch"/>
    <x v="0"/>
    <s v="United States"/>
    <s v="San Antonio"/>
    <x v="5"/>
    <n v="78207"/>
    <x v="2"/>
    <s v="OFF-ST-10001328"/>
    <x v="1"/>
    <x v="4"/>
    <s v="Personal Filing Tote with Lid, Black/Gray"/>
    <n v="49.632000000000005"/>
    <n v="4"/>
    <n v="0.2"/>
    <n v="4.9632000000000005"/>
  </r>
  <r>
    <n v="1864"/>
    <x v="906"/>
    <x v="0"/>
    <x v="63"/>
    <d v="2013-10-18T00:00:00"/>
    <x v="1"/>
    <s v="NC-18625"/>
    <s v="Noah Childs"/>
    <x v="1"/>
    <s v="United States"/>
    <s v="Aurora"/>
    <x v="22"/>
    <n v="80013"/>
    <x v="1"/>
    <s v="FUR-TA-10004575"/>
    <x v="0"/>
    <x v="3"/>
    <s v="Hon 5100 Series Wood Tables"/>
    <n v="727.45"/>
    <n v="5"/>
    <n v="0.5"/>
    <n v="-465.5680000000001"/>
  </r>
  <r>
    <n v="1865"/>
    <x v="906"/>
    <x v="0"/>
    <x v="63"/>
    <d v="2013-10-18T00:00:00"/>
    <x v="1"/>
    <s v="NC-18625"/>
    <s v="Noah Childs"/>
    <x v="1"/>
    <s v="United States"/>
    <s v="Aurora"/>
    <x v="22"/>
    <n v="80013"/>
    <x v="1"/>
    <s v="FUR-FU-10001617"/>
    <x v="0"/>
    <x v="5"/>
    <s v="Executive Impressions 8-1/2&quot; Career Panel/Partition Cubicle Clock"/>
    <n v="24.96"/>
    <n v="3"/>
    <n v="0.2"/>
    <n v="4.3679999999999986"/>
  </r>
  <r>
    <n v="1866"/>
    <x v="907"/>
    <x v="3"/>
    <x v="105"/>
    <d v="2014-11-13T00:00:00"/>
    <x v="3"/>
    <s v="NG-18355"/>
    <s v="Nat Gilpin"/>
    <x v="1"/>
    <s v="United States"/>
    <s v="Newark"/>
    <x v="24"/>
    <n v="43055"/>
    <x v="3"/>
    <s v="TEC-PH-10002824"/>
    <x v="2"/>
    <x v="7"/>
    <s v="Jabra SPEAK 410 Multidevice Speakerphone"/>
    <n v="370.78199999999998"/>
    <n v="3"/>
    <n v="0.4"/>
    <n v="-92.695500000000038"/>
  </r>
  <r>
    <n v="1867"/>
    <x v="908"/>
    <x v="3"/>
    <x v="4"/>
    <d v="2014-04-19T00:00:00"/>
    <x v="2"/>
    <s v="AH-10075"/>
    <s v="Adam Hart"/>
    <x v="1"/>
    <s v="United States"/>
    <s v="Henderson"/>
    <x v="33"/>
    <n v="89015"/>
    <x v="1"/>
    <s v="FUR-FU-10004460"/>
    <x v="0"/>
    <x v="5"/>
    <s v="Howard Miller 12&quot; Round Wall Clock"/>
    <n v="196.45"/>
    <n v="5"/>
    <n v="0"/>
    <n v="70.72199999999998"/>
  </r>
  <r>
    <n v="1868"/>
    <x v="909"/>
    <x v="1"/>
    <x v="608"/>
    <d v="2012-07-01T00:00:00"/>
    <x v="1"/>
    <s v="CH-12070"/>
    <s v="Cathy Hwang"/>
    <x v="2"/>
    <s v="United States"/>
    <s v="Philadelphia"/>
    <x v="9"/>
    <n v="19143"/>
    <x v="3"/>
    <s v="OFF-PA-10003309"/>
    <x v="1"/>
    <x v="10"/>
    <s v="Xerox 211"/>
    <n v="31.104000000000006"/>
    <n v="6"/>
    <n v="0.2"/>
    <n v="10.8864"/>
  </r>
  <r>
    <n v="1869"/>
    <x v="909"/>
    <x v="1"/>
    <x v="608"/>
    <d v="2012-07-01T00:00:00"/>
    <x v="1"/>
    <s v="CH-12070"/>
    <s v="Cathy Hwang"/>
    <x v="2"/>
    <s v="United States"/>
    <s v="Philadelphia"/>
    <x v="9"/>
    <n v="19143"/>
    <x v="3"/>
    <s v="OFF-ST-10002554"/>
    <x v="1"/>
    <x v="4"/>
    <s v="Tennsco Industrial Shelving"/>
    <n v="78.256"/>
    <n v="2"/>
    <n v="0.2"/>
    <n v="-17.607599999999998"/>
  </r>
  <r>
    <n v="1870"/>
    <x v="910"/>
    <x v="0"/>
    <x v="370"/>
    <d v="2013-08-30T00:00:00"/>
    <x v="0"/>
    <s v="CC-12145"/>
    <s v="Charles Crestani"/>
    <x v="0"/>
    <s v="United States"/>
    <s v="Seattle"/>
    <x v="4"/>
    <n v="98103"/>
    <x v="1"/>
    <s v="OFF-PA-10000019"/>
    <x v="1"/>
    <x v="10"/>
    <s v="Xerox 1931"/>
    <n v="6.48"/>
    <n v="1"/>
    <n v="0"/>
    <n v="3.1104000000000003"/>
  </r>
  <r>
    <n v="1871"/>
    <x v="911"/>
    <x v="2"/>
    <x v="609"/>
    <d v="2011-07-25T00:00:00"/>
    <x v="1"/>
    <s v="ME-18010"/>
    <s v="Michelle Ellison"/>
    <x v="1"/>
    <s v="United States"/>
    <s v="San Francisco"/>
    <x v="1"/>
    <n v="94122"/>
    <x v="1"/>
    <s v="OFF-AR-10002067"/>
    <x v="1"/>
    <x v="6"/>
    <s v="Newell 334"/>
    <n v="99.2"/>
    <n v="5"/>
    <n v="0"/>
    <n v="25.792000000000002"/>
  </r>
  <r>
    <n v="1872"/>
    <x v="911"/>
    <x v="2"/>
    <x v="609"/>
    <d v="2011-07-25T00:00:00"/>
    <x v="1"/>
    <s v="ME-18010"/>
    <s v="Michelle Ellison"/>
    <x v="1"/>
    <s v="United States"/>
    <s v="San Francisco"/>
    <x v="1"/>
    <n v="94122"/>
    <x v="1"/>
    <s v="FUR-CH-10001215"/>
    <x v="0"/>
    <x v="1"/>
    <s v="Global Troy Executive Leather Low-Back Tilter"/>
    <n v="801.5680000000001"/>
    <n v="2"/>
    <n v="0.2"/>
    <n v="50.097999999999985"/>
  </r>
  <r>
    <n v="1873"/>
    <x v="911"/>
    <x v="2"/>
    <x v="609"/>
    <d v="2011-07-25T00:00:00"/>
    <x v="1"/>
    <s v="ME-18010"/>
    <s v="Michelle Ellison"/>
    <x v="1"/>
    <s v="United States"/>
    <s v="San Francisco"/>
    <x v="1"/>
    <n v="94122"/>
    <x v="1"/>
    <s v="FUR-TA-10004175"/>
    <x v="0"/>
    <x v="3"/>
    <s v="Hon 30&quot; x 60&quot; Table with Locking Drawer"/>
    <n v="272.84800000000001"/>
    <n v="1"/>
    <n v="0.2"/>
    <n v="27.284800000000004"/>
  </r>
  <r>
    <n v="1874"/>
    <x v="912"/>
    <x v="3"/>
    <x v="610"/>
    <d v="2014-11-26T00:00:00"/>
    <x v="1"/>
    <s v="BP-11230"/>
    <s v="Benjamin Patterson"/>
    <x v="0"/>
    <s v="United States"/>
    <s v="Spokane"/>
    <x v="4"/>
    <n v="99207"/>
    <x v="1"/>
    <s v="FUR-TA-10004767"/>
    <x v="0"/>
    <x v="3"/>
    <s v="Safco Drafting Table"/>
    <n v="70.98"/>
    <n v="1"/>
    <n v="0"/>
    <n v="20.584199999999996"/>
  </r>
  <r>
    <n v="1875"/>
    <x v="913"/>
    <x v="2"/>
    <x v="611"/>
    <d v="2011-06-09T00:00:00"/>
    <x v="1"/>
    <s v="MP-17470"/>
    <s v="Mark Packer"/>
    <x v="2"/>
    <s v="United States"/>
    <s v="Columbus"/>
    <x v="24"/>
    <n v="43229"/>
    <x v="3"/>
    <s v="OFF-PA-10001685"/>
    <x v="1"/>
    <x v="10"/>
    <s v="Staples"/>
    <n v="16.224"/>
    <n v="2"/>
    <n v="0.2"/>
    <n v="5.8812000000000006"/>
  </r>
  <r>
    <n v="1876"/>
    <x v="914"/>
    <x v="0"/>
    <x v="612"/>
    <d v="2013-03-17T00:00:00"/>
    <x v="1"/>
    <s v="CJ-12010"/>
    <s v="Caroline Jumper"/>
    <x v="0"/>
    <s v="United States"/>
    <s v="Long Beach"/>
    <x v="15"/>
    <n v="11561"/>
    <x v="3"/>
    <s v="FUR-BO-10003272"/>
    <x v="0"/>
    <x v="0"/>
    <s v="O'Sullivan Living Dimensions 5-Shelf Bookcases"/>
    <n v="176.78399999999999"/>
    <n v="1"/>
    <n v="0.2"/>
    <n v="-22.098000000000013"/>
  </r>
  <r>
    <n v="1877"/>
    <x v="915"/>
    <x v="3"/>
    <x v="613"/>
    <d v="2014-03-30T00:00:00"/>
    <x v="1"/>
    <s v="JC-15775"/>
    <s v="John Castell"/>
    <x v="0"/>
    <s v="United States"/>
    <s v="San Antonio"/>
    <x v="5"/>
    <n v="78207"/>
    <x v="2"/>
    <s v="TEC-PH-10000984"/>
    <x v="2"/>
    <x v="7"/>
    <s v="Panasonic KX-TG9471B"/>
    <n v="470.37600000000009"/>
    <n v="3"/>
    <n v="0.2"/>
    <n v="47.037600000000026"/>
  </r>
  <r>
    <n v="1878"/>
    <x v="916"/>
    <x v="3"/>
    <x v="614"/>
    <d v="2015-01-03T00:00:00"/>
    <x v="1"/>
    <s v="JG-15160"/>
    <s v="James Galang"/>
    <x v="0"/>
    <s v="United States"/>
    <s v="Los Angeles"/>
    <x v="1"/>
    <n v="90049"/>
    <x v="1"/>
    <s v="FUR-CH-10002880"/>
    <x v="0"/>
    <x v="1"/>
    <s v="Global High-Back Leather Tilter, Burgundy"/>
    <n v="393.56799999999998"/>
    <n v="4"/>
    <n v="0.2"/>
    <n v="-44.276400000000024"/>
  </r>
  <r>
    <n v="1879"/>
    <x v="916"/>
    <x v="3"/>
    <x v="614"/>
    <d v="2015-01-03T00:00:00"/>
    <x v="1"/>
    <s v="JG-15160"/>
    <s v="James Galang"/>
    <x v="0"/>
    <s v="United States"/>
    <s v="Los Angeles"/>
    <x v="1"/>
    <n v="90049"/>
    <x v="1"/>
    <s v="TEC-PH-10002563"/>
    <x v="2"/>
    <x v="7"/>
    <s v="Adtran 1202752G1"/>
    <n v="302.37599999999998"/>
    <n v="3"/>
    <n v="0.2"/>
    <n v="22.678200000000018"/>
  </r>
  <r>
    <n v="1880"/>
    <x v="917"/>
    <x v="3"/>
    <x v="615"/>
    <d v="2014-04-03T00:00:00"/>
    <x v="1"/>
    <s v="CK-12760"/>
    <s v="Cyma Kinney"/>
    <x v="1"/>
    <s v="United States"/>
    <s v="Jacksonville"/>
    <x v="2"/>
    <n v="32216"/>
    <x v="0"/>
    <s v="OFF-BI-10001191"/>
    <x v="1"/>
    <x v="8"/>
    <s v="Canvas Sectional Post Binders"/>
    <n v="68.742000000000019"/>
    <n v="9"/>
    <n v="0.7"/>
    <n v="-48.119399999999985"/>
  </r>
  <r>
    <n v="1881"/>
    <x v="918"/>
    <x v="1"/>
    <x v="616"/>
    <d v="2012-03-05T00:00:00"/>
    <x v="3"/>
    <s v="LF-17185"/>
    <s v="Luke Foster"/>
    <x v="0"/>
    <s v="United States"/>
    <s v="New York City"/>
    <x v="15"/>
    <n v="10011"/>
    <x v="3"/>
    <s v="OFF-EN-10002621"/>
    <x v="1"/>
    <x v="12"/>
    <s v="Staples"/>
    <n v="29.339999999999996"/>
    <n v="3"/>
    <n v="0"/>
    <n v="14.669999999999998"/>
  </r>
  <r>
    <n v="1882"/>
    <x v="918"/>
    <x v="1"/>
    <x v="616"/>
    <d v="2012-03-05T00:00:00"/>
    <x v="3"/>
    <s v="LF-17185"/>
    <s v="Luke Foster"/>
    <x v="0"/>
    <s v="United States"/>
    <s v="New York City"/>
    <x v="15"/>
    <n v="10011"/>
    <x v="3"/>
    <s v="FUR-CH-10001146"/>
    <x v="0"/>
    <x v="1"/>
    <s v="Global Value Mid-Back Manager's Chair, Gray"/>
    <n v="383.60700000000003"/>
    <n v="7"/>
    <n v="0.1"/>
    <n v="63.934499999999971"/>
  </r>
  <r>
    <n v="1883"/>
    <x v="918"/>
    <x v="1"/>
    <x v="616"/>
    <d v="2012-03-05T00:00:00"/>
    <x v="3"/>
    <s v="LF-17185"/>
    <s v="Luke Foster"/>
    <x v="0"/>
    <s v="United States"/>
    <s v="New York City"/>
    <x v="15"/>
    <n v="10011"/>
    <x v="3"/>
    <s v="OFF-ST-10000689"/>
    <x v="1"/>
    <x v="4"/>
    <s v="Fellowes Strictly Business Drawer File, Letter/Legal Size"/>
    <n v="563.4"/>
    <n v="4"/>
    <n v="0"/>
    <n v="67.608000000000004"/>
  </r>
  <r>
    <n v="1884"/>
    <x v="919"/>
    <x v="0"/>
    <x v="373"/>
    <d v="2013-11-18T00:00:00"/>
    <x v="1"/>
    <s v="CC-12430"/>
    <s v="Chuck Clark"/>
    <x v="2"/>
    <s v="United States"/>
    <s v="Philadelphia"/>
    <x v="9"/>
    <n v="19143"/>
    <x v="3"/>
    <s v="OFF-PA-10001289"/>
    <x v="1"/>
    <x v="10"/>
    <s v="White Computer Printout Paper by Universal"/>
    <n v="217.05599999999998"/>
    <n v="7"/>
    <n v="0.2"/>
    <n v="78.6828"/>
  </r>
  <r>
    <n v="1885"/>
    <x v="920"/>
    <x v="3"/>
    <x v="617"/>
    <d v="2014-01-24T00:00:00"/>
    <x v="0"/>
    <s v="DL-12865"/>
    <s v="Dan Lawera"/>
    <x v="0"/>
    <s v="United States"/>
    <s v="Keller"/>
    <x v="5"/>
    <n v="76248"/>
    <x v="2"/>
    <s v="OFF-LA-10003714"/>
    <x v="1"/>
    <x v="2"/>
    <s v="Avery 510"/>
    <n v="6"/>
    <n v="2"/>
    <n v="0.2"/>
    <n v="2.0999999999999996"/>
  </r>
  <r>
    <n v="1886"/>
    <x v="921"/>
    <x v="0"/>
    <x v="183"/>
    <d v="2013-04-27T00:00:00"/>
    <x v="0"/>
    <s v="PG-18895"/>
    <s v="Paul Gonzalez"/>
    <x v="0"/>
    <s v="United States"/>
    <s v="San Francisco"/>
    <x v="1"/>
    <n v="94122"/>
    <x v="1"/>
    <s v="FUR-FU-10001889"/>
    <x v="0"/>
    <x v="5"/>
    <s v="Ultra Door Pull Handle"/>
    <n v="31.56"/>
    <n v="3"/>
    <n v="0"/>
    <n v="10.4148"/>
  </r>
  <r>
    <n v="1887"/>
    <x v="922"/>
    <x v="2"/>
    <x v="8"/>
    <d v="2011-05-15T00:00:00"/>
    <x v="2"/>
    <s v="EH-14005"/>
    <s v="Erica Hernandez"/>
    <x v="2"/>
    <s v="United States"/>
    <s v="Hialeah"/>
    <x v="2"/>
    <n v="33012"/>
    <x v="0"/>
    <s v="OFF-FA-10002815"/>
    <x v="1"/>
    <x v="13"/>
    <s v="Staples"/>
    <n v="7.104000000000001"/>
    <n v="2"/>
    <n v="0.2"/>
    <n v="2.3976000000000002"/>
  </r>
  <r>
    <n v="1888"/>
    <x v="922"/>
    <x v="2"/>
    <x v="8"/>
    <d v="2011-05-15T00:00:00"/>
    <x v="2"/>
    <s v="EH-14005"/>
    <s v="Erica Hernandez"/>
    <x v="2"/>
    <s v="United States"/>
    <s v="Hialeah"/>
    <x v="2"/>
    <n v="33012"/>
    <x v="0"/>
    <s v="OFF-BI-10004519"/>
    <x v="1"/>
    <x v="8"/>
    <s v="GBC DocuBind P100 Manual Binding Machine"/>
    <n v="398.35200000000003"/>
    <n v="8"/>
    <n v="0.7"/>
    <n v="-331.95999999999992"/>
  </r>
  <r>
    <n v="1889"/>
    <x v="923"/>
    <x v="2"/>
    <x v="618"/>
    <d v="2011-10-22T00:00:00"/>
    <x v="2"/>
    <s v="TB-21520"/>
    <s v="Tracy Blumstein"/>
    <x v="0"/>
    <s v="United States"/>
    <s v="Fairfield"/>
    <x v="24"/>
    <n v="45014"/>
    <x v="3"/>
    <s v="OFF-AP-10004708"/>
    <x v="1"/>
    <x v="9"/>
    <s v="Fellowes Superior 10 Outlet Split Surge Protector"/>
    <n v="121.79200000000002"/>
    <n v="4"/>
    <n v="0.2"/>
    <n v="13.701599999999988"/>
  </r>
  <r>
    <n v="1890"/>
    <x v="923"/>
    <x v="2"/>
    <x v="618"/>
    <d v="2011-10-22T00:00:00"/>
    <x v="2"/>
    <s v="TB-21520"/>
    <s v="Tracy Blumstein"/>
    <x v="0"/>
    <s v="United States"/>
    <s v="Fairfield"/>
    <x v="24"/>
    <n v="45014"/>
    <x v="3"/>
    <s v="FUR-TA-10000617"/>
    <x v="0"/>
    <x v="3"/>
    <s v="Hon Practical Foundations 30 x 60 Training Table, Light Gray/Charcoal"/>
    <n v="409.59000000000003"/>
    <n v="3"/>
    <n v="0.4"/>
    <n v="-122.87700000000004"/>
  </r>
  <r>
    <n v="1891"/>
    <x v="924"/>
    <x v="2"/>
    <x v="619"/>
    <d v="2011-03-18T00:00:00"/>
    <x v="1"/>
    <s v="DK-13225"/>
    <s v="Dean Katz"/>
    <x v="1"/>
    <s v="United States"/>
    <s v="Huntington Beach"/>
    <x v="1"/>
    <n v="92646"/>
    <x v="1"/>
    <s v="OFF-PA-10001204"/>
    <x v="1"/>
    <x v="10"/>
    <s v="Xerox 1972"/>
    <n v="10.56"/>
    <n v="2"/>
    <n v="0"/>
    <n v="4.7519999999999998"/>
  </r>
  <r>
    <n v="1892"/>
    <x v="924"/>
    <x v="2"/>
    <x v="619"/>
    <d v="2011-03-18T00:00:00"/>
    <x v="1"/>
    <s v="DK-13225"/>
    <s v="Dean Katz"/>
    <x v="1"/>
    <s v="United States"/>
    <s v="Huntington Beach"/>
    <x v="1"/>
    <n v="92646"/>
    <x v="1"/>
    <s v="OFF-AR-10003723"/>
    <x v="1"/>
    <x v="6"/>
    <s v="Avery Hi-Liter Fluorescent Desk Style Markers"/>
    <n v="3.38"/>
    <n v="1"/>
    <n v="0"/>
    <n v="1.2505999999999999"/>
  </r>
  <r>
    <n v="1893"/>
    <x v="925"/>
    <x v="3"/>
    <x v="66"/>
    <d v="2014-12-25T00:00:00"/>
    <x v="0"/>
    <s v="JP-15520"/>
    <s v="Jeremy Pistek"/>
    <x v="0"/>
    <s v="United States"/>
    <s v="Port Orange"/>
    <x v="2"/>
    <n v="32127"/>
    <x v="0"/>
    <s v="OFF-EN-10002621"/>
    <x v="1"/>
    <x v="12"/>
    <s v="Staples"/>
    <n v="7.8239999999999998"/>
    <n v="1"/>
    <n v="0.2"/>
    <n v="2.9339999999999997"/>
  </r>
  <r>
    <n v="1894"/>
    <x v="926"/>
    <x v="0"/>
    <x v="390"/>
    <d v="2013-11-30T00:00:00"/>
    <x v="1"/>
    <s v="CD-11980"/>
    <s v="Carol Darley"/>
    <x v="0"/>
    <s v="United States"/>
    <s v="Medford"/>
    <x v="21"/>
    <n v="97504"/>
    <x v="1"/>
    <s v="OFF-PA-10000241"/>
    <x v="1"/>
    <x v="10"/>
    <s v="IBM Multi-Purpose Copy Paper, 8 1/2 x 11&quot;, Case"/>
    <n v="24.784000000000002"/>
    <n v="1"/>
    <n v="0.2"/>
    <n v="7.7449999999999983"/>
  </r>
  <r>
    <n v="1895"/>
    <x v="927"/>
    <x v="3"/>
    <x v="574"/>
    <d v="2014-12-06T00:00:00"/>
    <x v="2"/>
    <s v="AS-10090"/>
    <s v="Adam Shillingsburg"/>
    <x v="0"/>
    <s v="United States"/>
    <s v="Charlottesville"/>
    <x v="17"/>
    <n v="22901"/>
    <x v="0"/>
    <s v="OFF-AR-10001446"/>
    <x v="1"/>
    <x v="6"/>
    <s v="Newell 309"/>
    <n v="34.650000000000006"/>
    <n v="3"/>
    <n v="0"/>
    <n v="10.395"/>
  </r>
  <r>
    <n v="1896"/>
    <x v="928"/>
    <x v="1"/>
    <x v="620"/>
    <d v="2013-01-04T00:00:00"/>
    <x v="1"/>
    <s v="JO-15280"/>
    <s v="Jas O'Carroll"/>
    <x v="0"/>
    <s v="United States"/>
    <s v="Missoula"/>
    <x v="37"/>
    <n v="59801"/>
    <x v="1"/>
    <s v="OFF-BI-10004632"/>
    <x v="1"/>
    <x v="8"/>
    <s v="Ibico Hi-Tech Manual Binding System"/>
    <n v="487.98400000000004"/>
    <n v="2"/>
    <n v="0.2"/>
    <n v="152.49499999999998"/>
  </r>
  <r>
    <n v="1897"/>
    <x v="929"/>
    <x v="3"/>
    <x v="621"/>
    <d v="2014-10-07T00:00:00"/>
    <x v="2"/>
    <s v="AC-10450"/>
    <s v="Amy Cox"/>
    <x v="0"/>
    <s v="United States"/>
    <s v="Minneapolis"/>
    <x v="11"/>
    <n v="55407"/>
    <x v="2"/>
    <s v="OFF-BI-10001359"/>
    <x v="1"/>
    <x v="8"/>
    <s v="GBC DocuBind TL300 Electric Binding System"/>
    <n v="1793.98"/>
    <n v="2"/>
    <n v="0"/>
    <n v="843.17059999999992"/>
  </r>
  <r>
    <n v="1898"/>
    <x v="930"/>
    <x v="2"/>
    <x v="550"/>
    <d v="2011-09-02T00:00:00"/>
    <x v="0"/>
    <s v="RA-19945"/>
    <s v="Ryan Akin"/>
    <x v="0"/>
    <s v="United States"/>
    <s v="Miami"/>
    <x v="2"/>
    <n v="33178"/>
    <x v="0"/>
    <s v="OFF-EN-10001749"/>
    <x v="1"/>
    <x v="12"/>
    <s v="Jiffy Padded Mailers with Self-Seal Closure"/>
    <n v="29.808"/>
    <n v="2"/>
    <n v="0.2"/>
    <n v="10.805399999999997"/>
  </r>
  <r>
    <n v="1899"/>
    <x v="930"/>
    <x v="2"/>
    <x v="550"/>
    <d v="2011-09-02T00:00:00"/>
    <x v="0"/>
    <s v="RA-19945"/>
    <s v="Ryan Akin"/>
    <x v="0"/>
    <s v="United States"/>
    <s v="Miami"/>
    <x v="2"/>
    <n v="33178"/>
    <x v="0"/>
    <s v="OFF-BI-10004390"/>
    <x v="1"/>
    <x v="8"/>
    <s v="GBC DocuBind 200 Manual Binding Machine"/>
    <n v="505.1760000000001"/>
    <n v="4"/>
    <n v="0.7"/>
    <n v="-336.78399999999988"/>
  </r>
  <r>
    <n v="1900"/>
    <x v="930"/>
    <x v="2"/>
    <x v="550"/>
    <d v="2011-09-02T00:00:00"/>
    <x v="0"/>
    <s v="RA-19945"/>
    <s v="Ryan Akin"/>
    <x v="0"/>
    <s v="United States"/>
    <s v="Miami"/>
    <x v="2"/>
    <n v="33178"/>
    <x v="0"/>
    <s v="FUR-TA-10001857"/>
    <x v="0"/>
    <x v="3"/>
    <s v="Balt Solid Wood Rectangular Table"/>
    <n v="174.05850000000001"/>
    <n v="3"/>
    <n v="0.45"/>
    <n v="-110.76450000000001"/>
  </r>
  <r>
    <n v="1901"/>
    <x v="931"/>
    <x v="0"/>
    <x v="622"/>
    <d v="2013-07-04T00:00:00"/>
    <x v="0"/>
    <s v="Co-12640"/>
    <s v="Corey-Lock"/>
    <x v="0"/>
    <s v="United States"/>
    <s v="Florence"/>
    <x v="20"/>
    <n v="29501"/>
    <x v="0"/>
    <s v="OFF-ST-10000563"/>
    <x v="1"/>
    <x v="4"/>
    <s v="Fellowes Bankers Box Stor/Drawer Steel Plus"/>
    <n v="191.88"/>
    <n v="6"/>
    <n v="0"/>
    <n v="19.188000000000002"/>
  </r>
  <r>
    <n v="1902"/>
    <x v="932"/>
    <x v="0"/>
    <x v="623"/>
    <d v="2013-08-24T00:00:00"/>
    <x v="2"/>
    <s v="DW-13480"/>
    <s v="Dianna Wilson"/>
    <x v="2"/>
    <s v="United States"/>
    <s v="Detroit"/>
    <x v="12"/>
    <n v="48205"/>
    <x v="2"/>
    <s v="TEC-PH-10004924"/>
    <x v="2"/>
    <x v="7"/>
    <s v="SKILCRAFT Telephone Shoulder Rest, 2&quot; x 6.5&quot; x 2.5&quot;, Black"/>
    <n v="14.78"/>
    <n v="2"/>
    <n v="0"/>
    <n v="3.9906000000000006"/>
  </r>
  <r>
    <n v="1903"/>
    <x v="933"/>
    <x v="3"/>
    <x v="208"/>
    <d v="2014-10-23T00:00:00"/>
    <x v="2"/>
    <s v="DK-12835"/>
    <s v="Damala Kotsonis"/>
    <x v="1"/>
    <s v="United States"/>
    <s v="Springfield"/>
    <x v="21"/>
    <n v="97477"/>
    <x v="1"/>
    <s v="OFF-PA-10003953"/>
    <x v="1"/>
    <x v="10"/>
    <s v="Xerox 218"/>
    <n v="5.1840000000000011"/>
    <n v="1"/>
    <n v="0.2"/>
    <n v="1.8144"/>
  </r>
  <r>
    <n v="1904"/>
    <x v="933"/>
    <x v="3"/>
    <x v="208"/>
    <d v="2014-10-23T00:00:00"/>
    <x v="2"/>
    <s v="DK-12835"/>
    <s v="Damala Kotsonis"/>
    <x v="1"/>
    <s v="United States"/>
    <s v="Springfield"/>
    <x v="21"/>
    <n v="97477"/>
    <x v="1"/>
    <s v="FUR-CH-10000155"/>
    <x v="0"/>
    <x v="1"/>
    <s v="Global Comet Stacking Armless Chair"/>
    <n v="478.48"/>
    <n v="2"/>
    <n v="0.2"/>
    <n v="47.848000000000013"/>
  </r>
  <r>
    <n v="1905"/>
    <x v="933"/>
    <x v="3"/>
    <x v="208"/>
    <d v="2014-10-23T00:00:00"/>
    <x v="2"/>
    <s v="DK-12835"/>
    <s v="Damala Kotsonis"/>
    <x v="1"/>
    <s v="United States"/>
    <s v="Springfield"/>
    <x v="21"/>
    <n v="97477"/>
    <x v="1"/>
    <s v="TEC-AC-10003116"/>
    <x v="2"/>
    <x v="11"/>
    <s v="Memorex Froggy Flash Drive 8 GB"/>
    <n v="28.400000000000002"/>
    <n v="2"/>
    <n v="0.2"/>
    <n v="6.7449999999999983"/>
  </r>
  <r>
    <n v="1906"/>
    <x v="934"/>
    <x v="3"/>
    <x v="208"/>
    <d v="2014-10-25T00:00:00"/>
    <x v="2"/>
    <s v="MD-17860"/>
    <s v="Michael Dominguez"/>
    <x v="1"/>
    <s v="United States"/>
    <s v="Indianapolis"/>
    <x v="14"/>
    <n v="46203"/>
    <x v="2"/>
    <s v="OFF-ST-10002743"/>
    <x v="1"/>
    <x v="4"/>
    <s v="SAFCO Boltless Steel Shelving"/>
    <n v="909.12"/>
    <n v="8"/>
    <n v="0"/>
    <n v="9.091199999999958"/>
  </r>
  <r>
    <n v="1907"/>
    <x v="935"/>
    <x v="0"/>
    <x v="624"/>
    <d v="2013-05-22T00:00:00"/>
    <x v="1"/>
    <s v="RP-19855"/>
    <s v="Roy Phan"/>
    <x v="1"/>
    <s v="United States"/>
    <s v="Apopka"/>
    <x v="2"/>
    <n v="32712"/>
    <x v="0"/>
    <s v="OFF-BI-10001757"/>
    <x v="1"/>
    <x v="8"/>
    <s v="Pressboard Hanging Data Binders for Unburst Sheets"/>
    <n v="2.9520000000000004"/>
    <n v="2"/>
    <n v="0.7"/>
    <n v="-2.1648000000000005"/>
  </r>
  <r>
    <n v="1908"/>
    <x v="935"/>
    <x v="0"/>
    <x v="624"/>
    <d v="2013-05-22T00:00:00"/>
    <x v="1"/>
    <s v="RP-19855"/>
    <s v="Roy Phan"/>
    <x v="1"/>
    <s v="United States"/>
    <s v="Apopka"/>
    <x v="2"/>
    <n v="32712"/>
    <x v="0"/>
    <s v="OFF-BI-10000069"/>
    <x v="1"/>
    <x v="8"/>
    <s v="GBC Prepunched Paper, 19-Hole, for Binding Systems, 24-lb"/>
    <n v="27.018000000000008"/>
    <n v="6"/>
    <n v="0.7"/>
    <n v="-21.61440000000001"/>
  </r>
  <r>
    <n v="1909"/>
    <x v="936"/>
    <x v="1"/>
    <x v="302"/>
    <d v="2012-02-04T00:00:00"/>
    <x v="2"/>
    <s v="RW-19540"/>
    <s v="Rick Wilson"/>
    <x v="1"/>
    <s v="United States"/>
    <s v="Los Angeles"/>
    <x v="1"/>
    <n v="90008"/>
    <x v="1"/>
    <s v="FUR-FU-10004093"/>
    <x v="0"/>
    <x v="5"/>
    <s v="Hand-Finished Solid Wood Document Frame"/>
    <n v="136.91999999999999"/>
    <n v="4"/>
    <n v="0"/>
    <n v="41.075999999999993"/>
  </r>
  <r>
    <n v="1910"/>
    <x v="937"/>
    <x v="3"/>
    <x v="404"/>
    <d v="2014-12-24T00:00:00"/>
    <x v="1"/>
    <s v="DB-13660"/>
    <s v="Duane Benoit"/>
    <x v="0"/>
    <s v="United States"/>
    <s v="Oceanside"/>
    <x v="15"/>
    <n v="11572"/>
    <x v="3"/>
    <s v="FUR-FU-10001037"/>
    <x v="0"/>
    <x v="5"/>
    <s v="DAX Charcoal/Nickel-Tone Document Frame, 5 x 7"/>
    <n v="18.96"/>
    <n v="2"/>
    <n v="0"/>
    <n v="8.532"/>
  </r>
  <r>
    <n v="1911"/>
    <x v="938"/>
    <x v="0"/>
    <x v="625"/>
    <d v="2013-11-23T00:00:00"/>
    <x v="1"/>
    <s v="SC-20770"/>
    <s v="Stewart Carmichael"/>
    <x v="1"/>
    <s v="United States"/>
    <s v="Los Angeles"/>
    <x v="1"/>
    <n v="90008"/>
    <x v="1"/>
    <s v="TEC-AC-10003832"/>
    <x v="2"/>
    <x v="11"/>
    <s v="Imation 16GB Mini TravelDrive USB 2.0 Flash Drive"/>
    <n v="99.390000000000015"/>
    <n v="3"/>
    <n v="0"/>
    <n v="40.749900000000004"/>
  </r>
  <r>
    <n v="1912"/>
    <x v="939"/>
    <x v="3"/>
    <x v="445"/>
    <d v="2014-07-07T00:00:00"/>
    <x v="0"/>
    <s v="FH-14275"/>
    <s v="Frank Hawley"/>
    <x v="1"/>
    <s v="United States"/>
    <s v="Houston"/>
    <x v="5"/>
    <n v="77041"/>
    <x v="2"/>
    <s v="OFF-PA-10001878"/>
    <x v="1"/>
    <x v="10"/>
    <s v="Xerox 1891"/>
    <n v="273.89600000000002"/>
    <n v="7"/>
    <n v="0.2"/>
    <n v="92.43989999999998"/>
  </r>
  <r>
    <n v="1913"/>
    <x v="939"/>
    <x v="3"/>
    <x v="445"/>
    <d v="2014-07-07T00:00:00"/>
    <x v="0"/>
    <s v="FH-14275"/>
    <s v="Frank Hawley"/>
    <x v="1"/>
    <s v="United States"/>
    <s v="Houston"/>
    <x v="5"/>
    <n v="77041"/>
    <x v="2"/>
    <s v="TEC-MA-10003674"/>
    <x v="2"/>
    <x v="15"/>
    <s v="Hewlett-Packard Deskjet 5550 Printer"/>
    <n v="597.13200000000006"/>
    <n v="3"/>
    <n v="0.4"/>
    <n v="49.760999999999967"/>
  </r>
  <r>
    <n v="1914"/>
    <x v="940"/>
    <x v="2"/>
    <x v="626"/>
    <d v="2011-01-18T00:00:00"/>
    <x v="2"/>
    <s v="EH-13990"/>
    <s v="Erica Hackney"/>
    <x v="0"/>
    <s v="United States"/>
    <s v="Roswell"/>
    <x v="32"/>
    <n v="30076"/>
    <x v="0"/>
    <s v="TEC-AC-10003628"/>
    <x v="2"/>
    <x v="11"/>
    <s v="Logitech 910-002974 M325 Wireless Mouse for Web Scrolling"/>
    <n v="149.94999999999999"/>
    <n v="5"/>
    <n v="0"/>
    <n v="65.978000000000009"/>
  </r>
  <r>
    <n v="1915"/>
    <x v="941"/>
    <x v="3"/>
    <x v="504"/>
    <d v="2014-05-06T00:00:00"/>
    <x v="1"/>
    <s v="AS-10630"/>
    <s v="Ann Steele"/>
    <x v="2"/>
    <s v="United States"/>
    <s v="Boynton Beach"/>
    <x v="2"/>
    <n v="33437"/>
    <x v="0"/>
    <s v="OFF-LA-10003190"/>
    <x v="1"/>
    <x v="2"/>
    <s v="Avery 474"/>
    <n v="4.6079999999999997"/>
    <n v="2"/>
    <n v="0.2"/>
    <n v="1.6704000000000001"/>
  </r>
  <r>
    <n v="1916"/>
    <x v="941"/>
    <x v="3"/>
    <x v="504"/>
    <d v="2014-05-06T00:00:00"/>
    <x v="1"/>
    <s v="AS-10630"/>
    <s v="Ann Steele"/>
    <x v="2"/>
    <s v="United States"/>
    <s v="Boynton Beach"/>
    <x v="2"/>
    <n v="33437"/>
    <x v="0"/>
    <s v="OFF-AR-10002280"/>
    <x v="1"/>
    <x v="6"/>
    <s v="Staples"/>
    <n v="15.528"/>
    <n v="3"/>
    <n v="0.2"/>
    <n v="4.8524999999999991"/>
  </r>
  <r>
    <n v="1917"/>
    <x v="941"/>
    <x v="3"/>
    <x v="504"/>
    <d v="2014-05-06T00:00:00"/>
    <x v="1"/>
    <s v="AS-10630"/>
    <s v="Ann Steele"/>
    <x v="2"/>
    <s v="United States"/>
    <s v="Boynton Beach"/>
    <x v="2"/>
    <n v="33437"/>
    <x v="0"/>
    <s v="OFF-LA-10001569"/>
    <x v="1"/>
    <x v="2"/>
    <s v="Avery 499"/>
    <n v="11.952000000000002"/>
    <n v="3"/>
    <n v="0.2"/>
    <n v="3.8843999999999994"/>
  </r>
  <r>
    <n v="1918"/>
    <x v="942"/>
    <x v="1"/>
    <x v="627"/>
    <d v="2012-11-14T00:00:00"/>
    <x v="1"/>
    <s v="HA-14905"/>
    <s v="Helen Abelman"/>
    <x v="0"/>
    <s v="United States"/>
    <s v="Franklin"/>
    <x v="31"/>
    <n v="2038"/>
    <x v="3"/>
    <s v="OFF-AR-10001573"/>
    <x v="1"/>
    <x v="6"/>
    <s v="American Pencil"/>
    <n v="11.65"/>
    <n v="5"/>
    <n v="0"/>
    <n v="3.3784999999999989"/>
  </r>
  <r>
    <n v="1919"/>
    <x v="943"/>
    <x v="1"/>
    <x v="628"/>
    <d v="2012-11-01T00:00:00"/>
    <x v="0"/>
    <s v="CH-12070"/>
    <s v="Cathy Hwang"/>
    <x v="2"/>
    <s v="United States"/>
    <s v="Detroit"/>
    <x v="12"/>
    <n v="48227"/>
    <x v="2"/>
    <s v="TEC-PH-10001809"/>
    <x v="2"/>
    <x v="7"/>
    <s v="Panasonic KX T7736-B Digital phone"/>
    <n v="299.89999999999998"/>
    <n v="2"/>
    <n v="0"/>
    <n v="74.974999999999994"/>
  </r>
  <r>
    <n v="1920"/>
    <x v="944"/>
    <x v="3"/>
    <x v="629"/>
    <d v="2014-08-20T00:00:00"/>
    <x v="2"/>
    <s v="EH-13765"/>
    <s v="Edward Hooks"/>
    <x v="1"/>
    <s v="United States"/>
    <s v="Watertown"/>
    <x v="15"/>
    <n v="13601"/>
    <x v="3"/>
    <s v="OFF-BI-10003091"/>
    <x v="1"/>
    <x v="8"/>
    <s v="GBC DocuBind TL200 Manual Binding Machine"/>
    <n v="895.92"/>
    <n v="5"/>
    <n v="0.2"/>
    <n v="302.37299999999993"/>
  </r>
  <r>
    <n v="1921"/>
    <x v="944"/>
    <x v="3"/>
    <x v="629"/>
    <d v="2014-08-20T00:00:00"/>
    <x v="2"/>
    <s v="EH-13765"/>
    <s v="Edward Hooks"/>
    <x v="1"/>
    <s v="United States"/>
    <s v="Watertown"/>
    <x v="15"/>
    <n v="13601"/>
    <x v="3"/>
    <s v="FUR-CH-10003981"/>
    <x v="0"/>
    <x v="1"/>
    <s v="Global Commerce Series Low-Back Swivel/Tilt Chairs"/>
    <n v="462.56400000000002"/>
    <n v="2"/>
    <n v="0.1"/>
    <n v="97.652399999999943"/>
  </r>
  <r>
    <n v="1922"/>
    <x v="945"/>
    <x v="1"/>
    <x v="292"/>
    <d v="2012-10-09T00:00:00"/>
    <x v="1"/>
    <s v="MZ-17515"/>
    <s v="Mary Zewe"/>
    <x v="1"/>
    <s v="United States"/>
    <s v="Reading"/>
    <x v="9"/>
    <n v="19601"/>
    <x v="3"/>
    <s v="OFF-ST-10002562"/>
    <x v="1"/>
    <x v="4"/>
    <s v="Staples"/>
    <n v="15.008000000000003"/>
    <n v="2"/>
    <n v="0.2"/>
    <n v="1.5007999999999999"/>
  </r>
  <r>
    <n v="1923"/>
    <x v="946"/>
    <x v="0"/>
    <x v="630"/>
    <d v="2013-07-11T00:00:00"/>
    <x v="0"/>
    <s v="SC-20230"/>
    <s v="Scot Coram"/>
    <x v="1"/>
    <s v="United States"/>
    <s v="Arlington"/>
    <x v="5"/>
    <n v="76017"/>
    <x v="2"/>
    <s v="TEC-PH-10004345"/>
    <x v="2"/>
    <x v="7"/>
    <s v="Cisco SPA 502G IP Phone"/>
    <n v="863.6400000000001"/>
    <n v="9"/>
    <n v="0.2"/>
    <n v="107.95499999999998"/>
  </r>
  <r>
    <n v="1924"/>
    <x v="946"/>
    <x v="0"/>
    <x v="630"/>
    <d v="2013-07-11T00:00:00"/>
    <x v="0"/>
    <s v="SC-20230"/>
    <s v="Scot Coram"/>
    <x v="1"/>
    <s v="United States"/>
    <s v="Arlington"/>
    <x v="5"/>
    <n v="76017"/>
    <x v="2"/>
    <s v="OFF-AR-10000588"/>
    <x v="1"/>
    <x v="6"/>
    <s v="Newell 345"/>
    <n v="47.616"/>
    <n v="3"/>
    <n v="0.2"/>
    <n v="3.571200000000001"/>
  </r>
  <r>
    <n v="1925"/>
    <x v="947"/>
    <x v="3"/>
    <x v="256"/>
    <d v="2014-12-08T00:00:00"/>
    <x v="0"/>
    <s v="NP-18325"/>
    <s v="Naresj Patel"/>
    <x v="0"/>
    <s v="United States"/>
    <s v="San Diego"/>
    <x v="1"/>
    <n v="92024"/>
    <x v="1"/>
    <s v="OFF-PA-10003039"/>
    <x v="1"/>
    <x v="10"/>
    <s v="Xerox 1960"/>
    <n v="92.94"/>
    <n v="3"/>
    <n v="0"/>
    <n v="41.822999999999993"/>
  </r>
  <r>
    <n v="1926"/>
    <x v="948"/>
    <x v="3"/>
    <x v="631"/>
    <d v="2014-03-14T00:00:00"/>
    <x v="1"/>
    <s v="LW-16990"/>
    <s v="Lindsay Williams"/>
    <x v="1"/>
    <s v="United States"/>
    <s v="San Francisco"/>
    <x v="1"/>
    <n v="94110"/>
    <x v="1"/>
    <s v="TEC-AC-10001908"/>
    <x v="2"/>
    <x v="11"/>
    <s v="Logitech Wireless Headset h800"/>
    <n v="199.98"/>
    <n v="2"/>
    <n v="0"/>
    <n v="69.992999999999995"/>
  </r>
  <r>
    <n v="1927"/>
    <x v="949"/>
    <x v="0"/>
    <x v="632"/>
    <d v="2013-06-16T00:00:00"/>
    <x v="1"/>
    <s v="GM-14680"/>
    <s v="Greg Matthias"/>
    <x v="0"/>
    <s v="United States"/>
    <s v="Los Angeles"/>
    <x v="1"/>
    <n v="90045"/>
    <x v="1"/>
    <s v="TEC-PH-10001198"/>
    <x v="2"/>
    <x v="7"/>
    <s v="Avaya 4621SW VoIP phone"/>
    <n v="177.48000000000002"/>
    <n v="3"/>
    <n v="0.2"/>
    <n v="19.966499999999982"/>
  </r>
  <r>
    <n v="1928"/>
    <x v="950"/>
    <x v="3"/>
    <x v="354"/>
    <d v="2014-12-02T00:00:00"/>
    <x v="2"/>
    <s v="RH-19495"/>
    <s v="Rick Hansen"/>
    <x v="0"/>
    <s v="United States"/>
    <s v="Denver"/>
    <x v="22"/>
    <n v="80219"/>
    <x v="1"/>
    <s v="OFF-PA-10004071"/>
    <x v="1"/>
    <x v="10"/>
    <s v="Eaton Premium Continuous-Feed Paper, 25% Cotton, Letter Size, White, 1000 Shts/Box"/>
    <n v="88.768000000000001"/>
    <n v="2"/>
    <n v="0.2"/>
    <n v="31.068799999999996"/>
  </r>
  <r>
    <n v="1929"/>
    <x v="951"/>
    <x v="3"/>
    <x v="633"/>
    <d v="2014-03-19T00:00:00"/>
    <x v="0"/>
    <s v="VM-21685"/>
    <s v="Valerie Mitchum"/>
    <x v="2"/>
    <s v="United States"/>
    <s v="Seattle"/>
    <x v="4"/>
    <n v="98105"/>
    <x v="1"/>
    <s v="OFF-PA-10001972"/>
    <x v="1"/>
    <x v="10"/>
    <s v="Xerox 214"/>
    <n v="6.48"/>
    <n v="1"/>
    <n v="0"/>
    <n v="3.1104000000000003"/>
  </r>
  <r>
    <n v="1930"/>
    <x v="951"/>
    <x v="3"/>
    <x v="633"/>
    <d v="2014-03-19T00:00:00"/>
    <x v="0"/>
    <s v="VM-21685"/>
    <s v="Valerie Mitchum"/>
    <x v="2"/>
    <s v="United States"/>
    <s v="Seattle"/>
    <x v="4"/>
    <n v="98105"/>
    <x v="1"/>
    <s v="OFF-ST-10004180"/>
    <x v="1"/>
    <x v="4"/>
    <s v="Safco Commercial Shelving"/>
    <n v="46.51"/>
    <n v="1"/>
    <n v="0"/>
    <n v="1.8603999999999985"/>
  </r>
  <r>
    <n v="1931"/>
    <x v="951"/>
    <x v="3"/>
    <x v="633"/>
    <d v="2014-03-19T00:00:00"/>
    <x v="0"/>
    <s v="VM-21685"/>
    <s v="Valerie Mitchum"/>
    <x v="2"/>
    <s v="United States"/>
    <s v="Seattle"/>
    <x v="4"/>
    <n v="98105"/>
    <x v="1"/>
    <s v="TEC-PH-10004165"/>
    <x v="2"/>
    <x v="7"/>
    <s v="Mitel MiVoice 5330e IP Phone"/>
    <n v="659.97600000000011"/>
    <n v="3"/>
    <n v="0.2"/>
    <n v="49.498199999999969"/>
  </r>
  <r>
    <n v="1932"/>
    <x v="952"/>
    <x v="0"/>
    <x v="581"/>
    <d v="2013-11-30T00:00:00"/>
    <x v="0"/>
    <s v="CC-12670"/>
    <s v="Craig Carreira"/>
    <x v="0"/>
    <s v="United States"/>
    <s v="Scottsdale"/>
    <x v="16"/>
    <n v="85254"/>
    <x v="1"/>
    <s v="TEC-PH-10002483"/>
    <x v="2"/>
    <x v="7"/>
    <s v="Motorola Moto X"/>
    <n v="271.99200000000002"/>
    <n v="1"/>
    <n v="0.2"/>
    <n v="23.799300000000002"/>
  </r>
  <r>
    <n v="1933"/>
    <x v="953"/>
    <x v="3"/>
    <x v="634"/>
    <d v="2014-08-11T00:00:00"/>
    <x v="0"/>
    <s v="SV-20365"/>
    <s v="Seth Vernon"/>
    <x v="0"/>
    <s v="United States"/>
    <s v="Lafayette"/>
    <x v="28"/>
    <n v="70506"/>
    <x v="0"/>
    <s v="FUR-BO-10000468"/>
    <x v="0"/>
    <x v="0"/>
    <s v="O'Sullivan 2-Shelf Heavy-Duty Bookcases"/>
    <n v="145.74"/>
    <n v="3"/>
    <n v="0"/>
    <n v="23.318400000000011"/>
  </r>
  <r>
    <n v="1934"/>
    <x v="953"/>
    <x v="3"/>
    <x v="634"/>
    <d v="2014-08-11T00:00:00"/>
    <x v="0"/>
    <s v="SV-20365"/>
    <s v="Seth Vernon"/>
    <x v="0"/>
    <s v="United States"/>
    <s v="Lafayette"/>
    <x v="28"/>
    <n v="70506"/>
    <x v="0"/>
    <s v="FUR-FU-10001706"/>
    <x v="0"/>
    <x v="5"/>
    <s v="Longer-Life Soft White Bulbs"/>
    <n v="15.4"/>
    <n v="5"/>
    <n v="0"/>
    <n v="7.3919999999999995"/>
  </r>
  <r>
    <n v="1935"/>
    <x v="954"/>
    <x v="3"/>
    <x v="344"/>
    <d v="2014-12-04T00:00:00"/>
    <x v="1"/>
    <s v="LW-16990"/>
    <s v="Lindsay Williams"/>
    <x v="1"/>
    <s v="United States"/>
    <s v="San Francisco"/>
    <x v="1"/>
    <n v="94109"/>
    <x v="1"/>
    <s v="OFF-PA-10003129"/>
    <x v="1"/>
    <x v="10"/>
    <s v="Tops White Computer Printout Paper"/>
    <n v="244.54999999999998"/>
    <n v="5"/>
    <n v="0"/>
    <n v="114.93849999999998"/>
  </r>
  <r>
    <n v="1936"/>
    <x v="954"/>
    <x v="3"/>
    <x v="344"/>
    <d v="2014-12-04T00:00:00"/>
    <x v="1"/>
    <s v="LW-16990"/>
    <s v="Lindsay Williams"/>
    <x v="1"/>
    <s v="United States"/>
    <s v="San Francisco"/>
    <x v="1"/>
    <n v="94109"/>
    <x v="1"/>
    <s v="TEC-AC-10001284"/>
    <x v="2"/>
    <x v="11"/>
    <s v="Enermax Briskie RF Wireless Keyboard and Mouse Combo"/>
    <n v="166.16"/>
    <n v="8"/>
    <n v="0"/>
    <n v="59.817599999999999"/>
  </r>
  <r>
    <n v="1937"/>
    <x v="955"/>
    <x v="1"/>
    <x v="442"/>
    <d v="2012-05-27T00:00:00"/>
    <x v="0"/>
    <s v="NP-18685"/>
    <s v="Nora Pelletier"/>
    <x v="2"/>
    <s v="United States"/>
    <s v="San Francisco"/>
    <x v="1"/>
    <n v="94109"/>
    <x v="1"/>
    <s v="FUR-FU-10002268"/>
    <x v="0"/>
    <x v="5"/>
    <s v="Ultra Door Push Plate"/>
    <n v="14.73"/>
    <n v="3"/>
    <n v="0"/>
    <n v="4.8608999999999991"/>
  </r>
  <r>
    <n v="1938"/>
    <x v="956"/>
    <x v="0"/>
    <x v="630"/>
    <d v="2013-07-13T00:00:00"/>
    <x v="1"/>
    <s v="JE-15715"/>
    <s v="Joe Elijah"/>
    <x v="0"/>
    <s v="United States"/>
    <s v="Broomfield"/>
    <x v="22"/>
    <n v="80020"/>
    <x v="1"/>
    <s v="OFF-BI-10002082"/>
    <x v="1"/>
    <x v="8"/>
    <s v="GBC Twin Loop Wire Binding Elements"/>
    <n v="19.968000000000004"/>
    <n v="2"/>
    <n v="0.7"/>
    <n v="-13.311999999999998"/>
  </r>
  <r>
    <n v="1939"/>
    <x v="956"/>
    <x v="0"/>
    <x v="630"/>
    <d v="2013-07-13T00:00:00"/>
    <x v="1"/>
    <s v="JE-15715"/>
    <s v="Joe Elijah"/>
    <x v="0"/>
    <s v="United States"/>
    <s v="Broomfield"/>
    <x v="22"/>
    <n v="80020"/>
    <x v="1"/>
    <s v="OFF-ST-10001505"/>
    <x v="1"/>
    <x v="4"/>
    <s v="Perma STOR-ALL Hanging File Box, 13 1/8&quot;W x 12 1/4&quot;D x 10 1/2&quot;H"/>
    <n v="33.488000000000007"/>
    <n v="7"/>
    <n v="0.2"/>
    <n v="-1.2558000000000051"/>
  </r>
  <r>
    <n v="1940"/>
    <x v="956"/>
    <x v="0"/>
    <x v="630"/>
    <d v="2013-07-13T00:00:00"/>
    <x v="1"/>
    <s v="JE-15715"/>
    <s v="Joe Elijah"/>
    <x v="0"/>
    <s v="United States"/>
    <s v="Broomfield"/>
    <x v="22"/>
    <n v="80020"/>
    <x v="1"/>
    <s v="OFF-BI-10001634"/>
    <x v="1"/>
    <x v="8"/>
    <s v="Wilson Jones Active Use Binders"/>
    <n v="8.7360000000000024"/>
    <n v="4"/>
    <n v="0.7"/>
    <n v="-6.1151999999999997"/>
  </r>
  <r>
    <n v="1941"/>
    <x v="956"/>
    <x v="0"/>
    <x v="630"/>
    <d v="2013-07-13T00:00:00"/>
    <x v="1"/>
    <s v="JE-15715"/>
    <s v="Joe Elijah"/>
    <x v="0"/>
    <s v="United States"/>
    <s v="Broomfield"/>
    <x v="22"/>
    <n v="80020"/>
    <x v="1"/>
    <s v="FUR-CH-10004287"/>
    <x v="0"/>
    <x v="1"/>
    <s v="SAFCO Arco Folding Chair"/>
    <n v="662.88"/>
    <n v="3"/>
    <n v="0.2"/>
    <n v="74.573999999999955"/>
  </r>
  <r>
    <n v="1942"/>
    <x v="957"/>
    <x v="3"/>
    <x v="635"/>
    <d v="2014-09-02T00:00:00"/>
    <x v="2"/>
    <s v="CP-12085"/>
    <s v="Cathy Prescott"/>
    <x v="1"/>
    <s v="United States"/>
    <s v="Quincy"/>
    <x v="10"/>
    <n v="62301"/>
    <x v="2"/>
    <s v="OFF-LA-10004544"/>
    <x v="1"/>
    <x v="2"/>
    <s v="Avery 505"/>
    <n v="47.360000000000007"/>
    <n v="4"/>
    <n v="0.2"/>
    <n v="17.759999999999998"/>
  </r>
  <r>
    <n v="1943"/>
    <x v="957"/>
    <x v="3"/>
    <x v="635"/>
    <d v="2014-09-02T00:00:00"/>
    <x v="2"/>
    <s v="CP-12085"/>
    <s v="Cathy Prescott"/>
    <x v="1"/>
    <s v="United States"/>
    <s v="Quincy"/>
    <x v="10"/>
    <n v="62301"/>
    <x v="2"/>
    <s v="OFF-ST-10004507"/>
    <x v="1"/>
    <x v="4"/>
    <s v="Advantus Rolling Storage Box"/>
    <n v="27.439999999999998"/>
    <n v="2"/>
    <n v="0.2"/>
    <n v="2.4009999999999998"/>
  </r>
  <r>
    <n v="1944"/>
    <x v="957"/>
    <x v="3"/>
    <x v="635"/>
    <d v="2014-09-02T00:00:00"/>
    <x v="2"/>
    <s v="CP-12085"/>
    <s v="Cathy Prescott"/>
    <x v="1"/>
    <s v="United States"/>
    <s v="Quincy"/>
    <x v="10"/>
    <n v="62301"/>
    <x v="2"/>
    <s v="OFF-BI-10002012"/>
    <x v="1"/>
    <x v="8"/>
    <s v="Wilson Jones Easy Flow II Sheet Lifters"/>
    <n v="3.2399999999999993"/>
    <n v="9"/>
    <n v="0.8"/>
    <n v="-5.1840000000000011"/>
  </r>
  <r>
    <n v="1945"/>
    <x v="958"/>
    <x v="0"/>
    <x v="23"/>
    <d v="2013-06-27T00:00:00"/>
    <x v="1"/>
    <s v="EA-14035"/>
    <s v="Erin Ashbrook"/>
    <x v="1"/>
    <s v="United States"/>
    <s v="Carrollton"/>
    <x v="5"/>
    <n v="75007"/>
    <x v="2"/>
    <s v="TEC-AC-10001109"/>
    <x v="2"/>
    <x v="11"/>
    <s v="Logitech Trackman Marble Mouse"/>
    <n v="95.968000000000004"/>
    <n v="4"/>
    <n v="0.2"/>
    <n v="26.391200000000001"/>
  </r>
  <r>
    <n v="1946"/>
    <x v="958"/>
    <x v="0"/>
    <x v="23"/>
    <d v="2013-06-27T00:00:00"/>
    <x v="1"/>
    <s v="EA-14035"/>
    <s v="Erin Ashbrook"/>
    <x v="1"/>
    <s v="United States"/>
    <s v="Carrollton"/>
    <x v="5"/>
    <n v="75007"/>
    <x v="2"/>
    <s v="OFF-PA-10000809"/>
    <x v="1"/>
    <x v="10"/>
    <s v="Xerox 206"/>
    <n v="10.368000000000002"/>
    <n v="2"/>
    <n v="0.2"/>
    <n v="3.6288"/>
  </r>
  <r>
    <n v="1947"/>
    <x v="959"/>
    <x v="3"/>
    <x v="264"/>
    <d v="2014-09-07T00:00:00"/>
    <x v="1"/>
    <s v="AC-10615"/>
    <s v="Ann Chong"/>
    <x v="1"/>
    <s v="United States"/>
    <s v="New York City"/>
    <x v="15"/>
    <n v="10009"/>
    <x v="3"/>
    <s v="OFF-AR-10000658"/>
    <x v="1"/>
    <x v="6"/>
    <s v="Newell 324"/>
    <n v="23.1"/>
    <n v="2"/>
    <n v="0"/>
    <n v="6.468"/>
  </r>
  <r>
    <n v="1948"/>
    <x v="959"/>
    <x v="3"/>
    <x v="264"/>
    <d v="2014-09-07T00:00:00"/>
    <x v="1"/>
    <s v="AC-10615"/>
    <s v="Ann Chong"/>
    <x v="1"/>
    <s v="United States"/>
    <s v="New York City"/>
    <x v="15"/>
    <n v="10009"/>
    <x v="3"/>
    <s v="FUR-FU-10001196"/>
    <x v="0"/>
    <x v="5"/>
    <s v="DAX Cubicle Frames - 8x10"/>
    <n v="11.54"/>
    <n v="2"/>
    <n v="0"/>
    <n v="3.4619999999999997"/>
  </r>
  <r>
    <n v="1949"/>
    <x v="959"/>
    <x v="3"/>
    <x v="264"/>
    <d v="2014-09-07T00:00:00"/>
    <x v="1"/>
    <s v="AC-10615"/>
    <s v="Ann Chong"/>
    <x v="1"/>
    <s v="United States"/>
    <s v="New York City"/>
    <x v="15"/>
    <n v="10009"/>
    <x v="3"/>
    <s v="FUR-TA-10001889"/>
    <x v="0"/>
    <x v="3"/>
    <s v="Bush Advantage Collection Racetrack Conference Table"/>
    <n v="254.52599999999998"/>
    <n v="1"/>
    <n v="0.4"/>
    <n v="-93.3262"/>
  </r>
  <r>
    <n v="1950"/>
    <x v="959"/>
    <x v="3"/>
    <x v="264"/>
    <d v="2014-09-07T00:00:00"/>
    <x v="1"/>
    <s v="AC-10615"/>
    <s v="Ann Chong"/>
    <x v="1"/>
    <s v="United States"/>
    <s v="New York City"/>
    <x v="15"/>
    <n v="10009"/>
    <x v="3"/>
    <s v="OFF-AP-10000358"/>
    <x v="1"/>
    <x v="9"/>
    <s v="Fellowes Basic Home/Office Series Surge Protectors"/>
    <n v="12.98"/>
    <n v="1"/>
    <n v="0"/>
    <n v="3.7641999999999989"/>
  </r>
  <r>
    <n v="1951"/>
    <x v="959"/>
    <x v="3"/>
    <x v="264"/>
    <d v="2014-09-07T00:00:00"/>
    <x v="1"/>
    <s v="AC-10615"/>
    <s v="Ann Chong"/>
    <x v="1"/>
    <s v="United States"/>
    <s v="New York City"/>
    <x v="15"/>
    <n v="10009"/>
    <x v="3"/>
    <s v="OFF-BI-10004970"/>
    <x v="1"/>
    <x v="8"/>
    <s v="ACCOHIDE 3-Ring Binder, Blue, 1&quot;"/>
    <n v="26.432000000000002"/>
    <n v="8"/>
    <n v="0.2"/>
    <n v="8.9207999999999998"/>
  </r>
  <r>
    <n v="1952"/>
    <x v="959"/>
    <x v="3"/>
    <x v="264"/>
    <d v="2014-09-07T00:00:00"/>
    <x v="1"/>
    <s v="AC-10615"/>
    <s v="Ann Chong"/>
    <x v="1"/>
    <s v="United States"/>
    <s v="New York City"/>
    <x v="15"/>
    <n v="10009"/>
    <x v="3"/>
    <s v="TEC-PH-10003885"/>
    <x v="2"/>
    <x v="7"/>
    <s v="Cisco SPA508G"/>
    <n v="197.96999999999997"/>
    <n v="3"/>
    <n v="0"/>
    <n v="57.41129999999999"/>
  </r>
  <r>
    <n v="1953"/>
    <x v="959"/>
    <x v="3"/>
    <x v="264"/>
    <d v="2014-09-07T00:00:00"/>
    <x v="1"/>
    <s v="AC-10615"/>
    <s v="Ann Chong"/>
    <x v="1"/>
    <s v="United States"/>
    <s v="New York City"/>
    <x v="15"/>
    <n v="10009"/>
    <x v="3"/>
    <s v="OFF-LA-10001641"/>
    <x v="1"/>
    <x v="2"/>
    <s v="Avery 518"/>
    <n v="18.899999999999999"/>
    <n v="6"/>
    <n v="0"/>
    <n v="9.0719999999999992"/>
  </r>
  <r>
    <n v="1954"/>
    <x v="959"/>
    <x v="3"/>
    <x v="264"/>
    <d v="2014-09-07T00:00:00"/>
    <x v="1"/>
    <s v="AC-10615"/>
    <s v="Ann Chong"/>
    <x v="1"/>
    <s v="United States"/>
    <s v="New York City"/>
    <x v="15"/>
    <n v="10009"/>
    <x v="3"/>
    <s v="FUR-CH-10003379"/>
    <x v="0"/>
    <x v="1"/>
    <s v="Global Commerce Series High-Back Swivel/Tilt Chairs"/>
    <n v="1282.4100000000001"/>
    <n v="5"/>
    <n v="0.1"/>
    <n v="213.73500000000001"/>
  </r>
  <r>
    <n v="1955"/>
    <x v="959"/>
    <x v="3"/>
    <x v="264"/>
    <d v="2014-09-07T00:00:00"/>
    <x v="1"/>
    <s v="AC-10615"/>
    <s v="Ann Chong"/>
    <x v="1"/>
    <s v="United States"/>
    <s v="New York City"/>
    <x v="15"/>
    <n v="10009"/>
    <x v="3"/>
    <s v="OFF-AR-10004582"/>
    <x v="1"/>
    <x v="6"/>
    <s v="BIC Brite Liner Grip Highlighters"/>
    <n v="4.92"/>
    <n v="3"/>
    <n v="0"/>
    <n v="2.2139999999999995"/>
  </r>
  <r>
    <n v="1956"/>
    <x v="959"/>
    <x v="3"/>
    <x v="264"/>
    <d v="2014-09-07T00:00:00"/>
    <x v="1"/>
    <s v="AC-10615"/>
    <s v="Ann Chong"/>
    <x v="1"/>
    <s v="United States"/>
    <s v="New York City"/>
    <x v="15"/>
    <n v="10009"/>
    <x v="3"/>
    <s v="TEC-AC-10002842"/>
    <x v="2"/>
    <x v="11"/>
    <s v="WD My Passport Ultra 2TB Portable External Hard Drive"/>
    <n v="238"/>
    <n v="2"/>
    <n v="0"/>
    <n v="38.080000000000013"/>
  </r>
  <r>
    <n v="1957"/>
    <x v="959"/>
    <x v="3"/>
    <x v="264"/>
    <d v="2014-09-07T00:00:00"/>
    <x v="1"/>
    <s v="AC-10615"/>
    <s v="Ann Chong"/>
    <x v="1"/>
    <s v="United States"/>
    <s v="New York City"/>
    <x v="15"/>
    <n v="10009"/>
    <x v="3"/>
    <s v="TEC-AC-10000109"/>
    <x v="2"/>
    <x v="11"/>
    <s v="Sony Micro Vault Click 16 GB USB 2.0 Flash Drive"/>
    <n v="167.97"/>
    <n v="3"/>
    <n v="0"/>
    <n v="40.31280000000001"/>
  </r>
  <r>
    <n v="1958"/>
    <x v="959"/>
    <x v="3"/>
    <x v="264"/>
    <d v="2014-09-07T00:00:00"/>
    <x v="1"/>
    <s v="AC-10615"/>
    <s v="Ann Chong"/>
    <x v="1"/>
    <s v="United States"/>
    <s v="New York City"/>
    <x v="15"/>
    <n v="10009"/>
    <x v="3"/>
    <s v="OFF-PA-10003893"/>
    <x v="1"/>
    <x v="10"/>
    <s v="Xerox 1962"/>
    <n v="17.12"/>
    <n v="4"/>
    <n v="0"/>
    <n v="7.7039999999999988"/>
  </r>
  <r>
    <n v="1959"/>
    <x v="960"/>
    <x v="3"/>
    <x v="18"/>
    <d v="2014-09-16T00:00:00"/>
    <x v="0"/>
    <s v="RW-19690"/>
    <s v="Robert Waldorf"/>
    <x v="0"/>
    <s v="United States"/>
    <s v="Springfield"/>
    <x v="25"/>
    <n v="65807"/>
    <x v="2"/>
    <s v="OFF-BI-10003669"/>
    <x v="1"/>
    <x v="8"/>
    <s v="3M Organizer Strips"/>
    <n v="16.200000000000003"/>
    <n v="3"/>
    <n v="0"/>
    <n v="7.7759999999999998"/>
  </r>
  <r>
    <n v="1960"/>
    <x v="960"/>
    <x v="3"/>
    <x v="18"/>
    <d v="2014-09-16T00:00:00"/>
    <x v="0"/>
    <s v="RW-19690"/>
    <s v="Robert Waldorf"/>
    <x v="0"/>
    <s v="United States"/>
    <s v="Springfield"/>
    <x v="25"/>
    <n v="65807"/>
    <x v="2"/>
    <s v="OFF-AP-10004785"/>
    <x v="1"/>
    <x v="9"/>
    <s v="Holmes Replacement Filter for HEPA Air Cleaner, Medium Room"/>
    <n v="33.99"/>
    <n v="3"/>
    <n v="0"/>
    <n v="14.615700000000004"/>
  </r>
  <r>
    <n v="1961"/>
    <x v="960"/>
    <x v="3"/>
    <x v="18"/>
    <d v="2014-09-16T00:00:00"/>
    <x v="0"/>
    <s v="RW-19690"/>
    <s v="Robert Waldorf"/>
    <x v="0"/>
    <s v="United States"/>
    <s v="Springfield"/>
    <x v="25"/>
    <n v="65807"/>
    <x v="2"/>
    <s v="TEC-AC-10003023"/>
    <x v="2"/>
    <x v="11"/>
    <s v="Logitech G105 Gaming Keyboard"/>
    <n v="296.84999999999997"/>
    <n v="5"/>
    <n v="0"/>
    <n v="53.432999999999993"/>
  </r>
  <r>
    <n v="1962"/>
    <x v="960"/>
    <x v="3"/>
    <x v="18"/>
    <d v="2014-09-16T00:00:00"/>
    <x v="0"/>
    <s v="RW-19690"/>
    <s v="Robert Waldorf"/>
    <x v="0"/>
    <s v="United States"/>
    <s v="Springfield"/>
    <x v="25"/>
    <n v="65807"/>
    <x v="2"/>
    <s v="TEC-AC-10002217"/>
    <x v="2"/>
    <x v="11"/>
    <s v="Imation Clip USB flash drive - 8 GB"/>
    <n v="112.80000000000001"/>
    <n v="6"/>
    <n v="0"/>
    <n v="6.7680000000000007"/>
  </r>
  <r>
    <n v="1963"/>
    <x v="960"/>
    <x v="3"/>
    <x v="18"/>
    <d v="2014-09-16T00:00:00"/>
    <x v="0"/>
    <s v="RW-19690"/>
    <s v="Robert Waldorf"/>
    <x v="0"/>
    <s v="United States"/>
    <s v="Springfield"/>
    <x v="25"/>
    <n v="65807"/>
    <x v="2"/>
    <s v="OFF-BI-10002954"/>
    <x v="1"/>
    <x v="8"/>
    <s v="Newell 3-Hole Punched Plastic Slotted Magazine Holders for Binders"/>
    <n v="13.71"/>
    <n v="3"/>
    <n v="0"/>
    <n v="6.5808"/>
  </r>
  <r>
    <n v="1964"/>
    <x v="960"/>
    <x v="3"/>
    <x v="18"/>
    <d v="2014-09-16T00:00:00"/>
    <x v="0"/>
    <s v="RW-19690"/>
    <s v="Robert Waldorf"/>
    <x v="0"/>
    <s v="United States"/>
    <s v="Springfield"/>
    <x v="25"/>
    <n v="65807"/>
    <x v="2"/>
    <s v="OFF-PA-10002586"/>
    <x v="1"/>
    <x v="10"/>
    <s v="Xerox 1970"/>
    <n v="24.900000000000002"/>
    <n v="5"/>
    <n v="0"/>
    <n v="11.703000000000001"/>
  </r>
  <r>
    <n v="1965"/>
    <x v="960"/>
    <x v="3"/>
    <x v="18"/>
    <d v="2014-09-16T00:00:00"/>
    <x v="0"/>
    <s v="RW-19690"/>
    <s v="Robert Waldorf"/>
    <x v="0"/>
    <s v="United States"/>
    <s v="Springfield"/>
    <x v="25"/>
    <n v="65807"/>
    <x v="2"/>
    <s v="OFF-ST-10000025"/>
    <x v="1"/>
    <x v="4"/>
    <s v="Fellowes Stor/Drawer Steel Plus Storage Drawers"/>
    <n v="286.29000000000002"/>
    <n v="3"/>
    <n v="0"/>
    <n v="17.177399999999977"/>
  </r>
  <r>
    <n v="1966"/>
    <x v="960"/>
    <x v="3"/>
    <x v="18"/>
    <d v="2014-09-16T00:00:00"/>
    <x v="0"/>
    <s v="RW-19690"/>
    <s v="Robert Waldorf"/>
    <x v="0"/>
    <s v="United States"/>
    <s v="Springfield"/>
    <x v="25"/>
    <n v="65807"/>
    <x v="2"/>
    <s v="OFF-AP-10003281"/>
    <x v="1"/>
    <x v="9"/>
    <s v="Acco 6 Outlet Guardian Standard Surge Suppressor"/>
    <n v="24.18"/>
    <n v="2"/>
    <n v="0"/>
    <n v="7.2539999999999978"/>
  </r>
  <r>
    <n v="1967"/>
    <x v="961"/>
    <x v="3"/>
    <x v="202"/>
    <d v="2014-12-29T00:00:00"/>
    <x v="1"/>
    <s v="DB-13210"/>
    <s v="Dean Braden"/>
    <x v="0"/>
    <s v="United States"/>
    <s v="Paterson"/>
    <x v="30"/>
    <n v="7501"/>
    <x v="3"/>
    <s v="TEC-PH-10002103"/>
    <x v="2"/>
    <x v="7"/>
    <s v="Jabra SPEAK 410"/>
    <n v="281.96999999999997"/>
    <n v="3"/>
    <n v="0"/>
    <n v="78.951599999999999"/>
  </r>
  <r>
    <n v="1968"/>
    <x v="961"/>
    <x v="3"/>
    <x v="202"/>
    <d v="2014-12-29T00:00:00"/>
    <x v="1"/>
    <s v="DB-13210"/>
    <s v="Dean Braden"/>
    <x v="0"/>
    <s v="United States"/>
    <s v="Paterson"/>
    <x v="30"/>
    <n v="7501"/>
    <x v="3"/>
    <s v="OFF-SU-10000898"/>
    <x v="1"/>
    <x v="14"/>
    <s v="Acme Hot Forged Carbon Steel Scissors with Nickel-Plated Handles, 3 7/8&quot; Cut, 8&quot;L"/>
    <n v="69.5"/>
    <n v="5"/>
    <n v="0"/>
    <n v="20.154999999999994"/>
  </r>
  <r>
    <n v="1969"/>
    <x v="961"/>
    <x v="3"/>
    <x v="202"/>
    <d v="2014-12-29T00:00:00"/>
    <x v="1"/>
    <s v="DB-13210"/>
    <s v="Dean Braden"/>
    <x v="0"/>
    <s v="United States"/>
    <s v="Paterson"/>
    <x v="30"/>
    <n v="7501"/>
    <x v="3"/>
    <s v="OFF-PA-10001144"/>
    <x v="1"/>
    <x v="10"/>
    <s v="Xerox 1913"/>
    <n v="166.44"/>
    <n v="3"/>
    <n v="0"/>
    <n v="79.891199999999998"/>
  </r>
  <r>
    <n v="1970"/>
    <x v="962"/>
    <x v="3"/>
    <x v="397"/>
    <d v="2014-09-30T00:00:00"/>
    <x v="1"/>
    <s v="BD-11320"/>
    <s v="Bill Donatelli"/>
    <x v="0"/>
    <s v="United States"/>
    <s v="Tulsa"/>
    <x v="26"/>
    <n v="74133"/>
    <x v="2"/>
    <s v="TEC-AC-10004659"/>
    <x v="2"/>
    <x v="11"/>
    <s v="Imation Secure+ Hardware Encrypted USB 2.0 Flash Drive; 16GB"/>
    <n v="291.95999999999998"/>
    <n v="4"/>
    <n v="0"/>
    <n v="102.18599999999998"/>
  </r>
  <r>
    <n v="1971"/>
    <x v="963"/>
    <x v="3"/>
    <x v="636"/>
    <d v="2014-05-12T00:00:00"/>
    <x v="1"/>
    <s v="ML-17755"/>
    <s v="Max Ludwig"/>
    <x v="2"/>
    <s v="United States"/>
    <s v="Chicago"/>
    <x v="10"/>
    <n v="60623"/>
    <x v="2"/>
    <s v="OFF-AR-10004752"/>
    <x v="1"/>
    <x v="6"/>
    <s v="Blackstonian Pencils"/>
    <n v="6.4080000000000004"/>
    <n v="3"/>
    <n v="0.2"/>
    <n v="0.64079999999999981"/>
  </r>
  <r>
    <n v="1972"/>
    <x v="963"/>
    <x v="3"/>
    <x v="636"/>
    <d v="2014-05-12T00:00:00"/>
    <x v="1"/>
    <s v="ML-17755"/>
    <s v="Max Ludwig"/>
    <x v="2"/>
    <s v="United States"/>
    <s v="Chicago"/>
    <x v="10"/>
    <n v="60623"/>
    <x v="2"/>
    <s v="TEC-AC-10004659"/>
    <x v="2"/>
    <x v="11"/>
    <s v="Imation Secure+ Hardware Encrypted USB 2.0 Flash Drive; 16GB"/>
    <n v="408.74399999999997"/>
    <n v="7"/>
    <n v="0.2"/>
    <n v="76.639499999999984"/>
  </r>
  <r>
    <n v="1973"/>
    <x v="964"/>
    <x v="2"/>
    <x v="637"/>
    <d v="2011-12-19T00:00:00"/>
    <x v="1"/>
    <s v="JD-16015"/>
    <s v="Joy Daniels"/>
    <x v="0"/>
    <s v="United States"/>
    <s v="Chicago"/>
    <x v="10"/>
    <n v="60610"/>
    <x v="2"/>
    <s v="OFF-BI-10001249"/>
    <x v="1"/>
    <x v="8"/>
    <s v="Avery Heavy-Duty EZD View Binder with Locking Rings"/>
    <n v="5.1039999999999992"/>
    <n v="4"/>
    <n v="0.8"/>
    <n v="-8.6768000000000018"/>
  </r>
  <r>
    <n v="1974"/>
    <x v="964"/>
    <x v="2"/>
    <x v="637"/>
    <d v="2011-12-19T00:00:00"/>
    <x v="1"/>
    <s v="JD-16015"/>
    <s v="Joy Daniels"/>
    <x v="0"/>
    <s v="United States"/>
    <s v="Chicago"/>
    <x v="10"/>
    <n v="60610"/>
    <x v="2"/>
    <s v="OFF-FA-10003059"/>
    <x v="1"/>
    <x v="13"/>
    <s v="Assorted Color Push Pins"/>
    <n v="2.8960000000000004"/>
    <n v="2"/>
    <n v="0.2"/>
    <n v="0.4705999999999998"/>
  </r>
  <r>
    <n v="1975"/>
    <x v="964"/>
    <x v="2"/>
    <x v="637"/>
    <d v="2011-12-19T00:00:00"/>
    <x v="1"/>
    <s v="JD-16015"/>
    <s v="Joy Daniels"/>
    <x v="0"/>
    <s v="United States"/>
    <s v="Chicago"/>
    <x v="10"/>
    <n v="60610"/>
    <x v="2"/>
    <s v="TEC-AC-10002718"/>
    <x v="2"/>
    <x v="11"/>
    <s v="Belkin Standard 104 key USB Keyboard"/>
    <n v="35.016000000000005"/>
    <n v="3"/>
    <n v="0.2"/>
    <n v="-2.188500000000003"/>
  </r>
  <r>
    <n v="1976"/>
    <x v="965"/>
    <x v="2"/>
    <x v="638"/>
    <d v="2011-10-20T00:00:00"/>
    <x v="0"/>
    <s v="AS-10225"/>
    <s v="Alan Schoenberger"/>
    <x v="1"/>
    <s v="United States"/>
    <s v="Montgomery"/>
    <x v="19"/>
    <n v="36116"/>
    <x v="0"/>
    <s v="OFF-ST-10001522"/>
    <x v="1"/>
    <x v="4"/>
    <s v="Gould Plastics 18-Pocket Panel Bin, 34w x 5-1/4d x 20-1/2h"/>
    <n v="275.96999999999997"/>
    <n v="3"/>
    <n v="0"/>
    <n v="11.038799999999981"/>
  </r>
  <r>
    <n v="1977"/>
    <x v="965"/>
    <x v="2"/>
    <x v="638"/>
    <d v="2011-10-20T00:00:00"/>
    <x v="0"/>
    <s v="AS-10225"/>
    <s v="Alan Schoenberger"/>
    <x v="1"/>
    <s v="United States"/>
    <s v="Montgomery"/>
    <x v="19"/>
    <n v="36116"/>
    <x v="0"/>
    <s v="TEC-PH-10002352"/>
    <x v="2"/>
    <x v="7"/>
    <s v="Avaya IP Phone 1140E VoIP phone"/>
    <n v="1394.95"/>
    <n v="5"/>
    <n v="0"/>
    <n v="362.68699999999995"/>
  </r>
  <r>
    <n v="1978"/>
    <x v="965"/>
    <x v="2"/>
    <x v="638"/>
    <d v="2011-10-20T00:00:00"/>
    <x v="0"/>
    <s v="AS-10225"/>
    <s v="Alan Schoenberger"/>
    <x v="1"/>
    <s v="United States"/>
    <s v="Montgomery"/>
    <x v="19"/>
    <n v="36116"/>
    <x v="0"/>
    <s v="FUR-CH-10003774"/>
    <x v="0"/>
    <x v="1"/>
    <s v="Global Wood Trimmed Manager's Task Chair, Khaki"/>
    <n v="545.88"/>
    <n v="6"/>
    <n v="0"/>
    <n v="70.964399999999983"/>
  </r>
  <r>
    <n v="1979"/>
    <x v="966"/>
    <x v="1"/>
    <x v="412"/>
    <d v="2012-05-12T00:00:00"/>
    <x v="1"/>
    <s v="AA-10375"/>
    <s v="Allen Armold"/>
    <x v="0"/>
    <s v="United States"/>
    <s v="Salem"/>
    <x v="21"/>
    <n v="97301"/>
    <x v="1"/>
    <s v="OFF-AR-10000127"/>
    <x v="1"/>
    <x v="6"/>
    <s v="Newell 321"/>
    <n v="5.2480000000000002"/>
    <n v="2"/>
    <n v="0.2"/>
    <n v="0.59039999999999915"/>
  </r>
  <r>
    <n v="1980"/>
    <x v="967"/>
    <x v="0"/>
    <x v="167"/>
    <d v="2013-04-15T00:00:00"/>
    <x v="3"/>
    <s v="KT-16465"/>
    <s v="Kean Takahito"/>
    <x v="0"/>
    <s v="United States"/>
    <s v="Glendale"/>
    <x v="16"/>
    <n v="85301"/>
    <x v="1"/>
    <s v="FUR-CH-10004086"/>
    <x v="0"/>
    <x v="1"/>
    <s v="Hon 4070 Series Pagoda Armless Upholstered Stacking Chairs"/>
    <n v="933.53600000000006"/>
    <n v="4"/>
    <n v="0.2"/>
    <n v="105.02279999999996"/>
  </r>
  <r>
    <n v="1981"/>
    <x v="967"/>
    <x v="0"/>
    <x v="167"/>
    <d v="2013-04-15T00:00:00"/>
    <x v="3"/>
    <s v="KT-16465"/>
    <s v="Kean Takahito"/>
    <x v="0"/>
    <s v="United States"/>
    <s v="Glendale"/>
    <x v="16"/>
    <n v="85301"/>
    <x v="1"/>
    <s v="OFF-ST-10001228"/>
    <x v="1"/>
    <x v="4"/>
    <s v="Fellowes Personal Hanging Folder Files, Navy"/>
    <n v="42.975999999999999"/>
    <n v="4"/>
    <n v="0.2"/>
    <n v="4.2976000000000028"/>
  </r>
  <r>
    <n v="1982"/>
    <x v="968"/>
    <x v="1"/>
    <x v="639"/>
    <d v="2012-12-16T00:00:00"/>
    <x v="0"/>
    <s v="MM-18280"/>
    <s v="Muhammed MacIntyre"/>
    <x v="1"/>
    <s v="United States"/>
    <s v="Columbus"/>
    <x v="32"/>
    <n v="31907"/>
    <x v="0"/>
    <s v="OFF-BI-10004187"/>
    <x v="1"/>
    <x v="8"/>
    <s v="Staples"/>
    <n v="3.76"/>
    <n v="2"/>
    <n v="0"/>
    <n v="1.8047999999999997"/>
  </r>
  <r>
    <n v="1983"/>
    <x v="969"/>
    <x v="2"/>
    <x v="640"/>
    <d v="2011-12-09T00:00:00"/>
    <x v="1"/>
    <s v="NG-18430"/>
    <s v="Nathan Gelder"/>
    <x v="0"/>
    <s v="United States"/>
    <s v="Oklahoma City"/>
    <x v="26"/>
    <n v="73120"/>
    <x v="2"/>
    <s v="TEC-PH-10003811"/>
    <x v="2"/>
    <x v="7"/>
    <s v="Jabra Supreme Plus Driver Edition Headset"/>
    <n v="479.96"/>
    <n v="4"/>
    <n v="0"/>
    <n v="134.3888"/>
  </r>
  <r>
    <n v="1984"/>
    <x v="970"/>
    <x v="2"/>
    <x v="641"/>
    <d v="2011-11-27T00:00:00"/>
    <x v="0"/>
    <s v="LW-16825"/>
    <s v="Laurel Workman"/>
    <x v="1"/>
    <s v="United States"/>
    <s v="Brentwood"/>
    <x v="1"/>
    <n v="94513"/>
    <x v="1"/>
    <s v="OFF-AP-10000240"/>
    <x v="1"/>
    <x v="9"/>
    <s v="Belkin F9G930V10-GRY 9 Outlet Surge"/>
    <n v="320.88"/>
    <n v="6"/>
    <n v="0"/>
    <n v="93.055199999999957"/>
  </r>
  <r>
    <n v="1985"/>
    <x v="970"/>
    <x v="2"/>
    <x v="641"/>
    <d v="2011-11-27T00:00:00"/>
    <x v="0"/>
    <s v="LW-16825"/>
    <s v="Laurel Workman"/>
    <x v="1"/>
    <s v="United States"/>
    <s v="Brentwood"/>
    <x v="1"/>
    <n v="94513"/>
    <x v="1"/>
    <s v="FUR-FU-10001940"/>
    <x v="0"/>
    <x v="5"/>
    <s v="Staples"/>
    <n v="23.88"/>
    <n v="3"/>
    <n v="0"/>
    <n v="10.507200000000001"/>
  </r>
  <r>
    <n v="1986"/>
    <x v="970"/>
    <x v="2"/>
    <x v="641"/>
    <d v="2011-11-27T00:00:00"/>
    <x v="0"/>
    <s v="LW-16825"/>
    <s v="Laurel Workman"/>
    <x v="1"/>
    <s v="United States"/>
    <s v="Brentwood"/>
    <x v="1"/>
    <n v="94513"/>
    <x v="1"/>
    <s v="OFF-PA-10000575"/>
    <x v="1"/>
    <x v="10"/>
    <s v="Wirebound Message Books, Four 2 3/4 x 5 White Forms per Page"/>
    <n v="26.76"/>
    <n v="4"/>
    <n v="0"/>
    <n v="12.3096"/>
  </r>
  <r>
    <n v="1987"/>
    <x v="971"/>
    <x v="0"/>
    <x v="197"/>
    <d v="2013-07-28T00:00:00"/>
    <x v="2"/>
    <s v="CB-12415"/>
    <s v="Christy Brittain"/>
    <x v="0"/>
    <s v="United States"/>
    <s v="Columbus"/>
    <x v="24"/>
    <n v="43229"/>
    <x v="3"/>
    <s v="TEC-CO-10001449"/>
    <x v="2"/>
    <x v="16"/>
    <s v="Hewlett Packard LaserJet 3310 Copier"/>
    <n v="1439.9759999999999"/>
    <n v="4"/>
    <n v="0.4"/>
    <n v="191.99680000000001"/>
  </r>
  <r>
    <n v="1988"/>
    <x v="972"/>
    <x v="1"/>
    <x v="529"/>
    <d v="2012-11-13T00:00:00"/>
    <x v="1"/>
    <s v="AS-10090"/>
    <s v="Adam Shillingsburg"/>
    <x v="0"/>
    <s v="United States"/>
    <s v="Springfield"/>
    <x v="25"/>
    <n v="65807"/>
    <x v="2"/>
    <s v="OFF-BI-10002393"/>
    <x v="1"/>
    <x v="8"/>
    <s v="Binder Posts"/>
    <n v="17.22"/>
    <n v="3"/>
    <n v="0"/>
    <n v="7.9212000000000007"/>
  </r>
  <r>
    <n v="1989"/>
    <x v="972"/>
    <x v="1"/>
    <x v="529"/>
    <d v="2012-11-13T00:00:00"/>
    <x v="1"/>
    <s v="AS-10090"/>
    <s v="Adam Shillingsburg"/>
    <x v="0"/>
    <s v="United States"/>
    <s v="Springfield"/>
    <x v="25"/>
    <n v="65807"/>
    <x v="2"/>
    <s v="FUR-TA-10002855"/>
    <x v="0"/>
    <x v="3"/>
    <s v="Bevis Round Conference Table Top &amp; Single Column Base"/>
    <n v="1024.3800000000001"/>
    <n v="7"/>
    <n v="0"/>
    <n v="215.11979999999994"/>
  </r>
  <r>
    <n v="1990"/>
    <x v="972"/>
    <x v="1"/>
    <x v="529"/>
    <d v="2012-11-13T00:00:00"/>
    <x v="1"/>
    <s v="AS-10090"/>
    <s v="Adam Shillingsburg"/>
    <x v="0"/>
    <s v="United States"/>
    <s v="Springfield"/>
    <x v="25"/>
    <n v="65807"/>
    <x v="2"/>
    <s v="OFF-EN-10000781"/>
    <x v="1"/>
    <x v="12"/>
    <s v="#10- 4 1/8&quot; x 9 1/2&quot; Recycled Envelopes"/>
    <n v="26.22"/>
    <n v="3"/>
    <n v="0"/>
    <n v="12.323399999999999"/>
  </r>
  <r>
    <n v="1991"/>
    <x v="972"/>
    <x v="1"/>
    <x v="529"/>
    <d v="2012-11-13T00:00:00"/>
    <x v="1"/>
    <s v="AS-10090"/>
    <s v="Adam Shillingsburg"/>
    <x v="0"/>
    <s v="United States"/>
    <s v="Springfield"/>
    <x v="25"/>
    <n v="65807"/>
    <x v="2"/>
    <s v="OFF-PA-10002160"/>
    <x v="1"/>
    <x v="10"/>
    <s v="Xerox 1978"/>
    <n v="17.34"/>
    <n v="3"/>
    <n v="0"/>
    <n v="8.4966000000000008"/>
  </r>
  <r>
    <n v="1992"/>
    <x v="973"/>
    <x v="3"/>
    <x v="642"/>
    <d v="2014-03-01T00:00:00"/>
    <x v="1"/>
    <s v="CB-12415"/>
    <s v="Christy Brittain"/>
    <x v="0"/>
    <s v="United States"/>
    <s v="Philadelphia"/>
    <x v="9"/>
    <n v="19134"/>
    <x v="3"/>
    <s v="OFF-BI-10004970"/>
    <x v="1"/>
    <x v="8"/>
    <s v="ACCOHIDE 3-Ring Binder, Blue, 1&quot;"/>
    <n v="4.9560000000000004"/>
    <n v="4"/>
    <n v="0.7"/>
    <n v="-3.7995999999999981"/>
  </r>
  <r>
    <n v="1993"/>
    <x v="974"/>
    <x v="3"/>
    <x v="643"/>
    <d v="2014-07-03T00:00:00"/>
    <x v="1"/>
    <s v="ML-17755"/>
    <s v="Max Ludwig"/>
    <x v="2"/>
    <s v="United States"/>
    <s v="Springfield"/>
    <x v="21"/>
    <n v="97477"/>
    <x v="1"/>
    <s v="OFF-LA-10003923"/>
    <x v="1"/>
    <x v="2"/>
    <s v="Alphabetical Labels for Top Tab Filing"/>
    <n v="71.040000000000006"/>
    <n v="6"/>
    <n v="0.2"/>
    <n v="26.640000000000004"/>
  </r>
  <r>
    <n v="1994"/>
    <x v="974"/>
    <x v="3"/>
    <x v="643"/>
    <d v="2014-07-03T00:00:00"/>
    <x v="1"/>
    <s v="ML-17755"/>
    <s v="Max Ludwig"/>
    <x v="2"/>
    <s v="United States"/>
    <s v="Springfield"/>
    <x v="21"/>
    <n v="97477"/>
    <x v="1"/>
    <s v="OFF-AR-10002257"/>
    <x v="1"/>
    <x v="6"/>
    <s v="Eldon Spacemaker Box, Quick-Snap Lid, Clear"/>
    <n v="5.3440000000000003"/>
    <n v="2"/>
    <n v="0.2"/>
    <n v="0.73479999999999923"/>
  </r>
  <r>
    <n v="1995"/>
    <x v="974"/>
    <x v="3"/>
    <x v="643"/>
    <d v="2014-07-03T00:00:00"/>
    <x v="1"/>
    <s v="ML-17755"/>
    <s v="Max Ludwig"/>
    <x v="2"/>
    <s v="United States"/>
    <s v="Springfield"/>
    <x v="21"/>
    <n v="97477"/>
    <x v="1"/>
    <s v="OFF-FA-10004395"/>
    <x v="1"/>
    <x v="13"/>
    <s v="Plymouth Boxed Rubber Bands by Plymouth"/>
    <n v="11.304"/>
    <n v="3"/>
    <n v="0.2"/>
    <n v="-2.1194999999999999"/>
  </r>
  <r>
    <n v="1996"/>
    <x v="975"/>
    <x v="3"/>
    <x v="574"/>
    <d v="2014-12-05T00:00:00"/>
    <x v="0"/>
    <s v="JS-16030"/>
    <s v="Joy Smith"/>
    <x v="0"/>
    <s v="United States"/>
    <s v="Houston"/>
    <x v="5"/>
    <n v="77036"/>
    <x v="2"/>
    <s v="OFF-AP-10002534"/>
    <x v="1"/>
    <x v="9"/>
    <s v="3.6 Cubic Foot Counter Height Office Refrigerator"/>
    <n v="294.61999999999995"/>
    <n v="5"/>
    <n v="0.8"/>
    <n v="-766.01199999999994"/>
  </r>
  <r>
    <n v="1997"/>
    <x v="975"/>
    <x v="3"/>
    <x v="574"/>
    <d v="2014-12-05T00:00:00"/>
    <x v="0"/>
    <s v="JS-16030"/>
    <s v="Joy Smith"/>
    <x v="0"/>
    <s v="United States"/>
    <s v="Houston"/>
    <x v="5"/>
    <n v="77036"/>
    <x v="2"/>
    <s v="FUR-FU-10004020"/>
    <x v="0"/>
    <x v="5"/>
    <s v="Advantus Panel Wall Acrylic Frame"/>
    <n v="8.7520000000000007"/>
    <n v="4"/>
    <n v="0.6"/>
    <n v="-3.719599999999998"/>
  </r>
  <r>
    <n v="1998"/>
    <x v="976"/>
    <x v="2"/>
    <x v="644"/>
    <d v="2011-02-10T00:00:00"/>
    <x v="2"/>
    <s v="ND-18460"/>
    <s v="Neil Ducich"/>
    <x v="1"/>
    <s v="United States"/>
    <s v="Chesapeake"/>
    <x v="17"/>
    <n v="23320"/>
    <x v="0"/>
    <s v="OFF-LA-10002787"/>
    <x v="1"/>
    <x v="2"/>
    <s v="Avery 480"/>
    <n v="15"/>
    <n v="4"/>
    <n v="0"/>
    <n v="7.1999999999999993"/>
  </r>
  <r>
    <n v="1999"/>
    <x v="976"/>
    <x v="2"/>
    <x v="644"/>
    <d v="2011-02-10T00:00:00"/>
    <x v="2"/>
    <s v="ND-18460"/>
    <s v="Neil Ducich"/>
    <x v="1"/>
    <s v="United States"/>
    <s v="Chesapeake"/>
    <x v="17"/>
    <n v="23320"/>
    <x v="0"/>
    <s v="TEC-PH-10003645"/>
    <x v="2"/>
    <x v="7"/>
    <s v="Aastra 57i VoIP phone"/>
    <n v="161.61000000000001"/>
    <n v="1"/>
    <n v="0"/>
    <n v="42.018600000000006"/>
  </r>
  <r>
    <n v="2000"/>
    <x v="976"/>
    <x v="2"/>
    <x v="644"/>
    <d v="2011-02-10T00:00:00"/>
    <x v="2"/>
    <s v="ND-18460"/>
    <s v="Neil Ducich"/>
    <x v="1"/>
    <s v="United States"/>
    <s v="Chesapeake"/>
    <x v="17"/>
    <n v="23320"/>
    <x v="0"/>
    <s v="TEC-PH-10001615"/>
    <x v="2"/>
    <x v="7"/>
    <s v="AT&amp;T CL82213"/>
    <n v="144.94999999999999"/>
    <n v="5"/>
    <n v="0"/>
    <n v="42.035499999999985"/>
  </r>
  <r>
    <n v="2001"/>
    <x v="977"/>
    <x v="3"/>
    <x v="645"/>
    <d v="2014-04-19T00:00:00"/>
    <x v="1"/>
    <s v="LW-17215"/>
    <s v="Luke Weiss"/>
    <x v="0"/>
    <s v="United States"/>
    <s v="Pasadena"/>
    <x v="1"/>
    <n v="91104"/>
    <x v="1"/>
    <s v="TEC-AC-10001767"/>
    <x v="2"/>
    <x v="11"/>
    <s v="SanDisk Ultra 64 GB MicroSDHC Class 10 Memory Card"/>
    <n v="199.95000000000002"/>
    <n v="5"/>
    <n v="0"/>
    <n v="21.994499999999988"/>
  </r>
  <r>
    <n v="2002"/>
    <x v="977"/>
    <x v="3"/>
    <x v="645"/>
    <d v="2014-04-19T00:00:00"/>
    <x v="1"/>
    <s v="LW-17215"/>
    <s v="Luke Weiss"/>
    <x v="0"/>
    <s v="United States"/>
    <s v="Pasadena"/>
    <x v="1"/>
    <n v="91104"/>
    <x v="1"/>
    <s v="OFF-AR-10001221"/>
    <x v="1"/>
    <x v="6"/>
    <s v="Dixon Ticonderoga Erasable Colored Pencil Set, 12-Color"/>
    <n v="41.86"/>
    <n v="7"/>
    <n v="0"/>
    <n v="14.232399999999998"/>
  </r>
  <r>
    <n v="2003"/>
    <x v="978"/>
    <x v="3"/>
    <x v="53"/>
    <d v="2014-12-29T00:00:00"/>
    <x v="0"/>
    <s v="JW-15955"/>
    <s v="Joni Wasserman"/>
    <x v="0"/>
    <s v="United States"/>
    <s v="Louisville"/>
    <x v="0"/>
    <n v="40214"/>
    <x v="0"/>
    <s v="OFF-ST-10000563"/>
    <x v="1"/>
    <x v="4"/>
    <s v="Fellowes Bankers Box Stor/Drawer Steel Plus"/>
    <n v="95.94"/>
    <n v="3"/>
    <n v="0"/>
    <n v="9.5940000000000012"/>
  </r>
  <r>
    <n v="2004"/>
    <x v="978"/>
    <x v="3"/>
    <x v="53"/>
    <d v="2014-12-29T00:00:00"/>
    <x v="0"/>
    <s v="JW-15955"/>
    <s v="Joni Wasserman"/>
    <x v="0"/>
    <s v="United States"/>
    <s v="Louisville"/>
    <x v="0"/>
    <n v="40214"/>
    <x v="0"/>
    <s v="FUR-CH-10001146"/>
    <x v="0"/>
    <x v="1"/>
    <s v="Global Value Mid-Back Manager's Chair, Gray"/>
    <n v="304.45"/>
    <n v="5"/>
    <n v="0"/>
    <n v="76.112499999999983"/>
  </r>
  <r>
    <n v="2005"/>
    <x v="979"/>
    <x v="3"/>
    <x v="645"/>
    <d v="2014-04-19T00:00:00"/>
    <x v="1"/>
    <s v="SC-20050"/>
    <s v="Sample Company A"/>
    <x v="2"/>
    <s v="United States"/>
    <s v="Lubbock"/>
    <x v="5"/>
    <n v="79424"/>
    <x v="2"/>
    <s v="OFF-BI-10004738"/>
    <x v="1"/>
    <x v="8"/>
    <s v="Flexible Leather- Look Classic Collection Ring Binder"/>
    <n v="11.363999999999997"/>
    <n v="3"/>
    <n v="0.8"/>
    <n v="-17.045999999999999"/>
  </r>
  <r>
    <n v="2006"/>
    <x v="980"/>
    <x v="2"/>
    <x v="520"/>
    <d v="2012-01-04T00:00:00"/>
    <x v="1"/>
    <s v="RW-19630"/>
    <s v="Rob Williams"/>
    <x v="1"/>
    <s v="United States"/>
    <s v="Columbia"/>
    <x v="25"/>
    <n v="65203"/>
    <x v="2"/>
    <s v="OFF-AR-10000034"/>
    <x v="1"/>
    <x v="6"/>
    <s v="BIC Brite Liner Grip Highlighters, Assorted, 5/Pack"/>
    <n v="29.68"/>
    <n v="7"/>
    <n v="0"/>
    <n v="11.575199999999999"/>
  </r>
  <r>
    <n v="2007"/>
    <x v="980"/>
    <x v="2"/>
    <x v="520"/>
    <d v="2012-01-04T00:00:00"/>
    <x v="1"/>
    <s v="RW-19630"/>
    <s v="Rob Williams"/>
    <x v="1"/>
    <s v="United States"/>
    <s v="Columbia"/>
    <x v="25"/>
    <n v="65203"/>
    <x v="2"/>
    <s v="TEC-AC-10000290"/>
    <x v="2"/>
    <x v="11"/>
    <s v="Sabrent 4-Port USB 2.0 Hub"/>
    <n v="47.53"/>
    <n v="7"/>
    <n v="0"/>
    <n v="16.160200000000003"/>
  </r>
  <r>
    <n v="2008"/>
    <x v="981"/>
    <x v="3"/>
    <x v="646"/>
    <d v="2014-08-05T00:00:00"/>
    <x v="2"/>
    <s v="CM-12190"/>
    <s v="Charlotte Melton"/>
    <x v="0"/>
    <s v="United States"/>
    <s v="Chicago"/>
    <x v="10"/>
    <n v="60623"/>
    <x v="2"/>
    <s v="FUR-BO-10003034"/>
    <x v="0"/>
    <x v="0"/>
    <s v="O'Sullivan Elevations Bookcase, Cherry Finish"/>
    <n v="183.37199999999999"/>
    <n v="2"/>
    <n v="0.3"/>
    <n v="-36.674399999999991"/>
  </r>
  <r>
    <n v="2009"/>
    <x v="982"/>
    <x v="2"/>
    <x v="647"/>
    <d v="2011-11-21T00:00:00"/>
    <x v="1"/>
    <s v="JF-15190"/>
    <s v="Jamie Frazer"/>
    <x v="0"/>
    <s v="United States"/>
    <s v="Johnson City"/>
    <x v="18"/>
    <n v="37604"/>
    <x v="0"/>
    <s v="OFF-AR-10001315"/>
    <x v="1"/>
    <x v="6"/>
    <s v="Newell 310"/>
    <n v="4.2240000000000002"/>
    <n v="3"/>
    <n v="0.2"/>
    <n v="0.47519999999999984"/>
  </r>
  <r>
    <n v="2010"/>
    <x v="982"/>
    <x v="2"/>
    <x v="647"/>
    <d v="2011-11-21T00:00:00"/>
    <x v="1"/>
    <s v="JF-15190"/>
    <s v="Jamie Frazer"/>
    <x v="0"/>
    <s v="United States"/>
    <s v="Johnson City"/>
    <x v="18"/>
    <n v="37604"/>
    <x v="0"/>
    <s v="OFF-AP-10002118"/>
    <x v="1"/>
    <x v="9"/>
    <s v="1.7 Cubic Foot Compact &quot;Cube&quot; Office Refrigerators"/>
    <n v="333.05600000000004"/>
    <n v="2"/>
    <n v="0.2"/>
    <n v="29.142400000000009"/>
  </r>
  <r>
    <n v="2011"/>
    <x v="982"/>
    <x v="2"/>
    <x v="647"/>
    <d v="2011-11-21T00:00:00"/>
    <x v="1"/>
    <s v="JF-15190"/>
    <s v="Jamie Frazer"/>
    <x v="0"/>
    <s v="United States"/>
    <s v="Johnson City"/>
    <x v="18"/>
    <n v="37604"/>
    <x v="0"/>
    <s v="OFF-PA-10002137"/>
    <x v="1"/>
    <x v="10"/>
    <s v="Southworth 100% Résumé Paper, 24lb."/>
    <n v="24.896000000000001"/>
    <n v="4"/>
    <n v="0.2"/>
    <n v="7.7799999999999976"/>
  </r>
  <r>
    <n v="2012"/>
    <x v="983"/>
    <x v="1"/>
    <x v="555"/>
    <d v="2012-12-11T00:00:00"/>
    <x v="3"/>
    <s v="SC-20800"/>
    <s v="Stuart Calhoun"/>
    <x v="0"/>
    <s v="United States"/>
    <s v="Houston"/>
    <x v="5"/>
    <n v="77041"/>
    <x v="2"/>
    <s v="TEC-AC-10001606"/>
    <x v="2"/>
    <x v="11"/>
    <s v="Logitech Wireless Performance Mouse MX for PC and Mac"/>
    <n v="159.98400000000001"/>
    <n v="2"/>
    <n v="0.2"/>
    <n v="35.996400000000001"/>
  </r>
  <r>
    <n v="2013"/>
    <x v="983"/>
    <x v="1"/>
    <x v="555"/>
    <d v="2012-12-11T00:00:00"/>
    <x v="3"/>
    <s v="SC-20800"/>
    <s v="Stuart Calhoun"/>
    <x v="0"/>
    <s v="United States"/>
    <s v="Houston"/>
    <x v="5"/>
    <n v="77041"/>
    <x v="2"/>
    <s v="OFF-ST-10000943"/>
    <x v="1"/>
    <x v="4"/>
    <s v="Eldon ProFile File 'N Store Portable File Tub Letter/Legal Size Black"/>
    <n v="46.344000000000001"/>
    <n v="3"/>
    <n v="0.2"/>
    <n v="4.6344000000000012"/>
  </r>
  <r>
    <n v="2014"/>
    <x v="984"/>
    <x v="0"/>
    <x v="31"/>
    <d v="2013-09-24T00:00:00"/>
    <x v="1"/>
    <s v="AM-10705"/>
    <s v="Anne McFarland"/>
    <x v="0"/>
    <s v="United States"/>
    <s v="Auburn"/>
    <x v="19"/>
    <n v="36830"/>
    <x v="0"/>
    <s v="FUR-CH-10001854"/>
    <x v="0"/>
    <x v="1"/>
    <s v="Office Star - Professional Matrix Back Chair with 2-to-1 Synchro Tilt and Mesh Fabric Seat"/>
    <n v="350.98"/>
    <n v="1"/>
    <n v="0"/>
    <n v="84.23520000000002"/>
  </r>
  <r>
    <n v="2015"/>
    <x v="984"/>
    <x v="0"/>
    <x v="31"/>
    <d v="2013-09-24T00:00:00"/>
    <x v="1"/>
    <s v="AM-10705"/>
    <s v="Anne McFarland"/>
    <x v="0"/>
    <s v="United States"/>
    <s v="Auburn"/>
    <x v="19"/>
    <n v="36830"/>
    <x v="0"/>
    <s v="OFF-PA-10000533"/>
    <x v="1"/>
    <x v="10"/>
    <s v="Southworth Parchment Paper &amp; Envelopes"/>
    <n v="13.08"/>
    <n v="2"/>
    <n v="0"/>
    <n v="6.0167999999999999"/>
  </r>
  <r>
    <n v="2016"/>
    <x v="984"/>
    <x v="0"/>
    <x v="31"/>
    <d v="2013-09-24T00:00:00"/>
    <x v="1"/>
    <s v="AM-10705"/>
    <s v="Anne McFarland"/>
    <x v="0"/>
    <s v="United States"/>
    <s v="Auburn"/>
    <x v="19"/>
    <n v="36830"/>
    <x v="0"/>
    <s v="OFF-ST-10003716"/>
    <x v="1"/>
    <x v="4"/>
    <s v="Tennsco Double-Tier Lockers"/>
    <n v="900.08"/>
    <n v="4"/>
    <n v="0"/>
    <n v="117.0104"/>
  </r>
  <r>
    <n v="2017"/>
    <x v="985"/>
    <x v="1"/>
    <x v="531"/>
    <d v="2012-03-23T00:00:00"/>
    <x v="1"/>
    <s v="BK-11260"/>
    <s v="Berenike Kampe"/>
    <x v="0"/>
    <s v="United States"/>
    <s v="San Bernardino"/>
    <x v="1"/>
    <n v="92404"/>
    <x v="1"/>
    <s v="OFF-BI-10000088"/>
    <x v="1"/>
    <x v="8"/>
    <s v="GBC Imprintable Covers"/>
    <n v="17.568000000000001"/>
    <n v="2"/>
    <n v="0.2"/>
    <n v="6.3684000000000003"/>
  </r>
  <r>
    <n v="2018"/>
    <x v="985"/>
    <x v="1"/>
    <x v="531"/>
    <d v="2012-03-23T00:00:00"/>
    <x v="1"/>
    <s v="BK-11260"/>
    <s v="Berenike Kampe"/>
    <x v="0"/>
    <s v="United States"/>
    <s v="San Bernardino"/>
    <x v="1"/>
    <n v="92404"/>
    <x v="1"/>
    <s v="OFF-LA-10000240"/>
    <x v="1"/>
    <x v="2"/>
    <s v="Self-Adhesive Address Labels for Typewriters by Universal"/>
    <n v="14.62"/>
    <n v="2"/>
    <n v="0"/>
    <n v="6.8713999999999995"/>
  </r>
  <r>
    <n v="2019"/>
    <x v="985"/>
    <x v="1"/>
    <x v="531"/>
    <d v="2012-03-23T00:00:00"/>
    <x v="1"/>
    <s v="BK-11260"/>
    <s v="Berenike Kampe"/>
    <x v="0"/>
    <s v="United States"/>
    <s v="San Bernardino"/>
    <x v="1"/>
    <n v="92404"/>
    <x v="1"/>
    <s v="OFF-SU-10001165"/>
    <x v="1"/>
    <x v="14"/>
    <s v="Acme Elite Stainless Steel Scissors"/>
    <n v="33.36"/>
    <n v="4"/>
    <n v="0"/>
    <n v="8.6736000000000004"/>
  </r>
  <r>
    <n v="2020"/>
    <x v="985"/>
    <x v="1"/>
    <x v="531"/>
    <d v="2012-03-23T00:00:00"/>
    <x v="1"/>
    <s v="BK-11260"/>
    <s v="Berenike Kampe"/>
    <x v="0"/>
    <s v="United States"/>
    <s v="San Bernardino"/>
    <x v="1"/>
    <n v="92404"/>
    <x v="1"/>
    <s v="OFF-PA-10002749"/>
    <x v="1"/>
    <x v="10"/>
    <s v="Wirebound Message Books, 5-1/2 x 4 Forms, 2 or 4 Forms per Page"/>
    <n v="40.14"/>
    <n v="6"/>
    <n v="0"/>
    <n v="19.668600000000001"/>
  </r>
  <r>
    <n v="2021"/>
    <x v="986"/>
    <x v="0"/>
    <x v="251"/>
    <d v="2013-09-22T00:00:00"/>
    <x v="2"/>
    <s v="RH-19510"/>
    <s v="Rick Huthwaite"/>
    <x v="2"/>
    <s v="United States"/>
    <s v="Providence"/>
    <x v="34"/>
    <n v="2908"/>
    <x v="3"/>
    <s v="OFF-ST-10001490"/>
    <x v="1"/>
    <x v="4"/>
    <s v="Hot File 7-Pocket, Floor Stand"/>
    <n v="1606.23"/>
    <n v="9"/>
    <n v="0"/>
    <n v="481.86899999999986"/>
  </r>
  <r>
    <n v="2022"/>
    <x v="986"/>
    <x v="0"/>
    <x v="251"/>
    <d v="2013-09-22T00:00:00"/>
    <x v="2"/>
    <s v="RH-19510"/>
    <s v="Rick Huthwaite"/>
    <x v="2"/>
    <s v="United States"/>
    <s v="Providence"/>
    <x v="34"/>
    <n v="2908"/>
    <x v="3"/>
    <s v="OFF-PA-10002377"/>
    <x v="1"/>
    <x v="10"/>
    <s v="Adams Telephone Message Book W/Dividers/Space For Phone Numbers, 5 1/4&quot;X8 1/2&quot;, 200/Messages"/>
    <n v="17.04"/>
    <n v="3"/>
    <n v="0"/>
    <n v="7.6679999999999993"/>
  </r>
  <r>
    <n v="2023"/>
    <x v="986"/>
    <x v="0"/>
    <x v="251"/>
    <d v="2013-09-22T00:00:00"/>
    <x v="2"/>
    <s v="RH-19510"/>
    <s v="Rick Huthwaite"/>
    <x v="2"/>
    <s v="United States"/>
    <s v="Providence"/>
    <x v="34"/>
    <n v="2908"/>
    <x v="3"/>
    <s v="OFF-BI-10004826"/>
    <x v="1"/>
    <x v="8"/>
    <s v="JM Magazine Binder"/>
    <n v="49.53"/>
    <n v="3"/>
    <n v="0"/>
    <n v="23.774400000000004"/>
  </r>
  <r>
    <n v="2024"/>
    <x v="986"/>
    <x v="0"/>
    <x v="251"/>
    <d v="2013-09-22T00:00:00"/>
    <x v="2"/>
    <s v="RH-19510"/>
    <s v="Rick Huthwaite"/>
    <x v="2"/>
    <s v="United States"/>
    <s v="Providence"/>
    <x v="34"/>
    <n v="2908"/>
    <x v="3"/>
    <s v="FUR-CH-10004675"/>
    <x v="0"/>
    <x v="1"/>
    <s v="Lifetime Advantage Folding Chairs, 4/Carton"/>
    <n v="872.32"/>
    <n v="4"/>
    <n v="0"/>
    <n v="244.24959999999999"/>
  </r>
  <r>
    <n v="2025"/>
    <x v="987"/>
    <x v="3"/>
    <x v="648"/>
    <d v="2014-08-23T00:00:00"/>
    <x v="0"/>
    <s v="GM-14500"/>
    <s v="Gene McClure"/>
    <x v="0"/>
    <s v="United States"/>
    <s v="Fresno"/>
    <x v="1"/>
    <n v="93727"/>
    <x v="1"/>
    <s v="OFF-BI-10002867"/>
    <x v="1"/>
    <x v="8"/>
    <s v="GBC Recycled Regency Composition Covers"/>
    <n v="239.12000000000003"/>
    <n v="5"/>
    <n v="0.2"/>
    <n v="77.71399999999997"/>
  </r>
  <r>
    <n v="2026"/>
    <x v="988"/>
    <x v="1"/>
    <x v="649"/>
    <d v="2012-03-15T00:00:00"/>
    <x v="2"/>
    <s v="MC-17275"/>
    <s v="Marc Crier"/>
    <x v="0"/>
    <s v="United States"/>
    <s v="Seattle"/>
    <x v="4"/>
    <n v="98103"/>
    <x v="1"/>
    <s v="FUR-BO-10004409"/>
    <x v="0"/>
    <x v="0"/>
    <s v="Safco Value Mate Series Steel Bookcases, Baked Enamel Finish on Steel, Gray"/>
    <n v="141.96"/>
    <n v="2"/>
    <n v="0"/>
    <n v="39.748800000000003"/>
  </r>
  <r>
    <n v="2027"/>
    <x v="989"/>
    <x v="0"/>
    <x v="162"/>
    <d v="2013-09-11T00:00:00"/>
    <x v="0"/>
    <s v="VM-21685"/>
    <s v="Valerie Mitchum"/>
    <x v="2"/>
    <s v="United States"/>
    <s v="Lancaster"/>
    <x v="1"/>
    <n v="93534"/>
    <x v="1"/>
    <s v="OFF-BI-10002225"/>
    <x v="1"/>
    <x v="8"/>
    <s v="Square Ring Data Binders, Rigid 75 Pt. Covers, 11&quot; x 14-7/8&quot;"/>
    <n v="33.024000000000001"/>
    <n v="2"/>
    <n v="0.2"/>
    <n v="11.558399999999999"/>
  </r>
  <r>
    <n v="2028"/>
    <x v="989"/>
    <x v="0"/>
    <x v="162"/>
    <d v="2013-09-11T00:00:00"/>
    <x v="0"/>
    <s v="VM-21685"/>
    <s v="Valerie Mitchum"/>
    <x v="2"/>
    <s v="United States"/>
    <s v="Lancaster"/>
    <x v="1"/>
    <n v="93534"/>
    <x v="1"/>
    <s v="OFF-BI-10001989"/>
    <x v="1"/>
    <x v="8"/>
    <s v="Premium Transparent Presentation Covers by GBC"/>
    <n v="67.13600000000001"/>
    <n v="4"/>
    <n v="0.2"/>
    <n v="23.497599999999995"/>
  </r>
  <r>
    <n v="2029"/>
    <x v="990"/>
    <x v="1"/>
    <x v="650"/>
    <d v="2012-11-30T00:00:00"/>
    <x v="1"/>
    <s v="GP-14740"/>
    <s v="Guy Phonely"/>
    <x v="1"/>
    <s v="United States"/>
    <s v="Leominster"/>
    <x v="31"/>
    <n v="1453"/>
    <x v="3"/>
    <s v="OFF-BI-10000343"/>
    <x v="1"/>
    <x v="8"/>
    <s v="Pressboard Covers with Storage Hooks, 9 1/2&quot; x 11&quot;, Light Blue"/>
    <n v="14.73"/>
    <n v="3"/>
    <n v="0"/>
    <n v="6.9230999999999998"/>
  </r>
  <r>
    <n v="2030"/>
    <x v="990"/>
    <x v="1"/>
    <x v="650"/>
    <d v="2012-11-30T00:00:00"/>
    <x v="1"/>
    <s v="GP-14740"/>
    <s v="Guy Phonely"/>
    <x v="1"/>
    <s v="United States"/>
    <s v="Leominster"/>
    <x v="31"/>
    <n v="1453"/>
    <x v="3"/>
    <s v="OFF-ST-10001172"/>
    <x v="1"/>
    <x v="4"/>
    <s v="Tennsco Lockers, Sand"/>
    <n v="104.9"/>
    <n v="5"/>
    <n v="0"/>
    <n v="25.175999999999998"/>
  </r>
  <r>
    <n v="2031"/>
    <x v="990"/>
    <x v="1"/>
    <x v="650"/>
    <d v="2012-11-30T00:00:00"/>
    <x v="1"/>
    <s v="GP-14740"/>
    <s v="Guy Phonely"/>
    <x v="1"/>
    <s v="United States"/>
    <s v="Leominster"/>
    <x v="31"/>
    <n v="1453"/>
    <x v="3"/>
    <s v="OFF-BI-10003707"/>
    <x v="1"/>
    <x v="8"/>
    <s v="Aluminum Screw Posts"/>
    <n v="61.04"/>
    <n v="4"/>
    <n v="0"/>
    <n v="30.52"/>
  </r>
  <r>
    <n v="2032"/>
    <x v="990"/>
    <x v="1"/>
    <x v="650"/>
    <d v="2012-11-30T00:00:00"/>
    <x v="1"/>
    <s v="GP-14740"/>
    <s v="Guy Phonely"/>
    <x v="1"/>
    <s v="United States"/>
    <s v="Leominster"/>
    <x v="31"/>
    <n v="1453"/>
    <x v="3"/>
    <s v="OFF-PA-10001274"/>
    <x v="1"/>
    <x v="10"/>
    <s v="Loose Memo Sheets"/>
    <n v="10.95"/>
    <n v="3"/>
    <n v="0"/>
    <n v="5.1464999999999996"/>
  </r>
  <r>
    <n v="2033"/>
    <x v="991"/>
    <x v="0"/>
    <x v="10"/>
    <d v="2013-12-14T00:00:00"/>
    <x v="1"/>
    <s v="GB-14530"/>
    <s v="George Bell"/>
    <x v="1"/>
    <s v="United States"/>
    <s v="Fort Worth"/>
    <x v="5"/>
    <n v="76106"/>
    <x v="2"/>
    <s v="OFF-PA-10002250"/>
    <x v="1"/>
    <x v="10"/>
    <s v="Things To Do Today Pad"/>
    <n v="9.3920000000000012"/>
    <n v="2"/>
    <n v="0.2"/>
    <n v="3.2871999999999999"/>
  </r>
  <r>
    <n v="2034"/>
    <x v="991"/>
    <x v="0"/>
    <x v="10"/>
    <d v="2013-12-14T00:00:00"/>
    <x v="1"/>
    <s v="GB-14530"/>
    <s v="George Bell"/>
    <x v="1"/>
    <s v="United States"/>
    <s v="Fort Worth"/>
    <x v="5"/>
    <n v="76106"/>
    <x v="2"/>
    <s v="OFF-AR-10000475"/>
    <x v="1"/>
    <x v="6"/>
    <s v="Hunt BOSTON Vista Battery-Operated Pencil Sharpener, Black"/>
    <n v="9.3280000000000012"/>
    <n v="1"/>
    <n v="0.2"/>
    <n v="0.8162000000000007"/>
  </r>
  <r>
    <n v="2035"/>
    <x v="992"/>
    <x v="3"/>
    <x v="145"/>
    <d v="2014-09-30T00:00:00"/>
    <x v="1"/>
    <s v="CT-11995"/>
    <s v="Carol Triggs"/>
    <x v="0"/>
    <s v="United States"/>
    <s v="Rochester"/>
    <x v="11"/>
    <n v="55901"/>
    <x v="2"/>
    <s v="OFF-BI-10002976"/>
    <x v="1"/>
    <x v="8"/>
    <s v="ACCOHIDE Binder by Acco"/>
    <n v="8.26"/>
    <n v="2"/>
    <n v="0"/>
    <n v="3.8822000000000001"/>
  </r>
  <r>
    <n v="2036"/>
    <x v="992"/>
    <x v="3"/>
    <x v="145"/>
    <d v="2014-09-30T00:00:00"/>
    <x v="1"/>
    <s v="CT-11995"/>
    <s v="Carol Triggs"/>
    <x v="0"/>
    <s v="United States"/>
    <s v="Rochester"/>
    <x v="11"/>
    <n v="55901"/>
    <x v="2"/>
    <s v="FUR-CH-10003061"/>
    <x v="0"/>
    <x v="1"/>
    <s v="Global Leather Task Chair, Black"/>
    <n v="269.96999999999997"/>
    <n v="3"/>
    <n v="0"/>
    <n v="51.294299999999964"/>
  </r>
  <r>
    <n v="2037"/>
    <x v="993"/>
    <x v="1"/>
    <x v="651"/>
    <d v="2012-01-27T00:00:00"/>
    <x v="1"/>
    <s v="CW-11905"/>
    <s v="Carl Weiss"/>
    <x v="2"/>
    <s v="United States"/>
    <s v="Bozeman"/>
    <x v="37"/>
    <n v="59715"/>
    <x v="1"/>
    <s v="OFF-PA-10002893"/>
    <x v="1"/>
    <x v="10"/>
    <s v="Wirebound Service Call Books, 5 1/2&quot; x 4&quot;"/>
    <n v="29.04"/>
    <n v="3"/>
    <n v="0"/>
    <n v="13.9392"/>
  </r>
  <r>
    <n v="2038"/>
    <x v="993"/>
    <x v="1"/>
    <x v="651"/>
    <d v="2012-01-27T00:00:00"/>
    <x v="1"/>
    <s v="CW-11905"/>
    <s v="Carl Weiss"/>
    <x v="2"/>
    <s v="United States"/>
    <s v="Bozeman"/>
    <x v="37"/>
    <n v="59715"/>
    <x v="1"/>
    <s v="OFF-LA-10003077"/>
    <x v="1"/>
    <x v="2"/>
    <s v="Avery 500"/>
    <n v="14.62"/>
    <n v="2"/>
    <n v="0"/>
    <n v="6.8713999999999995"/>
  </r>
  <r>
    <n v="2039"/>
    <x v="994"/>
    <x v="1"/>
    <x v="652"/>
    <d v="2012-06-23T00:00:00"/>
    <x v="1"/>
    <s v="SN-20560"/>
    <s v="Skye Norling"/>
    <x v="2"/>
    <s v="United States"/>
    <s v="Peoria"/>
    <x v="16"/>
    <n v="85345"/>
    <x v="1"/>
    <s v="OFF-PA-10001661"/>
    <x v="1"/>
    <x v="10"/>
    <s v="Xerox 1922"/>
    <n v="11.952000000000002"/>
    <n v="3"/>
    <n v="0.2"/>
    <n v="4.3326000000000002"/>
  </r>
  <r>
    <n v="2040"/>
    <x v="994"/>
    <x v="1"/>
    <x v="652"/>
    <d v="2012-06-23T00:00:00"/>
    <x v="1"/>
    <s v="SN-20560"/>
    <s v="Skye Norling"/>
    <x v="2"/>
    <s v="United States"/>
    <s v="Peoria"/>
    <x v="16"/>
    <n v="85345"/>
    <x v="1"/>
    <s v="OFF-BI-10004656"/>
    <x v="1"/>
    <x v="8"/>
    <s v="Peel &amp; Stick Add-On Corner Pockets"/>
    <n v="4.5360000000000014"/>
    <n v="7"/>
    <n v="0.7"/>
    <n v="-3.3263999999999996"/>
  </r>
  <r>
    <n v="2041"/>
    <x v="994"/>
    <x v="1"/>
    <x v="652"/>
    <d v="2012-06-23T00:00:00"/>
    <x v="1"/>
    <s v="SN-20560"/>
    <s v="Skye Norling"/>
    <x v="2"/>
    <s v="United States"/>
    <s v="Peoria"/>
    <x v="16"/>
    <n v="85345"/>
    <x v="1"/>
    <s v="OFF-BI-10003707"/>
    <x v="1"/>
    <x v="8"/>
    <s v="Aluminum Screw Posts"/>
    <n v="9.1560000000000006"/>
    <n v="2"/>
    <n v="0.7"/>
    <n v="-6.1039999999999974"/>
  </r>
  <r>
    <n v="2042"/>
    <x v="994"/>
    <x v="1"/>
    <x v="652"/>
    <d v="2012-06-23T00:00:00"/>
    <x v="1"/>
    <s v="SN-20560"/>
    <s v="Skye Norling"/>
    <x v="2"/>
    <s v="United States"/>
    <s v="Peoria"/>
    <x v="16"/>
    <n v="85345"/>
    <x v="1"/>
    <s v="FUR-FU-10004973"/>
    <x v="0"/>
    <x v="5"/>
    <s v="Flat Face Poster Frame"/>
    <n v="75.36"/>
    <n v="5"/>
    <n v="0.2"/>
    <n v="20.724000000000007"/>
  </r>
  <r>
    <n v="2043"/>
    <x v="995"/>
    <x v="1"/>
    <x v="653"/>
    <d v="2012-10-08T00:00:00"/>
    <x v="1"/>
    <s v="EB-13705"/>
    <s v="Ed Braxton"/>
    <x v="1"/>
    <s v="United States"/>
    <s v="San Diego"/>
    <x v="1"/>
    <n v="92105"/>
    <x v="1"/>
    <s v="OFF-BI-10004817"/>
    <x v="1"/>
    <x v="8"/>
    <s v="GBC Personal VeloBind Strips"/>
    <n v="57.504000000000005"/>
    <n v="6"/>
    <n v="0.2"/>
    <n v="20.1264"/>
  </r>
  <r>
    <n v="2044"/>
    <x v="996"/>
    <x v="3"/>
    <x v="551"/>
    <d v="2014-11-24T00:00:00"/>
    <x v="1"/>
    <s v="JW-15220"/>
    <s v="Jane Waco"/>
    <x v="1"/>
    <s v="United States"/>
    <s v="Lakewood"/>
    <x v="24"/>
    <n v="44107"/>
    <x v="3"/>
    <s v="OFF-AR-10001860"/>
    <x v="1"/>
    <x v="6"/>
    <s v="BIC Liqua Brite Liner"/>
    <n v="38.864000000000004"/>
    <n v="7"/>
    <n v="0.2"/>
    <n v="7.7728000000000002"/>
  </r>
  <r>
    <n v="2045"/>
    <x v="997"/>
    <x v="2"/>
    <x v="654"/>
    <d v="2011-08-23T00:00:00"/>
    <x v="1"/>
    <s v="KB-16585"/>
    <s v="Ken Black"/>
    <x v="1"/>
    <s v="United States"/>
    <s v="Houston"/>
    <x v="5"/>
    <n v="77095"/>
    <x v="2"/>
    <s v="OFF-PA-10001639"/>
    <x v="1"/>
    <x v="10"/>
    <s v="Xerox 203"/>
    <n v="15.552000000000003"/>
    <n v="3"/>
    <n v="0.2"/>
    <n v="5.4432"/>
  </r>
  <r>
    <n v="2046"/>
    <x v="998"/>
    <x v="0"/>
    <x v="19"/>
    <d v="2013-07-22T00:00:00"/>
    <x v="1"/>
    <s v="MC-17590"/>
    <s v="Matt Collister"/>
    <x v="1"/>
    <s v="United States"/>
    <s v="Perth Amboy"/>
    <x v="30"/>
    <n v="8861"/>
    <x v="3"/>
    <s v="OFF-AP-10004487"/>
    <x v="1"/>
    <x v="9"/>
    <s v="Kensington 4 Outlet MasterPiece Compact Power Control Center"/>
    <n v="162.63999999999999"/>
    <n v="2"/>
    <n v="0"/>
    <n v="45.539199999999994"/>
  </r>
  <r>
    <n v="2047"/>
    <x v="998"/>
    <x v="0"/>
    <x v="19"/>
    <d v="2013-07-22T00:00:00"/>
    <x v="1"/>
    <s v="MC-17590"/>
    <s v="Matt Collister"/>
    <x v="1"/>
    <s v="United States"/>
    <s v="Perth Amboy"/>
    <x v="30"/>
    <n v="8861"/>
    <x v="3"/>
    <s v="TEC-PH-10001760"/>
    <x v="2"/>
    <x v="7"/>
    <s v="Bose SoundLink Bluetooth Speaker"/>
    <n v="597"/>
    <n v="3"/>
    <n v="0"/>
    <n v="280.59000000000003"/>
  </r>
  <r>
    <n v="2048"/>
    <x v="998"/>
    <x v="0"/>
    <x v="19"/>
    <d v="2013-07-22T00:00:00"/>
    <x v="1"/>
    <s v="MC-17590"/>
    <s v="Matt Collister"/>
    <x v="1"/>
    <s v="United States"/>
    <s v="Perth Amboy"/>
    <x v="30"/>
    <n v="8861"/>
    <x v="3"/>
    <s v="OFF-PA-10004071"/>
    <x v="1"/>
    <x v="10"/>
    <s v="Eaton Premium Continuous-Feed Paper, 25% Cotton, Letter Size, White, 1000 Shts/Box"/>
    <n v="55.48"/>
    <n v="1"/>
    <n v="0"/>
    <n v="26.630399999999998"/>
  </r>
  <r>
    <n v="2049"/>
    <x v="999"/>
    <x v="1"/>
    <x v="655"/>
    <d v="2012-07-13T00:00:00"/>
    <x v="2"/>
    <s v="CK-12595"/>
    <s v="Clytie Kelty"/>
    <x v="0"/>
    <s v="United States"/>
    <s v="Philadelphia"/>
    <x v="9"/>
    <n v="19134"/>
    <x v="3"/>
    <s v="FUR-FU-10004848"/>
    <x v="0"/>
    <x v="5"/>
    <s v="Howard Miller 13-3/4&quot; Diameter Brushed Chrome Round Wall Clock"/>
    <n v="289.80000000000007"/>
    <n v="7"/>
    <n v="0.2"/>
    <n v="36.224999999999966"/>
  </r>
  <r>
    <n v="2050"/>
    <x v="999"/>
    <x v="1"/>
    <x v="655"/>
    <d v="2012-07-13T00:00:00"/>
    <x v="2"/>
    <s v="CK-12595"/>
    <s v="Clytie Kelty"/>
    <x v="0"/>
    <s v="United States"/>
    <s v="Philadelphia"/>
    <x v="9"/>
    <n v="19134"/>
    <x v="3"/>
    <s v="OFF-BI-10004022"/>
    <x v="1"/>
    <x v="8"/>
    <s v="Acco Suede Grain Vinyl Round Ring Binder"/>
    <n v="2.5020000000000002"/>
    <n v="3"/>
    <n v="0.7"/>
    <n v="-2.0015999999999998"/>
  </r>
  <r>
    <n v="2051"/>
    <x v="999"/>
    <x v="1"/>
    <x v="655"/>
    <d v="2012-07-13T00:00:00"/>
    <x v="2"/>
    <s v="CK-12595"/>
    <s v="Clytie Kelty"/>
    <x v="0"/>
    <s v="United States"/>
    <s v="Philadelphia"/>
    <x v="9"/>
    <n v="19134"/>
    <x v="3"/>
    <s v="OFF-BI-10003669"/>
    <x v="1"/>
    <x v="8"/>
    <s v="3M Organizer Strips"/>
    <n v="6.4800000000000013"/>
    <n v="4"/>
    <n v="0.7"/>
    <n v="-4.7519999999999989"/>
  </r>
  <r>
    <n v="2052"/>
    <x v="999"/>
    <x v="1"/>
    <x v="655"/>
    <d v="2012-07-13T00:00:00"/>
    <x v="2"/>
    <s v="CK-12595"/>
    <s v="Clytie Kelty"/>
    <x v="0"/>
    <s v="United States"/>
    <s v="Philadelphia"/>
    <x v="9"/>
    <n v="19134"/>
    <x v="3"/>
    <s v="FUR-CH-10003833"/>
    <x v="0"/>
    <x v="1"/>
    <s v="Novimex Fabric Task Chair"/>
    <n v="341.48799999999994"/>
    <n v="8"/>
    <n v="0.3"/>
    <n v="-73.175999999999988"/>
  </r>
  <r>
    <n v="2053"/>
    <x v="999"/>
    <x v="1"/>
    <x v="655"/>
    <d v="2012-07-13T00:00:00"/>
    <x v="2"/>
    <s v="CK-12595"/>
    <s v="Clytie Kelty"/>
    <x v="0"/>
    <s v="United States"/>
    <s v="Philadelphia"/>
    <x v="9"/>
    <n v="19134"/>
    <x v="3"/>
    <s v="OFF-AR-10003732"/>
    <x v="1"/>
    <x v="6"/>
    <s v="Newell 333"/>
    <n v="11.12"/>
    <n v="5"/>
    <n v="0.2"/>
    <n v="0.83399999999999963"/>
  </r>
  <r>
    <n v="2054"/>
    <x v="999"/>
    <x v="1"/>
    <x v="655"/>
    <d v="2012-07-13T00:00:00"/>
    <x v="2"/>
    <s v="CK-12595"/>
    <s v="Clytie Kelty"/>
    <x v="0"/>
    <s v="United States"/>
    <s v="Philadelphia"/>
    <x v="9"/>
    <n v="19134"/>
    <x v="3"/>
    <s v="FUR-FU-10003142"/>
    <x v="0"/>
    <x v="5"/>
    <s v="Master Big Foot Doorstop, Beige"/>
    <n v="25.344000000000001"/>
    <n v="6"/>
    <n v="0.2"/>
    <n v="3.4847999999999981"/>
  </r>
  <r>
    <n v="2055"/>
    <x v="1000"/>
    <x v="0"/>
    <x v="49"/>
    <d v="2013-12-08T00:00:00"/>
    <x v="1"/>
    <s v="RD-19480"/>
    <s v="Rick Duston"/>
    <x v="0"/>
    <s v="United States"/>
    <s v="Richmond"/>
    <x v="14"/>
    <n v="47374"/>
    <x v="2"/>
    <s v="FUR-FU-10001196"/>
    <x v="0"/>
    <x v="5"/>
    <s v="DAX Cubicle Frames - 8x10"/>
    <n v="17.309999999999999"/>
    <n v="3"/>
    <n v="0"/>
    <n v="5.1929999999999996"/>
  </r>
  <r>
    <n v="2056"/>
    <x v="1001"/>
    <x v="3"/>
    <x v="66"/>
    <d v="2014-12-26T00:00:00"/>
    <x v="2"/>
    <s v="TP-21130"/>
    <s v="Theone Pippenger"/>
    <x v="0"/>
    <s v="United States"/>
    <s v="Detroit"/>
    <x v="12"/>
    <n v="48227"/>
    <x v="2"/>
    <s v="TEC-AC-10001114"/>
    <x v="2"/>
    <x v="11"/>
    <s v="Microsoft Wireless Mobile Mouse 4000"/>
    <n v="199.95000000000002"/>
    <n v="5"/>
    <n v="0"/>
    <n v="63.983999999999988"/>
  </r>
  <r>
    <n v="2057"/>
    <x v="1001"/>
    <x v="3"/>
    <x v="66"/>
    <d v="2014-12-26T00:00:00"/>
    <x v="2"/>
    <s v="TP-21130"/>
    <s v="Theone Pippenger"/>
    <x v="0"/>
    <s v="United States"/>
    <s v="Detroit"/>
    <x v="12"/>
    <n v="48227"/>
    <x v="2"/>
    <s v="FUR-CH-10002335"/>
    <x v="0"/>
    <x v="1"/>
    <s v="Hon GuestStacker Chair"/>
    <n v="1586.6899999999998"/>
    <n v="7"/>
    <n v="0"/>
    <n v="412.5394"/>
  </r>
  <r>
    <n v="2058"/>
    <x v="1001"/>
    <x v="3"/>
    <x v="66"/>
    <d v="2014-12-26T00:00:00"/>
    <x v="2"/>
    <s v="TP-21130"/>
    <s v="Theone Pippenger"/>
    <x v="0"/>
    <s v="United States"/>
    <s v="Detroit"/>
    <x v="12"/>
    <n v="48227"/>
    <x v="2"/>
    <s v="TEC-AC-10000844"/>
    <x v="2"/>
    <x v="11"/>
    <s v="Logitech Gaming G510s - Keyboard"/>
    <n v="84.99"/>
    <n v="1"/>
    <n v="0"/>
    <n v="30.596399999999996"/>
  </r>
  <r>
    <n v="2059"/>
    <x v="1001"/>
    <x v="3"/>
    <x v="66"/>
    <d v="2014-12-26T00:00:00"/>
    <x v="2"/>
    <s v="TP-21130"/>
    <s v="Theone Pippenger"/>
    <x v="0"/>
    <s v="United States"/>
    <s v="Detroit"/>
    <x v="12"/>
    <n v="48227"/>
    <x v="2"/>
    <s v="FUR-TA-10004534"/>
    <x v="0"/>
    <x v="3"/>
    <s v="Bevis 44 x 96 Conference Tables"/>
    <n v="411.8"/>
    <n v="2"/>
    <n v="0"/>
    <n v="70.005999999999972"/>
  </r>
  <r>
    <n v="2060"/>
    <x v="1002"/>
    <x v="2"/>
    <x v="656"/>
    <d v="2011-11-04T00:00:00"/>
    <x v="1"/>
    <s v="GG-14650"/>
    <s v="Greg Guthrie"/>
    <x v="1"/>
    <s v="United States"/>
    <s v="Los Angeles"/>
    <x v="1"/>
    <n v="90049"/>
    <x v="1"/>
    <s v="OFF-FA-10002975"/>
    <x v="1"/>
    <x v="13"/>
    <s v="Staples"/>
    <n v="11.34"/>
    <n v="3"/>
    <n v="0"/>
    <n v="5.2164000000000001"/>
  </r>
  <r>
    <n v="2061"/>
    <x v="1002"/>
    <x v="2"/>
    <x v="656"/>
    <d v="2011-11-04T00:00:00"/>
    <x v="1"/>
    <s v="GG-14650"/>
    <s v="Greg Guthrie"/>
    <x v="1"/>
    <s v="United States"/>
    <s v="Los Angeles"/>
    <x v="1"/>
    <n v="90049"/>
    <x v="1"/>
    <s v="OFF-ST-10003996"/>
    <x v="1"/>
    <x v="4"/>
    <s v="Letter/Legal File Tote with Clear Snap-On Lid, Black Granite"/>
    <n v="80.3"/>
    <n v="5"/>
    <n v="0"/>
    <n v="20.877999999999997"/>
  </r>
  <r>
    <n v="2062"/>
    <x v="1002"/>
    <x v="2"/>
    <x v="656"/>
    <d v="2011-11-04T00:00:00"/>
    <x v="1"/>
    <s v="GG-14650"/>
    <s v="Greg Guthrie"/>
    <x v="1"/>
    <s v="United States"/>
    <s v="Los Angeles"/>
    <x v="1"/>
    <n v="90049"/>
    <x v="1"/>
    <s v="OFF-BI-10002571"/>
    <x v="1"/>
    <x v="8"/>
    <s v="Avery Framed View Binder, EZD Ring (Locking), Navy, 1 1/2&quot;"/>
    <n v="15.968000000000002"/>
    <n v="2"/>
    <n v="0.2"/>
    <n v="5.3891999999999989"/>
  </r>
  <r>
    <n v="2063"/>
    <x v="1002"/>
    <x v="2"/>
    <x v="656"/>
    <d v="2011-11-04T00:00:00"/>
    <x v="1"/>
    <s v="GG-14650"/>
    <s v="Greg Guthrie"/>
    <x v="1"/>
    <s v="United States"/>
    <s v="Los Angeles"/>
    <x v="1"/>
    <n v="90049"/>
    <x v="1"/>
    <s v="OFF-PA-10000477"/>
    <x v="1"/>
    <x v="10"/>
    <s v="Xerox 1952"/>
    <n v="64.740000000000009"/>
    <n v="13"/>
    <n v="0"/>
    <n v="30.427800000000005"/>
  </r>
  <r>
    <n v="2064"/>
    <x v="1002"/>
    <x v="2"/>
    <x v="656"/>
    <d v="2011-11-04T00:00:00"/>
    <x v="1"/>
    <s v="GG-14650"/>
    <s v="Greg Guthrie"/>
    <x v="1"/>
    <s v="United States"/>
    <s v="Los Angeles"/>
    <x v="1"/>
    <n v="90049"/>
    <x v="1"/>
    <s v="OFF-BI-10004209"/>
    <x v="1"/>
    <x v="8"/>
    <s v="Fellowes Twister Kit, Gray/Clear, 3/pkg"/>
    <n v="19.295999999999999"/>
    <n v="3"/>
    <n v="0.2"/>
    <n v="6.0299999999999994"/>
  </r>
  <r>
    <n v="2065"/>
    <x v="1002"/>
    <x v="2"/>
    <x v="656"/>
    <d v="2011-11-04T00:00:00"/>
    <x v="1"/>
    <s v="GG-14650"/>
    <s v="Greg Guthrie"/>
    <x v="1"/>
    <s v="United States"/>
    <s v="Los Angeles"/>
    <x v="1"/>
    <n v="90049"/>
    <x v="1"/>
    <s v="OFF-ST-10001963"/>
    <x v="1"/>
    <x v="4"/>
    <s v="Tennsco Regal Shelving Units"/>
    <n v="405.64"/>
    <n v="4"/>
    <n v="0"/>
    <n v="12.169199999999989"/>
  </r>
  <r>
    <n v="2066"/>
    <x v="1002"/>
    <x v="2"/>
    <x v="656"/>
    <d v="2011-11-04T00:00:00"/>
    <x v="1"/>
    <s v="GG-14650"/>
    <s v="Greg Guthrie"/>
    <x v="1"/>
    <s v="United States"/>
    <s v="Los Angeles"/>
    <x v="1"/>
    <n v="90049"/>
    <x v="1"/>
    <s v="FUR-CH-10003833"/>
    <x v="0"/>
    <x v="1"/>
    <s v="Novimex Fabric Task Chair"/>
    <n v="146.352"/>
    <n v="3"/>
    <n v="0.2"/>
    <n v="-9.1470000000000056"/>
  </r>
  <r>
    <n v="2067"/>
    <x v="1002"/>
    <x v="2"/>
    <x v="656"/>
    <d v="2011-11-04T00:00:00"/>
    <x v="1"/>
    <s v="GG-14650"/>
    <s v="Greg Guthrie"/>
    <x v="1"/>
    <s v="United States"/>
    <s v="Los Angeles"/>
    <x v="1"/>
    <n v="90049"/>
    <x v="1"/>
    <s v="TEC-AC-10004568"/>
    <x v="2"/>
    <x v="11"/>
    <s v="Maxell LTO Ultrium - 800 GB"/>
    <n v="251.91"/>
    <n v="9"/>
    <n v="0"/>
    <n v="47.862899999999982"/>
  </r>
  <r>
    <n v="2068"/>
    <x v="1002"/>
    <x v="2"/>
    <x v="656"/>
    <d v="2011-11-04T00:00:00"/>
    <x v="1"/>
    <s v="GG-14650"/>
    <s v="Greg Guthrie"/>
    <x v="1"/>
    <s v="United States"/>
    <s v="Los Angeles"/>
    <x v="1"/>
    <n v="90049"/>
    <x v="1"/>
    <s v="OFF-AR-10001419"/>
    <x v="1"/>
    <x v="6"/>
    <s v="Newell 325"/>
    <n v="12.39"/>
    <n v="3"/>
    <n v="0"/>
    <n v="3.7169999999999996"/>
  </r>
  <r>
    <n v="2069"/>
    <x v="1003"/>
    <x v="1"/>
    <x v="657"/>
    <d v="2012-04-19T00:00:00"/>
    <x v="1"/>
    <s v="ZC-21910"/>
    <s v="Zuschuss Carroll"/>
    <x v="0"/>
    <s v="United States"/>
    <s v="Pomona"/>
    <x v="1"/>
    <n v="91767"/>
    <x v="1"/>
    <s v="TEC-AC-10002800"/>
    <x v="2"/>
    <x v="11"/>
    <s v="Plantronics Audio 478 Stereo USB Headset"/>
    <n v="199.96"/>
    <n v="4"/>
    <n v="0"/>
    <n v="69.98599999999999"/>
  </r>
  <r>
    <n v="2070"/>
    <x v="1003"/>
    <x v="1"/>
    <x v="657"/>
    <d v="2012-04-19T00:00:00"/>
    <x v="1"/>
    <s v="ZC-21910"/>
    <s v="Zuschuss Carroll"/>
    <x v="0"/>
    <s v="United States"/>
    <s v="Pomona"/>
    <x v="1"/>
    <n v="91767"/>
    <x v="1"/>
    <s v="FUR-TA-10003954"/>
    <x v="0"/>
    <x v="3"/>
    <s v="Hon 94000 Series Round Tables"/>
    <n v="710.83200000000011"/>
    <n v="3"/>
    <n v="0.2"/>
    <n v="-97.739399999999989"/>
  </r>
  <r>
    <n v="2071"/>
    <x v="1004"/>
    <x v="0"/>
    <x v="658"/>
    <d v="2013-07-24T00:00:00"/>
    <x v="0"/>
    <s v="CC-12610"/>
    <s v="Corey Catlett"/>
    <x v="1"/>
    <s v="United States"/>
    <s v="Philadelphia"/>
    <x v="9"/>
    <n v="19134"/>
    <x v="3"/>
    <s v="OFF-BI-10000301"/>
    <x v="1"/>
    <x v="8"/>
    <s v="GBC Instant Report Kit"/>
    <n v="1.9410000000000003"/>
    <n v="1"/>
    <n v="0.7"/>
    <n v="-1.294"/>
  </r>
  <r>
    <n v="2072"/>
    <x v="1005"/>
    <x v="3"/>
    <x v="225"/>
    <d v="2014-11-26T00:00:00"/>
    <x v="1"/>
    <s v="KA-16525"/>
    <s v="Kelly Andreada"/>
    <x v="0"/>
    <s v="United States"/>
    <s v="Ontario"/>
    <x v="1"/>
    <n v="91761"/>
    <x v="1"/>
    <s v="FUR-CH-10003956"/>
    <x v="0"/>
    <x v="1"/>
    <s v="Novimex High-Tech Fabric Mesh Task Chair"/>
    <n v="283.92"/>
    <n v="5"/>
    <n v="0.2"/>
    <n v="-46.137000000000029"/>
  </r>
  <r>
    <n v="2073"/>
    <x v="1006"/>
    <x v="0"/>
    <x v="491"/>
    <d v="2013-12-03T00:00:00"/>
    <x v="1"/>
    <s v="TC-20980"/>
    <s v="Tamara Chand"/>
    <x v="1"/>
    <s v="United States"/>
    <s v="Seattle"/>
    <x v="4"/>
    <n v="98105"/>
    <x v="1"/>
    <s v="OFF-BI-10002954"/>
    <x v="1"/>
    <x v="8"/>
    <s v="Newell 3-Hole Punched Plastic Slotted Magazine Holders for Binders"/>
    <n v="7.3120000000000012"/>
    <n v="2"/>
    <n v="0.2"/>
    <n v="2.5591999999999997"/>
  </r>
  <r>
    <n v="2074"/>
    <x v="1007"/>
    <x v="3"/>
    <x v="659"/>
    <d v="2014-11-13T00:00:00"/>
    <x v="0"/>
    <s v="DB-13270"/>
    <s v="Deborah Brumfield"/>
    <x v="2"/>
    <s v="United States"/>
    <s v="Brentwood"/>
    <x v="1"/>
    <n v="94513"/>
    <x v="1"/>
    <s v="TEC-AC-10003289"/>
    <x v="2"/>
    <x v="11"/>
    <s v="Anker Ultra-Slim Mini Bluetooth 3.0 Wireless Keyboard"/>
    <n v="59.97"/>
    <n v="3"/>
    <n v="0"/>
    <n v="13.793099999999999"/>
  </r>
  <r>
    <n v="2075"/>
    <x v="1007"/>
    <x v="3"/>
    <x v="659"/>
    <d v="2014-11-13T00:00:00"/>
    <x v="0"/>
    <s v="DB-13270"/>
    <s v="Deborah Brumfield"/>
    <x v="2"/>
    <s v="United States"/>
    <s v="Brentwood"/>
    <x v="1"/>
    <n v="94513"/>
    <x v="1"/>
    <s v="TEC-PH-10002468"/>
    <x v="2"/>
    <x v="7"/>
    <s v="Plantronics CS 50-USB - headset - Convertible, Monaural"/>
    <n v="761.5440000000001"/>
    <n v="7"/>
    <n v="0.2"/>
    <n v="66.635100000000023"/>
  </r>
  <r>
    <n v="2076"/>
    <x v="1008"/>
    <x v="2"/>
    <x v="588"/>
    <d v="2011-12-05T00:00:00"/>
    <x v="1"/>
    <s v="TR-21325"/>
    <s v="Toby Ritter"/>
    <x v="0"/>
    <s v="United States"/>
    <s v="San Francisco"/>
    <x v="1"/>
    <n v="94122"/>
    <x v="1"/>
    <s v="FUR-FU-10001861"/>
    <x v="0"/>
    <x v="5"/>
    <s v="Floodlight Indoor Halogen Bulbs, 1 Bulb per Pack, 60 Watts"/>
    <n v="58.199999999999996"/>
    <n v="3"/>
    <n v="0"/>
    <n v="28.517999999999994"/>
  </r>
  <r>
    <n v="2077"/>
    <x v="1009"/>
    <x v="3"/>
    <x v="510"/>
    <d v="2014-09-16T00:00:00"/>
    <x v="2"/>
    <s v="BF-11080"/>
    <s v="Bart Folk"/>
    <x v="0"/>
    <s v="United States"/>
    <s v="Baltimore"/>
    <x v="39"/>
    <n v="21215"/>
    <x v="3"/>
    <s v="OFF-PA-10004082"/>
    <x v="1"/>
    <x v="10"/>
    <s v="Adams Telephone Message Book w/Frequently-Called Numbers Space, 400 Messages per Book"/>
    <n v="39.900000000000006"/>
    <n v="5"/>
    <n v="0"/>
    <n v="19.950000000000003"/>
  </r>
  <r>
    <n v="2078"/>
    <x v="1009"/>
    <x v="3"/>
    <x v="510"/>
    <d v="2014-09-16T00:00:00"/>
    <x v="2"/>
    <s v="BF-11080"/>
    <s v="Bart Folk"/>
    <x v="0"/>
    <s v="United States"/>
    <s v="Baltimore"/>
    <x v="39"/>
    <n v="21215"/>
    <x v="3"/>
    <s v="OFF-AP-10000358"/>
    <x v="1"/>
    <x v="9"/>
    <s v="Fellowes Basic Home/Office Series Surge Protectors"/>
    <n v="90.86"/>
    <n v="7"/>
    <n v="0"/>
    <n v="26.349399999999992"/>
  </r>
  <r>
    <n v="2079"/>
    <x v="1009"/>
    <x v="3"/>
    <x v="510"/>
    <d v="2014-09-16T00:00:00"/>
    <x v="2"/>
    <s v="BF-11080"/>
    <s v="Bart Folk"/>
    <x v="0"/>
    <s v="United States"/>
    <s v="Baltimore"/>
    <x v="39"/>
    <n v="21215"/>
    <x v="3"/>
    <s v="OFF-PA-10004243"/>
    <x v="1"/>
    <x v="10"/>
    <s v="Xerox 1939"/>
    <n v="94.85"/>
    <n v="5"/>
    <n v="0"/>
    <n v="45.527999999999992"/>
  </r>
  <r>
    <n v="2080"/>
    <x v="1010"/>
    <x v="1"/>
    <x v="100"/>
    <d v="2012-12-29T00:00:00"/>
    <x v="1"/>
    <s v="MS-17365"/>
    <s v="Maribeth Schnelling"/>
    <x v="0"/>
    <s v="United States"/>
    <s v="Phoenix"/>
    <x v="16"/>
    <n v="85023"/>
    <x v="1"/>
    <s v="OFF-PA-10001295"/>
    <x v="1"/>
    <x v="10"/>
    <s v="Computer Printout Paper with Letter-Trim Perforations"/>
    <n v="106.232"/>
    <n v="7"/>
    <n v="0.2"/>
    <n v="37.181199999999997"/>
  </r>
  <r>
    <n v="2081"/>
    <x v="1010"/>
    <x v="1"/>
    <x v="100"/>
    <d v="2012-12-29T00:00:00"/>
    <x v="1"/>
    <s v="MS-17365"/>
    <s v="Maribeth Schnelling"/>
    <x v="0"/>
    <s v="United States"/>
    <s v="Phoenix"/>
    <x v="16"/>
    <n v="85023"/>
    <x v="1"/>
    <s v="TEC-PH-10002170"/>
    <x v="2"/>
    <x v="7"/>
    <s v="ClearSounds CSC500 Amplified Spirit Phone Corded phone"/>
    <n v="111.98399999999999"/>
    <n v="2"/>
    <n v="0.2"/>
    <n v="11.198400000000003"/>
  </r>
  <r>
    <n v="2082"/>
    <x v="1010"/>
    <x v="1"/>
    <x v="100"/>
    <d v="2012-12-29T00:00:00"/>
    <x v="1"/>
    <s v="MS-17365"/>
    <s v="Maribeth Schnelling"/>
    <x v="0"/>
    <s v="United States"/>
    <s v="Phoenix"/>
    <x v="16"/>
    <n v="85023"/>
    <x v="1"/>
    <s v="FUR-FU-10002885"/>
    <x v="0"/>
    <x v="5"/>
    <s v="Magna Visual Magnetic Picture Hangers"/>
    <n v="7.7120000000000006"/>
    <n v="2"/>
    <n v="0.2"/>
    <n v="1.7352000000000005"/>
  </r>
  <r>
    <n v="2083"/>
    <x v="1011"/>
    <x v="3"/>
    <x v="660"/>
    <d v="2014-03-02T00:00:00"/>
    <x v="1"/>
    <s v="CK-12595"/>
    <s v="Clytie Kelty"/>
    <x v="0"/>
    <s v="United States"/>
    <s v="Los Angeles"/>
    <x v="1"/>
    <n v="90008"/>
    <x v="1"/>
    <s v="OFF-PA-10002870"/>
    <x v="1"/>
    <x v="10"/>
    <s v="Ampad Phone Message Book, Recycled, 400 Message Capacity, 5 ¾” x 11”"/>
    <n v="37.44"/>
    <n v="6"/>
    <n v="0"/>
    <n v="16.847999999999999"/>
  </r>
  <r>
    <n v="2084"/>
    <x v="1012"/>
    <x v="2"/>
    <x v="533"/>
    <d v="2011-11-29T00:00:00"/>
    <x v="1"/>
    <s v="ED-13885"/>
    <s v="Emily Ducich"/>
    <x v="2"/>
    <s v="United States"/>
    <s v="Houston"/>
    <x v="5"/>
    <n v="77036"/>
    <x v="2"/>
    <s v="OFF-LA-10003923"/>
    <x v="1"/>
    <x v="2"/>
    <s v="Alphabetical Labels for Top Tab Filing"/>
    <n v="23.680000000000003"/>
    <n v="2"/>
    <n v="0.2"/>
    <n v="8.879999999999999"/>
  </r>
  <r>
    <n v="2085"/>
    <x v="1013"/>
    <x v="0"/>
    <x v="661"/>
    <d v="2013-06-29T00:00:00"/>
    <x v="1"/>
    <s v="IM-15070"/>
    <s v="Irene Maddox"/>
    <x v="0"/>
    <s v="United States"/>
    <s v="New York City"/>
    <x v="15"/>
    <n v="10009"/>
    <x v="3"/>
    <s v="OFF-LA-10003510"/>
    <x v="1"/>
    <x v="2"/>
    <s v="Avery 4027 File Folder Labels for Dot Matrix Printers, 5000 Labels per Box, White"/>
    <n v="122.12"/>
    <n v="4"/>
    <n v="0"/>
    <n v="56.175200000000004"/>
  </r>
  <r>
    <n v="2086"/>
    <x v="1013"/>
    <x v="0"/>
    <x v="661"/>
    <d v="2013-06-29T00:00:00"/>
    <x v="1"/>
    <s v="IM-15070"/>
    <s v="Irene Maddox"/>
    <x v="0"/>
    <s v="United States"/>
    <s v="New York City"/>
    <x v="15"/>
    <n v="10009"/>
    <x v="3"/>
    <s v="OFF-LA-10000248"/>
    <x v="1"/>
    <x v="2"/>
    <s v="Avery 52"/>
    <n v="18.45"/>
    <n v="5"/>
    <n v="0"/>
    <n v="8.6715"/>
  </r>
  <r>
    <n v="2087"/>
    <x v="1013"/>
    <x v="0"/>
    <x v="661"/>
    <d v="2013-06-29T00:00:00"/>
    <x v="1"/>
    <s v="IM-15070"/>
    <s v="Irene Maddox"/>
    <x v="0"/>
    <s v="United States"/>
    <s v="New York City"/>
    <x v="15"/>
    <n v="10009"/>
    <x v="3"/>
    <s v="OFF-ST-10000060"/>
    <x v="1"/>
    <x v="4"/>
    <s v="Fellowes Bankers Box Staxonsteel Drawer File/Stacking System"/>
    <n v="324.90000000000003"/>
    <n v="5"/>
    <n v="0"/>
    <n v="38.988000000000014"/>
  </r>
  <r>
    <n v="2088"/>
    <x v="1013"/>
    <x v="0"/>
    <x v="661"/>
    <d v="2013-06-29T00:00:00"/>
    <x v="1"/>
    <s v="IM-15070"/>
    <s v="Irene Maddox"/>
    <x v="0"/>
    <s v="United States"/>
    <s v="New York City"/>
    <x v="15"/>
    <n v="10009"/>
    <x v="3"/>
    <s v="OFF-PA-10003129"/>
    <x v="1"/>
    <x v="10"/>
    <s v="Tops White Computer Printout Paper"/>
    <n v="146.72999999999999"/>
    <n v="3"/>
    <n v="0"/>
    <n v="68.963099999999997"/>
  </r>
  <r>
    <n v="2089"/>
    <x v="1013"/>
    <x v="0"/>
    <x v="661"/>
    <d v="2013-06-29T00:00:00"/>
    <x v="1"/>
    <s v="IM-15070"/>
    <s v="Irene Maddox"/>
    <x v="0"/>
    <s v="United States"/>
    <s v="New York City"/>
    <x v="15"/>
    <n v="10009"/>
    <x v="3"/>
    <s v="OFF-FA-10004076"/>
    <x v="1"/>
    <x v="13"/>
    <s v="Translucent Push Pins by OIC"/>
    <n v="3.96"/>
    <n v="2"/>
    <n v="0"/>
    <n v="1.4651999999999998"/>
  </r>
  <r>
    <n v="2090"/>
    <x v="1014"/>
    <x v="1"/>
    <x v="662"/>
    <d v="2012-10-30T00:00:00"/>
    <x v="1"/>
    <s v="MY-17380"/>
    <s v="Maribeth Yedwab"/>
    <x v="1"/>
    <s v="United States"/>
    <s v="Rancho Cucamonga"/>
    <x v="1"/>
    <n v="91730"/>
    <x v="1"/>
    <s v="OFF-LA-10004008"/>
    <x v="1"/>
    <x v="2"/>
    <s v="Avery 507"/>
    <n v="5.76"/>
    <n v="2"/>
    <n v="0"/>
    <n v="2.6495999999999995"/>
  </r>
  <r>
    <n v="2091"/>
    <x v="1015"/>
    <x v="3"/>
    <x v="663"/>
    <d v="2014-07-20T00:00:00"/>
    <x v="1"/>
    <s v="MM-17260"/>
    <s v="Magdelene Morse"/>
    <x v="0"/>
    <s v="United States"/>
    <s v="Wilmington"/>
    <x v="13"/>
    <n v="19805"/>
    <x v="3"/>
    <s v="OFF-BI-10004094"/>
    <x v="1"/>
    <x v="8"/>
    <s v="GBC Standard Plastic Binding Systems Combs"/>
    <n v="26.549999999999997"/>
    <n v="3"/>
    <n v="0"/>
    <n v="13.009499999999999"/>
  </r>
  <r>
    <n v="2092"/>
    <x v="1015"/>
    <x v="3"/>
    <x v="663"/>
    <d v="2014-07-20T00:00:00"/>
    <x v="1"/>
    <s v="MM-17260"/>
    <s v="Magdelene Morse"/>
    <x v="0"/>
    <s v="United States"/>
    <s v="Wilmington"/>
    <x v="13"/>
    <n v="19805"/>
    <x v="3"/>
    <s v="FUR-TA-10004607"/>
    <x v="0"/>
    <x v="3"/>
    <s v="Hon 2111 Invitation Series Straight Table"/>
    <n v="310.44300000000004"/>
    <n v="3"/>
    <n v="0.3"/>
    <n v="-48.783900000000031"/>
  </r>
  <r>
    <n v="2093"/>
    <x v="1016"/>
    <x v="2"/>
    <x v="664"/>
    <d v="2011-11-21T00:00:00"/>
    <x v="1"/>
    <s v="MP-17470"/>
    <s v="Mark Packer"/>
    <x v="2"/>
    <s v="United States"/>
    <s v="Moorhead"/>
    <x v="11"/>
    <n v="56560"/>
    <x v="2"/>
    <s v="FUR-CH-10004289"/>
    <x v="0"/>
    <x v="1"/>
    <s v="Global Super Steno Chair"/>
    <n v="479.90000000000003"/>
    <n v="5"/>
    <n v="0"/>
    <n v="81.58299999999997"/>
  </r>
  <r>
    <n v="2094"/>
    <x v="1017"/>
    <x v="1"/>
    <x v="657"/>
    <d v="2012-04-15T00:00:00"/>
    <x v="0"/>
    <s v="AW-10840"/>
    <s v="Anthony Witt"/>
    <x v="0"/>
    <s v="United States"/>
    <s v="Farmington"/>
    <x v="27"/>
    <n v="87401"/>
    <x v="1"/>
    <s v="OFF-SU-10004498"/>
    <x v="1"/>
    <x v="14"/>
    <s v="Martin-Yale Premier Letter Opener"/>
    <n v="12.88"/>
    <n v="1"/>
    <n v="0"/>
    <n v="0.38640000000000008"/>
  </r>
  <r>
    <n v="2095"/>
    <x v="1018"/>
    <x v="1"/>
    <x v="665"/>
    <d v="2012-11-29T00:00:00"/>
    <x v="1"/>
    <s v="SF-20065"/>
    <s v="Sandra Flanagan"/>
    <x v="0"/>
    <s v="United States"/>
    <s v="Wilmington"/>
    <x v="3"/>
    <n v="28403"/>
    <x v="0"/>
    <s v="OFF-AR-10001177"/>
    <x v="1"/>
    <x v="6"/>
    <s v="Newell 349"/>
    <n v="13.120000000000001"/>
    <n v="5"/>
    <n v="0.2"/>
    <n v="1.4759999999999982"/>
  </r>
  <r>
    <n v="2096"/>
    <x v="1019"/>
    <x v="0"/>
    <x v="666"/>
    <d v="2013-05-21T00:00:00"/>
    <x v="1"/>
    <s v="SN-20710"/>
    <s v="Steve Nguyen"/>
    <x v="2"/>
    <s v="United States"/>
    <s v="Jackson"/>
    <x v="35"/>
    <n v="39212"/>
    <x v="0"/>
    <s v="OFF-BI-10001718"/>
    <x v="1"/>
    <x v="8"/>
    <s v="GBC DocuBind P50 Personal Binding Machine"/>
    <n v="511.84"/>
    <n v="8"/>
    <n v="0"/>
    <n v="240.56479999999999"/>
  </r>
  <r>
    <n v="2097"/>
    <x v="1019"/>
    <x v="0"/>
    <x v="666"/>
    <d v="2013-05-21T00:00:00"/>
    <x v="1"/>
    <s v="SN-20710"/>
    <s v="Steve Nguyen"/>
    <x v="2"/>
    <s v="United States"/>
    <s v="Jackson"/>
    <x v="35"/>
    <n v="39212"/>
    <x v="0"/>
    <s v="OFF-AR-10004602"/>
    <x v="1"/>
    <x v="6"/>
    <s v="Boston KS Multi-Size Manual Pencil Sharpener"/>
    <n v="91.96"/>
    <n v="4"/>
    <n v="0"/>
    <n v="25.748800000000003"/>
  </r>
  <r>
    <n v="2098"/>
    <x v="1019"/>
    <x v="0"/>
    <x v="666"/>
    <d v="2013-05-21T00:00:00"/>
    <x v="1"/>
    <s v="SN-20710"/>
    <s v="Steve Nguyen"/>
    <x v="2"/>
    <s v="United States"/>
    <s v="Jackson"/>
    <x v="35"/>
    <n v="39212"/>
    <x v="0"/>
    <s v="OFF-AR-10003856"/>
    <x v="1"/>
    <x v="6"/>
    <s v="Newell 344"/>
    <n v="8.34"/>
    <n v="3"/>
    <n v="0"/>
    <n v="2.1683999999999997"/>
  </r>
  <r>
    <n v="2099"/>
    <x v="1020"/>
    <x v="3"/>
    <x v="210"/>
    <d v="2014-09-13T00:00:00"/>
    <x v="1"/>
    <s v="RD-19900"/>
    <s v="Ruben Dartt"/>
    <x v="0"/>
    <s v="United States"/>
    <s v="Portland"/>
    <x v="21"/>
    <n v="97206"/>
    <x v="1"/>
    <s v="OFF-ST-10000649"/>
    <x v="1"/>
    <x v="4"/>
    <s v="Hanging Personal Folder File"/>
    <n v="37.68"/>
    <n v="3"/>
    <n v="0.2"/>
    <n v="2.3550000000000022"/>
  </r>
  <r>
    <n v="2100"/>
    <x v="1020"/>
    <x v="3"/>
    <x v="210"/>
    <d v="2014-09-13T00:00:00"/>
    <x v="1"/>
    <s v="RD-19900"/>
    <s v="Ruben Dartt"/>
    <x v="0"/>
    <s v="United States"/>
    <s v="Portland"/>
    <x v="21"/>
    <n v="97206"/>
    <x v="1"/>
    <s v="TEC-AC-10002926"/>
    <x v="2"/>
    <x v="11"/>
    <s v="Logitech Wireless Marathon Mouse M705"/>
    <n v="279.94400000000002"/>
    <n v="7"/>
    <n v="0.2"/>
    <n v="80.48390000000002"/>
  </r>
  <r>
    <n v="2101"/>
    <x v="1021"/>
    <x v="2"/>
    <x v="418"/>
    <d v="2011-03-17T00:00:00"/>
    <x v="1"/>
    <s v="KT-16480"/>
    <s v="Kean Thornton"/>
    <x v="0"/>
    <s v="United States"/>
    <s v="Denver"/>
    <x v="22"/>
    <n v="80219"/>
    <x v="1"/>
    <s v="OFF-ST-10000078"/>
    <x v="1"/>
    <x v="4"/>
    <s v="Tennsco 6- and 18-Compartment Lockers"/>
    <n v="636.40800000000013"/>
    <n v="3"/>
    <n v="0.2"/>
    <n v="-15.910200000000088"/>
  </r>
  <r>
    <n v="2102"/>
    <x v="1021"/>
    <x v="2"/>
    <x v="418"/>
    <d v="2011-03-17T00:00:00"/>
    <x v="1"/>
    <s v="KT-16480"/>
    <s v="Kean Thornton"/>
    <x v="0"/>
    <s v="United States"/>
    <s v="Denver"/>
    <x v="22"/>
    <n v="80219"/>
    <x v="1"/>
    <s v="OFF-AR-10001044"/>
    <x v="1"/>
    <x v="6"/>
    <s v="BOSTON Ranger #55 Pencil Sharpener, Black"/>
    <n v="83.168000000000006"/>
    <n v="4"/>
    <n v="0.2"/>
    <n v="9.3563999999999936"/>
  </r>
  <r>
    <n v="2103"/>
    <x v="1022"/>
    <x v="2"/>
    <x v="667"/>
    <d v="2011-07-18T00:00:00"/>
    <x v="3"/>
    <s v="AH-10120"/>
    <s v="Adrian Hane"/>
    <x v="2"/>
    <s v="United States"/>
    <s v="Tucson"/>
    <x v="16"/>
    <n v="85705"/>
    <x v="1"/>
    <s v="FUR-CH-10002372"/>
    <x v="0"/>
    <x v="1"/>
    <s v="Office Star - Ergonomically Designed Knee Chair"/>
    <n v="259.13600000000002"/>
    <n v="4"/>
    <n v="0.2"/>
    <n v="-25.913599999999988"/>
  </r>
  <r>
    <n v="2104"/>
    <x v="1023"/>
    <x v="3"/>
    <x v="668"/>
    <d v="2014-03-29T00:00:00"/>
    <x v="0"/>
    <s v="BM-11650"/>
    <s v="Brian Moss"/>
    <x v="1"/>
    <s v="United States"/>
    <s v="New York City"/>
    <x v="15"/>
    <n v="10009"/>
    <x v="3"/>
    <s v="OFF-PA-10000357"/>
    <x v="1"/>
    <x v="10"/>
    <s v="Xerox 1888"/>
    <n v="221.92"/>
    <n v="4"/>
    <n v="0"/>
    <n v="106.52159999999999"/>
  </r>
  <r>
    <n v="2105"/>
    <x v="1023"/>
    <x v="3"/>
    <x v="668"/>
    <d v="2014-03-29T00:00:00"/>
    <x v="0"/>
    <s v="BM-11650"/>
    <s v="Brian Moss"/>
    <x v="1"/>
    <s v="United States"/>
    <s v="New York City"/>
    <x v="15"/>
    <n v="10009"/>
    <x v="3"/>
    <s v="TEC-AC-10001266"/>
    <x v="2"/>
    <x v="11"/>
    <s v="Memorex Micro Travel Drive 8 GB"/>
    <n v="26"/>
    <n v="2"/>
    <n v="0"/>
    <n v="11.7"/>
  </r>
  <r>
    <n v="2106"/>
    <x v="1024"/>
    <x v="2"/>
    <x v="587"/>
    <d v="2011-10-05T00:00:00"/>
    <x v="1"/>
    <s v="BW-11200"/>
    <s v="Ben Wallace"/>
    <x v="0"/>
    <s v="United States"/>
    <s v="Boynton Beach"/>
    <x v="2"/>
    <n v="33437"/>
    <x v="0"/>
    <s v="OFF-PA-10004888"/>
    <x v="1"/>
    <x v="10"/>
    <s v="Xerox 217"/>
    <n v="15.552000000000003"/>
    <n v="3"/>
    <n v="0.2"/>
    <n v="5.4432"/>
  </r>
  <r>
    <n v="2107"/>
    <x v="1025"/>
    <x v="2"/>
    <x v="467"/>
    <d v="2011-09-26T00:00:00"/>
    <x v="3"/>
    <s v="HG-14965"/>
    <s v="Henry Goldwyn"/>
    <x v="1"/>
    <s v="United States"/>
    <s v="Mesquite"/>
    <x v="5"/>
    <n v="75150"/>
    <x v="2"/>
    <s v="OFF-BI-10003460"/>
    <x v="1"/>
    <x v="8"/>
    <s v="Acco 3-Hole Punch"/>
    <n v="0.87599999999999978"/>
    <n v="1"/>
    <n v="0.8"/>
    <n v="-1.4016000000000002"/>
  </r>
  <r>
    <n v="2108"/>
    <x v="1026"/>
    <x v="1"/>
    <x v="89"/>
    <d v="2012-10-31T00:00:00"/>
    <x v="3"/>
    <s v="SG-20080"/>
    <s v="Sandra Glassco"/>
    <x v="0"/>
    <s v="United States"/>
    <s v="Redlands"/>
    <x v="1"/>
    <n v="92374"/>
    <x v="1"/>
    <s v="OFF-PA-10000157"/>
    <x v="1"/>
    <x v="10"/>
    <s v="Xerox 191"/>
    <n v="19.98"/>
    <n v="1"/>
    <n v="0"/>
    <n v="9.3905999999999992"/>
  </r>
  <r>
    <n v="2109"/>
    <x v="1026"/>
    <x v="1"/>
    <x v="89"/>
    <d v="2012-10-31T00:00:00"/>
    <x v="3"/>
    <s v="SG-20080"/>
    <s v="Sandra Glassco"/>
    <x v="0"/>
    <s v="United States"/>
    <s v="Redlands"/>
    <x v="1"/>
    <n v="92374"/>
    <x v="1"/>
    <s v="OFF-BI-10004519"/>
    <x v="1"/>
    <x v="8"/>
    <s v="GBC DocuBind P100 Manual Binding Machine"/>
    <n v="398.35199999999998"/>
    <n v="3"/>
    <n v="0.2"/>
    <n v="124.48499999999999"/>
  </r>
  <r>
    <n v="2110"/>
    <x v="1026"/>
    <x v="1"/>
    <x v="89"/>
    <d v="2012-10-31T00:00:00"/>
    <x v="3"/>
    <s v="SG-20080"/>
    <s v="Sandra Glassco"/>
    <x v="0"/>
    <s v="United States"/>
    <s v="Redlands"/>
    <x v="1"/>
    <n v="92374"/>
    <x v="1"/>
    <s v="OFF-AR-10004272"/>
    <x v="1"/>
    <x v="6"/>
    <s v="Newell 308"/>
    <n v="5.04"/>
    <n v="3"/>
    <n v="0"/>
    <n v="1.2599999999999998"/>
  </r>
  <r>
    <n v="2111"/>
    <x v="1026"/>
    <x v="1"/>
    <x v="89"/>
    <d v="2012-10-31T00:00:00"/>
    <x v="3"/>
    <s v="SG-20080"/>
    <s v="Sandra Glassco"/>
    <x v="0"/>
    <s v="United States"/>
    <s v="Redlands"/>
    <x v="1"/>
    <n v="92374"/>
    <x v="1"/>
    <s v="OFF-FA-10000585"/>
    <x v="1"/>
    <x v="13"/>
    <s v="OIC Bulk Pack Metal Binder Clips"/>
    <n v="17.450000000000003"/>
    <n v="5"/>
    <n v="0"/>
    <n v="8.0269999999999992"/>
  </r>
  <r>
    <n v="2112"/>
    <x v="1026"/>
    <x v="1"/>
    <x v="89"/>
    <d v="2012-10-31T00:00:00"/>
    <x v="3"/>
    <s v="SG-20080"/>
    <s v="Sandra Glassco"/>
    <x v="0"/>
    <s v="United States"/>
    <s v="Redlands"/>
    <x v="1"/>
    <n v="92374"/>
    <x v="1"/>
    <s v="FUR-CH-10004218"/>
    <x v="0"/>
    <x v="1"/>
    <s v="Global Fabric Manager's Chair, Dark Gray"/>
    <n v="323.13600000000002"/>
    <n v="4"/>
    <n v="0.2"/>
    <n v="20.196000000000012"/>
  </r>
  <r>
    <n v="2113"/>
    <x v="1026"/>
    <x v="1"/>
    <x v="89"/>
    <d v="2012-10-31T00:00:00"/>
    <x v="3"/>
    <s v="SG-20080"/>
    <s v="Sandra Glassco"/>
    <x v="0"/>
    <s v="United States"/>
    <s v="Redlands"/>
    <x v="1"/>
    <n v="92374"/>
    <x v="1"/>
    <s v="OFF-SU-10004231"/>
    <x v="1"/>
    <x v="14"/>
    <s v="Acme Tagit Stainless Steel Antibacterial Scissors"/>
    <n v="29.700000000000003"/>
    <n v="3"/>
    <n v="0"/>
    <n v="8.0190000000000001"/>
  </r>
  <r>
    <n v="2114"/>
    <x v="1026"/>
    <x v="1"/>
    <x v="89"/>
    <d v="2012-10-31T00:00:00"/>
    <x v="3"/>
    <s v="SG-20080"/>
    <s v="Sandra Glassco"/>
    <x v="0"/>
    <s v="United States"/>
    <s v="Redlands"/>
    <x v="1"/>
    <n v="92374"/>
    <x v="1"/>
    <s v="TEC-PH-10001578"/>
    <x v="2"/>
    <x v="7"/>
    <s v="Polycom SoundStation2 EX Conference phone"/>
    <n v="1295.8400000000001"/>
    <n v="4"/>
    <n v="0.2"/>
    <n v="145.78199999999993"/>
  </r>
  <r>
    <n v="2115"/>
    <x v="1026"/>
    <x v="1"/>
    <x v="89"/>
    <d v="2012-10-31T00:00:00"/>
    <x v="3"/>
    <s v="SG-20080"/>
    <s v="Sandra Glassco"/>
    <x v="0"/>
    <s v="United States"/>
    <s v="Redlands"/>
    <x v="1"/>
    <n v="92374"/>
    <x v="1"/>
    <s v="OFF-ST-10003638"/>
    <x v="1"/>
    <x v="4"/>
    <s v="Mobile Personal File Cube"/>
    <n v="46.84"/>
    <n v="2"/>
    <n v="0"/>
    <n v="12.646799999999999"/>
  </r>
  <r>
    <n v="2116"/>
    <x v="1026"/>
    <x v="1"/>
    <x v="89"/>
    <d v="2012-10-31T00:00:00"/>
    <x v="3"/>
    <s v="SG-20080"/>
    <s v="Sandra Glassco"/>
    <x v="0"/>
    <s v="United States"/>
    <s v="Redlands"/>
    <x v="1"/>
    <n v="92374"/>
    <x v="1"/>
    <s v="FUR-BO-10002213"/>
    <x v="0"/>
    <x v="0"/>
    <s v="DMI Eclipse Executive Suite Bookcases"/>
    <n v="425.83300000000003"/>
    <n v="1"/>
    <n v="0.15"/>
    <n v="20.03919999999998"/>
  </r>
  <r>
    <n v="2117"/>
    <x v="1027"/>
    <x v="1"/>
    <x v="88"/>
    <d v="2012-10-17T00:00:00"/>
    <x v="0"/>
    <s v="RK-19300"/>
    <s v="Ralph Kennedy"/>
    <x v="0"/>
    <s v="United States"/>
    <s v="Rochester"/>
    <x v="15"/>
    <n v="14609"/>
    <x v="3"/>
    <s v="FUR-TA-10001307"/>
    <x v="0"/>
    <x v="3"/>
    <s v="SAFCO PlanMaster Heigh-Adjustable Drafting Table Base, 43w x 30d x 30-37h, Black"/>
    <n v="209.67"/>
    <n v="1"/>
    <n v="0.4"/>
    <n v="-13.978000000000009"/>
  </r>
  <r>
    <n v="2118"/>
    <x v="1028"/>
    <x v="0"/>
    <x v="251"/>
    <d v="2013-09-24T00:00:00"/>
    <x v="1"/>
    <s v="SW-20245"/>
    <s v="Scot Wooten"/>
    <x v="0"/>
    <s v="United States"/>
    <s v="Stockton"/>
    <x v="1"/>
    <n v="95207"/>
    <x v="1"/>
    <s v="OFF-PA-10002222"/>
    <x v="1"/>
    <x v="10"/>
    <s v="Xerox Color Copier Paper, 11&quot; x 17&quot;, Ream"/>
    <n v="159.88"/>
    <n v="7"/>
    <n v="0"/>
    <n v="73.544799999999995"/>
  </r>
  <r>
    <n v="2119"/>
    <x v="1029"/>
    <x v="3"/>
    <x v="669"/>
    <d v="2014-04-16T00:00:00"/>
    <x v="2"/>
    <s v="RW-19630"/>
    <s v="Rob Williams"/>
    <x v="1"/>
    <s v="United States"/>
    <s v="Seattle"/>
    <x v="4"/>
    <n v="98105"/>
    <x v="1"/>
    <s v="OFF-PA-10002479"/>
    <x v="1"/>
    <x v="10"/>
    <s v="Xerox 4200 Series MultiUse Premium Copy Paper (20Lb. and 84 Bright)"/>
    <n v="5.28"/>
    <n v="1"/>
    <n v="0"/>
    <n v="2.3759999999999999"/>
  </r>
  <r>
    <n v="2120"/>
    <x v="1029"/>
    <x v="3"/>
    <x v="669"/>
    <d v="2014-04-16T00:00:00"/>
    <x v="2"/>
    <s v="RW-19630"/>
    <s v="Rob Williams"/>
    <x v="1"/>
    <s v="United States"/>
    <s v="Seattle"/>
    <x v="4"/>
    <n v="98105"/>
    <x v="1"/>
    <s v="OFF-BI-10003091"/>
    <x v="1"/>
    <x v="8"/>
    <s v="GBC DocuBind TL200 Manual Binding Machine"/>
    <n v="895.92"/>
    <n v="5"/>
    <n v="0.2"/>
    <n v="302.37299999999993"/>
  </r>
  <r>
    <n v="2121"/>
    <x v="1030"/>
    <x v="3"/>
    <x v="363"/>
    <d v="2014-01-14T00:00:00"/>
    <x v="1"/>
    <s v="TS-21085"/>
    <s v="Thais Sissman"/>
    <x v="0"/>
    <s v="United States"/>
    <s v="Ormond Beach"/>
    <x v="2"/>
    <n v="32174"/>
    <x v="0"/>
    <s v="OFF-BI-10000145"/>
    <x v="1"/>
    <x v="8"/>
    <s v="Zipper Ring Binder Pockets"/>
    <n v="2.8080000000000007"/>
    <n v="3"/>
    <n v="0.7"/>
    <n v="-1.9656000000000002"/>
  </r>
  <r>
    <n v="2122"/>
    <x v="1031"/>
    <x v="3"/>
    <x v="45"/>
    <d v="2014-11-12T00:00:00"/>
    <x v="2"/>
    <s v="JB-15400"/>
    <s v="Jennifer Braxton"/>
    <x v="1"/>
    <s v="United States"/>
    <s v="Sunnyvale"/>
    <x v="1"/>
    <n v="94086"/>
    <x v="1"/>
    <s v="FUR-CH-10003061"/>
    <x v="0"/>
    <x v="1"/>
    <s v="Global Leather Task Chair, Black"/>
    <n v="215.976"/>
    <n v="3"/>
    <n v="0.2"/>
    <n v="-2.6997000000000355"/>
  </r>
  <r>
    <n v="2123"/>
    <x v="1032"/>
    <x v="3"/>
    <x v="585"/>
    <d v="2014-09-25T00:00:00"/>
    <x v="0"/>
    <s v="EH-14005"/>
    <s v="Erica Hernandez"/>
    <x v="2"/>
    <s v="United States"/>
    <s v="Lansing"/>
    <x v="12"/>
    <n v="48911"/>
    <x v="2"/>
    <s v="FUR-BO-10001972"/>
    <x v="0"/>
    <x v="0"/>
    <s v="O'Sullivan 4-Shelf Bookcase in Odessa Pine"/>
    <n v="241.96"/>
    <n v="2"/>
    <n v="0"/>
    <n v="41.133199999999988"/>
  </r>
  <r>
    <n v="2124"/>
    <x v="1032"/>
    <x v="3"/>
    <x v="585"/>
    <d v="2014-09-25T00:00:00"/>
    <x v="0"/>
    <s v="EH-14005"/>
    <s v="Erica Hernandez"/>
    <x v="2"/>
    <s v="United States"/>
    <s v="Lansing"/>
    <x v="12"/>
    <n v="48911"/>
    <x v="2"/>
    <s v="OFF-LA-10000134"/>
    <x v="1"/>
    <x v="2"/>
    <s v="Avery 511"/>
    <n v="27.72"/>
    <n v="9"/>
    <n v="0"/>
    <n v="13.3056"/>
  </r>
  <r>
    <n v="2125"/>
    <x v="1033"/>
    <x v="3"/>
    <x v="96"/>
    <d v="2014-12-06T00:00:00"/>
    <x v="1"/>
    <s v="EH-14005"/>
    <s v="Erica Hernandez"/>
    <x v="2"/>
    <s v="United States"/>
    <s v="Philadelphia"/>
    <x v="9"/>
    <n v="19143"/>
    <x v="3"/>
    <s v="OFF-EN-10003040"/>
    <x v="1"/>
    <x v="12"/>
    <s v="Quality Park Security Envelopes"/>
    <n v="104.68000000000002"/>
    <n v="5"/>
    <n v="0.2"/>
    <n v="35.329499999999996"/>
  </r>
  <r>
    <n v="2126"/>
    <x v="1033"/>
    <x v="3"/>
    <x v="96"/>
    <d v="2014-12-06T00:00:00"/>
    <x v="1"/>
    <s v="EH-14005"/>
    <s v="Erica Hernandez"/>
    <x v="2"/>
    <s v="United States"/>
    <s v="Philadelphia"/>
    <x v="9"/>
    <n v="19143"/>
    <x v="3"/>
    <s v="TEC-PH-10000923"/>
    <x v="2"/>
    <x v="7"/>
    <s v="Belkin SportFit Armband For iPhone 5s/5c, Fuchsia"/>
    <n v="62.957999999999998"/>
    <n v="7"/>
    <n v="0.4"/>
    <n v="9.4436999999999998"/>
  </r>
  <r>
    <n v="2127"/>
    <x v="1034"/>
    <x v="2"/>
    <x v="670"/>
    <d v="2011-06-28T00:00:00"/>
    <x v="1"/>
    <s v="BS-11665"/>
    <s v="Brian Stugart"/>
    <x v="0"/>
    <s v="United States"/>
    <s v="Philadelphia"/>
    <x v="9"/>
    <n v="19143"/>
    <x v="3"/>
    <s v="TEC-AC-10000158"/>
    <x v="2"/>
    <x v="11"/>
    <s v="Sony 64GB Class 10 Micro SDHC R40 Memory Card"/>
    <n v="86.376000000000005"/>
    <n v="3"/>
    <n v="0.2"/>
    <n v="1.079699999999999"/>
  </r>
  <r>
    <n v="2128"/>
    <x v="1035"/>
    <x v="1"/>
    <x v="242"/>
    <d v="2012-10-09T00:00:00"/>
    <x v="1"/>
    <s v="JK-16120"/>
    <s v="Julie Kriz"/>
    <x v="2"/>
    <s v="United States"/>
    <s v="Philadelphia"/>
    <x v="9"/>
    <n v="19134"/>
    <x v="3"/>
    <s v="FUR-FU-10003623"/>
    <x v="0"/>
    <x v="5"/>
    <s v="DataProducts Ampli Magnifier Task Lamp, Black,"/>
    <n v="64.944000000000003"/>
    <n v="3"/>
    <n v="0.2"/>
    <n v="6.4943999999999953"/>
  </r>
  <r>
    <n v="2129"/>
    <x v="1035"/>
    <x v="1"/>
    <x v="242"/>
    <d v="2012-10-09T00:00:00"/>
    <x v="1"/>
    <s v="JK-16120"/>
    <s v="Julie Kriz"/>
    <x v="2"/>
    <s v="United States"/>
    <s v="Philadelphia"/>
    <x v="9"/>
    <n v="19134"/>
    <x v="3"/>
    <s v="OFF-PA-10001293"/>
    <x v="1"/>
    <x v="10"/>
    <s v="Xerox 1946"/>
    <n v="20.736000000000004"/>
    <n v="4"/>
    <n v="0.2"/>
    <n v="7.2576000000000001"/>
  </r>
  <r>
    <n v="2130"/>
    <x v="1036"/>
    <x v="2"/>
    <x v="671"/>
    <d v="2011-05-22T00:00:00"/>
    <x v="0"/>
    <s v="RF-19345"/>
    <s v="Randy Ferguson"/>
    <x v="1"/>
    <s v="United States"/>
    <s v="Dover"/>
    <x v="38"/>
    <n v="3820"/>
    <x v="3"/>
    <s v="OFF-AP-10000124"/>
    <x v="1"/>
    <x v="9"/>
    <s v="Acco 6 Outlet Guardian Basic Surge Suppressor"/>
    <n v="33.28"/>
    <n v="4"/>
    <n v="0"/>
    <n v="9.3184000000000005"/>
  </r>
  <r>
    <n v="2131"/>
    <x v="1036"/>
    <x v="2"/>
    <x v="671"/>
    <d v="2011-05-22T00:00:00"/>
    <x v="0"/>
    <s v="RF-19345"/>
    <s v="Randy Ferguson"/>
    <x v="1"/>
    <s v="United States"/>
    <s v="Dover"/>
    <x v="38"/>
    <n v="3820"/>
    <x v="3"/>
    <s v="OFF-AR-10004511"/>
    <x v="1"/>
    <x v="6"/>
    <s v="Sanford Colorific Scented Colored Pencils, 12/Pack"/>
    <n v="38.520000000000003"/>
    <n v="9"/>
    <n v="0"/>
    <n v="11.9412"/>
  </r>
  <r>
    <n v="2132"/>
    <x v="1036"/>
    <x v="2"/>
    <x v="671"/>
    <d v="2011-05-22T00:00:00"/>
    <x v="0"/>
    <s v="RF-19345"/>
    <s v="Randy Ferguson"/>
    <x v="1"/>
    <s v="United States"/>
    <s v="Dover"/>
    <x v="38"/>
    <n v="3820"/>
    <x v="3"/>
    <s v="FUR-FU-10000076"/>
    <x v="0"/>
    <x v="5"/>
    <s v="24-Hour Round Wall Clock"/>
    <n v="139.86000000000001"/>
    <n v="7"/>
    <n v="0"/>
    <n v="60.139800000000015"/>
  </r>
  <r>
    <n v="2133"/>
    <x v="1037"/>
    <x v="1"/>
    <x v="312"/>
    <d v="2012-11-26T00:00:00"/>
    <x v="1"/>
    <s v="DL-12865"/>
    <s v="Dan Lawera"/>
    <x v="0"/>
    <s v="United States"/>
    <s v="New York City"/>
    <x v="15"/>
    <n v="10011"/>
    <x v="3"/>
    <s v="OFF-PA-10003883"/>
    <x v="1"/>
    <x v="10"/>
    <s v="Message Book, Phone, Wirebound Standard Line Memo, 2 3/4&quot; X 5&quot;"/>
    <n v="19.649999999999999"/>
    <n v="3"/>
    <n v="0"/>
    <n v="9.0389999999999997"/>
  </r>
  <r>
    <n v="2134"/>
    <x v="1038"/>
    <x v="1"/>
    <x v="672"/>
    <d v="2012-12-04T00:00:00"/>
    <x v="1"/>
    <s v="WB-21850"/>
    <s v="William Brown"/>
    <x v="0"/>
    <s v="United States"/>
    <s v="Philadelphia"/>
    <x v="9"/>
    <n v="19134"/>
    <x v="3"/>
    <s v="OFF-BI-10003656"/>
    <x v="1"/>
    <x v="8"/>
    <s v="Fellowes PB200 Plastic Comb Binding Machine"/>
    <n v="152.99100000000001"/>
    <n v="3"/>
    <n v="0.7"/>
    <n v="-122.39280000000002"/>
  </r>
  <r>
    <n v="2135"/>
    <x v="1038"/>
    <x v="1"/>
    <x v="672"/>
    <d v="2012-12-04T00:00:00"/>
    <x v="1"/>
    <s v="WB-21850"/>
    <s v="William Brown"/>
    <x v="0"/>
    <s v="United States"/>
    <s v="Philadelphia"/>
    <x v="9"/>
    <n v="19134"/>
    <x v="3"/>
    <s v="OFF-FA-10000053"/>
    <x v="1"/>
    <x v="13"/>
    <s v="Revere Boxed Rubber Bands by Revere"/>
    <n v="10.584"/>
    <n v="7"/>
    <n v="0.2"/>
    <n v="-2.3813999999999993"/>
  </r>
  <r>
    <n v="2136"/>
    <x v="1038"/>
    <x v="1"/>
    <x v="672"/>
    <d v="2012-12-04T00:00:00"/>
    <x v="1"/>
    <s v="WB-21850"/>
    <s v="William Brown"/>
    <x v="0"/>
    <s v="United States"/>
    <s v="Philadelphia"/>
    <x v="9"/>
    <n v="19134"/>
    <x v="3"/>
    <s v="TEC-PH-10002807"/>
    <x v="2"/>
    <x v="7"/>
    <s v="Motorla HX550 Universal Bluetooth Headset"/>
    <n v="94.919999999999987"/>
    <n v="4"/>
    <n v="0.4"/>
    <n v="15.819999999999993"/>
  </r>
  <r>
    <n v="2137"/>
    <x v="1039"/>
    <x v="1"/>
    <x v="620"/>
    <d v="2013-01-05T00:00:00"/>
    <x v="1"/>
    <s v="TB-21625"/>
    <s v="Trudy Brown"/>
    <x v="0"/>
    <s v="United States"/>
    <s v="Grand Prairie"/>
    <x v="5"/>
    <n v="75051"/>
    <x v="2"/>
    <s v="FUR-FU-10002364"/>
    <x v="0"/>
    <x v="5"/>
    <s v="Eldon Expressions Wood Desk Accessories, Oak"/>
    <n v="14.76"/>
    <n v="5"/>
    <n v="0.6"/>
    <n v="-11.439000000000004"/>
  </r>
  <r>
    <n v="2138"/>
    <x v="1039"/>
    <x v="1"/>
    <x v="620"/>
    <d v="2013-01-05T00:00:00"/>
    <x v="1"/>
    <s v="TB-21625"/>
    <s v="Trudy Brown"/>
    <x v="0"/>
    <s v="United States"/>
    <s v="Grand Prairie"/>
    <x v="5"/>
    <n v="75051"/>
    <x v="2"/>
    <s v="OFF-BI-10002954"/>
    <x v="1"/>
    <x v="8"/>
    <s v="Newell 3-Hole Punched Plastic Slotted Magazine Holders for Binders"/>
    <n v="3.6559999999999993"/>
    <n v="4"/>
    <n v="0.8"/>
    <n v="-5.8496000000000024"/>
  </r>
  <r>
    <n v="2139"/>
    <x v="1040"/>
    <x v="3"/>
    <x v="673"/>
    <d v="2014-11-17T00:00:00"/>
    <x v="3"/>
    <s v="CB-12415"/>
    <s v="Christy Brittain"/>
    <x v="0"/>
    <s v="United States"/>
    <s v="New York City"/>
    <x v="15"/>
    <n v="10009"/>
    <x v="3"/>
    <s v="OFF-PA-10004092"/>
    <x v="1"/>
    <x v="10"/>
    <s v="Tops Green Bar Computer Printout Paper"/>
    <n v="146.82"/>
    <n v="3"/>
    <n v="0"/>
    <n v="73.41"/>
  </r>
  <r>
    <n v="2140"/>
    <x v="1041"/>
    <x v="2"/>
    <x v="571"/>
    <d v="2011-06-11T00:00:00"/>
    <x v="1"/>
    <s v="GT-14635"/>
    <s v="Grant Thornton"/>
    <x v="1"/>
    <s v="United States"/>
    <s v="Long Beach"/>
    <x v="15"/>
    <n v="11561"/>
    <x v="3"/>
    <s v="OFF-BI-10003982"/>
    <x v="1"/>
    <x v="8"/>
    <s v="Wilson Jones Century Plastic Molded Ring Binders"/>
    <n v="149.54399999999998"/>
    <n v="9"/>
    <n v="0.2"/>
    <n v="50.471099999999993"/>
  </r>
  <r>
    <n v="2141"/>
    <x v="1041"/>
    <x v="2"/>
    <x v="571"/>
    <d v="2011-06-11T00:00:00"/>
    <x v="1"/>
    <s v="GT-14635"/>
    <s v="Grant Thornton"/>
    <x v="1"/>
    <s v="United States"/>
    <s v="Long Beach"/>
    <x v="15"/>
    <n v="11561"/>
    <x v="3"/>
    <s v="OFF-SU-10001664"/>
    <x v="1"/>
    <x v="14"/>
    <s v="Acme Office Executive Series Stainless Steel Trimmers"/>
    <n v="17.14"/>
    <n v="2"/>
    <n v="0"/>
    <n v="4.4564000000000004"/>
  </r>
  <r>
    <n v="2142"/>
    <x v="1041"/>
    <x v="2"/>
    <x v="571"/>
    <d v="2011-06-11T00:00:00"/>
    <x v="1"/>
    <s v="GT-14635"/>
    <s v="Grant Thornton"/>
    <x v="1"/>
    <s v="United States"/>
    <s v="Long Beach"/>
    <x v="15"/>
    <n v="11561"/>
    <x v="3"/>
    <s v="FUR-TA-10003238"/>
    <x v="0"/>
    <x v="3"/>
    <s v="Chromcraft Bull-Nose Wood 48&quot; x 96&quot; Rectangular Conference Tables"/>
    <n v="991.76400000000012"/>
    <n v="3"/>
    <n v="0.4"/>
    <n v="-347.11740000000009"/>
  </r>
  <r>
    <n v="2143"/>
    <x v="1042"/>
    <x v="0"/>
    <x v="142"/>
    <d v="2013-09-06T00:00:00"/>
    <x v="1"/>
    <s v="DK-13225"/>
    <s v="Dean Katz"/>
    <x v="1"/>
    <s v="United States"/>
    <s v="Philadelphia"/>
    <x v="9"/>
    <n v="19140"/>
    <x v="3"/>
    <s v="OFF-PA-10004675"/>
    <x v="1"/>
    <x v="10"/>
    <s v="Telephone Message Books with Fax/Mobile Section, 5 1/2&quot; x 3 3/16&quot;"/>
    <n v="30.48"/>
    <n v="6"/>
    <n v="0.2"/>
    <n v="9.9059999999999988"/>
  </r>
  <r>
    <n v="2144"/>
    <x v="1042"/>
    <x v="0"/>
    <x v="142"/>
    <d v="2013-09-06T00:00:00"/>
    <x v="1"/>
    <s v="DK-13225"/>
    <s v="Dean Katz"/>
    <x v="1"/>
    <s v="United States"/>
    <s v="Philadelphia"/>
    <x v="9"/>
    <n v="19140"/>
    <x v="3"/>
    <s v="TEC-PH-10002293"/>
    <x v="2"/>
    <x v="7"/>
    <s v="Anker 36W 4-Port USB Wall Charger Travel Power Adapter for iPhone 5s 5c 5"/>
    <n v="23.987999999999996"/>
    <n v="2"/>
    <n v="0.4"/>
    <n v="-4.7975999999999974"/>
  </r>
  <r>
    <n v="2145"/>
    <x v="1042"/>
    <x v="0"/>
    <x v="142"/>
    <d v="2013-09-06T00:00:00"/>
    <x v="1"/>
    <s v="DK-13225"/>
    <s v="Dean Katz"/>
    <x v="1"/>
    <s v="United States"/>
    <s v="Philadelphia"/>
    <x v="9"/>
    <n v="19140"/>
    <x v="3"/>
    <s v="OFF-FA-10002780"/>
    <x v="1"/>
    <x v="13"/>
    <s v="Staples"/>
    <n v="16.687999999999999"/>
    <n v="7"/>
    <n v="0.2"/>
    <n v="5.4235999999999995"/>
  </r>
  <r>
    <n v="2146"/>
    <x v="1043"/>
    <x v="0"/>
    <x v="674"/>
    <d v="2013-06-30T00:00:00"/>
    <x v="1"/>
    <s v="TS-21160"/>
    <s v="Theresa Swint"/>
    <x v="1"/>
    <s v="United States"/>
    <s v="York"/>
    <x v="9"/>
    <n v="17403"/>
    <x v="3"/>
    <s v="FUR-CH-10002965"/>
    <x v="0"/>
    <x v="1"/>
    <s v="Global Leather Highback Executive Chair with Pneumatic Height Adjustment, Black"/>
    <n v="422.05799999999994"/>
    <n v="3"/>
    <n v="0.3"/>
    <n v="-18.088200000000001"/>
  </r>
  <r>
    <n v="2147"/>
    <x v="1043"/>
    <x v="0"/>
    <x v="674"/>
    <d v="2013-06-30T00:00:00"/>
    <x v="1"/>
    <s v="TS-21160"/>
    <s v="Theresa Swint"/>
    <x v="1"/>
    <s v="United States"/>
    <s v="York"/>
    <x v="9"/>
    <n v="17403"/>
    <x v="3"/>
    <s v="OFF-BI-10004781"/>
    <x v="1"/>
    <x v="8"/>
    <s v="GBC Wire Binding Strips"/>
    <n v="38.088000000000001"/>
    <n v="4"/>
    <n v="0.7"/>
    <n v="-27.93119999999999"/>
  </r>
  <r>
    <n v="2148"/>
    <x v="1043"/>
    <x v="0"/>
    <x v="674"/>
    <d v="2013-06-30T00:00:00"/>
    <x v="1"/>
    <s v="TS-21160"/>
    <s v="Theresa Swint"/>
    <x v="1"/>
    <s v="United States"/>
    <s v="York"/>
    <x v="9"/>
    <n v="17403"/>
    <x v="3"/>
    <s v="OFF-ST-10001713"/>
    <x v="1"/>
    <x v="4"/>
    <s v="Gould Plastics 9-Pocket Panel Bin, 18-3/8w x 5-1/4d x 20-1/2h, Black"/>
    <n v="254.35200000000003"/>
    <n v="6"/>
    <n v="0.2"/>
    <n v="-50.870400000000018"/>
  </r>
  <r>
    <n v="2149"/>
    <x v="1044"/>
    <x v="2"/>
    <x v="432"/>
    <d v="2011-12-17T00:00:00"/>
    <x v="1"/>
    <s v="WB-21850"/>
    <s v="William Brown"/>
    <x v="0"/>
    <s v="United States"/>
    <s v="Concord"/>
    <x v="1"/>
    <n v="94521"/>
    <x v="1"/>
    <s v="FUR-FU-10003975"/>
    <x v="0"/>
    <x v="5"/>
    <s v="Eldon Advantage Chair Mats for Low to Medium Pile Carpets"/>
    <n v="43.31"/>
    <n v="1"/>
    <n v="0"/>
    <n v="4.330999999999996"/>
  </r>
  <r>
    <n v="2150"/>
    <x v="1045"/>
    <x v="3"/>
    <x v="185"/>
    <d v="2014-04-06T00:00:00"/>
    <x v="1"/>
    <s v="DO-13435"/>
    <s v="Denny Ordway"/>
    <x v="0"/>
    <s v="United States"/>
    <s v="New York City"/>
    <x v="15"/>
    <n v="10035"/>
    <x v="3"/>
    <s v="TEC-PH-10001536"/>
    <x v="2"/>
    <x v="7"/>
    <s v="Spigen Samsung Galaxy S5 Case Wallet"/>
    <n v="84.949999999999989"/>
    <n v="5"/>
    <n v="0"/>
    <n v="22.086999999999996"/>
  </r>
  <r>
    <n v="2151"/>
    <x v="1046"/>
    <x v="3"/>
    <x v="123"/>
    <d v="2014-11-27T00:00:00"/>
    <x v="1"/>
    <s v="AF-10870"/>
    <s v="Art Ferguson"/>
    <x v="0"/>
    <s v="United States"/>
    <s v="College Station"/>
    <x v="5"/>
    <n v="77840"/>
    <x v="2"/>
    <s v="FUR-CH-10001973"/>
    <x v="0"/>
    <x v="1"/>
    <s v="Office Star Flex Back Scooter Chair with White Frame"/>
    <n v="233.05799999999999"/>
    <n v="3"/>
    <n v="0.3"/>
    <n v="-53.270399999999995"/>
  </r>
  <r>
    <n v="2152"/>
    <x v="1047"/>
    <x v="2"/>
    <x v="156"/>
    <d v="2011-11-29T00:00:00"/>
    <x v="0"/>
    <s v="RB-19435"/>
    <s v="Richard Bierner"/>
    <x v="0"/>
    <s v="United States"/>
    <s v="Saint Louis"/>
    <x v="25"/>
    <n v="63116"/>
    <x v="2"/>
    <s v="TEC-AC-10001772"/>
    <x v="2"/>
    <x v="11"/>
    <s v="Memorex Mini Travel Drive 16 GB USB 2.0 Flash Drive"/>
    <n v="111.79"/>
    <n v="7"/>
    <n v="0"/>
    <n v="43.598100000000002"/>
  </r>
  <r>
    <n v="2153"/>
    <x v="1048"/>
    <x v="1"/>
    <x v="6"/>
    <d v="2012-11-26T00:00:00"/>
    <x v="1"/>
    <s v="AR-10540"/>
    <s v="Andy Reiter"/>
    <x v="0"/>
    <s v="United States"/>
    <s v="Quincy"/>
    <x v="31"/>
    <n v="2169"/>
    <x v="3"/>
    <s v="OFF-PA-10002586"/>
    <x v="1"/>
    <x v="10"/>
    <s v="Xerox 1970"/>
    <n v="14.940000000000001"/>
    <n v="3"/>
    <n v="0"/>
    <n v="7.0218000000000007"/>
  </r>
  <r>
    <n v="2154"/>
    <x v="1049"/>
    <x v="0"/>
    <x v="216"/>
    <d v="2013-07-19T00:00:00"/>
    <x v="1"/>
    <s v="DR-12880"/>
    <s v="Dan Reichenbach"/>
    <x v="1"/>
    <s v="United States"/>
    <s v="New York City"/>
    <x v="15"/>
    <n v="10009"/>
    <x v="3"/>
    <s v="OFF-BI-10004094"/>
    <x v="1"/>
    <x v="8"/>
    <s v="GBC Standard Plastic Binding Systems Combs"/>
    <n v="14.16"/>
    <n v="2"/>
    <n v="0.2"/>
    <n v="5.133"/>
  </r>
  <r>
    <n v="2155"/>
    <x v="1050"/>
    <x v="0"/>
    <x v="567"/>
    <d v="2013-05-06T00:00:00"/>
    <x v="1"/>
    <s v="BF-11170"/>
    <s v="Ben Ferrer"/>
    <x v="2"/>
    <s v="United States"/>
    <s v="Dallas"/>
    <x v="5"/>
    <n v="75081"/>
    <x v="2"/>
    <s v="FUR-FU-10004973"/>
    <x v="0"/>
    <x v="5"/>
    <s v="Flat Face Poster Frame"/>
    <n v="22.608000000000001"/>
    <n v="3"/>
    <n v="0.6"/>
    <n v="-10.173599999999997"/>
  </r>
  <r>
    <n v="2156"/>
    <x v="1051"/>
    <x v="0"/>
    <x v="197"/>
    <d v="2013-07-28T00:00:00"/>
    <x v="0"/>
    <s v="LB-16735"/>
    <s v="Larry Blacks"/>
    <x v="0"/>
    <s v="United States"/>
    <s v="Los Angeles"/>
    <x v="1"/>
    <n v="90032"/>
    <x v="1"/>
    <s v="OFF-FA-10000624"/>
    <x v="1"/>
    <x v="13"/>
    <s v="OIC Binder Clips"/>
    <n v="21.48"/>
    <n v="6"/>
    <n v="0"/>
    <n v="10.74"/>
  </r>
  <r>
    <n v="2157"/>
    <x v="1052"/>
    <x v="2"/>
    <x v="169"/>
    <d v="2011-06-24T00:00:00"/>
    <x v="2"/>
    <s v="DV-13465"/>
    <s v="Dianna Vittorini"/>
    <x v="0"/>
    <s v="United States"/>
    <s v="Minneapolis"/>
    <x v="11"/>
    <n v="55407"/>
    <x v="2"/>
    <s v="OFF-ST-10001097"/>
    <x v="1"/>
    <x v="4"/>
    <s v="Office Impressions Heavy Duty Welded Shelving &amp; Multimedia Storage Drawers"/>
    <n v="501.81000000000006"/>
    <n v="3"/>
    <n v="0"/>
    <n v="0"/>
  </r>
  <r>
    <n v="2158"/>
    <x v="1052"/>
    <x v="2"/>
    <x v="169"/>
    <d v="2011-06-24T00:00:00"/>
    <x v="2"/>
    <s v="DV-13465"/>
    <s v="Dianna Vittorini"/>
    <x v="0"/>
    <s v="United States"/>
    <s v="Minneapolis"/>
    <x v="11"/>
    <n v="55407"/>
    <x v="2"/>
    <s v="OFF-ST-10001469"/>
    <x v="1"/>
    <x v="4"/>
    <s v="Fellowes Bankers Box Recycled Super Stor/Drawer"/>
    <n v="161.94"/>
    <n v="3"/>
    <n v="0"/>
    <n v="9.716399999999993"/>
  </r>
  <r>
    <n v="2159"/>
    <x v="1053"/>
    <x v="3"/>
    <x v="208"/>
    <d v="2014-10-27T00:00:00"/>
    <x v="1"/>
    <s v="NK-18490"/>
    <s v="Neil Knudson"/>
    <x v="2"/>
    <s v="United States"/>
    <s v="Deltona"/>
    <x v="2"/>
    <n v="32725"/>
    <x v="0"/>
    <s v="OFF-AR-10004956"/>
    <x v="1"/>
    <x v="6"/>
    <s v="Newell 33"/>
    <n v="17.856000000000002"/>
    <n v="4"/>
    <n v="0.2"/>
    <n v="2.0087999999999973"/>
  </r>
  <r>
    <n v="2160"/>
    <x v="1054"/>
    <x v="0"/>
    <x v="323"/>
    <d v="2013-09-10T00:00:00"/>
    <x v="1"/>
    <s v="CS-11950"/>
    <s v="Carlos Soltero"/>
    <x v="0"/>
    <s v="United States"/>
    <s v="Chicago"/>
    <x v="10"/>
    <n v="60610"/>
    <x v="2"/>
    <s v="OFF-BI-10004236"/>
    <x v="1"/>
    <x v="8"/>
    <s v="XtraLife ClearVue Slant-D Ring Binder, White, 3&quot;"/>
    <n v="8.8079999999999981"/>
    <n v="3"/>
    <n v="0.8"/>
    <n v="-14.973600000000001"/>
  </r>
  <r>
    <n v="2161"/>
    <x v="1055"/>
    <x v="0"/>
    <x v="675"/>
    <d v="2013-05-15T00:00:00"/>
    <x v="3"/>
    <s v="LH-17155"/>
    <s v="Logan Haushalter"/>
    <x v="0"/>
    <s v="United States"/>
    <s v="Cincinnati"/>
    <x v="24"/>
    <n v="45231"/>
    <x v="3"/>
    <s v="FUR-FU-10002937"/>
    <x v="0"/>
    <x v="5"/>
    <s v="GE 48&quot; Fluorescent Tube, Cool White Energy Saver, 34 Watts, 30/Box"/>
    <n v="79.384000000000015"/>
    <n v="1"/>
    <n v="0.2"/>
    <n v="29.768999999999998"/>
  </r>
  <r>
    <n v="2162"/>
    <x v="1056"/>
    <x v="0"/>
    <x v="676"/>
    <d v="2013-01-12T00:00:00"/>
    <x v="1"/>
    <s v="DW-13480"/>
    <s v="Dianna Wilson"/>
    <x v="2"/>
    <s v="United States"/>
    <s v="Oakland"/>
    <x v="1"/>
    <n v="94601"/>
    <x v="1"/>
    <s v="OFF-AR-10003696"/>
    <x v="1"/>
    <x v="6"/>
    <s v="Panasonic KP-350BK Electric Pencil Sharpener with Auto Stop"/>
    <n v="34.58"/>
    <n v="1"/>
    <n v="0"/>
    <n v="10.028199999999998"/>
  </r>
  <r>
    <n v="2163"/>
    <x v="1057"/>
    <x v="3"/>
    <x v="677"/>
    <d v="2014-03-20T00:00:00"/>
    <x v="1"/>
    <s v="KF-16285"/>
    <s v="Karen Ferguson"/>
    <x v="2"/>
    <s v="United States"/>
    <s v="Manteca"/>
    <x v="1"/>
    <n v="95336"/>
    <x v="1"/>
    <s v="OFF-PA-10004359"/>
    <x v="1"/>
    <x v="10"/>
    <s v="Multicolor Computer Printout Paper"/>
    <n v="314.54999999999995"/>
    <n v="3"/>
    <n v="0"/>
    <n v="150.98399999999998"/>
  </r>
  <r>
    <n v="2164"/>
    <x v="1058"/>
    <x v="0"/>
    <x v="63"/>
    <d v="2013-10-20T00:00:00"/>
    <x v="1"/>
    <s v="HA-14920"/>
    <s v="Helen Andreada"/>
    <x v="0"/>
    <s v="United States"/>
    <s v="Laredo"/>
    <x v="5"/>
    <n v="78041"/>
    <x v="2"/>
    <s v="TEC-AC-10002402"/>
    <x v="2"/>
    <x v="11"/>
    <s v="Razer Kraken PRO Over Ear PC and Music Headset"/>
    <n v="191.976"/>
    <n v="3"/>
    <n v="0.2"/>
    <n v="23.996999999999986"/>
  </r>
  <r>
    <n v="2165"/>
    <x v="1058"/>
    <x v="0"/>
    <x v="63"/>
    <d v="2013-10-20T00:00:00"/>
    <x v="1"/>
    <s v="HA-14920"/>
    <s v="Helen Andreada"/>
    <x v="0"/>
    <s v="United States"/>
    <s v="Laredo"/>
    <x v="5"/>
    <n v="78041"/>
    <x v="2"/>
    <s v="OFF-PA-10000551"/>
    <x v="1"/>
    <x v="10"/>
    <s v="Array Memo Cubes"/>
    <n v="8.2880000000000003"/>
    <n v="2"/>
    <n v="0.2"/>
    <n v="3.0043999999999995"/>
  </r>
  <r>
    <n v="2166"/>
    <x v="1058"/>
    <x v="0"/>
    <x v="63"/>
    <d v="2013-10-20T00:00:00"/>
    <x v="1"/>
    <s v="HA-14920"/>
    <s v="Helen Andreada"/>
    <x v="0"/>
    <s v="United States"/>
    <s v="Laredo"/>
    <x v="5"/>
    <n v="78041"/>
    <x v="2"/>
    <s v="FUR-FU-10003394"/>
    <x v="0"/>
    <x v="5"/>
    <s v="Tenex &quot;The Solids&quot; Textured Chair Mats"/>
    <n v="139.91999999999999"/>
    <n v="5"/>
    <n v="0.6"/>
    <n v="-150.41399999999999"/>
  </r>
  <r>
    <n v="2167"/>
    <x v="1058"/>
    <x v="0"/>
    <x v="63"/>
    <d v="2013-10-20T00:00:00"/>
    <x v="1"/>
    <s v="HA-14920"/>
    <s v="Helen Andreada"/>
    <x v="0"/>
    <s v="United States"/>
    <s v="Laredo"/>
    <x v="5"/>
    <n v="78041"/>
    <x v="2"/>
    <s v="OFF-AR-10002067"/>
    <x v="1"/>
    <x v="6"/>
    <s v="Newell 334"/>
    <n v="15.872"/>
    <n v="1"/>
    <n v="0.2"/>
    <n v="1.1904000000000003"/>
  </r>
  <r>
    <n v="2168"/>
    <x v="1058"/>
    <x v="0"/>
    <x v="63"/>
    <d v="2013-10-20T00:00:00"/>
    <x v="1"/>
    <s v="HA-14920"/>
    <s v="Helen Andreada"/>
    <x v="0"/>
    <s v="United States"/>
    <s v="Laredo"/>
    <x v="5"/>
    <n v="78041"/>
    <x v="2"/>
    <s v="OFF-BI-10004140"/>
    <x v="1"/>
    <x v="8"/>
    <s v="Avery Non-Stick Binders"/>
    <n v="6.2859999999999987"/>
    <n v="7"/>
    <n v="0.8"/>
    <n v="-11.000500000000008"/>
  </r>
  <r>
    <n v="2169"/>
    <x v="1059"/>
    <x v="3"/>
    <x v="678"/>
    <d v="2014-01-31T00:00:00"/>
    <x v="0"/>
    <s v="JH-15820"/>
    <s v="John Huston"/>
    <x v="0"/>
    <s v="United States"/>
    <s v="Kent"/>
    <x v="24"/>
    <n v="44240"/>
    <x v="3"/>
    <s v="OFF-AR-10004078"/>
    <x v="1"/>
    <x v="6"/>
    <s v="Newell 312"/>
    <n v="14.015999999999998"/>
    <n v="3"/>
    <n v="0.2"/>
    <n v="1.7519999999999998"/>
  </r>
  <r>
    <n v="2170"/>
    <x v="1059"/>
    <x v="3"/>
    <x v="678"/>
    <d v="2014-01-31T00:00:00"/>
    <x v="0"/>
    <s v="JH-15820"/>
    <s v="John Huston"/>
    <x v="0"/>
    <s v="United States"/>
    <s v="Kent"/>
    <x v="24"/>
    <n v="44240"/>
    <x v="3"/>
    <s v="TEC-AC-10000927"/>
    <x v="2"/>
    <x v="11"/>
    <s v="Anker Ultrathin Bluetooth Wireless Keyboard Aluminum Cover with Stand "/>
    <n v="71.975999999999999"/>
    <n v="3"/>
    <n v="0.2"/>
    <n v="-8.9970000000000034"/>
  </r>
  <r>
    <n v="2171"/>
    <x v="1059"/>
    <x v="3"/>
    <x v="678"/>
    <d v="2014-01-31T00:00:00"/>
    <x v="0"/>
    <s v="JH-15820"/>
    <s v="John Huston"/>
    <x v="0"/>
    <s v="United States"/>
    <s v="Kent"/>
    <x v="24"/>
    <n v="44240"/>
    <x v="3"/>
    <s v="TEC-PH-10003931"/>
    <x v="2"/>
    <x v="7"/>
    <s v="JBL Micro Wireless Portable Bluetooth Speaker"/>
    <n v="107.982"/>
    <n v="3"/>
    <n v="0.4"/>
    <n v="-26.995499999999993"/>
  </r>
  <r>
    <n v="2172"/>
    <x v="1060"/>
    <x v="3"/>
    <x v="123"/>
    <d v="2014-11-26T00:00:00"/>
    <x v="1"/>
    <s v="LC-16930"/>
    <s v="Linda Cazamias"/>
    <x v="1"/>
    <s v="United States"/>
    <s v="San Angelo"/>
    <x v="5"/>
    <n v="76903"/>
    <x v="2"/>
    <s v="FUR-CH-10004675"/>
    <x v="0"/>
    <x v="1"/>
    <s v="Lifetime Advantage Folding Chairs, 4/Carton"/>
    <n v="305.31200000000001"/>
    <n v="2"/>
    <n v="0.3"/>
    <n v="-8.7232000000000198"/>
  </r>
  <r>
    <n v="2173"/>
    <x v="1061"/>
    <x v="2"/>
    <x v="601"/>
    <d v="2011-08-03T00:00:00"/>
    <x v="2"/>
    <s v="IL-15100"/>
    <s v="Ivan Liston"/>
    <x v="0"/>
    <s v="United States"/>
    <s v="San Francisco"/>
    <x v="1"/>
    <n v="94122"/>
    <x v="1"/>
    <s v="OFF-BI-10004506"/>
    <x v="1"/>
    <x v="8"/>
    <s v="Wilson Jones data.warehouse D-Ring Binders with DublLock"/>
    <n v="19.752000000000002"/>
    <n v="3"/>
    <n v="0.2"/>
    <n v="6.9131999999999998"/>
  </r>
  <r>
    <n v="2174"/>
    <x v="1062"/>
    <x v="0"/>
    <x v="679"/>
    <d v="2013-08-05T00:00:00"/>
    <x v="1"/>
    <s v="LS-16975"/>
    <s v="Lindsay Shagiari"/>
    <x v="2"/>
    <s v="United States"/>
    <s v="Houston"/>
    <x v="5"/>
    <n v="77070"/>
    <x v="2"/>
    <s v="OFF-BI-10002353"/>
    <x v="1"/>
    <x v="8"/>
    <s v="GBC VeloBind Cover Sets"/>
    <n v="9.2639999999999976"/>
    <n v="3"/>
    <n v="0.8"/>
    <n v="-13.895999999999997"/>
  </r>
  <r>
    <n v="2175"/>
    <x v="1063"/>
    <x v="1"/>
    <x v="117"/>
    <d v="2012-08-03T00:00:00"/>
    <x v="0"/>
    <s v="CC-12610"/>
    <s v="Corey Catlett"/>
    <x v="1"/>
    <s v="United States"/>
    <s v="Houston"/>
    <x v="5"/>
    <n v="77041"/>
    <x v="2"/>
    <s v="OFF-ST-10000943"/>
    <x v="1"/>
    <x v="4"/>
    <s v="Eldon ProFile File 'N Store Portable File Tub Letter/Legal Size Black"/>
    <n v="61.792000000000002"/>
    <n v="4"/>
    <n v="0.2"/>
    <n v="6.1792000000000016"/>
  </r>
  <r>
    <n v="2176"/>
    <x v="1064"/>
    <x v="0"/>
    <x v="680"/>
    <d v="2013-10-22T00:00:00"/>
    <x v="1"/>
    <s v="PB-18805"/>
    <s v="Patrick Bzostek"/>
    <x v="2"/>
    <s v="United States"/>
    <s v="Salt Lake City"/>
    <x v="7"/>
    <n v="84106"/>
    <x v="1"/>
    <s v="OFF-PA-10000740"/>
    <x v="1"/>
    <x v="10"/>
    <s v="Xerox 1982"/>
    <n v="45.68"/>
    <n v="2"/>
    <n v="0"/>
    <n v="21.012799999999999"/>
  </r>
  <r>
    <n v="2177"/>
    <x v="1064"/>
    <x v="0"/>
    <x v="680"/>
    <d v="2013-10-22T00:00:00"/>
    <x v="1"/>
    <s v="PB-18805"/>
    <s v="Patrick Bzostek"/>
    <x v="2"/>
    <s v="United States"/>
    <s v="Salt Lake City"/>
    <x v="7"/>
    <n v="84106"/>
    <x v="1"/>
    <s v="OFF-PA-10003001"/>
    <x v="1"/>
    <x v="10"/>
    <s v="Xerox 1986"/>
    <n v="60.12"/>
    <n v="9"/>
    <n v="0"/>
    <n v="28.857599999999998"/>
  </r>
  <r>
    <n v="2178"/>
    <x v="1064"/>
    <x v="0"/>
    <x v="680"/>
    <d v="2013-10-22T00:00:00"/>
    <x v="1"/>
    <s v="PB-18805"/>
    <s v="Patrick Bzostek"/>
    <x v="2"/>
    <s v="United States"/>
    <s v="Salt Lake City"/>
    <x v="7"/>
    <n v="84106"/>
    <x v="1"/>
    <s v="OFF-BI-10001628"/>
    <x v="1"/>
    <x v="8"/>
    <s v="Acco Data Flex Cable Posts For Top &amp; Bottom Load Binders, 6&quot; Capacity"/>
    <n v="41.72"/>
    <n v="5"/>
    <n v="0.2"/>
    <n v="13.037499999999998"/>
  </r>
  <r>
    <n v="2179"/>
    <x v="1064"/>
    <x v="0"/>
    <x v="680"/>
    <d v="2013-10-22T00:00:00"/>
    <x v="1"/>
    <s v="PB-18805"/>
    <s v="Patrick Bzostek"/>
    <x v="2"/>
    <s v="United States"/>
    <s v="Salt Lake City"/>
    <x v="7"/>
    <n v="84106"/>
    <x v="1"/>
    <s v="OFF-PA-10001509"/>
    <x v="1"/>
    <x v="10"/>
    <s v="Recycled Desk Saver Line &quot;While You Were Out&quot; Book, 5 1/2&quot; X 4&quot;"/>
    <n v="71.599999999999994"/>
    <n v="8"/>
    <n v="0"/>
    <n v="32.935999999999993"/>
  </r>
  <r>
    <n v="2180"/>
    <x v="1065"/>
    <x v="0"/>
    <x v="681"/>
    <d v="2013-05-12T00:00:00"/>
    <x v="1"/>
    <s v="CJ-12010"/>
    <s v="Caroline Jumper"/>
    <x v="0"/>
    <s v="United States"/>
    <s v="New York City"/>
    <x v="15"/>
    <n v="10009"/>
    <x v="3"/>
    <s v="OFF-BI-10000309"/>
    <x v="1"/>
    <x v="8"/>
    <s v="GBC Twin Loop Wire Binding Elements, 9/16&quot; Spine, Black"/>
    <n v="85.232000000000014"/>
    <n v="7"/>
    <n v="0.2"/>
    <n v="30.896599999999996"/>
  </r>
  <r>
    <n v="2181"/>
    <x v="1065"/>
    <x v="0"/>
    <x v="681"/>
    <d v="2013-05-12T00:00:00"/>
    <x v="1"/>
    <s v="CJ-12010"/>
    <s v="Caroline Jumper"/>
    <x v="0"/>
    <s v="United States"/>
    <s v="New York City"/>
    <x v="15"/>
    <n v="10009"/>
    <x v="3"/>
    <s v="OFF-LA-10003923"/>
    <x v="1"/>
    <x v="2"/>
    <s v="Alphabetical Labels for Top Tab Filing"/>
    <n v="44.400000000000006"/>
    <n v="3"/>
    <n v="0"/>
    <n v="22.200000000000003"/>
  </r>
  <r>
    <n v="2182"/>
    <x v="1065"/>
    <x v="0"/>
    <x v="681"/>
    <d v="2013-05-12T00:00:00"/>
    <x v="1"/>
    <s v="CJ-12010"/>
    <s v="Caroline Jumper"/>
    <x v="0"/>
    <s v="United States"/>
    <s v="New York City"/>
    <x v="15"/>
    <n v="10009"/>
    <x v="3"/>
    <s v="FUR-CH-10002084"/>
    <x v="0"/>
    <x v="1"/>
    <s v="Hon Mobius Operator's Chair"/>
    <n v="442.76400000000001"/>
    <n v="4"/>
    <n v="0.1"/>
    <n v="59.035200000000003"/>
  </r>
  <r>
    <n v="2183"/>
    <x v="1065"/>
    <x v="0"/>
    <x v="681"/>
    <d v="2013-05-12T00:00:00"/>
    <x v="1"/>
    <s v="CJ-12010"/>
    <s v="Caroline Jumper"/>
    <x v="0"/>
    <s v="United States"/>
    <s v="New York City"/>
    <x v="15"/>
    <n v="10009"/>
    <x v="3"/>
    <s v="TEC-MA-10000488"/>
    <x v="2"/>
    <x v="15"/>
    <s v="Bady BDG101FRU Card Printer"/>
    <n v="3999.95"/>
    <n v="5"/>
    <n v="0"/>
    <n v="1159.9854999999998"/>
  </r>
  <r>
    <n v="2184"/>
    <x v="1065"/>
    <x v="0"/>
    <x v="681"/>
    <d v="2013-05-12T00:00:00"/>
    <x v="1"/>
    <s v="CJ-12010"/>
    <s v="Caroline Jumper"/>
    <x v="0"/>
    <s v="United States"/>
    <s v="New York City"/>
    <x v="15"/>
    <n v="10009"/>
    <x v="3"/>
    <s v="TEC-AC-10001767"/>
    <x v="2"/>
    <x v="11"/>
    <s v="SanDisk Ultra 64 GB MicroSDHC Class 10 Memory Card"/>
    <n v="199.95000000000002"/>
    <n v="5"/>
    <n v="0"/>
    <n v="21.994499999999988"/>
  </r>
  <r>
    <n v="2185"/>
    <x v="1065"/>
    <x v="0"/>
    <x v="681"/>
    <d v="2013-05-12T00:00:00"/>
    <x v="1"/>
    <s v="CJ-12010"/>
    <s v="Caroline Jumper"/>
    <x v="0"/>
    <s v="United States"/>
    <s v="New York City"/>
    <x v="15"/>
    <n v="10009"/>
    <x v="3"/>
    <s v="FUR-FU-10001940"/>
    <x v="0"/>
    <x v="5"/>
    <s v="Staples"/>
    <n v="63.68"/>
    <n v="8"/>
    <n v="0"/>
    <n v="28.019200000000005"/>
  </r>
  <r>
    <n v="2186"/>
    <x v="1066"/>
    <x v="3"/>
    <x v="378"/>
    <d v="2014-08-05T00:00:00"/>
    <x v="0"/>
    <s v="HK-14890"/>
    <s v="Heather Kirkland"/>
    <x v="1"/>
    <s v="United States"/>
    <s v="Salinas"/>
    <x v="1"/>
    <n v="93905"/>
    <x v="1"/>
    <s v="OFF-BI-10002735"/>
    <x v="1"/>
    <x v="8"/>
    <s v="GBC Prestige Therm-A-Bind Covers"/>
    <n v="54.896000000000008"/>
    <n v="2"/>
    <n v="0.2"/>
    <n v="18.5274"/>
  </r>
  <r>
    <n v="2187"/>
    <x v="1067"/>
    <x v="0"/>
    <x v="216"/>
    <d v="2013-07-15T00:00:00"/>
    <x v="3"/>
    <s v="RH-19600"/>
    <s v="Rob Haberlin"/>
    <x v="0"/>
    <s v="United States"/>
    <s v="Huntsville"/>
    <x v="19"/>
    <n v="35810"/>
    <x v="0"/>
    <s v="TEC-AC-10002345"/>
    <x v="2"/>
    <x v="11"/>
    <s v="HP Standard 104 key PS/2 Keyboard"/>
    <n v="29"/>
    <n v="2"/>
    <n v="0"/>
    <n v="7.25"/>
  </r>
  <r>
    <n v="2188"/>
    <x v="1068"/>
    <x v="3"/>
    <x v="682"/>
    <d v="2014-08-16T00:00:00"/>
    <x v="1"/>
    <s v="IL-15100"/>
    <s v="Ivan Liston"/>
    <x v="0"/>
    <s v="United States"/>
    <s v="Columbus"/>
    <x v="14"/>
    <n v="47201"/>
    <x v="2"/>
    <s v="OFF-EN-10003134"/>
    <x v="1"/>
    <x v="12"/>
    <s v="Staples"/>
    <n v="70.08"/>
    <n v="6"/>
    <n v="0"/>
    <n v="35.04"/>
  </r>
  <r>
    <n v="2189"/>
    <x v="1068"/>
    <x v="3"/>
    <x v="682"/>
    <d v="2014-08-16T00:00:00"/>
    <x v="1"/>
    <s v="IL-15100"/>
    <s v="Ivan Liston"/>
    <x v="0"/>
    <s v="United States"/>
    <s v="Columbus"/>
    <x v="14"/>
    <n v="47201"/>
    <x v="2"/>
    <s v="FUR-FU-10003708"/>
    <x v="0"/>
    <x v="5"/>
    <s v="Tenex Traditional Chairmats for Medium Pile Carpet, Standard Lip, 36&quot; x 48&quot;"/>
    <n v="121.3"/>
    <n v="2"/>
    <n v="0"/>
    <n v="25.472999999999999"/>
  </r>
  <r>
    <n v="2190"/>
    <x v="1068"/>
    <x v="3"/>
    <x v="682"/>
    <d v="2014-08-16T00:00:00"/>
    <x v="1"/>
    <s v="IL-15100"/>
    <s v="Ivan Liston"/>
    <x v="0"/>
    <s v="United States"/>
    <s v="Columbus"/>
    <x v="14"/>
    <n v="47201"/>
    <x v="2"/>
    <s v="TEC-PH-10003645"/>
    <x v="2"/>
    <x v="7"/>
    <s v="Aastra 57i VoIP phone"/>
    <n v="1454.4900000000002"/>
    <n v="9"/>
    <n v="0"/>
    <n v="378.16740000000004"/>
  </r>
  <r>
    <n v="2191"/>
    <x v="1069"/>
    <x v="0"/>
    <x v="674"/>
    <d v="2013-06-30T00:00:00"/>
    <x v="1"/>
    <s v="AS-10240"/>
    <s v="Alan Shonely"/>
    <x v="0"/>
    <s v="United States"/>
    <s v="Los Angeles"/>
    <x v="1"/>
    <n v="90049"/>
    <x v="1"/>
    <s v="OFF-AP-10000692"/>
    <x v="1"/>
    <x v="9"/>
    <s v="Fellowes Mighty 8 Compact Surge Protector"/>
    <n v="60.81"/>
    <n v="3"/>
    <n v="0"/>
    <n v="17.026800000000001"/>
  </r>
  <r>
    <n v="2192"/>
    <x v="1070"/>
    <x v="0"/>
    <x v="107"/>
    <d v="2013-12-18T00:00:00"/>
    <x v="1"/>
    <s v="AP-10915"/>
    <s v="Arthur Prichep"/>
    <x v="0"/>
    <s v="United States"/>
    <s v="Seattle"/>
    <x v="4"/>
    <n v="98105"/>
    <x v="1"/>
    <s v="OFF-BI-10001718"/>
    <x v="1"/>
    <x v="8"/>
    <s v="GBC DocuBind P50 Personal Binding Machine"/>
    <n v="153.55199999999999"/>
    <n v="3"/>
    <n v="0.2"/>
    <n v="51.823799999999999"/>
  </r>
  <r>
    <n v="2193"/>
    <x v="1070"/>
    <x v="0"/>
    <x v="107"/>
    <d v="2013-12-18T00:00:00"/>
    <x v="1"/>
    <s v="AP-10915"/>
    <s v="Arthur Prichep"/>
    <x v="0"/>
    <s v="United States"/>
    <s v="Seattle"/>
    <x v="4"/>
    <n v="98105"/>
    <x v="1"/>
    <s v="OFF-AP-10002082"/>
    <x v="1"/>
    <x v="9"/>
    <s v="Holmes HEPA Air Purifier"/>
    <n v="65.34"/>
    <n v="3"/>
    <n v="0"/>
    <n v="22.869"/>
  </r>
  <r>
    <n v="2194"/>
    <x v="1070"/>
    <x v="0"/>
    <x v="107"/>
    <d v="2013-12-18T00:00:00"/>
    <x v="1"/>
    <s v="AP-10915"/>
    <s v="Arthur Prichep"/>
    <x v="0"/>
    <s v="United States"/>
    <s v="Seattle"/>
    <x v="4"/>
    <n v="98105"/>
    <x v="1"/>
    <s v="OFF-PA-10001125"/>
    <x v="1"/>
    <x v="10"/>
    <s v="Xerox 1988"/>
    <n v="123.92"/>
    <n v="4"/>
    <n v="0"/>
    <n v="55.763999999999996"/>
  </r>
  <r>
    <n v="2195"/>
    <x v="1070"/>
    <x v="0"/>
    <x v="107"/>
    <d v="2013-12-18T00:00:00"/>
    <x v="1"/>
    <s v="AP-10915"/>
    <s v="Arthur Prichep"/>
    <x v="0"/>
    <s v="United States"/>
    <s v="Seattle"/>
    <x v="4"/>
    <n v="98105"/>
    <x v="1"/>
    <s v="OFF-AP-10000252"/>
    <x v="1"/>
    <x v="9"/>
    <s v="Harmony HEPA Quiet Air Purifiers"/>
    <n v="35.099999999999994"/>
    <n v="3"/>
    <n v="0"/>
    <n v="12.285"/>
  </r>
  <r>
    <n v="2196"/>
    <x v="1070"/>
    <x v="0"/>
    <x v="107"/>
    <d v="2013-12-18T00:00:00"/>
    <x v="1"/>
    <s v="AP-10915"/>
    <s v="Arthur Prichep"/>
    <x v="0"/>
    <s v="United States"/>
    <s v="Seattle"/>
    <x v="4"/>
    <n v="98105"/>
    <x v="1"/>
    <s v="TEC-AC-10003038"/>
    <x v="2"/>
    <x v="11"/>
    <s v="Kingston Digital DataTraveler 16GB USB 2.0"/>
    <n v="44.75"/>
    <n v="5"/>
    <n v="0"/>
    <n v="8.5024999999999942"/>
  </r>
  <r>
    <n v="2197"/>
    <x v="1071"/>
    <x v="0"/>
    <x v="49"/>
    <d v="2013-12-07T00:00:00"/>
    <x v="1"/>
    <s v="AG-10390"/>
    <s v="Allen Goldenen"/>
    <x v="0"/>
    <s v="United States"/>
    <s v="Knoxville"/>
    <x v="18"/>
    <n v="37918"/>
    <x v="0"/>
    <s v="OFF-AR-10000940"/>
    <x v="1"/>
    <x v="6"/>
    <s v="Newell 343"/>
    <n v="4.7039999999999997"/>
    <n v="2"/>
    <n v="0.2"/>
    <n v="0.41160000000000019"/>
  </r>
  <r>
    <n v="2198"/>
    <x v="1072"/>
    <x v="2"/>
    <x v="683"/>
    <d v="2011-12-04T00:00:00"/>
    <x v="1"/>
    <s v="BF-11080"/>
    <s v="Bart Folk"/>
    <x v="0"/>
    <s v="United States"/>
    <s v="Montgomery"/>
    <x v="19"/>
    <n v="36116"/>
    <x v="0"/>
    <s v="OFF-AR-10001954"/>
    <x v="1"/>
    <x v="6"/>
    <s v="Newell 331"/>
    <n v="14.669999999999998"/>
    <n v="3"/>
    <n v="0"/>
    <n v="3.9609000000000001"/>
  </r>
  <r>
    <n v="2199"/>
    <x v="1073"/>
    <x v="1"/>
    <x v="262"/>
    <d v="2012-04-02T00:00:00"/>
    <x v="1"/>
    <s v="CK-12205"/>
    <s v="Chloris Kastensmidt"/>
    <x v="0"/>
    <s v="United States"/>
    <s v="Philadelphia"/>
    <x v="9"/>
    <n v="19120"/>
    <x v="3"/>
    <s v="OFF-PA-10003177"/>
    <x v="1"/>
    <x v="10"/>
    <s v="Xerox 1999"/>
    <n v="15.552000000000003"/>
    <n v="3"/>
    <n v="0.2"/>
    <n v="5.4432"/>
  </r>
  <r>
    <n v="2200"/>
    <x v="1073"/>
    <x v="1"/>
    <x v="262"/>
    <d v="2012-04-02T00:00:00"/>
    <x v="1"/>
    <s v="CK-12205"/>
    <s v="Chloris Kastensmidt"/>
    <x v="0"/>
    <s v="United States"/>
    <s v="Philadelphia"/>
    <x v="9"/>
    <n v="19120"/>
    <x v="3"/>
    <s v="OFF-PA-10000533"/>
    <x v="1"/>
    <x v="10"/>
    <s v="Southworth Parchment Paper &amp; Envelopes"/>
    <n v="5.2320000000000002"/>
    <n v="1"/>
    <n v="0.2"/>
    <n v="1.7003999999999999"/>
  </r>
  <r>
    <n v="2201"/>
    <x v="1074"/>
    <x v="2"/>
    <x v="106"/>
    <d v="2011-06-06T00:00:00"/>
    <x v="1"/>
    <s v="LT-17110"/>
    <s v="Liz Thompson"/>
    <x v="0"/>
    <s v="United States"/>
    <s v="Little Rock"/>
    <x v="36"/>
    <n v="72209"/>
    <x v="0"/>
    <s v="FUR-FU-10001935"/>
    <x v="0"/>
    <x v="5"/>
    <s v="3M Hangers With Command Adhesive"/>
    <n v="22.200000000000003"/>
    <n v="6"/>
    <n v="0"/>
    <n v="9.1020000000000021"/>
  </r>
  <r>
    <n v="2202"/>
    <x v="1074"/>
    <x v="2"/>
    <x v="106"/>
    <d v="2011-06-06T00:00:00"/>
    <x v="1"/>
    <s v="LT-17110"/>
    <s v="Liz Thompson"/>
    <x v="0"/>
    <s v="United States"/>
    <s v="Little Rock"/>
    <x v="36"/>
    <n v="72209"/>
    <x v="0"/>
    <s v="TEC-PH-10002563"/>
    <x v="2"/>
    <x v="7"/>
    <s v="Adtran 1202752G1"/>
    <n v="881.93"/>
    <n v="7"/>
    <n v="0"/>
    <n v="229.30180000000001"/>
  </r>
  <r>
    <n v="2203"/>
    <x v="1075"/>
    <x v="1"/>
    <x v="684"/>
    <d v="2012-09-12T00:00:00"/>
    <x v="1"/>
    <s v="BT-11305"/>
    <s v="Beth Thompson"/>
    <x v="2"/>
    <s v="United States"/>
    <s v="Seattle"/>
    <x v="4"/>
    <n v="98103"/>
    <x v="1"/>
    <s v="OFF-BI-10002160"/>
    <x v="1"/>
    <x v="8"/>
    <s v="Acco Hanging Data Binders"/>
    <n v="6.0960000000000001"/>
    <n v="2"/>
    <n v="0.2"/>
    <n v="2.1335999999999999"/>
  </r>
  <r>
    <n v="2204"/>
    <x v="1075"/>
    <x v="1"/>
    <x v="684"/>
    <d v="2012-09-12T00:00:00"/>
    <x v="1"/>
    <s v="BT-11305"/>
    <s v="Beth Thompson"/>
    <x v="2"/>
    <s v="United States"/>
    <s v="Seattle"/>
    <x v="4"/>
    <n v="98103"/>
    <x v="1"/>
    <s v="FUR-FU-10004748"/>
    <x v="0"/>
    <x v="5"/>
    <s v="Howard Miller 16&quot; Diameter Gallery Wall Clock"/>
    <n v="191.82"/>
    <n v="3"/>
    <n v="0"/>
    <n v="74.809799999999996"/>
  </r>
  <r>
    <n v="2205"/>
    <x v="1076"/>
    <x v="1"/>
    <x v="685"/>
    <d v="2012-07-05T00:00:00"/>
    <x v="1"/>
    <s v="SC-20725"/>
    <s v="Steven Cartwright"/>
    <x v="0"/>
    <s v="United States"/>
    <s v="Lancaster"/>
    <x v="9"/>
    <n v="17602"/>
    <x v="3"/>
    <s v="FUR-FU-10001473"/>
    <x v="0"/>
    <x v="5"/>
    <s v="Eldon Executive Woodline II Desk Accessories, Mahogany"/>
    <n v="20.103999999999999"/>
    <n v="1"/>
    <n v="0.2"/>
    <n v="1.7591000000000001"/>
  </r>
  <r>
    <n v="2206"/>
    <x v="1077"/>
    <x v="0"/>
    <x v="545"/>
    <d v="2013-09-13T00:00:00"/>
    <x v="0"/>
    <s v="CG-12040"/>
    <s v="Catherine Glotzbach"/>
    <x v="2"/>
    <s v="United States"/>
    <s v="Bristol"/>
    <x v="18"/>
    <n v="37620"/>
    <x v="0"/>
    <s v="OFF-AR-10000538"/>
    <x v="1"/>
    <x v="6"/>
    <s v="Boston Model 1800 Electric Pencil Sharpener, Gray"/>
    <n v="67.56"/>
    <n v="3"/>
    <n v="0.2"/>
    <n v="8.4449999999999896"/>
  </r>
  <r>
    <n v="2207"/>
    <x v="1078"/>
    <x v="2"/>
    <x v="686"/>
    <d v="2011-07-20T00:00:00"/>
    <x v="1"/>
    <s v="AW-10930"/>
    <s v="Arthur Wiediger"/>
    <x v="2"/>
    <s v="United States"/>
    <s v="Aurora"/>
    <x v="10"/>
    <n v="60505"/>
    <x v="2"/>
    <s v="OFF-BI-10001098"/>
    <x v="1"/>
    <x v="8"/>
    <s v="Acco D-Ring Binder w/DublLock"/>
    <n v="29.931999999999992"/>
    <n v="7"/>
    <n v="0.8"/>
    <n v="-46.394600000000011"/>
  </r>
  <r>
    <n v="2208"/>
    <x v="1078"/>
    <x v="2"/>
    <x v="686"/>
    <d v="2011-07-20T00:00:00"/>
    <x v="1"/>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x v="1079"/>
    <x v="1"/>
    <x v="421"/>
    <d v="2012-08-26T00:00:00"/>
    <x v="1"/>
    <s v="RB-19705"/>
    <s v="Roger Barcio"/>
    <x v="2"/>
    <s v="United States"/>
    <s v="New York City"/>
    <x v="15"/>
    <n v="10009"/>
    <x v="3"/>
    <s v="OFF-AR-10000390"/>
    <x v="1"/>
    <x v="6"/>
    <s v="Newell Chalk Holder"/>
    <n v="16.52"/>
    <n v="4"/>
    <n v="0"/>
    <n v="7.5991999999999997"/>
  </r>
  <r>
    <n v="2210"/>
    <x v="1080"/>
    <x v="2"/>
    <x v="687"/>
    <d v="2011-11-16T00:00:00"/>
    <x v="0"/>
    <s v="ML-17410"/>
    <s v="Maris LaWare"/>
    <x v="0"/>
    <s v="United States"/>
    <s v="Fairfield"/>
    <x v="29"/>
    <n v="6824"/>
    <x v="3"/>
    <s v="TEC-PH-10001079"/>
    <x v="2"/>
    <x v="7"/>
    <s v="Polycom SoundPoint Pro SE-225 Corded phone"/>
    <n v="832.93"/>
    <n v="7"/>
    <n v="0"/>
    <n v="233.22039999999998"/>
  </r>
  <r>
    <n v="2211"/>
    <x v="1080"/>
    <x v="2"/>
    <x v="687"/>
    <d v="2011-11-16T00:00:00"/>
    <x v="0"/>
    <s v="ML-17410"/>
    <s v="Maris LaWare"/>
    <x v="0"/>
    <s v="United States"/>
    <s v="Fairfield"/>
    <x v="29"/>
    <n v="6824"/>
    <x v="3"/>
    <s v="OFF-BI-10003460"/>
    <x v="1"/>
    <x v="8"/>
    <s v="Acco 3-Hole Punch"/>
    <n v="43.8"/>
    <n v="10"/>
    <n v="0"/>
    <n v="21.023999999999997"/>
  </r>
  <r>
    <n v="2212"/>
    <x v="1081"/>
    <x v="0"/>
    <x v="581"/>
    <d v="2013-12-01T00:00:00"/>
    <x v="2"/>
    <s v="VB-21745"/>
    <s v="Victoria Brennan"/>
    <x v="1"/>
    <s v="United States"/>
    <s v="Lincoln Park"/>
    <x v="12"/>
    <n v="48146"/>
    <x v="2"/>
    <s v="OFF-AP-10003842"/>
    <x v="1"/>
    <x v="9"/>
    <s v="Euro-Pro Shark Turbo Vacuum"/>
    <n v="167.292"/>
    <n v="6"/>
    <n v="0.1"/>
    <n v="29.7408"/>
  </r>
  <r>
    <n v="2213"/>
    <x v="1082"/>
    <x v="3"/>
    <x v="610"/>
    <d v="2014-11-26T00:00:00"/>
    <x v="1"/>
    <s v="SW-20275"/>
    <s v="Scott Williamson"/>
    <x v="0"/>
    <s v="United States"/>
    <s v="New York City"/>
    <x v="15"/>
    <n v="10035"/>
    <x v="3"/>
    <s v="FUR-FU-10003535"/>
    <x v="0"/>
    <x v="5"/>
    <s v="Howard Miller Distant Time Traveler Alarm Clock"/>
    <n v="27.42"/>
    <n v="1"/>
    <n v="0"/>
    <n v="11.2422"/>
  </r>
  <r>
    <n v="2214"/>
    <x v="1083"/>
    <x v="3"/>
    <x v="172"/>
    <d v="2014-10-03T00:00:00"/>
    <x v="2"/>
    <s v="NS-18505"/>
    <s v="Neola Schneider"/>
    <x v="0"/>
    <s v="United States"/>
    <s v="San Jose"/>
    <x v="1"/>
    <n v="95123"/>
    <x v="1"/>
    <s v="OFF-BI-10002012"/>
    <x v="1"/>
    <x v="8"/>
    <s v="Wilson Jones Easy Flow II Sheet Lifters"/>
    <n v="1.4400000000000002"/>
    <n v="1"/>
    <n v="0.2"/>
    <n v="0.504"/>
  </r>
  <r>
    <n v="2215"/>
    <x v="1083"/>
    <x v="3"/>
    <x v="172"/>
    <d v="2014-10-03T00:00:00"/>
    <x v="2"/>
    <s v="NS-18505"/>
    <s v="Neola Schneider"/>
    <x v="0"/>
    <s v="United States"/>
    <s v="San Jose"/>
    <x v="1"/>
    <n v="95123"/>
    <x v="1"/>
    <s v="OFF-BI-10001922"/>
    <x v="1"/>
    <x v="8"/>
    <s v="Storex Dura Pro Binders"/>
    <n v="61.77600000000001"/>
    <n v="13"/>
    <n v="0.2"/>
    <n v="20.849399999999996"/>
  </r>
  <r>
    <n v="2216"/>
    <x v="1083"/>
    <x v="3"/>
    <x v="172"/>
    <d v="2014-10-03T00:00:00"/>
    <x v="2"/>
    <s v="NS-18505"/>
    <s v="Neola Schneider"/>
    <x v="0"/>
    <s v="United States"/>
    <s v="San Jose"/>
    <x v="1"/>
    <n v="95123"/>
    <x v="1"/>
    <s v="OFF-AP-10000576"/>
    <x v="1"/>
    <x v="9"/>
    <s v="Belkin 325VA UPS Surge Protector, 6'"/>
    <n v="241.96"/>
    <n v="2"/>
    <n v="0"/>
    <n v="60.490000000000009"/>
  </r>
  <r>
    <n v="2217"/>
    <x v="1083"/>
    <x v="3"/>
    <x v="172"/>
    <d v="2014-10-03T00:00:00"/>
    <x v="2"/>
    <s v="NS-18505"/>
    <s v="Neola Schneider"/>
    <x v="0"/>
    <s v="United States"/>
    <s v="San Jose"/>
    <x v="1"/>
    <n v="95123"/>
    <x v="1"/>
    <s v="FUR-CH-10000553"/>
    <x v="0"/>
    <x v="1"/>
    <s v="Metal Folding Chairs, Beige, 4/Carton"/>
    <n v="108.608"/>
    <n v="4"/>
    <n v="0.2"/>
    <n v="9.5031999999999925"/>
  </r>
  <r>
    <n v="2218"/>
    <x v="1084"/>
    <x v="2"/>
    <x v="59"/>
    <d v="2011-09-25T00:00:00"/>
    <x v="1"/>
    <s v="DB-13555"/>
    <s v="Dorothy Badders"/>
    <x v="1"/>
    <s v="United States"/>
    <s v="Jacksonville"/>
    <x v="2"/>
    <n v="32216"/>
    <x v="0"/>
    <s v="OFF-AR-10003469"/>
    <x v="1"/>
    <x v="6"/>
    <s v="Nontoxic Chalk"/>
    <n v="2.8160000000000003"/>
    <n v="2"/>
    <n v="0.2"/>
    <n v="0.98559999999999992"/>
  </r>
  <r>
    <n v="2219"/>
    <x v="1085"/>
    <x v="3"/>
    <x v="688"/>
    <d v="2014-08-02T00:00:00"/>
    <x v="1"/>
    <s v="MH-17620"/>
    <s v="Matt Hagelstein"/>
    <x v="1"/>
    <s v="United States"/>
    <s v="San Francisco"/>
    <x v="1"/>
    <n v="94110"/>
    <x v="1"/>
    <s v="OFF-BI-10000145"/>
    <x v="1"/>
    <x v="8"/>
    <s v="Zipper Ring Binder Pockets"/>
    <n v="9.9840000000000018"/>
    <n v="4"/>
    <n v="0.2"/>
    <n v="3.6191999999999993"/>
  </r>
  <r>
    <n v="2220"/>
    <x v="1085"/>
    <x v="3"/>
    <x v="688"/>
    <d v="2014-08-02T00:00:00"/>
    <x v="1"/>
    <s v="MH-17620"/>
    <s v="Matt Hagelstein"/>
    <x v="1"/>
    <s v="United States"/>
    <s v="San Francisco"/>
    <x v="1"/>
    <n v="94110"/>
    <x v="1"/>
    <s v="OFF-ST-10001580"/>
    <x v="1"/>
    <x v="4"/>
    <s v="Super Decoflex Portable Personal File"/>
    <n v="14.98"/>
    <n v="1"/>
    <n v="0"/>
    <n v="4.1943999999999999"/>
  </r>
  <r>
    <n v="2221"/>
    <x v="1085"/>
    <x v="3"/>
    <x v="688"/>
    <d v="2014-08-02T00:00:00"/>
    <x v="1"/>
    <s v="MH-17620"/>
    <s v="Matt Hagelstein"/>
    <x v="1"/>
    <s v="United States"/>
    <s v="San Francisco"/>
    <x v="1"/>
    <n v="94110"/>
    <x v="1"/>
    <s v="TEC-PH-10001817"/>
    <x v="2"/>
    <x v="7"/>
    <s v="Wilson Electronics DB Pro Signal Booster"/>
    <n v="1145.6000000000001"/>
    <n v="4"/>
    <n v="0.2"/>
    <n v="100.24000000000007"/>
  </r>
  <r>
    <n v="2222"/>
    <x v="1086"/>
    <x v="1"/>
    <x v="401"/>
    <d v="2012-12-06T00:00:00"/>
    <x v="3"/>
    <s v="DK-13375"/>
    <s v="Dennis Kane"/>
    <x v="0"/>
    <s v="United States"/>
    <s v="Marion"/>
    <x v="24"/>
    <n v="43302"/>
    <x v="3"/>
    <s v="TEC-PH-10001578"/>
    <x v="2"/>
    <x v="7"/>
    <s v="Polycom SoundStation2 EX Conference phone"/>
    <n v="485.93999999999994"/>
    <n v="2"/>
    <n v="0.4"/>
    <n v="-89.089000000000055"/>
  </r>
  <r>
    <n v="2223"/>
    <x v="1086"/>
    <x v="1"/>
    <x v="401"/>
    <d v="2012-12-06T00:00:00"/>
    <x v="3"/>
    <s v="DK-13375"/>
    <s v="Dennis Kane"/>
    <x v="0"/>
    <s v="United States"/>
    <s v="Marion"/>
    <x v="24"/>
    <n v="43302"/>
    <x v="3"/>
    <s v="OFF-AR-10004078"/>
    <x v="1"/>
    <x v="6"/>
    <s v="Newell 312"/>
    <n v="37.375999999999998"/>
    <n v="8"/>
    <n v="0.2"/>
    <n v="4.6719999999999988"/>
  </r>
  <r>
    <n v="2224"/>
    <x v="1086"/>
    <x v="1"/>
    <x v="401"/>
    <d v="2012-12-06T00:00:00"/>
    <x v="3"/>
    <s v="DK-13375"/>
    <s v="Dennis Kane"/>
    <x v="0"/>
    <s v="United States"/>
    <s v="Marion"/>
    <x v="24"/>
    <n v="43302"/>
    <x v="3"/>
    <s v="FUR-CH-10004860"/>
    <x v="0"/>
    <x v="1"/>
    <s v="Global Low Back Tilter Chair"/>
    <n v="70.685999999999993"/>
    <n v="1"/>
    <n v="0.3"/>
    <n v="-24.23520000000001"/>
  </r>
  <r>
    <n v="2225"/>
    <x v="1087"/>
    <x v="3"/>
    <x v="689"/>
    <d v="2014-08-06T00:00:00"/>
    <x v="1"/>
    <s v="EA-14035"/>
    <s v="Erin Ashbrook"/>
    <x v="1"/>
    <s v="United States"/>
    <s v="Philadelphia"/>
    <x v="9"/>
    <n v="19134"/>
    <x v="3"/>
    <s v="OFF-PA-10003790"/>
    <x v="1"/>
    <x v="10"/>
    <s v="Xerox 1991"/>
    <n v="54.816000000000003"/>
    <n v="3"/>
    <n v="0.2"/>
    <n v="17.815199999999997"/>
  </r>
  <r>
    <n v="2226"/>
    <x v="1088"/>
    <x v="0"/>
    <x v="690"/>
    <d v="2013-03-22T00:00:00"/>
    <x v="0"/>
    <s v="BT-11440"/>
    <s v="Bobby Trafton"/>
    <x v="0"/>
    <s v="United States"/>
    <s v="Littleton"/>
    <x v="22"/>
    <n v="80122"/>
    <x v="1"/>
    <s v="FUR-BO-10002202"/>
    <x v="0"/>
    <x v="0"/>
    <s v="Atlantic Metals Mobile 2-Shelf Bookcases, Custom Colors"/>
    <n v="72.294000000000011"/>
    <n v="1"/>
    <n v="0.7"/>
    <n v="-98.801799999999986"/>
  </r>
  <r>
    <n v="2227"/>
    <x v="1089"/>
    <x v="3"/>
    <x v="570"/>
    <d v="2014-08-04T00:00:00"/>
    <x v="1"/>
    <s v="LA-16780"/>
    <s v="Laura Armstrong"/>
    <x v="1"/>
    <s v="United States"/>
    <s v="Austin"/>
    <x v="5"/>
    <n v="78745"/>
    <x v="2"/>
    <s v="OFF-FA-10003059"/>
    <x v="1"/>
    <x v="13"/>
    <s v="Assorted Color Push Pins"/>
    <n v="2.8960000000000004"/>
    <n v="2"/>
    <n v="0.2"/>
    <n v="0.4705999999999998"/>
  </r>
  <r>
    <n v="2228"/>
    <x v="1089"/>
    <x v="3"/>
    <x v="570"/>
    <d v="2014-08-04T00:00:00"/>
    <x v="1"/>
    <s v="LA-16780"/>
    <s v="Laura Armstrong"/>
    <x v="1"/>
    <s v="United States"/>
    <s v="Austin"/>
    <x v="5"/>
    <n v="78745"/>
    <x v="2"/>
    <s v="TEC-PH-10002496"/>
    <x v="2"/>
    <x v="7"/>
    <s v="Cisco SPA301"/>
    <n v="124.79200000000002"/>
    <n v="1"/>
    <n v="0.2"/>
    <n v="15.598999999999993"/>
  </r>
  <r>
    <n v="2229"/>
    <x v="1090"/>
    <x v="0"/>
    <x v="393"/>
    <d v="2013-10-06T00:00:00"/>
    <x v="1"/>
    <s v="GM-14680"/>
    <s v="Greg Matthias"/>
    <x v="0"/>
    <s v="United States"/>
    <s v="New York City"/>
    <x v="15"/>
    <n v="10024"/>
    <x v="3"/>
    <s v="FUR-TA-10003238"/>
    <x v="0"/>
    <x v="3"/>
    <s v="Chromcraft Bull-Nose Wood 48&quot; x 96&quot; Rectangular Conference Tables"/>
    <n v="330.58800000000002"/>
    <n v="1"/>
    <n v="0.4"/>
    <n v="-115.70580000000004"/>
  </r>
  <r>
    <n v="2230"/>
    <x v="1091"/>
    <x v="2"/>
    <x v="691"/>
    <d v="2011-04-05T00:00:00"/>
    <x v="1"/>
    <s v="AA-10315"/>
    <s v="Alex Avila"/>
    <x v="0"/>
    <s v="United States"/>
    <s v="San Francisco"/>
    <x v="1"/>
    <n v="94122"/>
    <x v="1"/>
    <s v="OFF-BI-10004390"/>
    <x v="1"/>
    <x v="8"/>
    <s v="GBC DocuBind 200 Manual Binding Machine"/>
    <n v="673.5680000000001"/>
    <n v="2"/>
    <n v="0.2"/>
    <n v="252.58799999999999"/>
  </r>
  <r>
    <n v="2231"/>
    <x v="1091"/>
    <x v="2"/>
    <x v="691"/>
    <d v="2011-04-05T00:00:00"/>
    <x v="1"/>
    <s v="AA-10315"/>
    <s v="Alex Avila"/>
    <x v="0"/>
    <s v="United States"/>
    <s v="San Francisco"/>
    <x v="1"/>
    <n v="94122"/>
    <x v="1"/>
    <s v="OFF-AP-10002765"/>
    <x v="1"/>
    <x v="9"/>
    <s v="Fellowes Advanced Computer Series Surge Protectors"/>
    <n v="52.98"/>
    <n v="2"/>
    <n v="0"/>
    <n v="14.834400000000002"/>
  </r>
  <r>
    <n v="2232"/>
    <x v="1092"/>
    <x v="3"/>
    <x v="335"/>
    <d v="2014-07-02T00:00:00"/>
    <x v="1"/>
    <s v="DB-13405"/>
    <s v="Denny Blanton"/>
    <x v="0"/>
    <s v="United States"/>
    <s v="La Porte"/>
    <x v="14"/>
    <n v="46350"/>
    <x v="2"/>
    <s v="FUR-FU-10000293"/>
    <x v="0"/>
    <x v="5"/>
    <s v="Eldon Antistatic Chair Mats for Low to Medium Pile Carpets"/>
    <n v="526.45000000000005"/>
    <n v="5"/>
    <n v="0"/>
    <n v="31.586999999999961"/>
  </r>
  <r>
    <n v="2233"/>
    <x v="1093"/>
    <x v="3"/>
    <x v="362"/>
    <d v="2014-07-15T00:00:00"/>
    <x v="1"/>
    <s v="JH-15820"/>
    <s v="John Huston"/>
    <x v="0"/>
    <s v="United States"/>
    <s v="Chicago"/>
    <x v="10"/>
    <n v="60610"/>
    <x v="2"/>
    <s v="OFF-ST-10003692"/>
    <x v="1"/>
    <x v="4"/>
    <s v="Recycled Steel Personal File for Hanging File Folders"/>
    <n v="228.92"/>
    <n v="5"/>
    <n v="0.2"/>
    <n v="14.307499999999997"/>
  </r>
  <r>
    <n v="2234"/>
    <x v="1094"/>
    <x v="1"/>
    <x v="639"/>
    <d v="2012-12-16T00:00:00"/>
    <x v="0"/>
    <s v="DJ-13630"/>
    <s v="Doug Jacobs"/>
    <x v="0"/>
    <s v="United States"/>
    <s v="Portland"/>
    <x v="21"/>
    <n v="97206"/>
    <x v="1"/>
    <s v="TEC-PH-10001051"/>
    <x v="2"/>
    <x v="7"/>
    <s v="HTC One"/>
    <n v="319.96800000000002"/>
    <n v="4"/>
    <n v="0.2"/>
    <n v="35.996399999999952"/>
  </r>
  <r>
    <n v="2235"/>
    <x v="1095"/>
    <x v="3"/>
    <x v="256"/>
    <d v="2014-12-11T00:00:00"/>
    <x v="1"/>
    <s v="QJ-19255"/>
    <s v="Quincy Jones"/>
    <x v="1"/>
    <s v="United States"/>
    <s v="Burlington"/>
    <x v="42"/>
    <s v="05408"/>
    <x v="3"/>
    <s v="TEC-AC-10001013"/>
    <x v="2"/>
    <x v="11"/>
    <s v="Logitech ClearChat Comfort/USB Headset H390"/>
    <n v="205.03"/>
    <n v="7"/>
    <n v="0"/>
    <n v="67.659899999999979"/>
  </r>
  <r>
    <n v="2236"/>
    <x v="1096"/>
    <x v="1"/>
    <x v="426"/>
    <d v="2012-09-17T00:00:00"/>
    <x v="0"/>
    <s v="CT-11995"/>
    <s v="Carol Triggs"/>
    <x v="0"/>
    <s v="United States"/>
    <s v="Indianapolis"/>
    <x v="14"/>
    <n v="46203"/>
    <x v="2"/>
    <s v="OFF-ST-10000025"/>
    <x v="1"/>
    <x v="4"/>
    <s v="Fellowes Stor/Drawer Steel Plus Storage Drawers"/>
    <n v="190.86"/>
    <n v="2"/>
    <n v="0"/>
    <n v="11.451599999999985"/>
  </r>
  <r>
    <n v="2237"/>
    <x v="1096"/>
    <x v="1"/>
    <x v="426"/>
    <d v="2012-09-17T00:00:00"/>
    <x v="0"/>
    <s v="CT-11995"/>
    <s v="Carol Triggs"/>
    <x v="0"/>
    <s v="United States"/>
    <s v="Indianapolis"/>
    <x v="14"/>
    <n v="46203"/>
    <x v="2"/>
    <s v="OFF-AR-10000817"/>
    <x v="1"/>
    <x v="6"/>
    <s v="Manco Dry-Lighter Erasable Highlighter"/>
    <n v="24.32"/>
    <n v="8"/>
    <n v="0"/>
    <n v="8.2687999999999988"/>
  </r>
  <r>
    <n v="2238"/>
    <x v="1097"/>
    <x v="0"/>
    <x v="692"/>
    <d v="2013-07-22T00:00:00"/>
    <x v="1"/>
    <s v="RH-19510"/>
    <s v="Rick Huthwaite"/>
    <x v="2"/>
    <s v="United States"/>
    <s v="Provo"/>
    <x v="7"/>
    <n v="84604"/>
    <x v="1"/>
    <s v="OFF-SU-10000952"/>
    <x v="1"/>
    <x v="14"/>
    <s v="Fiskars Home &amp; Office Scissors"/>
    <n v="44.400000000000006"/>
    <n v="5"/>
    <n v="0"/>
    <n v="12.432000000000002"/>
  </r>
  <r>
    <n v="2239"/>
    <x v="1098"/>
    <x v="3"/>
    <x v="693"/>
    <d v="2014-04-27T00:00:00"/>
    <x v="1"/>
    <s v="SJ-20125"/>
    <s v="Sanjit Jacobs"/>
    <x v="2"/>
    <s v="United States"/>
    <s v="Chicago"/>
    <x v="10"/>
    <n v="60610"/>
    <x v="2"/>
    <s v="FUR-FU-10004597"/>
    <x v="0"/>
    <x v="5"/>
    <s v="Eldon Cleatmat Chair Mats for Medium Pile Carpets"/>
    <n v="44.400000000000006"/>
    <n v="2"/>
    <n v="0.6"/>
    <n v="-52.169999999999987"/>
  </r>
  <r>
    <n v="2240"/>
    <x v="1099"/>
    <x v="0"/>
    <x v="625"/>
    <d v="2013-11-18T00:00:00"/>
    <x v="0"/>
    <s v="TG-21310"/>
    <s v="Toby Gnade"/>
    <x v="0"/>
    <s v="United States"/>
    <s v="Los Angeles"/>
    <x v="1"/>
    <n v="90049"/>
    <x v="1"/>
    <s v="OFF-BI-10003527"/>
    <x v="1"/>
    <x v="8"/>
    <s v="Fellowes PB500 Electric Punch Plastic Comb Binding Machine with Manual Bind"/>
    <n v="1016.792"/>
    <n v="1"/>
    <n v="0.2"/>
    <n v="381.29700000000003"/>
  </r>
  <r>
    <n v="2241"/>
    <x v="1099"/>
    <x v="0"/>
    <x v="625"/>
    <d v="2013-11-18T00:00:00"/>
    <x v="0"/>
    <s v="TG-21310"/>
    <s v="Toby Gnade"/>
    <x v="0"/>
    <s v="United States"/>
    <s v="Los Angeles"/>
    <x v="1"/>
    <n v="90049"/>
    <x v="1"/>
    <s v="OFF-BI-10002982"/>
    <x v="1"/>
    <x v="8"/>
    <s v="Avery Self-Adhesive Photo Pockets for Polaroid Photos"/>
    <n v="38.136000000000003"/>
    <n v="7"/>
    <n v="0.2"/>
    <n v="13.347599999999998"/>
  </r>
  <r>
    <n v="2242"/>
    <x v="1100"/>
    <x v="0"/>
    <x v="491"/>
    <d v="2013-12-02T00:00:00"/>
    <x v="1"/>
    <s v="CT-11995"/>
    <s v="Carol Triggs"/>
    <x v="0"/>
    <s v="United States"/>
    <s v="Philadelphia"/>
    <x v="9"/>
    <n v="19134"/>
    <x v="3"/>
    <s v="TEC-PH-10004165"/>
    <x v="2"/>
    <x v="7"/>
    <s v="Mitel MiVoice 5330e IP Phone"/>
    <n v="494.98199999999997"/>
    <n v="3"/>
    <n v="0.4"/>
    <n v="-115.49580000000006"/>
  </r>
  <r>
    <n v="2243"/>
    <x v="1101"/>
    <x v="3"/>
    <x v="610"/>
    <d v="2014-11-26T00:00:00"/>
    <x v="1"/>
    <s v="BF-11005"/>
    <s v="Barry Franz"/>
    <x v="2"/>
    <s v="United States"/>
    <s v="Pasadena"/>
    <x v="1"/>
    <n v="91104"/>
    <x v="1"/>
    <s v="OFF-ST-10003442"/>
    <x v="1"/>
    <x v="4"/>
    <s v="Eldon Portable Mobile Manager"/>
    <n v="56.56"/>
    <n v="2"/>
    <n v="0"/>
    <n v="15.2712"/>
  </r>
  <r>
    <n v="2244"/>
    <x v="1101"/>
    <x v="3"/>
    <x v="610"/>
    <d v="2014-11-26T00:00:00"/>
    <x v="1"/>
    <s v="BF-11005"/>
    <s v="Barry Franz"/>
    <x v="2"/>
    <s v="United States"/>
    <s v="Pasadena"/>
    <x v="1"/>
    <n v="91104"/>
    <x v="1"/>
    <s v="OFF-AR-10003856"/>
    <x v="1"/>
    <x v="6"/>
    <s v="Newell 344"/>
    <n v="5.56"/>
    <n v="2"/>
    <n v="0"/>
    <n v="1.4455999999999998"/>
  </r>
  <r>
    <n v="2245"/>
    <x v="1101"/>
    <x v="3"/>
    <x v="610"/>
    <d v="2014-11-26T00:00:00"/>
    <x v="1"/>
    <s v="BF-11005"/>
    <s v="Barry Franz"/>
    <x v="2"/>
    <s v="United States"/>
    <s v="Pasadena"/>
    <x v="1"/>
    <n v="91104"/>
    <x v="1"/>
    <s v="OFF-FA-10004248"/>
    <x v="1"/>
    <x v="13"/>
    <s v="Advantus T-Pin Paper Clips"/>
    <n v="9.02"/>
    <n v="2"/>
    <n v="0"/>
    <n v="3.5178000000000003"/>
  </r>
  <r>
    <n v="2246"/>
    <x v="1101"/>
    <x v="3"/>
    <x v="610"/>
    <d v="2014-11-26T00:00:00"/>
    <x v="1"/>
    <s v="BF-11005"/>
    <s v="Barry Franz"/>
    <x v="2"/>
    <s v="United States"/>
    <s v="Pasadena"/>
    <x v="1"/>
    <n v="91104"/>
    <x v="1"/>
    <s v="OFF-AP-10001492"/>
    <x v="1"/>
    <x v="9"/>
    <s v="Acco Six-Outlet Power Strip, 4' Cord Length"/>
    <n v="8.6199999999999992"/>
    <n v="1"/>
    <n v="0"/>
    <n v="2.2412000000000001"/>
  </r>
  <r>
    <n v="2247"/>
    <x v="1101"/>
    <x v="3"/>
    <x v="610"/>
    <d v="2014-11-26T00:00:00"/>
    <x v="1"/>
    <s v="BF-11005"/>
    <s v="Barry Franz"/>
    <x v="2"/>
    <s v="United States"/>
    <s v="Pasadena"/>
    <x v="1"/>
    <n v="91104"/>
    <x v="1"/>
    <s v="TEC-PH-10004165"/>
    <x v="2"/>
    <x v="7"/>
    <s v="Mitel MiVoice 5330e IP Phone"/>
    <n v="659.97600000000011"/>
    <n v="3"/>
    <n v="0.2"/>
    <n v="49.498199999999969"/>
  </r>
  <r>
    <n v="2248"/>
    <x v="1102"/>
    <x v="1"/>
    <x v="586"/>
    <d v="2012-02-18T00:00:00"/>
    <x v="0"/>
    <s v="JM-16195"/>
    <s v="Justin MacKendrick"/>
    <x v="0"/>
    <s v="United States"/>
    <s v="Los Angeles"/>
    <x v="1"/>
    <n v="90004"/>
    <x v="1"/>
    <s v="OFF-PA-10004285"/>
    <x v="1"/>
    <x v="10"/>
    <s v="Xerox 1959"/>
    <n v="13.36"/>
    <n v="2"/>
    <n v="0"/>
    <n v="6.4127999999999998"/>
  </r>
  <r>
    <n v="2249"/>
    <x v="1102"/>
    <x v="1"/>
    <x v="586"/>
    <d v="2012-02-18T00:00:00"/>
    <x v="0"/>
    <s v="JM-16195"/>
    <s v="Justin MacKendrick"/>
    <x v="0"/>
    <s v="United States"/>
    <s v="Los Angeles"/>
    <x v="1"/>
    <n v="90004"/>
    <x v="1"/>
    <s v="OFF-BI-10001628"/>
    <x v="1"/>
    <x v="8"/>
    <s v="Acco Data Flex Cable Posts For Top &amp; Bottom Load Binders, 6&quot; Capacity"/>
    <n v="41.72"/>
    <n v="5"/>
    <n v="0.2"/>
    <n v="13.037499999999998"/>
  </r>
  <r>
    <n v="2250"/>
    <x v="1102"/>
    <x v="1"/>
    <x v="586"/>
    <d v="2012-02-18T00:00:00"/>
    <x v="0"/>
    <s v="JM-16195"/>
    <s v="Justin MacKendrick"/>
    <x v="0"/>
    <s v="United States"/>
    <s v="Los Angeles"/>
    <x v="1"/>
    <n v="90004"/>
    <x v="1"/>
    <s v="OFF-BI-10000546"/>
    <x v="1"/>
    <x v="8"/>
    <s v="Avery Durable Binders"/>
    <n v="11.52"/>
    <n v="5"/>
    <n v="0.2"/>
    <n v="4.1760000000000002"/>
  </r>
  <r>
    <n v="2251"/>
    <x v="1102"/>
    <x v="1"/>
    <x v="586"/>
    <d v="2012-02-18T00:00:00"/>
    <x v="0"/>
    <s v="JM-16195"/>
    <s v="Justin MacKendrick"/>
    <x v="0"/>
    <s v="United States"/>
    <s v="Los Angeles"/>
    <x v="1"/>
    <n v="90004"/>
    <x v="1"/>
    <s v="OFF-AP-10001391"/>
    <x v="1"/>
    <x v="9"/>
    <s v="Kensington 6 Outlet MasterPiece HOMEOFFICE Power Control Center"/>
    <n v="541.43999999999994"/>
    <n v="6"/>
    <n v="0"/>
    <n v="157.01759999999993"/>
  </r>
  <r>
    <n v="2252"/>
    <x v="1102"/>
    <x v="1"/>
    <x v="586"/>
    <d v="2012-02-18T00:00:00"/>
    <x v="0"/>
    <s v="JM-16195"/>
    <s v="Justin MacKendrick"/>
    <x v="0"/>
    <s v="United States"/>
    <s v="Los Angeles"/>
    <x v="1"/>
    <n v="90004"/>
    <x v="1"/>
    <s v="OFF-PA-10000477"/>
    <x v="1"/>
    <x v="10"/>
    <s v="Xerox 22"/>
    <n v="19.440000000000001"/>
    <n v="3"/>
    <n v="0"/>
    <n v="9.3312000000000008"/>
  </r>
  <r>
    <n v="2253"/>
    <x v="1103"/>
    <x v="0"/>
    <x v="173"/>
    <d v="2013-04-18T00:00:00"/>
    <x v="0"/>
    <s v="JK-16120"/>
    <s v="Julie Kriz"/>
    <x v="2"/>
    <s v="United States"/>
    <s v="San Diego"/>
    <x v="1"/>
    <n v="92105"/>
    <x v="1"/>
    <s v="OFF-PA-10004327"/>
    <x v="1"/>
    <x v="10"/>
    <s v="Xerox 1911"/>
    <n v="143.69999999999999"/>
    <n v="3"/>
    <n v="0"/>
    <n v="68.975999999999999"/>
  </r>
  <r>
    <n v="2254"/>
    <x v="1104"/>
    <x v="1"/>
    <x v="694"/>
    <d v="2012-10-01T00:00:00"/>
    <x v="2"/>
    <s v="HG-14965"/>
    <s v="Henry Goldwyn"/>
    <x v="1"/>
    <s v="United States"/>
    <s v="San Francisco"/>
    <x v="1"/>
    <n v="94110"/>
    <x v="1"/>
    <s v="OFF-AP-10000696"/>
    <x v="1"/>
    <x v="9"/>
    <s v="Holmes Odor Grabber"/>
    <n v="43.26"/>
    <n v="3"/>
    <n v="0"/>
    <n v="14.275799999999998"/>
  </r>
  <r>
    <n v="2255"/>
    <x v="1104"/>
    <x v="1"/>
    <x v="694"/>
    <d v="2012-10-01T00:00:00"/>
    <x v="2"/>
    <s v="HG-14965"/>
    <s v="Henry Goldwyn"/>
    <x v="1"/>
    <s v="United States"/>
    <s v="San Francisco"/>
    <x v="1"/>
    <n v="94110"/>
    <x v="1"/>
    <s v="OFF-AP-10002082"/>
    <x v="1"/>
    <x v="9"/>
    <s v="Holmes HEPA Air Purifier"/>
    <n v="43.56"/>
    <n v="2"/>
    <n v="0"/>
    <n v="15.245999999999999"/>
  </r>
  <r>
    <n v="2256"/>
    <x v="1105"/>
    <x v="0"/>
    <x v="42"/>
    <d v="2013-09-23T00:00:00"/>
    <x v="1"/>
    <s v="LA-16780"/>
    <s v="Laura Armstrong"/>
    <x v="1"/>
    <s v="United States"/>
    <s v="Bangor"/>
    <x v="43"/>
    <n v="4401"/>
    <x v="3"/>
    <s v="TEC-PH-10001944"/>
    <x v="2"/>
    <x v="7"/>
    <s v="Wi-Ex zBoost YX540 Cellular Phone Signal Booster"/>
    <n v="437.84999999999997"/>
    <n v="3"/>
    <n v="0"/>
    <n v="131.35499999999996"/>
  </r>
  <r>
    <n v="2257"/>
    <x v="1105"/>
    <x v="0"/>
    <x v="42"/>
    <d v="2013-09-23T00:00:00"/>
    <x v="1"/>
    <s v="LA-16780"/>
    <s v="Laura Armstrong"/>
    <x v="1"/>
    <s v="United States"/>
    <s v="Bangor"/>
    <x v="43"/>
    <n v="4401"/>
    <x v="3"/>
    <s v="FUR-FU-10004952"/>
    <x v="0"/>
    <x v="5"/>
    <s v="C-Line Cubicle Keepers Polyproplyene Holder w/Velcro Back, 8-1/2x11, 25/Bx"/>
    <n v="109.48"/>
    <n v="2"/>
    <n v="0"/>
    <n v="33.938800000000001"/>
  </r>
  <r>
    <n v="2258"/>
    <x v="1106"/>
    <x v="3"/>
    <x v="114"/>
    <d v="2014-06-20T00:00:00"/>
    <x v="2"/>
    <s v="TS-21610"/>
    <s v="Troy Staebel"/>
    <x v="0"/>
    <s v="United States"/>
    <s v="San Francisco"/>
    <x v="1"/>
    <n v="94122"/>
    <x v="1"/>
    <s v="FUR-CH-10000015"/>
    <x v="0"/>
    <x v="1"/>
    <s v="Hon Multipurpose Stacking Arm Chairs"/>
    <n v="1212.96"/>
    <n v="7"/>
    <n v="0.2"/>
    <n v="90.97199999999998"/>
  </r>
  <r>
    <n v="2259"/>
    <x v="1106"/>
    <x v="3"/>
    <x v="114"/>
    <d v="2014-06-20T00:00:00"/>
    <x v="2"/>
    <s v="TS-21610"/>
    <s v="Troy Staebel"/>
    <x v="0"/>
    <s v="United States"/>
    <s v="San Francisco"/>
    <x v="1"/>
    <n v="94122"/>
    <x v="1"/>
    <s v="OFF-PA-10001776"/>
    <x v="1"/>
    <x v="10"/>
    <s v="Wirebound Message Books, Four 2 3/4&quot; x 5&quot; Forms per Page, 600 Sets per Book"/>
    <n v="18.54"/>
    <n v="2"/>
    <n v="0"/>
    <n v="8.7137999999999991"/>
  </r>
  <r>
    <n v="2260"/>
    <x v="1107"/>
    <x v="1"/>
    <x v="627"/>
    <d v="2012-11-10T00:00:00"/>
    <x v="0"/>
    <s v="MZ-17335"/>
    <s v="Maria Zettner"/>
    <x v="2"/>
    <s v="United States"/>
    <s v="San Diego"/>
    <x v="1"/>
    <n v="92024"/>
    <x v="1"/>
    <s v="OFF-FA-10002280"/>
    <x v="1"/>
    <x v="13"/>
    <s v="Advantus Plastic Paper Clips"/>
    <n v="5"/>
    <n v="1"/>
    <n v="0"/>
    <n v="2.4"/>
  </r>
  <r>
    <n v="2261"/>
    <x v="1107"/>
    <x v="1"/>
    <x v="627"/>
    <d v="2012-11-10T00:00:00"/>
    <x v="0"/>
    <s v="MZ-17335"/>
    <s v="Maria Zettner"/>
    <x v="2"/>
    <s v="United States"/>
    <s v="San Diego"/>
    <x v="1"/>
    <n v="92024"/>
    <x v="1"/>
    <s v="TEC-AC-10002049"/>
    <x v="2"/>
    <x v="11"/>
    <s v="Logitech G19 Programmable Gaming Keyboard"/>
    <n v="371.96999999999997"/>
    <n v="3"/>
    <n v="0"/>
    <n v="66.954599999999971"/>
  </r>
  <r>
    <n v="2262"/>
    <x v="1108"/>
    <x v="1"/>
    <x v="217"/>
    <d v="2012-12-18T00:00:00"/>
    <x v="3"/>
    <s v="MW-18220"/>
    <s v="Mitch Webber"/>
    <x v="0"/>
    <s v="United States"/>
    <s v="New York City"/>
    <x v="15"/>
    <n v="10035"/>
    <x v="3"/>
    <s v="TEC-AC-10002253"/>
    <x v="2"/>
    <x v="11"/>
    <s v="Imation Bio 8GB USB Flash Drive Imation Corp"/>
    <n v="166.24"/>
    <n v="1"/>
    <n v="0"/>
    <n v="24.936000000000007"/>
  </r>
  <r>
    <n v="2263"/>
    <x v="1109"/>
    <x v="3"/>
    <x v="695"/>
    <d v="2014-02-10T00:00:00"/>
    <x v="2"/>
    <s v="MV-17485"/>
    <s v="Mark Van Huff"/>
    <x v="0"/>
    <s v="United States"/>
    <s v="Arlington"/>
    <x v="17"/>
    <n v="22204"/>
    <x v="0"/>
    <s v="FUR-BO-10004015"/>
    <x v="0"/>
    <x v="0"/>
    <s v="Bush Andora Bookcase, Maple/Graphite Gray Finish"/>
    <n v="359.96999999999997"/>
    <n v="3"/>
    <n v="0"/>
    <n v="79.193399999999968"/>
  </r>
  <r>
    <n v="2264"/>
    <x v="1110"/>
    <x v="0"/>
    <x v="696"/>
    <d v="2013-11-17T00:00:00"/>
    <x v="0"/>
    <s v="AA-10375"/>
    <s v="Allen Armold"/>
    <x v="0"/>
    <s v="United States"/>
    <s v="Atlanta"/>
    <x v="32"/>
    <n v="30318"/>
    <x v="0"/>
    <s v="TEC-AC-10004145"/>
    <x v="2"/>
    <x v="11"/>
    <s v="Logitech diNovo Edge Keyboard"/>
    <n v="499.98"/>
    <n v="2"/>
    <n v="0"/>
    <n v="114.99540000000002"/>
  </r>
  <r>
    <n v="2265"/>
    <x v="1110"/>
    <x v="0"/>
    <x v="696"/>
    <d v="2013-11-17T00:00:00"/>
    <x v="0"/>
    <s v="AA-10375"/>
    <s v="Allen Armold"/>
    <x v="0"/>
    <s v="United States"/>
    <s v="Atlanta"/>
    <x v="32"/>
    <n v="30318"/>
    <x v="0"/>
    <s v="OFF-PA-10002479"/>
    <x v="1"/>
    <x v="10"/>
    <s v="Xerox 4200 Series MultiUse Premium Copy Paper (20Lb. and 84 Bright)"/>
    <n v="5.28"/>
    <n v="1"/>
    <n v="0"/>
    <n v="2.3759999999999999"/>
  </r>
  <r>
    <n v="2266"/>
    <x v="1110"/>
    <x v="0"/>
    <x v="696"/>
    <d v="2013-11-17T00:00:00"/>
    <x v="0"/>
    <s v="AA-10375"/>
    <s v="Allen Armold"/>
    <x v="0"/>
    <s v="United States"/>
    <s v="Atlanta"/>
    <x v="32"/>
    <n v="30318"/>
    <x v="0"/>
    <s v="OFF-BI-10004970"/>
    <x v="1"/>
    <x v="8"/>
    <s v="ACCOHIDE 3-Ring Binder, Blue, 1&quot;"/>
    <n v="8.26"/>
    <n v="2"/>
    <n v="0"/>
    <n v="3.8822000000000001"/>
  </r>
  <r>
    <n v="2267"/>
    <x v="1111"/>
    <x v="3"/>
    <x v="386"/>
    <d v="2014-10-13T00:00:00"/>
    <x v="3"/>
    <s v="SM-20320"/>
    <s v="Sean Miller"/>
    <x v="2"/>
    <s v="United States"/>
    <s v="Monroe"/>
    <x v="3"/>
    <n v="28110"/>
    <x v="0"/>
    <s v="OFF-PA-10003919"/>
    <x v="1"/>
    <x v="10"/>
    <s v="Xerox 1989"/>
    <n v="7.9680000000000009"/>
    <n v="2"/>
    <n v="0.2"/>
    <n v="2.6892000000000005"/>
  </r>
  <r>
    <n v="2268"/>
    <x v="1112"/>
    <x v="3"/>
    <x v="697"/>
    <d v="2014-09-18T00:00:00"/>
    <x v="3"/>
    <s v="TP-21415"/>
    <s v="Tom Prescott"/>
    <x v="0"/>
    <s v="United States"/>
    <s v="Seattle"/>
    <x v="4"/>
    <n v="98115"/>
    <x v="1"/>
    <s v="OFF-PA-10002001"/>
    <x v="1"/>
    <x v="10"/>
    <s v="Xerox 1984"/>
    <n v="12.96"/>
    <n v="2"/>
    <n v="0"/>
    <n v="6.3504000000000005"/>
  </r>
  <r>
    <n v="2269"/>
    <x v="1113"/>
    <x v="3"/>
    <x v="698"/>
    <d v="2014-12-27T00:00:00"/>
    <x v="1"/>
    <s v="DK-13225"/>
    <s v="Dean Katz"/>
    <x v="1"/>
    <s v="United States"/>
    <s v="Rochester"/>
    <x v="15"/>
    <n v="14609"/>
    <x v="3"/>
    <s v="OFF-PA-10002787"/>
    <x v="1"/>
    <x v="10"/>
    <s v="Xerox 227"/>
    <n v="6.48"/>
    <n v="1"/>
    <n v="0"/>
    <n v="3.1104000000000003"/>
  </r>
  <r>
    <n v="2270"/>
    <x v="1113"/>
    <x v="3"/>
    <x v="698"/>
    <d v="2014-12-27T00:00:00"/>
    <x v="1"/>
    <s v="DK-13225"/>
    <s v="Dean Katz"/>
    <x v="1"/>
    <s v="United States"/>
    <s v="Rochester"/>
    <x v="15"/>
    <n v="14609"/>
    <x v="3"/>
    <s v="OFF-BI-10003291"/>
    <x v="1"/>
    <x v="8"/>
    <s v="Wilson Jones Leather-Like Binders with DublLock Round Rings"/>
    <n v="6.9840000000000009"/>
    <n v="1"/>
    <n v="0.2"/>
    <n v="2.3570999999999991"/>
  </r>
  <r>
    <n v="2271"/>
    <x v="1114"/>
    <x v="3"/>
    <x v="574"/>
    <d v="2014-12-08T00:00:00"/>
    <x v="1"/>
    <s v="MK-17905"/>
    <s v="Michael Kennedy"/>
    <x v="1"/>
    <s v="United States"/>
    <s v="Miami"/>
    <x v="2"/>
    <n v="33180"/>
    <x v="0"/>
    <s v="OFF-AR-10004344"/>
    <x v="1"/>
    <x v="6"/>
    <s v="Bulldog Vacuum Base Pencil Sharpener"/>
    <n v="47.96"/>
    <n v="5"/>
    <n v="0.2"/>
    <n v="4.196499999999995"/>
  </r>
  <r>
    <n v="2272"/>
    <x v="1115"/>
    <x v="1"/>
    <x v="481"/>
    <d v="2012-09-27T00:00:00"/>
    <x v="1"/>
    <s v="CS-12130"/>
    <s v="Chad Sievert"/>
    <x v="0"/>
    <s v="United States"/>
    <s v="Seattle"/>
    <x v="4"/>
    <n v="98105"/>
    <x v="1"/>
    <s v="OFF-ST-10003123"/>
    <x v="1"/>
    <x v="4"/>
    <s v="Fellowes Bases and Tops For Staxonsteel/High-Stak Systems"/>
    <n v="199.74"/>
    <n v="6"/>
    <n v="0"/>
    <n v="47.937599999999996"/>
  </r>
  <r>
    <n v="2273"/>
    <x v="1116"/>
    <x v="1"/>
    <x v="699"/>
    <d v="2012-03-11T00:00:00"/>
    <x v="1"/>
    <s v="JL-15850"/>
    <s v="John Lucas"/>
    <x v="0"/>
    <s v="United States"/>
    <s v="San Francisco"/>
    <x v="1"/>
    <n v="94122"/>
    <x v="1"/>
    <s v="FUR-FU-10000308"/>
    <x v="0"/>
    <x v="5"/>
    <s v="Deflect-o Glass Clear Studded Chair Mats"/>
    <n v="435.26"/>
    <n v="7"/>
    <n v="0"/>
    <n v="95.757200000000012"/>
  </r>
  <r>
    <n v="2274"/>
    <x v="1116"/>
    <x v="1"/>
    <x v="699"/>
    <d v="2012-03-11T00:00:00"/>
    <x v="1"/>
    <s v="JL-15850"/>
    <s v="John Lucas"/>
    <x v="0"/>
    <s v="United States"/>
    <s v="San Francisco"/>
    <x v="1"/>
    <n v="94122"/>
    <x v="1"/>
    <s v="TEC-CO-10003763"/>
    <x v="2"/>
    <x v="16"/>
    <s v="Canon PC1060 Personal Laser Copier"/>
    <n v="1119.9840000000002"/>
    <n v="2"/>
    <n v="0.2"/>
    <n v="377.99459999999993"/>
  </r>
  <r>
    <n v="2275"/>
    <x v="1117"/>
    <x v="2"/>
    <x v="462"/>
    <d v="2011-10-08T00:00:00"/>
    <x v="0"/>
    <s v="AR-10405"/>
    <s v="Allen Rosenblatt"/>
    <x v="1"/>
    <s v="United States"/>
    <s v="Los Angeles"/>
    <x v="1"/>
    <n v="90036"/>
    <x v="1"/>
    <s v="FUR-TA-10001866"/>
    <x v="0"/>
    <x v="3"/>
    <s v="Bevis Round Conference Room Tables and Bases"/>
    <n v="143.43199999999999"/>
    <n v="1"/>
    <n v="0.2"/>
    <n v="3.5857999999999848"/>
  </r>
  <r>
    <n v="2276"/>
    <x v="1117"/>
    <x v="2"/>
    <x v="462"/>
    <d v="2011-10-08T00:00:00"/>
    <x v="0"/>
    <s v="AR-10405"/>
    <s v="Allen Rosenblatt"/>
    <x v="1"/>
    <s v="United States"/>
    <s v="Los Angeles"/>
    <x v="1"/>
    <n v="90036"/>
    <x v="1"/>
    <s v="FUR-CH-10002774"/>
    <x v="0"/>
    <x v="1"/>
    <s v="Global Deluxe Stacking Chair, Gray"/>
    <n v="122.352"/>
    <n v="3"/>
    <n v="0.2"/>
    <n v="13.764599999999994"/>
  </r>
  <r>
    <n v="2277"/>
    <x v="1118"/>
    <x v="2"/>
    <x v="700"/>
    <d v="2011-07-01T00:00:00"/>
    <x v="1"/>
    <s v="LM-17065"/>
    <s v="Liz MacKendrick"/>
    <x v="0"/>
    <s v="United States"/>
    <s v="Southaven"/>
    <x v="35"/>
    <n v="38671"/>
    <x v="0"/>
    <s v="OFF-ST-10004337"/>
    <x v="1"/>
    <x v="4"/>
    <s v="SAFCO Commercial Wire Shelving, 72h"/>
    <n v="306.2"/>
    <n v="5"/>
    <n v="0"/>
    <n v="0"/>
  </r>
  <r>
    <n v="2278"/>
    <x v="1118"/>
    <x v="2"/>
    <x v="700"/>
    <d v="2011-07-01T00:00:00"/>
    <x v="1"/>
    <s v="LM-17065"/>
    <s v="Liz MacKendrick"/>
    <x v="0"/>
    <s v="United States"/>
    <s v="Southaven"/>
    <x v="35"/>
    <n v="38671"/>
    <x v="0"/>
    <s v="FUR-TA-10001039"/>
    <x v="0"/>
    <x v="3"/>
    <s v="KI Adjustable-Height Table"/>
    <n v="85.98"/>
    <n v="1"/>
    <n v="0"/>
    <n v="22.354800000000004"/>
  </r>
  <r>
    <n v="2279"/>
    <x v="1118"/>
    <x v="2"/>
    <x v="700"/>
    <d v="2011-07-01T00:00:00"/>
    <x v="1"/>
    <s v="LM-17065"/>
    <s v="Liz MacKendrick"/>
    <x v="0"/>
    <s v="United States"/>
    <s v="Southaven"/>
    <x v="35"/>
    <n v="38671"/>
    <x v="0"/>
    <s v="TEC-AC-10000109"/>
    <x v="2"/>
    <x v="11"/>
    <s v="Sony Micro Vault Click 16 GB USB 2.0 Flash Drive"/>
    <n v="223.96"/>
    <n v="4"/>
    <n v="0"/>
    <n v="53.750400000000013"/>
  </r>
  <r>
    <n v="2280"/>
    <x v="1119"/>
    <x v="3"/>
    <x v="505"/>
    <d v="2014-11-03T00:00:00"/>
    <x v="2"/>
    <s v="JK-15625"/>
    <s v="Jim Karlsson"/>
    <x v="0"/>
    <s v="United States"/>
    <s v="Seattle"/>
    <x v="4"/>
    <n v="98115"/>
    <x v="1"/>
    <s v="FUR-CH-10003833"/>
    <x v="0"/>
    <x v="1"/>
    <s v="Novimex Fabric Task Chair"/>
    <n v="97.567999999999998"/>
    <n v="2"/>
    <n v="0.2"/>
    <n v="-6.0980000000000025"/>
  </r>
  <r>
    <n v="2281"/>
    <x v="1119"/>
    <x v="3"/>
    <x v="505"/>
    <d v="2014-11-03T00:00:00"/>
    <x v="2"/>
    <s v="JK-15625"/>
    <s v="Jim Karlsson"/>
    <x v="0"/>
    <s v="United States"/>
    <s v="Seattle"/>
    <x v="4"/>
    <n v="98115"/>
    <x v="1"/>
    <s v="FUR-CH-10004289"/>
    <x v="0"/>
    <x v="1"/>
    <s v="Global Super Steno Chair"/>
    <n v="614.27200000000005"/>
    <n v="8"/>
    <n v="0.2"/>
    <n v="-23.03520000000006"/>
  </r>
  <r>
    <n v="2282"/>
    <x v="1119"/>
    <x v="3"/>
    <x v="505"/>
    <d v="2014-11-03T00:00:00"/>
    <x v="2"/>
    <s v="JK-15625"/>
    <s v="Jim Karlsson"/>
    <x v="0"/>
    <s v="United States"/>
    <s v="Seattle"/>
    <x v="4"/>
    <n v="98115"/>
    <x v="1"/>
    <s v="FUR-BO-10004467"/>
    <x v="0"/>
    <x v="0"/>
    <s v="Bestar Classic Bookcase"/>
    <n v="199.98"/>
    <n v="2"/>
    <n v="0"/>
    <n v="37.996199999999988"/>
  </r>
  <r>
    <n v="2283"/>
    <x v="1120"/>
    <x v="0"/>
    <x v="323"/>
    <d v="2013-09-06T00:00:00"/>
    <x v="2"/>
    <s v="FM-14215"/>
    <s v="Filia McAdams"/>
    <x v="1"/>
    <s v="United States"/>
    <s v="Middletown"/>
    <x v="29"/>
    <n v="6457"/>
    <x v="3"/>
    <s v="OFF-PA-10002713"/>
    <x v="1"/>
    <x v="10"/>
    <s v="Adams Phone Message Book, 200 Message Capacity, 8 1/16” x 11”"/>
    <n v="48.16"/>
    <n v="7"/>
    <n v="0"/>
    <n v="22.153599999999997"/>
  </r>
  <r>
    <n v="2284"/>
    <x v="1121"/>
    <x v="1"/>
    <x v="616"/>
    <d v="2012-03-09T00:00:00"/>
    <x v="1"/>
    <s v="SF-20200"/>
    <s v="Sarah Foster"/>
    <x v="0"/>
    <s v="United States"/>
    <s v="New Castle"/>
    <x v="14"/>
    <n v="47362"/>
    <x v="2"/>
    <s v="TEC-PH-10001552"/>
    <x v="2"/>
    <x v="7"/>
    <s v="I Need's 3d Hello Kitty Hybrid Silicone Case Cover for HTC One X 4g with 3d Hello Kitty Stylus Pen Green/pink"/>
    <n v="23.92"/>
    <n v="2"/>
    <n v="0"/>
    <n v="6.6976000000000013"/>
  </r>
  <r>
    <n v="2285"/>
    <x v="1121"/>
    <x v="1"/>
    <x v="616"/>
    <d v="2012-03-09T00:00:00"/>
    <x v="1"/>
    <s v="SF-20200"/>
    <s v="Sarah Foster"/>
    <x v="0"/>
    <s v="United States"/>
    <s v="New Castle"/>
    <x v="14"/>
    <n v="47362"/>
    <x v="2"/>
    <s v="OFF-AP-10002222"/>
    <x v="1"/>
    <x v="9"/>
    <s v="Staples"/>
    <n v="60.69"/>
    <n v="7"/>
    <n v="0"/>
    <n v="16.386300000000002"/>
  </r>
  <r>
    <n v="2286"/>
    <x v="1122"/>
    <x v="0"/>
    <x v="465"/>
    <d v="2013-05-09T00:00:00"/>
    <x v="2"/>
    <s v="PJ-18835"/>
    <s v="Patrick Jones"/>
    <x v="1"/>
    <s v="United States"/>
    <s v="Murfreesboro"/>
    <x v="18"/>
    <n v="37130"/>
    <x v="0"/>
    <s v="OFF-PA-10003971"/>
    <x v="1"/>
    <x v="10"/>
    <s v="Xerox 1965"/>
    <n v="14.352000000000002"/>
    <n v="3"/>
    <n v="0.2"/>
    <n v="5.2026000000000003"/>
  </r>
  <r>
    <n v="2287"/>
    <x v="1123"/>
    <x v="3"/>
    <x v="701"/>
    <d v="2014-11-24T00:00:00"/>
    <x v="1"/>
    <s v="CS-12355"/>
    <s v="Christine Sundaresam"/>
    <x v="0"/>
    <s v="United States"/>
    <s v="Salem"/>
    <x v="17"/>
    <n v="24153"/>
    <x v="0"/>
    <s v="OFF-AP-10004036"/>
    <x v="1"/>
    <x v="9"/>
    <s v="Bionaire 99.97% HEPA Air Cleaner"/>
    <n v="35.04"/>
    <n v="2"/>
    <n v="0"/>
    <n v="12.263999999999999"/>
  </r>
  <r>
    <n v="2288"/>
    <x v="1124"/>
    <x v="3"/>
    <x v="702"/>
    <d v="2014-06-06T00:00:00"/>
    <x v="0"/>
    <s v="BB-10990"/>
    <s v="Barry Blumstein"/>
    <x v="1"/>
    <s v="United States"/>
    <s v="Toledo"/>
    <x v="24"/>
    <n v="43615"/>
    <x v="3"/>
    <s v="OFF-AP-10002287"/>
    <x v="1"/>
    <x v="9"/>
    <s v="Eureka Sanitaire  Multi-Pro Heavy-Duty Upright, Disposable Bags"/>
    <n v="17.480000000000004"/>
    <n v="5"/>
    <n v="0.2"/>
    <n v="1.3109999999999999"/>
  </r>
  <r>
    <n v="2289"/>
    <x v="1125"/>
    <x v="3"/>
    <x v="193"/>
    <d v="2014-06-14T00:00:00"/>
    <x v="2"/>
    <s v="BW-11200"/>
    <s v="Ben Wallace"/>
    <x v="0"/>
    <s v="United States"/>
    <s v="Los Angeles"/>
    <x v="1"/>
    <n v="90032"/>
    <x v="1"/>
    <s v="OFF-AR-10002375"/>
    <x v="1"/>
    <x v="6"/>
    <s v="Newell 351"/>
    <n v="16.399999999999999"/>
    <n v="5"/>
    <n v="0"/>
    <n v="4.7559999999999985"/>
  </r>
  <r>
    <n v="2290"/>
    <x v="1126"/>
    <x v="3"/>
    <x v="703"/>
    <d v="2014-01-12T00:00:00"/>
    <x v="2"/>
    <s v="RS-19420"/>
    <s v="Ricardo Sperren"/>
    <x v="1"/>
    <s v="United States"/>
    <s v="Seattle"/>
    <x v="4"/>
    <n v="98115"/>
    <x v="1"/>
    <s v="FUR-TA-10001950"/>
    <x v="0"/>
    <x v="3"/>
    <s v="Balt Solid Wood Round Tables"/>
    <n v="892.98"/>
    <n v="2"/>
    <n v="0"/>
    <n v="80.368200000000002"/>
  </r>
  <r>
    <n v="2291"/>
    <x v="1127"/>
    <x v="1"/>
    <x v="704"/>
    <d v="2012-04-25T00:00:00"/>
    <x v="1"/>
    <s v="TS-21160"/>
    <s v="Theresa Swint"/>
    <x v="1"/>
    <s v="United States"/>
    <s v="Columbus"/>
    <x v="32"/>
    <n v="31907"/>
    <x v="0"/>
    <s v="TEC-PH-10001557"/>
    <x v="2"/>
    <x v="7"/>
    <s v="Pyle PMP37LED"/>
    <n v="287.96999999999997"/>
    <n v="3"/>
    <n v="0"/>
    <n v="77.751899999999992"/>
  </r>
  <r>
    <n v="2292"/>
    <x v="1127"/>
    <x v="1"/>
    <x v="704"/>
    <d v="2012-04-25T00:00:00"/>
    <x v="1"/>
    <s v="TS-21160"/>
    <s v="Theresa Swint"/>
    <x v="1"/>
    <s v="United States"/>
    <s v="Columbus"/>
    <x v="32"/>
    <n v="31907"/>
    <x v="0"/>
    <s v="FUR-FU-10002937"/>
    <x v="0"/>
    <x v="5"/>
    <s v="GE 48&quot; Fluorescent Tube, Cool White Energy Saver, 34 Watts, 30/Box"/>
    <n v="595.38"/>
    <n v="6"/>
    <n v="0"/>
    <n v="297.69"/>
  </r>
  <r>
    <n v="2293"/>
    <x v="1127"/>
    <x v="1"/>
    <x v="704"/>
    <d v="2012-04-25T00:00:00"/>
    <x v="1"/>
    <s v="TS-21160"/>
    <s v="Theresa Swint"/>
    <x v="1"/>
    <s v="United States"/>
    <s v="Columbus"/>
    <x v="32"/>
    <n v="31907"/>
    <x v="0"/>
    <s v="OFF-PA-10001166"/>
    <x v="1"/>
    <x v="10"/>
    <s v="Xerox 2"/>
    <n v="12.96"/>
    <n v="2"/>
    <n v="0"/>
    <n v="6.2208000000000006"/>
  </r>
  <r>
    <n v="2294"/>
    <x v="1128"/>
    <x v="1"/>
    <x v="549"/>
    <d v="2012-11-06T00:00:00"/>
    <x v="1"/>
    <s v="QJ-19255"/>
    <s v="Quincy Jones"/>
    <x v="1"/>
    <s v="United States"/>
    <s v="New York City"/>
    <x v="15"/>
    <n v="10009"/>
    <x v="3"/>
    <s v="TEC-PH-10000347"/>
    <x v="2"/>
    <x v="7"/>
    <s v="Cush Cases Heavy Duty Rugged Cover Case for Samsung Galaxy S5 - Purple"/>
    <n v="4.95"/>
    <n v="1"/>
    <n v="0"/>
    <n v="1.3365"/>
  </r>
  <r>
    <n v="2295"/>
    <x v="1129"/>
    <x v="3"/>
    <x v="331"/>
    <d v="2014-12-28T00:00:00"/>
    <x v="1"/>
    <s v="FM-14215"/>
    <s v="Filia McAdams"/>
    <x v="1"/>
    <s v="United States"/>
    <s v="Middletown"/>
    <x v="29"/>
    <n v="6457"/>
    <x v="3"/>
    <s v="FUR-FU-10003708"/>
    <x v="0"/>
    <x v="5"/>
    <s v="Tenex Traditional Chairmats for Medium Pile Carpet, Standard Lip, 36&quot; x 48&quot;"/>
    <n v="181.95"/>
    <n v="3"/>
    <n v="0"/>
    <n v="38.209499999999998"/>
  </r>
  <r>
    <n v="2296"/>
    <x v="1130"/>
    <x v="1"/>
    <x v="549"/>
    <d v="2012-11-05T00:00:00"/>
    <x v="1"/>
    <s v="VD-21670"/>
    <s v="Valerie Dominguez"/>
    <x v="0"/>
    <s v="United States"/>
    <s v="New York City"/>
    <x v="15"/>
    <n v="10011"/>
    <x v="3"/>
    <s v="OFF-PA-10002659"/>
    <x v="1"/>
    <x v="10"/>
    <s v="Avoid Verbal Orders Carbonless Minifold Book"/>
    <n v="13.52"/>
    <n v="4"/>
    <n v="0"/>
    <n v="6.219199999999999"/>
  </r>
  <r>
    <n v="2297"/>
    <x v="1130"/>
    <x v="1"/>
    <x v="549"/>
    <d v="2012-11-05T00:00:00"/>
    <x v="1"/>
    <s v="VD-21670"/>
    <s v="Valerie Dominguez"/>
    <x v="0"/>
    <s v="United States"/>
    <s v="New York City"/>
    <x v="15"/>
    <n v="10011"/>
    <x v="3"/>
    <s v="FUR-FU-10000965"/>
    <x v="0"/>
    <x v="5"/>
    <s v="Howard Miller 11-1/2&quot; Diameter Ridgewood Wall Clock"/>
    <n v="259.7"/>
    <n v="5"/>
    <n v="0"/>
    <n v="106.477"/>
  </r>
  <r>
    <n v="2298"/>
    <x v="1130"/>
    <x v="1"/>
    <x v="549"/>
    <d v="2012-11-05T00:00:00"/>
    <x v="1"/>
    <s v="VD-21670"/>
    <s v="Valerie Dominguez"/>
    <x v="0"/>
    <s v="United States"/>
    <s v="New York City"/>
    <x v="15"/>
    <n v="10011"/>
    <x v="3"/>
    <s v="TEC-PH-10001527"/>
    <x v="2"/>
    <x v="7"/>
    <s v="Plantronics MX500i Earset"/>
    <n v="42.95"/>
    <n v="1"/>
    <n v="0"/>
    <n v="1.2884999999999991"/>
  </r>
  <r>
    <n v="2299"/>
    <x v="1130"/>
    <x v="1"/>
    <x v="549"/>
    <d v="2012-11-05T00:00:00"/>
    <x v="1"/>
    <s v="VD-21670"/>
    <s v="Valerie Dominguez"/>
    <x v="0"/>
    <s v="United States"/>
    <s v="New York City"/>
    <x v="15"/>
    <n v="10011"/>
    <x v="3"/>
    <s v="TEC-AC-10001838"/>
    <x v="2"/>
    <x v="11"/>
    <s v="Razer Tiamat Over Ear 7.1 Surround Sound PC Gaming Headset"/>
    <n v="1399.93"/>
    <n v="7"/>
    <n v="0"/>
    <n v="601.96990000000005"/>
  </r>
  <r>
    <n v="2300"/>
    <x v="1130"/>
    <x v="1"/>
    <x v="549"/>
    <d v="2012-11-05T00:00:00"/>
    <x v="1"/>
    <s v="VD-21670"/>
    <s v="Valerie Dominguez"/>
    <x v="0"/>
    <s v="United States"/>
    <s v="New York City"/>
    <x v="15"/>
    <n v="10011"/>
    <x v="3"/>
    <s v="TEC-PH-10002597"/>
    <x v="2"/>
    <x v="7"/>
    <s v="Xblue XB-1670-86 X16 Small Office Telephone - Titanium"/>
    <n v="503.96"/>
    <n v="4"/>
    <n v="0"/>
    <n v="125.99000000000001"/>
  </r>
  <r>
    <n v="2301"/>
    <x v="1131"/>
    <x v="2"/>
    <x v="687"/>
    <d v="2011-11-18T00:00:00"/>
    <x v="1"/>
    <s v="JL-15505"/>
    <s v="Jeremy Lonsdale"/>
    <x v="0"/>
    <s v="United States"/>
    <s v="Midland"/>
    <x v="12"/>
    <n v="48640"/>
    <x v="2"/>
    <s v="OFF-BI-10000756"/>
    <x v="1"/>
    <x v="8"/>
    <s v="Storex DuraTech Recycled Plastic Frosted Binders"/>
    <n v="12.72"/>
    <n v="3"/>
    <n v="0"/>
    <n v="6.36"/>
  </r>
  <r>
    <n v="2302"/>
    <x v="1131"/>
    <x v="2"/>
    <x v="687"/>
    <d v="2011-11-18T00:00:00"/>
    <x v="1"/>
    <s v="JL-15505"/>
    <s v="Jeremy Lonsdale"/>
    <x v="0"/>
    <s v="United States"/>
    <s v="Midland"/>
    <x v="12"/>
    <n v="48640"/>
    <x v="2"/>
    <s v="OFF-BI-10000546"/>
    <x v="1"/>
    <x v="8"/>
    <s v="Avery Durable Binders"/>
    <n v="11.52"/>
    <n v="4"/>
    <n v="0"/>
    <n v="5.6448"/>
  </r>
  <r>
    <n v="2303"/>
    <x v="1132"/>
    <x v="0"/>
    <x v="327"/>
    <d v="2013-01-21T00:00:00"/>
    <x v="1"/>
    <s v="DL-13495"/>
    <s v="Dionis Lloyd"/>
    <x v="1"/>
    <s v="United States"/>
    <s v="Columbus"/>
    <x v="32"/>
    <n v="31907"/>
    <x v="0"/>
    <s v="TEC-AC-10001142"/>
    <x v="2"/>
    <x v="11"/>
    <s v="First Data FD10 PIN Pad"/>
    <n v="316"/>
    <n v="4"/>
    <n v="0"/>
    <n v="31.599999999999966"/>
  </r>
  <r>
    <n v="2304"/>
    <x v="1133"/>
    <x v="3"/>
    <x v="697"/>
    <d v="2014-09-23T00:00:00"/>
    <x v="0"/>
    <s v="MO-17800"/>
    <s v="Meg O'Connel"/>
    <x v="2"/>
    <s v="United States"/>
    <s v="Roswell"/>
    <x v="32"/>
    <n v="30076"/>
    <x v="0"/>
    <s v="FUR-CH-10000785"/>
    <x v="0"/>
    <x v="1"/>
    <s v="Global Ergonomic Managers Chair"/>
    <n v="723.92"/>
    <n v="4"/>
    <n v="0"/>
    <n v="188.2192"/>
  </r>
  <r>
    <n v="2305"/>
    <x v="1133"/>
    <x v="3"/>
    <x v="697"/>
    <d v="2014-09-23T00:00:00"/>
    <x v="0"/>
    <s v="MO-17800"/>
    <s v="Meg O'Connel"/>
    <x v="2"/>
    <s v="United States"/>
    <s v="Roswell"/>
    <x v="32"/>
    <n v="30076"/>
    <x v="0"/>
    <s v="OFF-PA-10000474"/>
    <x v="1"/>
    <x v="10"/>
    <s v="Staples"/>
    <n v="106.32"/>
    <n v="3"/>
    <n v="0"/>
    <n v="49.970399999999991"/>
  </r>
  <r>
    <n v="2306"/>
    <x v="1134"/>
    <x v="0"/>
    <x v="443"/>
    <d v="2013-12-25T00:00:00"/>
    <x v="2"/>
    <s v="BP-11185"/>
    <s v="Ben Peterman"/>
    <x v="1"/>
    <s v="United States"/>
    <s v="Chicago"/>
    <x v="10"/>
    <n v="60623"/>
    <x v="2"/>
    <s v="FUR-BO-10003441"/>
    <x v="0"/>
    <x v="0"/>
    <s v="Bush Westfield Collection Bookcases, Fully Assembled"/>
    <n v="141.37199999999999"/>
    <n v="2"/>
    <n v="0.3"/>
    <n v="-14.137200000000014"/>
  </r>
  <r>
    <n v="2307"/>
    <x v="1135"/>
    <x v="1"/>
    <x v="705"/>
    <d v="2012-08-08T00:00:00"/>
    <x v="2"/>
    <s v="MS-17980"/>
    <s v="Michael Stewart"/>
    <x v="1"/>
    <s v="United States"/>
    <s v="Houston"/>
    <x v="5"/>
    <n v="77041"/>
    <x v="2"/>
    <s v="OFF-PA-10004156"/>
    <x v="1"/>
    <x v="10"/>
    <s v="Xerox 188"/>
    <n v="27.216000000000001"/>
    <n v="3"/>
    <n v="0.2"/>
    <n v="9.8657999999999983"/>
  </r>
  <r>
    <n v="2308"/>
    <x v="1136"/>
    <x v="3"/>
    <x v="60"/>
    <d v="2014-11-10T00:00:00"/>
    <x v="1"/>
    <s v="SV-20935"/>
    <s v="Susan Vittorini"/>
    <x v="0"/>
    <s v="United States"/>
    <s v="New York City"/>
    <x v="15"/>
    <n v="10009"/>
    <x v="3"/>
    <s v="TEC-AC-10001432"/>
    <x v="2"/>
    <x v="11"/>
    <s v="Enermax Aurora Lite Keyboard"/>
    <n v="390.75"/>
    <n v="5"/>
    <n v="0"/>
    <n v="171.93000000000006"/>
  </r>
  <r>
    <n v="2309"/>
    <x v="1137"/>
    <x v="3"/>
    <x v="532"/>
    <d v="2014-06-13T00:00:00"/>
    <x v="2"/>
    <s v="BC-11125"/>
    <s v="Becky Castell"/>
    <x v="2"/>
    <s v="United States"/>
    <s v="Peoria"/>
    <x v="16"/>
    <n v="85345"/>
    <x v="1"/>
    <s v="FUR-CH-10001394"/>
    <x v="0"/>
    <x v="1"/>
    <s v="Global Leather Executive Chair"/>
    <n v="280.79200000000003"/>
    <n v="1"/>
    <n v="0.2"/>
    <n v="35.098999999999961"/>
  </r>
  <r>
    <n v="2310"/>
    <x v="1137"/>
    <x v="3"/>
    <x v="532"/>
    <d v="2014-06-13T00:00:00"/>
    <x v="2"/>
    <s v="BC-11125"/>
    <s v="Becky Castell"/>
    <x v="2"/>
    <s v="United States"/>
    <s v="Peoria"/>
    <x v="16"/>
    <n v="85345"/>
    <x v="1"/>
    <s v="OFF-ST-10002370"/>
    <x v="1"/>
    <x v="4"/>
    <s v="Sortfiler Multipurpose Personal File Organizer, Black"/>
    <n v="68.448000000000008"/>
    <n v="4"/>
    <n v="0.2"/>
    <n v="7.7003999999999948"/>
  </r>
  <r>
    <n v="2311"/>
    <x v="1137"/>
    <x v="3"/>
    <x v="532"/>
    <d v="2014-06-13T00:00:00"/>
    <x v="2"/>
    <s v="BC-11125"/>
    <s v="Becky Castell"/>
    <x v="2"/>
    <s v="United States"/>
    <s v="Peoria"/>
    <x v="16"/>
    <n v="85345"/>
    <x v="1"/>
    <s v="OFF-AR-10002956"/>
    <x v="1"/>
    <x v="6"/>
    <s v="Boston 16801 Nautilus Battery Pencil Sharpener"/>
    <n v="88.04"/>
    <n v="5"/>
    <n v="0.2"/>
    <n v="6.602999999999998"/>
  </r>
  <r>
    <n v="2312"/>
    <x v="1137"/>
    <x v="3"/>
    <x v="532"/>
    <d v="2014-06-13T00:00:00"/>
    <x v="2"/>
    <s v="BC-11125"/>
    <s v="Becky Castell"/>
    <x v="2"/>
    <s v="United States"/>
    <s v="Peoria"/>
    <x v="16"/>
    <n v="85345"/>
    <x v="1"/>
    <s v="OFF-AR-10001955"/>
    <x v="1"/>
    <x v="6"/>
    <s v="Newell 319"/>
    <n v="15.872"/>
    <n v="1"/>
    <n v="0.2"/>
    <n v="1.9839999999999982"/>
  </r>
  <r>
    <n v="2313"/>
    <x v="1137"/>
    <x v="3"/>
    <x v="532"/>
    <d v="2014-06-13T00:00:00"/>
    <x v="2"/>
    <s v="BC-11125"/>
    <s v="Becky Castell"/>
    <x v="2"/>
    <s v="United States"/>
    <s v="Peoria"/>
    <x v="16"/>
    <n v="85345"/>
    <x v="1"/>
    <s v="OFF-ST-10001809"/>
    <x v="1"/>
    <x v="4"/>
    <s v="Fellowes Officeware Wire Shelving"/>
    <n v="215.59200000000001"/>
    <n v="3"/>
    <n v="0.2"/>
    <n v="-48.508200000000009"/>
  </r>
  <r>
    <n v="2314"/>
    <x v="1138"/>
    <x v="3"/>
    <x v="228"/>
    <d v="2014-07-26T00:00:00"/>
    <x v="1"/>
    <s v="EM-13825"/>
    <s v="Elizabeth Moffitt"/>
    <x v="1"/>
    <s v="United States"/>
    <s v="Sioux Falls"/>
    <x v="44"/>
    <n v="57103"/>
    <x v="2"/>
    <s v="OFF-LA-10004093"/>
    <x v="1"/>
    <x v="2"/>
    <s v="Avery 486"/>
    <n v="14.62"/>
    <n v="2"/>
    <n v="0"/>
    <n v="6.8713999999999995"/>
  </r>
  <r>
    <n v="2315"/>
    <x v="1138"/>
    <x v="3"/>
    <x v="228"/>
    <d v="2014-07-26T00:00:00"/>
    <x v="1"/>
    <s v="EM-13825"/>
    <s v="Elizabeth Moffitt"/>
    <x v="1"/>
    <s v="United States"/>
    <s v="Sioux Falls"/>
    <x v="44"/>
    <n v="57103"/>
    <x v="2"/>
    <s v="OFF-AP-10002118"/>
    <x v="1"/>
    <x v="9"/>
    <s v="1.7 Cubic Foot Compact &quot;Cube&quot; Office Refrigerators"/>
    <n v="416.32"/>
    <n v="2"/>
    <n v="0"/>
    <n v="112.40640000000002"/>
  </r>
  <r>
    <n v="2316"/>
    <x v="1138"/>
    <x v="3"/>
    <x v="228"/>
    <d v="2014-07-26T00:00:00"/>
    <x v="1"/>
    <s v="EM-13825"/>
    <s v="Elizabeth Moffitt"/>
    <x v="1"/>
    <s v="United States"/>
    <s v="Sioux Falls"/>
    <x v="44"/>
    <n v="57103"/>
    <x v="2"/>
    <s v="OFF-BI-10000404"/>
    <x v="1"/>
    <x v="8"/>
    <s v="Avery Printable Repositionable Plastic Tabs"/>
    <n v="43"/>
    <n v="5"/>
    <n v="0"/>
    <n v="20.21"/>
  </r>
  <r>
    <n v="2317"/>
    <x v="1138"/>
    <x v="3"/>
    <x v="228"/>
    <d v="2014-07-26T00:00:00"/>
    <x v="1"/>
    <s v="EM-13825"/>
    <s v="Elizabeth Moffitt"/>
    <x v="1"/>
    <s v="United States"/>
    <s v="Sioux Falls"/>
    <x v="44"/>
    <n v="57103"/>
    <x v="2"/>
    <s v="FUR-CH-10003833"/>
    <x v="0"/>
    <x v="1"/>
    <s v="Novimex Fabric Task Chair"/>
    <n v="182.94"/>
    <n v="3"/>
    <n v="0"/>
    <n v="27.440999999999995"/>
  </r>
  <r>
    <n v="2318"/>
    <x v="1138"/>
    <x v="3"/>
    <x v="228"/>
    <d v="2014-07-26T00:00:00"/>
    <x v="1"/>
    <s v="EM-13825"/>
    <s v="Elizabeth Moffitt"/>
    <x v="1"/>
    <s v="United States"/>
    <s v="Sioux Falls"/>
    <x v="44"/>
    <n v="57103"/>
    <x v="2"/>
    <s v="OFF-BI-10002072"/>
    <x v="1"/>
    <x v="8"/>
    <s v="Cardinal Slant-D Ring Binders"/>
    <n v="60.83"/>
    <n v="7"/>
    <n v="0"/>
    <n v="30.414999999999999"/>
  </r>
  <r>
    <n v="2319"/>
    <x v="1138"/>
    <x v="3"/>
    <x v="228"/>
    <d v="2014-07-26T00:00:00"/>
    <x v="1"/>
    <s v="EM-13825"/>
    <s v="Elizabeth Moffitt"/>
    <x v="1"/>
    <s v="United States"/>
    <s v="Sioux Falls"/>
    <x v="44"/>
    <n v="57103"/>
    <x v="2"/>
    <s v="TEC-AC-10003095"/>
    <x v="2"/>
    <x v="11"/>
    <s v="Logitech G35 7.1-Channel Surround Sound Headset"/>
    <n v="389.97"/>
    <n v="3"/>
    <n v="0"/>
    <n v="132.58980000000003"/>
  </r>
  <r>
    <n v="2320"/>
    <x v="1139"/>
    <x v="1"/>
    <x v="706"/>
    <d v="2012-12-26T00:00:00"/>
    <x v="2"/>
    <s v="BD-11500"/>
    <s v="Bradley Drucker"/>
    <x v="0"/>
    <s v="United States"/>
    <s v="Richmond"/>
    <x v="17"/>
    <n v="23223"/>
    <x v="0"/>
    <s v="OFF-AP-10001563"/>
    <x v="1"/>
    <x v="9"/>
    <s v="Belkin Premiere Surge Master II 8-outlet surge protector"/>
    <n v="194.32"/>
    <n v="4"/>
    <n v="0"/>
    <n v="56.352799999999974"/>
  </r>
  <r>
    <n v="2321"/>
    <x v="1140"/>
    <x v="3"/>
    <x v="177"/>
    <d v="2014-03-25T00:00:00"/>
    <x v="1"/>
    <s v="HW-14935"/>
    <s v="Helen Wasserman"/>
    <x v="1"/>
    <s v="United States"/>
    <s v="Seattle"/>
    <x v="4"/>
    <n v="98115"/>
    <x v="1"/>
    <s v="TEC-AC-10000358"/>
    <x v="2"/>
    <x v="11"/>
    <s v="Imation Secure Drive + Hardware Encrypted USB flash drive - 16 GB"/>
    <n v="265.93"/>
    <n v="7"/>
    <n v="0"/>
    <n v="63.8232"/>
  </r>
  <r>
    <n v="2322"/>
    <x v="1141"/>
    <x v="1"/>
    <x v="620"/>
    <d v="2013-01-03T00:00:00"/>
    <x v="0"/>
    <s v="KC-16255"/>
    <s v="Karen Carlisle"/>
    <x v="1"/>
    <s v="United States"/>
    <s v="Henderson"/>
    <x v="0"/>
    <n v="42420"/>
    <x v="0"/>
    <s v="OFF-BI-10004492"/>
    <x v="1"/>
    <x v="8"/>
    <s v="Tuf-Vin Binders"/>
    <n v="94.74"/>
    <n v="3"/>
    <n v="0"/>
    <n v="44.527799999999992"/>
  </r>
  <r>
    <n v="2323"/>
    <x v="1141"/>
    <x v="1"/>
    <x v="620"/>
    <d v="2013-01-03T00:00:00"/>
    <x v="0"/>
    <s v="KC-16255"/>
    <s v="Karen Carlisle"/>
    <x v="1"/>
    <s v="United States"/>
    <s v="Henderson"/>
    <x v="0"/>
    <n v="42420"/>
    <x v="0"/>
    <s v="OFF-BI-10001072"/>
    <x v="1"/>
    <x v="8"/>
    <s v="GBC Clear Cover, 8-1/2 x 11, unpunched, 25 covers per pack"/>
    <n v="60.64"/>
    <n v="4"/>
    <n v="0"/>
    <n v="27.894399999999997"/>
  </r>
  <r>
    <n v="2324"/>
    <x v="1141"/>
    <x v="1"/>
    <x v="620"/>
    <d v="2013-01-03T00:00:00"/>
    <x v="0"/>
    <s v="KC-16255"/>
    <s v="Karen Carlisle"/>
    <x v="1"/>
    <s v="United States"/>
    <s v="Henderson"/>
    <x v="0"/>
    <n v="42420"/>
    <x v="0"/>
    <s v="OFF-BI-10003707"/>
    <x v="1"/>
    <x v="8"/>
    <s v="Aluminum Screw Posts"/>
    <n v="76.3"/>
    <n v="5"/>
    <n v="0"/>
    <n v="38.15"/>
  </r>
  <r>
    <n v="2325"/>
    <x v="1141"/>
    <x v="1"/>
    <x v="620"/>
    <d v="2013-01-03T00:00:00"/>
    <x v="0"/>
    <s v="KC-16255"/>
    <s v="Karen Carlisle"/>
    <x v="1"/>
    <s v="United States"/>
    <s v="Henderson"/>
    <x v="0"/>
    <n v="42420"/>
    <x v="0"/>
    <s v="OFF-BI-10000977"/>
    <x v="1"/>
    <x v="8"/>
    <s v="Ibico Plastic Spiral Binding Combs"/>
    <n v="364.79999999999995"/>
    <n v="12"/>
    <n v="0"/>
    <n v="167.80799999999999"/>
  </r>
  <r>
    <n v="2326"/>
    <x v="1142"/>
    <x v="1"/>
    <x v="426"/>
    <d v="2012-09-19T00:00:00"/>
    <x v="0"/>
    <s v="BM-11575"/>
    <s v="Brendan Murry"/>
    <x v="1"/>
    <s v="United States"/>
    <s v="New York City"/>
    <x v="15"/>
    <n v="10035"/>
    <x v="3"/>
    <s v="OFF-BI-10002082"/>
    <x v="1"/>
    <x v="8"/>
    <s v="GBC Twin Loop Wire Binding Elements"/>
    <n v="79.872000000000014"/>
    <n v="3"/>
    <n v="0.2"/>
    <n v="29.951999999999998"/>
  </r>
  <r>
    <n v="2327"/>
    <x v="1142"/>
    <x v="1"/>
    <x v="426"/>
    <d v="2012-09-19T00:00:00"/>
    <x v="0"/>
    <s v="BM-11575"/>
    <s v="Brendan Murry"/>
    <x v="1"/>
    <s v="United States"/>
    <s v="New York City"/>
    <x v="15"/>
    <n v="10035"/>
    <x v="3"/>
    <s v="FUR-BO-10004709"/>
    <x v="0"/>
    <x v="0"/>
    <s v="Bush Westfield Collection Bookcases, Medium Cherry Finish"/>
    <n v="46.384"/>
    <n v="1"/>
    <n v="0.2"/>
    <n v="1.1596000000000011"/>
  </r>
  <r>
    <n v="2328"/>
    <x v="1142"/>
    <x v="1"/>
    <x v="426"/>
    <d v="2012-09-19T00:00:00"/>
    <x v="0"/>
    <s v="BM-11575"/>
    <s v="Brendan Murry"/>
    <x v="1"/>
    <s v="United States"/>
    <s v="New York City"/>
    <x v="15"/>
    <n v="10035"/>
    <x v="3"/>
    <s v="OFF-PA-10002365"/>
    <x v="1"/>
    <x v="10"/>
    <s v="Xerox 1967"/>
    <n v="12.96"/>
    <n v="2"/>
    <n v="0"/>
    <n v="6.2208000000000006"/>
  </r>
  <r>
    <n v="2329"/>
    <x v="1143"/>
    <x v="3"/>
    <x v="397"/>
    <d v="2014-09-27T00:00:00"/>
    <x v="2"/>
    <s v="KN-16705"/>
    <s v="Kristina Nunn"/>
    <x v="2"/>
    <s v="United States"/>
    <s v="Fort Collins"/>
    <x v="22"/>
    <n v="80525"/>
    <x v="1"/>
    <s v="OFF-EN-10004147"/>
    <x v="1"/>
    <x v="12"/>
    <s v="Wausau Papers Astrobrights Colored Envelopes"/>
    <n v="14.352000000000002"/>
    <n v="3"/>
    <n v="0.2"/>
    <n v="5.2026000000000003"/>
  </r>
  <r>
    <n v="2330"/>
    <x v="1144"/>
    <x v="1"/>
    <x v="707"/>
    <d v="2012-12-29T00:00:00"/>
    <x v="1"/>
    <s v="JD-16150"/>
    <s v="Justin Deggeller"/>
    <x v="1"/>
    <s v="United States"/>
    <s v="Philadelphia"/>
    <x v="9"/>
    <n v="19140"/>
    <x v="3"/>
    <s v="FUR-FU-10001468"/>
    <x v="0"/>
    <x v="5"/>
    <s v="Tenex Antistatic Computer Chair Mats"/>
    <n v="547.13599999999997"/>
    <n v="4"/>
    <n v="0.2"/>
    <n v="-68.392000000000053"/>
  </r>
  <r>
    <n v="2331"/>
    <x v="1145"/>
    <x v="0"/>
    <x v="446"/>
    <d v="2013-09-27T00:00:00"/>
    <x v="0"/>
    <s v="LA-16780"/>
    <s v="Laura Armstrong"/>
    <x v="1"/>
    <s v="United States"/>
    <s v="Los Angeles"/>
    <x v="1"/>
    <n v="90004"/>
    <x v="1"/>
    <s v="OFF-ST-10000642"/>
    <x v="1"/>
    <x v="4"/>
    <s v="Tennsco Lockers, Gray"/>
    <n v="41.96"/>
    <n v="2"/>
    <n v="0"/>
    <n v="2.9371999999999971"/>
  </r>
  <r>
    <n v="2332"/>
    <x v="1145"/>
    <x v="0"/>
    <x v="446"/>
    <d v="2013-09-27T00:00:00"/>
    <x v="0"/>
    <s v="LA-16780"/>
    <s v="Laura Armstrong"/>
    <x v="1"/>
    <s v="United States"/>
    <s v="Los Angeles"/>
    <x v="1"/>
    <n v="90004"/>
    <x v="1"/>
    <s v="OFF-PA-10000380"/>
    <x v="1"/>
    <x v="10"/>
    <s v="REDIFORM Incoming/Outgoing Call Register, 11&quot; X 8 1/2&quot;, 100 Messages"/>
    <n v="41.7"/>
    <n v="5"/>
    <n v="0"/>
    <n v="20.85"/>
  </r>
  <r>
    <n v="2333"/>
    <x v="1146"/>
    <x v="3"/>
    <x v="708"/>
    <d v="2014-03-26T00:00:00"/>
    <x v="1"/>
    <s v="RW-19690"/>
    <s v="Robert Waldorf"/>
    <x v="0"/>
    <s v="United States"/>
    <s v="Lafayette"/>
    <x v="14"/>
    <n v="47905"/>
    <x v="2"/>
    <s v="OFF-PA-10004071"/>
    <x v="1"/>
    <x v="10"/>
    <s v="Eaton Premium Continuous-Feed Paper, 25% Cotton, Letter Size, White, 1000 Shts/Box"/>
    <n v="277.39999999999998"/>
    <n v="5"/>
    <n v="0"/>
    <n v="133.15199999999999"/>
  </r>
  <r>
    <n v="2334"/>
    <x v="1146"/>
    <x v="3"/>
    <x v="708"/>
    <d v="2014-03-26T00:00:00"/>
    <x v="1"/>
    <s v="RW-19690"/>
    <s v="Robert Waldorf"/>
    <x v="0"/>
    <s v="United States"/>
    <s v="Lafayette"/>
    <x v="14"/>
    <n v="47905"/>
    <x v="2"/>
    <s v="OFF-PA-10004971"/>
    <x v="1"/>
    <x v="10"/>
    <s v="Xerox 196"/>
    <n v="5.78"/>
    <n v="1"/>
    <n v="0"/>
    <n v="2.8322000000000003"/>
  </r>
  <r>
    <n v="2335"/>
    <x v="1147"/>
    <x v="2"/>
    <x v="587"/>
    <d v="2011-10-04T00:00:00"/>
    <x v="1"/>
    <s v="KW-16570"/>
    <s v="Kelly Williams"/>
    <x v="0"/>
    <s v="United States"/>
    <s v="Clarksville"/>
    <x v="18"/>
    <n v="37042"/>
    <x v="0"/>
    <s v="OFF-AP-10000696"/>
    <x v="1"/>
    <x v="9"/>
    <s v="Holmes Odor Grabber"/>
    <n v="69.216000000000008"/>
    <n v="6"/>
    <n v="0.2"/>
    <n v="11.247599999999995"/>
  </r>
  <r>
    <n v="2336"/>
    <x v="1148"/>
    <x v="3"/>
    <x v="389"/>
    <d v="2014-12-11T00:00:00"/>
    <x v="3"/>
    <s v="CC-12220"/>
    <s v="Chris Cortes"/>
    <x v="0"/>
    <s v="United States"/>
    <s v="Fairfield"/>
    <x v="29"/>
    <n v="6824"/>
    <x v="3"/>
    <s v="OFF-EN-10004030"/>
    <x v="1"/>
    <x v="12"/>
    <s v="Convenience Packs of Business Envelopes"/>
    <n v="10.86"/>
    <n v="3"/>
    <n v="0"/>
    <n v="5.1042000000000005"/>
  </r>
  <r>
    <n v="2337"/>
    <x v="1148"/>
    <x v="3"/>
    <x v="389"/>
    <d v="2014-12-11T00:00:00"/>
    <x v="3"/>
    <s v="CC-12220"/>
    <s v="Chris Cortes"/>
    <x v="0"/>
    <s v="United States"/>
    <s v="Fairfield"/>
    <x v="29"/>
    <n v="6824"/>
    <x v="3"/>
    <s v="OFF-AP-10000026"/>
    <x v="1"/>
    <x v="9"/>
    <s v="Tripp Lite Isotel 6 Outlet Surge Protector with Fax/Modem Protection"/>
    <n v="426.78999999999996"/>
    <n v="7"/>
    <n v="0"/>
    <n v="123.76909999999995"/>
  </r>
  <r>
    <n v="2338"/>
    <x v="1149"/>
    <x v="2"/>
    <x v="709"/>
    <d v="2011-08-23T00:00:00"/>
    <x v="3"/>
    <s v="RH-19495"/>
    <s v="Rick Hansen"/>
    <x v="0"/>
    <s v="United States"/>
    <s v="New York City"/>
    <x v="15"/>
    <n v="10009"/>
    <x v="3"/>
    <s v="OFF-PA-10003936"/>
    <x v="1"/>
    <x v="10"/>
    <s v="Xerox 1994"/>
    <n v="25.92"/>
    <n v="4"/>
    <n v="0"/>
    <n v="12.441600000000001"/>
  </r>
  <r>
    <n v="2339"/>
    <x v="1149"/>
    <x v="2"/>
    <x v="709"/>
    <d v="2011-08-23T00:00:00"/>
    <x v="3"/>
    <s v="RH-19495"/>
    <s v="Rick Hansen"/>
    <x v="0"/>
    <s v="United States"/>
    <s v="New York City"/>
    <x v="15"/>
    <n v="10009"/>
    <x v="3"/>
    <s v="OFF-PA-10004530"/>
    <x v="1"/>
    <x v="10"/>
    <s v="Personal Creations Ink Jet Cards and Labels"/>
    <n v="45.92"/>
    <n v="4"/>
    <n v="0"/>
    <n v="22.500800000000002"/>
  </r>
  <r>
    <n v="2340"/>
    <x v="1150"/>
    <x v="2"/>
    <x v="710"/>
    <d v="2011-08-24T00:00:00"/>
    <x v="1"/>
    <s v="JK-15625"/>
    <s v="Jim Karlsson"/>
    <x v="0"/>
    <s v="United States"/>
    <s v="Columbus"/>
    <x v="24"/>
    <n v="43229"/>
    <x v="3"/>
    <s v="OFF-AR-10004930"/>
    <x v="1"/>
    <x v="6"/>
    <s v="Turquoise Lead Holder with Pocket Clip"/>
    <n v="10.72"/>
    <n v="2"/>
    <n v="0.2"/>
    <n v="1.7419999999999987"/>
  </r>
  <r>
    <n v="2341"/>
    <x v="1151"/>
    <x v="0"/>
    <x v="338"/>
    <d v="2013-11-16T00:00:00"/>
    <x v="1"/>
    <s v="DC-13285"/>
    <s v="Debra Catini"/>
    <x v="0"/>
    <s v="United States"/>
    <s v="Warner Robins"/>
    <x v="32"/>
    <n v="31088"/>
    <x v="0"/>
    <s v="OFF-AR-10004999"/>
    <x v="1"/>
    <x v="6"/>
    <s v="Newell 315"/>
    <n v="41.86"/>
    <n v="7"/>
    <n v="0"/>
    <n v="10.465"/>
  </r>
  <r>
    <n v="2342"/>
    <x v="1152"/>
    <x v="2"/>
    <x v="520"/>
    <d v="2012-01-03T00:00:00"/>
    <x v="2"/>
    <s v="GM-14455"/>
    <s v="Gary Mitchum"/>
    <x v="2"/>
    <s v="United States"/>
    <s v="Franklin"/>
    <x v="31"/>
    <n v="2038"/>
    <x v="3"/>
    <s v="FUR-FU-10002501"/>
    <x v="0"/>
    <x v="5"/>
    <s v="Nu-Dell Executive Frame"/>
    <n v="63.2"/>
    <n v="5"/>
    <n v="0"/>
    <n v="23.384"/>
  </r>
  <r>
    <n v="2343"/>
    <x v="1152"/>
    <x v="2"/>
    <x v="520"/>
    <d v="2012-01-03T00:00:00"/>
    <x v="2"/>
    <s v="GM-14455"/>
    <s v="Gary Mitchum"/>
    <x v="2"/>
    <s v="United States"/>
    <s v="Franklin"/>
    <x v="31"/>
    <n v="2038"/>
    <x v="3"/>
    <s v="TEC-AC-10000358"/>
    <x v="2"/>
    <x v="11"/>
    <s v="Imation Secure Drive + Hardware Encrypted USB flash drive - 16 GB"/>
    <n v="113.97"/>
    <n v="3"/>
    <n v="0"/>
    <n v="27.352799999999998"/>
  </r>
  <r>
    <n v="2344"/>
    <x v="1153"/>
    <x v="2"/>
    <x v="711"/>
    <d v="2011-07-30T00:00:00"/>
    <x v="0"/>
    <s v="CL-11890"/>
    <s v="Carl Ludwig"/>
    <x v="0"/>
    <s v="United States"/>
    <s v="Chicago"/>
    <x v="10"/>
    <n v="60623"/>
    <x v="2"/>
    <s v="OFF-ST-10004804"/>
    <x v="1"/>
    <x v="4"/>
    <s v="Belkin 19&quot; Vented Equipment Shelf, Black"/>
    <n v="123.55199999999999"/>
    <n v="3"/>
    <n v="0.2"/>
    <n v="-29.343599999999995"/>
  </r>
  <r>
    <n v="2345"/>
    <x v="1154"/>
    <x v="0"/>
    <x v="712"/>
    <d v="2013-02-28T00:00:00"/>
    <x v="1"/>
    <s v="PV-18985"/>
    <s v="Paul Van Hugh"/>
    <x v="2"/>
    <s v="United States"/>
    <s v="Milwaukee"/>
    <x v="6"/>
    <n v="53209"/>
    <x v="2"/>
    <s v="OFF-AP-10001205"/>
    <x v="1"/>
    <x v="9"/>
    <s v="Belkin 5 Outlet SurgeMaster Power Centers"/>
    <n v="490.32"/>
    <n v="9"/>
    <n v="0"/>
    <n v="137.28960000000004"/>
  </r>
  <r>
    <n v="2346"/>
    <x v="1155"/>
    <x v="0"/>
    <x v="69"/>
    <d v="2013-03-19T00:00:00"/>
    <x v="1"/>
    <s v="LT-17110"/>
    <s v="Liz Thompson"/>
    <x v="0"/>
    <s v="United States"/>
    <s v="San Antonio"/>
    <x v="5"/>
    <n v="78207"/>
    <x v="2"/>
    <s v="OFF-PA-10000659"/>
    <x v="1"/>
    <x v="10"/>
    <s v="TOPS Carbonless Receipt Book, Four 2-3/4 x 7-1/4 Money Receipts per Page"/>
    <n v="70.08"/>
    <n v="5"/>
    <n v="0.2"/>
    <n v="24.527999999999995"/>
  </r>
  <r>
    <n v="2347"/>
    <x v="1155"/>
    <x v="0"/>
    <x v="69"/>
    <d v="2013-03-19T00:00:00"/>
    <x v="1"/>
    <s v="LT-17110"/>
    <s v="Liz Thompson"/>
    <x v="0"/>
    <s v="United States"/>
    <s v="San Antonio"/>
    <x v="5"/>
    <n v="78207"/>
    <x v="2"/>
    <s v="OFF-BI-10004141"/>
    <x v="1"/>
    <x v="8"/>
    <s v="Insertable Tab Indexes For Data Binders"/>
    <n v="1.2719999999999998"/>
    <n v="2"/>
    <n v="0.8"/>
    <n v="-2.1624000000000012"/>
  </r>
  <r>
    <n v="2348"/>
    <x v="1155"/>
    <x v="0"/>
    <x v="69"/>
    <d v="2013-03-19T00:00:00"/>
    <x v="1"/>
    <s v="LT-17110"/>
    <s v="Liz Thompson"/>
    <x v="0"/>
    <s v="United States"/>
    <s v="San Antonio"/>
    <x v="5"/>
    <n v="78207"/>
    <x v="2"/>
    <s v="FUR-TA-10004619"/>
    <x v="0"/>
    <x v="3"/>
    <s v="Hon Non-Folding Utility Tables"/>
    <n v="557.58500000000004"/>
    <n v="5"/>
    <n v="0.3"/>
    <n v="0"/>
  </r>
  <r>
    <n v="2349"/>
    <x v="1156"/>
    <x v="3"/>
    <x v="574"/>
    <d v="2014-12-04T00:00:00"/>
    <x v="3"/>
    <s v="AM-10360"/>
    <s v="Alice McCarthy"/>
    <x v="1"/>
    <s v="United States"/>
    <s v="Los Angeles"/>
    <x v="1"/>
    <n v="90032"/>
    <x v="1"/>
    <s v="OFF-BI-10004187"/>
    <x v="1"/>
    <x v="8"/>
    <s v="Staples"/>
    <n v="9.0240000000000009"/>
    <n v="6"/>
    <n v="0.2"/>
    <n v="3.1583999999999985"/>
  </r>
  <r>
    <n v="2350"/>
    <x v="1156"/>
    <x v="3"/>
    <x v="574"/>
    <d v="2014-12-04T00:00:00"/>
    <x v="3"/>
    <s v="AM-10360"/>
    <s v="Alice McCarthy"/>
    <x v="1"/>
    <s v="United States"/>
    <s v="Los Angeles"/>
    <x v="1"/>
    <n v="90032"/>
    <x v="1"/>
    <s v="OFF-BI-10000632"/>
    <x v="1"/>
    <x v="8"/>
    <s v="Satellite Sectional Post Binders"/>
    <n v="69.456000000000003"/>
    <n v="2"/>
    <n v="0.2"/>
    <n v="22.573199999999996"/>
  </r>
  <r>
    <n v="2351"/>
    <x v="1156"/>
    <x v="3"/>
    <x v="574"/>
    <d v="2014-12-04T00:00:00"/>
    <x v="3"/>
    <s v="AM-10360"/>
    <s v="Alice McCarthy"/>
    <x v="1"/>
    <s v="United States"/>
    <s v="Los Angeles"/>
    <x v="1"/>
    <n v="90032"/>
    <x v="1"/>
    <s v="OFF-PA-10003724"/>
    <x v="1"/>
    <x v="10"/>
    <s v="Wirebound Message Book, 4 per Page"/>
    <n v="10.86"/>
    <n v="2"/>
    <n v="0"/>
    <n v="5.3213999999999997"/>
  </r>
  <r>
    <n v="2352"/>
    <x v="1156"/>
    <x v="3"/>
    <x v="574"/>
    <d v="2014-12-04T00:00:00"/>
    <x v="3"/>
    <s v="AM-10360"/>
    <s v="Alice McCarthy"/>
    <x v="1"/>
    <s v="United States"/>
    <s v="Los Angeles"/>
    <x v="1"/>
    <n v="90032"/>
    <x v="1"/>
    <s v="OFF-AP-10002765"/>
    <x v="1"/>
    <x v="9"/>
    <s v="Fellowes Advanced Computer Series Surge Protectors"/>
    <n v="79.47"/>
    <n v="3"/>
    <n v="0"/>
    <n v="22.251600000000003"/>
  </r>
  <r>
    <n v="2353"/>
    <x v="1156"/>
    <x v="3"/>
    <x v="574"/>
    <d v="2014-12-04T00:00:00"/>
    <x v="3"/>
    <s v="AM-10360"/>
    <s v="Alice McCarthy"/>
    <x v="1"/>
    <s v="United States"/>
    <s v="Los Angeles"/>
    <x v="1"/>
    <n v="90032"/>
    <x v="1"/>
    <s v="OFF-AR-10001868"/>
    <x v="1"/>
    <x v="6"/>
    <s v="Prang Dustless Chalk Sticks"/>
    <n v="10.08"/>
    <n v="6"/>
    <n v="0"/>
    <n v="5.04"/>
  </r>
  <r>
    <n v="2354"/>
    <x v="1157"/>
    <x v="1"/>
    <x v="284"/>
    <d v="2012-09-02T00:00:00"/>
    <x v="2"/>
    <s v="SC-20260"/>
    <s v="Scott Cohen"/>
    <x v="1"/>
    <s v="United States"/>
    <s v="San Francisco"/>
    <x v="1"/>
    <n v="94122"/>
    <x v="1"/>
    <s v="FUR-BO-10002545"/>
    <x v="0"/>
    <x v="0"/>
    <s v="Atlantic Metals Mobile 3-Shelf Bookcases, Custom Colors"/>
    <n v="1552.8309999999999"/>
    <n v="7"/>
    <n v="0.15"/>
    <n v="200.95460000000008"/>
  </r>
  <r>
    <n v="2355"/>
    <x v="1157"/>
    <x v="1"/>
    <x v="284"/>
    <d v="2012-09-02T00:00:00"/>
    <x v="2"/>
    <s v="SC-20260"/>
    <s v="Scott Cohen"/>
    <x v="1"/>
    <s v="United States"/>
    <s v="San Francisco"/>
    <x v="1"/>
    <n v="94122"/>
    <x v="1"/>
    <s v="OFF-BI-10002735"/>
    <x v="1"/>
    <x v="8"/>
    <s v="GBC Prestige Therm-A-Bind Covers"/>
    <n v="137.24"/>
    <n v="5"/>
    <n v="0.2"/>
    <n v="46.3185"/>
  </r>
  <r>
    <n v="2356"/>
    <x v="1157"/>
    <x v="1"/>
    <x v="284"/>
    <d v="2012-09-02T00:00:00"/>
    <x v="2"/>
    <s v="SC-20260"/>
    <s v="Scott Cohen"/>
    <x v="1"/>
    <s v="United States"/>
    <s v="San Francisco"/>
    <x v="1"/>
    <n v="94122"/>
    <x v="1"/>
    <s v="TEC-AC-10004864"/>
    <x v="2"/>
    <x v="11"/>
    <s v="Memorex Micro Travel Drive 32 GB"/>
    <n v="36.51"/>
    <n v="1"/>
    <n v="0"/>
    <n v="15.699300000000001"/>
  </r>
  <r>
    <n v="2357"/>
    <x v="1157"/>
    <x v="1"/>
    <x v="284"/>
    <d v="2012-09-02T00:00:00"/>
    <x v="2"/>
    <s v="SC-20260"/>
    <s v="Scott Cohen"/>
    <x v="1"/>
    <s v="United States"/>
    <s v="San Francisco"/>
    <x v="1"/>
    <n v="94122"/>
    <x v="1"/>
    <s v="TEC-MA-10000597"/>
    <x v="2"/>
    <x v="15"/>
    <s v="Lexmark S315 Color Inkjet Printer"/>
    <n v="239.976"/>
    <n v="3"/>
    <n v="0.2"/>
    <n v="80.991899999999987"/>
  </r>
  <r>
    <n v="2358"/>
    <x v="1158"/>
    <x v="2"/>
    <x v="461"/>
    <d v="2011-03-21T00:00:00"/>
    <x v="1"/>
    <s v="CP-12340"/>
    <s v="Christine Phan"/>
    <x v="1"/>
    <s v="United States"/>
    <s v="New York City"/>
    <x v="15"/>
    <n v="10024"/>
    <x v="3"/>
    <s v="FUR-TA-10003473"/>
    <x v="0"/>
    <x v="3"/>
    <s v="Bretford Rectangular Conference Table Tops"/>
    <n v="1579.7460000000001"/>
    <n v="7"/>
    <n v="0.4"/>
    <n v="-447.59469999999988"/>
  </r>
  <r>
    <n v="2359"/>
    <x v="1158"/>
    <x v="2"/>
    <x v="461"/>
    <d v="2011-03-21T00:00:00"/>
    <x v="1"/>
    <s v="CP-12340"/>
    <s v="Christine Phan"/>
    <x v="1"/>
    <s v="United States"/>
    <s v="New York City"/>
    <x v="15"/>
    <n v="10024"/>
    <x v="3"/>
    <s v="FUR-TA-10001950"/>
    <x v="0"/>
    <x v="3"/>
    <s v="Balt Solid Wood Round Tables"/>
    <n v="1071.576"/>
    <n v="4"/>
    <n v="0.4"/>
    <n v="-553.64760000000001"/>
  </r>
  <r>
    <n v="2360"/>
    <x v="1158"/>
    <x v="2"/>
    <x v="461"/>
    <d v="2011-03-21T00:00:00"/>
    <x v="1"/>
    <s v="CP-12340"/>
    <s v="Christine Phan"/>
    <x v="1"/>
    <s v="United States"/>
    <s v="New York City"/>
    <x v="15"/>
    <n v="10024"/>
    <x v="3"/>
    <s v="FUR-TA-10004175"/>
    <x v="0"/>
    <x v="3"/>
    <s v="Hon 30&quot; x 60&quot; Table with Locking Drawer"/>
    <n v="613.90800000000002"/>
    <n v="3"/>
    <n v="0.4"/>
    <n v="-122.78160000000003"/>
  </r>
  <r>
    <n v="2361"/>
    <x v="1158"/>
    <x v="2"/>
    <x v="461"/>
    <d v="2011-03-21T00:00:00"/>
    <x v="1"/>
    <s v="CP-12340"/>
    <s v="Christine Phan"/>
    <x v="1"/>
    <s v="United States"/>
    <s v="New York City"/>
    <x v="15"/>
    <n v="10024"/>
    <x v="3"/>
    <s v="OFF-PA-10002960"/>
    <x v="1"/>
    <x v="10"/>
    <s v="Xerox 1926"/>
    <n v="34.86"/>
    <n v="7"/>
    <n v="0"/>
    <n v="16.3842"/>
  </r>
  <r>
    <n v="2362"/>
    <x v="1158"/>
    <x v="2"/>
    <x v="461"/>
    <d v="2011-03-21T00:00:00"/>
    <x v="1"/>
    <s v="CP-12340"/>
    <s v="Christine Phan"/>
    <x v="1"/>
    <s v="United States"/>
    <s v="New York City"/>
    <x v="15"/>
    <n v="10024"/>
    <x v="3"/>
    <s v="OFF-PA-10000919"/>
    <x v="1"/>
    <x v="10"/>
    <s v="Xerox 1918"/>
    <n v="155.04"/>
    <n v="4"/>
    <n v="0"/>
    <n v="75.9696"/>
  </r>
  <r>
    <n v="2363"/>
    <x v="1159"/>
    <x v="3"/>
    <x v="513"/>
    <d v="2014-04-21T00:00:00"/>
    <x v="1"/>
    <s v="RF-19840"/>
    <s v="Roy Französisch"/>
    <x v="0"/>
    <s v="United States"/>
    <s v="Columbus"/>
    <x v="24"/>
    <n v="43229"/>
    <x v="3"/>
    <s v="OFF-BI-10001553"/>
    <x v="1"/>
    <x v="8"/>
    <s v="SpineVue Locking Slant-D Ring Binders by Cardinal"/>
    <n v="13.710000000000003"/>
    <n v="5"/>
    <n v="0.7"/>
    <n v="-10.053999999999998"/>
  </r>
  <r>
    <n v="2364"/>
    <x v="1160"/>
    <x v="0"/>
    <x v="69"/>
    <d v="2013-03-19T00:00:00"/>
    <x v="1"/>
    <s v="AB-10060"/>
    <s v="Adam Bellavance"/>
    <x v="2"/>
    <s v="United States"/>
    <s v="Waynesboro"/>
    <x v="17"/>
    <n v="22980"/>
    <x v="0"/>
    <s v="FUR-FU-10004864"/>
    <x v="0"/>
    <x v="5"/>
    <s v="Howard Miller 14-1/2&quot; Diameter Chrome Round Wall Clock"/>
    <n v="127.88"/>
    <n v="2"/>
    <n v="0"/>
    <n v="40.921599999999998"/>
  </r>
  <r>
    <n v="2365"/>
    <x v="1160"/>
    <x v="0"/>
    <x v="69"/>
    <d v="2013-03-19T00:00:00"/>
    <x v="1"/>
    <s v="AB-10060"/>
    <s v="Adam Bellavance"/>
    <x v="2"/>
    <s v="United States"/>
    <s v="Waynesboro"/>
    <x v="17"/>
    <n v="22980"/>
    <x v="0"/>
    <s v="OFF-AP-10004540"/>
    <x v="1"/>
    <x v="9"/>
    <s v="Eureka The Boss Lite 10-Amp Upright Vacuum, Blue"/>
    <n v="160.32"/>
    <n v="2"/>
    <n v="0"/>
    <n v="44.889600000000002"/>
  </r>
  <r>
    <n v="2366"/>
    <x v="1160"/>
    <x v="0"/>
    <x v="69"/>
    <d v="2013-03-19T00:00:00"/>
    <x v="1"/>
    <s v="AB-10060"/>
    <s v="Adam Bellavance"/>
    <x v="2"/>
    <s v="United States"/>
    <s v="Waynesboro"/>
    <x v="17"/>
    <n v="22980"/>
    <x v="0"/>
    <s v="OFF-BI-10004965"/>
    <x v="1"/>
    <x v="8"/>
    <s v="Ibico Covers for Plastic or Wire Binding Elements"/>
    <n v="46"/>
    <n v="4"/>
    <n v="0"/>
    <n v="20.7"/>
  </r>
  <r>
    <n v="2367"/>
    <x v="1161"/>
    <x v="2"/>
    <x v="156"/>
    <d v="2011-11-26T00:00:00"/>
    <x v="0"/>
    <s v="EH-13990"/>
    <s v="Erica Hackney"/>
    <x v="0"/>
    <s v="United States"/>
    <s v="Sacramento"/>
    <x v="1"/>
    <n v="95823"/>
    <x v="1"/>
    <s v="FUR-CH-10001714"/>
    <x v="0"/>
    <x v="1"/>
    <s v="Global Leather &amp; Oak Executive Chair, Burgundy"/>
    <n v="120.71199999999999"/>
    <n v="1"/>
    <n v="0.2"/>
    <n v="-18.106799999999993"/>
  </r>
  <r>
    <n v="2368"/>
    <x v="1162"/>
    <x v="3"/>
    <x v="516"/>
    <d v="2014-02-14T00:00:00"/>
    <x v="2"/>
    <s v="MN-17935"/>
    <s v="Michael Nguyen"/>
    <x v="0"/>
    <s v="United States"/>
    <s v="Clinton"/>
    <x v="39"/>
    <n v="20735"/>
    <x v="3"/>
    <s v="OFF-PA-10002464"/>
    <x v="1"/>
    <x v="10"/>
    <s v="HP Office Recycled Paper (20Lb. and 87 Bright)"/>
    <n v="23.12"/>
    <n v="4"/>
    <n v="0"/>
    <n v="11.328800000000001"/>
  </r>
  <r>
    <n v="2369"/>
    <x v="1163"/>
    <x v="0"/>
    <x v="713"/>
    <d v="2013-09-28T00:00:00"/>
    <x v="1"/>
    <s v="KL-16555"/>
    <s v="Kelly Lampkin"/>
    <x v="1"/>
    <s v="United States"/>
    <s v="Fairfield"/>
    <x v="24"/>
    <n v="45014"/>
    <x v="3"/>
    <s v="FUR-FU-10002298"/>
    <x v="0"/>
    <x v="5"/>
    <s v="Rubbermaid ClusterMat Chairmats, Mat Size- 66&quot; x 60&quot;, Lip 20&quot; x 11&quot; -90 Degree Angle"/>
    <n v="532.70400000000006"/>
    <n v="6"/>
    <n v="0.2"/>
    <n v="-26.635200000000026"/>
  </r>
  <r>
    <n v="2370"/>
    <x v="1163"/>
    <x v="0"/>
    <x v="713"/>
    <d v="2013-09-28T00:00:00"/>
    <x v="1"/>
    <s v="KL-16555"/>
    <s v="Kelly Lampkin"/>
    <x v="1"/>
    <s v="United States"/>
    <s v="Fairfield"/>
    <x v="24"/>
    <n v="45014"/>
    <x v="3"/>
    <s v="OFF-AR-10000315"/>
    <x v="1"/>
    <x v="6"/>
    <s v="Dixon Ticonderoga Maple Cedar Pencil, #2"/>
    <n v="4.9119999999999999"/>
    <n v="2"/>
    <n v="0.2"/>
    <n v="0.30700000000000016"/>
  </r>
  <r>
    <n v="2371"/>
    <x v="1164"/>
    <x v="3"/>
    <x v="437"/>
    <d v="2014-07-10T00:00:00"/>
    <x v="0"/>
    <s v="MP-17965"/>
    <s v="Michael Paige"/>
    <x v="1"/>
    <s v="United States"/>
    <s v="Warwick"/>
    <x v="34"/>
    <n v="2886"/>
    <x v="3"/>
    <s v="TEC-AC-10004353"/>
    <x v="2"/>
    <x v="11"/>
    <s v="Hypercom P1300 Pinpad"/>
    <n v="252"/>
    <n v="4"/>
    <n v="0"/>
    <n v="93.240000000000009"/>
  </r>
  <r>
    <n v="2372"/>
    <x v="1165"/>
    <x v="0"/>
    <x v="274"/>
    <d v="2013-07-12T00:00:00"/>
    <x v="0"/>
    <s v="BF-11020"/>
    <s v="Barry Französisch"/>
    <x v="1"/>
    <s v="United States"/>
    <s v="Aurora"/>
    <x v="10"/>
    <n v="60505"/>
    <x v="2"/>
    <s v="FUR-FU-10004973"/>
    <x v="0"/>
    <x v="5"/>
    <s v="Flat Face Poster Frame"/>
    <n v="60.288000000000004"/>
    <n v="8"/>
    <n v="0.6"/>
    <n v="-27.129599999999996"/>
  </r>
  <r>
    <n v="2373"/>
    <x v="1165"/>
    <x v="0"/>
    <x v="274"/>
    <d v="2013-07-12T00:00:00"/>
    <x v="0"/>
    <s v="BF-11020"/>
    <s v="Barry Französisch"/>
    <x v="1"/>
    <s v="United States"/>
    <s v="Aurora"/>
    <x v="10"/>
    <n v="60505"/>
    <x v="2"/>
    <s v="OFF-FA-10000936"/>
    <x v="1"/>
    <x v="13"/>
    <s v="Acco Hot Clips Clips to Go"/>
    <n v="2.6320000000000001"/>
    <n v="1"/>
    <n v="0.2"/>
    <n v="0.8224999999999999"/>
  </r>
  <r>
    <n v="2374"/>
    <x v="1165"/>
    <x v="0"/>
    <x v="274"/>
    <d v="2013-07-12T00:00:00"/>
    <x v="0"/>
    <s v="BF-11020"/>
    <s v="Barry Französisch"/>
    <x v="1"/>
    <s v="United States"/>
    <s v="Aurora"/>
    <x v="10"/>
    <n v="60505"/>
    <x v="2"/>
    <s v="OFF-PA-10001609"/>
    <x v="1"/>
    <x v="10"/>
    <s v="Tops Wirebound Message Log Books"/>
    <n v="23.688000000000002"/>
    <n v="9"/>
    <n v="0.2"/>
    <n v="7.698599999999999"/>
  </r>
  <r>
    <n v="2375"/>
    <x v="1165"/>
    <x v="0"/>
    <x v="274"/>
    <d v="2013-07-12T00:00:00"/>
    <x v="0"/>
    <s v="BF-11020"/>
    <s v="Barry Französisch"/>
    <x v="1"/>
    <s v="United States"/>
    <s v="Aurora"/>
    <x v="10"/>
    <n v="60505"/>
    <x v="2"/>
    <s v="FUR-CH-10000785"/>
    <x v="0"/>
    <x v="1"/>
    <s v="Global Ergonomic Managers Chair"/>
    <n v="253.37199999999996"/>
    <n v="2"/>
    <n v="0.3"/>
    <n v="-14.478399999999993"/>
  </r>
  <r>
    <n v="2376"/>
    <x v="1166"/>
    <x v="3"/>
    <x v="714"/>
    <d v="2014-01-31T00:00:00"/>
    <x v="1"/>
    <s v="TP-21130"/>
    <s v="Theone Pippenger"/>
    <x v="0"/>
    <s v="United States"/>
    <s v="Smyrna"/>
    <x v="32"/>
    <n v="30080"/>
    <x v="0"/>
    <s v="OFF-FA-10000053"/>
    <x v="1"/>
    <x v="13"/>
    <s v="Revere Boxed Rubber Bands by Revere"/>
    <n v="5.67"/>
    <n v="3"/>
    <n v="0"/>
    <n v="0.11340000000000017"/>
  </r>
  <r>
    <n v="2377"/>
    <x v="1167"/>
    <x v="2"/>
    <x v="710"/>
    <d v="2011-08-21T00:00:00"/>
    <x v="0"/>
    <s v="MS-17770"/>
    <s v="Maxwell Schwartz"/>
    <x v="0"/>
    <s v="United States"/>
    <s v="Columbus"/>
    <x v="24"/>
    <n v="43229"/>
    <x v="3"/>
    <s v="OFF-BI-10001718"/>
    <x v="1"/>
    <x v="8"/>
    <s v="GBC DocuBind P50 Personal Binding Machine"/>
    <n v="76.77600000000001"/>
    <n v="4"/>
    <n v="0.7"/>
    <n v="-58.861599999999981"/>
  </r>
  <r>
    <n v="2378"/>
    <x v="1167"/>
    <x v="2"/>
    <x v="710"/>
    <d v="2011-08-21T00:00:00"/>
    <x v="0"/>
    <s v="MS-17770"/>
    <s v="Maxwell Schwartz"/>
    <x v="0"/>
    <s v="United States"/>
    <s v="Columbus"/>
    <x v="24"/>
    <n v="43229"/>
    <x v="3"/>
    <s v="OFF-SU-10004768"/>
    <x v="1"/>
    <x v="14"/>
    <s v="Acme Kleencut Forged Steel Scissors"/>
    <n v="9.1840000000000011"/>
    <n v="2"/>
    <n v="0.2"/>
    <n v="1.1479999999999988"/>
  </r>
  <r>
    <n v="2379"/>
    <x v="1168"/>
    <x v="1"/>
    <x v="401"/>
    <d v="2012-12-11T00:00:00"/>
    <x v="1"/>
    <s v="KM-16375"/>
    <s v="Katherine Murray"/>
    <x v="2"/>
    <s v="United States"/>
    <s v="Thousand Oaks"/>
    <x v="1"/>
    <n v="91360"/>
    <x v="1"/>
    <s v="OFF-PA-10003883"/>
    <x v="1"/>
    <x v="10"/>
    <s v="Message Book, Phone, Wirebound Standard Line Memo, 2 3/4&quot; X 5&quot;"/>
    <n v="32.75"/>
    <n v="5"/>
    <n v="0"/>
    <n v="15.065"/>
  </r>
  <r>
    <n v="2380"/>
    <x v="1169"/>
    <x v="0"/>
    <x v="715"/>
    <d v="2013-05-11T00:00:00"/>
    <x v="1"/>
    <s v="BE-11455"/>
    <s v="Brad Eason"/>
    <x v="2"/>
    <s v="United States"/>
    <s v="Lorain"/>
    <x v="24"/>
    <n v="44052"/>
    <x v="3"/>
    <s v="OFF-FA-10004248"/>
    <x v="1"/>
    <x v="13"/>
    <s v="Advantus T-Pin Paper Clips"/>
    <n v="7.2160000000000002"/>
    <n v="2"/>
    <n v="0.2"/>
    <n v="1.7138000000000002"/>
  </r>
  <r>
    <n v="2381"/>
    <x v="1169"/>
    <x v="0"/>
    <x v="715"/>
    <d v="2013-05-11T00:00:00"/>
    <x v="1"/>
    <s v="BE-11455"/>
    <s v="Brad Eason"/>
    <x v="2"/>
    <s v="United States"/>
    <s v="Lorain"/>
    <x v="24"/>
    <n v="44052"/>
    <x v="3"/>
    <s v="OFF-PA-10002581"/>
    <x v="1"/>
    <x v="10"/>
    <s v="Xerox 1951"/>
    <n v="49.568000000000005"/>
    <n v="2"/>
    <n v="0.2"/>
    <n v="15.489999999999997"/>
  </r>
  <r>
    <n v="2382"/>
    <x v="1169"/>
    <x v="0"/>
    <x v="715"/>
    <d v="2013-05-11T00:00:00"/>
    <x v="1"/>
    <s v="BE-11455"/>
    <s v="Brad Eason"/>
    <x v="2"/>
    <s v="United States"/>
    <s v="Lorain"/>
    <x v="24"/>
    <n v="44052"/>
    <x v="3"/>
    <s v="FUR-FU-10004848"/>
    <x v="0"/>
    <x v="5"/>
    <s v="DAX Solid Wood Frames"/>
    <n v="54.711999999999996"/>
    <n v="7"/>
    <n v="0.2"/>
    <n v="11.626299999999999"/>
  </r>
  <r>
    <n v="2383"/>
    <x v="1170"/>
    <x v="3"/>
    <x v="613"/>
    <d v="2014-03-27T00:00:00"/>
    <x v="2"/>
    <s v="CV-12295"/>
    <s v="Christina VanderZanden"/>
    <x v="0"/>
    <s v="United States"/>
    <s v="Fresno"/>
    <x v="1"/>
    <n v="93727"/>
    <x v="1"/>
    <s v="OFF-AP-10002403"/>
    <x v="1"/>
    <x v="9"/>
    <s v="Acco Smartsocket Color-Coded Six-Outlet AC Adapter Model Surge Protectors"/>
    <n v="176.04"/>
    <n v="4"/>
    <n v="0"/>
    <n v="45.770399999999995"/>
  </r>
  <r>
    <n v="2384"/>
    <x v="1170"/>
    <x v="3"/>
    <x v="613"/>
    <d v="2014-03-27T00:00:00"/>
    <x v="2"/>
    <s v="CV-12295"/>
    <s v="Christina VanderZanden"/>
    <x v="0"/>
    <s v="United States"/>
    <s v="Fresno"/>
    <x v="1"/>
    <n v="93727"/>
    <x v="1"/>
    <s v="OFF-AR-10003087"/>
    <x v="1"/>
    <x v="6"/>
    <s v="Staples"/>
    <n v="16.02"/>
    <n v="9"/>
    <n v="0"/>
    <n v="4.4855999999999998"/>
  </r>
  <r>
    <n v="2385"/>
    <x v="1170"/>
    <x v="3"/>
    <x v="613"/>
    <d v="2014-03-27T00:00:00"/>
    <x v="2"/>
    <s v="CV-12295"/>
    <s v="Christina VanderZanden"/>
    <x v="0"/>
    <s v="United States"/>
    <s v="Fresno"/>
    <x v="1"/>
    <n v="93727"/>
    <x v="1"/>
    <s v="OFF-BI-10002026"/>
    <x v="1"/>
    <x v="8"/>
    <s v="Avery Arch Ring Binders"/>
    <n v="185.92000000000002"/>
    <n v="4"/>
    <n v="0.2"/>
    <n v="62.74799999999999"/>
  </r>
  <r>
    <n v="2386"/>
    <x v="1170"/>
    <x v="3"/>
    <x v="613"/>
    <d v="2014-03-27T00:00:00"/>
    <x v="2"/>
    <s v="CV-12295"/>
    <s v="Christina VanderZanden"/>
    <x v="0"/>
    <s v="United States"/>
    <s v="Fresno"/>
    <x v="1"/>
    <n v="93727"/>
    <x v="1"/>
    <s v="TEC-PH-10000141"/>
    <x v="2"/>
    <x v="7"/>
    <s v="Clearsounds A400"/>
    <n v="211.16800000000001"/>
    <n v="4"/>
    <n v="0.2"/>
    <n v="15.837600000000009"/>
  </r>
  <r>
    <n v="2387"/>
    <x v="1170"/>
    <x v="3"/>
    <x v="613"/>
    <d v="2014-03-27T00:00:00"/>
    <x v="2"/>
    <s v="CV-12295"/>
    <s v="Christina VanderZanden"/>
    <x v="0"/>
    <s v="United States"/>
    <s v="Fresno"/>
    <x v="1"/>
    <n v="93727"/>
    <x v="1"/>
    <s v="TEC-CO-10000971"/>
    <x v="2"/>
    <x v="16"/>
    <s v="Hewlett Packard 310 Color Digital Copier"/>
    <n v="479.98400000000004"/>
    <n v="2"/>
    <n v="0.2"/>
    <n v="59.997999999999962"/>
  </r>
  <r>
    <n v="2388"/>
    <x v="1171"/>
    <x v="1"/>
    <x v="295"/>
    <d v="2012-12-15T00:00:00"/>
    <x v="2"/>
    <s v="DK-13375"/>
    <s v="Dennis Kane"/>
    <x v="0"/>
    <s v="United States"/>
    <s v="San Diego"/>
    <x v="1"/>
    <n v="92105"/>
    <x v="1"/>
    <s v="OFF-FA-10001229"/>
    <x v="1"/>
    <x v="13"/>
    <s v="Staples"/>
    <n v="7.86"/>
    <n v="2"/>
    <n v="0"/>
    <n v="3.6155999999999997"/>
  </r>
  <r>
    <n v="2389"/>
    <x v="1171"/>
    <x v="1"/>
    <x v="295"/>
    <d v="2012-12-15T00:00:00"/>
    <x v="2"/>
    <s v="DK-13375"/>
    <s v="Dennis Kane"/>
    <x v="0"/>
    <s v="United States"/>
    <s v="San Diego"/>
    <x v="1"/>
    <n v="92105"/>
    <x v="1"/>
    <s v="OFF-BI-10002437"/>
    <x v="1"/>
    <x v="8"/>
    <s v="Recycled Premium Regency Composition Covers"/>
    <n v="24.448"/>
    <n v="2"/>
    <n v="0.2"/>
    <n v="8.8623999999999992"/>
  </r>
  <r>
    <n v="2390"/>
    <x v="1172"/>
    <x v="1"/>
    <x v="401"/>
    <d v="2012-12-10T00:00:00"/>
    <x v="1"/>
    <s v="SG-20605"/>
    <s v="Speros Goranitis"/>
    <x v="0"/>
    <s v="United States"/>
    <s v="New York City"/>
    <x v="15"/>
    <n v="10009"/>
    <x v="3"/>
    <s v="OFF-PA-10004255"/>
    <x v="1"/>
    <x v="10"/>
    <s v="Xerox 219"/>
    <n v="6.48"/>
    <n v="1"/>
    <n v="0"/>
    <n v="3.1104000000000003"/>
  </r>
  <r>
    <n v="2391"/>
    <x v="1172"/>
    <x v="1"/>
    <x v="401"/>
    <d v="2012-12-10T00:00:00"/>
    <x v="1"/>
    <s v="SG-20605"/>
    <s v="Speros Goranitis"/>
    <x v="0"/>
    <s v="United States"/>
    <s v="New York City"/>
    <x v="15"/>
    <n v="10009"/>
    <x v="3"/>
    <s v="OFF-PA-10001184"/>
    <x v="1"/>
    <x v="10"/>
    <s v="Xerox 1903"/>
    <n v="41.86"/>
    <n v="7"/>
    <n v="0"/>
    <n v="20.511400000000002"/>
  </r>
  <r>
    <n v="2392"/>
    <x v="1172"/>
    <x v="1"/>
    <x v="401"/>
    <d v="2012-12-10T00:00:00"/>
    <x v="1"/>
    <s v="SG-20605"/>
    <s v="Speros Goranitis"/>
    <x v="0"/>
    <s v="United States"/>
    <s v="New York City"/>
    <x v="15"/>
    <n v="10009"/>
    <x v="3"/>
    <s v="TEC-AC-10002637"/>
    <x v="2"/>
    <x v="11"/>
    <s v="Logitech VX Revolution Cordless Laser Mouse for Notebooks (Black)"/>
    <n v="1619.91"/>
    <n v="9"/>
    <n v="0"/>
    <n v="97.194599999999923"/>
  </r>
  <r>
    <n v="2393"/>
    <x v="1172"/>
    <x v="1"/>
    <x v="401"/>
    <d v="2012-12-10T00:00:00"/>
    <x v="1"/>
    <s v="SG-20605"/>
    <s v="Speros Goranitis"/>
    <x v="0"/>
    <s v="United States"/>
    <s v="New York City"/>
    <x v="15"/>
    <n v="10009"/>
    <x v="3"/>
    <s v="FUR-FU-10002878"/>
    <x v="0"/>
    <x v="5"/>
    <s v="Seth Thomas 14&quot; Day/Date Wall Clock"/>
    <n v="113.92"/>
    <n v="4"/>
    <n v="0"/>
    <n v="42.150400000000005"/>
  </r>
  <r>
    <n v="2394"/>
    <x v="1173"/>
    <x v="0"/>
    <x v="716"/>
    <d v="2013-03-24T00:00:00"/>
    <x v="1"/>
    <s v="CS-12355"/>
    <s v="Christine Sundaresam"/>
    <x v="0"/>
    <s v="United States"/>
    <s v="Malden"/>
    <x v="31"/>
    <n v="2148"/>
    <x v="3"/>
    <s v="OFF-AR-10000588"/>
    <x v="1"/>
    <x v="6"/>
    <s v="Newell 345"/>
    <n v="39.68"/>
    <n v="2"/>
    <n v="0"/>
    <n v="10.316800000000001"/>
  </r>
  <r>
    <n v="2395"/>
    <x v="1174"/>
    <x v="1"/>
    <x v="717"/>
    <d v="2012-11-19T00:00:00"/>
    <x v="1"/>
    <s v="PJ-18835"/>
    <s v="Patrick Jones"/>
    <x v="1"/>
    <s v="United States"/>
    <s v="New York City"/>
    <x v="15"/>
    <n v="10035"/>
    <x v="3"/>
    <s v="TEC-AC-10002217"/>
    <x v="2"/>
    <x v="11"/>
    <s v="Imation Clip USB flash drive - 8 GB"/>
    <n v="37.6"/>
    <n v="2"/>
    <n v="0"/>
    <n v="2.2560000000000002"/>
  </r>
  <r>
    <n v="2396"/>
    <x v="1174"/>
    <x v="1"/>
    <x v="717"/>
    <d v="2012-11-19T00:00:00"/>
    <x v="1"/>
    <s v="PJ-18835"/>
    <s v="Patrick Jones"/>
    <x v="1"/>
    <s v="United States"/>
    <s v="New York City"/>
    <x v="15"/>
    <n v="10035"/>
    <x v="3"/>
    <s v="TEC-AC-10001267"/>
    <x v="2"/>
    <x v="11"/>
    <s v="Imation 32GB Pocket Pro USB 3.0 Flash Drive - 32 GB - Black - 1 P ..."/>
    <n v="59.9"/>
    <n v="2"/>
    <n v="0"/>
    <n v="23.96"/>
  </r>
  <r>
    <n v="2397"/>
    <x v="1174"/>
    <x v="1"/>
    <x v="717"/>
    <d v="2012-11-19T00:00:00"/>
    <x v="1"/>
    <s v="PJ-18835"/>
    <s v="Patrick Jones"/>
    <x v="1"/>
    <s v="United States"/>
    <s v="New York City"/>
    <x v="15"/>
    <n v="10035"/>
    <x v="3"/>
    <s v="OFF-PA-10004041"/>
    <x v="1"/>
    <x v="10"/>
    <s v="It's Hot Message Books with Stickers, 2 3/4&quot; x 5&quot;"/>
    <n v="37"/>
    <n v="5"/>
    <n v="0"/>
    <n v="16.649999999999999"/>
  </r>
  <r>
    <n v="2398"/>
    <x v="1175"/>
    <x v="3"/>
    <x v="718"/>
    <d v="2014-08-17T00:00:00"/>
    <x v="0"/>
    <s v="NP-18700"/>
    <s v="Nora Preis"/>
    <x v="0"/>
    <s v="United States"/>
    <s v="San Francisco"/>
    <x v="1"/>
    <n v="94109"/>
    <x v="1"/>
    <s v="OFF-LA-10001613"/>
    <x v="1"/>
    <x v="2"/>
    <s v="Avery File Folder Labels"/>
    <n v="5.76"/>
    <n v="2"/>
    <n v="0"/>
    <n v="2.8224"/>
  </r>
  <r>
    <n v="2399"/>
    <x v="1175"/>
    <x v="3"/>
    <x v="718"/>
    <d v="2014-08-17T00:00:00"/>
    <x v="0"/>
    <s v="NP-18700"/>
    <s v="Nora Preis"/>
    <x v="0"/>
    <s v="United States"/>
    <s v="San Francisco"/>
    <x v="1"/>
    <n v="94109"/>
    <x v="1"/>
    <s v="OFF-AR-10000246"/>
    <x v="1"/>
    <x v="6"/>
    <s v="Newell 318"/>
    <n v="16.68"/>
    <n v="6"/>
    <n v="0"/>
    <n v="4.3367999999999993"/>
  </r>
  <r>
    <n v="2400"/>
    <x v="1176"/>
    <x v="3"/>
    <x v="428"/>
    <d v="2014-09-16T00:00:00"/>
    <x v="1"/>
    <s v="SB-20290"/>
    <s v="Sean Braxton"/>
    <x v="1"/>
    <s v="United States"/>
    <s v="Florence"/>
    <x v="20"/>
    <n v="29501"/>
    <x v="0"/>
    <s v="OFF-ST-10001809"/>
    <x v="1"/>
    <x v="4"/>
    <s v="Fellowes Officeware Wire Shelving"/>
    <n v="628.80999999999995"/>
    <n v="7"/>
    <n v="0"/>
    <n v="12.576199999999986"/>
  </r>
  <r>
    <n v="2401"/>
    <x v="1176"/>
    <x v="3"/>
    <x v="428"/>
    <d v="2014-09-16T00:00:00"/>
    <x v="1"/>
    <s v="SB-20290"/>
    <s v="Sean Braxton"/>
    <x v="1"/>
    <s v="United States"/>
    <s v="Florence"/>
    <x v="20"/>
    <n v="29501"/>
    <x v="0"/>
    <s v="OFF-ST-10002214"/>
    <x v="1"/>
    <x v="4"/>
    <s v="X-Rack File for Hanging Folders"/>
    <n v="56.449999999999996"/>
    <n v="5"/>
    <n v="0"/>
    <n v="14.676999999999998"/>
  </r>
  <r>
    <n v="2402"/>
    <x v="1177"/>
    <x v="3"/>
    <x v="719"/>
    <d v="2014-04-05T00:00:00"/>
    <x v="0"/>
    <s v="AS-10090"/>
    <s v="Adam Shillingsburg"/>
    <x v="0"/>
    <s v="United States"/>
    <s v="Springfield"/>
    <x v="25"/>
    <n v="65807"/>
    <x v="2"/>
    <s v="OFF-ST-10000649"/>
    <x v="1"/>
    <x v="4"/>
    <s v="Hanging Personal Folder File"/>
    <n v="94.199999999999989"/>
    <n v="6"/>
    <n v="0"/>
    <n v="23.550000000000004"/>
  </r>
  <r>
    <n v="2403"/>
    <x v="1177"/>
    <x v="3"/>
    <x v="719"/>
    <d v="2014-04-05T00:00:00"/>
    <x v="0"/>
    <s v="AS-10090"/>
    <s v="Adam Shillingsburg"/>
    <x v="0"/>
    <s v="United States"/>
    <s v="Springfield"/>
    <x v="25"/>
    <n v="65807"/>
    <x v="2"/>
    <s v="OFF-EN-10001990"/>
    <x v="1"/>
    <x v="12"/>
    <s v="Staples"/>
    <n v="28.4"/>
    <n v="5"/>
    <n v="0"/>
    <n v="13.347999999999997"/>
  </r>
  <r>
    <n v="2404"/>
    <x v="1178"/>
    <x v="0"/>
    <x v="720"/>
    <d v="2013-10-04T00:00:00"/>
    <x v="1"/>
    <s v="HM-14860"/>
    <s v="Harry Marie"/>
    <x v="1"/>
    <s v="United States"/>
    <s v="Huntsville"/>
    <x v="5"/>
    <n v="77340"/>
    <x v="2"/>
    <s v="FUR-BO-10000780"/>
    <x v="0"/>
    <x v="0"/>
    <s v="O'Sullivan Plantations 2-Door Library in Landvery Oak"/>
    <n v="956.6647999999999"/>
    <n v="7"/>
    <n v="0.32"/>
    <n v="-225.09759999999991"/>
  </r>
  <r>
    <n v="2405"/>
    <x v="1179"/>
    <x v="3"/>
    <x v="566"/>
    <d v="2014-10-12T00:00:00"/>
    <x v="1"/>
    <s v="MG-18145"/>
    <s v="Mike Gockenbach"/>
    <x v="0"/>
    <s v="United States"/>
    <s v="Los Angeles"/>
    <x v="1"/>
    <n v="90045"/>
    <x v="1"/>
    <s v="TEC-AC-10002049"/>
    <x v="2"/>
    <x v="11"/>
    <s v="Logitech G19 Programmable Gaming Keyboard"/>
    <n v="1115.9099999999999"/>
    <n v="9"/>
    <n v="0"/>
    <n v="200.86379999999991"/>
  </r>
  <r>
    <n v="2406"/>
    <x v="1179"/>
    <x v="3"/>
    <x v="566"/>
    <d v="2014-10-12T00:00:00"/>
    <x v="1"/>
    <s v="MG-18145"/>
    <s v="Mike Gockenbach"/>
    <x v="0"/>
    <s v="United States"/>
    <s v="Los Angeles"/>
    <x v="1"/>
    <n v="90045"/>
    <x v="1"/>
    <s v="TEC-PH-10003555"/>
    <x v="2"/>
    <x v="7"/>
    <s v="Motorola HK250 Universal Bluetooth Headset"/>
    <n v="128.744"/>
    <n v="7"/>
    <n v="0.2"/>
    <n v="-28.967399999999991"/>
  </r>
  <r>
    <n v="2407"/>
    <x v="1179"/>
    <x v="3"/>
    <x v="566"/>
    <d v="2014-10-12T00:00:00"/>
    <x v="1"/>
    <s v="MG-18145"/>
    <s v="Mike Gockenbach"/>
    <x v="0"/>
    <s v="United States"/>
    <s v="Los Angeles"/>
    <x v="1"/>
    <n v="90045"/>
    <x v="1"/>
    <s v="TEC-PH-10000702"/>
    <x v="2"/>
    <x v="7"/>
    <s v="Square Credit Card Reader, 4 1/2&quot; x 4 1/2&quot; x 1&quot;, White"/>
    <n v="79.920000000000016"/>
    <n v="10"/>
    <n v="0.2"/>
    <n v="26.972999999999992"/>
  </r>
  <r>
    <n v="2408"/>
    <x v="1180"/>
    <x v="3"/>
    <x v="176"/>
    <d v="2014-01-26T00:00:00"/>
    <x v="1"/>
    <s v="TM-21010"/>
    <s v="Tamara Manning"/>
    <x v="0"/>
    <s v="United States"/>
    <s v="San Francisco"/>
    <x v="1"/>
    <n v="94122"/>
    <x v="1"/>
    <s v="OFF-AR-10003631"/>
    <x v="1"/>
    <x v="6"/>
    <s v="Staples"/>
    <n v="24.2"/>
    <n v="5"/>
    <n v="0"/>
    <n v="7.9859999999999998"/>
  </r>
  <r>
    <n v="2409"/>
    <x v="1180"/>
    <x v="3"/>
    <x v="176"/>
    <d v="2014-01-26T00:00:00"/>
    <x v="1"/>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x v="1181"/>
    <x v="3"/>
    <x v="721"/>
    <d v="2014-03-26T00:00:00"/>
    <x v="2"/>
    <s v="BE-11335"/>
    <s v="Bill Eplett"/>
    <x v="2"/>
    <s v="United States"/>
    <s v="San Francisco"/>
    <x v="1"/>
    <n v="94122"/>
    <x v="1"/>
    <s v="FUR-FU-10000758"/>
    <x v="0"/>
    <x v="5"/>
    <s v="DAX Natural Wood-Tone Poster Frame"/>
    <n v="211.84"/>
    <n v="8"/>
    <n v="0"/>
    <n v="76.262399999999985"/>
  </r>
  <r>
    <n v="2411"/>
    <x v="1182"/>
    <x v="2"/>
    <x v="601"/>
    <d v="2011-08-06T00:00:00"/>
    <x v="1"/>
    <s v="AS-10630"/>
    <s v="Ann Steele"/>
    <x v="2"/>
    <s v="United States"/>
    <s v="Philadelphia"/>
    <x v="9"/>
    <n v="19120"/>
    <x v="3"/>
    <s v="OFF-FA-10000992"/>
    <x v="1"/>
    <x v="13"/>
    <s v="Acco Clips to Go Binder Clips, 24 Clips in Two Sizes"/>
    <n v="5.68"/>
    <n v="2"/>
    <n v="0.2"/>
    <n v="1.9169999999999998"/>
  </r>
  <r>
    <n v="2412"/>
    <x v="1183"/>
    <x v="1"/>
    <x v="722"/>
    <d v="2012-06-09T00:00:00"/>
    <x v="0"/>
    <s v="EM-13810"/>
    <s v="Eleni McCrary"/>
    <x v="1"/>
    <s v="United States"/>
    <s v="Los Angeles"/>
    <x v="1"/>
    <n v="90036"/>
    <x v="1"/>
    <s v="OFF-BI-10004187"/>
    <x v="1"/>
    <x v="8"/>
    <s v="Staples"/>
    <n v="7.52"/>
    <n v="5"/>
    <n v="0.2"/>
    <n v="2.6319999999999997"/>
  </r>
  <r>
    <n v="2413"/>
    <x v="1184"/>
    <x v="2"/>
    <x v="607"/>
    <d v="2011-11-16T00:00:00"/>
    <x v="1"/>
    <s v="JA-15970"/>
    <s v="Joseph Airdo"/>
    <x v="0"/>
    <s v="United States"/>
    <s v="Los Angeles"/>
    <x v="1"/>
    <n v="90045"/>
    <x v="1"/>
    <s v="OFF-PA-10001947"/>
    <x v="1"/>
    <x v="10"/>
    <s v="Xerox 1974"/>
    <n v="11.96"/>
    <n v="2"/>
    <n v="0"/>
    <n v="5.8604000000000003"/>
  </r>
  <r>
    <n v="2414"/>
    <x v="1184"/>
    <x v="2"/>
    <x v="607"/>
    <d v="2011-11-16T00:00:00"/>
    <x v="1"/>
    <s v="JA-15970"/>
    <s v="Joseph Airdo"/>
    <x v="0"/>
    <s v="United States"/>
    <s v="Los Angeles"/>
    <x v="1"/>
    <n v="90045"/>
    <x v="1"/>
    <s v="FUR-TA-10002356"/>
    <x v="0"/>
    <x v="3"/>
    <s v="Bevis Boat-Shaped Conference Table"/>
    <n v="629.06400000000008"/>
    <n v="3"/>
    <n v="0.2"/>
    <n v="31.453199999999953"/>
  </r>
  <r>
    <n v="2415"/>
    <x v="1185"/>
    <x v="0"/>
    <x v="723"/>
    <d v="2014-01-03T00:00:00"/>
    <x v="1"/>
    <s v="TB-21595"/>
    <s v="Troy Blackwell"/>
    <x v="0"/>
    <s v="United States"/>
    <s v="Milwaukee"/>
    <x v="6"/>
    <n v="53209"/>
    <x v="2"/>
    <s v="FUR-CH-10001714"/>
    <x v="0"/>
    <x v="1"/>
    <s v="Global Leather &amp; Oak Executive Chair, Burgundy"/>
    <n v="754.44999999999993"/>
    <n v="5"/>
    <n v="0"/>
    <n v="60.356000000000023"/>
  </r>
  <r>
    <n v="2416"/>
    <x v="1186"/>
    <x v="1"/>
    <x v="380"/>
    <d v="2012-07-11T00:00:00"/>
    <x v="1"/>
    <s v="PP-18955"/>
    <s v="Paul Prost"/>
    <x v="2"/>
    <s v="United States"/>
    <s v="Holyoke"/>
    <x v="31"/>
    <n v="1040"/>
    <x v="3"/>
    <s v="FUR-BO-10002824"/>
    <x v="0"/>
    <x v="0"/>
    <s v="Bush Mission Pointe Library"/>
    <n v="301.95999999999998"/>
    <n v="2"/>
    <n v="0"/>
    <n v="60.391999999999996"/>
  </r>
  <r>
    <n v="2417"/>
    <x v="1187"/>
    <x v="3"/>
    <x v="386"/>
    <d v="2014-10-19T00:00:00"/>
    <x v="1"/>
    <s v="ML-18040"/>
    <s v="Michelle Lonsdale"/>
    <x v="1"/>
    <s v="United States"/>
    <s v="Albuquerque"/>
    <x v="27"/>
    <n v="87105"/>
    <x v="1"/>
    <s v="TEC-AC-10002842"/>
    <x v="2"/>
    <x v="11"/>
    <s v="WD My Passport Ultra 2TB Portable External Hard Drive"/>
    <n v="595"/>
    <n v="5"/>
    <n v="0"/>
    <n v="95.200000000000031"/>
  </r>
  <r>
    <n v="2418"/>
    <x v="1187"/>
    <x v="3"/>
    <x v="386"/>
    <d v="2014-10-19T00:00:00"/>
    <x v="1"/>
    <s v="ML-18040"/>
    <s v="Michelle Lonsdale"/>
    <x v="1"/>
    <s v="United States"/>
    <s v="Albuquerque"/>
    <x v="27"/>
    <n v="87105"/>
    <x v="1"/>
    <s v="OFF-BI-10002082"/>
    <x v="1"/>
    <x v="8"/>
    <s v="GBC Twin Loop Wire Binding Elements"/>
    <n v="79.872000000000014"/>
    <n v="3"/>
    <n v="0.2"/>
    <n v="29.951999999999998"/>
  </r>
  <r>
    <n v="2419"/>
    <x v="1188"/>
    <x v="0"/>
    <x v="206"/>
    <d v="2013-05-29T00:00:00"/>
    <x v="1"/>
    <s v="LC-16930"/>
    <s v="Linda Cazamias"/>
    <x v="1"/>
    <s v="United States"/>
    <s v="Sparks"/>
    <x v="33"/>
    <n v="89431"/>
    <x v="1"/>
    <s v="TEC-MA-10000112"/>
    <x v="2"/>
    <x v="15"/>
    <s v="Panasonic KX MB2061 Multifunction Printer"/>
    <n v="2396.4"/>
    <n v="10"/>
    <n v="0.2"/>
    <n v="179.73000000000013"/>
  </r>
  <r>
    <n v="2420"/>
    <x v="1189"/>
    <x v="3"/>
    <x v="45"/>
    <d v="2014-11-15T00:00:00"/>
    <x v="1"/>
    <s v="MC-17590"/>
    <s v="Matt Collister"/>
    <x v="1"/>
    <s v="United States"/>
    <s v="Coachella"/>
    <x v="1"/>
    <n v="92236"/>
    <x v="1"/>
    <s v="OFF-ST-10002289"/>
    <x v="1"/>
    <x v="4"/>
    <s v="Safco Wire Cube Shelving System, For Use as 4 or 5 14&quot; Cubes, Black"/>
    <n v="63.56"/>
    <n v="2"/>
    <n v="0"/>
    <n v="3.1779999999999973"/>
  </r>
  <r>
    <n v="2421"/>
    <x v="1189"/>
    <x v="3"/>
    <x v="45"/>
    <d v="2014-11-15T00:00:00"/>
    <x v="1"/>
    <s v="MC-17590"/>
    <s v="Matt Collister"/>
    <x v="1"/>
    <s v="United States"/>
    <s v="Coachella"/>
    <x v="1"/>
    <n v="92236"/>
    <x v="1"/>
    <s v="TEC-AC-10004171"/>
    <x v="2"/>
    <x v="11"/>
    <s v="Razer Kraken 7.1 Surround Sound Over Ear USB Gaming Headset"/>
    <n v="99.99"/>
    <n v="1"/>
    <n v="0"/>
    <n v="43.995600000000003"/>
  </r>
  <r>
    <n v="2422"/>
    <x v="1190"/>
    <x v="0"/>
    <x v="724"/>
    <d v="2013-04-24T00:00:00"/>
    <x v="1"/>
    <s v="CR-12580"/>
    <s v="Clay Rozendal"/>
    <x v="2"/>
    <s v="United States"/>
    <s v="Elmhurst"/>
    <x v="10"/>
    <n v="60126"/>
    <x v="2"/>
    <s v="OFF-ST-10003656"/>
    <x v="1"/>
    <x v="4"/>
    <s v="Safco Industrial Wire Shelving"/>
    <n v="230.376"/>
    <n v="3"/>
    <n v="0.2"/>
    <n v="-48.954900000000002"/>
  </r>
  <r>
    <n v="2423"/>
    <x v="1190"/>
    <x v="0"/>
    <x v="724"/>
    <d v="2013-04-24T00:00:00"/>
    <x v="1"/>
    <s v="CR-12580"/>
    <s v="Clay Rozendal"/>
    <x v="2"/>
    <s v="United States"/>
    <s v="Elmhurst"/>
    <x v="10"/>
    <n v="60126"/>
    <x v="2"/>
    <s v="OFF-PA-10001560"/>
    <x v="1"/>
    <x v="10"/>
    <s v="Adams Telephone Message Books, 5 1/4” x 11”"/>
    <n v="9.6640000000000015"/>
    <n v="2"/>
    <n v="0.2"/>
    <n v="3.2615999999999996"/>
  </r>
  <r>
    <n v="2424"/>
    <x v="1191"/>
    <x v="3"/>
    <x v="53"/>
    <d v="2014-12-31T00:00:00"/>
    <x v="1"/>
    <s v="SV-20935"/>
    <s v="Susan Vittorini"/>
    <x v="0"/>
    <s v="United States"/>
    <s v="Fairfield"/>
    <x v="24"/>
    <n v="45014"/>
    <x v="3"/>
    <s v="TEC-AC-10002473"/>
    <x v="2"/>
    <x v="11"/>
    <s v="Maxell 4.7GB DVD-R"/>
    <n v="158.928"/>
    <n v="7"/>
    <n v="0.2"/>
    <n v="41.718599999999995"/>
  </r>
  <r>
    <n v="2425"/>
    <x v="1191"/>
    <x v="3"/>
    <x v="53"/>
    <d v="2014-12-31T00:00:00"/>
    <x v="1"/>
    <s v="SV-20935"/>
    <s v="Susan Vittorini"/>
    <x v="0"/>
    <s v="United States"/>
    <s v="Fairfield"/>
    <x v="24"/>
    <n v="45014"/>
    <x v="3"/>
    <s v="OFF-BI-10000632"/>
    <x v="1"/>
    <x v="8"/>
    <s v="Satellite Sectional Post Binders"/>
    <n v="13.023000000000001"/>
    <n v="1"/>
    <n v="0.7"/>
    <n v="-10.418399999999998"/>
  </r>
  <r>
    <n v="2426"/>
    <x v="1191"/>
    <x v="3"/>
    <x v="53"/>
    <d v="2014-12-31T00:00:00"/>
    <x v="1"/>
    <s v="SV-20935"/>
    <s v="Susan Vittorini"/>
    <x v="0"/>
    <s v="United States"/>
    <s v="Fairfield"/>
    <x v="24"/>
    <n v="45014"/>
    <x v="3"/>
    <s v="FUR-TA-10002645"/>
    <x v="0"/>
    <x v="3"/>
    <s v="Hon Rectangular Conference Tables"/>
    <n v="273.06"/>
    <n v="2"/>
    <n v="0.4"/>
    <n v="-104.67300000000006"/>
  </r>
  <r>
    <n v="2427"/>
    <x v="1191"/>
    <x v="3"/>
    <x v="53"/>
    <d v="2014-12-31T00:00:00"/>
    <x v="1"/>
    <s v="SV-20935"/>
    <s v="Susan Vittorini"/>
    <x v="0"/>
    <s v="United States"/>
    <s v="Fairfield"/>
    <x v="24"/>
    <n v="45014"/>
    <x v="3"/>
    <s v="OFF-FA-10002975"/>
    <x v="1"/>
    <x v="13"/>
    <s v="Staples"/>
    <n v="39.311999999999998"/>
    <n v="13"/>
    <n v="0.2"/>
    <n v="12.776399999999999"/>
  </r>
  <r>
    <n v="2428"/>
    <x v="1192"/>
    <x v="0"/>
    <x v="725"/>
    <d v="2013-06-18T00:00:00"/>
    <x v="1"/>
    <s v="MZ-17515"/>
    <s v="Mary Zewe"/>
    <x v="1"/>
    <s v="United States"/>
    <s v="Arlington"/>
    <x v="5"/>
    <n v="76017"/>
    <x v="2"/>
    <s v="OFF-BI-10003784"/>
    <x v="1"/>
    <x v="8"/>
    <s v="Computer Printout Index Tabs"/>
    <n v="1.3439999999999996"/>
    <n v="4"/>
    <n v="0.8"/>
    <n v="-2.1504000000000008"/>
  </r>
  <r>
    <n v="2429"/>
    <x v="1192"/>
    <x v="0"/>
    <x v="725"/>
    <d v="2013-06-18T00:00:00"/>
    <x v="1"/>
    <s v="MZ-17515"/>
    <s v="Mary Zewe"/>
    <x v="1"/>
    <s v="United States"/>
    <s v="Arlington"/>
    <x v="5"/>
    <n v="76017"/>
    <x v="2"/>
    <s v="OFF-BI-10001617"/>
    <x v="1"/>
    <x v="8"/>
    <s v="GBC Wire Binding Combs"/>
    <n v="8.2719999999999985"/>
    <n v="4"/>
    <n v="0.8"/>
    <n v="-13.648800000000001"/>
  </r>
  <r>
    <n v="2430"/>
    <x v="1192"/>
    <x v="0"/>
    <x v="725"/>
    <d v="2013-06-18T00:00:00"/>
    <x v="1"/>
    <s v="MZ-17515"/>
    <s v="Mary Zewe"/>
    <x v="1"/>
    <s v="United States"/>
    <s v="Arlington"/>
    <x v="5"/>
    <n v="76017"/>
    <x v="2"/>
    <s v="FUR-FU-10004415"/>
    <x v="0"/>
    <x v="5"/>
    <s v="Stacking Tray, Side-Loading, Legal, Smoke"/>
    <n v="12.544000000000002"/>
    <n v="7"/>
    <n v="0.6"/>
    <n v="-9.0944000000000038"/>
  </r>
  <r>
    <n v="2431"/>
    <x v="1193"/>
    <x v="3"/>
    <x v="726"/>
    <d v="2014-05-21T00:00:00"/>
    <x v="1"/>
    <s v="RB-19795"/>
    <s v="Ross Baird"/>
    <x v="2"/>
    <s v="United States"/>
    <s v="San Francisco"/>
    <x v="1"/>
    <n v="94110"/>
    <x v="1"/>
    <s v="OFF-LA-10000240"/>
    <x v="1"/>
    <x v="2"/>
    <s v="Self-Adhesive Address Labels for Typewriters by Universal"/>
    <n v="58.48"/>
    <n v="8"/>
    <n v="0"/>
    <n v="27.485599999999998"/>
  </r>
  <r>
    <n v="2432"/>
    <x v="1194"/>
    <x v="3"/>
    <x v="116"/>
    <d v="2015-01-03T00:00:00"/>
    <x v="1"/>
    <s v="HM-14860"/>
    <s v="Harry Marie"/>
    <x v="1"/>
    <s v="United States"/>
    <s v="Seattle"/>
    <x v="4"/>
    <n v="98103"/>
    <x v="1"/>
    <s v="FUR-FU-10001935"/>
    <x v="0"/>
    <x v="5"/>
    <s v="3M Hangers With Command Adhesive"/>
    <n v="7.4"/>
    <n v="2"/>
    <n v="0"/>
    <n v="3.0340000000000007"/>
  </r>
  <r>
    <n v="2433"/>
    <x v="1195"/>
    <x v="2"/>
    <x v="727"/>
    <d v="2011-04-01T00:00:00"/>
    <x v="1"/>
    <s v="AZ-10750"/>
    <s v="Annie Zypern"/>
    <x v="0"/>
    <s v="United States"/>
    <s v="New York City"/>
    <x v="15"/>
    <n v="10009"/>
    <x v="3"/>
    <s v="FUR-CH-10002439"/>
    <x v="0"/>
    <x v="1"/>
    <s v="Iceberg Nesting Folding Chair, 19w x 6d x 43h"/>
    <n v="366.786"/>
    <n v="7"/>
    <n v="0.1"/>
    <n v="65.206400000000002"/>
  </r>
  <r>
    <n v="2434"/>
    <x v="1196"/>
    <x v="3"/>
    <x v="39"/>
    <d v="2014-06-02T00:00:00"/>
    <x v="1"/>
    <s v="JH-15910"/>
    <s v="Jonathan Howell"/>
    <x v="0"/>
    <s v="United States"/>
    <s v="Houston"/>
    <x v="5"/>
    <n v="77070"/>
    <x v="2"/>
    <s v="TEC-PH-10001536"/>
    <x v="2"/>
    <x v="7"/>
    <s v="Spigen Samsung Galaxy S5 Case Wallet"/>
    <n v="54.367999999999995"/>
    <n v="4"/>
    <n v="0.2"/>
    <n v="4.0775999999999968"/>
  </r>
  <r>
    <n v="2435"/>
    <x v="1197"/>
    <x v="1"/>
    <x v="717"/>
    <d v="2012-11-17T00:00:00"/>
    <x v="2"/>
    <s v="PJ-18835"/>
    <s v="Patrick Jones"/>
    <x v="1"/>
    <s v="United States"/>
    <s v="Springfield"/>
    <x v="17"/>
    <n v="22153"/>
    <x v="0"/>
    <s v="OFF-EN-10001532"/>
    <x v="1"/>
    <x v="12"/>
    <s v="Brown Kraft Recycled Envelopes"/>
    <n v="33.96"/>
    <n v="2"/>
    <n v="0"/>
    <n v="16.98"/>
  </r>
  <r>
    <n v="2436"/>
    <x v="1197"/>
    <x v="1"/>
    <x v="717"/>
    <d v="2012-11-17T00:00:00"/>
    <x v="2"/>
    <s v="PJ-18835"/>
    <s v="Patrick Jones"/>
    <x v="1"/>
    <s v="United States"/>
    <s v="Springfield"/>
    <x v="17"/>
    <n v="22153"/>
    <x v="0"/>
    <s v="OFF-AP-10003057"/>
    <x v="1"/>
    <x v="9"/>
    <s v="Honeywell Enviracaire Portable HEPA Air Cleaner for 16' x 20' Room"/>
    <n v="826.11"/>
    <n v="3"/>
    <n v="0"/>
    <n v="322.18290000000002"/>
  </r>
  <r>
    <n v="2437"/>
    <x v="1198"/>
    <x v="3"/>
    <x v="445"/>
    <d v="2014-07-11T00:00:00"/>
    <x v="1"/>
    <s v="CA-12265"/>
    <s v="Christina Anderson"/>
    <x v="0"/>
    <s v="United States"/>
    <s v="Farmington"/>
    <x v="27"/>
    <n v="87401"/>
    <x v="1"/>
    <s v="FUR-FU-10003708"/>
    <x v="0"/>
    <x v="5"/>
    <s v="Tenex Traditional Chairmats for Medium Pile Carpet, Standard Lip, 36&quot; x 48&quot;"/>
    <n v="545.85"/>
    <n v="9"/>
    <n v="0"/>
    <n v="114.6285"/>
  </r>
  <r>
    <n v="2438"/>
    <x v="1199"/>
    <x v="2"/>
    <x v="728"/>
    <d v="2011-11-20T00:00:00"/>
    <x v="0"/>
    <s v="PW-19240"/>
    <s v="Pierre Wener"/>
    <x v="0"/>
    <s v="United States"/>
    <s v="Louisville"/>
    <x v="22"/>
    <n v="80027"/>
    <x v="1"/>
    <s v="FUR-TA-10000849"/>
    <x v="0"/>
    <x v="3"/>
    <s v="Bevis Rectangular Conference Tables"/>
    <n v="145.97999999999999"/>
    <n v="2"/>
    <n v="0.5"/>
    <n v="-99.266399999999976"/>
  </r>
  <r>
    <n v="2439"/>
    <x v="1199"/>
    <x v="2"/>
    <x v="728"/>
    <d v="2011-11-20T00:00:00"/>
    <x v="0"/>
    <s v="PW-19240"/>
    <s v="Pierre Wener"/>
    <x v="0"/>
    <s v="United States"/>
    <s v="Louisville"/>
    <x v="22"/>
    <n v="80027"/>
    <x v="1"/>
    <s v="OFF-PA-10002259"/>
    <x v="1"/>
    <x v="10"/>
    <s v="Geographics Note Cards, Blank, White, 8 1/2&quot; x 11&quot;"/>
    <n v="35.808"/>
    <n v="4"/>
    <n v="0.2"/>
    <n v="12.5328"/>
  </r>
  <r>
    <n v="2440"/>
    <x v="1200"/>
    <x v="3"/>
    <x v="729"/>
    <d v="2014-07-23T00:00:00"/>
    <x v="1"/>
    <s v="SW-20455"/>
    <s v="Shaun Weien"/>
    <x v="0"/>
    <s v="United States"/>
    <s v="Tampa"/>
    <x v="2"/>
    <n v="33614"/>
    <x v="0"/>
    <s v="FUR-FU-10002597"/>
    <x v="0"/>
    <x v="5"/>
    <s v="C-Line Magnetic Cubicle Keepers, Clear Polypropylene"/>
    <n v="7.9040000000000008"/>
    <n v="2"/>
    <n v="0.2"/>
    <n v="2.1736000000000004"/>
  </r>
  <r>
    <n v="2441"/>
    <x v="1201"/>
    <x v="0"/>
    <x v="730"/>
    <d v="2013-05-28T00:00:00"/>
    <x v="1"/>
    <s v="AF-10870"/>
    <s v="Art Ferguson"/>
    <x v="0"/>
    <s v="United States"/>
    <s v="Passaic"/>
    <x v="30"/>
    <n v="7055"/>
    <x v="3"/>
    <s v="TEC-PH-10004614"/>
    <x v="2"/>
    <x v="7"/>
    <s v="AT&amp;T 841000 Phone"/>
    <n v="345"/>
    <n v="5"/>
    <n v="0"/>
    <n v="86.25"/>
  </r>
  <r>
    <n v="2442"/>
    <x v="1201"/>
    <x v="0"/>
    <x v="730"/>
    <d v="2013-05-28T00:00:00"/>
    <x v="1"/>
    <s v="AF-10870"/>
    <s v="Art Ferguson"/>
    <x v="0"/>
    <s v="United States"/>
    <s v="Passaic"/>
    <x v="30"/>
    <n v="7055"/>
    <x v="3"/>
    <s v="FUR-TA-10003748"/>
    <x v="0"/>
    <x v="3"/>
    <s v="Bevis 36 x 72 Conference Tables"/>
    <n v="174.28599999999997"/>
    <n v="2"/>
    <n v="0.3"/>
    <n v="-19.918399999999991"/>
  </r>
  <r>
    <n v="2443"/>
    <x v="1201"/>
    <x v="0"/>
    <x v="730"/>
    <d v="2013-05-28T00:00:00"/>
    <x v="1"/>
    <s v="AF-10870"/>
    <s v="Art Ferguson"/>
    <x v="0"/>
    <s v="United States"/>
    <s v="Passaic"/>
    <x v="30"/>
    <n v="7055"/>
    <x v="3"/>
    <s v="OFF-AP-10003217"/>
    <x v="1"/>
    <x v="9"/>
    <s v="Eureka Sanitaire  Commercial Upright"/>
    <n v="662.84"/>
    <n v="4"/>
    <n v="0"/>
    <n v="172.33840000000004"/>
  </r>
  <r>
    <n v="2444"/>
    <x v="1201"/>
    <x v="0"/>
    <x v="730"/>
    <d v="2013-05-28T00:00:00"/>
    <x v="1"/>
    <s v="AF-10870"/>
    <s v="Art Ferguson"/>
    <x v="0"/>
    <s v="United States"/>
    <s v="Passaic"/>
    <x v="30"/>
    <n v="7055"/>
    <x v="3"/>
    <s v="TEC-AC-10002399"/>
    <x v="2"/>
    <x v="11"/>
    <s v="SanDisk Cruzer 32 GB USB Flash Drive"/>
    <n v="95.1"/>
    <n v="5"/>
    <n v="0"/>
    <n v="30.431999999999995"/>
  </r>
  <r>
    <n v="2445"/>
    <x v="1201"/>
    <x v="0"/>
    <x v="730"/>
    <d v="2013-05-28T00:00:00"/>
    <x v="1"/>
    <s v="AF-10870"/>
    <s v="Art Ferguson"/>
    <x v="0"/>
    <s v="United States"/>
    <s v="Passaic"/>
    <x v="30"/>
    <n v="7055"/>
    <x v="3"/>
    <s v="OFF-EN-10002973"/>
    <x v="1"/>
    <x v="12"/>
    <s v="Ampad #10 Peel &amp; Seel Holiday Envelopes"/>
    <n v="26.880000000000003"/>
    <n v="6"/>
    <n v="0"/>
    <n v="12.902400000000002"/>
  </r>
  <r>
    <n v="2446"/>
    <x v="1201"/>
    <x v="0"/>
    <x v="730"/>
    <d v="2013-05-28T00:00:00"/>
    <x v="1"/>
    <s v="AF-10870"/>
    <s v="Art Ferguson"/>
    <x v="0"/>
    <s v="United States"/>
    <s v="Passaic"/>
    <x v="30"/>
    <n v="7055"/>
    <x v="3"/>
    <s v="TEC-PH-10001336"/>
    <x v="2"/>
    <x v="7"/>
    <s v="Digium D40 VoIP phone"/>
    <n v="257.98"/>
    <n v="2"/>
    <n v="0"/>
    <n v="74.8142"/>
  </r>
  <r>
    <n v="2447"/>
    <x v="1202"/>
    <x v="1"/>
    <x v="12"/>
    <d v="2012-10-01T00:00:00"/>
    <x v="1"/>
    <s v="AM-10705"/>
    <s v="Anne McFarland"/>
    <x v="0"/>
    <s v="United States"/>
    <s v="Los Angeles"/>
    <x v="1"/>
    <n v="90004"/>
    <x v="1"/>
    <s v="OFF-EN-10000461"/>
    <x v="1"/>
    <x v="12"/>
    <s v="#10- 4 1/8&quot; x 9 1/2&quot; Recycled Envelopes"/>
    <n v="17.48"/>
    <n v="2"/>
    <n v="0"/>
    <n v="8.2156000000000002"/>
  </r>
  <r>
    <n v="2448"/>
    <x v="1203"/>
    <x v="0"/>
    <x v="731"/>
    <d v="2013-11-07T00:00:00"/>
    <x v="1"/>
    <s v="BD-11320"/>
    <s v="Bill Donatelli"/>
    <x v="0"/>
    <s v="United States"/>
    <s v="Philadelphia"/>
    <x v="9"/>
    <n v="19143"/>
    <x v="3"/>
    <s v="FUR-CH-10000988"/>
    <x v="0"/>
    <x v="1"/>
    <s v="Hon Olson Stacker Stools"/>
    <n v="492.83499999999998"/>
    <n v="5"/>
    <n v="0.3"/>
    <n v="-14.080999999999989"/>
  </r>
  <r>
    <n v="2449"/>
    <x v="1204"/>
    <x v="1"/>
    <x v="471"/>
    <d v="2012-09-17T00:00:00"/>
    <x v="0"/>
    <s v="CM-12385"/>
    <s v="Christopher Martinez"/>
    <x v="0"/>
    <s v="United States"/>
    <s v="North Charleston"/>
    <x v="20"/>
    <n v="29406"/>
    <x v="0"/>
    <s v="OFF-ST-10001809"/>
    <x v="1"/>
    <x v="4"/>
    <s v="Fellowes Officeware Wire Shelving"/>
    <n v="269.49"/>
    <n v="3"/>
    <n v="0"/>
    <n v="5.3897999999999939"/>
  </r>
  <r>
    <n v="2450"/>
    <x v="1205"/>
    <x v="0"/>
    <x v="732"/>
    <d v="2013-11-11T00:00:00"/>
    <x v="1"/>
    <s v="CS-12400"/>
    <s v="Christopher Schild"/>
    <x v="2"/>
    <s v="United States"/>
    <s v="San Jose"/>
    <x v="1"/>
    <n v="95123"/>
    <x v="1"/>
    <s v="OFF-BI-10003963"/>
    <x v="1"/>
    <x v="8"/>
    <s v="Cardinal Holdit Data Disk Pockets"/>
    <n v="29.120000000000005"/>
    <n v="5"/>
    <n v="0.2"/>
    <n v="9.8279999999999959"/>
  </r>
  <r>
    <n v="2451"/>
    <x v="1206"/>
    <x v="3"/>
    <x v="294"/>
    <d v="2014-03-23T00:00:00"/>
    <x v="0"/>
    <s v="DB-13405"/>
    <s v="Denny Blanton"/>
    <x v="0"/>
    <s v="United States"/>
    <s v="New York City"/>
    <x v="15"/>
    <n v="10011"/>
    <x v="3"/>
    <s v="OFF-LA-10000081"/>
    <x v="1"/>
    <x v="2"/>
    <s v="Avery 496"/>
    <n v="18.75"/>
    <n v="5"/>
    <n v="0"/>
    <n v="9"/>
  </r>
  <r>
    <n v="2452"/>
    <x v="1206"/>
    <x v="3"/>
    <x v="294"/>
    <d v="2014-03-23T00:00:00"/>
    <x v="0"/>
    <s v="DB-13405"/>
    <s v="Denny Blanton"/>
    <x v="0"/>
    <s v="United States"/>
    <s v="New York City"/>
    <x v="15"/>
    <n v="10011"/>
    <x v="3"/>
    <s v="TEC-PH-10000149"/>
    <x v="2"/>
    <x v="7"/>
    <s v="Cisco SPA525G2 IP Phone - Wireless"/>
    <n v="119.69999999999999"/>
    <n v="6"/>
    <n v="0"/>
    <n v="31.121999999999996"/>
  </r>
  <r>
    <n v="2453"/>
    <x v="1206"/>
    <x v="3"/>
    <x v="294"/>
    <d v="2014-03-23T00:00:00"/>
    <x v="0"/>
    <s v="DB-13405"/>
    <s v="Denny Blanton"/>
    <x v="0"/>
    <s v="United States"/>
    <s v="New York City"/>
    <x v="15"/>
    <n v="10011"/>
    <x v="3"/>
    <s v="OFF-BI-10000605"/>
    <x v="1"/>
    <x v="8"/>
    <s v="Acco Pressboard Covers with Storage Hooks, 9 1/2&quot; x 11&quot;, Executive Red"/>
    <n v="9.1440000000000001"/>
    <n v="3"/>
    <n v="0.2"/>
    <n v="3.0860999999999996"/>
  </r>
  <r>
    <n v="2454"/>
    <x v="1206"/>
    <x v="3"/>
    <x v="294"/>
    <d v="2014-03-23T00:00:00"/>
    <x v="0"/>
    <s v="DB-13405"/>
    <s v="Denny Blanton"/>
    <x v="0"/>
    <s v="United States"/>
    <s v="New York City"/>
    <x v="15"/>
    <n v="10011"/>
    <x v="3"/>
    <s v="TEC-AC-10002399"/>
    <x v="2"/>
    <x v="11"/>
    <s v="SanDisk Cruzer 32 GB USB Flash Drive"/>
    <n v="57.06"/>
    <n v="3"/>
    <n v="0"/>
    <n v="18.2592"/>
  </r>
  <r>
    <n v="2455"/>
    <x v="1206"/>
    <x v="3"/>
    <x v="294"/>
    <d v="2014-03-23T00:00:00"/>
    <x v="0"/>
    <s v="DB-13405"/>
    <s v="Denny Blanton"/>
    <x v="0"/>
    <s v="United States"/>
    <s v="New York City"/>
    <x v="15"/>
    <n v="10011"/>
    <x v="3"/>
    <s v="TEC-AC-10003038"/>
    <x v="2"/>
    <x v="11"/>
    <s v="Kingston Digital DataTraveler 16GB USB 2.0"/>
    <n v="71.599999999999994"/>
    <n v="8"/>
    <n v="0"/>
    <n v="13.603999999999992"/>
  </r>
  <r>
    <n v="2456"/>
    <x v="1206"/>
    <x v="3"/>
    <x v="294"/>
    <d v="2014-03-23T00:00:00"/>
    <x v="0"/>
    <s v="DB-13405"/>
    <s v="Denny Blanton"/>
    <x v="0"/>
    <s v="United States"/>
    <s v="New York City"/>
    <x v="15"/>
    <n v="10011"/>
    <x v="3"/>
    <s v="OFF-ST-10000344"/>
    <x v="1"/>
    <x v="4"/>
    <s v="Neat Ideas Personal Hanging Folder Files, Black"/>
    <n v="107.44"/>
    <n v="8"/>
    <n v="0"/>
    <n v="27.934399999999997"/>
  </r>
  <r>
    <n v="2457"/>
    <x v="1206"/>
    <x v="3"/>
    <x v="294"/>
    <d v="2014-03-23T00:00:00"/>
    <x v="0"/>
    <s v="DB-13405"/>
    <s v="Denny Blanton"/>
    <x v="0"/>
    <s v="United States"/>
    <s v="New York City"/>
    <x v="15"/>
    <n v="10011"/>
    <x v="3"/>
    <s v="OFF-LA-10004093"/>
    <x v="1"/>
    <x v="2"/>
    <s v="Avery 486"/>
    <n v="7.31"/>
    <n v="1"/>
    <n v="0"/>
    <n v="3.4356999999999998"/>
  </r>
  <r>
    <n v="2458"/>
    <x v="1206"/>
    <x v="3"/>
    <x v="294"/>
    <d v="2014-03-23T00:00:00"/>
    <x v="0"/>
    <s v="DB-13405"/>
    <s v="Denny Blanton"/>
    <x v="0"/>
    <s v="United States"/>
    <s v="New York City"/>
    <x v="15"/>
    <n v="10011"/>
    <x v="3"/>
    <s v="OFF-AR-10001683"/>
    <x v="1"/>
    <x v="6"/>
    <s v="Lumber Crayons"/>
    <n v="59.099999999999994"/>
    <n v="6"/>
    <n v="0"/>
    <n v="22.458000000000002"/>
  </r>
  <r>
    <n v="2459"/>
    <x v="1206"/>
    <x v="3"/>
    <x v="294"/>
    <d v="2014-03-23T00:00:00"/>
    <x v="0"/>
    <s v="DB-13405"/>
    <s v="Denny Blanton"/>
    <x v="0"/>
    <s v="United States"/>
    <s v="New York City"/>
    <x v="15"/>
    <n v="10011"/>
    <x v="3"/>
    <s v="OFF-ST-10003455"/>
    <x v="1"/>
    <x v="4"/>
    <s v="Tenex File Box, Personal Filing Tote with Lid, Black"/>
    <n v="46.53"/>
    <n v="3"/>
    <n v="0"/>
    <n v="12.097800000000001"/>
  </r>
  <r>
    <n v="2460"/>
    <x v="1207"/>
    <x v="3"/>
    <x v="733"/>
    <d v="2014-08-22T00:00:00"/>
    <x v="1"/>
    <s v="JG-15160"/>
    <s v="James Galang"/>
    <x v="0"/>
    <s v="United States"/>
    <s v="Plainfield"/>
    <x v="30"/>
    <n v="7060"/>
    <x v="3"/>
    <s v="OFF-AP-10002578"/>
    <x v="1"/>
    <x v="9"/>
    <s v="Fellowes Premier Superior Surge Suppressor, 10-Outlet, With Phone and Remote"/>
    <n v="97.84"/>
    <n v="2"/>
    <n v="0"/>
    <n v="25.438400000000001"/>
  </r>
  <r>
    <n v="2461"/>
    <x v="1208"/>
    <x v="1"/>
    <x v="655"/>
    <d v="2012-07-13T00:00:00"/>
    <x v="0"/>
    <s v="SC-20380"/>
    <s v="Shahid Collister"/>
    <x v="0"/>
    <s v="United States"/>
    <s v="Seattle"/>
    <x v="4"/>
    <n v="98115"/>
    <x v="1"/>
    <s v="OFF-PA-10001763"/>
    <x v="1"/>
    <x v="10"/>
    <s v="Xerox 1896"/>
    <n v="29.97"/>
    <n v="3"/>
    <n v="0"/>
    <n v="13.486499999999999"/>
  </r>
  <r>
    <n v="2462"/>
    <x v="1208"/>
    <x v="1"/>
    <x v="655"/>
    <d v="2012-07-13T00:00:00"/>
    <x v="0"/>
    <s v="SC-20380"/>
    <s v="Shahid Collister"/>
    <x v="0"/>
    <s v="United States"/>
    <s v="Seattle"/>
    <x v="4"/>
    <n v="98115"/>
    <x v="1"/>
    <s v="OFF-BI-10001597"/>
    <x v="1"/>
    <x v="8"/>
    <s v="Wilson Jones Ledger-Size, Piano-Hinge Binder, 2&quot;, Blue"/>
    <n v="98.352000000000004"/>
    <n v="3"/>
    <n v="0.2"/>
    <n v="34.423199999999987"/>
  </r>
  <r>
    <n v="2463"/>
    <x v="1209"/>
    <x v="3"/>
    <x v="734"/>
    <d v="2014-12-10T00:00:00"/>
    <x v="1"/>
    <s v="CS-12460"/>
    <s v="Chuck Sachs"/>
    <x v="0"/>
    <s v="United States"/>
    <s v="New York City"/>
    <x v="15"/>
    <n v="10009"/>
    <x v="3"/>
    <s v="OFF-BI-10001524"/>
    <x v="1"/>
    <x v="8"/>
    <s v="GBC Premium Transparent Covers with Diagonal Lined Pattern"/>
    <n v="83.920000000000016"/>
    <n v="5"/>
    <n v="0.2"/>
    <n v="29.371999999999993"/>
  </r>
  <r>
    <n v="2464"/>
    <x v="1209"/>
    <x v="3"/>
    <x v="734"/>
    <d v="2014-12-10T00:00:00"/>
    <x v="1"/>
    <s v="CS-12460"/>
    <s v="Chuck Sachs"/>
    <x v="0"/>
    <s v="United States"/>
    <s v="New York City"/>
    <x v="15"/>
    <n v="10009"/>
    <x v="3"/>
    <s v="OFF-BI-10001553"/>
    <x v="1"/>
    <x v="8"/>
    <s v="SpineVue Locking Slant-D Ring Binders by Cardinal"/>
    <n v="14.624000000000002"/>
    <n v="2"/>
    <n v="0.2"/>
    <n v="5.1183999999999994"/>
  </r>
  <r>
    <n v="2465"/>
    <x v="1209"/>
    <x v="3"/>
    <x v="734"/>
    <d v="2014-12-10T00:00:00"/>
    <x v="1"/>
    <s v="CS-12460"/>
    <s v="Chuck Sachs"/>
    <x v="0"/>
    <s v="United States"/>
    <s v="New York City"/>
    <x v="15"/>
    <n v="10009"/>
    <x v="3"/>
    <s v="TEC-PH-10000576"/>
    <x v="2"/>
    <x v="7"/>
    <s v="AT&amp;T 1080 Corded phone"/>
    <n v="136.99"/>
    <n v="1"/>
    <n v="0"/>
    <n v="36.987300000000005"/>
  </r>
  <r>
    <n v="2466"/>
    <x v="1209"/>
    <x v="3"/>
    <x v="734"/>
    <d v="2014-12-10T00:00:00"/>
    <x v="1"/>
    <s v="CS-12460"/>
    <s v="Chuck Sachs"/>
    <x v="0"/>
    <s v="United States"/>
    <s v="New York City"/>
    <x v="15"/>
    <n v="10009"/>
    <x v="3"/>
    <s v="OFF-LA-10001317"/>
    <x v="1"/>
    <x v="2"/>
    <s v="Avery 520"/>
    <n v="3.15"/>
    <n v="1"/>
    <n v="0"/>
    <n v="1.512"/>
  </r>
  <r>
    <n v="2467"/>
    <x v="1210"/>
    <x v="3"/>
    <x v="464"/>
    <d v="2014-05-09T00:00:00"/>
    <x v="1"/>
    <s v="MK-18160"/>
    <s v="Mike Kennedy"/>
    <x v="0"/>
    <s v="United States"/>
    <s v="Newport News"/>
    <x v="17"/>
    <n v="23602"/>
    <x v="0"/>
    <s v="OFF-PA-10000726"/>
    <x v="1"/>
    <x v="10"/>
    <s v="Black Print Carbonless Snap-Off Rapid Letter, 8 1/2&quot; x 7&quot;"/>
    <n v="9.11"/>
    <n v="1"/>
    <n v="0"/>
    <n v="4.099499999999999"/>
  </r>
  <r>
    <n v="2468"/>
    <x v="1210"/>
    <x v="3"/>
    <x v="464"/>
    <d v="2014-05-09T00:00:00"/>
    <x v="1"/>
    <s v="MK-18160"/>
    <s v="Mike Kennedy"/>
    <x v="0"/>
    <s v="United States"/>
    <s v="Newport News"/>
    <x v="17"/>
    <n v="23602"/>
    <x v="0"/>
    <s v="OFF-ST-10003306"/>
    <x v="1"/>
    <x v="4"/>
    <s v="Letter Size Cart"/>
    <n v="571.44000000000005"/>
    <n v="4"/>
    <n v="0"/>
    <n v="165.71759999999995"/>
  </r>
  <r>
    <n v="2469"/>
    <x v="1210"/>
    <x v="3"/>
    <x v="464"/>
    <d v="2014-05-09T00:00:00"/>
    <x v="1"/>
    <s v="MK-18160"/>
    <s v="Mike Kennedy"/>
    <x v="0"/>
    <s v="United States"/>
    <s v="Newport News"/>
    <x v="17"/>
    <n v="23602"/>
    <x v="0"/>
    <s v="OFF-PA-10004983"/>
    <x v="1"/>
    <x v="10"/>
    <s v="Xerox 23"/>
    <n v="32.400000000000006"/>
    <n v="5"/>
    <n v="0"/>
    <n v="15.552000000000001"/>
  </r>
  <r>
    <n v="2470"/>
    <x v="1210"/>
    <x v="3"/>
    <x v="464"/>
    <d v="2014-05-09T00:00:00"/>
    <x v="1"/>
    <s v="MK-18160"/>
    <s v="Mike Kennedy"/>
    <x v="0"/>
    <s v="United States"/>
    <s v="Newport News"/>
    <x v="17"/>
    <n v="23602"/>
    <x v="0"/>
    <s v="OFF-ST-10001291"/>
    <x v="1"/>
    <x v="4"/>
    <s v="Tenex Personal Self-Stacking Standard File Box, Black/Gray"/>
    <n v="16.91"/>
    <n v="1"/>
    <n v="0"/>
    <n v="4.5656999999999996"/>
  </r>
  <r>
    <n v="2471"/>
    <x v="1211"/>
    <x v="0"/>
    <x v="115"/>
    <d v="2013-01-28T00:00:00"/>
    <x v="1"/>
    <s v="CM-11935"/>
    <s v="Carlos Meador"/>
    <x v="0"/>
    <s v="United States"/>
    <s v="Fayetteville"/>
    <x v="3"/>
    <n v="28314"/>
    <x v="0"/>
    <s v="FUR-FU-10002107"/>
    <x v="0"/>
    <x v="5"/>
    <s v="Eldon Pizzaz Desk Accessories"/>
    <n v="14.272"/>
    <n v="8"/>
    <n v="0.2"/>
    <n v="4.281600000000001"/>
  </r>
  <r>
    <n v="2472"/>
    <x v="1211"/>
    <x v="0"/>
    <x v="115"/>
    <d v="2013-01-28T00:00:00"/>
    <x v="1"/>
    <s v="CM-11935"/>
    <s v="Carlos Meador"/>
    <x v="0"/>
    <s v="United States"/>
    <s v="Fayetteville"/>
    <x v="3"/>
    <n v="28314"/>
    <x v="0"/>
    <s v="FUR-BO-10002213"/>
    <x v="0"/>
    <x v="0"/>
    <s v="Sauder Forest Hills Library, Woodland Oak Finish"/>
    <n v="451.13599999999997"/>
    <n v="4"/>
    <n v="0.2"/>
    <n v="-67.670399999999972"/>
  </r>
  <r>
    <n v="2473"/>
    <x v="1211"/>
    <x v="0"/>
    <x v="115"/>
    <d v="2013-01-28T00:00:00"/>
    <x v="1"/>
    <s v="CM-11935"/>
    <s v="Carlos Meador"/>
    <x v="0"/>
    <s v="United States"/>
    <s v="Fayetteville"/>
    <x v="3"/>
    <n v="28314"/>
    <x v="0"/>
    <s v="OFF-AP-10000692"/>
    <x v="1"/>
    <x v="9"/>
    <s v="Fellowes Mighty 8 Compact Surge Protector"/>
    <n v="64.864000000000004"/>
    <n v="4"/>
    <n v="0.2"/>
    <n v="6.4864000000000033"/>
  </r>
  <r>
    <n v="2474"/>
    <x v="1212"/>
    <x v="0"/>
    <x v="54"/>
    <d v="2013-11-07T00:00:00"/>
    <x v="2"/>
    <s v="PF-19225"/>
    <s v="Phillip Flathmann"/>
    <x v="0"/>
    <s v="United States"/>
    <s v="Los Angeles"/>
    <x v="1"/>
    <n v="90032"/>
    <x v="1"/>
    <s v="FUR-CH-10001190"/>
    <x v="0"/>
    <x v="1"/>
    <s v="Global Deluxe High-Back Office Chair in Storm"/>
    <n v="217.58400000000003"/>
    <n v="2"/>
    <n v="0.2"/>
    <n v="-29.917800000000021"/>
  </r>
  <r>
    <n v="2475"/>
    <x v="1212"/>
    <x v="0"/>
    <x v="54"/>
    <d v="2013-11-07T00:00:00"/>
    <x v="2"/>
    <s v="PF-19225"/>
    <s v="Phillip Flathmann"/>
    <x v="0"/>
    <s v="United States"/>
    <s v="Los Angeles"/>
    <x v="1"/>
    <n v="90032"/>
    <x v="1"/>
    <s v="TEC-AC-10000682"/>
    <x v="2"/>
    <x v="11"/>
    <s v="Kensington K72356US Mouse-in-a-Box USB Desktop Mouse"/>
    <n v="82.95"/>
    <n v="5"/>
    <n v="0"/>
    <n v="29.032499999999999"/>
  </r>
  <r>
    <n v="2476"/>
    <x v="1212"/>
    <x v="0"/>
    <x v="54"/>
    <d v="2013-11-07T00:00:00"/>
    <x v="2"/>
    <s v="PF-19225"/>
    <s v="Phillip Flathmann"/>
    <x v="0"/>
    <s v="United States"/>
    <s v="Los Angeles"/>
    <x v="1"/>
    <n v="90032"/>
    <x v="1"/>
    <s v="OFF-LA-10004545"/>
    <x v="1"/>
    <x v="2"/>
    <s v="Avery 50"/>
    <n v="87.71"/>
    <n v="7"/>
    <n v="0"/>
    <n v="41.223699999999994"/>
  </r>
  <r>
    <n v="2477"/>
    <x v="1212"/>
    <x v="0"/>
    <x v="54"/>
    <d v="2013-11-07T00:00:00"/>
    <x v="2"/>
    <s v="PF-19225"/>
    <s v="Phillip Flathmann"/>
    <x v="0"/>
    <s v="United States"/>
    <s v="Los Angeles"/>
    <x v="1"/>
    <n v="90032"/>
    <x v="1"/>
    <s v="OFF-AP-10003057"/>
    <x v="1"/>
    <x v="9"/>
    <s v="Honeywell Enviracaire Portable HEPA Air Cleaner for 16' x 20' Room"/>
    <n v="1101.48"/>
    <n v="4"/>
    <n v="0"/>
    <n v="429.57720000000006"/>
  </r>
  <r>
    <n v="2478"/>
    <x v="1213"/>
    <x v="3"/>
    <x v="507"/>
    <d v="2014-09-09T00:00:00"/>
    <x v="0"/>
    <s v="GM-14695"/>
    <s v="Greg Maxwell"/>
    <x v="1"/>
    <s v="United States"/>
    <s v="Los Angeles"/>
    <x v="1"/>
    <n v="90036"/>
    <x v="1"/>
    <s v="FUR-TA-10000198"/>
    <x v="0"/>
    <x v="3"/>
    <s v="Chromcraft Bull-Nose Wood Oval Conference Tables &amp; Bases"/>
    <n v="1322.3520000000001"/>
    <n v="3"/>
    <n v="0.2"/>
    <n v="-99.176400000000001"/>
  </r>
  <r>
    <n v="2479"/>
    <x v="1214"/>
    <x v="2"/>
    <x v="103"/>
    <d v="2011-09-19T00:00:00"/>
    <x v="1"/>
    <s v="DC-12850"/>
    <s v="Dan Campbell"/>
    <x v="0"/>
    <s v="United States"/>
    <s v="New York City"/>
    <x v="15"/>
    <n v="10011"/>
    <x v="3"/>
    <s v="OFF-AR-10002833"/>
    <x v="1"/>
    <x v="6"/>
    <s v="Newell 322"/>
    <n v="5.46"/>
    <n v="3"/>
    <n v="0"/>
    <n v="1.4742000000000002"/>
  </r>
  <r>
    <n v="2480"/>
    <x v="1215"/>
    <x v="3"/>
    <x v="249"/>
    <d v="2014-06-26T00:00:00"/>
    <x v="1"/>
    <s v="FO-14305"/>
    <s v="Frank Olsen"/>
    <x v="0"/>
    <s v="United States"/>
    <s v="Dallas"/>
    <x v="5"/>
    <n v="75220"/>
    <x v="2"/>
    <s v="OFF-SU-10002557"/>
    <x v="1"/>
    <x v="14"/>
    <s v="Fiskars Spring-Action Scissors"/>
    <n v="11.184000000000001"/>
    <n v="1"/>
    <n v="0.2"/>
    <n v="0.83879999999999999"/>
  </r>
  <r>
    <n v="2481"/>
    <x v="1215"/>
    <x v="3"/>
    <x v="249"/>
    <d v="2014-06-26T00:00:00"/>
    <x v="1"/>
    <s v="FO-14305"/>
    <s v="Frank Olsen"/>
    <x v="0"/>
    <s v="United States"/>
    <s v="Dallas"/>
    <x v="5"/>
    <n v="75220"/>
    <x v="2"/>
    <s v="OFF-ST-10003656"/>
    <x v="1"/>
    <x v="4"/>
    <s v="Safco Industrial Wire Shelving"/>
    <n v="153.584"/>
    <n v="2"/>
    <n v="0.2"/>
    <n v="-32.636600000000001"/>
  </r>
  <r>
    <n v="2482"/>
    <x v="1216"/>
    <x v="3"/>
    <x v="165"/>
    <d v="2015-01-01T00:00:00"/>
    <x v="1"/>
    <s v="AH-10210"/>
    <s v="Alan Hwang"/>
    <x v="0"/>
    <s v="United States"/>
    <s v="Seattle"/>
    <x v="4"/>
    <n v="98105"/>
    <x v="1"/>
    <s v="OFF-ST-10001097"/>
    <x v="1"/>
    <x v="4"/>
    <s v="Office Impressions Heavy Duty Welded Shelving &amp; Multimedia Storage Drawers"/>
    <n v="1003.6200000000001"/>
    <n v="6"/>
    <n v="0"/>
    <n v="0"/>
  </r>
  <r>
    <n v="2483"/>
    <x v="1217"/>
    <x v="3"/>
    <x v="735"/>
    <d v="2014-09-04T00:00:00"/>
    <x v="1"/>
    <s v="KN-16705"/>
    <s v="Kristina Nunn"/>
    <x v="2"/>
    <s v="United States"/>
    <s v="Seattle"/>
    <x v="4"/>
    <n v="98105"/>
    <x v="1"/>
    <s v="TEC-PH-10000912"/>
    <x v="2"/>
    <x v="7"/>
    <s v="Anker 24W Portable Micro USB Car Charger"/>
    <n v="35.167999999999999"/>
    <n v="4"/>
    <n v="0.2"/>
    <n v="11.429599999999999"/>
  </r>
  <r>
    <n v="2484"/>
    <x v="1217"/>
    <x v="3"/>
    <x v="735"/>
    <d v="2014-09-04T00:00:00"/>
    <x v="1"/>
    <s v="KN-16705"/>
    <s v="Kristina Nunn"/>
    <x v="2"/>
    <s v="United States"/>
    <s v="Seattle"/>
    <x v="4"/>
    <n v="98105"/>
    <x v="1"/>
    <s v="FUR-TA-10000617"/>
    <x v="0"/>
    <x v="3"/>
    <s v="Hon Practical Foundations 30 x 60 Training Table, Light Gray/Charcoal"/>
    <n v="1137.75"/>
    <n v="5"/>
    <n v="0"/>
    <n v="250.30500000000004"/>
  </r>
  <r>
    <n v="2485"/>
    <x v="1217"/>
    <x v="3"/>
    <x v="735"/>
    <d v="2014-09-04T00:00:00"/>
    <x v="1"/>
    <s v="KN-16705"/>
    <s v="Kristina Nunn"/>
    <x v="2"/>
    <s v="United States"/>
    <s v="Seattle"/>
    <x v="4"/>
    <n v="98105"/>
    <x v="1"/>
    <s v="OFF-BI-10001658"/>
    <x v="1"/>
    <x v="8"/>
    <s v="GBC Standard Therm-A-Bind Covers"/>
    <n v="99.680000000000021"/>
    <n v="5"/>
    <n v="0.2"/>
    <n v="32.396000000000001"/>
  </r>
  <r>
    <n v="2486"/>
    <x v="1217"/>
    <x v="3"/>
    <x v="735"/>
    <d v="2014-09-04T00:00:00"/>
    <x v="1"/>
    <s v="KN-16705"/>
    <s v="Kristina Nunn"/>
    <x v="2"/>
    <s v="United States"/>
    <s v="Seattle"/>
    <x v="4"/>
    <n v="98105"/>
    <x v="1"/>
    <s v="OFF-AR-10003856"/>
    <x v="1"/>
    <x v="6"/>
    <s v="Newell 344"/>
    <n v="5.56"/>
    <n v="2"/>
    <n v="0"/>
    <n v="1.4455999999999998"/>
  </r>
  <r>
    <n v="2487"/>
    <x v="1218"/>
    <x v="1"/>
    <x v="98"/>
    <d v="2012-01-04T00:00:00"/>
    <x v="0"/>
    <s v="CB-12535"/>
    <s v="Claudia Bergmann"/>
    <x v="1"/>
    <s v="United States"/>
    <s v="Newark"/>
    <x v="13"/>
    <n v="19711"/>
    <x v="3"/>
    <s v="OFF-ST-10001837"/>
    <x v="1"/>
    <x v="4"/>
    <s v="SAFCO Mobile Desk Side File, Wire Frame"/>
    <n v="85.52"/>
    <n v="2"/>
    <n v="0"/>
    <n v="22.235199999999999"/>
  </r>
  <r>
    <n v="2488"/>
    <x v="1218"/>
    <x v="1"/>
    <x v="98"/>
    <d v="2012-01-04T00:00:00"/>
    <x v="0"/>
    <s v="CB-12535"/>
    <s v="Claudia Bergmann"/>
    <x v="1"/>
    <s v="United States"/>
    <s v="Newark"/>
    <x v="13"/>
    <n v="19711"/>
    <x v="3"/>
    <s v="OFF-AR-10001473"/>
    <x v="1"/>
    <x v="6"/>
    <s v="Newell 313"/>
    <n v="9.84"/>
    <n v="3"/>
    <n v="0"/>
    <n v="2.6568000000000005"/>
  </r>
  <r>
    <n v="2489"/>
    <x v="1218"/>
    <x v="1"/>
    <x v="98"/>
    <d v="2012-01-04T00:00:00"/>
    <x v="0"/>
    <s v="CB-12535"/>
    <s v="Claudia Bergmann"/>
    <x v="1"/>
    <s v="United States"/>
    <s v="Newark"/>
    <x v="13"/>
    <n v="19711"/>
    <x v="3"/>
    <s v="OFF-PA-10004285"/>
    <x v="1"/>
    <x v="10"/>
    <s v="Xerox 1959"/>
    <n v="20.04"/>
    <n v="3"/>
    <n v="0"/>
    <n v="9.6191999999999993"/>
  </r>
  <r>
    <n v="2490"/>
    <x v="1219"/>
    <x v="1"/>
    <x v="330"/>
    <d v="2012-10-13T00:00:00"/>
    <x v="0"/>
    <s v="TB-21250"/>
    <s v="Tim Brockman"/>
    <x v="0"/>
    <s v="United States"/>
    <s v="New York City"/>
    <x v="15"/>
    <n v="10024"/>
    <x v="3"/>
    <s v="TEC-PH-10001835"/>
    <x v="2"/>
    <x v="7"/>
    <s v="Jawbone JAMBOX Wireless Bluetooth Speaker"/>
    <n v="631.96"/>
    <n v="4"/>
    <n v="0"/>
    <n v="303.3408"/>
  </r>
  <r>
    <n v="2491"/>
    <x v="1219"/>
    <x v="1"/>
    <x v="330"/>
    <d v="2012-10-13T00:00:00"/>
    <x v="0"/>
    <s v="TB-21250"/>
    <s v="Tim Brockman"/>
    <x v="0"/>
    <s v="United States"/>
    <s v="New York City"/>
    <x v="15"/>
    <n v="10024"/>
    <x v="3"/>
    <s v="OFF-PA-10002245"/>
    <x v="1"/>
    <x v="10"/>
    <s v="Xerox 1895"/>
    <n v="23.92"/>
    <n v="4"/>
    <n v="0"/>
    <n v="10.763999999999999"/>
  </r>
  <r>
    <n v="2492"/>
    <x v="1220"/>
    <x v="2"/>
    <x v="736"/>
    <d v="2011-12-15T00:00:00"/>
    <x v="0"/>
    <s v="KD-16345"/>
    <s v="Katherine Ducich"/>
    <x v="0"/>
    <s v="United States"/>
    <s v="Los Angeles"/>
    <x v="1"/>
    <n v="90049"/>
    <x v="1"/>
    <s v="OFF-PA-10001457"/>
    <x v="1"/>
    <x v="10"/>
    <s v="White GlueTop Scratch Pads"/>
    <n v="90.24"/>
    <n v="6"/>
    <n v="0"/>
    <n v="41.51039999999999"/>
  </r>
  <r>
    <n v="2493"/>
    <x v="1221"/>
    <x v="2"/>
    <x v="84"/>
    <d v="2011-11-23T00:00:00"/>
    <x v="1"/>
    <s v="JM-15865"/>
    <s v="John Murray"/>
    <x v="0"/>
    <s v="United States"/>
    <s v="Jamestown"/>
    <x v="15"/>
    <n v="14701"/>
    <x v="3"/>
    <s v="TEC-PH-10002885"/>
    <x v="2"/>
    <x v="7"/>
    <s v="Apple iPhone 5"/>
    <n v="4548.8100000000004"/>
    <n v="7"/>
    <n v="0"/>
    <n v="1228.1787000000004"/>
  </r>
  <r>
    <n v="2494"/>
    <x v="1222"/>
    <x v="0"/>
    <x v="545"/>
    <d v="2013-09-15T00:00:00"/>
    <x v="0"/>
    <s v="KT-16480"/>
    <s v="Kean Thornton"/>
    <x v="0"/>
    <s v="United States"/>
    <s v="Houston"/>
    <x v="5"/>
    <n v="77095"/>
    <x v="2"/>
    <s v="FUR-TA-10004086"/>
    <x v="0"/>
    <x v="3"/>
    <s v="KI Adjustable-Height Table"/>
    <n v="300.93"/>
    <n v="5"/>
    <n v="0.3"/>
    <n v="-34.39200000000001"/>
  </r>
  <r>
    <n v="2495"/>
    <x v="1222"/>
    <x v="0"/>
    <x v="545"/>
    <d v="2013-09-15T00:00:00"/>
    <x v="0"/>
    <s v="KT-16480"/>
    <s v="Kean Thornton"/>
    <x v="0"/>
    <s v="United States"/>
    <s v="Houston"/>
    <x v="5"/>
    <n v="77095"/>
    <x v="2"/>
    <s v="TEC-PH-10000895"/>
    <x v="2"/>
    <x v="7"/>
    <s v="Polycom VVX 310 VoIP phone"/>
    <n v="719.96"/>
    <n v="5"/>
    <n v="0.2"/>
    <n v="53.997000000000043"/>
  </r>
  <r>
    <n v="2496"/>
    <x v="1223"/>
    <x v="2"/>
    <x v="737"/>
    <d v="2011-06-22T00:00:00"/>
    <x v="1"/>
    <s v="SC-20575"/>
    <s v="Sonia Cooley"/>
    <x v="0"/>
    <s v="United States"/>
    <s v="Mishawaka"/>
    <x v="14"/>
    <n v="46544"/>
    <x v="2"/>
    <s v="FUR-CH-10000225"/>
    <x v="0"/>
    <x v="1"/>
    <s v="Global Geo Office Task Chair, Gray"/>
    <n v="647.84"/>
    <n v="8"/>
    <n v="0"/>
    <n v="32.391999999999939"/>
  </r>
  <r>
    <n v="2497"/>
    <x v="1224"/>
    <x v="1"/>
    <x v="120"/>
    <d v="2012-10-01T00:00:00"/>
    <x v="1"/>
    <s v="BS-11800"/>
    <s v="Bryan Spruell"/>
    <x v="2"/>
    <s v="United States"/>
    <s v="San Diego"/>
    <x v="1"/>
    <n v="92037"/>
    <x v="1"/>
    <s v="OFF-ST-10002370"/>
    <x v="1"/>
    <x v="4"/>
    <s v="Sortfiler Multipurpose Personal File Organizer, Black"/>
    <n v="64.17"/>
    <n v="3"/>
    <n v="0"/>
    <n v="18.609299999999998"/>
  </r>
  <r>
    <n v="2498"/>
    <x v="1224"/>
    <x v="1"/>
    <x v="120"/>
    <d v="2012-10-01T00:00:00"/>
    <x v="1"/>
    <s v="BS-11800"/>
    <s v="Bryan Spruell"/>
    <x v="2"/>
    <s v="United States"/>
    <s v="San Diego"/>
    <x v="1"/>
    <n v="92037"/>
    <x v="1"/>
    <s v="OFF-EN-10000056"/>
    <x v="1"/>
    <x v="12"/>
    <s v="Cameo Buff Policy Envelopes"/>
    <n v="124.46"/>
    <n v="2"/>
    <n v="0"/>
    <n v="58.496199999999988"/>
  </r>
  <r>
    <n v="2499"/>
    <x v="1225"/>
    <x v="0"/>
    <x v="288"/>
    <d v="2013-05-25T00:00:00"/>
    <x v="1"/>
    <s v="BT-11395"/>
    <s v="Bill Tyler"/>
    <x v="1"/>
    <s v="United States"/>
    <s v="San Francisco"/>
    <x v="1"/>
    <n v="94109"/>
    <x v="1"/>
    <s v="OFF-BI-10004817"/>
    <x v="1"/>
    <x v="8"/>
    <s v="GBC Personal VeloBind Strips"/>
    <n v="9.5840000000000014"/>
    <n v="1"/>
    <n v="0.2"/>
    <n v="3.3543999999999996"/>
  </r>
  <r>
    <n v="2500"/>
    <x v="1226"/>
    <x v="3"/>
    <x v="738"/>
    <d v="2014-06-24T00:00:00"/>
    <x v="2"/>
    <s v="DC-12850"/>
    <s v="Dan Campbell"/>
    <x v="0"/>
    <s v="United States"/>
    <s v="Miami"/>
    <x v="2"/>
    <n v="33178"/>
    <x v="0"/>
    <s v="OFF-EN-10004483"/>
    <x v="1"/>
    <x v="12"/>
    <s v="#10 White Business Envelopes,4 1/8 x 9 1/2"/>
    <n v="37.608000000000004"/>
    <n v="3"/>
    <n v="0.2"/>
    <n v="12.692699999999995"/>
  </r>
  <r>
    <n v="2501"/>
    <x v="1227"/>
    <x v="3"/>
    <x v="46"/>
    <d v="2014-06-21T00:00:00"/>
    <x v="2"/>
    <s v="LS-17200"/>
    <s v="Luke Schmidt"/>
    <x v="1"/>
    <s v="United States"/>
    <s v="Skokie"/>
    <x v="10"/>
    <n v="60076"/>
    <x v="2"/>
    <s v="OFF-PA-10001892"/>
    <x v="1"/>
    <x v="10"/>
    <s v="Rediform Wirebound &quot;Phone Memo&quot; Message Book, 11 x 5-3/4"/>
    <n v="12.224"/>
    <n v="2"/>
    <n v="0.2"/>
    <n v="4.4311999999999996"/>
  </r>
  <r>
    <n v="2502"/>
    <x v="1227"/>
    <x v="3"/>
    <x v="46"/>
    <d v="2014-06-21T00:00:00"/>
    <x v="2"/>
    <s v="LS-17200"/>
    <s v="Luke Schmidt"/>
    <x v="1"/>
    <s v="United States"/>
    <s v="Skokie"/>
    <x v="10"/>
    <n v="60076"/>
    <x v="2"/>
    <s v="OFF-BI-10000546"/>
    <x v="1"/>
    <x v="8"/>
    <s v="Avery Durable Binders"/>
    <n v="2.3039999999999994"/>
    <n v="4"/>
    <n v="0.8"/>
    <n v="-3.5711999999999993"/>
  </r>
  <r>
    <n v="2503"/>
    <x v="1227"/>
    <x v="3"/>
    <x v="46"/>
    <d v="2014-06-21T00:00:00"/>
    <x v="2"/>
    <s v="LS-17200"/>
    <s v="Luke Schmidt"/>
    <x v="1"/>
    <s v="United States"/>
    <s v="Skokie"/>
    <x v="10"/>
    <n v="60076"/>
    <x v="2"/>
    <s v="OFF-BI-10001294"/>
    <x v="1"/>
    <x v="8"/>
    <s v="Fellowes Binding Cases"/>
    <n v="9.3599999999999977"/>
    <n v="4"/>
    <n v="0.8"/>
    <n v="-16.380000000000003"/>
  </r>
  <r>
    <n v="2504"/>
    <x v="1228"/>
    <x v="0"/>
    <x v="696"/>
    <d v="2013-11-20T00:00:00"/>
    <x v="1"/>
    <s v="RR-19315"/>
    <s v="Ralph Ritter"/>
    <x v="0"/>
    <s v="United States"/>
    <s v="San Francisco"/>
    <x v="1"/>
    <n v="94110"/>
    <x v="1"/>
    <s v="OFF-LA-10000248"/>
    <x v="1"/>
    <x v="2"/>
    <s v="Avery 52"/>
    <n v="7.38"/>
    <n v="2"/>
    <n v="0"/>
    <n v="3.4685999999999999"/>
  </r>
  <r>
    <n v="2505"/>
    <x v="1229"/>
    <x v="2"/>
    <x v="739"/>
    <d v="2011-07-27T00:00:00"/>
    <x v="0"/>
    <s v="KL-16645"/>
    <s v="Ken Lonsdale"/>
    <x v="0"/>
    <s v="United States"/>
    <s v="San Francisco"/>
    <x v="1"/>
    <n v="94122"/>
    <x v="1"/>
    <s v="OFF-ST-10001228"/>
    <x v="1"/>
    <x v="4"/>
    <s v="Fellowes Personal Hanging Folder Files, Navy"/>
    <n v="53.72"/>
    <n v="4"/>
    <n v="0"/>
    <n v="15.041600000000003"/>
  </r>
  <r>
    <n v="2506"/>
    <x v="1229"/>
    <x v="2"/>
    <x v="739"/>
    <d v="2011-07-27T00:00:00"/>
    <x v="0"/>
    <s v="KL-16645"/>
    <s v="Ken Lonsdale"/>
    <x v="0"/>
    <s v="United States"/>
    <s v="San Francisco"/>
    <x v="1"/>
    <n v="94122"/>
    <x v="1"/>
    <s v="OFF-SU-10000151"/>
    <x v="1"/>
    <x v="14"/>
    <s v="High Speed Automatic Electric Letter Opener"/>
    <n v="8187.65"/>
    <n v="5"/>
    <n v="0"/>
    <n v="327.50599999999963"/>
  </r>
  <r>
    <n v="2507"/>
    <x v="1229"/>
    <x v="2"/>
    <x v="739"/>
    <d v="2011-07-27T00:00:00"/>
    <x v="0"/>
    <s v="KL-16645"/>
    <s v="Ken Lonsdale"/>
    <x v="0"/>
    <s v="United States"/>
    <s v="San Francisco"/>
    <x v="1"/>
    <n v="94122"/>
    <x v="1"/>
    <s v="FUR-FU-10004351"/>
    <x v="0"/>
    <x v="5"/>
    <s v="Staples"/>
    <n v="77.92"/>
    <n v="8"/>
    <n v="0"/>
    <n v="34.284800000000004"/>
  </r>
  <r>
    <n v="2508"/>
    <x v="1230"/>
    <x v="1"/>
    <x v="740"/>
    <d v="2012-07-02T00:00:00"/>
    <x v="3"/>
    <s v="RB-19435"/>
    <s v="Richard Bierner"/>
    <x v="0"/>
    <s v="United States"/>
    <s v="Houston"/>
    <x v="5"/>
    <n v="77070"/>
    <x v="2"/>
    <s v="OFF-AP-10001293"/>
    <x v="1"/>
    <x v="9"/>
    <s v="Belkin 8 Outlet Surge Protector"/>
    <n v="32.783999999999992"/>
    <n v="4"/>
    <n v="0.8"/>
    <n v="-85.238399999999999"/>
  </r>
  <r>
    <n v="2509"/>
    <x v="1231"/>
    <x v="3"/>
    <x v="580"/>
    <d v="2014-03-09T00:00:00"/>
    <x v="1"/>
    <s v="MY-17380"/>
    <s v="Maribeth Yedwab"/>
    <x v="1"/>
    <s v="United States"/>
    <s v="Los Angeles"/>
    <x v="1"/>
    <n v="90045"/>
    <x v="1"/>
    <s v="TEC-PH-10000675"/>
    <x v="2"/>
    <x v="7"/>
    <s v="Panasonic KX TS3282B Corded phone"/>
    <n v="196.77600000000001"/>
    <n v="3"/>
    <n v="0.2"/>
    <n v="14.758199999999995"/>
  </r>
  <r>
    <n v="2510"/>
    <x v="1231"/>
    <x v="3"/>
    <x v="580"/>
    <d v="2014-03-09T00:00:00"/>
    <x v="1"/>
    <s v="MY-17380"/>
    <s v="Maribeth Yedwab"/>
    <x v="1"/>
    <s v="United States"/>
    <s v="Los Angeles"/>
    <x v="1"/>
    <n v="90045"/>
    <x v="1"/>
    <s v="TEC-AC-10000580"/>
    <x v="2"/>
    <x v="11"/>
    <s v="Logitech G13 Programmable Gameboard with LCD Display"/>
    <n v="479.93999999999994"/>
    <n v="6"/>
    <n v="0"/>
    <n v="52.79340000000002"/>
  </r>
  <r>
    <n v="2511"/>
    <x v="1232"/>
    <x v="0"/>
    <x v="741"/>
    <d v="2013-11-24T00:00:00"/>
    <x v="1"/>
    <s v="AW-10930"/>
    <s v="Arthur Wiediger"/>
    <x v="2"/>
    <s v="United States"/>
    <s v="Oklahoma City"/>
    <x v="26"/>
    <n v="73120"/>
    <x v="2"/>
    <s v="OFF-ST-10003470"/>
    <x v="1"/>
    <x v="4"/>
    <s v="Tennsco Snap-Together Open Shelving Units, Starter Sets and Add-On Units"/>
    <n v="1117.92"/>
    <n v="4"/>
    <n v="0"/>
    <n v="55.895999999999958"/>
  </r>
  <r>
    <n v="2512"/>
    <x v="1233"/>
    <x v="1"/>
    <x v="24"/>
    <d v="2012-04-19T00:00:00"/>
    <x v="2"/>
    <s v="KW-16570"/>
    <s v="Kelly Williams"/>
    <x v="0"/>
    <s v="United States"/>
    <s v="Monroe"/>
    <x v="28"/>
    <n v="71203"/>
    <x v="0"/>
    <s v="TEC-AC-10003116"/>
    <x v="2"/>
    <x v="11"/>
    <s v="Memorex Froggy Flash Drive 8 GB"/>
    <n v="106.5"/>
    <n v="6"/>
    <n v="0"/>
    <n v="41.534999999999997"/>
  </r>
  <r>
    <n v="2513"/>
    <x v="1234"/>
    <x v="3"/>
    <x v="574"/>
    <d v="2014-12-07T00:00:00"/>
    <x v="1"/>
    <s v="DB-12910"/>
    <s v="Daniel Byrd"/>
    <x v="2"/>
    <s v="United States"/>
    <s v="Tampa"/>
    <x v="2"/>
    <n v="33614"/>
    <x v="0"/>
    <s v="OFF-BI-10002429"/>
    <x v="1"/>
    <x v="8"/>
    <s v="Premier Elliptical Ring Binder, Black"/>
    <n v="45.660000000000011"/>
    <n v="5"/>
    <n v="0.7"/>
    <n v="-33.483999999999995"/>
  </r>
  <r>
    <n v="2514"/>
    <x v="1235"/>
    <x v="0"/>
    <x v="583"/>
    <d v="2013-11-18T00:00:00"/>
    <x v="1"/>
    <s v="BB-11545"/>
    <s v="Brenda Bowman"/>
    <x v="1"/>
    <s v="United States"/>
    <s v="Chicago"/>
    <x v="10"/>
    <n v="60623"/>
    <x v="2"/>
    <s v="TEC-AC-10003280"/>
    <x v="2"/>
    <x v="11"/>
    <s v="Belkin F8E887 USB Wired Ergonomic Keyboard"/>
    <n v="95.968000000000004"/>
    <n v="4"/>
    <n v="0.2"/>
    <n v="1.1995999999999931"/>
  </r>
  <r>
    <n v="2515"/>
    <x v="1235"/>
    <x v="0"/>
    <x v="583"/>
    <d v="2013-11-18T00:00:00"/>
    <x v="1"/>
    <s v="BB-11545"/>
    <s v="Brenda Bowman"/>
    <x v="1"/>
    <s v="United States"/>
    <s v="Chicago"/>
    <x v="10"/>
    <n v="60623"/>
    <x v="2"/>
    <s v="FUR-CH-10004540"/>
    <x v="0"/>
    <x v="1"/>
    <s v="Global Chrome Stack Chair"/>
    <n v="47.991999999999997"/>
    <n v="2"/>
    <n v="0.3"/>
    <n v="-2.0567999999999991"/>
  </r>
  <r>
    <n v="2516"/>
    <x v="1236"/>
    <x v="2"/>
    <x v="742"/>
    <d v="2011-09-10T00:00:00"/>
    <x v="1"/>
    <s v="NP-18700"/>
    <s v="Nora Preis"/>
    <x v="0"/>
    <s v="United States"/>
    <s v="Bowling Green"/>
    <x v="24"/>
    <n v="43402"/>
    <x v="3"/>
    <s v="OFF-ST-10000585"/>
    <x v="1"/>
    <x v="4"/>
    <s v="Economy Rollaway Files"/>
    <n v="264.32"/>
    <n v="2"/>
    <n v="0.2"/>
    <n v="19.823999999999998"/>
  </r>
  <r>
    <n v="2517"/>
    <x v="1237"/>
    <x v="2"/>
    <x v="647"/>
    <d v="2011-11-22T00:00:00"/>
    <x v="1"/>
    <s v="PB-19105"/>
    <s v="Peter Bühler"/>
    <x v="0"/>
    <s v="United States"/>
    <s v="Houston"/>
    <x v="5"/>
    <n v="77095"/>
    <x v="2"/>
    <s v="OFF-EN-10003001"/>
    <x v="1"/>
    <x v="12"/>
    <s v="Ames Color-File Green Diamond Border X-ray Mailers"/>
    <n v="604.65600000000006"/>
    <n v="9"/>
    <n v="0.2"/>
    <n v="204.07139999999995"/>
  </r>
  <r>
    <n v="2518"/>
    <x v="1238"/>
    <x v="3"/>
    <x v="743"/>
    <d v="2014-05-08T00:00:00"/>
    <x v="1"/>
    <s v="DW-13585"/>
    <s v="Dorothy Wardle"/>
    <x v="1"/>
    <s v="United States"/>
    <s v="Westfield"/>
    <x v="30"/>
    <n v="7090"/>
    <x v="3"/>
    <s v="FUR-FU-10003975"/>
    <x v="0"/>
    <x v="5"/>
    <s v="Eldon Advantage Chair Mats for Low to Medium Pile Carpets"/>
    <n v="129.93"/>
    <n v="3"/>
    <n v="0"/>
    <n v="12.992999999999988"/>
  </r>
  <r>
    <n v="2519"/>
    <x v="1239"/>
    <x v="0"/>
    <x v="680"/>
    <d v="2013-10-22T00:00:00"/>
    <x v="1"/>
    <s v="CD-12790"/>
    <s v="Cynthia Delaney"/>
    <x v="2"/>
    <s v="United States"/>
    <s v="Oklahoma City"/>
    <x v="26"/>
    <n v="73120"/>
    <x v="2"/>
    <s v="OFF-LA-10004559"/>
    <x v="1"/>
    <x v="2"/>
    <s v="Avery 49"/>
    <n v="20.16"/>
    <n v="7"/>
    <n v="0"/>
    <n v="9.8783999999999992"/>
  </r>
  <r>
    <n v="2520"/>
    <x v="1239"/>
    <x v="0"/>
    <x v="680"/>
    <d v="2013-10-22T00:00:00"/>
    <x v="1"/>
    <s v="CD-12790"/>
    <s v="Cynthia Delaney"/>
    <x v="2"/>
    <s v="United States"/>
    <s v="Oklahoma City"/>
    <x v="26"/>
    <n v="73120"/>
    <x v="2"/>
    <s v="OFF-LA-10003223"/>
    <x v="1"/>
    <x v="2"/>
    <s v="Avery 508"/>
    <n v="29.46"/>
    <n v="6"/>
    <n v="0"/>
    <n v="14.4354"/>
  </r>
  <r>
    <n v="2521"/>
    <x v="1239"/>
    <x v="0"/>
    <x v="680"/>
    <d v="2013-10-22T00:00:00"/>
    <x v="1"/>
    <s v="CD-12790"/>
    <s v="Cynthia Delaney"/>
    <x v="2"/>
    <s v="United States"/>
    <s v="Oklahoma City"/>
    <x v="26"/>
    <n v="73120"/>
    <x v="2"/>
    <s v="OFF-AP-10002651"/>
    <x v="1"/>
    <x v="9"/>
    <s v="Hoover Upright Vacuum With Dirt Cup"/>
    <n v="868.58999999999992"/>
    <n v="3"/>
    <n v="0"/>
    <n v="251.89109999999988"/>
  </r>
  <r>
    <n v="2522"/>
    <x v="1239"/>
    <x v="0"/>
    <x v="680"/>
    <d v="2013-10-22T00:00:00"/>
    <x v="1"/>
    <s v="CD-12790"/>
    <s v="Cynthia Delaney"/>
    <x v="2"/>
    <s v="United States"/>
    <s v="Oklahoma City"/>
    <x v="26"/>
    <n v="73120"/>
    <x v="2"/>
    <s v="OFF-PA-10003177"/>
    <x v="1"/>
    <x v="10"/>
    <s v="Xerox 1999"/>
    <n v="12.96"/>
    <n v="2"/>
    <n v="0"/>
    <n v="6.2208000000000006"/>
  </r>
  <r>
    <n v="2523"/>
    <x v="1239"/>
    <x v="0"/>
    <x v="680"/>
    <d v="2013-10-22T00:00:00"/>
    <x v="1"/>
    <s v="CD-12790"/>
    <s v="Cynthia Delaney"/>
    <x v="2"/>
    <s v="United States"/>
    <s v="Oklahoma City"/>
    <x v="26"/>
    <n v="73120"/>
    <x v="2"/>
    <s v="TEC-PH-10003442"/>
    <x v="2"/>
    <x v="7"/>
    <s v="Samsung Replacement EH64AVFWE Premium Headset"/>
    <n v="5.5"/>
    <n v="1"/>
    <n v="0"/>
    <n v="1.375"/>
  </r>
  <r>
    <n v="2524"/>
    <x v="1239"/>
    <x v="0"/>
    <x v="680"/>
    <d v="2013-10-22T00:00:00"/>
    <x v="1"/>
    <s v="CD-12790"/>
    <s v="Cynthia Delaney"/>
    <x v="2"/>
    <s v="United States"/>
    <s v="Oklahoma City"/>
    <x v="26"/>
    <n v="73120"/>
    <x v="2"/>
    <s v="OFF-BI-10000977"/>
    <x v="1"/>
    <x v="8"/>
    <s v="Ibico Plastic Spiral Binding Combs"/>
    <n v="121.6"/>
    <n v="4"/>
    <n v="0"/>
    <n v="55.935999999999993"/>
  </r>
  <r>
    <n v="2525"/>
    <x v="1240"/>
    <x v="1"/>
    <x v="744"/>
    <d v="2012-04-10T00:00:00"/>
    <x v="1"/>
    <s v="TT-21220"/>
    <s v="Thomas Thornton"/>
    <x v="0"/>
    <s v="United States"/>
    <s v="Houston"/>
    <x v="5"/>
    <n v="77041"/>
    <x v="2"/>
    <s v="OFF-AR-10004078"/>
    <x v="1"/>
    <x v="6"/>
    <s v="Newell 312"/>
    <n v="42.047999999999995"/>
    <n v="9"/>
    <n v="0.2"/>
    <n v="5.2559999999999985"/>
  </r>
  <r>
    <n v="2526"/>
    <x v="1240"/>
    <x v="1"/>
    <x v="744"/>
    <d v="2012-04-10T00:00:00"/>
    <x v="1"/>
    <s v="TT-21220"/>
    <s v="Thomas Thornton"/>
    <x v="0"/>
    <s v="United States"/>
    <s v="Houston"/>
    <x v="5"/>
    <n v="77041"/>
    <x v="2"/>
    <s v="TEC-AC-10002550"/>
    <x v="2"/>
    <x v="11"/>
    <s v="Maxell 4.7GB DVD-RW 3/Pack"/>
    <n v="25.488"/>
    <n v="2"/>
    <n v="0.2"/>
    <n v="4.4603999999999999"/>
  </r>
  <r>
    <n v="2527"/>
    <x v="1240"/>
    <x v="1"/>
    <x v="744"/>
    <d v="2012-04-10T00:00:00"/>
    <x v="1"/>
    <s v="TT-21220"/>
    <s v="Thomas Thornton"/>
    <x v="0"/>
    <s v="United States"/>
    <s v="Houston"/>
    <x v="5"/>
    <n v="77041"/>
    <x v="2"/>
    <s v="OFF-BI-10004965"/>
    <x v="1"/>
    <x v="8"/>
    <s v="Ibico Covers for Plastic or Wire Binding Elements"/>
    <n v="6.8999999999999986"/>
    <n v="3"/>
    <n v="0.8"/>
    <n v="-12.075000000000003"/>
  </r>
  <r>
    <n v="2528"/>
    <x v="1240"/>
    <x v="1"/>
    <x v="744"/>
    <d v="2012-04-10T00:00:00"/>
    <x v="1"/>
    <s v="TT-21220"/>
    <s v="Thomas Thornton"/>
    <x v="0"/>
    <s v="United States"/>
    <s v="Houston"/>
    <x v="5"/>
    <n v="77041"/>
    <x v="2"/>
    <s v="OFF-BI-10004209"/>
    <x v="1"/>
    <x v="8"/>
    <s v="Fellowes Twister Kit, Gray/Clear, 3/pkg"/>
    <n v="9.6479999999999961"/>
    <n v="6"/>
    <n v="0.8"/>
    <n v="-16.884"/>
  </r>
  <r>
    <n v="2529"/>
    <x v="1240"/>
    <x v="1"/>
    <x v="744"/>
    <d v="2012-04-10T00:00:00"/>
    <x v="1"/>
    <s v="TT-21220"/>
    <s v="Thomas Thornton"/>
    <x v="0"/>
    <s v="United States"/>
    <s v="Houston"/>
    <x v="5"/>
    <n v="77041"/>
    <x v="2"/>
    <s v="OFF-PA-10001526"/>
    <x v="1"/>
    <x v="10"/>
    <s v="Xerox 1949"/>
    <n v="7.9680000000000009"/>
    <n v="2"/>
    <n v="0.2"/>
    <n v="2.8884000000000007"/>
  </r>
  <r>
    <n v="2530"/>
    <x v="1241"/>
    <x v="2"/>
    <x v="745"/>
    <d v="2011-10-29T00:00:00"/>
    <x v="1"/>
    <s v="DB-12910"/>
    <s v="Daniel Byrd"/>
    <x v="2"/>
    <s v="United States"/>
    <s v="Fort Lauderdale"/>
    <x v="2"/>
    <n v="33311"/>
    <x v="0"/>
    <s v="OFF-PA-10000788"/>
    <x v="1"/>
    <x v="10"/>
    <s v="Xerox 210"/>
    <n v="10.368000000000002"/>
    <n v="2"/>
    <n v="0.2"/>
    <n v="3.6288"/>
  </r>
  <r>
    <n v="2531"/>
    <x v="1242"/>
    <x v="2"/>
    <x v="654"/>
    <d v="2011-08-21T00:00:00"/>
    <x v="1"/>
    <s v="DJ-13510"/>
    <s v="Don Jones"/>
    <x v="1"/>
    <s v="United States"/>
    <s v="Little Rock"/>
    <x v="36"/>
    <n v="72209"/>
    <x v="0"/>
    <s v="OFF-PA-10000595"/>
    <x v="1"/>
    <x v="10"/>
    <s v="Xerox 1929"/>
    <n v="114.2"/>
    <n v="5"/>
    <n v="0"/>
    <n v="52.531999999999996"/>
  </r>
  <r>
    <n v="2532"/>
    <x v="1242"/>
    <x v="2"/>
    <x v="654"/>
    <d v="2011-08-21T00:00:00"/>
    <x v="1"/>
    <s v="DJ-13510"/>
    <s v="Don Jones"/>
    <x v="1"/>
    <s v="United States"/>
    <s v="Little Rock"/>
    <x v="36"/>
    <n v="72209"/>
    <x v="0"/>
    <s v="OFF-BI-10000829"/>
    <x v="1"/>
    <x v="8"/>
    <s v="Avery Non-Stick Binders"/>
    <n v="17.96"/>
    <n v="4"/>
    <n v="0"/>
    <n v="8.2615999999999996"/>
  </r>
  <r>
    <n v="2533"/>
    <x v="1242"/>
    <x v="2"/>
    <x v="654"/>
    <d v="2011-08-21T00:00:00"/>
    <x v="1"/>
    <s v="DJ-13510"/>
    <s v="Don Jones"/>
    <x v="1"/>
    <s v="United States"/>
    <s v="Little Rock"/>
    <x v="36"/>
    <n v="72209"/>
    <x v="0"/>
    <s v="OFF-FA-10002676"/>
    <x v="1"/>
    <x v="13"/>
    <s v="Colored Push Pins"/>
    <n v="12.67"/>
    <n v="7"/>
    <n v="0"/>
    <n v="4.5611999999999995"/>
  </r>
  <r>
    <n v="2534"/>
    <x v="1242"/>
    <x v="2"/>
    <x v="654"/>
    <d v="2011-08-21T00:00:00"/>
    <x v="1"/>
    <s v="DJ-13510"/>
    <s v="Don Jones"/>
    <x v="1"/>
    <s v="United States"/>
    <s v="Little Rock"/>
    <x v="36"/>
    <n v="72209"/>
    <x v="0"/>
    <s v="TEC-AC-10000844"/>
    <x v="2"/>
    <x v="11"/>
    <s v="Logitech Gaming G510s - Keyboard"/>
    <n v="339.96"/>
    <n v="4"/>
    <n v="0"/>
    <n v="122.38559999999998"/>
  </r>
  <r>
    <n v="2535"/>
    <x v="1243"/>
    <x v="3"/>
    <x v="733"/>
    <d v="2014-08-19T00:00:00"/>
    <x v="0"/>
    <s v="DL-13495"/>
    <s v="Dionis Lloyd"/>
    <x v="1"/>
    <s v="United States"/>
    <s v="Philadelphia"/>
    <x v="9"/>
    <n v="19120"/>
    <x v="3"/>
    <s v="OFF-ST-10004459"/>
    <x v="1"/>
    <x v="4"/>
    <s v="Tennsco Single-Tier Lockers"/>
    <n v="1801.6320000000001"/>
    <n v="6"/>
    <n v="0.2"/>
    <n v="-337.80600000000004"/>
  </r>
  <r>
    <n v="2536"/>
    <x v="1244"/>
    <x v="1"/>
    <x v="684"/>
    <d v="2012-09-08T00:00:00"/>
    <x v="2"/>
    <s v="LO-17170"/>
    <s v="Lori Olson"/>
    <x v="1"/>
    <s v="United States"/>
    <s v="La Quinta"/>
    <x v="1"/>
    <n v="92253"/>
    <x v="1"/>
    <s v="TEC-AC-10003499"/>
    <x v="2"/>
    <x v="11"/>
    <s v="Memorex Mini Travel Drive 8 GB USB 2.0 Flash Drive"/>
    <n v="46.32"/>
    <n v="4"/>
    <n v="0"/>
    <n v="18.064800000000002"/>
  </r>
  <r>
    <n v="2537"/>
    <x v="1245"/>
    <x v="1"/>
    <x v="746"/>
    <d v="2012-01-29T00:00:00"/>
    <x v="0"/>
    <s v="SV-20365"/>
    <s v="Seth Vernon"/>
    <x v="0"/>
    <s v="United States"/>
    <s v="Cleveland"/>
    <x v="24"/>
    <n v="44105"/>
    <x v="3"/>
    <s v="FUR-CH-10000513"/>
    <x v="0"/>
    <x v="1"/>
    <s v="High-Back Leather Manager's Chair"/>
    <n v="181.98599999999999"/>
    <n v="2"/>
    <n v="0.3"/>
    <n v="-54.595799999999997"/>
  </r>
  <r>
    <n v="2538"/>
    <x v="1245"/>
    <x v="1"/>
    <x v="746"/>
    <d v="2012-01-29T00:00:00"/>
    <x v="0"/>
    <s v="SV-20365"/>
    <s v="Seth Vernon"/>
    <x v="0"/>
    <s v="United States"/>
    <s v="Cleveland"/>
    <x v="24"/>
    <n v="44105"/>
    <x v="3"/>
    <s v="TEC-PH-10000895"/>
    <x v="2"/>
    <x v="7"/>
    <s v="Polycom VVX 310 VoIP phone"/>
    <n v="431.976"/>
    <n v="4"/>
    <n v="0.4"/>
    <n v="-100.7944"/>
  </r>
  <r>
    <n v="2539"/>
    <x v="1245"/>
    <x v="1"/>
    <x v="746"/>
    <d v="2012-01-29T00:00:00"/>
    <x v="0"/>
    <s v="SV-20365"/>
    <s v="Seth Vernon"/>
    <x v="0"/>
    <s v="United States"/>
    <s v="Cleveland"/>
    <x v="24"/>
    <n v="44105"/>
    <x v="3"/>
    <s v="TEC-PH-10002555"/>
    <x v="2"/>
    <x v="7"/>
    <s v="Nortel Meridian M5316 Digital phone"/>
    <n v="155.36999999999998"/>
    <n v="1"/>
    <n v="0.4"/>
    <n v="-36.253"/>
  </r>
  <r>
    <n v="2540"/>
    <x v="1246"/>
    <x v="1"/>
    <x v="747"/>
    <d v="2012-07-16T00:00:00"/>
    <x v="3"/>
    <s v="EM-13810"/>
    <s v="Eleni McCrary"/>
    <x v="1"/>
    <s v="United States"/>
    <s v="San Francisco"/>
    <x v="1"/>
    <n v="94122"/>
    <x v="1"/>
    <s v="FUR-CH-10003312"/>
    <x v="0"/>
    <x v="1"/>
    <s v="Hon 2090 “Pillow Soft” Series Mid Back Swivel/Tilt Chairs"/>
    <n v="1348.7040000000002"/>
    <n v="6"/>
    <n v="0.2"/>
    <n v="-219.16440000000023"/>
  </r>
  <r>
    <n v="2541"/>
    <x v="1246"/>
    <x v="1"/>
    <x v="747"/>
    <d v="2012-07-16T00:00:00"/>
    <x v="3"/>
    <s v="EM-13810"/>
    <s v="Eleni McCrary"/>
    <x v="1"/>
    <s v="United States"/>
    <s v="San Francisco"/>
    <x v="1"/>
    <n v="94122"/>
    <x v="1"/>
    <s v="FUR-CH-10004086"/>
    <x v="0"/>
    <x v="1"/>
    <s v="Hon 4070 Series Pagoda Armless Upholstered Stacking Chairs"/>
    <n v="700.15200000000004"/>
    <n v="3"/>
    <n v="0.2"/>
    <n v="78.767099999999971"/>
  </r>
  <r>
    <n v="2542"/>
    <x v="1247"/>
    <x v="0"/>
    <x v="567"/>
    <d v="2013-05-05T00:00:00"/>
    <x v="1"/>
    <s v="KD-16615"/>
    <s v="Ken Dana"/>
    <x v="1"/>
    <s v="United States"/>
    <s v="Scottsdale"/>
    <x v="16"/>
    <n v="85254"/>
    <x v="1"/>
    <s v="FUR-FU-10002759"/>
    <x v="0"/>
    <x v="5"/>
    <s v="12-1/2 Diameter Round Wall Clock"/>
    <n v="111.88800000000001"/>
    <n v="7"/>
    <n v="0.2"/>
    <n v="22.377600000000001"/>
  </r>
  <r>
    <n v="2543"/>
    <x v="1248"/>
    <x v="2"/>
    <x v="467"/>
    <d v="2011-10-01T00:00:00"/>
    <x v="0"/>
    <s v="NB-18580"/>
    <s v="Nicole Brennan"/>
    <x v="1"/>
    <s v="United States"/>
    <s v="Philadelphia"/>
    <x v="9"/>
    <n v="19134"/>
    <x v="3"/>
    <s v="OFF-AP-10002191"/>
    <x v="1"/>
    <x v="9"/>
    <s v="Belkin 8 Outlet SurgeMaster II Gold Surge Protector"/>
    <n v="143.952"/>
    <n v="3"/>
    <n v="0.2"/>
    <n v="14.39520000000001"/>
  </r>
  <r>
    <n v="2544"/>
    <x v="1249"/>
    <x v="0"/>
    <x v="162"/>
    <d v="2013-09-15T00:00:00"/>
    <x v="1"/>
    <s v="AP-10720"/>
    <s v="Anne Pryor"/>
    <x v="2"/>
    <s v="United States"/>
    <s v="Malden"/>
    <x v="31"/>
    <n v="2148"/>
    <x v="3"/>
    <s v="FUR-BO-10003450"/>
    <x v="0"/>
    <x v="0"/>
    <s v="Bush Westfield Collection Bookcases, Dark Cherry Finish"/>
    <n v="173.94"/>
    <n v="3"/>
    <n v="0"/>
    <n v="13.915199999999992"/>
  </r>
  <r>
    <n v="2545"/>
    <x v="1249"/>
    <x v="0"/>
    <x v="162"/>
    <d v="2013-09-15T00:00:00"/>
    <x v="1"/>
    <s v="AP-10720"/>
    <s v="Anne Pryor"/>
    <x v="2"/>
    <s v="United States"/>
    <s v="Malden"/>
    <x v="31"/>
    <n v="2148"/>
    <x v="3"/>
    <s v="OFF-LA-10000248"/>
    <x v="1"/>
    <x v="2"/>
    <s v="Avery 52"/>
    <n v="14.76"/>
    <n v="4"/>
    <n v="0"/>
    <n v="6.9371999999999998"/>
  </r>
  <r>
    <n v="2546"/>
    <x v="1250"/>
    <x v="3"/>
    <x v="513"/>
    <d v="2014-04-21T00:00:00"/>
    <x v="1"/>
    <s v="JE-15745"/>
    <s v="Joel Eaton"/>
    <x v="0"/>
    <s v="United States"/>
    <s v="San Jose"/>
    <x v="1"/>
    <n v="95123"/>
    <x v="1"/>
    <s v="OFF-ST-10004804"/>
    <x v="1"/>
    <x v="4"/>
    <s v="Belkin 19&quot; Vented Equipment Shelf, Black"/>
    <n v="205.92"/>
    <n v="4"/>
    <n v="0"/>
    <n v="2.0592000000000041"/>
  </r>
  <r>
    <n v="2547"/>
    <x v="1250"/>
    <x v="3"/>
    <x v="513"/>
    <d v="2014-04-21T00:00:00"/>
    <x v="1"/>
    <s v="JE-15745"/>
    <s v="Joel Eaton"/>
    <x v="0"/>
    <s v="United States"/>
    <s v="San Jose"/>
    <x v="1"/>
    <n v="95123"/>
    <x v="1"/>
    <s v="FUR-BO-10001337"/>
    <x v="0"/>
    <x v="0"/>
    <s v="O'Sullivan Living Dimensions 2-Shelf Bookcases"/>
    <n v="102.833"/>
    <n v="1"/>
    <n v="0.15"/>
    <n v="-6.0489999999999995"/>
  </r>
  <r>
    <n v="2548"/>
    <x v="1251"/>
    <x v="1"/>
    <x v="748"/>
    <d v="2012-08-22T00:00:00"/>
    <x v="1"/>
    <s v="JM-15865"/>
    <s v="John Murray"/>
    <x v="0"/>
    <s v="United States"/>
    <s v="Phoenix"/>
    <x v="16"/>
    <n v="85023"/>
    <x v="1"/>
    <s v="OFF-AR-10002255"/>
    <x v="1"/>
    <x v="6"/>
    <s v="Newell 346"/>
    <n v="2.3039999999999998"/>
    <n v="1"/>
    <n v="0.2"/>
    <n v="0.25919999999999999"/>
  </r>
  <r>
    <n v="2549"/>
    <x v="1251"/>
    <x v="1"/>
    <x v="748"/>
    <d v="2012-08-22T00:00:00"/>
    <x v="1"/>
    <s v="JM-15865"/>
    <s v="John Murray"/>
    <x v="0"/>
    <s v="United States"/>
    <s v="Phoenix"/>
    <x v="16"/>
    <n v="85023"/>
    <x v="1"/>
    <s v="TEC-PH-10002624"/>
    <x v="2"/>
    <x v="7"/>
    <s v="Samsung Galaxy S4 Mini"/>
    <n v="1879.96"/>
    <n v="5"/>
    <n v="0.2"/>
    <n v="211.49549999999977"/>
  </r>
  <r>
    <n v="2550"/>
    <x v="1251"/>
    <x v="1"/>
    <x v="748"/>
    <d v="2012-08-22T00:00:00"/>
    <x v="1"/>
    <s v="JM-15865"/>
    <s v="John Murray"/>
    <x v="0"/>
    <s v="United States"/>
    <s v="Phoenix"/>
    <x v="16"/>
    <n v="85023"/>
    <x v="1"/>
    <s v="OFF-PA-10001878"/>
    <x v="1"/>
    <x v="10"/>
    <s v="Xerox 1891"/>
    <n v="313.024"/>
    <n v="8"/>
    <n v="0.2"/>
    <n v="105.64559999999997"/>
  </r>
  <r>
    <n v="2551"/>
    <x v="1251"/>
    <x v="1"/>
    <x v="748"/>
    <d v="2012-08-22T00:00:00"/>
    <x v="1"/>
    <s v="JM-15865"/>
    <s v="John Murray"/>
    <x v="0"/>
    <s v="United States"/>
    <s v="Phoenix"/>
    <x v="16"/>
    <n v="85023"/>
    <x v="1"/>
    <s v="OFF-LA-10000452"/>
    <x v="1"/>
    <x v="2"/>
    <s v="Avery 488"/>
    <n v="5.04"/>
    <n v="2"/>
    <n v="0.2"/>
    <n v="1.764"/>
  </r>
  <r>
    <n v="2552"/>
    <x v="1252"/>
    <x v="3"/>
    <x v="123"/>
    <d v="2014-11-24T00:00:00"/>
    <x v="1"/>
    <s v="AB-10105"/>
    <s v="Adrian Barton"/>
    <x v="0"/>
    <s v="United States"/>
    <s v="Henderson"/>
    <x v="0"/>
    <n v="42420"/>
    <x v="0"/>
    <s v="FUR-FU-10004665"/>
    <x v="0"/>
    <x v="5"/>
    <s v="3M Polarizing Task Lamp with Clamp Arm, Light Gray"/>
    <n v="821.87999999999988"/>
    <n v="6"/>
    <n v="0"/>
    <n v="213.68880000000001"/>
  </r>
  <r>
    <n v="2553"/>
    <x v="1252"/>
    <x v="3"/>
    <x v="123"/>
    <d v="2014-11-24T00:00:00"/>
    <x v="1"/>
    <s v="AB-10105"/>
    <s v="Adrian Barton"/>
    <x v="0"/>
    <s v="United States"/>
    <s v="Henderson"/>
    <x v="0"/>
    <n v="42420"/>
    <x v="0"/>
    <s v="OFF-BI-10000088"/>
    <x v="1"/>
    <x v="8"/>
    <s v="GBC Imprintable Covers"/>
    <n v="21.96"/>
    <n v="2"/>
    <n v="0"/>
    <n v="10.760400000000001"/>
  </r>
  <r>
    <n v="2554"/>
    <x v="1253"/>
    <x v="0"/>
    <x v="749"/>
    <d v="2013-09-19T00:00:00"/>
    <x v="1"/>
    <s v="PN-18775"/>
    <s v="Parhena Norris"/>
    <x v="2"/>
    <s v="United States"/>
    <s v="Columbia"/>
    <x v="20"/>
    <n v="29203"/>
    <x v="0"/>
    <s v="OFF-PA-10000029"/>
    <x v="1"/>
    <x v="10"/>
    <s v="Xerox 224"/>
    <n v="25.92"/>
    <n v="4"/>
    <n v="0"/>
    <n v="12.441600000000001"/>
  </r>
  <r>
    <n v="2555"/>
    <x v="1254"/>
    <x v="0"/>
    <x v="243"/>
    <d v="2013-08-21T00:00:00"/>
    <x v="1"/>
    <s v="JC-15775"/>
    <s v="John Castell"/>
    <x v="0"/>
    <s v="United States"/>
    <s v="Tallahassee"/>
    <x v="2"/>
    <n v="32303"/>
    <x v="0"/>
    <s v="TEC-PH-10000369"/>
    <x v="2"/>
    <x v="7"/>
    <s v="HTC One Mini"/>
    <n v="705.54399999999998"/>
    <n v="7"/>
    <n v="0.2"/>
    <n v="70.554400000000072"/>
  </r>
  <r>
    <n v="2556"/>
    <x v="1255"/>
    <x v="1"/>
    <x v="120"/>
    <d v="2012-09-30T00:00:00"/>
    <x v="1"/>
    <s v="PF-19165"/>
    <s v="Philip Fox"/>
    <x v="0"/>
    <s v="United States"/>
    <s v="New York City"/>
    <x v="15"/>
    <n v="10035"/>
    <x v="3"/>
    <s v="TEC-AC-10001590"/>
    <x v="2"/>
    <x v="11"/>
    <s v="Dell Slim USB Multimedia Keyboard"/>
    <n v="50"/>
    <n v="2"/>
    <n v="0"/>
    <n v="12"/>
  </r>
  <r>
    <n v="2557"/>
    <x v="1256"/>
    <x v="0"/>
    <x v="750"/>
    <d v="2013-10-15T00:00:00"/>
    <x v="1"/>
    <s v="BW-11110"/>
    <s v="Bart Watters"/>
    <x v="1"/>
    <s v="United States"/>
    <s v="Houston"/>
    <x v="5"/>
    <n v="77070"/>
    <x v="2"/>
    <s v="FUR-FU-10004909"/>
    <x v="0"/>
    <x v="5"/>
    <s v="Contemporary Wood/Metal Frame"/>
    <n v="51.712000000000003"/>
    <n v="8"/>
    <n v="0.6"/>
    <n v="-32.320000000000007"/>
  </r>
  <r>
    <n v="2558"/>
    <x v="1257"/>
    <x v="1"/>
    <x v="539"/>
    <d v="2012-03-30T00:00:00"/>
    <x v="1"/>
    <s v="BP-11185"/>
    <s v="Ben Peterman"/>
    <x v="1"/>
    <s v="United States"/>
    <s v="Coral Springs"/>
    <x v="2"/>
    <n v="33065"/>
    <x v="0"/>
    <s v="OFF-AP-10002287"/>
    <x v="1"/>
    <x v="9"/>
    <s v="Eureka Sanitaire  Multi-Pro Heavy-Duty Upright, Disposable Bags"/>
    <n v="6.9920000000000009"/>
    <n v="2"/>
    <n v="0.2"/>
    <n v="0.52439999999999998"/>
  </r>
  <r>
    <n v="2559"/>
    <x v="1258"/>
    <x v="1"/>
    <x v="70"/>
    <d v="2012-06-04T00:00:00"/>
    <x v="1"/>
    <s v="TM-21010"/>
    <s v="Tamara Manning"/>
    <x v="0"/>
    <s v="United States"/>
    <s v="Orem"/>
    <x v="7"/>
    <n v="84057"/>
    <x v="1"/>
    <s v="FUR-BO-10004357"/>
    <x v="0"/>
    <x v="0"/>
    <s v="O'Sullivan Living Dimensions 3-Shelf Bookcases"/>
    <n v="1406.86"/>
    <n v="7"/>
    <n v="0"/>
    <n v="140.68599999999989"/>
  </r>
  <r>
    <n v="2560"/>
    <x v="1258"/>
    <x v="1"/>
    <x v="70"/>
    <d v="2012-06-04T00:00:00"/>
    <x v="1"/>
    <s v="TM-21010"/>
    <s v="Tamara Manning"/>
    <x v="0"/>
    <s v="United States"/>
    <s v="Orem"/>
    <x v="7"/>
    <n v="84057"/>
    <x v="1"/>
    <s v="OFF-LA-10003766"/>
    <x v="1"/>
    <x v="2"/>
    <s v="Self-Adhesive Removable Labels"/>
    <n v="15.75"/>
    <n v="5"/>
    <n v="0"/>
    <n v="7.5600000000000005"/>
  </r>
  <r>
    <n v="2561"/>
    <x v="1258"/>
    <x v="1"/>
    <x v="70"/>
    <d v="2012-06-04T00:00:00"/>
    <x v="1"/>
    <s v="TM-21010"/>
    <s v="Tamara Manning"/>
    <x v="0"/>
    <s v="United States"/>
    <s v="Orem"/>
    <x v="7"/>
    <n v="84057"/>
    <x v="1"/>
    <s v="OFF-ST-10000046"/>
    <x v="1"/>
    <x v="4"/>
    <s v="Fellowes Super Stor/Drawer Files"/>
    <n v="323.10000000000002"/>
    <n v="2"/>
    <n v="0"/>
    <n v="61.38900000000001"/>
  </r>
  <r>
    <n v="2562"/>
    <x v="1259"/>
    <x v="1"/>
    <x v="707"/>
    <d v="2012-12-31T00:00:00"/>
    <x v="1"/>
    <s v="MB-17305"/>
    <s v="Maria Bertelson"/>
    <x v="0"/>
    <s v="United States"/>
    <s v="Nashville"/>
    <x v="18"/>
    <n v="37211"/>
    <x v="0"/>
    <s v="OFF-LA-10003190"/>
    <x v="1"/>
    <x v="2"/>
    <s v="Avery 474"/>
    <n v="9.2159999999999993"/>
    <n v="4"/>
    <n v="0.2"/>
    <n v="3.3408000000000002"/>
  </r>
  <r>
    <n v="2563"/>
    <x v="1259"/>
    <x v="1"/>
    <x v="707"/>
    <d v="2012-12-31T00:00:00"/>
    <x v="1"/>
    <s v="MB-17305"/>
    <s v="Maria Bertelson"/>
    <x v="0"/>
    <s v="United States"/>
    <s v="Nashville"/>
    <x v="18"/>
    <n v="37211"/>
    <x v="0"/>
    <s v="OFF-PA-10002787"/>
    <x v="1"/>
    <x v="10"/>
    <s v="Xerox 227"/>
    <n v="10.368000000000002"/>
    <n v="2"/>
    <n v="0.2"/>
    <n v="3.6288"/>
  </r>
  <r>
    <n v="2564"/>
    <x v="1260"/>
    <x v="1"/>
    <x v="751"/>
    <d v="2012-03-22T00:00:00"/>
    <x v="0"/>
    <s v="HR-14830"/>
    <s v="Harold Ryan"/>
    <x v="1"/>
    <s v="United States"/>
    <s v="New York City"/>
    <x v="15"/>
    <n v="10009"/>
    <x v="3"/>
    <s v="TEC-AC-10000387"/>
    <x v="2"/>
    <x v="11"/>
    <s v="KeyTronic KT800P2 - Keyboard - Black"/>
    <n v="15.02"/>
    <n v="1"/>
    <n v="0"/>
    <n v="2.7035999999999998"/>
  </r>
  <r>
    <n v="2565"/>
    <x v="1260"/>
    <x v="1"/>
    <x v="751"/>
    <d v="2012-03-22T00:00:00"/>
    <x v="0"/>
    <s v="HR-14830"/>
    <s v="Harold Ryan"/>
    <x v="1"/>
    <s v="United States"/>
    <s v="New York City"/>
    <x v="15"/>
    <n v="10009"/>
    <x v="3"/>
    <s v="OFF-ST-10001291"/>
    <x v="1"/>
    <x v="4"/>
    <s v="Tenex Personal Self-Stacking Standard File Box, Black/Gray"/>
    <n v="33.82"/>
    <n v="2"/>
    <n v="0"/>
    <n v="9.1313999999999993"/>
  </r>
  <r>
    <n v="2566"/>
    <x v="1261"/>
    <x v="3"/>
    <x v="202"/>
    <d v="2014-12-25T00:00:00"/>
    <x v="2"/>
    <s v="BD-11635"/>
    <s v="Brian Derr"/>
    <x v="0"/>
    <s v="United States"/>
    <s v="Bowling Green"/>
    <x v="0"/>
    <n v="42104"/>
    <x v="0"/>
    <s v="TEC-AC-10003116"/>
    <x v="2"/>
    <x v="11"/>
    <s v="Memorex Froggy Flash Drive 8 GB"/>
    <n v="71"/>
    <n v="4"/>
    <n v="0"/>
    <n v="27.689999999999998"/>
  </r>
  <r>
    <n v="2567"/>
    <x v="1262"/>
    <x v="3"/>
    <x v="752"/>
    <d v="2014-11-04T00:00:00"/>
    <x v="0"/>
    <s v="SF-20200"/>
    <s v="Sarah Foster"/>
    <x v="0"/>
    <s v="United States"/>
    <s v="Bellingham"/>
    <x v="4"/>
    <n v="98226"/>
    <x v="1"/>
    <s v="OFF-BI-10001308"/>
    <x v="1"/>
    <x v="8"/>
    <s v="GBC Standard Plastic Binding Systems' Combs"/>
    <n v="25.120000000000005"/>
    <n v="5"/>
    <n v="0.2"/>
    <n v="7.8499999999999979"/>
  </r>
  <r>
    <n v="2568"/>
    <x v="1262"/>
    <x v="3"/>
    <x v="752"/>
    <d v="2014-11-04T00:00:00"/>
    <x v="0"/>
    <s v="SF-20200"/>
    <s v="Sarah Foster"/>
    <x v="0"/>
    <s v="United States"/>
    <s v="Bellingham"/>
    <x v="4"/>
    <n v="98226"/>
    <x v="1"/>
    <s v="FUR-TA-10003954"/>
    <x v="0"/>
    <x v="3"/>
    <s v="Hon 94000 Series Round Tables"/>
    <n v="2665.62"/>
    <n v="9"/>
    <n v="0"/>
    <n v="239.90580000000011"/>
  </r>
  <r>
    <n v="2569"/>
    <x v="1263"/>
    <x v="3"/>
    <x v="210"/>
    <d v="2014-09-12T00:00:00"/>
    <x v="1"/>
    <s v="SP-20620"/>
    <s v="Stefania Perrino"/>
    <x v="1"/>
    <s v="United States"/>
    <s v="New York City"/>
    <x v="15"/>
    <n v="10011"/>
    <x v="3"/>
    <s v="OFF-ST-10003282"/>
    <x v="1"/>
    <x v="4"/>
    <s v="Advantus 10-Drawer Portable Organizer, Chrome Metal Frame, Smoke Drawers"/>
    <n v="478.08"/>
    <n v="8"/>
    <n v="0"/>
    <n v="133.86240000000004"/>
  </r>
  <r>
    <n v="2570"/>
    <x v="1264"/>
    <x v="3"/>
    <x v="753"/>
    <d v="2014-12-28T00:00:00"/>
    <x v="3"/>
    <s v="DR-12880"/>
    <s v="Dan Reichenbach"/>
    <x v="1"/>
    <s v="United States"/>
    <s v="Newark"/>
    <x v="24"/>
    <n v="43055"/>
    <x v="3"/>
    <s v="TEC-PH-10000576"/>
    <x v="2"/>
    <x v="7"/>
    <s v="AT&amp;T 1080 Corded phone"/>
    <n v="164.38800000000001"/>
    <n v="2"/>
    <n v="0.4"/>
    <n v="-35.617400000000004"/>
  </r>
  <r>
    <n v="2571"/>
    <x v="1264"/>
    <x v="3"/>
    <x v="753"/>
    <d v="2014-12-28T00:00:00"/>
    <x v="3"/>
    <s v="DR-12880"/>
    <s v="Dan Reichenbach"/>
    <x v="1"/>
    <s v="United States"/>
    <s v="Newark"/>
    <x v="24"/>
    <n v="43055"/>
    <x v="3"/>
    <s v="OFF-AR-10004441"/>
    <x v="1"/>
    <x v="6"/>
    <s v="BIC Brite Liner Highlighters"/>
    <n v="13.247999999999999"/>
    <n v="4"/>
    <n v="0.2"/>
    <n v="3.6431999999999998"/>
  </r>
  <r>
    <n v="2572"/>
    <x v="1265"/>
    <x v="3"/>
    <x v="11"/>
    <d v="2014-07-22T00:00:00"/>
    <x v="1"/>
    <s v="VM-21685"/>
    <s v="Valerie Mitchum"/>
    <x v="2"/>
    <s v="United States"/>
    <s v="Woodstock"/>
    <x v="10"/>
    <n v="60098"/>
    <x v="2"/>
    <s v="OFF-AR-10003759"/>
    <x v="1"/>
    <x v="6"/>
    <s v="Crayola Anti Dust Chalk, 12/Pack"/>
    <n v="2.9120000000000004"/>
    <n v="2"/>
    <n v="0.2"/>
    <n v="0.90999999999999981"/>
  </r>
  <r>
    <n v="2573"/>
    <x v="1266"/>
    <x v="0"/>
    <x v="399"/>
    <d v="2013-08-16T00:00:00"/>
    <x v="0"/>
    <s v="CM-12235"/>
    <s v="Chris McAfee"/>
    <x v="0"/>
    <s v="United States"/>
    <s v="Carrollton"/>
    <x v="5"/>
    <n v="75007"/>
    <x v="2"/>
    <s v="TEC-AC-10004145"/>
    <x v="2"/>
    <x v="11"/>
    <s v="Logitech diNovo Edge Keyboard"/>
    <n v="1399.9440000000002"/>
    <n v="7"/>
    <n v="0.2"/>
    <n v="52.497900000000016"/>
  </r>
  <r>
    <n v="2574"/>
    <x v="1267"/>
    <x v="3"/>
    <x v="362"/>
    <d v="2014-07-15T00:00:00"/>
    <x v="1"/>
    <s v="SM-20320"/>
    <s v="Sean Miller"/>
    <x v="2"/>
    <s v="United States"/>
    <s v="Lafayette"/>
    <x v="14"/>
    <n v="47905"/>
    <x v="2"/>
    <s v="FUR-FU-10000293"/>
    <x v="0"/>
    <x v="5"/>
    <s v="Eldon Antistatic Chair Mats for Low to Medium Pile Carpets"/>
    <n v="526.45000000000005"/>
    <n v="5"/>
    <n v="0"/>
    <n v="31.586999999999961"/>
  </r>
  <r>
    <n v="2575"/>
    <x v="1268"/>
    <x v="2"/>
    <x v="754"/>
    <d v="2011-11-27T00:00:00"/>
    <x v="1"/>
    <s v="RA-19885"/>
    <s v="Ruben Ausman"/>
    <x v="1"/>
    <s v="United States"/>
    <s v="Columbus"/>
    <x v="32"/>
    <n v="31907"/>
    <x v="0"/>
    <s v="OFF-EN-10004955"/>
    <x v="1"/>
    <x v="12"/>
    <s v="Fashion Color Clasp Envelopes"/>
    <n v="16.23"/>
    <n v="3"/>
    <n v="0"/>
    <n v="7.9527000000000001"/>
  </r>
  <r>
    <n v="2576"/>
    <x v="1268"/>
    <x v="2"/>
    <x v="754"/>
    <d v="2011-11-27T00:00:00"/>
    <x v="1"/>
    <s v="RA-19885"/>
    <s v="Ruben Ausman"/>
    <x v="1"/>
    <s v="United States"/>
    <s v="Columbus"/>
    <x v="32"/>
    <n v="31907"/>
    <x v="0"/>
    <s v="OFF-BI-10001071"/>
    <x v="1"/>
    <x v="8"/>
    <s v="GBC ProClick Punch Binding System"/>
    <n v="319.89999999999998"/>
    <n v="5"/>
    <n v="0"/>
    <n v="156.751"/>
  </r>
  <r>
    <n v="2577"/>
    <x v="1268"/>
    <x v="2"/>
    <x v="754"/>
    <d v="2011-11-27T00:00:00"/>
    <x v="1"/>
    <s v="RA-19885"/>
    <s v="Ruben Ausman"/>
    <x v="1"/>
    <s v="United States"/>
    <s v="Columbus"/>
    <x v="32"/>
    <n v="31907"/>
    <x v="0"/>
    <s v="OFF-EN-10001990"/>
    <x v="1"/>
    <x v="12"/>
    <s v="Staples"/>
    <n v="11.36"/>
    <n v="2"/>
    <n v="0"/>
    <n v="5.3391999999999991"/>
  </r>
  <r>
    <n v="2578"/>
    <x v="1268"/>
    <x v="2"/>
    <x v="754"/>
    <d v="2011-11-27T00:00:00"/>
    <x v="1"/>
    <s v="RA-19885"/>
    <s v="Ruben Ausman"/>
    <x v="1"/>
    <s v="United States"/>
    <s v="Columbus"/>
    <x v="32"/>
    <n v="31907"/>
    <x v="0"/>
    <s v="OFF-AP-10002734"/>
    <x v="1"/>
    <x v="9"/>
    <s v="Holmes Harmony HEPA Air Purifier for 17 x 20 Room"/>
    <n v="675.12"/>
    <n v="3"/>
    <n v="0"/>
    <n v="290.30160000000001"/>
  </r>
  <r>
    <n v="2579"/>
    <x v="1269"/>
    <x v="2"/>
    <x v="755"/>
    <d v="2011-02-01T00:00:00"/>
    <x v="1"/>
    <s v="SD-20485"/>
    <s v="Shirley Daniels"/>
    <x v="2"/>
    <s v="United States"/>
    <s v="Alexandria"/>
    <x v="17"/>
    <n v="22304"/>
    <x v="0"/>
    <s v="FUR-FU-10004587"/>
    <x v="0"/>
    <x v="5"/>
    <s v="GE General Use Halogen Bulbs, 100 Watts, 1 Bulb per Pack"/>
    <n v="62.820000000000007"/>
    <n v="3"/>
    <n v="0"/>
    <n v="30.7818"/>
  </r>
  <r>
    <n v="2580"/>
    <x v="1269"/>
    <x v="2"/>
    <x v="755"/>
    <d v="2011-02-01T00:00:00"/>
    <x v="1"/>
    <s v="SD-20485"/>
    <s v="Shirley Daniels"/>
    <x v="2"/>
    <s v="United States"/>
    <s v="Alexandria"/>
    <x v="17"/>
    <n v="22304"/>
    <x v="0"/>
    <s v="OFF-ST-10004337"/>
    <x v="1"/>
    <x v="4"/>
    <s v="SAFCO Commercial Wire Shelving, 72h"/>
    <n v="489.92"/>
    <n v="8"/>
    <n v="0"/>
    <n v="0"/>
  </r>
  <r>
    <n v="2581"/>
    <x v="1269"/>
    <x v="2"/>
    <x v="755"/>
    <d v="2011-02-01T00:00:00"/>
    <x v="1"/>
    <s v="SD-20485"/>
    <s v="Shirley Daniels"/>
    <x v="2"/>
    <s v="United States"/>
    <s v="Alexandria"/>
    <x v="17"/>
    <n v="22304"/>
    <x v="0"/>
    <s v="OFF-PA-10003072"/>
    <x v="1"/>
    <x v="10"/>
    <s v="Eureka Recycled Copy Paper 8 1/2&quot; x 11&quot;, Ream"/>
    <n v="19.440000000000001"/>
    <n v="3"/>
    <n v="0"/>
    <n v="9.3312000000000008"/>
  </r>
  <r>
    <n v="2582"/>
    <x v="1269"/>
    <x v="2"/>
    <x v="755"/>
    <d v="2011-02-01T00:00:00"/>
    <x v="1"/>
    <s v="SD-20485"/>
    <s v="Shirley Daniels"/>
    <x v="2"/>
    <s v="United States"/>
    <s v="Alexandria"/>
    <x v="17"/>
    <n v="22304"/>
    <x v="0"/>
    <s v="OFF-PA-10000380"/>
    <x v="1"/>
    <x v="10"/>
    <s v="REDIFORM Incoming/Outgoing Call Register, 11&quot; X 8 1/2&quot;, 100 Messages"/>
    <n v="16.68"/>
    <n v="2"/>
    <n v="0"/>
    <n v="8.34"/>
  </r>
  <r>
    <n v="2583"/>
    <x v="1269"/>
    <x v="2"/>
    <x v="755"/>
    <d v="2011-02-01T00:00:00"/>
    <x v="1"/>
    <s v="SD-20485"/>
    <s v="Shirley Daniels"/>
    <x v="2"/>
    <s v="United States"/>
    <s v="Alexandria"/>
    <x v="17"/>
    <n v="22304"/>
    <x v="0"/>
    <s v="TEC-PH-10004833"/>
    <x v="2"/>
    <x v="7"/>
    <s v="Macally Suction Cup Mount"/>
    <n v="155.35"/>
    <n v="13"/>
    <n v="0"/>
    <n v="0"/>
  </r>
  <r>
    <n v="2584"/>
    <x v="1269"/>
    <x v="2"/>
    <x v="755"/>
    <d v="2011-02-01T00:00:00"/>
    <x v="1"/>
    <s v="SD-20485"/>
    <s v="Shirley Daniels"/>
    <x v="2"/>
    <s v="United States"/>
    <s v="Alexandria"/>
    <x v="17"/>
    <n v="22304"/>
    <x v="0"/>
    <s v="FUR-FU-10001847"/>
    <x v="0"/>
    <x v="5"/>
    <s v="Eldon Image Series Black Desk Accessories"/>
    <n v="12.419999999999998"/>
    <n v="3"/>
    <n v="0"/>
    <n v="4.4711999999999996"/>
  </r>
  <r>
    <n v="2585"/>
    <x v="1269"/>
    <x v="2"/>
    <x v="755"/>
    <d v="2011-02-01T00:00:00"/>
    <x v="1"/>
    <s v="SD-20485"/>
    <s v="Shirley Daniels"/>
    <x v="2"/>
    <s v="United States"/>
    <s v="Alexandria"/>
    <x v="17"/>
    <n v="22304"/>
    <x v="0"/>
    <s v="TEC-PH-10002103"/>
    <x v="2"/>
    <x v="7"/>
    <s v="Jabra SPEAK 410"/>
    <n v="187.98"/>
    <n v="2"/>
    <n v="0"/>
    <n v="52.634399999999999"/>
  </r>
  <r>
    <n v="2586"/>
    <x v="1270"/>
    <x v="1"/>
    <x v="502"/>
    <d v="2012-11-10T00:00:00"/>
    <x v="1"/>
    <s v="CS-12250"/>
    <s v="Chris Selesnick"/>
    <x v="1"/>
    <s v="United States"/>
    <s v="Haltom City"/>
    <x v="5"/>
    <n v="76117"/>
    <x v="2"/>
    <s v="OFF-EN-10001137"/>
    <x v="1"/>
    <x v="12"/>
    <s v="#10 Gummed Flap White Envelopes, 100/Box"/>
    <n v="6.6080000000000005"/>
    <n v="2"/>
    <n v="0.2"/>
    <n v="2.1475999999999997"/>
  </r>
  <r>
    <n v="2587"/>
    <x v="1271"/>
    <x v="3"/>
    <x v="160"/>
    <d v="2014-07-07T00:00:00"/>
    <x v="1"/>
    <s v="RA-19285"/>
    <s v="Ralph Arnett"/>
    <x v="0"/>
    <s v="United States"/>
    <s v="New York City"/>
    <x v="15"/>
    <n v="10024"/>
    <x v="3"/>
    <s v="OFF-ST-10001476"/>
    <x v="1"/>
    <x v="4"/>
    <s v="Steel Personal Filing/Posting Tote"/>
    <n v="248.57"/>
    <n v="7"/>
    <n v="0"/>
    <n v="67.113900000000015"/>
  </r>
  <r>
    <n v="2588"/>
    <x v="1271"/>
    <x v="3"/>
    <x v="160"/>
    <d v="2014-07-07T00:00:00"/>
    <x v="1"/>
    <s v="RA-19285"/>
    <s v="Ralph Arnett"/>
    <x v="0"/>
    <s v="United States"/>
    <s v="New York City"/>
    <x v="15"/>
    <n v="10024"/>
    <x v="3"/>
    <s v="FUR-FU-10002045"/>
    <x v="0"/>
    <x v="5"/>
    <s v="Executive Impressions 14&quot;"/>
    <n v="22.23"/>
    <n v="1"/>
    <n v="0"/>
    <n v="9.7812000000000019"/>
  </r>
  <r>
    <n v="2589"/>
    <x v="1272"/>
    <x v="0"/>
    <x v="465"/>
    <d v="2013-05-10T00:00:00"/>
    <x v="1"/>
    <s v="BF-11005"/>
    <s v="Barry Franz"/>
    <x v="2"/>
    <s v="United States"/>
    <s v="Los Angeles"/>
    <x v="1"/>
    <n v="90004"/>
    <x v="1"/>
    <s v="OFF-ST-10001505"/>
    <x v="1"/>
    <x v="4"/>
    <s v="Perma STOR-ALL Hanging File Box, 13 1/8&quot;W x 12 1/4&quot;D x 10 1/2&quot;H"/>
    <n v="5.98"/>
    <n v="1"/>
    <n v="0"/>
    <n v="1.0165999999999995"/>
  </r>
  <r>
    <n v="2590"/>
    <x v="1272"/>
    <x v="0"/>
    <x v="465"/>
    <d v="2013-05-10T00:00:00"/>
    <x v="1"/>
    <s v="BF-11005"/>
    <s v="Barry Franz"/>
    <x v="2"/>
    <s v="United States"/>
    <s v="Los Angeles"/>
    <x v="1"/>
    <n v="90004"/>
    <x v="1"/>
    <s v="TEC-PH-10001433"/>
    <x v="2"/>
    <x v="7"/>
    <s v="Cisco Small Business SPA 502G VoIP phone"/>
    <n v="246.16800000000001"/>
    <n v="3"/>
    <n v="0.2"/>
    <n v="21.539699999999996"/>
  </r>
  <r>
    <n v="2591"/>
    <x v="1273"/>
    <x v="0"/>
    <x v="162"/>
    <d v="2013-09-15T00:00:00"/>
    <x v="1"/>
    <s v="SE-20110"/>
    <s v="Sanjit Engle"/>
    <x v="0"/>
    <s v="United States"/>
    <s v="Wheeling"/>
    <x v="10"/>
    <n v="60090"/>
    <x v="2"/>
    <s v="FUR-FU-10004671"/>
    <x v="0"/>
    <x v="5"/>
    <s v="Executive Impressions 12&quot; Wall Clock"/>
    <n v="14.136000000000003"/>
    <n v="2"/>
    <n v="0.6"/>
    <n v="-7.774799999999999"/>
  </r>
  <r>
    <n v="2592"/>
    <x v="1273"/>
    <x v="0"/>
    <x v="162"/>
    <d v="2013-09-15T00:00:00"/>
    <x v="1"/>
    <s v="SE-20110"/>
    <s v="Sanjit Engle"/>
    <x v="0"/>
    <s v="United States"/>
    <s v="Wheeling"/>
    <x v="10"/>
    <n v="60090"/>
    <x v="2"/>
    <s v="FUR-TA-10003569"/>
    <x v="0"/>
    <x v="3"/>
    <s v="Bretford CR8500 Series Meeting Room Furniture"/>
    <n v="601.47"/>
    <n v="3"/>
    <n v="0.5"/>
    <n v="-300.73500000000001"/>
  </r>
  <r>
    <n v="2593"/>
    <x v="1274"/>
    <x v="3"/>
    <x v="221"/>
    <d v="2014-11-27T00:00:00"/>
    <x v="0"/>
    <s v="RS-19765"/>
    <s v="Roland Schwarz"/>
    <x v="1"/>
    <s v="United States"/>
    <s v="Summerville"/>
    <x v="20"/>
    <n v="29483"/>
    <x v="0"/>
    <s v="TEC-PH-10002807"/>
    <x v="2"/>
    <x v="7"/>
    <s v="Motorla HX550 Universal Bluetooth Headset"/>
    <n v="79.099999999999994"/>
    <n v="2"/>
    <n v="0"/>
    <n v="39.549999999999997"/>
  </r>
  <r>
    <n v="2594"/>
    <x v="1274"/>
    <x v="3"/>
    <x v="221"/>
    <d v="2014-11-27T00:00:00"/>
    <x v="0"/>
    <s v="RS-19765"/>
    <s v="Roland Schwarz"/>
    <x v="1"/>
    <s v="United States"/>
    <s v="Summerville"/>
    <x v="20"/>
    <n v="29483"/>
    <x v="0"/>
    <s v="OFF-BI-10001597"/>
    <x v="1"/>
    <x v="8"/>
    <s v="Wilson Jones Ledger-Size, Piano-Hinge Binder, 2&quot;, Blue"/>
    <n v="327.84"/>
    <n v="8"/>
    <n v="0"/>
    <n v="157.36319999999998"/>
  </r>
  <r>
    <n v="2595"/>
    <x v="1275"/>
    <x v="3"/>
    <x v="726"/>
    <d v="2014-05-18T00:00:00"/>
    <x v="1"/>
    <s v="BM-11650"/>
    <s v="Brian Moss"/>
    <x v="1"/>
    <s v="United States"/>
    <s v="Columbus"/>
    <x v="14"/>
    <n v="47201"/>
    <x v="2"/>
    <s v="OFF-EN-10003296"/>
    <x v="1"/>
    <x v="12"/>
    <s v="Tyvek Side-Opening Peel &amp; Seel Expanding Envelopes"/>
    <n v="180.96"/>
    <n v="2"/>
    <n v="0"/>
    <n v="81.432000000000002"/>
  </r>
  <r>
    <n v="2596"/>
    <x v="1275"/>
    <x v="3"/>
    <x v="726"/>
    <d v="2014-05-18T00:00:00"/>
    <x v="1"/>
    <s v="BM-11650"/>
    <s v="Brian Moss"/>
    <x v="1"/>
    <s v="United States"/>
    <s v="Columbus"/>
    <x v="14"/>
    <n v="47201"/>
    <x v="2"/>
    <s v="OFF-BI-10004632"/>
    <x v="1"/>
    <x v="8"/>
    <s v="Ibico Hi-Tech Manual Binding System"/>
    <n v="914.97"/>
    <n v="3"/>
    <n v="0"/>
    <n v="411.73649999999998"/>
  </r>
  <r>
    <n v="2597"/>
    <x v="1275"/>
    <x v="3"/>
    <x v="726"/>
    <d v="2014-05-18T00:00:00"/>
    <x v="1"/>
    <s v="BM-11650"/>
    <s v="Brian Moss"/>
    <x v="1"/>
    <s v="United States"/>
    <s v="Columbus"/>
    <x v="14"/>
    <n v="47201"/>
    <x v="2"/>
    <s v="TEC-PH-10002310"/>
    <x v="2"/>
    <x v="7"/>
    <s v="Plantronics Calisto P620-M USB Wireless Speakerphone System"/>
    <n v="587.97"/>
    <n v="3"/>
    <n v="0"/>
    <n v="158.75190000000003"/>
  </r>
  <r>
    <n v="2598"/>
    <x v="1275"/>
    <x v="3"/>
    <x v="726"/>
    <d v="2014-05-18T00:00:00"/>
    <x v="1"/>
    <s v="BM-11650"/>
    <s v="Brian Moss"/>
    <x v="1"/>
    <s v="United States"/>
    <s v="Columbus"/>
    <x v="14"/>
    <n v="47201"/>
    <x v="2"/>
    <s v="OFF-ST-10000078"/>
    <x v="1"/>
    <x v="4"/>
    <s v="Tennsco 6- and 18-Compartment Lockers"/>
    <n v="530.34"/>
    <n v="2"/>
    <n v="0"/>
    <n v="95.461199999999963"/>
  </r>
  <r>
    <n v="2599"/>
    <x v="1275"/>
    <x v="3"/>
    <x v="726"/>
    <d v="2014-05-18T00:00:00"/>
    <x v="1"/>
    <s v="BM-11650"/>
    <s v="Brian Moss"/>
    <x v="1"/>
    <s v="United States"/>
    <s v="Columbus"/>
    <x v="14"/>
    <n v="47201"/>
    <x v="2"/>
    <s v="OFF-PA-10001752"/>
    <x v="1"/>
    <x v="10"/>
    <s v="Hammermill CopyPlus Copy Paper (20Lb. and 84 Bright)"/>
    <n v="14.940000000000001"/>
    <n v="3"/>
    <n v="0"/>
    <n v="7.3206000000000007"/>
  </r>
  <r>
    <n v="2600"/>
    <x v="1276"/>
    <x v="3"/>
    <x v="756"/>
    <d v="2014-04-30T00:00:00"/>
    <x v="1"/>
    <s v="SK-19990"/>
    <s v="Sally Knutson"/>
    <x v="0"/>
    <s v="United States"/>
    <s v="New York City"/>
    <x v="15"/>
    <n v="10024"/>
    <x v="3"/>
    <s v="OFF-AP-10000026"/>
    <x v="1"/>
    <x v="9"/>
    <s v="Tripp Lite Isotel 6 Outlet Surge Protector with Fax/Modem Protection"/>
    <n v="121.94"/>
    <n v="2"/>
    <n v="0"/>
    <n v="35.362599999999986"/>
  </r>
  <r>
    <n v="2601"/>
    <x v="1276"/>
    <x v="3"/>
    <x v="756"/>
    <d v="2014-04-30T00:00:00"/>
    <x v="1"/>
    <s v="SK-19990"/>
    <s v="Sally Knutson"/>
    <x v="0"/>
    <s v="United States"/>
    <s v="New York City"/>
    <x v="15"/>
    <n v="10024"/>
    <x v="3"/>
    <s v="OFF-SU-10002573"/>
    <x v="1"/>
    <x v="14"/>
    <s v="Acme 10&quot; Easy Grip Assistive Scissors"/>
    <n v="122.71000000000001"/>
    <n v="7"/>
    <n v="0"/>
    <n v="36.812999999999988"/>
  </r>
  <r>
    <n v="2602"/>
    <x v="1277"/>
    <x v="0"/>
    <x v="30"/>
    <d v="2013-06-05T00:00:00"/>
    <x v="3"/>
    <s v="EN-13780"/>
    <s v="Edward Nazzal"/>
    <x v="0"/>
    <s v="United States"/>
    <s v="New York City"/>
    <x v="15"/>
    <n v="10035"/>
    <x v="3"/>
    <s v="OFF-PA-10000349"/>
    <x v="1"/>
    <x v="10"/>
    <s v="Staples"/>
    <n v="14.940000000000001"/>
    <n v="3"/>
    <n v="0"/>
    <n v="7.0218000000000007"/>
  </r>
  <r>
    <n v="2603"/>
    <x v="1277"/>
    <x v="0"/>
    <x v="30"/>
    <d v="2013-06-05T00:00:00"/>
    <x v="3"/>
    <s v="EN-13780"/>
    <s v="Edward Nazzal"/>
    <x v="0"/>
    <s v="United States"/>
    <s v="New York City"/>
    <x v="15"/>
    <n v="10035"/>
    <x v="3"/>
    <s v="TEC-MA-10003356"/>
    <x v="2"/>
    <x v="15"/>
    <s v="Panasonic KX MC6040 Color Laser Multifunction Printer"/>
    <n v="1349.85"/>
    <n v="3"/>
    <n v="0"/>
    <n v="364.45949999999993"/>
  </r>
  <r>
    <n v="2604"/>
    <x v="1277"/>
    <x v="0"/>
    <x v="30"/>
    <d v="2013-06-05T00:00:00"/>
    <x v="3"/>
    <s v="EN-13780"/>
    <s v="Edward Nazzal"/>
    <x v="0"/>
    <s v="United States"/>
    <s v="New York City"/>
    <x v="15"/>
    <n v="10035"/>
    <x v="3"/>
    <s v="FUR-BO-10000362"/>
    <x v="0"/>
    <x v="0"/>
    <s v="Sauder Inglewood Library Bookcases"/>
    <n v="136.78399999999999"/>
    <n v="1"/>
    <n v="0.2"/>
    <n v="5.129400000000004"/>
  </r>
  <r>
    <n v="2605"/>
    <x v="1277"/>
    <x v="0"/>
    <x v="30"/>
    <d v="2013-06-05T00:00:00"/>
    <x v="3"/>
    <s v="EN-13780"/>
    <s v="Edward Nazzal"/>
    <x v="0"/>
    <s v="United States"/>
    <s v="New York City"/>
    <x v="15"/>
    <n v="10035"/>
    <x v="3"/>
    <s v="FUR-FU-10003878"/>
    <x v="0"/>
    <x v="5"/>
    <s v="Linden 10&quot; Round Wall Clock, Black"/>
    <n v="61.12"/>
    <n v="4"/>
    <n v="0"/>
    <n v="20.780799999999999"/>
  </r>
  <r>
    <n v="2606"/>
    <x v="1278"/>
    <x v="2"/>
    <x v="757"/>
    <d v="2011-12-21T00:00:00"/>
    <x v="1"/>
    <s v="KN-16450"/>
    <s v="Kean Nguyen"/>
    <x v="1"/>
    <s v="United States"/>
    <s v="Jacksonville"/>
    <x v="2"/>
    <n v="32216"/>
    <x v="0"/>
    <s v="OFF-BI-10000591"/>
    <x v="1"/>
    <x v="8"/>
    <s v="Avery Binder Labels"/>
    <n v="1.1670000000000003"/>
    <n v="1"/>
    <n v="0.7"/>
    <n v="-0.85579999999999989"/>
  </r>
  <r>
    <n v="2607"/>
    <x v="1279"/>
    <x v="0"/>
    <x v="758"/>
    <d v="2013-03-11T00:00:00"/>
    <x v="1"/>
    <s v="MG-17890"/>
    <s v="Michael Granlund"/>
    <x v="2"/>
    <s v="United States"/>
    <s v="San Diego"/>
    <x v="1"/>
    <n v="92024"/>
    <x v="1"/>
    <s v="OFF-AR-10003727"/>
    <x v="1"/>
    <x v="6"/>
    <s v="Berol Giant Pencil Sharpener"/>
    <n v="16.989999999999998"/>
    <n v="1"/>
    <n v="0"/>
    <n v="4.9270999999999976"/>
  </r>
  <r>
    <n v="2608"/>
    <x v="1280"/>
    <x v="2"/>
    <x v="641"/>
    <d v="2011-11-30T00:00:00"/>
    <x v="1"/>
    <s v="MC-17590"/>
    <s v="Matt Collister"/>
    <x v="1"/>
    <s v="United States"/>
    <s v="Arlington"/>
    <x v="5"/>
    <n v="76017"/>
    <x v="2"/>
    <s v="TEC-AC-10001635"/>
    <x v="2"/>
    <x v="11"/>
    <s v="KeyTronic KT400U2 - Keyboard - Black"/>
    <n v="24.672000000000001"/>
    <n v="3"/>
    <n v="0.2"/>
    <n v="0"/>
  </r>
  <r>
    <n v="2609"/>
    <x v="1280"/>
    <x v="2"/>
    <x v="641"/>
    <d v="2011-11-30T00:00:00"/>
    <x v="1"/>
    <s v="MC-17590"/>
    <s v="Matt Collister"/>
    <x v="1"/>
    <s v="United States"/>
    <s v="Arlington"/>
    <x v="5"/>
    <n v="76017"/>
    <x v="2"/>
    <s v="OFF-LA-10001317"/>
    <x v="1"/>
    <x v="2"/>
    <s v="Avery 520"/>
    <n v="2.52"/>
    <n v="1"/>
    <n v="0.2"/>
    <n v="0.88200000000000001"/>
  </r>
  <r>
    <n v="2610"/>
    <x v="1280"/>
    <x v="2"/>
    <x v="641"/>
    <d v="2011-11-30T00:00:00"/>
    <x v="1"/>
    <s v="MC-17590"/>
    <s v="Matt Collister"/>
    <x v="1"/>
    <s v="United States"/>
    <s v="Arlington"/>
    <x v="5"/>
    <n v="76017"/>
    <x v="2"/>
    <s v="FUR-TA-10000577"/>
    <x v="0"/>
    <x v="3"/>
    <s v="Bretford CR4500 Series Slim Rectangular Table"/>
    <n v="1218.7349999999997"/>
    <n v="5"/>
    <n v="0.3"/>
    <n v="-121.87349999999992"/>
  </r>
  <r>
    <n v="2611"/>
    <x v="1280"/>
    <x v="2"/>
    <x v="641"/>
    <d v="2011-11-30T00:00:00"/>
    <x v="1"/>
    <s v="MC-17590"/>
    <s v="Matt Collister"/>
    <x v="1"/>
    <s v="United States"/>
    <s v="Arlington"/>
    <x v="5"/>
    <n v="76017"/>
    <x v="2"/>
    <s v="OFF-LA-10000248"/>
    <x v="1"/>
    <x v="2"/>
    <s v="Avery 52"/>
    <n v="5.9039999999999999"/>
    <n v="2"/>
    <n v="0.2"/>
    <n v="1.9925999999999999"/>
  </r>
  <r>
    <n v="2612"/>
    <x v="1280"/>
    <x v="2"/>
    <x v="641"/>
    <d v="2011-11-30T00:00:00"/>
    <x v="1"/>
    <s v="MC-17590"/>
    <s v="Matt Collister"/>
    <x v="1"/>
    <s v="United States"/>
    <s v="Arlington"/>
    <x v="5"/>
    <n v="76017"/>
    <x v="2"/>
    <s v="OFF-PA-10000955"/>
    <x v="1"/>
    <x v="10"/>
    <s v="Southworth 25% Cotton Granite Paper &amp; Envelopes"/>
    <n v="15.696000000000002"/>
    <n v="3"/>
    <n v="0.2"/>
    <n v="5.1011999999999995"/>
  </r>
  <r>
    <n v="2613"/>
    <x v="1280"/>
    <x v="2"/>
    <x v="641"/>
    <d v="2011-11-30T00:00:00"/>
    <x v="1"/>
    <s v="MC-17590"/>
    <s v="Matt Collister"/>
    <x v="1"/>
    <s v="United States"/>
    <s v="Arlington"/>
    <x v="5"/>
    <n v="76017"/>
    <x v="2"/>
    <s v="FUR-FU-10000221"/>
    <x v="0"/>
    <x v="5"/>
    <s v="Master Caster Door Stop, Brown"/>
    <n v="6.0960000000000001"/>
    <n v="3"/>
    <n v="0.6"/>
    <n v="-3.9624000000000006"/>
  </r>
  <r>
    <n v="2614"/>
    <x v="1281"/>
    <x v="0"/>
    <x v="236"/>
    <d v="2013-05-06T00:00:00"/>
    <x v="1"/>
    <s v="BO-11350"/>
    <s v="Bill Overfelt"/>
    <x v="1"/>
    <s v="United States"/>
    <s v="Los Angeles"/>
    <x v="1"/>
    <n v="90045"/>
    <x v="1"/>
    <s v="FUR-CH-10002304"/>
    <x v="0"/>
    <x v="1"/>
    <s v="Global Stack Chair without Arms, Black"/>
    <n v="41.568000000000005"/>
    <n v="2"/>
    <n v="0.2"/>
    <n v="2.5980000000000008"/>
  </r>
  <r>
    <n v="2615"/>
    <x v="1282"/>
    <x v="2"/>
    <x v="759"/>
    <d v="2011-05-03T00:00:00"/>
    <x v="1"/>
    <s v="AG-10300"/>
    <s v="Aleksandra Gannaway"/>
    <x v="1"/>
    <s v="United States"/>
    <s v="Los Angeles"/>
    <x v="1"/>
    <n v="90049"/>
    <x v="1"/>
    <s v="FUR-CH-10004886"/>
    <x v="0"/>
    <x v="1"/>
    <s v="Bevis Steel Folding Chairs"/>
    <n v="230.28000000000003"/>
    <n v="3"/>
    <n v="0.2"/>
    <n v="23.027999999999992"/>
  </r>
  <r>
    <n v="2616"/>
    <x v="1282"/>
    <x v="2"/>
    <x v="759"/>
    <d v="2011-05-03T00:00:00"/>
    <x v="1"/>
    <s v="AG-10300"/>
    <s v="Aleksandra Gannaway"/>
    <x v="1"/>
    <s v="United States"/>
    <s v="Los Angeles"/>
    <x v="1"/>
    <n v="90049"/>
    <x v="1"/>
    <s v="OFF-BI-10001525"/>
    <x v="1"/>
    <x v="8"/>
    <s v="Acco Pressboard Covers with Storage Hooks, 14 7/8&quot; x 11&quot;, Executive Red"/>
    <n v="18.288"/>
    <n v="6"/>
    <n v="0.2"/>
    <n v="5.714999999999999"/>
  </r>
  <r>
    <n v="2617"/>
    <x v="1283"/>
    <x v="3"/>
    <x v="719"/>
    <d v="2014-04-06T00:00:00"/>
    <x v="1"/>
    <s v="MS-17365"/>
    <s v="Maribeth Schnelling"/>
    <x v="0"/>
    <s v="United States"/>
    <s v="San Francisco"/>
    <x v="1"/>
    <n v="94110"/>
    <x v="1"/>
    <s v="OFF-LA-10003663"/>
    <x v="1"/>
    <x v="2"/>
    <s v="Avery 498"/>
    <n v="5.78"/>
    <n v="2"/>
    <n v="0"/>
    <n v="2.7166000000000001"/>
  </r>
  <r>
    <n v="2618"/>
    <x v="1283"/>
    <x v="3"/>
    <x v="719"/>
    <d v="2014-04-06T00:00:00"/>
    <x v="1"/>
    <s v="MS-17365"/>
    <s v="Maribeth Schnelling"/>
    <x v="0"/>
    <s v="United States"/>
    <s v="San Francisco"/>
    <x v="1"/>
    <n v="94110"/>
    <x v="1"/>
    <s v="OFF-BI-10001294"/>
    <x v="1"/>
    <x v="8"/>
    <s v="Fellowes Binding Cases"/>
    <n v="121.67999999999999"/>
    <n v="13"/>
    <n v="0.2"/>
    <n v="38.024999999999977"/>
  </r>
  <r>
    <n v="2619"/>
    <x v="1284"/>
    <x v="3"/>
    <x v="66"/>
    <d v="2014-12-27T00:00:00"/>
    <x v="1"/>
    <s v="JM-15655"/>
    <s v="Jim Mitchum"/>
    <x v="1"/>
    <s v="United States"/>
    <s v="Carlsbad"/>
    <x v="27"/>
    <n v="88220"/>
    <x v="1"/>
    <s v="OFF-AR-10000369"/>
    <x v="1"/>
    <x v="6"/>
    <s v="Design Ebony Sketching Pencil"/>
    <n v="4.17"/>
    <n v="3"/>
    <n v="0"/>
    <n v="1.0841999999999998"/>
  </r>
  <r>
    <n v="2620"/>
    <x v="1284"/>
    <x v="3"/>
    <x v="66"/>
    <d v="2014-12-27T00:00:00"/>
    <x v="1"/>
    <s v="JM-15655"/>
    <s v="Jim Mitchum"/>
    <x v="1"/>
    <s v="United States"/>
    <s v="Carlsbad"/>
    <x v="27"/>
    <n v="88220"/>
    <x v="1"/>
    <s v="TEC-PH-10001300"/>
    <x v="2"/>
    <x v="7"/>
    <s v="iKross Bluetooth Portable Keyboard + Cell Phone Stand Holder + Brush for Apple iPhone 5S 5C 5, 4S 4"/>
    <n v="67.040000000000006"/>
    <n v="4"/>
    <n v="0.2"/>
    <n v="6.7039999999999971"/>
  </r>
  <r>
    <n v="2621"/>
    <x v="1284"/>
    <x v="3"/>
    <x v="66"/>
    <d v="2014-12-27T00:00:00"/>
    <x v="1"/>
    <s v="JM-15655"/>
    <s v="Jim Mitchum"/>
    <x v="1"/>
    <s v="United States"/>
    <s v="Carlsbad"/>
    <x v="27"/>
    <n v="88220"/>
    <x v="1"/>
    <s v="OFF-ST-10000876"/>
    <x v="1"/>
    <x v="4"/>
    <s v="Eldon Simplefile Box Office"/>
    <n v="37.32"/>
    <n v="3"/>
    <n v="0"/>
    <n v="10.4496"/>
  </r>
  <r>
    <n v="2622"/>
    <x v="1284"/>
    <x v="3"/>
    <x v="66"/>
    <d v="2014-12-27T00:00:00"/>
    <x v="1"/>
    <s v="JM-15655"/>
    <s v="Jim Mitchum"/>
    <x v="1"/>
    <s v="United States"/>
    <s v="Carlsbad"/>
    <x v="27"/>
    <n v="88220"/>
    <x v="1"/>
    <s v="OFF-LA-10001404"/>
    <x v="1"/>
    <x v="2"/>
    <s v="Avery 517"/>
    <n v="18.45"/>
    <n v="5"/>
    <n v="0"/>
    <n v="8.6715"/>
  </r>
  <r>
    <n v="2623"/>
    <x v="1285"/>
    <x v="2"/>
    <x v="640"/>
    <d v="2011-12-06T00:00:00"/>
    <x v="0"/>
    <s v="MC-17635"/>
    <s v="Matthew Clasen"/>
    <x v="1"/>
    <s v="United States"/>
    <s v="Saint Louis"/>
    <x v="25"/>
    <n v="63116"/>
    <x v="2"/>
    <s v="OFF-PA-10001972"/>
    <x v="1"/>
    <x v="10"/>
    <s v="Xerox 214"/>
    <n v="25.92"/>
    <n v="4"/>
    <n v="0"/>
    <n v="12.441600000000001"/>
  </r>
  <r>
    <n v="2624"/>
    <x v="1286"/>
    <x v="3"/>
    <x v="760"/>
    <d v="2014-10-25T00:00:00"/>
    <x v="2"/>
    <s v="TA-21385"/>
    <s v="Tom Ashbrook"/>
    <x v="2"/>
    <s v="United States"/>
    <s v="New York City"/>
    <x v="15"/>
    <n v="10024"/>
    <x v="3"/>
    <s v="TEC-CO-10004722"/>
    <x v="2"/>
    <x v="16"/>
    <s v="Canon imageCLASS 2200 Advanced Copier"/>
    <n v="11199.968000000001"/>
    <n v="4"/>
    <n v="0.2"/>
    <n v="3919.9887999999992"/>
  </r>
  <r>
    <n v="2625"/>
    <x v="1286"/>
    <x v="3"/>
    <x v="760"/>
    <d v="2014-10-25T00:00:00"/>
    <x v="2"/>
    <s v="TA-21385"/>
    <s v="Tom Ashbrook"/>
    <x v="2"/>
    <s v="United States"/>
    <s v="New York City"/>
    <x v="15"/>
    <n v="10024"/>
    <x v="3"/>
    <s v="TEC-PH-10001494"/>
    <x v="2"/>
    <x v="7"/>
    <s v="Polycom CX600 IP Phone VoIP phone"/>
    <n v="2399.6"/>
    <n v="8"/>
    <n v="0"/>
    <n v="647.89200000000005"/>
  </r>
  <r>
    <n v="2626"/>
    <x v="1286"/>
    <x v="3"/>
    <x v="760"/>
    <d v="2014-10-25T00:00:00"/>
    <x v="2"/>
    <s v="TA-21385"/>
    <s v="Tom Ashbrook"/>
    <x v="2"/>
    <s v="United States"/>
    <s v="New York City"/>
    <x v="15"/>
    <n v="10024"/>
    <x v="3"/>
    <s v="OFF-EN-10002500"/>
    <x v="1"/>
    <x v="12"/>
    <s v="Globe Weis Peel &amp; Seel First Class Envelopes"/>
    <n v="63.9"/>
    <n v="5"/>
    <n v="0"/>
    <n v="28.754999999999995"/>
  </r>
  <r>
    <n v="2627"/>
    <x v="1286"/>
    <x v="3"/>
    <x v="760"/>
    <d v="2014-10-25T00:00:00"/>
    <x v="2"/>
    <s v="TA-21385"/>
    <s v="Tom Ashbrook"/>
    <x v="2"/>
    <s v="United States"/>
    <s v="New York City"/>
    <x v="15"/>
    <n v="10024"/>
    <x v="3"/>
    <s v="TEC-PH-10003800"/>
    <x v="2"/>
    <x v="7"/>
    <s v="i.Sound Portable Power - 8000 mAh"/>
    <n v="52.99"/>
    <n v="1"/>
    <n v="0"/>
    <n v="0.52989999999999782"/>
  </r>
  <r>
    <n v="2628"/>
    <x v="1287"/>
    <x v="3"/>
    <x v="38"/>
    <d v="2014-11-16T00:00:00"/>
    <x v="2"/>
    <s v="SB-20290"/>
    <s v="Sean Braxton"/>
    <x v="1"/>
    <s v="United States"/>
    <s v="Springfield"/>
    <x v="24"/>
    <n v="45503"/>
    <x v="3"/>
    <s v="TEC-AC-10002399"/>
    <x v="2"/>
    <x v="11"/>
    <s v="SanDisk Cruzer 32 GB USB Flash Drive"/>
    <n v="60.864000000000004"/>
    <n v="4"/>
    <n v="0.2"/>
    <n v="9.1295999999999964"/>
  </r>
  <r>
    <n v="2629"/>
    <x v="1287"/>
    <x v="3"/>
    <x v="38"/>
    <d v="2014-11-16T00:00:00"/>
    <x v="2"/>
    <s v="SB-20290"/>
    <s v="Sean Braxton"/>
    <x v="1"/>
    <s v="United States"/>
    <s v="Springfield"/>
    <x v="24"/>
    <n v="45503"/>
    <x v="3"/>
    <s v="TEC-MA-10002210"/>
    <x v="2"/>
    <x v="15"/>
    <s v="Epson TM-T88V Direct Thermal Printer - Monochrome - Desktop"/>
    <n v="652.99500000000012"/>
    <n v="7"/>
    <n v="0.7"/>
    <n v="-935.95949999999993"/>
  </r>
  <r>
    <n v="2630"/>
    <x v="1287"/>
    <x v="3"/>
    <x v="38"/>
    <d v="2014-11-16T00:00:00"/>
    <x v="2"/>
    <s v="SB-20290"/>
    <s v="Sean Braxton"/>
    <x v="1"/>
    <s v="United States"/>
    <s v="Springfield"/>
    <x v="24"/>
    <n v="45503"/>
    <x v="3"/>
    <s v="OFF-BI-10003196"/>
    <x v="1"/>
    <x v="8"/>
    <s v="Accohide Poly Flexible Ring Binders"/>
    <n v="11.220000000000002"/>
    <n v="10"/>
    <n v="0.7"/>
    <n v="-7.4799999999999969"/>
  </r>
  <r>
    <n v="2631"/>
    <x v="1288"/>
    <x v="1"/>
    <x v="229"/>
    <d v="2012-09-15T00:00:00"/>
    <x v="1"/>
    <s v="AB-10150"/>
    <s v="Aimee Bixby"/>
    <x v="0"/>
    <s v="United States"/>
    <s v="Tulsa"/>
    <x v="26"/>
    <n v="74133"/>
    <x v="2"/>
    <s v="OFF-PA-10000477"/>
    <x v="1"/>
    <x v="10"/>
    <s v="Xerox 1952"/>
    <n v="14.940000000000001"/>
    <n v="3"/>
    <n v="0"/>
    <n v="7.0218000000000007"/>
  </r>
  <r>
    <n v="2632"/>
    <x v="1289"/>
    <x v="3"/>
    <x v="356"/>
    <d v="2014-05-21T00:00:00"/>
    <x v="1"/>
    <s v="JF-15295"/>
    <s v="Jason Fortune-"/>
    <x v="0"/>
    <s v="United States"/>
    <s v="Seattle"/>
    <x v="4"/>
    <n v="98103"/>
    <x v="1"/>
    <s v="FUR-FU-10000076"/>
    <x v="0"/>
    <x v="5"/>
    <s v="24-Hour Round Wall Clock"/>
    <n v="39.96"/>
    <n v="2"/>
    <n v="0"/>
    <n v="17.182800000000004"/>
  </r>
  <r>
    <n v="2633"/>
    <x v="1289"/>
    <x v="3"/>
    <x v="356"/>
    <d v="2014-05-21T00:00:00"/>
    <x v="1"/>
    <s v="JF-15295"/>
    <s v="Jason Fortune-"/>
    <x v="0"/>
    <s v="United States"/>
    <s v="Seattle"/>
    <x v="4"/>
    <n v="98103"/>
    <x v="1"/>
    <s v="FUR-CH-10002017"/>
    <x v="0"/>
    <x v="1"/>
    <s v="SAFCO Optional Arm Kit for Workspace Cribbage Stacking Chair"/>
    <n v="42.624000000000002"/>
    <n v="2"/>
    <n v="0.2"/>
    <n v="4.2623999999999977"/>
  </r>
  <r>
    <n v="2634"/>
    <x v="1289"/>
    <x v="3"/>
    <x v="356"/>
    <d v="2014-05-21T00:00:00"/>
    <x v="1"/>
    <s v="JF-15295"/>
    <s v="Jason Fortune-"/>
    <x v="0"/>
    <s v="United States"/>
    <s v="Seattle"/>
    <x v="4"/>
    <n v="98103"/>
    <x v="1"/>
    <s v="FUR-CH-10004287"/>
    <x v="0"/>
    <x v="1"/>
    <s v="SAFCO Arco Folding Chair"/>
    <n v="220.96"/>
    <n v="1"/>
    <n v="0.2"/>
    <n v="24.857999999999983"/>
  </r>
  <r>
    <n v="2635"/>
    <x v="1290"/>
    <x v="1"/>
    <x v="761"/>
    <d v="2012-07-10T00:00:00"/>
    <x v="0"/>
    <s v="BF-10975"/>
    <s v="Barbara Fisher"/>
    <x v="1"/>
    <s v="United States"/>
    <s v="Fayetteville"/>
    <x v="3"/>
    <n v="28314"/>
    <x v="0"/>
    <s v="FUR-FU-10003829"/>
    <x v="0"/>
    <x v="5"/>
    <s v="Stackable Trays"/>
    <n v="4.9280000000000008"/>
    <n v="2"/>
    <n v="0.2"/>
    <n v="0.73919999999999941"/>
  </r>
  <r>
    <n v="2636"/>
    <x v="1290"/>
    <x v="1"/>
    <x v="761"/>
    <d v="2012-07-10T00:00:00"/>
    <x v="0"/>
    <s v="BF-10975"/>
    <s v="Barbara Fisher"/>
    <x v="1"/>
    <s v="United States"/>
    <s v="Fayetteville"/>
    <x v="3"/>
    <n v="28314"/>
    <x v="0"/>
    <s v="OFF-BI-10004728"/>
    <x v="1"/>
    <x v="8"/>
    <s v="Wilson Jones Turn Tabs Binder Tool for Ring Binders"/>
    <n v="7.2300000000000022"/>
    <n v="5"/>
    <n v="0.7"/>
    <n v="-5.7840000000000007"/>
  </r>
  <r>
    <n v="2637"/>
    <x v="1291"/>
    <x v="1"/>
    <x v="762"/>
    <d v="2012-08-19T00:00:00"/>
    <x v="1"/>
    <s v="TT-21265"/>
    <s v="Tim Taslimi"/>
    <x v="1"/>
    <s v="United States"/>
    <s v="Los Angeles"/>
    <x v="1"/>
    <n v="90045"/>
    <x v="1"/>
    <s v="OFF-ST-10000046"/>
    <x v="1"/>
    <x v="4"/>
    <s v="Fellowes Super Stor/Drawer Files"/>
    <n v="323.10000000000002"/>
    <n v="2"/>
    <n v="0"/>
    <n v="61.38900000000001"/>
  </r>
  <r>
    <n v="2638"/>
    <x v="1292"/>
    <x v="3"/>
    <x v="492"/>
    <d v="2014-06-19T00:00:00"/>
    <x v="1"/>
    <s v="SB-20170"/>
    <s v="Sarah Bern"/>
    <x v="0"/>
    <s v="United States"/>
    <s v="New York City"/>
    <x v="15"/>
    <n v="10035"/>
    <x v="3"/>
    <s v="OFF-PA-10000697"/>
    <x v="1"/>
    <x v="10"/>
    <s v="TOPS Voice Message Log Book, Flash Format"/>
    <n v="19.04"/>
    <n v="4"/>
    <n v="0"/>
    <n v="9.3295999999999992"/>
  </r>
  <r>
    <n v="2639"/>
    <x v="1292"/>
    <x v="3"/>
    <x v="492"/>
    <d v="2014-06-19T00:00:00"/>
    <x v="1"/>
    <s v="SB-20170"/>
    <s v="Sarah Bern"/>
    <x v="0"/>
    <s v="United States"/>
    <s v="New York City"/>
    <x v="15"/>
    <n v="10035"/>
    <x v="3"/>
    <s v="OFF-BI-10000848"/>
    <x v="1"/>
    <x v="8"/>
    <s v="Angle-D Ring Binders"/>
    <n v="13.128"/>
    <n v="3"/>
    <n v="0.2"/>
    <n v="4.2665999999999986"/>
  </r>
  <r>
    <n v="2640"/>
    <x v="1292"/>
    <x v="3"/>
    <x v="492"/>
    <d v="2014-06-19T00:00:00"/>
    <x v="1"/>
    <s v="SB-20170"/>
    <s v="Sarah Bern"/>
    <x v="0"/>
    <s v="United States"/>
    <s v="New York City"/>
    <x v="15"/>
    <n v="10035"/>
    <x v="3"/>
    <s v="OFF-AR-10004691"/>
    <x v="1"/>
    <x v="6"/>
    <s v="Boston 1730 StandUp Electric Pencil Sharpener"/>
    <n v="64.14"/>
    <n v="3"/>
    <n v="0"/>
    <n v="16.676400000000001"/>
  </r>
  <r>
    <n v="2641"/>
    <x v="1292"/>
    <x v="3"/>
    <x v="492"/>
    <d v="2014-06-19T00:00:00"/>
    <x v="1"/>
    <s v="SB-20170"/>
    <s v="Sarah Bern"/>
    <x v="0"/>
    <s v="United States"/>
    <s v="New York City"/>
    <x v="15"/>
    <n v="10035"/>
    <x v="3"/>
    <s v="FUR-CH-10000595"/>
    <x v="0"/>
    <x v="1"/>
    <s v="Safco Contoured Stacking Chairs"/>
    <n v="858.24"/>
    <n v="4"/>
    <n v="0.1"/>
    <n v="143.03999999999996"/>
  </r>
  <r>
    <n v="2642"/>
    <x v="1293"/>
    <x v="1"/>
    <x v="763"/>
    <d v="2012-02-25T00:00:00"/>
    <x v="1"/>
    <s v="LM-17065"/>
    <s v="Liz MacKendrick"/>
    <x v="0"/>
    <s v="United States"/>
    <s v="Hot Springs"/>
    <x v="36"/>
    <n v="71901"/>
    <x v="0"/>
    <s v="TEC-AC-10000927"/>
    <x v="2"/>
    <x v="11"/>
    <s v="Anker Ultrathin Bluetooth Wireless Keyboard Aluminum Cover with Stand "/>
    <n v="29.99"/>
    <n v="1"/>
    <n v="0"/>
    <n v="2.9989999999999988"/>
  </r>
  <r>
    <n v="2643"/>
    <x v="1294"/>
    <x v="0"/>
    <x v="723"/>
    <d v="2013-12-31T00:00:00"/>
    <x v="2"/>
    <s v="KA-16525"/>
    <s v="Kelly Andreada"/>
    <x v="0"/>
    <s v="United States"/>
    <s v="Aurora"/>
    <x v="10"/>
    <n v="60505"/>
    <x v="2"/>
    <s v="OFF-PA-10001289"/>
    <x v="1"/>
    <x v="10"/>
    <s v="White Computer Printout Paper by Universal"/>
    <n v="186.048"/>
    <n v="6"/>
    <n v="0.2"/>
    <n v="67.442399999999992"/>
  </r>
  <r>
    <n v="2644"/>
    <x v="1295"/>
    <x v="0"/>
    <x v="764"/>
    <d v="2013-04-22T00:00:00"/>
    <x v="0"/>
    <s v="BF-11170"/>
    <s v="Ben Ferrer"/>
    <x v="2"/>
    <s v="United States"/>
    <s v="Raleigh"/>
    <x v="3"/>
    <n v="27604"/>
    <x v="0"/>
    <s v="TEC-PH-10003092"/>
    <x v="2"/>
    <x v="7"/>
    <s v="Motorola L804"/>
    <n v="36.792000000000002"/>
    <n v="1"/>
    <n v="0.2"/>
    <n v="4.1390999999999991"/>
  </r>
  <r>
    <n v="2645"/>
    <x v="1295"/>
    <x v="0"/>
    <x v="764"/>
    <d v="2013-04-22T00:00:00"/>
    <x v="0"/>
    <s v="BF-11170"/>
    <s v="Ben Ferrer"/>
    <x v="2"/>
    <s v="United States"/>
    <s v="Raleigh"/>
    <x v="3"/>
    <n v="27604"/>
    <x v="0"/>
    <s v="FUR-FU-10000206"/>
    <x v="0"/>
    <x v="5"/>
    <s v="GE General Purpose, Extra Long Life, Showcase &amp; Floodlight Incandescent Bulbs"/>
    <n v="18.624000000000002"/>
    <n v="8"/>
    <n v="0.2"/>
    <n v="6.2855999999999987"/>
  </r>
  <r>
    <n v="2646"/>
    <x v="1296"/>
    <x v="2"/>
    <x v="557"/>
    <d v="2011-09-12T00:00:00"/>
    <x v="0"/>
    <s v="TB-21400"/>
    <s v="Tom Boeckenhauer"/>
    <x v="0"/>
    <s v="United States"/>
    <s v="Tulsa"/>
    <x v="26"/>
    <n v="74133"/>
    <x v="2"/>
    <s v="FUR-FU-10004270"/>
    <x v="0"/>
    <x v="5"/>
    <s v="Executive Impressions 13&quot; Clairmont Wall Clock"/>
    <n v="57.69"/>
    <n v="3"/>
    <n v="0"/>
    <n v="23.652900000000002"/>
  </r>
  <r>
    <n v="2647"/>
    <x v="1296"/>
    <x v="2"/>
    <x v="557"/>
    <d v="2011-09-12T00:00:00"/>
    <x v="0"/>
    <s v="TB-21400"/>
    <s v="Tom Boeckenhauer"/>
    <x v="0"/>
    <s v="United States"/>
    <s v="Tulsa"/>
    <x v="26"/>
    <n v="74133"/>
    <x v="2"/>
    <s v="OFF-BI-10000948"/>
    <x v="1"/>
    <x v="8"/>
    <s v="GBC Laser Imprintable Binding System Covers, Desert Sand"/>
    <n v="42.81"/>
    <n v="3"/>
    <n v="0"/>
    <n v="20.120699999999999"/>
  </r>
  <r>
    <n v="2648"/>
    <x v="1296"/>
    <x v="2"/>
    <x v="557"/>
    <d v="2011-09-12T00:00:00"/>
    <x v="0"/>
    <s v="TB-21400"/>
    <s v="Tom Boeckenhauer"/>
    <x v="0"/>
    <s v="United States"/>
    <s v="Tulsa"/>
    <x v="26"/>
    <n v="74133"/>
    <x v="2"/>
    <s v="OFF-PA-10000223"/>
    <x v="1"/>
    <x v="10"/>
    <s v="Xerox 2000"/>
    <n v="12.96"/>
    <n v="2"/>
    <n v="0"/>
    <n v="6.2208000000000006"/>
  </r>
  <r>
    <n v="2649"/>
    <x v="1296"/>
    <x v="2"/>
    <x v="557"/>
    <d v="2011-09-12T00:00:00"/>
    <x v="0"/>
    <s v="TB-21400"/>
    <s v="Tom Boeckenhauer"/>
    <x v="0"/>
    <s v="United States"/>
    <s v="Tulsa"/>
    <x v="26"/>
    <n v="74133"/>
    <x v="2"/>
    <s v="FUR-FU-10004665"/>
    <x v="0"/>
    <x v="5"/>
    <s v="3M Polarizing Task Lamp with Clamp Arm, Light Gray"/>
    <n v="821.87999999999988"/>
    <n v="6"/>
    <n v="0"/>
    <n v="213.68880000000001"/>
  </r>
  <r>
    <n v="2650"/>
    <x v="1296"/>
    <x v="2"/>
    <x v="557"/>
    <d v="2011-09-12T00:00:00"/>
    <x v="0"/>
    <s v="TB-21400"/>
    <s v="Tom Boeckenhauer"/>
    <x v="0"/>
    <s v="United States"/>
    <s v="Tulsa"/>
    <x v="26"/>
    <n v="74133"/>
    <x v="2"/>
    <s v="TEC-PH-10000215"/>
    <x v="2"/>
    <x v="7"/>
    <s v="Plantronics Cordless Phone Headset with In-line Volume - M214C"/>
    <n v="104.85000000000001"/>
    <n v="3"/>
    <n v="0"/>
    <n v="28.309500000000007"/>
  </r>
  <r>
    <n v="2651"/>
    <x v="1297"/>
    <x v="0"/>
    <x v="182"/>
    <d v="2013-10-02T00:00:00"/>
    <x v="1"/>
    <s v="SH-19975"/>
    <s v="Sally Hughsby"/>
    <x v="1"/>
    <s v="United States"/>
    <s v="Hesperia"/>
    <x v="1"/>
    <n v="92345"/>
    <x v="1"/>
    <s v="FUR-BO-10004467"/>
    <x v="0"/>
    <x v="0"/>
    <s v="Bestar Classic Bookcase"/>
    <n v="424.95749999999992"/>
    <n v="5"/>
    <n v="0.15"/>
    <n v="19.997999999999976"/>
  </r>
  <r>
    <n v="2652"/>
    <x v="1298"/>
    <x v="3"/>
    <x v="697"/>
    <d v="2014-09-22T00:00:00"/>
    <x v="0"/>
    <s v="AS-10225"/>
    <s v="Alan Schoenberger"/>
    <x v="1"/>
    <s v="United States"/>
    <s v="Provo"/>
    <x v="7"/>
    <n v="84604"/>
    <x v="1"/>
    <s v="OFF-BI-10000829"/>
    <x v="1"/>
    <x v="8"/>
    <s v="Avery Non-Stick Binders"/>
    <n v="10.776000000000002"/>
    <n v="3"/>
    <n v="0.2"/>
    <n v="3.5021999999999989"/>
  </r>
  <r>
    <n v="2653"/>
    <x v="1298"/>
    <x v="3"/>
    <x v="697"/>
    <d v="2014-09-22T00:00:00"/>
    <x v="0"/>
    <s v="AS-10225"/>
    <s v="Alan Schoenberger"/>
    <x v="1"/>
    <s v="United States"/>
    <s v="Provo"/>
    <x v="7"/>
    <n v="84604"/>
    <x v="1"/>
    <s v="OFF-BI-10003712"/>
    <x v="1"/>
    <x v="8"/>
    <s v="Acco Pressboard Covers with Storage Hooks, 14 7/8&quot; x 11&quot;, Light Blue"/>
    <n v="11.784000000000001"/>
    <n v="3"/>
    <n v="0.2"/>
    <n v="4.2716999999999992"/>
  </r>
  <r>
    <n v="2654"/>
    <x v="1298"/>
    <x v="3"/>
    <x v="697"/>
    <d v="2014-09-22T00:00:00"/>
    <x v="0"/>
    <s v="AS-10225"/>
    <s v="Alan Schoenberger"/>
    <x v="1"/>
    <s v="United States"/>
    <s v="Provo"/>
    <x v="7"/>
    <n v="84604"/>
    <x v="1"/>
    <s v="OFF-PA-10000062"/>
    <x v="1"/>
    <x v="10"/>
    <s v="Green Bar Computer Printout Paper"/>
    <n v="164.88"/>
    <n v="3"/>
    <n v="0"/>
    <n v="80.791200000000003"/>
  </r>
  <r>
    <n v="2655"/>
    <x v="1298"/>
    <x v="3"/>
    <x v="697"/>
    <d v="2014-09-22T00:00:00"/>
    <x v="0"/>
    <s v="AS-10225"/>
    <s v="Alan Schoenberger"/>
    <x v="1"/>
    <s v="United States"/>
    <s v="Provo"/>
    <x v="7"/>
    <n v="84604"/>
    <x v="1"/>
    <s v="FUR-BO-10003404"/>
    <x v="0"/>
    <x v="0"/>
    <s v="Global Adaptabilites Bookcase, Cherry/Storm Gray Finish"/>
    <n v="1292.94"/>
    <n v="3"/>
    <n v="0"/>
    <n v="77.576399999999921"/>
  </r>
  <r>
    <n v="2656"/>
    <x v="1298"/>
    <x v="3"/>
    <x v="697"/>
    <d v="2014-09-22T00:00:00"/>
    <x v="0"/>
    <s v="AS-10225"/>
    <s v="Alan Schoenberger"/>
    <x v="1"/>
    <s v="United States"/>
    <s v="Provo"/>
    <x v="7"/>
    <n v="84604"/>
    <x v="1"/>
    <s v="OFF-BI-10004233"/>
    <x v="1"/>
    <x v="8"/>
    <s v="GBC Pre-Punched Binding Paper, Plastic, White, 8-1/2&quot; x 11&quot;"/>
    <n v="25.584000000000003"/>
    <n v="2"/>
    <n v="0.2"/>
    <n v="8.9543999999999997"/>
  </r>
  <r>
    <n v="2657"/>
    <x v="1298"/>
    <x v="3"/>
    <x v="697"/>
    <d v="2014-09-22T00:00:00"/>
    <x v="0"/>
    <s v="AS-10225"/>
    <s v="Alan Schoenberger"/>
    <x v="1"/>
    <s v="United States"/>
    <s v="Provo"/>
    <x v="7"/>
    <n v="84604"/>
    <x v="1"/>
    <s v="OFF-ST-10001272"/>
    <x v="1"/>
    <x v="4"/>
    <s v="Mini 13-1/2 Capacity Data Binder Rack, Pearl"/>
    <n v="261.74"/>
    <n v="2"/>
    <n v="0"/>
    <n v="65.435000000000002"/>
  </r>
  <r>
    <n v="2658"/>
    <x v="1298"/>
    <x v="3"/>
    <x v="697"/>
    <d v="2014-09-22T00:00:00"/>
    <x v="0"/>
    <s v="AS-10225"/>
    <s v="Alan Schoenberger"/>
    <x v="1"/>
    <s v="United States"/>
    <s v="Provo"/>
    <x v="7"/>
    <n v="84604"/>
    <x v="1"/>
    <s v="OFF-LA-10001175"/>
    <x v="1"/>
    <x v="2"/>
    <s v="Avery 514"/>
    <n v="14.399999999999999"/>
    <n v="5"/>
    <n v="0"/>
    <n v="7.056"/>
  </r>
  <r>
    <n v="2659"/>
    <x v="1299"/>
    <x v="0"/>
    <x v="765"/>
    <d v="2013-08-21T00:00:00"/>
    <x v="1"/>
    <s v="PK-19075"/>
    <s v="Pete Kriz"/>
    <x v="0"/>
    <s v="United States"/>
    <s v="San Francisco"/>
    <x v="1"/>
    <n v="94110"/>
    <x v="1"/>
    <s v="OFF-EN-10004030"/>
    <x v="1"/>
    <x v="12"/>
    <s v="Convenience Packs of Business Envelopes"/>
    <n v="10.86"/>
    <n v="3"/>
    <n v="0"/>
    <n v="5.1042000000000005"/>
  </r>
  <r>
    <n v="2660"/>
    <x v="1300"/>
    <x v="1"/>
    <x v="100"/>
    <d v="2012-12-28T00:00:00"/>
    <x v="1"/>
    <s v="HR-14830"/>
    <s v="Harold Ryan"/>
    <x v="1"/>
    <s v="United States"/>
    <s v="Gilbert"/>
    <x v="16"/>
    <n v="85234"/>
    <x v="1"/>
    <s v="FUR-CH-10004287"/>
    <x v="0"/>
    <x v="1"/>
    <s v="SAFCO Arco Folding Chair"/>
    <n v="883.84"/>
    <n v="4"/>
    <n v="0.2"/>
    <n v="99.431999999999931"/>
  </r>
  <r>
    <n v="2661"/>
    <x v="1301"/>
    <x v="3"/>
    <x v="354"/>
    <d v="2014-12-03T00:00:00"/>
    <x v="1"/>
    <s v="DG-13300"/>
    <s v="Deirdre Greer"/>
    <x v="1"/>
    <s v="United States"/>
    <s v="New York City"/>
    <x v="15"/>
    <n v="10035"/>
    <x v="3"/>
    <s v="TEC-PH-10002834"/>
    <x v="2"/>
    <x v="7"/>
    <s v="Google Nexus 5"/>
    <n v="1979.89"/>
    <n v="11"/>
    <n v="0"/>
    <n v="494.97250000000003"/>
  </r>
  <r>
    <n v="2662"/>
    <x v="1301"/>
    <x v="3"/>
    <x v="354"/>
    <d v="2014-12-03T00:00:00"/>
    <x v="1"/>
    <s v="DG-13300"/>
    <s v="Deirdre Greer"/>
    <x v="1"/>
    <s v="United States"/>
    <s v="New York City"/>
    <x v="15"/>
    <n v="10035"/>
    <x v="3"/>
    <s v="OFF-EN-10003055"/>
    <x v="1"/>
    <x v="12"/>
    <s v="Blue String-Tie &amp; Button Interoffice Envelopes, 10 x 13"/>
    <n v="79.959999999999994"/>
    <n v="2"/>
    <n v="0"/>
    <n v="35.981999999999992"/>
  </r>
  <r>
    <n v="2663"/>
    <x v="1302"/>
    <x v="3"/>
    <x v="349"/>
    <d v="2014-04-16T00:00:00"/>
    <x v="2"/>
    <s v="CL-12700"/>
    <s v="Craig Leslie"/>
    <x v="2"/>
    <s v="United States"/>
    <s v="Springfield"/>
    <x v="25"/>
    <n v="65807"/>
    <x v="2"/>
    <s v="OFF-BI-10003460"/>
    <x v="1"/>
    <x v="8"/>
    <s v="Acco 3-Hole Punch"/>
    <n v="8.76"/>
    <n v="2"/>
    <n v="0"/>
    <n v="4.2047999999999996"/>
  </r>
  <r>
    <n v="2664"/>
    <x v="1303"/>
    <x v="0"/>
    <x v="766"/>
    <d v="2013-05-05T00:00:00"/>
    <x v="2"/>
    <s v="HF-14995"/>
    <s v="Herbert Flentye"/>
    <x v="0"/>
    <s v="United States"/>
    <s v="Memphis"/>
    <x v="18"/>
    <n v="38109"/>
    <x v="0"/>
    <s v="OFF-LA-10001569"/>
    <x v="1"/>
    <x v="2"/>
    <s v="Avery 499"/>
    <n v="3.9840000000000004"/>
    <n v="1"/>
    <n v="0.2"/>
    <n v="1.2948"/>
  </r>
  <r>
    <n v="2665"/>
    <x v="1303"/>
    <x v="0"/>
    <x v="766"/>
    <d v="2013-05-05T00:00:00"/>
    <x v="2"/>
    <s v="HF-14995"/>
    <s v="Herbert Flentye"/>
    <x v="0"/>
    <s v="United States"/>
    <s v="Memphis"/>
    <x v="18"/>
    <n v="38109"/>
    <x v="0"/>
    <s v="FUR-TA-10004534"/>
    <x v="0"/>
    <x v="3"/>
    <s v="Bevis 44 x 96 Conference Tables"/>
    <n v="370.62"/>
    <n v="3"/>
    <n v="0.4"/>
    <n v="-142.07100000000008"/>
  </r>
  <r>
    <n v="2666"/>
    <x v="1303"/>
    <x v="0"/>
    <x v="766"/>
    <d v="2013-05-05T00:00:00"/>
    <x v="2"/>
    <s v="HF-14995"/>
    <s v="Herbert Flentye"/>
    <x v="0"/>
    <s v="United States"/>
    <s v="Memphis"/>
    <x v="18"/>
    <n v="38109"/>
    <x v="0"/>
    <s v="OFF-BI-10002954"/>
    <x v="1"/>
    <x v="8"/>
    <s v="Newell 3-Hole Punched Plastic Slotted Magazine Holders for Binders"/>
    <n v="2.7420000000000004"/>
    <n v="2"/>
    <n v="0.7"/>
    <n v="-2.0107999999999997"/>
  </r>
  <r>
    <n v="2667"/>
    <x v="1304"/>
    <x v="0"/>
    <x v="393"/>
    <d v="2013-10-02T00:00:00"/>
    <x v="3"/>
    <s v="HG-15025"/>
    <s v="Hunter Glantz"/>
    <x v="0"/>
    <s v="United States"/>
    <s v="Amarillo"/>
    <x v="5"/>
    <n v="79109"/>
    <x v="2"/>
    <s v="TEC-AC-10003832"/>
    <x v="2"/>
    <x v="11"/>
    <s v="Imation 16GB Mini TravelDrive USB 2.0 Flash Drive"/>
    <n v="79.512000000000015"/>
    <n v="3"/>
    <n v="0.2"/>
    <n v="20.8719"/>
  </r>
  <r>
    <n v="2668"/>
    <x v="1304"/>
    <x v="0"/>
    <x v="393"/>
    <d v="2013-10-02T00:00:00"/>
    <x v="3"/>
    <s v="HG-15025"/>
    <s v="Hunter Glantz"/>
    <x v="0"/>
    <s v="United States"/>
    <s v="Amarillo"/>
    <x v="5"/>
    <n v="79109"/>
    <x v="2"/>
    <s v="OFF-PA-10000474"/>
    <x v="1"/>
    <x v="10"/>
    <s v="Staples"/>
    <n v="28.352"/>
    <n v="1"/>
    <n v="0.2"/>
    <n v="9.568799999999996"/>
  </r>
  <r>
    <n v="2669"/>
    <x v="1305"/>
    <x v="1"/>
    <x v="767"/>
    <d v="2012-08-30T00:00:00"/>
    <x v="1"/>
    <s v="NL-18310"/>
    <s v="Nancy Lomonaco"/>
    <x v="2"/>
    <s v="United States"/>
    <s v="Los Angeles"/>
    <x v="1"/>
    <n v="90045"/>
    <x v="1"/>
    <s v="FUR-CH-10002774"/>
    <x v="0"/>
    <x v="1"/>
    <s v="Global Deluxe Stacking Chair, Gray"/>
    <n v="40.783999999999999"/>
    <n v="1"/>
    <n v="0.2"/>
    <n v="4.5881999999999987"/>
  </r>
  <r>
    <n v="2670"/>
    <x v="1305"/>
    <x v="1"/>
    <x v="767"/>
    <d v="2012-08-30T00:00:00"/>
    <x v="1"/>
    <s v="NL-18310"/>
    <s v="Nancy Lomonaco"/>
    <x v="2"/>
    <s v="United States"/>
    <s v="Los Angeles"/>
    <x v="1"/>
    <n v="90045"/>
    <x v="1"/>
    <s v="OFF-AP-10002765"/>
    <x v="1"/>
    <x v="9"/>
    <s v="Fellowes Advanced Computer Series Surge Protectors"/>
    <n v="105.96"/>
    <n v="4"/>
    <n v="0"/>
    <n v="29.668800000000005"/>
  </r>
  <r>
    <n v="2671"/>
    <x v="1306"/>
    <x v="2"/>
    <x v="340"/>
    <d v="2011-09-12T00:00:00"/>
    <x v="0"/>
    <s v="RR-19525"/>
    <s v="Rick Reed"/>
    <x v="1"/>
    <s v="United States"/>
    <s v="Lowell"/>
    <x v="31"/>
    <n v="1852"/>
    <x v="3"/>
    <s v="OFF-PA-10001144"/>
    <x v="1"/>
    <x v="10"/>
    <s v="Xerox 1913"/>
    <n v="166.44"/>
    <n v="3"/>
    <n v="0"/>
    <n v="79.891199999999998"/>
  </r>
  <r>
    <n v="2672"/>
    <x v="1306"/>
    <x v="2"/>
    <x v="340"/>
    <d v="2011-09-12T00:00:00"/>
    <x v="0"/>
    <s v="RR-19525"/>
    <s v="Rick Reed"/>
    <x v="1"/>
    <s v="United States"/>
    <s v="Lowell"/>
    <x v="31"/>
    <n v="1852"/>
    <x v="3"/>
    <s v="FUR-CH-10003761"/>
    <x v="0"/>
    <x v="1"/>
    <s v="Global Italian Leather Office Chair"/>
    <n v="785.87999999999988"/>
    <n v="6"/>
    <n v="0"/>
    <n v="212.18759999999997"/>
  </r>
  <r>
    <n v="2673"/>
    <x v="1306"/>
    <x v="2"/>
    <x v="340"/>
    <d v="2011-09-12T00:00:00"/>
    <x v="0"/>
    <s v="RR-19525"/>
    <s v="Rick Reed"/>
    <x v="1"/>
    <s v="United States"/>
    <s v="Lowell"/>
    <x v="31"/>
    <n v="1852"/>
    <x v="3"/>
    <s v="OFF-PA-10004665"/>
    <x v="1"/>
    <x v="10"/>
    <s v="Advantus Motivational Note Cards"/>
    <n v="26.2"/>
    <n v="2"/>
    <n v="0"/>
    <n v="12.837999999999999"/>
  </r>
  <r>
    <n v="2674"/>
    <x v="1306"/>
    <x v="2"/>
    <x v="340"/>
    <d v="2011-09-12T00:00:00"/>
    <x v="0"/>
    <s v="RR-19525"/>
    <s v="Rick Reed"/>
    <x v="1"/>
    <s v="United States"/>
    <s v="Lowell"/>
    <x v="31"/>
    <n v="1852"/>
    <x v="3"/>
    <s v="OFF-ST-10000078"/>
    <x v="1"/>
    <x v="4"/>
    <s v="Tennsco 6- and 18-Compartment Lockers"/>
    <n v="1325.8500000000001"/>
    <n v="5"/>
    <n v="0"/>
    <n v="238.65299999999991"/>
  </r>
  <r>
    <n v="2675"/>
    <x v="1307"/>
    <x v="3"/>
    <x v="734"/>
    <d v="2014-12-04T00:00:00"/>
    <x v="3"/>
    <s v="TC-21295"/>
    <s v="Toby Carlisle"/>
    <x v="0"/>
    <s v="United States"/>
    <s v="San Diego"/>
    <x v="1"/>
    <n v="92024"/>
    <x v="1"/>
    <s v="OFF-PA-10000357"/>
    <x v="1"/>
    <x v="10"/>
    <s v="Xerox 1888"/>
    <n v="166.44"/>
    <n v="3"/>
    <n v="0"/>
    <n v="79.891199999999998"/>
  </r>
  <r>
    <n v="2676"/>
    <x v="1308"/>
    <x v="3"/>
    <x v="344"/>
    <d v="2014-12-03T00:00:00"/>
    <x v="1"/>
    <s v="DB-13615"/>
    <s v="Doug Bickford"/>
    <x v="0"/>
    <s v="United States"/>
    <s v="Asheville"/>
    <x v="3"/>
    <n v="28806"/>
    <x v="0"/>
    <s v="OFF-AR-10000422"/>
    <x v="1"/>
    <x v="6"/>
    <s v="Pencil and Crayon Sharpener"/>
    <n v="8.76"/>
    <n v="5"/>
    <n v="0.2"/>
    <n v="0.76649999999999974"/>
  </r>
  <r>
    <n v="2677"/>
    <x v="1308"/>
    <x v="3"/>
    <x v="344"/>
    <d v="2014-12-03T00:00:00"/>
    <x v="1"/>
    <s v="DB-13615"/>
    <s v="Doug Bickford"/>
    <x v="0"/>
    <s v="United States"/>
    <s v="Asheville"/>
    <x v="3"/>
    <n v="28806"/>
    <x v="0"/>
    <s v="OFF-AP-10001205"/>
    <x v="1"/>
    <x v="9"/>
    <s v="Belkin 5 Outlet SurgeMaster Power Centers"/>
    <n v="43.584000000000003"/>
    <n v="1"/>
    <n v="0.2"/>
    <n v="4.3584000000000032"/>
  </r>
  <r>
    <n v="2678"/>
    <x v="1309"/>
    <x v="2"/>
    <x v="261"/>
    <d v="2011-06-21T00:00:00"/>
    <x v="3"/>
    <s v="SV-20785"/>
    <s v="Stewart Visinsky"/>
    <x v="0"/>
    <s v="United States"/>
    <s v="Pueblo"/>
    <x v="22"/>
    <n v="81001"/>
    <x v="1"/>
    <s v="OFF-BI-10001116"/>
    <x v="1"/>
    <x v="8"/>
    <s v="Wilson Jones 1&quot; Hanging DublLock Ring Binders"/>
    <n v="11.088000000000003"/>
    <n v="7"/>
    <n v="0.7"/>
    <n v="-8.1311999999999998"/>
  </r>
  <r>
    <n v="2679"/>
    <x v="1309"/>
    <x v="2"/>
    <x v="261"/>
    <d v="2011-06-21T00:00:00"/>
    <x v="3"/>
    <s v="SV-20785"/>
    <s v="Stewart Visinsky"/>
    <x v="0"/>
    <s v="United States"/>
    <s v="Pueblo"/>
    <x v="22"/>
    <n v="81001"/>
    <x v="1"/>
    <s v="OFF-BI-10002931"/>
    <x v="1"/>
    <x v="8"/>
    <s v="Avery Trapezoid Extra Heavy Duty 4&quot; Binders"/>
    <n v="25.164000000000001"/>
    <n v="2"/>
    <n v="0.7"/>
    <n v="-16.775999999999996"/>
  </r>
  <r>
    <n v="2680"/>
    <x v="1310"/>
    <x v="3"/>
    <x v="276"/>
    <d v="2014-01-28T00:00:00"/>
    <x v="1"/>
    <s v="MH-18115"/>
    <s v="Mick Hernandez"/>
    <x v="2"/>
    <s v="United States"/>
    <s v="Jackson"/>
    <x v="12"/>
    <n v="49201"/>
    <x v="2"/>
    <s v="OFF-BI-10000546"/>
    <x v="1"/>
    <x v="8"/>
    <s v="Avery Durable Binders"/>
    <n v="14.399999999999999"/>
    <n v="5"/>
    <n v="0"/>
    <n v="7.056"/>
  </r>
  <r>
    <n v="2681"/>
    <x v="1310"/>
    <x v="3"/>
    <x v="276"/>
    <d v="2014-01-28T00:00:00"/>
    <x v="1"/>
    <s v="MH-18115"/>
    <s v="Mick Hernandez"/>
    <x v="2"/>
    <s v="United States"/>
    <s v="Jackson"/>
    <x v="12"/>
    <n v="49201"/>
    <x v="2"/>
    <s v="TEC-AC-10002049"/>
    <x v="2"/>
    <x v="11"/>
    <s v="Logitech G19 Programmable Gaming Keyboard"/>
    <n v="619.94999999999993"/>
    <n v="5"/>
    <n v="0"/>
    <n v="111.59099999999995"/>
  </r>
  <r>
    <n v="2682"/>
    <x v="1310"/>
    <x v="3"/>
    <x v="276"/>
    <d v="2014-01-28T00:00:00"/>
    <x v="1"/>
    <s v="MH-18115"/>
    <s v="Mick Hernandez"/>
    <x v="2"/>
    <s v="United States"/>
    <s v="Jackson"/>
    <x v="12"/>
    <n v="49201"/>
    <x v="2"/>
    <s v="OFF-BI-10001196"/>
    <x v="1"/>
    <x v="8"/>
    <s v="Avery Flip-Chart Easel Binder, Black"/>
    <n v="89.52"/>
    <n v="4"/>
    <n v="0"/>
    <n v="42.074399999999997"/>
  </r>
  <r>
    <n v="2683"/>
    <x v="1310"/>
    <x v="3"/>
    <x v="276"/>
    <d v="2014-01-28T00:00:00"/>
    <x v="1"/>
    <s v="MH-18115"/>
    <s v="Mick Hernandez"/>
    <x v="2"/>
    <s v="United States"/>
    <s v="Jackson"/>
    <x v="12"/>
    <n v="49201"/>
    <x v="2"/>
    <s v="TEC-MA-10002981"/>
    <x v="2"/>
    <x v="15"/>
    <s v="I.R.I.S IRISCard Anywhere 5 Card Scanner"/>
    <n v="350.97300000000007"/>
    <n v="3"/>
    <n v="0.1"/>
    <n v="152.08829999999998"/>
  </r>
  <r>
    <n v="2684"/>
    <x v="1310"/>
    <x v="3"/>
    <x v="276"/>
    <d v="2014-01-28T00:00:00"/>
    <x v="1"/>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x v="1311"/>
    <x v="3"/>
    <x v="222"/>
    <d v="2014-07-07T00:00:00"/>
    <x v="1"/>
    <s v="CT-11995"/>
    <s v="Carol Triggs"/>
    <x v="0"/>
    <s v="United States"/>
    <s v="Los Angeles"/>
    <x v="1"/>
    <n v="90004"/>
    <x v="1"/>
    <s v="OFF-BI-10000632"/>
    <x v="1"/>
    <x v="8"/>
    <s v="Satellite Sectional Post Binders"/>
    <n v="312.55200000000002"/>
    <n v="9"/>
    <n v="0.2"/>
    <n v="101.57939999999999"/>
  </r>
  <r>
    <n v="2686"/>
    <x v="1312"/>
    <x v="0"/>
    <x v="47"/>
    <d v="2013-09-12T00:00:00"/>
    <x v="1"/>
    <s v="KB-16315"/>
    <s v="Karl Braun"/>
    <x v="0"/>
    <s v="United States"/>
    <s v="Thomasville"/>
    <x v="3"/>
    <n v="27360"/>
    <x v="0"/>
    <s v="OFF-EN-10003055"/>
    <x v="1"/>
    <x v="12"/>
    <s v="Blue String-Tie &amp; Button Interoffice Envelopes, 10 x 13"/>
    <n v="95.951999999999998"/>
    <n v="3"/>
    <n v="0.2"/>
    <n v="29.984999999999985"/>
  </r>
  <r>
    <n v="2687"/>
    <x v="1312"/>
    <x v="0"/>
    <x v="47"/>
    <d v="2013-09-12T00:00:00"/>
    <x v="1"/>
    <s v="KB-16315"/>
    <s v="Karl Braun"/>
    <x v="0"/>
    <s v="United States"/>
    <s v="Thomasville"/>
    <x v="3"/>
    <n v="27360"/>
    <x v="0"/>
    <s v="OFF-BI-10001031"/>
    <x v="1"/>
    <x v="8"/>
    <s v="Pressboard Data Binders by Wilson Jones"/>
    <n v="3.2040000000000002"/>
    <n v="2"/>
    <n v="0.7"/>
    <n v="-2.4563999999999995"/>
  </r>
  <r>
    <n v="2688"/>
    <x v="1313"/>
    <x v="0"/>
    <x v="578"/>
    <d v="2013-08-06T00:00:00"/>
    <x v="2"/>
    <s v="RA-19285"/>
    <s v="Ralph Arnett"/>
    <x v="0"/>
    <s v="United States"/>
    <s v="Peoria"/>
    <x v="10"/>
    <n v="61604"/>
    <x v="2"/>
    <s v="OFF-BI-10002003"/>
    <x v="1"/>
    <x v="8"/>
    <s v="Ibico Presentation Index for Binding Systems"/>
    <n v="3.9799999999999991"/>
    <n v="5"/>
    <n v="0.8"/>
    <n v="-6.5670000000000019"/>
  </r>
  <r>
    <n v="2689"/>
    <x v="1314"/>
    <x v="1"/>
    <x v="768"/>
    <d v="2012-11-14T00:00:00"/>
    <x v="2"/>
    <s v="YC-21895"/>
    <s v="Yoseph Carroll"/>
    <x v="1"/>
    <s v="United States"/>
    <s v="Los Angeles"/>
    <x v="1"/>
    <n v="90032"/>
    <x v="1"/>
    <s v="OFF-PA-10003016"/>
    <x v="1"/>
    <x v="10"/>
    <s v="Adams &quot;While You Were Out&quot; Message Pads"/>
    <n v="15.700000000000001"/>
    <n v="5"/>
    <n v="0"/>
    <n v="7.0649999999999995"/>
  </r>
  <r>
    <n v="2690"/>
    <x v="1315"/>
    <x v="2"/>
    <x v="479"/>
    <d v="2011-07-02T00:00:00"/>
    <x v="2"/>
    <s v="RA-19915"/>
    <s v="Russell Applegate"/>
    <x v="0"/>
    <s v="United States"/>
    <s v="Chicago"/>
    <x v="10"/>
    <n v="60653"/>
    <x v="2"/>
    <s v="OFF-AR-10004582"/>
    <x v="1"/>
    <x v="6"/>
    <s v="BIC Brite Liner Grip Highlighters"/>
    <n v="5.2480000000000002"/>
    <n v="4"/>
    <n v="0.2"/>
    <n v="1.6399999999999995"/>
  </r>
  <r>
    <n v="2691"/>
    <x v="1316"/>
    <x v="3"/>
    <x v="769"/>
    <d v="2014-12-09T00:00:00"/>
    <x v="1"/>
    <s v="CM-12160"/>
    <s v="Charles McCrossin"/>
    <x v="0"/>
    <s v="United States"/>
    <s v="Philadelphia"/>
    <x v="9"/>
    <n v="19134"/>
    <x v="3"/>
    <s v="OFF-BI-10004364"/>
    <x v="1"/>
    <x v="8"/>
    <s v="Storex Dura Pro Binders"/>
    <n v="5.3460000000000019"/>
    <n v="3"/>
    <n v="0.7"/>
    <n v="-4.4550000000000001"/>
  </r>
  <r>
    <n v="2692"/>
    <x v="1317"/>
    <x v="0"/>
    <x v="770"/>
    <d v="2013-09-03T00:00:00"/>
    <x v="1"/>
    <s v="CS-12130"/>
    <s v="Chad Sievert"/>
    <x v="0"/>
    <s v="United States"/>
    <s v="Englewood"/>
    <x v="22"/>
    <n v="80112"/>
    <x v="1"/>
    <s v="OFF-PA-10002246"/>
    <x v="1"/>
    <x v="10"/>
    <s v="Wirebound Four 2-3/4 x 5 Forms per Page, 400 Sets per Book"/>
    <n v="15.48"/>
    <n v="3"/>
    <n v="0.2"/>
    <n v="5.6115000000000004"/>
  </r>
  <r>
    <n v="2693"/>
    <x v="1317"/>
    <x v="0"/>
    <x v="770"/>
    <d v="2013-09-03T00:00:00"/>
    <x v="1"/>
    <s v="CS-12130"/>
    <s v="Chad Sievert"/>
    <x v="0"/>
    <s v="United States"/>
    <s v="Englewood"/>
    <x v="22"/>
    <n v="80112"/>
    <x v="1"/>
    <s v="TEC-PH-10002890"/>
    <x v="2"/>
    <x v="7"/>
    <s v="AT&amp;T 17929 Lendline Telephone"/>
    <n v="108.57599999999999"/>
    <n v="3"/>
    <n v="0.2"/>
    <n v="8.1432000000000002"/>
  </r>
  <r>
    <n v="2694"/>
    <x v="1318"/>
    <x v="0"/>
    <x v="115"/>
    <d v="2013-01-28T00:00:00"/>
    <x v="1"/>
    <s v="AJ-10795"/>
    <s v="Anthony Johnson"/>
    <x v="1"/>
    <s v="United States"/>
    <s v="Seattle"/>
    <x v="4"/>
    <n v="98115"/>
    <x v="1"/>
    <s v="FUR-FU-10001475"/>
    <x v="0"/>
    <x v="5"/>
    <s v="Contract Clock, 14&quot;, Brown"/>
    <n v="109.9"/>
    <n v="5"/>
    <n v="0"/>
    <n v="37.366"/>
  </r>
  <r>
    <n v="2695"/>
    <x v="1319"/>
    <x v="2"/>
    <x v="771"/>
    <d v="2011-10-20T00:00:00"/>
    <x v="1"/>
    <s v="DL-12865"/>
    <s v="Dan Lawera"/>
    <x v="0"/>
    <s v="United States"/>
    <s v="Hialeah"/>
    <x v="2"/>
    <n v="33012"/>
    <x v="0"/>
    <s v="FUR-FU-10004270"/>
    <x v="0"/>
    <x v="5"/>
    <s v="Executive Impressions 13&quot; Clairmont Wall Clock"/>
    <n v="15.384"/>
    <n v="1"/>
    <n v="0.2"/>
    <n v="4.0383000000000013"/>
  </r>
  <r>
    <n v="2696"/>
    <x v="1320"/>
    <x v="0"/>
    <x v="569"/>
    <d v="2013-02-09T00:00:00"/>
    <x v="2"/>
    <s v="BE-11410"/>
    <s v="Bobby Elias"/>
    <x v="0"/>
    <s v="United States"/>
    <s v="Lancaster"/>
    <x v="24"/>
    <n v="43130"/>
    <x v="3"/>
    <s v="OFF-PA-10003465"/>
    <x v="1"/>
    <x v="10"/>
    <s v="Xerox 1912"/>
    <n v="30.352"/>
    <n v="2"/>
    <n v="0.2"/>
    <n v="10.623199999999997"/>
  </r>
  <r>
    <n v="2697"/>
    <x v="1321"/>
    <x v="2"/>
    <x v="772"/>
    <d v="2011-03-23T00:00:00"/>
    <x v="1"/>
    <s v="SM-20320"/>
    <s v="Sean Miller"/>
    <x v="2"/>
    <s v="United States"/>
    <s v="Jacksonville"/>
    <x v="2"/>
    <n v="32216"/>
    <x v="0"/>
    <s v="TEC-MA-10003626"/>
    <x v="2"/>
    <x v="15"/>
    <s v="Hewlett-Packard Deskjet 6540 Color Inkjet Printer"/>
    <n v="821.3"/>
    <n v="4"/>
    <n v="0.5"/>
    <n v="-16.426000000000045"/>
  </r>
  <r>
    <n v="2698"/>
    <x v="1321"/>
    <x v="2"/>
    <x v="772"/>
    <d v="2011-03-23T00:00:00"/>
    <x v="1"/>
    <s v="SM-20320"/>
    <s v="Sean Miller"/>
    <x v="2"/>
    <s v="United States"/>
    <s v="Jacksonville"/>
    <x v="2"/>
    <n v="32216"/>
    <x v="0"/>
    <s v="TEC-MA-10002412"/>
    <x v="2"/>
    <x v="15"/>
    <s v="Cisco TelePresence System EX90 Videoconferencing Unit"/>
    <n v="22638.48"/>
    <n v="6"/>
    <n v="0.5"/>
    <n v="-1811.0784000000021"/>
  </r>
  <r>
    <n v="2699"/>
    <x v="1321"/>
    <x v="2"/>
    <x v="772"/>
    <d v="2011-03-23T00:00:00"/>
    <x v="1"/>
    <s v="SM-20320"/>
    <s v="Sean Miller"/>
    <x v="2"/>
    <s v="United States"/>
    <s v="Jacksonville"/>
    <x v="2"/>
    <n v="32216"/>
    <x v="0"/>
    <s v="OFF-PA-10001804"/>
    <x v="1"/>
    <x v="10"/>
    <s v="Xerox 195"/>
    <n v="21.376000000000001"/>
    <n v="4"/>
    <n v="0.2"/>
    <n v="7.4815999999999994"/>
  </r>
  <r>
    <n v="2700"/>
    <x v="1321"/>
    <x v="2"/>
    <x v="772"/>
    <d v="2011-03-23T00:00:00"/>
    <x v="1"/>
    <s v="SM-20320"/>
    <s v="Sean Miller"/>
    <x v="2"/>
    <s v="United States"/>
    <s v="Jacksonville"/>
    <x v="2"/>
    <n v="32216"/>
    <x v="0"/>
    <s v="OFF-AR-10003183"/>
    <x v="1"/>
    <x v="6"/>
    <s v="Avery Fluorescent Highlighter Four-Color Set"/>
    <n v="8.016"/>
    <n v="3"/>
    <n v="0.2"/>
    <n v="1.0019999999999993"/>
  </r>
  <r>
    <n v="2701"/>
    <x v="1321"/>
    <x v="2"/>
    <x v="772"/>
    <d v="2011-03-23T00:00:00"/>
    <x v="1"/>
    <s v="SM-20320"/>
    <s v="Sean Miller"/>
    <x v="2"/>
    <s v="United States"/>
    <s v="Jacksonville"/>
    <x v="2"/>
    <n v="32216"/>
    <x v="0"/>
    <s v="FUR-FU-10004270"/>
    <x v="0"/>
    <x v="5"/>
    <s v="Executive Impressions 13&quot; Clairmont Wall Clock"/>
    <n v="30.768000000000001"/>
    <n v="2"/>
    <n v="0.2"/>
    <n v="8.0766000000000027"/>
  </r>
  <r>
    <n v="2702"/>
    <x v="1321"/>
    <x v="2"/>
    <x v="772"/>
    <d v="2011-03-23T00:00:00"/>
    <x v="1"/>
    <s v="SM-20320"/>
    <s v="Sean Miller"/>
    <x v="2"/>
    <s v="United States"/>
    <s v="Jacksonville"/>
    <x v="2"/>
    <n v="32216"/>
    <x v="0"/>
    <s v="OFF-FA-10003112"/>
    <x v="1"/>
    <x v="13"/>
    <s v="Staples"/>
    <n v="18.936"/>
    <n v="3"/>
    <n v="0.2"/>
    <n v="5.9174999999999986"/>
  </r>
  <r>
    <n v="2703"/>
    <x v="1321"/>
    <x v="2"/>
    <x v="772"/>
    <d v="2011-03-23T00:00:00"/>
    <x v="1"/>
    <s v="SM-20320"/>
    <s v="Sean Miller"/>
    <x v="2"/>
    <s v="United States"/>
    <s v="Jacksonville"/>
    <x v="2"/>
    <n v="32216"/>
    <x v="0"/>
    <s v="FUR-FU-10001986"/>
    <x v="0"/>
    <x v="5"/>
    <s v="Dana Fluorescent Magnifying Lamp, White, 36&quot;"/>
    <n v="122.352"/>
    <n v="3"/>
    <n v="0.2"/>
    <n v="15.29399999999999"/>
  </r>
  <r>
    <n v="2704"/>
    <x v="1322"/>
    <x v="2"/>
    <x v="773"/>
    <d v="2011-05-30T00:00:00"/>
    <x v="1"/>
    <s v="RP-19390"/>
    <s v="Resi Pölking"/>
    <x v="0"/>
    <s v="United States"/>
    <s v="Baltimore"/>
    <x v="39"/>
    <n v="21215"/>
    <x v="3"/>
    <s v="OFF-PA-10002319"/>
    <x v="1"/>
    <x v="10"/>
    <s v="Xerox 1944"/>
    <n v="116.28"/>
    <n v="3"/>
    <n v="0"/>
    <n v="56.977199999999996"/>
  </r>
  <r>
    <n v="2705"/>
    <x v="1323"/>
    <x v="3"/>
    <x v="497"/>
    <d v="2014-07-14T00:00:00"/>
    <x v="0"/>
    <s v="JD-16015"/>
    <s v="Joy Daniels"/>
    <x v="0"/>
    <s v="United States"/>
    <s v="New York City"/>
    <x v="15"/>
    <n v="10009"/>
    <x v="3"/>
    <s v="TEC-AC-10002323"/>
    <x v="2"/>
    <x v="11"/>
    <s v="SanDisk Ultra 32 GB MicroSDHC Class 10 Memory Card"/>
    <n v="132.60000000000002"/>
    <n v="6"/>
    <n v="0"/>
    <n v="17.238000000000007"/>
  </r>
  <r>
    <n v="2706"/>
    <x v="1324"/>
    <x v="3"/>
    <x v="114"/>
    <d v="2014-06-22T00:00:00"/>
    <x v="1"/>
    <s v="AB-10255"/>
    <s v="Alejandro Ballentine"/>
    <x v="2"/>
    <s v="United States"/>
    <s v="Carlsbad"/>
    <x v="27"/>
    <n v="88220"/>
    <x v="1"/>
    <s v="OFF-SU-10001165"/>
    <x v="1"/>
    <x v="14"/>
    <s v="Acme Elite Stainless Steel Scissors"/>
    <n v="16.68"/>
    <n v="2"/>
    <n v="0"/>
    <n v="4.3368000000000002"/>
  </r>
  <r>
    <n v="2707"/>
    <x v="1324"/>
    <x v="3"/>
    <x v="114"/>
    <d v="2014-06-22T00:00:00"/>
    <x v="1"/>
    <s v="AB-10255"/>
    <s v="Alejandro Ballentine"/>
    <x v="2"/>
    <s v="United States"/>
    <s v="Carlsbad"/>
    <x v="27"/>
    <n v="88220"/>
    <x v="1"/>
    <s v="OFF-PA-10001246"/>
    <x v="1"/>
    <x v="10"/>
    <s v="Xerox 215"/>
    <n v="19.440000000000001"/>
    <n v="3"/>
    <n v="0"/>
    <n v="9.3312000000000008"/>
  </r>
  <r>
    <n v="2708"/>
    <x v="1324"/>
    <x v="3"/>
    <x v="114"/>
    <d v="2014-06-22T00:00:00"/>
    <x v="1"/>
    <s v="AB-10255"/>
    <s v="Alejandro Ballentine"/>
    <x v="2"/>
    <s v="United States"/>
    <s v="Carlsbad"/>
    <x v="27"/>
    <n v="88220"/>
    <x v="1"/>
    <s v="OFF-PA-10001815"/>
    <x v="1"/>
    <x v="10"/>
    <s v="Xerox 1885"/>
    <n v="192.16"/>
    <n v="4"/>
    <n v="0"/>
    <n v="92.236799999999988"/>
  </r>
  <r>
    <n v="2709"/>
    <x v="1325"/>
    <x v="1"/>
    <x v="564"/>
    <d v="2012-02-06T00:00:00"/>
    <x v="1"/>
    <s v="CC-12145"/>
    <s v="Charles Crestani"/>
    <x v="0"/>
    <s v="United States"/>
    <s v="Los Angeles"/>
    <x v="1"/>
    <n v="90049"/>
    <x v="1"/>
    <s v="FUR-FU-10001876"/>
    <x v="0"/>
    <x v="5"/>
    <s v="Computer Room Manger, 14&quot;"/>
    <n v="227.35999999999999"/>
    <n v="7"/>
    <n v="0"/>
    <n v="81.849599999999981"/>
  </r>
  <r>
    <n v="2710"/>
    <x v="1325"/>
    <x v="1"/>
    <x v="564"/>
    <d v="2012-02-06T00:00:00"/>
    <x v="1"/>
    <s v="CC-12145"/>
    <s v="Charles Crestani"/>
    <x v="0"/>
    <s v="United States"/>
    <s v="Los Angeles"/>
    <x v="1"/>
    <n v="90049"/>
    <x v="1"/>
    <s v="TEC-MA-10000488"/>
    <x v="2"/>
    <x v="15"/>
    <s v="Bady BDG101FRU Card Printer"/>
    <n v="1919.9760000000001"/>
    <n v="3"/>
    <n v="0.2"/>
    <n v="215.99729999999977"/>
  </r>
  <r>
    <n v="2711"/>
    <x v="1326"/>
    <x v="1"/>
    <x v="555"/>
    <d v="2012-12-15T00:00:00"/>
    <x v="1"/>
    <s v="GH-14425"/>
    <s v="Gary Hwang"/>
    <x v="0"/>
    <s v="United States"/>
    <s v="Jacksonville"/>
    <x v="2"/>
    <n v="32216"/>
    <x v="0"/>
    <s v="OFF-BI-10001098"/>
    <x v="1"/>
    <x v="8"/>
    <s v="Acco D-Ring Binder w/DublLock"/>
    <n v="12.828000000000001"/>
    <n v="2"/>
    <n v="0.7"/>
    <n v="-8.9795999999999978"/>
  </r>
  <r>
    <n v="2712"/>
    <x v="1327"/>
    <x v="3"/>
    <x v="449"/>
    <d v="2014-10-12T00:00:00"/>
    <x v="2"/>
    <s v="CP-12085"/>
    <s v="Cathy Prescott"/>
    <x v="1"/>
    <s v="United States"/>
    <s v="Lakewood"/>
    <x v="24"/>
    <n v="44107"/>
    <x v="3"/>
    <s v="FUR-FU-10003577"/>
    <x v="0"/>
    <x v="5"/>
    <s v="Nu-Dell Leatherette Frames"/>
    <n v="45.888000000000005"/>
    <n v="4"/>
    <n v="0.2"/>
    <n v="9.1775999999999982"/>
  </r>
  <r>
    <n v="2713"/>
    <x v="1328"/>
    <x v="3"/>
    <x v="570"/>
    <d v="2014-08-02T00:00:00"/>
    <x v="0"/>
    <s v="GM-14440"/>
    <s v="Gary McGarr"/>
    <x v="0"/>
    <s v="United States"/>
    <s v="Troy"/>
    <x v="15"/>
    <n v="12180"/>
    <x v="3"/>
    <s v="OFF-AR-10002656"/>
    <x v="1"/>
    <x v="6"/>
    <s v="Sanford Liquid Accent Highlighters"/>
    <n v="60.12"/>
    <n v="9"/>
    <n v="0"/>
    <n v="22.244399999999995"/>
  </r>
  <r>
    <n v="2714"/>
    <x v="1329"/>
    <x v="2"/>
    <x v="573"/>
    <d v="2011-04-29T00:00:00"/>
    <x v="1"/>
    <s v="LC-16885"/>
    <s v="Lena Creighton"/>
    <x v="0"/>
    <s v="United States"/>
    <s v="Wilmington"/>
    <x v="3"/>
    <n v="28403"/>
    <x v="0"/>
    <s v="TEC-PH-10004531"/>
    <x v="2"/>
    <x v="7"/>
    <s v="AT&amp;T CL2909"/>
    <n v="302.37599999999998"/>
    <n v="3"/>
    <n v="0.2"/>
    <n v="37.796999999999997"/>
  </r>
  <r>
    <n v="2715"/>
    <x v="1330"/>
    <x v="1"/>
    <x v="494"/>
    <d v="2012-12-06T00:00:00"/>
    <x v="1"/>
    <s v="BT-11305"/>
    <s v="Beth Thompson"/>
    <x v="2"/>
    <s v="United States"/>
    <s v="Seattle"/>
    <x v="4"/>
    <n v="98105"/>
    <x v="1"/>
    <s v="OFF-AR-10003251"/>
    <x v="1"/>
    <x v="6"/>
    <s v="Prang Drawing Pencil Set"/>
    <n v="13.899999999999999"/>
    <n v="5"/>
    <n v="0"/>
    <n v="5.56"/>
  </r>
  <r>
    <n v="2716"/>
    <x v="1331"/>
    <x v="2"/>
    <x v="774"/>
    <d v="2011-12-08T00:00:00"/>
    <x v="1"/>
    <s v="CP-12085"/>
    <s v="Cathy Prescott"/>
    <x v="1"/>
    <s v="United States"/>
    <s v="New York City"/>
    <x v="15"/>
    <n v="10024"/>
    <x v="3"/>
    <s v="TEC-PH-10000673"/>
    <x v="2"/>
    <x v="7"/>
    <s v="Plantronics Voyager Pro HD - Bluetooth Headset"/>
    <n v="129.97999999999999"/>
    <n v="2"/>
    <n v="0"/>
    <n v="62.3904"/>
  </r>
  <r>
    <n v="2717"/>
    <x v="1332"/>
    <x v="3"/>
    <x v="775"/>
    <d v="2014-09-02T00:00:00"/>
    <x v="1"/>
    <s v="SC-20680"/>
    <s v="Steve Carroll"/>
    <x v="2"/>
    <s v="United States"/>
    <s v="Columbus"/>
    <x v="32"/>
    <n v="31907"/>
    <x v="0"/>
    <s v="TEC-AC-10000158"/>
    <x v="2"/>
    <x v="11"/>
    <s v="Sony 64GB Class 10 Micro SDHC R40 Memory Card"/>
    <n v="71.98"/>
    <n v="2"/>
    <n v="0"/>
    <n v="15.1158"/>
  </r>
  <r>
    <n v="2718"/>
    <x v="1333"/>
    <x v="2"/>
    <x v="557"/>
    <d v="2011-09-13T00:00:00"/>
    <x v="1"/>
    <s v="DK-13375"/>
    <s v="Dennis Kane"/>
    <x v="0"/>
    <s v="United States"/>
    <s v="New York City"/>
    <x v="15"/>
    <n v="10024"/>
    <x v="3"/>
    <s v="TEC-PH-10002075"/>
    <x v="2"/>
    <x v="7"/>
    <s v="AT&amp;T EL51110 DECT"/>
    <n v="377.96999999999997"/>
    <n v="3"/>
    <n v="0"/>
    <n v="109.61129999999999"/>
  </r>
  <r>
    <n v="2719"/>
    <x v="1334"/>
    <x v="3"/>
    <x v="202"/>
    <d v="2014-12-28T00:00:00"/>
    <x v="1"/>
    <s v="SE-20110"/>
    <s v="Sanjit Engle"/>
    <x v="0"/>
    <s v="United States"/>
    <s v="Costa Mesa"/>
    <x v="1"/>
    <n v="92627"/>
    <x v="1"/>
    <s v="OFF-ST-10004340"/>
    <x v="1"/>
    <x v="4"/>
    <s v="Fellowes Mobile File Cart, Black"/>
    <n v="124.36"/>
    <n v="2"/>
    <n v="0"/>
    <n v="33.577200000000005"/>
  </r>
  <r>
    <n v="2720"/>
    <x v="1335"/>
    <x v="2"/>
    <x v="776"/>
    <d v="2011-12-08T00:00:00"/>
    <x v="0"/>
    <s v="LF-17185"/>
    <s v="Luke Foster"/>
    <x v="0"/>
    <s v="United States"/>
    <s v="Houston"/>
    <x v="5"/>
    <n v="77095"/>
    <x v="2"/>
    <s v="FUR-FU-10002759"/>
    <x v="0"/>
    <x v="5"/>
    <s v="12-1/2 Diameter Round Wall Clock"/>
    <n v="23.976000000000003"/>
    <n v="3"/>
    <n v="0.6"/>
    <n v="-14.385599999999997"/>
  </r>
  <r>
    <n v="2721"/>
    <x v="1336"/>
    <x v="2"/>
    <x v="130"/>
    <d v="2011-11-08T00:00:00"/>
    <x v="0"/>
    <s v="ON-18715"/>
    <s v="Odella Nelson"/>
    <x v="1"/>
    <s v="United States"/>
    <s v="Cary"/>
    <x v="3"/>
    <n v="27511"/>
    <x v="0"/>
    <s v="OFF-FA-10000585"/>
    <x v="1"/>
    <x v="13"/>
    <s v="OIC Bulk Pack Metal Binder Clips"/>
    <n v="8.3760000000000012"/>
    <n v="3"/>
    <n v="0.2"/>
    <n v="2.7222"/>
  </r>
  <r>
    <n v="2722"/>
    <x v="1336"/>
    <x v="2"/>
    <x v="130"/>
    <d v="2011-11-08T00:00:00"/>
    <x v="0"/>
    <s v="ON-18715"/>
    <s v="Odella Nelson"/>
    <x v="1"/>
    <s v="United States"/>
    <s v="Cary"/>
    <x v="3"/>
    <n v="27511"/>
    <x v="0"/>
    <s v="OFF-AP-10004859"/>
    <x v="1"/>
    <x v="9"/>
    <s v="Acco 6 Outlet Guardian Premium Surge Suppressor"/>
    <n v="58.240000000000009"/>
    <n v="5"/>
    <n v="0.2"/>
    <n v="5.0960000000000001"/>
  </r>
  <r>
    <n v="2723"/>
    <x v="1337"/>
    <x v="0"/>
    <x v="167"/>
    <d v="2013-04-20T00:00:00"/>
    <x v="0"/>
    <s v="TB-21400"/>
    <s v="Tom Boeckenhauer"/>
    <x v="0"/>
    <s v="United States"/>
    <s v="Alexandria"/>
    <x v="17"/>
    <n v="22304"/>
    <x v="0"/>
    <s v="OFF-ST-10001558"/>
    <x v="1"/>
    <x v="4"/>
    <s v="Acco Perma 4000 Stacking Storage Drawers"/>
    <n v="81.199999999999989"/>
    <n v="5"/>
    <n v="0"/>
    <n v="12.18"/>
  </r>
  <r>
    <n v="2724"/>
    <x v="1338"/>
    <x v="2"/>
    <x v="777"/>
    <d v="2011-10-08T00:00:00"/>
    <x v="1"/>
    <s v="DF-13135"/>
    <s v="David Flashing"/>
    <x v="0"/>
    <s v="United States"/>
    <s v="Vallejo"/>
    <x v="1"/>
    <n v="94591"/>
    <x v="1"/>
    <s v="OFF-LA-10004689"/>
    <x v="1"/>
    <x v="2"/>
    <s v="Avery 512"/>
    <n v="14.450000000000001"/>
    <n v="5"/>
    <n v="0"/>
    <n v="6.7915000000000001"/>
  </r>
  <r>
    <n v="2725"/>
    <x v="1338"/>
    <x v="2"/>
    <x v="777"/>
    <d v="2011-10-08T00:00:00"/>
    <x v="1"/>
    <s v="DF-13135"/>
    <s v="David Flashing"/>
    <x v="0"/>
    <s v="United States"/>
    <s v="Vallejo"/>
    <x v="1"/>
    <n v="94591"/>
    <x v="1"/>
    <s v="OFF-BI-10002867"/>
    <x v="1"/>
    <x v="8"/>
    <s v="GBC Recycled Regency Composition Covers"/>
    <n v="95.64800000000001"/>
    <n v="2"/>
    <n v="0.2"/>
    <n v="31.085599999999989"/>
  </r>
  <r>
    <n v="2726"/>
    <x v="1339"/>
    <x v="3"/>
    <x v="659"/>
    <d v="2014-11-14T00:00:00"/>
    <x v="1"/>
    <s v="EP-13915"/>
    <s v="Emily Phan"/>
    <x v="0"/>
    <s v="United States"/>
    <s v="Philadelphia"/>
    <x v="9"/>
    <n v="19120"/>
    <x v="3"/>
    <s v="TEC-PH-10003811"/>
    <x v="2"/>
    <x v="7"/>
    <s v="Jabra Supreme Plus Driver Edition Headset"/>
    <n v="359.97"/>
    <n v="5"/>
    <n v="0.4"/>
    <n v="-71.994000000000028"/>
  </r>
  <r>
    <n v="2727"/>
    <x v="1339"/>
    <x v="3"/>
    <x v="659"/>
    <d v="2014-11-14T00:00:00"/>
    <x v="1"/>
    <s v="EP-13915"/>
    <s v="Emily Phan"/>
    <x v="0"/>
    <s v="United States"/>
    <s v="Philadelphia"/>
    <x v="9"/>
    <n v="19120"/>
    <x v="3"/>
    <s v="FUR-TA-10000849"/>
    <x v="0"/>
    <x v="3"/>
    <s v="Bevis Rectangular Conference Tables"/>
    <n v="350.35199999999998"/>
    <n v="4"/>
    <n v="0.4"/>
    <n v="-140.14079999999996"/>
  </r>
  <r>
    <n v="2728"/>
    <x v="1340"/>
    <x v="3"/>
    <x v="66"/>
    <d v="2014-12-25T00:00:00"/>
    <x v="2"/>
    <s v="SK-19990"/>
    <s v="Sally Knutson"/>
    <x v="0"/>
    <s v="United States"/>
    <s v="Toledo"/>
    <x v="24"/>
    <n v="43615"/>
    <x v="3"/>
    <s v="OFF-BI-10000848"/>
    <x v="1"/>
    <x v="8"/>
    <s v="Angle-D Ring Binders"/>
    <n v="1.6410000000000002"/>
    <n v="1"/>
    <n v="0.7"/>
    <n v="-1.3128000000000002"/>
  </r>
  <r>
    <n v="2729"/>
    <x v="1340"/>
    <x v="3"/>
    <x v="66"/>
    <d v="2014-12-25T00:00:00"/>
    <x v="2"/>
    <s v="SK-19990"/>
    <s v="Sally Knutson"/>
    <x v="0"/>
    <s v="United States"/>
    <s v="Toledo"/>
    <x v="24"/>
    <n v="43615"/>
    <x v="3"/>
    <s v="TEC-PH-10003072"/>
    <x v="2"/>
    <x v="7"/>
    <s v="Panasonic KX-TG9541B DECT 6.0 Digital 2-Line Expandable Cordless Phone With Digital Answering System"/>
    <n v="629.95799999999997"/>
    <n v="7"/>
    <n v="0.4"/>
    <n v="94.49369999999999"/>
  </r>
  <r>
    <n v="2730"/>
    <x v="1341"/>
    <x v="3"/>
    <x v="778"/>
    <d v="2014-02-20T00:00:00"/>
    <x v="1"/>
    <s v="FH-14350"/>
    <s v="Fred Harton"/>
    <x v="0"/>
    <s v="United States"/>
    <s v="Seattle"/>
    <x v="4"/>
    <n v="98105"/>
    <x v="1"/>
    <s v="OFF-AR-10001547"/>
    <x v="1"/>
    <x v="6"/>
    <s v="Newell 311"/>
    <n v="6.63"/>
    <n v="3"/>
    <n v="0"/>
    <n v="1.7901"/>
  </r>
  <r>
    <n v="2731"/>
    <x v="1341"/>
    <x v="3"/>
    <x v="778"/>
    <d v="2014-02-20T00:00:00"/>
    <x v="1"/>
    <s v="FH-14350"/>
    <s v="Fred Harton"/>
    <x v="0"/>
    <s v="United States"/>
    <s v="Seattle"/>
    <x v="4"/>
    <n v="98105"/>
    <x v="1"/>
    <s v="TEC-AC-10001838"/>
    <x v="2"/>
    <x v="11"/>
    <s v="Razer Tiamat Over Ear 7.1 Surround Sound PC Gaming Headset"/>
    <n v="799.96"/>
    <n v="4"/>
    <n v="0"/>
    <n v="343.98280000000005"/>
  </r>
  <r>
    <n v="2732"/>
    <x v="1341"/>
    <x v="3"/>
    <x v="778"/>
    <d v="2014-02-20T00:00:00"/>
    <x v="1"/>
    <s v="FH-14350"/>
    <s v="Fred Harton"/>
    <x v="0"/>
    <s v="United States"/>
    <s v="Seattle"/>
    <x v="4"/>
    <n v="98105"/>
    <x v="1"/>
    <s v="FUR-FU-10004017"/>
    <x v="0"/>
    <x v="5"/>
    <s v="Tenex Contemporary Contur Chairmats for Low and Medium Pile Carpet, Computer, 39&quot; x 49&quot;"/>
    <n v="107.53"/>
    <n v="1"/>
    <n v="0"/>
    <n v="21.506"/>
  </r>
  <r>
    <n v="2733"/>
    <x v="1342"/>
    <x v="2"/>
    <x v="779"/>
    <d v="2011-07-06T00:00:00"/>
    <x v="1"/>
    <s v="EH-13945"/>
    <s v="Eric Hoffmann"/>
    <x v="0"/>
    <s v="United States"/>
    <s v="Plainfield"/>
    <x v="30"/>
    <n v="7060"/>
    <x v="3"/>
    <s v="TEC-PH-10002923"/>
    <x v="2"/>
    <x v="7"/>
    <s v="Logitech B530 USB Headset - headset - Full size, Binaural"/>
    <n v="73.98"/>
    <n v="2"/>
    <n v="0"/>
    <n v="19.974600000000002"/>
  </r>
  <r>
    <n v="2734"/>
    <x v="1342"/>
    <x v="2"/>
    <x v="779"/>
    <d v="2011-07-06T00:00:00"/>
    <x v="1"/>
    <s v="EH-13945"/>
    <s v="Eric Hoffmann"/>
    <x v="0"/>
    <s v="United States"/>
    <s v="Plainfield"/>
    <x v="30"/>
    <n v="7060"/>
    <x v="3"/>
    <s v="OFF-AR-10000716"/>
    <x v="1"/>
    <x v="6"/>
    <s v="DIXON Ticonderoga Erasable Checking Pencils"/>
    <n v="5.58"/>
    <n v="1"/>
    <n v="0"/>
    <n v="2.1762000000000001"/>
  </r>
  <r>
    <n v="2735"/>
    <x v="1343"/>
    <x v="1"/>
    <x v="780"/>
    <d v="2012-02-23T00:00:00"/>
    <x v="0"/>
    <s v="JE-15715"/>
    <s v="Joe Elijah"/>
    <x v="0"/>
    <s v="United States"/>
    <s v="Las Cruces"/>
    <x v="27"/>
    <n v="88001"/>
    <x v="1"/>
    <s v="OFF-PA-10000249"/>
    <x v="1"/>
    <x v="10"/>
    <s v="Staples"/>
    <n v="49.12"/>
    <n v="4"/>
    <n v="0"/>
    <n v="23.086399999999998"/>
  </r>
  <r>
    <n v="2736"/>
    <x v="1344"/>
    <x v="1"/>
    <x v="50"/>
    <d v="2012-11-19T00:00:00"/>
    <x v="1"/>
    <s v="KL-16645"/>
    <s v="Ken Lonsdale"/>
    <x v="0"/>
    <s v="United States"/>
    <s v="Newark"/>
    <x v="13"/>
    <n v="19711"/>
    <x v="3"/>
    <s v="TEC-PH-10003691"/>
    <x v="2"/>
    <x v="7"/>
    <s v="BlackBerry Q10"/>
    <n v="377.96999999999997"/>
    <n v="3"/>
    <n v="0"/>
    <n v="94.492500000000007"/>
  </r>
  <r>
    <n v="2737"/>
    <x v="1344"/>
    <x v="1"/>
    <x v="50"/>
    <d v="2012-11-19T00:00:00"/>
    <x v="1"/>
    <s v="KL-16645"/>
    <s v="Ken Lonsdale"/>
    <x v="0"/>
    <s v="United States"/>
    <s v="Newark"/>
    <x v="13"/>
    <n v="19711"/>
    <x v="3"/>
    <s v="OFF-PA-10001560"/>
    <x v="1"/>
    <x v="10"/>
    <s v="Adams Telephone Message Books, 5 1/4” x 11”"/>
    <n v="42.28"/>
    <n v="7"/>
    <n v="0"/>
    <n v="19.871600000000001"/>
  </r>
  <r>
    <n v="2738"/>
    <x v="1344"/>
    <x v="1"/>
    <x v="50"/>
    <d v="2012-11-19T00:00:00"/>
    <x v="1"/>
    <s v="KL-16645"/>
    <s v="Ken Lonsdale"/>
    <x v="0"/>
    <s v="United States"/>
    <s v="Newark"/>
    <x v="13"/>
    <n v="19711"/>
    <x v="3"/>
    <s v="FUR-BO-10004467"/>
    <x v="0"/>
    <x v="0"/>
    <s v="Bestar Classic Bookcase"/>
    <n v="299.96999999999997"/>
    <n v="3"/>
    <n v="0"/>
    <n v="56.994299999999981"/>
  </r>
  <r>
    <n v="2739"/>
    <x v="1344"/>
    <x v="1"/>
    <x v="50"/>
    <d v="2012-11-19T00:00:00"/>
    <x v="1"/>
    <s v="KL-16645"/>
    <s v="Ken Lonsdale"/>
    <x v="0"/>
    <s v="United States"/>
    <s v="Newark"/>
    <x v="13"/>
    <n v="19711"/>
    <x v="3"/>
    <s v="TEC-PH-10001819"/>
    <x v="2"/>
    <x v="7"/>
    <s v="Innergie mMini Combo Duo USB Travel Charging Kit"/>
    <n v="89.98"/>
    <n v="2"/>
    <n v="0"/>
    <n v="43.190399999999997"/>
  </r>
  <r>
    <n v="2740"/>
    <x v="1345"/>
    <x v="3"/>
    <x v="513"/>
    <d v="2014-04-19T00:00:00"/>
    <x v="2"/>
    <s v="EB-13750"/>
    <s v="Edward Becker"/>
    <x v="1"/>
    <s v="United States"/>
    <s v="Hoover"/>
    <x v="19"/>
    <n v="35244"/>
    <x v="0"/>
    <s v="OFF-SU-10000157"/>
    <x v="1"/>
    <x v="14"/>
    <s v="Compact Automatic Electric Letter Opener"/>
    <n v="477.24"/>
    <n v="4"/>
    <n v="0"/>
    <n v="9.5448000000000093"/>
  </r>
  <r>
    <n v="2741"/>
    <x v="1345"/>
    <x v="3"/>
    <x v="513"/>
    <d v="2014-04-19T00:00:00"/>
    <x v="2"/>
    <s v="EB-13750"/>
    <s v="Edward Becker"/>
    <x v="1"/>
    <s v="United States"/>
    <s v="Hoover"/>
    <x v="19"/>
    <n v="35244"/>
    <x v="0"/>
    <s v="TEC-AC-10004227"/>
    <x v="2"/>
    <x v="11"/>
    <s v="SanDisk Ultra 16 GB MicroSDHC Class 10 Memory Card"/>
    <n v="25.98"/>
    <n v="2"/>
    <n v="0"/>
    <n v="1.558799999999998"/>
  </r>
  <r>
    <n v="2742"/>
    <x v="1346"/>
    <x v="0"/>
    <x v="781"/>
    <d v="2013-02-27T00:00:00"/>
    <x v="0"/>
    <s v="BD-11725"/>
    <s v="Bruce Degenhardt"/>
    <x v="0"/>
    <s v="United States"/>
    <s v="Newark"/>
    <x v="24"/>
    <n v="43055"/>
    <x v="3"/>
    <s v="OFF-EN-10003134"/>
    <x v="1"/>
    <x v="12"/>
    <s v="Staples"/>
    <n v="46.72"/>
    <n v="5"/>
    <n v="0.2"/>
    <n v="17.52"/>
  </r>
  <r>
    <n v="2743"/>
    <x v="1347"/>
    <x v="2"/>
    <x v="130"/>
    <d v="2011-11-08T00:00:00"/>
    <x v="1"/>
    <s v="MS-17530"/>
    <s v="MaryBeth Skach"/>
    <x v="0"/>
    <s v="United States"/>
    <s v="San Diego"/>
    <x v="1"/>
    <n v="92037"/>
    <x v="1"/>
    <s v="FUR-FU-10004671"/>
    <x v="0"/>
    <x v="5"/>
    <s v="Executive Impressions 12&quot; Wall Clock"/>
    <n v="35.340000000000003"/>
    <n v="2"/>
    <n v="0"/>
    <n v="13.429200000000002"/>
  </r>
  <r>
    <n v="2744"/>
    <x v="1348"/>
    <x v="1"/>
    <x v="782"/>
    <d v="2012-06-25T00:00:00"/>
    <x v="0"/>
    <s v="SC-20770"/>
    <s v="Stewart Carmichael"/>
    <x v="1"/>
    <s v="United States"/>
    <s v="San Francisco"/>
    <x v="1"/>
    <n v="94122"/>
    <x v="1"/>
    <s v="FUR-FU-10002253"/>
    <x v="0"/>
    <x v="5"/>
    <s v="Howard Miller 13&quot; Diameter Pewter Finish Round Wall Clock"/>
    <n v="257.64"/>
    <n v="6"/>
    <n v="0"/>
    <n v="100.4796"/>
  </r>
  <r>
    <n v="2745"/>
    <x v="1348"/>
    <x v="1"/>
    <x v="782"/>
    <d v="2012-06-25T00:00:00"/>
    <x v="0"/>
    <s v="SC-20770"/>
    <s v="Stewart Carmichael"/>
    <x v="1"/>
    <s v="United States"/>
    <s v="San Francisco"/>
    <x v="1"/>
    <n v="94122"/>
    <x v="1"/>
    <s v="TEC-PH-10002726"/>
    <x v="2"/>
    <x v="7"/>
    <s v="netTALK DUO VoIP Telephone Service"/>
    <n v="125.97600000000001"/>
    <n v="3"/>
    <n v="0.2"/>
    <n v="47.241"/>
  </r>
  <r>
    <n v="2746"/>
    <x v="1349"/>
    <x v="3"/>
    <x v="783"/>
    <d v="2014-08-12T00:00:00"/>
    <x v="0"/>
    <s v="FM-14380"/>
    <s v="Fred McMath"/>
    <x v="0"/>
    <s v="United States"/>
    <s v="Jacksonville"/>
    <x v="3"/>
    <n v="28540"/>
    <x v="0"/>
    <s v="TEC-AC-10004571"/>
    <x v="2"/>
    <x v="11"/>
    <s v="Logitech G700s Rechargeable Gaming Mouse"/>
    <n v="79.992000000000004"/>
    <n v="1"/>
    <n v="0.2"/>
    <n v="21.997800000000002"/>
  </r>
  <r>
    <n v="2747"/>
    <x v="1350"/>
    <x v="2"/>
    <x v="552"/>
    <d v="2011-05-17T00:00:00"/>
    <x v="1"/>
    <s v="KT-16480"/>
    <s v="Kean Thornton"/>
    <x v="0"/>
    <s v="United States"/>
    <s v="Franklin"/>
    <x v="31"/>
    <n v="2038"/>
    <x v="3"/>
    <s v="FUR-TA-10002228"/>
    <x v="0"/>
    <x v="3"/>
    <s v="Bevis Traditional Conference Table Top, Plinth Base"/>
    <n v="700.05600000000004"/>
    <n v="3"/>
    <n v="0.3"/>
    <n v="-130.0104"/>
  </r>
  <r>
    <n v="2748"/>
    <x v="1351"/>
    <x v="1"/>
    <x v="6"/>
    <d v="2012-11-26T00:00:00"/>
    <x v="1"/>
    <s v="AP-10720"/>
    <s v="Anne Pryor"/>
    <x v="2"/>
    <s v="United States"/>
    <s v="Frisco"/>
    <x v="5"/>
    <n v="75034"/>
    <x v="2"/>
    <s v="TEC-AC-10004127"/>
    <x v="2"/>
    <x v="11"/>
    <s v="SanDisk Cruzer 8 GB USB Flash Drive"/>
    <n v="27.168000000000003"/>
    <n v="4"/>
    <n v="0.2"/>
    <n v="-1.3583999999999987"/>
  </r>
  <r>
    <n v="2749"/>
    <x v="1352"/>
    <x v="1"/>
    <x v="784"/>
    <d v="2012-12-08T00:00:00"/>
    <x v="1"/>
    <s v="RH-19555"/>
    <s v="Ritsa Hightower"/>
    <x v="0"/>
    <s v="United States"/>
    <s v="Tallahassee"/>
    <x v="2"/>
    <n v="32303"/>
    <x v="0"/>
    <s v="OFF-BI-10001553"/>
    <x v="1"/>
    <x v="8"/>
    <s v="SpineVue Locking Slant-D Ring Binders by Cardinal"/>
    <n v="8.2260000000000009"/>
    <n v="3"/>
    <n v="0.7"/>
    <n v="-6.0323999999999991"/>
  </r>
  <r>
    <n v="2750"/>
    <x v="1353"/>
    <x v="2"/>
    <x v="785"/>
    <d v="2011-06-14T00:00:00"/>
    <x v="1"/>
    <s v="CS-11950"/>
    <s v="Carlos Soltero"/>
    <x v="0"/>
    <s v="United States"/>
    <s v="Seattle"/>
    <x v="4"/>
    <n v="98115"/>
    <x v="1"/>
    <s v="FUR-CH-10002758"/>
    <x v="0"/>
    <x v="1"/>
    <s v="Hon Deluxe Fabric Upholstered Stacking Chairs, Squared Back"/>
    <n v="585.55200000000002"/>
    <n v="3"/>
    <n v="0.2"/>
    <n v="73.19399999999996"/>
  </r>
  <r>
    <n v="2751"/>
    <x v="1354"/>
    <x v="2"/>
    <x v="233"/>
    <d v="2011-08-11T00:00:00"/>
    <x v="0"/>
    <s v="TM-21010"/>
    <s v="Tamara Manning"/>
    <x v="0"/>
    <s v="United States"/>
    <s v="Vacaville"/>
    <x v="1"/>
    <n v="95687"/>
    <x v="1"/>
    <s v="OFF-ST-10000532"/>
    <x v="1"/>
    <x v="4"/>
    <s v="Advantus Rolling Drawer Organizers"/>
    <n v="423.28"/>
    <n v="11"/>
    <n v="0"/>
    <n v="110.05279999999999"/>
  </r>
  <r>
    <n v="2752"/>
    <x v="1355"/>
    <x v="2"/>
    <x v="542"/>
    <d v="2011-05-30T00:00:00"/>
    <x v="1"/>
    <s v="HF-14995"/>
    <s v="Herbert Flentye"/>
    <x v="0"/>
    <s v="United States"/>
    <s v="Los Angeles"/>
    <x v="1"/>
    <n v="90008"/>
    <x v="1"/>
    <s v="FUR-CH-10000988"/>
    <x v="0"/>
    <x v="1"/>
    <s v="Hon Olson Stacker Stools"/>
    <n v="225.29600000000002"/>
    <n v="2"/>
    <n v="0.2"/>
    <n v="22.529599999999995"/>
  </r>
  <r>
    <n v="2753"/>
    <x v="1356"/>
    <x v="1"/>
    <x v="786"/>
    <d v="2012-04-21T00:00:00"/>
    <x v="1"/>
    <s v="GA-14515"/>
    <s v="George Ashbrook"/>
    <x v="0"/>
    <s v="United States"/>
    <s v="San Francisco"/>
    <x v="1"/>
    <n v="94122"/>
    <x v="1"/>
    <s v="OFF-AR-10003251"/>
    <x v="1"/>
    <x v="6"/>
    <s v="Prang Drawing Pencil Set"/>
    <n v="5.56"/>
    <n v="2"/>
    <n v="0"/>
    <n v="2.2239999999999998"/>
  </r>
  <r>
    <n v="2754"/>
    <x v="1356"/>
    <x v="1"/>
    <x v="786"/>
    <d v="2012-04-21T00:00:00"/>
    <x v="1"/>
    <s v="GA-14515"/>
    <s v="George Ashbrook"/>
    <x v="0"/>
    <s v="United States"/>
    <s v="San Francisco"/>
    <x v="1"/>
    <n v="94122"/>
    <x v="1"/>
    <s v="TEC-AC-10003174"/>
    <x v="2"/>
    <x v="11"/>
    <s v="Plantronics S12 Corded Telephone Headset System"/>
    <n v="323.37"/>
    <n v="3"/>
    <n v="0"/>
    <n v="129.34800000000001"/>
  </r>
  <r>
    <n v="2755"/>
    <x v="1356"/>
    <x v="1"/>
    <x v="786"/>
    <d v="2012-04-21T00:00:00"/>
    <x v="1"/>
    <s v="GA-14515"/>
    <s v="George Ashbrook"/>
    <x v="0"/>
    <s v="United States"/>
    <s v="San Francisco"/>
    <x v="1"/>
    <n v="94122"/>
    <x v="1"/>
    <s v="TEC-PH-10002310"/>
    <x v="2"/>
    <x v="7"/>
    <s v="Plantronics Calisto P620-M USB Wireless Speakerphone System"/>
    <n v="783.96000000000015"/>
    <n v="5"/>
    <n v="0.2"/>
    <n v="68.59650000000002"/>
  </r>
  <r>
    <n v="2756"/>
    <x v="1356"/>
    <x v="1"/>
    <x v="786"/>
    <d v="2012-04-21T00:00:00"/>
    <x v="1"/>
    <s v="GA-14515"/>
    <s v="George Ashbrook"/>
    <x v="0"/>
    <s v="United States"/>
    <s v="San Francisco"/>
    <x v="1"/>
    <n v="94122"/>
    <x v="1"/>
    <s v="OFF-AP-10002651"/>
    <x v="1"/>
    <x v="9"/>
    <s v="Hoover Upright Vacuum With Dirt Cup"/>
    <n v="1447.6499999999999"/>
    <n v="5"/>
    <n v="0"/>
    <n v="419.8184999999998"/>
  </r>
  <r>
    <n v="2757"/>
    <x v="1356"/>
    <x v="1"/>
    <x v="786"/>
    <d v="2012-04-21T00:00:00"/>
    <x v="1"/>
    <s v="GA-14515"/>
    <s v="George Ashbrook"/>
    <x v="0"/>
    <s v="United States"/>
    <s v="San Francisco"/>
    <x v="1"/>
    <n v="94122"/>
    <x v="1"/>
    <s v="OFF-PA-10001184"/>
    <x v="1"/>
    <x v="10"/>
    <s v="Xerox 1903"/>
    <n v="11.96"/>
    <n v="2"/>
    <n v="0"/>
    <n v="5.8604000000000003"/>
  </r>
  <r>
    <n v="2758"/>
    <x v="1357"/>
    <x v="0"/>
    <x v="725"/>
    <d v="2013-06-14T00:00:00"/>
    <x v="0"/>
    <s v="ES-14020"/>
    <s v="Erica Smith"/>
    <x v="0"/>
    <s v="United States"/>
    <s v="New York City"/>
    <x v="15"/>
    <n v="10035"/>
    <x v="3"/>
    <s v="TEC-AC-10002402"/>
    <x v="2"/>
    <x v="11"/>
    <s v="Razer Kraken PRO Over Ear PC and Music Headset"/>
    <n v="239.96999999999997"/>
    <n v="3"/>
    <n v="0"/>
    <n v="71.990999999999985"/>
  </r>
  <r>
    <n v="2759"/>
    <x v="1358"/>
    <x v="0"/>
    <x v="21"/>
    <d v="2013-03-16T00:00:00"/>
    <x v="1"/>
    <s v="JP-16135"/>
    <s v="Julie Prescott"/>
    <x v="2"/>
    <s v="United States"/>
    <s v="Columbus"/>
    <x v="32"/>
    <n v="31907"/>
    <x v="0"/>
    <s v="FUR-FU-10004270"/>
    <x v="0"/>
    <x v="5"/>
    <s v="Executive Impressions 13&quot; Clairmont Wall Clock"/>
    <n v="76.92"/>
    <n v="4"/>
    <n v="0"/>
    <n v="31.537200000000006"/>
  </r>
  <r>
    <n v="2760"/>
    <x v="1358"/>
    <x v="0"/>
    <x v="21"/>
    <d v="2013-03-16T00:00:00"/>
    <x v="1"/>
    <s v="JP-16135"/>
    <s v="Julie Prescott"/>
    <x v="2"/>
    <s v="United States"/>
    <s v="Columbus"/>
    <x v="32"/>
    <n v="31907"/>
    <x v="0"/>
    <s v="OFF-ST-10001526"/>
    <x v="1"/>
    <x v="4"/>
    <s v="Iceberg Mobile Mega Data/Printer Cart "/>
    <n v="481.32"/>
    <n v="4"/>
    <n v="0"/>
    <n v="125.14319999999998"/>
  </r>
  <r>
    <n v="2761"/>
    <x v="1359"/>
    <x v="2"/>
    <x v="542"/>
    <d v="2011-05-29T00:00:00"/>
    <x v="2"/>
    <s v="Dp-13240"/>
    <s v="Dean percer"/>
    <x v="2"/>
    <s v="United States"/>
    <s v="Murray"/>
    <x v="7"/>
    <n v="84107"/>
    <x v="1"/>
    <s v="OFF-PA-10002893"/>
    <x v="1"/>
    <x v="10"/>
    <s v="Wirebound Service Call Books, 5 1/2&quot; x 4&quot;"/>
    <n v="48.4"/>
    <n v="5"/>
    <n v="0"/>
    <n v="23.231999999999999"/>
  </r>
  <r>
    <n v="2762"/>
    <x v="1360"/>
    <x v="3"/>
    <x v="386"/>
    <d v="2014-10-15T00:00:00"/>
    <x v="2"/>
    <s v="NK-18490"/>
    <s v="Neil Knudson"/>
    <x v="2"/>
    <s v="United States"/>
    <s v="San Francisco"/>
    <x v="1"/>
    <n v="94110"/>
    <x v="1"/>
    <s v="TEC-AC-10003709"/>
    <x v="2"/>
    <x v="11"/>
    <s v="Maxell 4.7GB DVD-R 5/Pack"/>
    <n v="0.99"/>
    <n v="1"/>
    <n v="0"/>
    <n v="0.4356000000000001"/>
  </r>
  <r>
    <n v="2763"/>
    <x v="1360"/>
    <x v="3"/>
    <x v="386"/>
    <d v="2014-10-15T00:00:00"/>
    <x v="2"/>
    <s v="NK-18490"/>
    <s v="Neil Knudson"/>
    <x v="2"/>
    <s v="United States"/>
    <s v="San Francisco"/>
    <x v="1"/>
    <n v="94110"/>
    <x v="1"/>
    <s v="OFF-BI-10001191"/>
    <x v="1"/>
    <x v="8"/>
    <s v="Canvas Sectional Post Binders"/>
    <n v="101.84"/>
    <n v="5"/>
    <n v="0.2"/>
    <n v="36.917000000000002"/>
  </r>
  <r>
    <n v="2764"/>
    <x v="1361"/>
    <x v="3"/>
    <x v="738"/>
    <d v="2014-06-29T00:00:00"/>
    <x v="1"/>
    <s v="PL-18925"/>
    <s v="Paul Lucas"/>
    <x v="2"/>
    <s v="United States"/>
    <s v="Philadelphia"/>
    <x v="9"/>
    <n v="19140"/>
    <x v="3"/>
    <s v="OFF-BI-10003166"/>
    <x v="1"/>
    <x v="8"/>
    <s v="GBC Plasticlear Binding Covers"/>
    <n v="10.332000000000003"/>
    <n v="3"/>
    <n v="0.7"/>
    <n v="-7.5767999999999986"/>
  </r>
  <r>
    <n v="2765"/>
    <x v="1361"/>
    <x v="3"/>
    <x v="738"/>
    <d v="2014-06-29T00:00:00"/>
    <x v="1"/>
    <s v="PL-18925"/>
    <s v="Paul Lucas"/>
    <x v="2"/>
    <s v="United States"/>
    <s v="Philadelphia"/>
    <x v="9"/>
    <n v="19140"/>
    <x v="3"/>
    <s v="OFF-BI-10003982"/>
    <x v="1"/>
    <x v="8"/>
    <s v="Wilson Jones Century Plastic Molded Ring Binders"/>
    <n v="31.155000000000005"/>
    <n v="5"/>
    <n v="0.7"/>
    <n v="-23.8855"/>
  </r>
  <r>
    <n v="2766"/>
    <x v="1361"/>
    <x v="3"/>
    <x v="738"/>
    <d v="2014-06-29T00:00:00"/>
    <x v="1"/>
    <s v="PL-18925"/>
    <s v="Paul Lucas"/>
    <x v="2"/>
    <s v="United States"/>
    <s v="Philadelphia"/>
    <x v="9"/>
    <n v="19140"/>
    <x v="3"/>
    <s v="OFF-ST-10004835"/>
    <x v="1"/>
    <x v="4"/>
    <s v="Plastic Stacking Crates &amp; Casters"/>
    <n v="8.9280000000000008"/>
    <n v="2"/>
    <n v="0.2"/>
    <n v="0.66959999999999997"/>
  </r>
  <r>
    <n v="2767"/>
    <x v="1362"/>
    <x v="3"/>
    <x v="787"/>
    <d v="2014-01-19T00:00:00"/>
    <x v="2"/>
    <s v="RW-19690"/>
    <s v="Robert Waldorf"/>
    <x v="0"/>
    <s v="United States"/>
    <s v="Philadelphia"/>
    <x v="9"/>
    <n v="19134"/>
    <x v="3"/>
    <s v="OFF-AP-10000159"/>
    <x v="1"/>
    <x v="9"/>
    <s v="Belkin F9M820V08 8 Outlet Surge"/>
    <n v="34.384"/>
    <n v="1"/>
    <n v="0.2"/>
    <n v="3.8681999999999945"/>
  </r>
  <r>
    <n v="2768"/>
    <x v="1362"/>
    <x v="3"/>
    <x v="787"/>
    <d v="2014-01-19T00:00:00"/>
    <x v="2"/>
    <s v="RW-19690"/>
    <s v="Robert Waldorf"/>
    <x v="0"/>
    <s v="United States"/>
    <s v="Philadelphia"/>
    <x v="9"/>
    <n v="19134"/>
    <x v="3"/>
    <s v="OFF-AP-10002945"/>
    <x v="1"/>
    <x v="9"/>
    <s v="Honeywell Enviracaire Portable HEPA Air Cleaner for 17' x 22' Room"/>
    <n v="1924.1599999999999"/>
    <n v="8"/>
    <n v="0.2"/>
    <n v="312.67599999999993"/>
  </r>
  <r>
    <n v="2769"/>
    <x v="1363"/>
    <x v="1"/>
    <x v="788"/>
    <d v="2012-04-07T00:00:00"/>
    <x v="1"/>
    <s v="MO-17950"/>
    <s v="Michael Oakman"/>
    <x v="0"/>
    <s v="United States"/>
    <s v="Dallas"/>
    <x v="5"/>
    <n v="75220"/>
    <x v="2"/>
    <s v="OFF-AP-10001242"/>
    <x v="1"/>
    <x v="9"/>
    <s v="APC 7 Outlet Network SurgeArrest Surge Protector"/>
    <n v="32.191999999999993"/>
    <n v="2"/>
    <n v="0.8"/>
    <n v="-80.48"/>
  </r>
  <r>
    <n v="2770"/>
    <x v="1363"/>
    <x v="1"/>
    <x v="788"/>
    <d v="2012-04-07T00:00:00"/>
    <x v="1"/>
    <s v="MO-17950"/>
    <s v="Michael Oakman"/>
    <x v="0"/>
    <s v="United States"/>
    <s v="Dallas"/>
    <x v="5"/>
    <n v="75220"/>
    <x v="2"/>
    <s v="TEC-AC-10003038"/>
    <x v="2"/>
    <x v="11"/>
    <s v="Kingston Digital DataTraveler 16GB USB 2.0"/>
    <n v="50.120000000000005"/>
    <n v="7"/>
    <n v="0.2"/>
    <n v="-0.62650000000000716"/>
  </r>
  <r>
    <n v="2771"/>
    <x v="1363"/>
    <x v="1"/>
    <x v="788"/>
    <d v="2012-04-07T00:00:00"/>
    <x v="1"/>
    <s v="MO-17950"/>
    <s v="Michael Oakman"/>
    <x v="0"/>
    <s v="United States"/>
    <s v="Dallas"/>
    <x v="5"/>
    <n v="75220"/>
    <x v="2"/>
    <s v="TEC-AC-10003289"/>
    <x v="2"/>
    <x v="11"/>
    <s v="Anker Ultra-Slim Mini Bluetooth 3.0 Wireless Keyboard"/>
    <n v="47.975999999999999"/>
    <n v="3"/>
    <n v="0.2"/>
    <n v="1.7990999999999993"/>
  </r>
  <r>
    <n v="2772"/>
    <x v="1364"/>
    <x v="0"/>
    <x v="323"/>
    <d v="2013-09-11T00:00:00"/>
    <x v="1"/>
    <s v="JJ-15445"/>
    <s v="Jennifer Jackson"/>
    <x v="0"/>
    <s v="United States"/>
    <s v="Waukesha"/>
    <x v="6"/>
    <n v="53186"/>
    <x v="2"/>
    <s v="OFF-ST-10000918"/>
    <x v="1"/>
    <x v="4"/>
    <s v="Crate-A-Files"/>
    <n v="54.5"/>
    <n v="5"/>
    <n v="0"/>
    <n v="14.169999999999998"/>
  </r>
  <r>
    <n v="2773"/>
    <x v="1365"/>
    <x v="3"/>
    <x v="389"/>
    <d v="2014-12-13T00:00:00"/>
    <x v="2"/>
    <s v="BT-11680"/>
    <s v="Brian Thompson"/>
    <x v="0"/>
    <s v="United States"/>
    <s v="Fort Lauderdale"/>
    <x v="2"/>
    <n v="33311"/>
    <x v="0"/>
    <s v="FUR-FU-10001940"/>
    <x v="0"/>
    <x v="5"/>
    <s v="Staples"/>
    <n v="19.103999999999999"/>
    <n v="3"/>
    <n v="0.2"/>
    <n v="5.7312000000000012"/>
  </r>
  <r>
    <n v="2774"/>
    <x v="1366"/>
    <x v="0"/>
    <x v="441"/>
    <d v="2013-11-27T00:00:00"/>
    <x v="1"/>
    <s v="RD-19585"/>
    <s v="Rob Dowd"/>
    <x v="0"/>
    <s v="United States"/>
    <s v="Detroit"/>
    <x v="12"/>
    <n v="48205"/>
    <x v="2"/>
    <s v="OFF-BI-10002852"/>
    <x v="1"/>
    <x v="8"/>
    <s v="Ibico Standard Transparent Covers"/>
    <n v="49.44"/>
    <n v="3"/>
    <n v="0"/>
    <n v="24.2256"/>
  </r>
  <r>
    <n v="2775"/>
    <x v="1367"/>
    <x v="3"/>
    <x v="343"/>
    <d v="2014-11-19T00:00:00"/>
    <x v="1"/>
    <s v="ML-17755"/>
    <s v="Max Ludwig"/>
    <x v="2"/>
    <s v="United States"/>
    <s v="Springfield"/>
    <x v="24"/>
    <n v="45503"/>
    <x v="3"/>
    <s v="OFF-PA-10004451"/>
    <x v="1"/>
    <x v="10"/>
    <s v="Xerox 222"/>
    <n v="10.368000000000002"/>
    <n v="2"/>
    <n v="0.2"/>
    <n v="3.6288"/>
  </r>
  <r>
    <n v="2776"/>
    <x v="1368"/>
    <x v="0"/>
    <x v="147"/>
    <d v="2013-10-26T00:00:00"/>
    <x v="1"/>
    <s v="JE-15745"/>
    <s v="Joel Eaton"/>
    <x v="0"/>
    <s v="United States"/>
    <s v="San Diego"/>
    <x v="1"/>
    <n v="92037"/>
    <x v="1"/>
    <s v="OFF-ST-10004804"/>
    <x v="1"/>
    <x v="4"/>
    <s v="Belkin 19&quot; Vented Equipment Shelf, Black"/>
    <n v="154.44"/>
    <n v="3"/>
    <n v="0"/>
    <n v="1.5444000000000031"/>
  </r>
  <r>
    <n v="2777"/>
    <x v="1369"/>
    <x v="1"/>
    <x v="379"/>
    <d v="2012-12-25T00:00:00"/>
    <x v="1"/>
    <s v="ER-13855"/>
    <s v="Elpida Rittenbach"/>
    <x v="1"/>
    <s v="United States"/>
    <s v="Colorado Springs"/>
    <x v="22"/>
    <n v="80906"/>
    <x v="1"/>
    <s v="OFF-AP-10003971"/>
    <x v="1"/>
    <x v="9"/>
    <s v="Belkin 6 Outlet Metallic Surge Strip"/>
    <n v="60.984000000000009"/>
    <n v="7"/>
    <n v="0.2"/>
    <n v="4.5737999999999985"/>
  </r>
  <r>
    <n v="2778"/>
    <x v="1370"/>
    <x v="1"/>
    <x v="789"/>
    <d v="2012-07-19T00:00:00"/>
    <x v="0"/>
    <s v="JM-15535"/>
    <s v="Jessica Myrick"/>
    <x v="0"/>
    <s v="United States"/>
    <s v="Bakersfield"/>
    <x v="1"/>
    <n v="93309"/>
    <x v="1"/>
    <s v="FUR-BO-10003159"/>
    <x v="0"/>
    <x v="0"/>
    <s v="Sauder Camden County Collection Libraries, Planked Cherry Finish"/>
    <n v="195.46600000000001"/>
    <n v="2"/>
    <n v="0.15"/>
    <n v="-13.797600000000017"/>
  </r>
  <r>
    <n v="2779"/>
    <x v="1371"/>
    <x v="3"/>
    <x v="504"/>
    <d v="2014-05-06T00:00:00"/>
    <x v="1"/>
    <s v="SS-20140"/>
    <s v="Saphhira Shifley"/>
    <x v="1"/>
    <s v="United States"/>
    <s v="Pompano Beach"/>
    <x v="2"/>
    <n v="33068"/>
    <x v="0"/>
    <s v="FUR-FU-10001935"/>
    <x v="0"/>
    <x v="5"/>
    <s v="3M Hangers With Command Adhesive"/>
    <n v="23.680000000000003"/>
    <n v="8"/>
    <n v="0.2"/>
    <n v="6.216000000000002"/>
  </r>
  <r>
    <n v="2780"/>
    <x v="1371"/>
    <x v="3"/>
    <x v="504"/>
    <d v="2014-05-06T00:00:00"/>
    <x v="1"/>
    <s v="SS-20140"/>
    <s v="Saphhira Shifley"/>
    <x v="1"/>
    <s v="United States"/>
    <s v="Pompano Beach"/>
    <x v="2"/>
    <n v="33068"/>
    <x v="0"/>
    <s v="TEC-AC-10003433"/>
    <x v="2"/>
    <x v="11"/>
    <s v="Maxell 4.7GB DVD+R 5/Pack"/>
    <n v="2.3760000000000003"/>
    <n v="3"/>
    <n v="0.2"/>
    <n v="0.74249999999999994"/>
  </r>
  <r>
    <n v="2781"/>
    <x v="1372"/>
    <x v="3"/>
    <x v="636"/>
    <d v="2014-05-09T00:00:00"/>
    <x v="2"/>
    <s v="TC-21295"/>
    <s v="Toby Carlisle"/>
    <x v="0"/>
    <s v="United States"/>
    <s v="New York City"/>
    <x v="15"/>
    <n v="10035"/>
    <x v="3"/>
    <s v="OFF-LA-10004544"/>
    <x v="1"/>
    <x v="2"/>
    <s v="Avery 505"/>
    <n v="59.2"/>
    <n v="4"/>
    <n v="0"/>
    <n v="29.6"/>
  </r>
  <r>
    <n v="2782"/>
    <x v="1373"/>
    <x v="3"/>
    <x v="225"/>
    <d v="2014-11-28T00:00:00"/>
    <x v="1"/>
    <s v="HG-15025"/>
    <s v="Hunter Glantz"/>
    <x v="0"/>
    <s v="United States"/>
    <s v="Lakeville"/>
    <x v="11"/>
    <n v="55044"/>
    <x v="2"/>
    <s v="OFF-AR-10001026"/>
    <x v="1"/>
    <x v="6"/>
    <s v="Sanford Uni-Blazer View Highlighters, Chisel Tip, Yellow"/>
    <n v="22"/>
    <n v="10"/>
    <n v="0"/>
    <n v="9.6800000000000015"/>
  </r>
  <r>
    <n v="2783"/>
    <x v="1374"/>
    <x v="0"/>
    <x v="583"/>
    <d v="2013-11-17T00:00:00"/>
    <x v="1"/>
    <s v="LD-17005"/>
    <s v="Lisa DeCherney"/>
    <x v="0"/>
    <s v="United States"/>
    <s v="Detroit"/>
    <x v="12"/>
    <n v="48234"/>
    <x v="2"/>
    <s v="TEC-PH-10001336"/>
    <x v="2"/>
    <x v="7"/>
    <s v="Digium D40 VoIP phone"/>
    <n v="257.98"/>
    <n v="2"/>
    <n v="0"/>
    <n v="74.8142"/>
  </r>
  <r>
    <n v="2784"/>
    <x v="1375"/>
    <x v="0"/>
    <x v="732"/>
    <d v="2013-11-11T00:00:00"/>
    <x v="1"/>
    <s v="AS-10285"/>
    <s v="Alejandro Savely"/>
    <x v="1"/>
    <s v="United States"/>
    <s v="Philadelphia"/>
    <x v="9"/>
    <n v="19134"/>
    <x v="3"/>
    <s v="TEC-PH-10003187"/>
    <x v="2"/>
    <x v="7"/>
    <s v="Anker Astro Mini 3000mAh Ultra-Compact Portable Charger"/>
    <n v="23.987999999999996"/>
    <n v="2"/>
    <n v="0.4"/>
    <n v="-15.991999999999999"/>
  </r>
  <r>
    <n v="2785"/>
    <x v="1376"/>
    <x v="0"/>
    <x v="790"/>
    <d v="2013-10-16T00:00:00"/>
    <x v="1"/>
    <s v="MP-17965"/>
    <s v="Michael Paige"/>
    <x v="1"/>
    <s v="United States"/>
    <s v="Troy"/>
    <x v="24"/>
    <n v="45373"/>
    <x v="3"/>
    <s v="TEC-PH-10004897"/>
    <x v="2"/>
    <x v="7"/>
    <s v="Mediabridge Sport Armband iPhone 5s"/>
    <n v="23.975999999999999"/>
    <n v="4"/>
    <n v="0.4"/>
    <n v="-15.584400000000002"/>
  </r>
  <r>
    <n v="2786"/>
    <x v="1377"/>
    <x v="1"/>
    <x v="481"/>
    <d v="2012-09-23T00:00:00"/>
    <x v="2"/>
    <s v="CD-12790"/>
    <s v="Cynthia Delaney"/>
    <x v="2"/>
    <s v="United States"/>
    <s v="Los Angeles"/>
    <x v="1"/>
    <n v="90036"/>
    <x v="1"/>
    <s v="FUR-CH-10004997"/>
    <x v="0"/>
    <x v="1"/>
    <s v="Hon Every-Day Series Multi-Task Chairs"/>
    <n v="601.53599999999994"/>
    <n v="4"/>
    <n v="0.2"/>
    <n v="0"/>
  </r>
  <r>
    <n v="2787"/>
    <x v="1377"/>
    <x v="1"/>
    <x v="481"/>
    <d v="2012-09-23T00:00:00"/>
    <x v="2"/>
    <s v="CD-12790"/>
    <s v="Cynthia Delaney"/>
    <x v="2"/>
    <s v="United States"/>
    <s v="Los Angeles"/>
    <x v="1"/>
    <n v="90036"/>
    <x v="1"/>
    <s v="OFF-FA-10002763"/>
    <x v="1"/>
    <x v="13"/>
    <s v="Advantus Map Pennant Flags and Round Head Tacks"/>
    <n v="7.9"/>
    <n v="2"/>
    <n v="0"/>
    <n v="2.5279999999999996"/>
  </r>
  <r>
    <n v="2788"/>
    <x v="1378"/>
    <x v="2"/>
    <x v="266"/>
    <d v="2011-12-06T00:00:00"/>
    <x v="1"/>
    <s v="MD-17860"/>
    <s v="Michael Dominguez"/>
    <x v="1"/>
    <s v="United States"/>
    <s v="Corpus Christi"/>
    <x v="5"/>
    <n v="78415"/>
    <x v="2"/>
    <s v="FUR-FU-10001588"/>
    <x v="0"/>
    <x v="5"/>
    <s v="Deflect-o SuperTray Unbreakable Stackable Tray, Letter, Black"/>
    <n v="58.36"/>
    <n v="5"/>
    <n v="0.6"/>
    <n v="-24.802999999999997"/>
  </r>
  <r>
    <n v="2789"/>
    <x v="1378"/>
    <x v="2"/>
    <x v="266"/>
    <d v="2011-12-06T00:00:00"/>
    <x v="1"/>
    <s v="MD-17860"/>
    <s v="Michael Dominguez"/>
    <x v="1"/>
    <s v="United States"/>
    <s v="Corpus Christi"/>
    <x v="5"/>
    <n v="78415"/>
    <x v="2"/>
    <s v="OFF-AR-10000940"/>
    <x v="1"/>
    <x v="6"/>
    <s v="Newell 343"/>
    <n v="16.463999999999999"/>
    <n v="7"/>
    <n v="0.2"/>
    <n v="1.4406000000000008"/>
  </r>
  <r>
    <n v="2790"/>
    <x v="1378"/>
    <x v="2"/>
    <x v="266"/>
    <d v="2011-12-06T00:00:00"/>
    <x v="1"/>
    <s v="MD-17860"/>
    <s v="Michael Dominguez"/>
    <x v="1"/>
    <s v="United States"/>
    <s v="Corpus Christi"/>
    <x v="5"/>
    <n v="78415"/>
    <x v="2"/>
    <s v="FUR-FU-10002759"/>
    <x v="0"/>
    <x v="5"/>
    <s v="12-1/2 Diameter Round Wall Clock"/>
    <n v="39.960000000000008"/>
    <n v="5"/>
    <n v="0.6"/>
    <n v="-23.975999999999999"/>
  </r>
  <r>
    <n v="2791"/>
    <x v="1379"/>
    <x v="2"/>
    <x v="158"/>
    <d v="2011-09-22T00:00:00"/>
    <x v="2"/>
    <s v="BM-11650"/>
    <s v="Brian Moss"/>
    <x v="1"/>
    <s v="United States"/>
    <s v="Omaha"/>
    <x v="8"/>
    <n v="68104"/>
    <x v="2"/>
    <s v="OFF-AP-10000358"/>
    <x v="1"/>
    <x v="9"/>
    <s v="Fellowes Basic Home/Office Series Surge Protectors"/>
    <n v="25.96"/>
    <n v="2"/>
    <n v="0"/>
    <n v="7.5283999999999978"/>
  </r>
  <r>
    <n v="2792"/>
    <x v="1379"/>
    <x v="2"/>
    <x v="158"/>
    <d v="2011-09-22T00:00:00"/>
    <x v="2"/>
    <s v="BM-11650"/>
    <s v="Brian Moss"/>
    <x v="1"/>
    <s v="United States"/>
    <s v="Omaha"/>
    <x v="8"/>
    <n v="68104"/>
    <x v="2"/>
    <s v="OFF-AP-10003281"/>
    <x v="1"/>
    <x v="9"/>
    <s v="Acco 6 Outlet Guardian Standard Surge Suppressor"/>
    <n v="36.269999999999996"/>
    <n v="3"/>
    <n v="0"/>
    <n v="10.880999999999997"/>
  </r>
  <r>
    <n v="2793"/>
    <x v="1379"/>
    <x v="2"/>
    <x v="158"/>
    <d v="2011-09-22T00:00:00"/>
    <x v="2"/>
    <s v="BM-11650"/>
    <s v="Brian Moss"/>
    <x v="1"/>
    <s v="United States"/>
    <s v="Omaha"/>
    <x v="8"/>
    <n v="68104"/>
    <x v="2"/>
    <s v="OFF-PA-10000029"/>
    <x v="1"/>
    <x v="10"/>
    <s v="Xerox 224"/>
    <n v="6.48"/>
    <n v="1"/>
    <n v="0"/>
    <n v="3.1104000000000003"/>
  </r>
  <r>
    <n v="2794"/>
    <x v="1380"/>
    <x v="2"/>
    <x v="791"/>
    <d v="2011-04-17T00:00:00"/>
    <x v="1"/>
    <s v="KN-16450"/>
    <s v="Kean Nguyen"/>
    <x v="1"/>
    <s v="United States"/>
    <s v="Redondo Beach"/>
    <x v="1"/>
    <n v="90278"/>
    <x v="1"/>
    <s v="TEC-PH-10001557"/>
    <x v="2"/>
    <x v="7"/>
    <s v="Pyle PMP37LED"/>
    <n v="1075.088"/>
    <n v="14"/>
    <n v="0.2"/>
    <n v="94.070199999999943"/>
  </r>
  <r>
    <n v="2795"/>
    <x v="1380"/>
    <x v="2"/>
    <x v="791"/>
    <d v="2011-04-17T00:00:00"/>
    <x v="1"/>
    <s v="KN-16450"/>
    <s v="Kean Nguyen"/>
    <x v="1"/>
    <s v="United States"/>
    <s v="Redondo Beach"/>
    <x v="1"/>
    <n v="90278"/>
    <x v="1"/>
    <s v="TEC-PH-10000576"/>
    <x v="2"/>
    <x v="7"/>
    <s v="AT&amp;T 1080 Corded phone"/>
    <n v="438.36800000000005"/>
    <n v="4"/>
    <n v="0.2"/>
    <n v="38.357200000000006"/>
  </r>
  <r>
    <n v="2796"/>
    <x v="1380"/>
    <x v="2"/>
    <x v="791"/>
    <d v="2011-04-17T00:00:00"/>
    <x v="1"/>
    <s v="KN-16450"/>
    <s v="Kean Nguyen"/>
    <x v="1"/>
    <s v="United States"/>
    <s v="Redondo Beach"/>
    <x v="1"/>
    <n v="90278"/>
    <x v="1"/>
    <s v="OFF-BI-10002764"/>
    <x v="1"/>
    <x v="8"/>
    <s v="Recycled Pressboard Report Cover with Reinforced Top Hinge"/>
    <n v="18.088000000000001"/>
    <n v="7"/>
    <n v="0.2"/>
    <n v="6.5569000000000006"/>
  </r>
  <r>
    <n v="2797"/>
    <x v="1380"/>
    <x v="2"/>
    <x v="791"/>
    <d v="2011-04-17T00:00:00"/>
    <x v="1"/>
    <s v="KN-16450"/>
    <s v="Kean Nguyen"/>
    <x v="1"/>
    <s v="United States"/>
    <s v="Redondo Beach"/>
    <x v="1"/>
    <n v="90278"/>
    <x v="1"/>
    <s v="FUR-BO-10001337"/>
    <x v="0"/>
    <x v="0"/>
    <s v="O'Sullivan Living Dimensions 2-Shelf Bookcases"/>
    <n v="308.49900000000002"/>
    <n v="3"/>
    <n v="0.15"/>
    <n v="-18.146999999999998"/>
  </r>
  <r>
    <n v="2798"/>
    <x v="1381"/>
    <x v="3"/>
    <x v="179"/>
    <d v="2014-10-28T00:00:00"/>
    <x v="1"/>
    <s v="IG-15085"/>
    <s v="Ivan Gibson"/>
    <x v="0"/>
    <s v="United States"/>
    <s v="Little Rock"/>
    <x v="36"/>
    <n v="72209"/>
    <x v="0"/>
    <s v="OFF-AR-10002257"/>
    <x v="1"/>
    <x v="6"/>
    <s v="Eldon Spacemaker Box, Quick-Snap Lid, Clear"/>
    <n v="13.36"/>
    <n v="4"/>
    <n v="0"/>
    <n v="4.1415999999999986"/>
  </r>
  <r>
    <n v="2799"/>
    <x v="1381"/>
    <x v="3"/>
    <x v="179"/>
    <d v="2014-10-28T00:00:00"/>
    <x v="1"/>
    <s v="IG-15085"/>
    <s v="Ivan Gibson"/>
    <x v="0"/>
    <s v="United States"/>
    <s v="Little Rock"/>
    <x v="36"/>
    <n v="72209"/>
    <x v="0"/>
    <s v="OFF-PA-10001019"/>
    <x v="1"/>
    <x v="10"/>
    <s v="Xerox 1884"/>
    <n v="39.96"/>
    <n v="2"/>
    <n v="0"/>
    <n v="18.781199999999998"/>
  </r>
  <r>
    <n v="2800"/>
    <x v="1381"/>
    <x v="3"/>
    <x v="179"/>
    <d v="2014-10-28T00:00:00"/>
    <x v="1"/>
    <s v="IG-15085"/>
    <s v="Ivan Gibson"/>
    <x v="0"/>
    <s v="United States"/>
    <s v="Little Rock"/>
    <x v="36"/>
    <n v="72209"/>
    <x v="0"/>
    <s v="OFF-BI-10003364"/>
    <x v="1"/>
    <x v="8"/>
    <s v="Binding Machine Supplies"/>
    <n v="145.85000000000002"/>
    <n v="5"/>
    <n v="0"/>
    <n v="70.007999999999996"/>
  </r>
  <r>
    <n v="2801"/>
    <x v="1382"/>
    <x v="0"/>
    <x v="792"/>
    <d v="2013-10-29T00:00:00"/>
    <x v="2"/>
    <s v="JS-15595"/>
    <s v="Jill Stevenson"/>
    <x v="1"/>
    <s v="United States"/>
    <s v="Miami"/>
    <x v="2"/>
    <n v="33180"/>
    <x v="0"/>
    <s v="TEC-PH-10000984"/>
    <x v="2"/>
    <x v="7"/>
    <s v="Panasonic KX-TG9471B"/>
    <n v="783.96000000000015"/>
    <n v="5"/>
    <n v="0.2"/>
    <n v="78.396000000000043"/>
  </r>
  <r>
    <n v="2802"/>
    <x v="1383"/>
    <x v="1"/>
    <x v="549"/>
    <d v="2012-11-04T00:00:00"/>
    <x v="2"/>
    <s v="GA-14725"/>
    <s v="Guy Armstrong"/>
    <x v="0"/>
    <s v="United States"/>
    <s v="Salem"/>
    <x v="21"/>
    <n v="97301"/>
    <x v="1"/>
    <s v="OFF-AR-10001683"/>
    <x v="1"/>
    <x v="6"/>
    <s v="Lumber Crayons"/>
    <n v="7.88"/>
    <n v="1"/>
    <n v="0.2"/>
    <n v="1.7730000000000004"/>
  </r>
  <r>
    <n v="2803"/>
    <x v="1384"/>
    <x v="3"/>
    <x v="132"/>
    <d v="2014-11-09T00:00:00"/>
    <x v="1"/>
    <s v="DL-13330"/>
    <s v="Denise Leinenbach"/>
    <x v="0"/>
    <s v="United States"/>
    <s v="Las Cruces"/>
    <x v="27"/>
    <n v="88001"/>
    <x v="1"/>
    <s v="FUR-FU-10000629"/>
    <x v="0"/>
    <x v="5"/>
    <s v="9-3/4 Diameter Round Wall Clock"/>
    <n v="41.37"/>
    <n v="3"/>
    <n v="0"/>
    <n v="17.375399999999999"/>
  </r>
  <r>
    <n v="2804"/>
    <x v="1385"/>
    <x v="1"/>
    <x v="793"/>
    <d v="2012-05-16T00:00:00"/>
    <x v="1"/>
    <s v="CS-12505"/>
    <s v="Cindy Stewart"/>
    <x v="0"/>
    <s v="United States"/>
    <s v="San Francisco"/>
    <x v="1"/>
    <n v="94122"/>
    <x v="1"/>
    <s v="OFF-PA-10003893"/>
    <x v="1"/>
    <x v="10"/>
    <s v="Xerox 1962"/>
    <n v="12.84"/>
    <n v="3"/>
    <n v="0"/>
    <n v="5.7779999999999987"/>
  </r>
  <r>
    <n v="2805"/>
    <x v="1385"/>
    <x v="1"/>
    <x v="793"/>
    <d v="2012-05-16T00:00:00"/>
    <x v="1"/>
    <s v="CS-12505"/>
    <s v="Cindy Stewart"/>
    <x v="0"/>
    <s v="United States"/>
    <s v="San Francisco"/>
    <x v="1"/>
    <n v="94122"/>
    <x v="1"/>
    <s v="OFF-PA-10004239"/>
    <x v="1"/>
    <x v="10"/>
    <s v="Xerox 1953"/>
    <n v="25.68"/>
    <n v="6"/>
    <n v="0"/>
    <n v="11.555999999999997"/>
  </r>
  <r>
    <n v="2806"/>
    <x v="1386"/>
    <x v="1"/>
    <x v="67"/>
    <d v="2012-09-11T00:00:00"/>
    <x v="1"/>
    <s v="CC-12145"/>
    <s v="Charles Crestani"/>
    <x v="0"/>
    <s v="United States"/>
    <s v="El Paso"/>
    <x v="5"/>
    <n v="79907"/>
    <x v="2"/>
    <s v="FUR-CH-10000553"/>
    <x v="0"/>
    <x v="1"/>
    <s v="Metal Folding Chairs, Beige, 4/Carton"/>
    <n v="47.515999999999991"/>
    <n v="2"/>
    <n v="0.3"/>
    <n v="-2.0364000000000004"/>
  </r>
  <r>
    <n v="2807"/>
    <x v="1387"/>
    <x v="1"/>
    <x v="395"/>
    <d v="2012-07-27T00:00:00"/>
    <x v="0"/>
    <s v="MH-18025"/>
    <s v="Michelle Huthwaite"/>
    <x v="0"/>
    <s v="United States"/>
    <s v="Seattle"/>
    <x v="4"/>
    <n v="98115"/>
    <x v="1"/>
    <s v="OFF-FA-10004395"/>
    <x v="1"/>
    <x v="13"/>
    <s v="Plymouth Boxed Rubber Bands by Plymouth"/>
    <n v="9.42"/>
    <n v="2"/>
    <n v="0"/>
    <n v="0.47100000000000009"/>
  </r>
  <r>
    <n v="2808"/>
    <x v="1387"/>
    <x v="1"/>
    <x v="395"/>
    <d v="2012-07-27T00:00:00"/>
    <x v="0"/>
    <s v="MH-18025"/>
    <s v="Michelle Huthwaite"/>
    <x v="0"/>
    <s v="United States"/>
    <s v="Seattle"/>
    <x v="4"/>
    <n v="98115"/>
    <x v="1"/>
    <s v="OFF-PA-10004782"/>
    <x v="1"/>
    <x v="10"/>
    <s v="Xerox 228"/>
    <n v="12.96"/>
    <n v="2"/>
    <n v="0"/>
    <n v="6.2208000000000006"/>
  </r>
  <r>
    <n v="2809"/>
    <x v="1387"/>
    <x v="1"/>
    <x v="395"/>
    <d v="2012-07-27T00:00:00"/>
    <x v="0"/>
    <s v="MH-18025"/>
    <s v="Michelle Huthwaite"/>
    <x v="0"/>
    <s v="United States"/>
    <s v="Seattle"/>
    <x v="4"/>
    <n v="98115"/>
    <x v="1"/>
    <s v="FUR-BO-10002213"/>
    <x v="0"/>
    <x v="0"/>
    <s v="Sauder Forest Hills Library, Woodland Oak Finish"/>
    <n v="704.9"/>
    <n v="5"/>
    <n v="0"/>
    <n v="56.392000000000024"/>
  </r>
  <r>
    <n v="2810"/>
    <x v="1387"/>
    <x v="1"/>
    <x v="395"/>
    <d v="2012-07-27T00:00:00"/>
    <x v="0"/>
    <s v="MH-18025"/>
    <s v="Michelle Huthwaite"/>
    <x v="0"/>
    <s v="United States"/>
    <s v="Seattle"/>
    <x v="4"/>
    <n v="98115"/>
    <x v="1"/>
    <s v="FUR-CH-10001854"/>
    <x v="0"/>
    <x v="1"/>
    <s v="Office Star - Professional Matrix Back Chair with 2-to-1 Synchro Tilt and Mesh Fabric Seat"/>
    <n v="561.5680000000001"/>
    <n v="2"/>
    <n v="0.2"/>
    <n v="28.078400000000016"/>
  </r>
  <r>
    <n v="2811"/>
    <x v="1388"/>
    <x v="1"/>
    <x v="547"/>
    <d v="2012-11-18T00:00:00"/>
    <x v="0"/>
    <s v="MP-18175"/>
    <s v="Mike Pelletier"/>
    <x v="2"/>
    <s v="United States"/>
    <s v="Milwaukee"/>
    <x v="6"/>
    <n v="53209"/>
    <x v="2"/>
    <s v="OFF-PA-10000157"/>
    <x v="1"/>
    <x v="10"/>
    <s v="Xerox 191"/>
    <n v="179.82"/>
    <n v="9"/>
    <n v="0"/>
    <n v="84.5154"/>
  </r>
  <r>
    <n v="2812"/>
    <x v="1388"/>
    <x v="1"/>
    <x v="547"/>
    <d v="2012-11-18T00:00:00"/>
    <x v="0"/>
    <s v="MP-18175"/>
    <s v="Mike Pelletier"/>
    <x v="2"/>
    <s v="United States"/>
    <s v="Milwaukee"/>
    <x v="6"/>
    <n v="53209"/>
    <x v="2"/>
    <s v="FUR-FU-10001185"/>
    <x v="0"/>
    <x v="5"/>
    <s v="Advantus Employee of the Month Certificate Frame, 11 x 13-1/2"/>
    <n v="185.57999999999998"/>
    <n v="6"/>
    <n v="0"/>
    <n v="76.087800000000001"/>
  </r>
  <r>
    <n v="2813"/>
    <x v="1388"/>
    <x v="1"/>
    <x v="547"/>
    <d v="2012-11-18T00:00:00"/>
    <x v="0"/>
    <s v="MP-18175"/>
    <s v="Mike Pelletier"/>
    <x v="2"/>
    <s v="United States"/>
    <s v="Milwaukee"/>
    <x v="6"/>
    <n v="53209"/>
    <x v="2"/>
    <s v="FUR-TA-10001520"/>
    <x v="0"/>
    <x v="3"/>
    <s v="Lesro Sheffield Collection Coffee Table, End Table, Center Table, Corner Table"/>
    <n v="214.11"/>
    <n v="3"/>
    <n v="0"/>
    <n v="36.398699999999977"/>
  </r>
  <r>
    <n v="2814"/>
    <x v="1388"/>
    <x v="1"/>
    <x v="547"/>
    <d v="2012-11-18T00:00:00"/>
    <x v="0"/>
    <s v="MP-18175"/>
    <s v="Mike Pelletier"/>
    <x v="2"/>
    <s v="United States"/>
    <s v="Milwaukee"/>
    <x v="6"/>
    <n v="53209"/>
    <x v="2"/>
    <s v="TEC-AC-10004145"/>
    <x v="2"/>
    <x v="11"/>
    <s v="Logitech diNovo Edge Keyboard"/>
    <n v="999.96"/>
    <n v="4"/>
    <n v="0"/>
    <n v="229.99080000000004"/>
  </r>
  <r>
    <n v="2815"/>
    <x v="1388"/>
    <x v="1"/>
    <x v="547"/>
    <d v="2012-11-18T00:00:00"/>
    <x v="0"/>
    <s v="MP-18175"/>
    <s v="Mike Pelletier"/>
    <x v="2"/>
    <s v="United States"/>
    <s v="Milwaukee"/>
    <x v="6"/>
    <n v="53209"/>
    <x v="2"/>
    <s v="FUR-TA-10000688"/>
    <x v="0"/>
    <x v="3"/>
    <s v="Chromcraft Bull-Nose Wood Round Conference Table Top, Wood Base"/>
    <n v="653.54999999999995"/>
    <n v="3"/>
    <n v="0"/>
    <n v="111.10349999999994"/>
  </r>
  <r>
    <n v="2816"/>
    <x v="1389"/>
    <x v="1"/>
    <x v="135"/>
    <d v="2012-09-08T00:00:00"/>
    <x v="1"/>
    <s v="DR-12940"/>
    <s v="Daniel Raglin"/>
    <x v="2"/>
    <s v="United States"/>
    <s v="Franklin"/>
    <x v="31"/>
    <n v="2038"/>
    <x v="3"/>
    <s v="OFF-BI-10001510"/>
    <x v="1"/>
    <x v="8"/>
    <s v="Deluxe Heavy-Duty Vinyl Round Ring Binder"/>
    <n v="114.60000000000001"/>
    <n v="5"/>
    <n v="0"/>
    <n v="51.57"/>
  </r>
  <r>
    <n v="2817"/>
    <x v="1389"/>
    <x v="1"/>
    <x v="135"/>
    <d v="2012-09-08T00:00:00"/>
    <x v="1"/>
    <s v="DR-12940"/>
    <s v="Daniel Raglin"/>
    <x v="2"/>
    <s v="United States"/>
    <s v="Franklin"/>
    <x v="31"/>
    <n v="2038"/>
    <x v="3"/>
    <s v="FUR-CH-10003817"/>
    <x v="0"/>
    <x v="1"/>
    <s v="Global Value Steno Chair, Gray"/>
    <n v="60.74"/>
    <n v="1"/>
    <n v="0"/>
    <n v="15.185000000000002"/>
  </r>
  <r>
    <n v="2818"/>
    <x v="1389"/>
    <x v="1"/>
    <x v="135"/>
    <d v="2012-09-08T00:00:00"/>
    <x v="1"/>
    <s v="DR-12940"/>
    <s v="Daniel Raglin"/>
    <x v="2"/>
    <s v="United States"/>
    <s v="Franklin"/>
    <x v="31"/>
    <n v="2038"/>
    <x v="3"/>
    <s v="FUR-FU-10000308"/>
    <x v="0"/>
    <x v="5"/>
    <s v="Deflect-o Glass Clear Studded Chair Mats"/>
    <n v="124.36"/>
    <n v="2"/>
    <n v="0"/>
    <n v="27.359200000000001"/>
  </r>
  <r>
    <n v="2819"/>
    <x v="1389"/>
    <x v="1"/>
    <x v="135"/>
    <d v="2012-09-08T00:00:00"/>
    <x v="1"/>
    <s v="DR-12940"/>
    <s v="Daniel Raglin"/>
    <x v="2"/>
    <s v="United States"/>
    <s v="Franklin"/>
    <x v="31"/>
    <n v="2038"/>
    <x v="3"/>
    <s v="OFF-ST-10003208"/>
    <x v="1"/>
    <x v="4"/>
    <s v="Adjustable Depth Letter/Legal Cart"/>
    <n v="1088.76"/>
    <n v="6"/>
    <n v="0"/>
    <n v="315.74039999999985"/>
  </r>
  <r>
    <n v="2820"/>
    <x v="1390"/>
    <x v="0"/>
    <x v="465"/>
    <d v="2013-05-09T00:00:00"/>
    <x v="2"/>
    <s v="DM-13015"/>
    <s v="Darrin Martin"/>
    <x v="0"/>
    <s v="United States"/>
    <s v="Encinitas"/>
    <x v="1"/>
    <n v="92024"/>
    <x v="1"/>
    <s v="OFF-BI-10003784"/>
    <x v="1"/>
    <x v="8"/>
    <s v="Computer Printout Index Tabs"/>
    <n v="6.7200000000000006"/>
    <n v="5"/>
    <n v="0.2"/>
    <n v="2.351999999999999"/>
  </r>
  <r>
    <n v="2821"/>
    <x v="1390"/>
    <x v="0"/>
    <x v="465"/>
    <d v="2013-05-09T00:00:00"/>
    <x v="2"/>
    <s v="DM-13015"/>
    <s v="Darrin Martin"/>
    <x v="0"/>
    <s v="United States"/>
    <s v="Encinitas"/>
    <x v="1"/>
    <n v="92024"/>
    <x v="1"/>
    <s v="FUR-TA-10003748"/>
    <x v="0"/>
    <x v="3"/>
    <s v="Bevis 36 x 72 Conference Tables"/>
    <n v="298.77600000000001"/>
    <n v="3"/>
    <n v="0.2"/>
    <n v="7.4693999999999932"/>
  </r>
  <r>
    <n v="2822"/>
    <x v="1391"/>
    <x v="3"/>
    <x v="413"/>
    <d v="2014-01-06T00:00:00"/>
    <x v="1"/>
    <s v="BD-11620"/>
    <s v="Brian DeCherney"/>
    <x v="0"/>
    <s v="United States"/>
    <s v="Anaheim"/>
    <x v="1"/>
    <n v="92804"/>
    <x v="1"/>
    <s v="TEC-PH-10002563"/>
    <x v="2"/>
    <x v="7"/>
    <s v="Adtran 1202752G1"/>
    <n v="302.37599999999998"/>
    <n v="3"/>
    <n v="0.2"/>
    <n v="22.678200000000018"/>
  </r>
  <r>
    <n v="2823"/>
    <x v="1392"/>
    <x v="3"/>
    <x v="65"/>
    <d v="2014-09-21T00:00:00"/>
    <x v="2"/>
    <s v="DC-12850"/>
    <s v="Dan Campbell"/>
    <x v="0"/>
    <s v="United States"/>
    <s v="Arlington"/>
    <x v="5"/>
    <n v="76017"/>
    <x v="2"/>
    <s v="OFF-AR-10000122"/>
    <x v="1"/>
    <x v="6"/>
    <s v="Newell 314"/>
    <n v="8.9280000000000008"/>
    <n v="2"/>
    <n v="0.2"/>
    <n v="0.55799999999999894"/>
  </r>
  <r>
    <n v="2824"/>
    <x v="1392"/>
    <x v="3"/>
    <x v="65"/>
    <d v="2014-09-21T00:00:00"/>
    <x v="2"/>
    <s v="DC-12850"/>
    <s v="Dan Campbell"/>
    <x v="0"/>
    <s v="United States"/>
    <s v="Arlington"/>
    <x v="5"/>
    <n v="76017"/>
    <x v="2"/>
    <s v="OFF-ST-10000352"/>
    <x v="1"/>
    <x v="4"/>
    <s v="Acco Perma 2700 Stacking Storage Drawers"/>
    <n v="47.584000000000003"/>
    <n v="2"/>
    <n v="0.2"/>
    <n v="-2.9739999999999966"/>
  </r>
  <r>
    <n v="2825"/>
    <x v="1393"/>
    <x v="2"/>
    <x v="794"/>
    <d v="2011-09-30T00:00:00"/>
    <x v="1"/>
    <s v="MT-18070"/>
    <s v="Michelle Tran"/>
    <x v="2"/>
    <s v="United States"/>
    <s v="Houston"/>
    <x v="5"/>
    <n v="77041"/>
    <x v="2"/>
    <s v="OFF-PA-10003270"/>
    <x v="1"/>
    <x v="10"/>
    <s v="Xerox 1954"/>
    <n v="33.792000000000002"/>
    <n v="8"/>
    <n v="0.2"/>
    <n v="10.559999999999999"/>
  </r>
  <r>
    <n v="2826"/>
    <x v="1393"/>
    <x v="2"/>
    <x v="794"/>
    <d v="2011-09-30T00:00:00"/>
    <x v="1"/>
    <s v="MT-18070"/>
    <s v="Michelle Tran"/>
    <x v="2"/>
    <s v="United States"/>
    <s v="Houston"/>
    <x v="5"/>
    <n v="77041"/>
    <x v="2"/>
    <s v="FUR-BO-10003272"/>
    <x v="0"/>
    <x v="0"/>
    <s v="O'Sullivan Living Dimensions 5-Shelf Bookcases"/>
    <n v="300.53279999999995"/>
    <n v="2"/>
    <n v="0.32"/>
    <n v="-97.23120000000003"/>
  </r>
  <r>
    <n v="2827"/>
    <x v="1393"/>
    <x v="2"/>
    <x v="794"/>
    <d v="2011-09-30T00:00:00"/>
    <x v="1"/>
    <s v="MT-18070"/>
    <s v="Michelle Tran"/>
    <x v="2"/>
    <s v="United States"/>
    <s v="Houston"/>
    <x v="5"/>
    <n v="77041"/>
    <x v="2"/>
    <s v="OFF-BI-10002982"/>
    <x v="1"/>
    <x v="8"/>
    <s v="Avery Self-Adhesive Photo Pockets for Polaroid Photos"/>
    <n v="2.7239999999999993"/>
    <n v="2"/>
    <n v="0.8"/>
    <n v="-4.3584000000000014"/>
  </r>
  <r>
    <n v="2828"/>
    <x v="1393"/>
    <x v="2"/>
    <x v="794"/>
    <d v="2011-09-30T00:00:00"/>
    <x v="1"/>
    <s v="MT-18070"/>
    <s v="Michelle Tran"/>
    <x v="2"/>
    <s v="United States"/>
    <s v="Houston"/>
    <x v="5"/>
    <n v="77041"/>
    <x v="2"/>
    <s v="OFF-EN-10001509"/>
    <x v="1"/>
    <x v="12"/>
    <s v="Poly String Tie Envelopes"/>
    <n v="3.2640000000000002"/>
    <n v="2"/>
    <n v="0.2"/>
    <n v="1.1015999999999997"/>
  </r>
  <r>
    <n v="2829"/>
    <x v="1394"/>
    <x v="0"/>
    <x v="131"/>
    <d v="2013-04-27T00:00:00"/>
    <x v="2"/>
    <s v="MJ-17740"/>
    <s v="Max Jones"/>
    <x v="0"/>
    <s v="United States"/>
    <s v="Lancaster"/>
    <x v="24"/>
    <n v="43130"/>
    <x v="3"/>
    <s v="OFF-PA-10002421"/>
    <x v="1"/>
    <x v="10"/>
    <s v="Embossed Ink Jet Note Cards"/>
    <n v="108.33600000000001"/>
    <n v="6"/>
    <n v="0.2"/>
    <n v="37.917599999999993"/>
  </r>
  <r>
    <n v="2830"/>
    <x v="1394"/>
    <x v="0"/>
    <x v="131"/>
    <d v="2013-04-27T00:00:00"/>
    <x v="2"/>
    <s v="MJ-17740"/>
    <s v="Max Jones"/>
    <x v="0"/>
    <s v="United States"/>
    <s v="Lancaster"/>
    <x v="24"/>
    <n v="43130"/>
    <x v="3"/>
    <s v="OFF-ST-10000760"/>
    <x v="1"/>
    <x v="4"/>
    <s v="Eldon Fold 'N Roll Cart System"/>
    <n v="55.92"/>
    <n v="5"/>
    <n v="0.2"/>
    <n v="6.2910000000000004"/>
  </r>
  <r>
    <n v="2831"/>
    <x v="1394"/>
    <x v="0"/>
    <x v="131"/>
    <d v="2013-04-27T00:00:00"/>
    <x v="2"/>
    <s v="MJ-17740"/>
    <s v="Max Jones"/>
    <x v="0"/>
    <s v="United States"/>
    <s v="Lancaster"/>
    <x v="24"/>
    <n v="43130"/>
    <x v="3"/>
    <s v="OFF-PA-10002923"/>
    <x v="1"/>
    <x v="10"/>
    <s v="Xerox 1942"/>
    <n v="78.304000000000002"/>
    <n v="2"/>
    <n v="0.2"/>
    <n v="29.363999999999997"/>
  </r>
  <r>
    <n v="2832"/>
    <x v="1395"/>
    <x v="2"/>
    <x v="301"/>
    <d v="2011-11-05T00:00:00"/>
    <x v="1"/>
    <s v="ND-18370"/>
    <s v="Natalie DeCherney"/>
    <x v="0"/>
    <s v="United States"/>
    <s v="Portland"/>
    <x v="21"/>
    <n v="97206"/>
    <x v="1"/>
    <s v="OFF-ST-10001128"/>
    <x v="1"/>
    <x v="4"/>
    <s v="Carina Mini System Audio Rack, Model AR050B"/>
    <n v="443.92"/>
    <n v="5"/>
    <n v="0.2"/>
    <n v="-94.33299999999997"/>
  </r>
  <r>
    <n v="2833"/>
    <x v="1395"/>
    <x v="2"/>
    <x v="301"/>
    <d v="2011-11-05T00:00:00"/>
    <x v="1"/>
    <s v="ND-18370"/>
    <s v="Natalie DeCherney"/>
    <x v="0"/>
    <s v="United States"/>
    <s v="Portland"/>
    <x v="21"/>
    <n v="97206"/>
    <x v="1"/>
    <s v="TEC-PH-10000673"/>
    <x v="2"/>
    <x v="7"/>
    <s v="Plantronics Voyager Pro HD - Bluetooth Headset"/>
    <n v="155.976"/>
    <n v="3"/>
    <n v="0.2"/>
    <n v="54.5916"/>
  </r>
  <r>
    <n v="2834"/>
    <x v="1396"/>
    <x v="3"/>
    <x v="795"/>
    <d v="2014-02-01T00:00:00"/>
    <x v="0"/>
    <s v="CA-11965"/>
    <s v="Carol Adams"/>
    <x v="1"/>
    <s v="United States"/>
    <s v="Hoover"/>
    <x v="19"/>
    <n v="35244"/>
    <x v="0"/>
    <s v="OFF-AR-10001547"/>
    <x v="1"/>
    <x v="6"/>
    <s v="Newell 311"/>
    <n v="15.469999999999999"/>
    <n v="7"/>
    <n v="0"/>
    <n v="4.1768999999999998"/>
  </r>
  <r>
    <n v="2835"/>
    <x v="1396"/>
    <x v="3"/>
    <x v="795"/>
    <d v="2014-02-01T00:00:00"/>
    <x v="0"/>
    <s v="CA-11965"/>
    <s v="Carol Adams"/>
    <x v="1"/>
    <s v="United States"/>
    <s v="Hoover"/>
    <x v="19"/>
    <n v="35244"/>
    <x v="0"/>
    <s v="OFF-BI-10001890"/>
    <x v="1"/>
    <x v="8"/>
    <s v="Avery Poly Binder Pockets"/>
    <n v="7.16"/>
    <n v="2"/>
    <n v="0"/>
    <n v="3.4367999999999999"/>
  </r>
  <r>
    <n v="2836"/>
    <x v="1397"/>
    <x v="3"/>
    <x v="343"/>
    <d v="2014-11-17T00:00:00"/>
    <x v="1"/>
    <s v="GA-14725"/>
    <s v="Guy Armstrong"/>
    <x v="0"/>
    <s v="United States"/>
    <s v="Los Angeles"/>
    <x v="1"/>
    <n v="90036"/>
    <x v="1"/>
    <s v="OFF-AP-10003971"/>
    <x v="1"/>
    <x v="9"/>
    <s v="Belkin 6 Outlet Metallic Surge Strip"/>
    <n v="10.89"/>
    <n v="1"/>
    <n v="0"/>
    <n v="2.8314000000000004"/>
  </r>
  <r>
    <n v="2837"/>
    <x v="1397"/>
    <x v="3"/>
    <x v="343"/>
    <d v="2014-11-17T00:00:00"/>
    <x v="1"/>
    <s v="GA-14725"/>
    <s v="Guy Armstrong"/>
    <x v="0"/>
    <s v="United States"/>
    <s v="Los Angeles"/>
    <x v="1"/>
    <n v="90036"/>
    <x v="1"/>
    <s v="OFF-PA-10000520"/>
    <x v="1"/>
    <x v="10"/>
    <s v="Xerox 201"/>
    <n v="19.440000000000001"/>
    <n v="3"/>
    <n v="0"/>
    <n v="9.3312000000000008"/>
  </r>
  <r>
    <n v="2838"/>
    <x v="1397"/>
    <x v="3"/>
    <x v="343"/>
    <d v="2014-11-17T00:00:00"/>
    <x v="1"/>
    <s v="GA-14725"/>
    <s v="Guy Armstrong"/>
    <x v="0"/>
    <s v="United States"/>
    <s v="Los Angeles"/>
    <x v="1"/>
    <n v="90036"/>
    <x v="1"/>
    <s v="OFF-BI-10000977"/>
    <x v="1"/>
    <x v="8"/>
    <s v="Ibico Plastic Spiral Binding Combs"/>
    <n v="121.6"/>
    <n v="5"/>
    <n v="0.2"/>
    <n v="39.519999999999989"/>
  </r>
  <r>
    <n v="2839"/>
    <x v="1398"/>
    <x v="0"/>
    <x v="632"/>
    <d v="2013-06-13T00:00:00"/>
    <x v="2"/>
    <s v="TC-21295"/>
    <s v="Toby Carlisle"/>
    <x v="0"/>
    <s v="United States"/>
    <s v="Tallahassee"/>
    <x v="2"/>
    <n v="32303"/>
    <x v="0"/>
    <s v="TEC-MA-10002178"/>
    <x v="2"/>
    <x v="15"/>
    <s v="Cisco CP-7937G Unified IP Conference Station Phone"/>
    <n v="695.7"/>
    <n v="2"/>
    <n v="0.5"/>
    <n v="-27.827999999999975"/>
  </r>
  <r>
    <n v="2840"/>
    <x v="1399"/>
    <x v="1"/>
    <x v="37"/>
    <d v="2012-09-08T00:00:00"/>
    <x v="0"/>
    <s v="JB-15400"/>
    <s v="Jennifer Braxton"/>
    <x v="1"/>
    <s v="United States"/>
    <s v="New York City"/>
    <x v="15"/>
    <n v="10009"/>
    <x v="3"/>
    <s v="OFF-ST-10001526"/>
    <x v="1"/>
    <x v="4"/>
    <s v="Iceberg Mobile Mega Data/Printer Cart "/>
    <n v="120.33"/>
    <n v="1"/>
    <n v="0"/>
    <n v="31.285799999999995"/>
  </r>
  <r>
    <n v="2841"/>
    <x v="1400"/>
    <x v="2"/>
    <x v="619"/>
    <d v="2011-03-19T00:00:00"/>
    <x v="1"/>
    <s v="CK-12325"/>
    <s v="Christine Kargatis"/>
    <x v="2"/>
    <s v="United States"/>
    <s v="Chesapeake"/>
    <x v="17"/>
    <n v="23320"/>
    <x v="0"/>
    <s v="FUR-CH-10003379"/>
    <x v="0"/>
    <x v="1"/>
    <s v="Global Commerce Series High-Back Swivel/Tilt Chairs"/>
    <n v="1139.92"/>
    <n v="4"/>
    <n v="0"/>
    <n v="284.98"/>
  </r>
  <r>
    <n v="2842"/>
    <x v="1401"/>
    <x v="3"/>
    <x v="515"/>
    <d v="2014-09-05T00:00:00"/>
    <x v="0"/>
    <s v="RL-19615"/>
    <s v="Rob Lucas"/>
    <x v="0"/>
    <s v="United States"/>
    <s v="Fayetteville"/>
    <x v="3"/>
    <n v="28314"/>
    <x v="0"/>
    <s v="OFF-PA-10000100"/>
    <x v="1"/>
    <x v="10"/>
    <s v="Xerox 1945"/>
    <n v="229.54400000000001"/>
    <n v="7"/>
    <n v="0.2"/>
    <n v="83.209699999999998"/>
  </r>
  <r>
    <n v="2843"/>
    <x v="1402"/>
    <x v="3"/>
    <x v="721"/>
    <d v="2014-03-28T00:00:00"/>
    <x v="1"/>
    <s v="AC-10660"/>
    <s v="Anna Chung"/>
    <x v="0"/>
    <s v="United States"/>
    <s v="Huntsville"/>
    <x v="5"/>
    <n v="77340"/>
    <x v="2"/>
    <s v="OFF-ST-10001809"/>
    <x v="1"/>
    <x v="4"/>
    <s v="Fellowes Officeware Wire Shelving"/>
    <n v="143.72800000000001"/>
    <n v="2"/>
    <n v="0.2"/>
    <n v="-32.338800000000006"/>
  </r>
  <r>
    <n v="2844"/>
    <x v="1403"/>
    <x v="3"/>
    <x v="796"/>
    <d v="2014-05-23T00:00:00"/>
    <x v="1"/>
    <s v="BH-11710"/>
    <s v="Brosina Hoffman"/>
    <x v="0"/>
    <s v="United States"/>
    <s v="Philadelphia"/>
    <x v="9"/>
    <n v="19140"/>
    <x v="3"/>
    <s v="TEC-AC-10000387"/>
    <x v="2"/>
    <x v="11"/>
    <s v="KeyTronic KT800P2 - Keyboard - Black"/>
    <n v="36.048000000000002"/>
    <n v="3"/>
    <n v="0.2"/>
    <n v="-0.90120000000000111"/>
  </r>
  <r>
    <n v="2845"/>
    <x v="1404"/>
    <x v="0"/>
    <x v="797"/>
    <d v="2014-01-01T00:00:00"/>
    <x v="1"/>
    <s v="BG-11695"/>
    <s v="Brooke Gillingham"/>
    <x v="1"/>
    <s v="United States"/>
    <s v="Woodstock"/>
    <x v="10"/>
    <n v="60098"/>
    <x v="2"/>
    <s v="FUR-CH-10004853"/>
    <x v="0"/>
    <x v="1"/>
    <s v="Global Manager's Adjustable Task Chair, Storm"/>
    <n v="845.48799999999994"/>
    <n v="8"/>
    <n v="0.3"/>
    <n v="-12.078400000000101"/>
  </r>
  <r>
    <n v="2846"/>
    <x v="1405"/>
    <x v="3"/>
    <x v="701"/>
    <d v="2014-11-21T00:00:00"/>
    <x v="2"/>
    <s v="XP-21865"/>
    <s v="Xylona Preis"/>
    <x v="0"/>
    <s v="United States"/>
    <s v="Everett"/>
    <x v="31"/>
    <n v="2149"/>
    <x v="3"/>
    <s v="OFF-AR-10001958"/>
    <x v="1"/>
    <x v="6"/>
    <s v="Stanley Bostitch Contemporary Electric Pencil Sharpeners"/>
    <n v="50.94"/>
    <n v="3"/>
    <n v="0"/>
    <n v="14.263200000000001"/>
  </r>
  <r>
    <n v="2847"/>
    <x v="1406"/>
    <x v="3"/>
    <x v="18"/>
    <d v="2014-09-16T00:00:00"/>
    <x v="1"/>
    <s v="SN-20560"/>
    <s v="Skye Norling"/>
    <x v="2"/>
    <s v="United States"/>
    <s v="Chicago"/>
    <x v="10"/>
    <n v="60653"/>
    <x v="2"/>
    <s v="OFF-BI-10003527"/>
    <x v="1"/>
    <x v="8"/>
    <s v="Fellowes PB500 Electric Punch Plastic Comb Binding Machine with Manual Bind"/>
    <n v="762.59399999999982"/>
    <n v="3"/>
    <n v="0.8"/>
    <n v="-1143.8910000000001"/>
  </r>
  <r>
    <n v="2848"/>
    <x v="1407"/>
    <x v="3"/>
    <x v="798"/>
    <d v="2014-04-16T00:00:00"/>
    <x v="1"/>
    <s v="DM-13345"/>
    <s v="Denise Monton"/>
    <x v="1"/>
    <s v="United States"/>
    <s v="Roswell"/>
    <x v="32"/>
    <n v="30076"/>
    <x v="0"/>
    <s v="FUR-FU-10003832"/>
    <x v="0"/>
    <x v="5"/>
    <s v="Eldon Expressions Punched Metal &amp; Wood Desk Accessories, Black &amp; Cherry"/>
    <n v="56.28"/>
    <n v="6"/>
    <n v="0"/>
    <n v="15.758400000000002"/>
  </r>
  <r>
    <n v="2849"/>
    <x v="1407"/>
    <x v="3"/>
    <x v="798"/>
    <d v="2014-04-16T00:00:00"/>
    <x v="1"/>
    <s v="DM-13345"/>
    <s v="Denise Monton"/>
    <x v="1"/>
    <s v="United States"/>
    <s v="Roswell"/>
    <x v="32"/>
    <n v="30076"/>
    <x v="0"/>
    <s v="OFF-BI-10001359"/>
    <x v="1"/>
    <x v="8"/>
    <s v="GBC DocuBind TL300 Electric Binding System"/>
    <n v="2690.9700000000003"/>
    <n v="3"/>
    <n v="0"/>
    <n v="1264.7558999999999"/>
  </r>
  <r>
    <n v="2850"/>
    <x v="1408"/>
    <x v="0"/>
    <x v="85"/>
    <d v="2013-12-04T00:00:00"/>
    <x v="1"/>
    <s v="AJ-10780"/>
    <s v="Anthony Jacobs"/>
    <x v="1"/>
    <s v="United States"/>
    <s v="Palm Coast"/>
    <x v="2"/>
    <n v="32137"/>
    <x v="0"/>
    <s v="OFF-BI-10002976"/>
    <x v="1"/>
    <x v="8"/>
    <s v="ACCOHIDE Binder by Acco"/>
    <n v="7.4340000000000011"/>
    <n v="6"/>
    <n v="0.7"/>
    <n v="-5.6993999999999971"/>
  </r>
  <r>
    <n v="2851"/>
    <x v="1409"/>
    <x v="0"/>
    <x v="799"/>
    <d v="2013-06-06T00:00:00"/>
    <x v="2"/>
    <s v="KC-16255"/>
    <s v="Karen Carlisle"/>
    <x v="1"/>
    <s v="United States"/>
    <s v="Philadelphia"/>
    <x v="9"/>
    <n v="19120"/>
    <x v="3"/>
    <s v="OFF-ST-10000736"/>
    <x v="1"/>
    <x v="4"/>
    <s v="Carina Double Wide Media Storage Towers in Natural &amp; Black"/>
    <n v="64.784000000000006"/>
    <n v="1"/>
    <n v="0.2"/>
    <n v="-12.956800000000005"/>
  </r>
  <r>
    <n v="2852"/>
    <x v="1410"/>
    <x v="3"/>
    <x v="94"/>
    <d v="2014-12-23T00:00:00"/>
    <x v="1"/>
    <s v="VF-21715"/>
    <s v="Vicky Freymann"/>
    <x v="2"/>
    <s v="United States"/>
    <s v="Columbus"/>
    <x v="14"/>
    <n v="47201"/>
    <x v="2"/>
    <s v="OFF-PA-10001745"/>
    <x v="1"/>
    <x v="10"/>
    <s v="Wirebound Message Books, 2 7/8&quot; x 5&quot;, 3 Forms per Page"/>
    <n v="28.16"/>
    <n v="4"/>
    <n v="0"/>
    <n v="13.235199999999999"/>
  </r>
  <r>
    <n v="2853"/>
    <x v="1411"/>
    <x v="0"/>
    <x v="690"/>
    <d v="2013-03-22T00:00:00"/>
    <x v="0"/>
    <s v="SV-20935"/>
    <s v="Susan Vittorini"/>
    <x v="0"/>
    <s v="United States"/>
    <s v="Oceanside"/>
    <x v="15"/>
    <n v="11572"/>
    <x v="3"/>
    <s v="FUR-FU-10000409"/>
    <x v="0"/>
    <x v="5"/>
    <s v="GE 4 Foot Flourescent Tube, 40 Watt"/>
    <n v="14.98"/>
    <n v="1"/>
    <n v="0"/>
    <n v="6.8908000000000005"/>
  </r>
  <r>
    <n v="2854"/>
    <x v="1411"/>
    <x v="0"/>
    <x v="690"/>
    <d v="2013-03-22T00:00:00"/>
    <x v="0"/>
    <s v="SV-20935"/>
    <s v="Susan Vittorini"/>
    <x v="0"/>
    <s v="United States"/>
    <s v="Oceanside"/>
    <x v="15"/>
    <n v="11572"/>
    <x v="3"/>
    <s v="FUR-FU-10000221"/>
    <x v="0"/>
    <x v="5"/>
    <s v="Master Caster Door Stop, Brown"/>
    <n v="20.32"/>
    <n v="4"/>
    <n v="0"/>
    <n v="6.9087999999999994"/>
  </r>
  <r>
    <n v="2855"/>
    <x v="1412"/>
    <x v="3"/>
    <x v="648"/>
    <d v="2014-08-21T00:00:00"/>
    <x v="3"/>
    <s v="EM-13810"/>
    <s v="Eleni McCrary"/>
    <x v="1"/>
    <s v="United States"/>
    <s v="Franklin"/>
    <x v="31"/>
    <n v="2038"/>
    <x v="3"/>
    <s v="OFF-ST-10000344"/>
    <x v="1"/>
    <x v="4"/>
    <s v="Neat Ideas Personal Hanging Folder Files, Black"/>
    <n v="40.29"/>
    <n v="3"/>
    <n v="0"/>
    <n v="10.475399999999999"/>
  </r>
  <r>
    <n v="2856"/>
    <x v="1413"/>
    <x v="3"/>
    <x v="800"/>
    <d v="2014-08-01T00:00:00"/>
    <x v="1"/>
    <s v="RB-19360"/>
    <s v="Raymond Buch"/>
    <x v="0"/>
    <s v="United States"/>
    <s v="Sioux Falls"/>
    <x v="44"/>
    <n v="57103"/>
    <x v="2"/>
    <s v="OFF-LA-10003663"/>
    <x v="1"/>
    <x v="2"/>
    <s v="Avery 498"/>
    <n v="20.23"/>
    <n v="7"/>
    <n v="0"/>
    <n v="9.5081000000000007"/>
  </r>
  <r>
    <n v="2857"/>
    <x v="1414"/>
    <x v="0"/>
    <x v="370"/>
    <d v="2013-08-30T00:00:00"/>
    <x v="2"/>
    <s v="DJ-13510"/>
    <s v="Don Jones"/>
    <x v="1"/>
    <s v="United States"/>
    <s v="San Diego"/>
    <x v="1"/>
    <n v="92037"/>
    <x v="1"/>
    <s v="FUR-CH-10001215"/>
    <x v="0"/>
    <x v="1"/>
    <s v="Global Troy Executive Leather Low-Back Tilter"/>
    <n v="1603.1360000000002"/>
    <n v="4"/>
    <n v="0.2"/>
    <n v="100.19599999999997"/>
  </r>
  <r>
    <n v="2858"/>
    <x v="1415"/>
    <x v="0"/>
    <x v="243"/>
    <d v="2013-08-18T00:00:00"/>
    <x v="0"/>
    <s v="CC-12370"/>
    <s v="Christopher Conant"/>
    <x v="0"/>
    <s v="United States"/>
    <s v="Fayetteville"/>
    <x v="3"/>
    <n v="28314"/>
    <x v="0"/>
    <s v="FUR-CH-10000988"/>
    <x v="0"/>
    <x v="1"/>
    <s v="Hon Olson Stacker Stools"/>
    <n v="225.29600000000002"/>
    <n v="2"/>
    <n v="0.2"/>
    <n v="22.529599999999995"/>
  </r>
  <r>
    <n v="2859"/>
    <x v="1416"/>
    <x v="3"/>
    <x v="240"/>
    <d v="2014-05-24T00:00:00"/>
    <x v="1"/>
    <s v="SC-20380"/>
    <s v="Shahid Collister"/>
    <x v="0"/>
    <s v="United States"/>
    <s v="Atlanta"/>
    <x v="32"/>
    <n v="30318"/>
    <x v="0"/>
    <s v="TEC-AC-10003441"/>
    <x v="2"/>
    <x v="11"/>
    <s v="Kingston Digital DataTraveler 32GB USB 2.0"/>
    <n v="67.8"/>
    <n v="4"/>
    <n v="0"/>
    <n v="4.0679999999999978"/>
  </r>
  <r>
    <n v="2860"/>
    <x v="1416"/>
    <x v="3"/>
    <x v="240"/>
    <d v="2014-05-24T00:00:00"/>
    <x v="1"/>
    <s v="SC-20380"/>
    <s v="Shahid Collister"/>
    <x v="0"/>
    <s v="United States"/>
    <s v="Atlanta"/>
    <x v="32"/>
    <n v="30318"/>
    <x v="0"/>
    <s v="TEC-PH-10004389"/>
    <x v="2"/>
    <x v="7"/>
    <s v="Nokia Lumia 925"/>
    <n v="377.96999999999997"/>
    <n v="3"/>
    <n v="0"/>
    <n v="98.272200000000012"/>
  </r>
  <r>
    <n v="2861"/>
    <x v="1416"/>
    <x v="3"/>
    <x v="240"/>
    <d v="2014-05-24T00:00:00"/>
    <x v="1"/>
    <s v="SC-20380"/>
    <s v="Shahid Collister"/>
    <x v="0"/>
    <s v="United States"/>
    <s v="Atlanta"/>
    <x v="32"/>
    <n v="30318"/>
    <x v="0"/>
    <s v="FUR-BO-10004695"/>
    <x v="0"/>
    <x v="0"/>
    <s v="O'Sullivan 2-Door Barrister Bookcase in Odessa Pine"/>
    <n v="1628.82"/>
    <n v="9"/>
    <n v="0"/>
    <n v="374.62859999999989"/>
  </r>
  <r>
    <n v="2862"/>
    <x v="1416"/>
    <x v="3"/>
    <x v="240"/>
    <d v="2014-05-24T00:00:00"/>
    <x v="1"/>
    <s v="SC-20380"/>
    <s v="Shahid Collister"/>
    <x v="0"/>
    <s v="United States"/>
    <s v="Atlanta"/>
    <x v="32"/>
    <n v="30318"/>
    <x v="0"/>
    <s v="OFF-PA-10000100"/>
    <x v="1"/>
    <x v="10"/>
    <s v="Xerox 1945"/>
    <n v="286.93"/>
    <n v="7"/>
    <n v="0"/>
    <n v="140.59569999999999"/>
  </r>
  <r>
    <n v="2863"/>
    <x v="1417"/>
    <x v="3"/>
    <x v="801"/>
    <d v="2014-08-18T00:00:00"/>
    <x v="1"/>
    <s v="RH-19495"/>
    <s v="Rick Hansen"/>
    <x v="0"/>
    <s v="United States"/>
    <s v="Orlando"/>
    <x v="2"/>
    <n v="32839"/>
    <x v="0"/>
    <s v="OFF-PA-10000223"/>
    <x v="1"/>
    <x v="10"/>
    <s v="Xerox 2000"/>
    <n v="20.736000000000004"/>
    <n v="4"/>
    <n v="0.2"/>
    <n v="7.2576000000000001"/>
  </r>
  <r>
    <n v="2864"/>
    <x v="1418"/>
    <x v="3"/>
    <x v="802"/>
    <d v="2014-08-14T00:00:00"/>
    <x v="3"/>
    <s v="JK-15370"/>
    <s v="Jay Kimmel"/>
    <x v="0"/>
    <s v="United States"/>
    <s v="San Francisco"/>
    <x v="1"/>
    <n v="94122"/>
    <x v="1"/>
    <s v="OFF-ST-10001325"/>
    <x v="1"/>
    <x v="4"/>
    <s v="Sterilite Officeware Hinged File Box"/>
    <n v="31.44"/>
    <n v="3"/>
    <n v="0"/>
    <n v="8.4888000000000012"/>
  </r>
  <r>
    <n v="2865"/>
    <x v="1418"/>
    <x v="3"/>
    <x v="802"/>
    <d v="2014-08-14T00:00:00"/>
    <x v="3"/>
    <s v="JK-15370"/>
    <s v="Jay Kimmel"/>
    <x v="0"/>
    <s v="United States"/>
    <s v="San Francisco"/>
    <x v="1"/>
    <n v="94122"/>
    <x v="1"/>
    <s v="OFF-AP-10004249"/>
    <x v="1"/>
    <x v="9"/>
    <s v="Staples"/>
    <n v="83.79"/>
    <n v="7"/>
    <n v="0"/>
    <n v="22.623299999999997"/>
  </r>
  <r>
    <n v="2866"/>
    <x v="1418"/>
    <x v="3"/>
    <x v="802"/>
    <d v="2014-08-14T00:00:00"/>
    <x v="3"/>
    <s v="JK-15370"/>
    <s v="Jay Kimmel"/>
    <x v="0"/>
    <s v="United States"/>
    <s v="San Francisco"/>
    <x v="1"/>
    <n v="94122"/>
    <x v="1"/>
    <s v="OFF-AR-10000588"/>
    <x v="1"/>
    <x v="6"/>
    <s v="Newell 345"/>
    <n v="59.519999999999996"/>
    <n v="3"/>
    <n v="0"/>
    <n v="15.475200000000001"/>
  </r>
  <r>
    <n v="2867"/>
    <x v="1418"/>
    <x v="3"/>
    <x v="802"/>
    <d v="2014-08-14T00:00:00"/>
    <x v="3"/>
    <s v="JK-15370"/>
    <s v="Jay Kimmel"/>
    <x v="0"/>
    <s v="United States"/>
    <s v="San Francisco"/>
    <x v="1"/>
    <n v="94122"/>
    <x v="1"/>
    <s v="OFF-SU-10000946"/>
    <x v="1"/>
    <x v="14"/>
    <s v="Staples"/>
    <n v="31.92"/>
    <n v="4"/>
    <n v="0"/>
    <n v="9.2567999999999984"/>
  </r>
  <r>
    <n v="2868"/>
    <x v="1419"/>
    <x v="0"/>
    <x v="338"/>
    <d v="2013-11-13T00:00:00"/>
    <x v="0"/>
    <s v="AF-10885"/>
    <s v="Art Foster"/>
    <x v="0"/>
    <s v="United States"/>
    <s v="Toledo"/>
    <x v="24"/>
    <n v="43615"/>
    <x v="3"/>
    <s v="OFF-SU-10001225"/>
    <x v="1"/>
    <x v="14"/>
    <s v="Staples"/>
    <n v="14.720000000000002"/>
    <n v="5"/>
    <n v="0.2"/>
    <n v="-3.3120000000000012"/>
  </r>
  <r>
    <n v="2869"/>
    <x v="1419"/>
    <x v="0"/>
    <x v="338"/>
    <d v="2013-11-13T00:00:00"/>
    <x v="0"/>
    <s v="AF-10885"/>
    <s v="Art Foster"/>
    <x v="0"/>
    <s v="United States"/>
    <s v="Toledo"/>
    <x v="24"/>
    <n v="43615"/>
    <x v="3"/>
    <s v="OFF-ST-10001558"/>
    <x v="1"/>
    <x v="4"/>
    <s v="Acco Perma 4000 Stacking Storage Drawers"/>
    <n v="38.975999999999999"/>
    <n v="3"/>
    <n v="0.2"/>
    <n v="-2.4359999999999999"/>
  </r>
  <r>
    <n v="2870"/>
    <x v="1420"/>
    <x v="3"/>
    <x v="492"/>
    <d v="2014-06-20T00:00:00"/>
    <x v="1"/>
    <s v="LC-16885"/>
    <s v="Lena Creighton"/>
    <x v="0"/>
    <s v="United States"/>
    <s v="Saint Petersburg"/>
    <x v="2"/>
    <n v="33710"/>
    <x v="0"/>
    <s v="FUR-FU-10001546"/>
    <x v="0"/>
    <x v="5"/>
    <s v="Dana Swing-Arm Lamps"/>
    <n v="17.088000000000001"/>
    <n v="2"/>
    <n v="0.2"/>
    <n v="1.0679999999999996"/>
  </r>
  <r>
    <n v="2871"/>
    <x v="1421"/>
    <x v="2"/>
    <x v="579"/>
    <d v="2011-03-26T00:00:00"/>
    <x v="1"/>
    <s v="BF-11275"/>
    <s v="Beth Fritzler"/>
    <x v="1"/>
    <s v="United States"/>
    <s v="Tucson"/>
    <x v="16"/>
    <n v="85705"/>
    <x v="1"/>
    <s v="OFF-PA-10002581"/>
    <x v="1"/>
    <x v="10"/>
    <s v="Xerox 1951"/>
    <n v="74.352000000000004"/>
    <n v="3"/>
    <n v="0.2"/>
    <n v="23.234999999999992"/>
  </r>
  <r>
    <n v="2872"/>
    <x v="1421"/>
    <x v="2"/>
    <x v="579"/>
    <d v="2011-03-26T00:00:00"/>
    <x v="1"/>
    <s v="BF-11275"/>
    <s v="Beth Fritzler"/>
    <x v="1"/>
    <s v="United States"/>
    <s v="Tucson"/>
    <x v="16"/>
    <n v="85705"/>
    <x v="1"/>
    <s v="FUR-CH-10001482"/>
    <x v="0"/>
    <x v="1"/>
    <s v="Office Star - Mesh Screen back chair with Vinyl seat"/>
    <n v="314.35199999999998"/>
    <n v="3"/>
    <n v="0.2"/>
    <n v="-35.36460000000001"/>
  </r>
  <r>
    <n v="2873"/>
    <x v="1422"/>
    <x v="3"/>
    <x v="140"/>
    <d v="2014-06-21T00:00:00"/>
    <x v="1"/>
    <s v="SC-20800"/>
    <s v="Stuart Calhoun"/>
    <x v="0"/>
    <s v="United States"/>
    <s v="Los Angeles"/>
    <x v="1"/>
    <n v="90036"/>
    <x v="1"/>
    <s v="OFF-AR-10002399"/>
    <x v="1"/>
    <x v="6"/>
    <s v="Dixon Prang Watercolor Pencils, 10-Color Set with Brush"/>
    <n v="4.26"/>
    <n v="1"/>
    <n v="0"/>
    <n v="1.7465999999999999"/>
  </r>
  <r>
    <n v="2874"/>
    <x v="1423"/>
    <x v="3"/>
    <x v="673"/>
    <d v="2014-11-23T00:00:00"/>
    <x v="1"/>
    <s v="SW-20275"/>
    <s v="Scott Williamson"/>
    <x v="0"/>
    <s v="United States"/>
    <s v="San Diego"/>
    <x v="1"/>
    <n v="92105"/>
    <x v="1"/>
    <s v="OFF-ST-10001963"/>
    <x v="1"/>
    <x v="4"/>
    <s v="Tennsco Regal Shelving Units"/>
    <n v="811.28"/>
    <n v="8"/>
    <n v="0"/>
    <n v="24.338399999999979"/>
  </r>
  <r>
    <n v="2875"/>
    <x v="1424"/>
    <x v="3"/>
    <x v="614"/>
    <d v="2015-01-01T00:00:00"/>
    <x v="2"/>
    <s v="MC-17845"/>
    <s v="Michael Chen"/>
    <x v="0"/>
    <s v="United States"/>
    <s v="New York City"/>
    <x v="15"/>
    <n v="10035"/>
    <x v="3"/>
    <s v="OFF-FA-10002988"/>
    <x v="1"/>
    <x v="13"/>
    <s v="Ideal Clamps"/>
    <n v="6.0299999999999994"/>
    <n v="3"/>
    <n v="0"/>
    <n v="2.9546999999999999"/>
  </r>
  <r>
    <n v="2876"/>
    <x v="1425"/>
    <x v="0"/>
    <x v="803"/>
    <d v="2013-01-23T00:00:00"/>
    <x v="0"/>
    <s v="TD-20995"/>
    <s v="Tamara Dahlen"/>
    <x v="0"/>
    <s v="United States"/>
    <s v="San Diego"/>
    <x v="1"/>
    <n v="92037"/>
    <x v="1"/>
    <s v="FUR-CH-10004289"/>
    <x v="0"/>
    <x v="1"/>
    <s v="Global Super Steno Chair"/>
    <n v="153.56800000000001"/>
    <n v="2"/>
    <n v="0.2"/>
    <n v="-5.758800000000015"/>
  </r>
  <r>
    <n v="2877"/>
    <x v="1425"/>
    <x v="0"/>
    <x v="803"/>
    <d v="2013-01-23T00:00:00"/>
    <x v="0"/>
    <s v="TD-20995"/>
    <s v="Tamara Dahlen"/>
    <x v="0"/>
    <s v="United States"/>
    <s v="San Diego"/>
    <x v="1"/>
    <n v="92037"/>
    <x v="1"/>
    <s v="FUR-CH-10000785"/>
    <x v="0"/>
    <x v="1"/>
    <s v="Global Ergonomic Managers Chair"/>
    <n v="1013.4879999999999"/>
    <n v="7"/>
    <n v="0.2"/>
    <n v="76.011600000000016"/>
  </r>
  <r>
    <n v="2878"/>
    <x v="1426"/>
    <x v="0"/>
    <x v="804"/>
    <d v="2013-01-19T00:00:00"/>
    <x v="1"/>
    <s v="Dp-13240"/>
    <s v="Dean percer"/>
    <x v="2"/>
    <s v="United States"/>
    <s v="Westfield"/>
    <x v="30"/>
    <n v="7090"/>
    <x v="3"/>
    <s v="OFF-EN-10003040"/>
    <x v="1"/>
    <x v="12"/>
    <s v="Quality Park Security Envelopes"/>
    <n v="52.34"/>
    <n v="2"/>
    <n v="0"/>
    <n v="24.599800000000002"/>
  </r>
  <r>
    <n v="2879"/>
    <x v="1426"/>
    <x v="0"/>
    <x v="804"/>
    <d v="2013-01-19T00:00:00"/>
    <x v="1"/>
    <s v="Dp-13240"/>
    <s v="Dean percer"/>
    <x v="2"/>
    <s v="United States"/>
    <s v="Westfield"/>
    <x v="30"/>
    <n v="7090"/>
    <x v="3"/>
    <s v="OFF-AR-10001573"/>
    <x v="1"/>
    <x v="6"/>
    <s v="American Pencil"/>
    <n v="4.66"/>
    <n v="2"/>
    <n v="0"/>
    <n v="1.3513999999999995"/>
  </r>
  <r>
    <n v="2880"/>
    <x v="1426"/>
    <x v="0"/>
    <x v="804"/>
    <d v="2013-01-19T00:00:00"/>
    <x v="1"/>
    <s v="Dp-13240"/>
    <s v="Dean percer"/>
    <x v="2"/>
    <s v="United States"/>
    <s v="Westfield"/>
    <x v="30"/>
    <n v="7090"/>
    <x v="3"/>
    <s v="TEC-AC-10000844"/>
    <x v="2"/>
    <x v="11"/>
    <s v="Logitech Gaming G510s - Keyboard"/>
    <n v="254.96999999999997"/>
    <n v="3"/>
    <n v="0"/>
    <n v="91.789199999999994"/>
  </r>
  <r>
    <n v="2881"/>
    <x v="1427"/>
    <x v="0"/>
    <x v="251"/>
    <d v="2013-09-24T00:00:00"/>
    <x v="0"/>
    <s v="SD-20485"/>
    <s v="Shirley Daniels"/>
    <x v="2"/>
    <s v="United States"/>
    <s v="Orange"/>
    <x v="30"/>
    <n v="7050"/>
    <x v="3"/>
    <s v="OFF-BI-10000756"/>
    <x v="1"/>
    <x v="8"/>
    <s v="Storex DuraTech Recycled Plastic Frosted Binders"/>
    <n v="25.44"/>
    <n v="6"/>
    <n v="0"/>
    <n v="12.72"/>
  </r>
  <r>
    <n v="2882"/>
    <x v="1427"/>
    <x v="0"/>
    <x v="251"/>
    <d v="2013-09-24T00:00:00"/>
    <x v="0"/>
    <s v="SD-20485"/>
    <s v="Shirley Daniels"/>
    <x v="2"/>
    <s v="United States"/>
    <s v="Orange"/>
    <x v="30"/>
    <n v="7050"/>
    <x v="3"/>
    <s v="OFF-SU-10000381"/>
    <x v="1"/>
    <x v="14"/>
    <s v="Acme Forged Steel Scissors with Black Enamel Handles"/>
    <n v="27.93"/>
    <n v="3"/>
    <n v="0"/>
    <n v="8.0996999999999986"/>
  </r>
  <r>
    <n v="2883"/>
    <x v="1428"/>
    <x v="2"/>
    <x v="805"/>
    <d v="2011-02-26T00:00:00"/>
    <x v="1"/>
    <s v="TM-21010"/>
    <s v="Tamara Manning"/>
    <x v="0"/>
    <s v="United States"/>
    <s v="Woodstock"/>
    <x v="10"/>
    <n v="60098"/>
    <x v="2"/>
    <s v="OFF-BI-10004094"/>
    <x v="1"/>
    <x v="8"/>
    <s v="GBC Standard Plastic Binding Systems Combs"/>
    <n v="8.8499999999999979"/>
    <n v="5"/>
    <n v="0.8"/>
    <n v="-13.717499999999998"/>
  </r>
  <r>
    <n v="2884"/>
    <x v="1429"/>
    <x v="0"/>
    <x v="583"/>
    <d v="2013-11-17T00:00:00"/>
    <x v="0"/>
    <s v="BK-11260"/>
    <s v="Berenike Kampe"/>
    <x v="0"/>
    <s v="United States"/>
    <s v="San Francisco"/>
    <x v="1"/>
    <n v="94110"/>
    <x v="1"/>
    <s v="FUR-FU-10001852"/>
    <x v="0"/>
    <x v="5"/>
    <s v="Eldon Regeneration Recycled Desk Accessories, Smoke"/>
    <n v="6.96"/>
    <n v="4"/>
    <n v="0"/>
    <n v="2.2271999999999998"/>
  </r>
  <r>
    <n v="2885"/>
    <x v="1430"/>
    <x v="0"/>
    <x v="806"/>
    <d v="2013-02-03T00:00:00"/>
    <x v="1"/>
    <s v="JF-15490"/>
    <s v="Jeremy Farry"/>
    <x v="0"/>
    <s v="United States"/>
    <s v="San Francisco"/>
    <x v="1"/>
    <n v="94122"/>
    <x v="1"/>
    <s v="OFF-BI-10000014"/>
    <x v="1"/>
    <x v="8"/>
    <s v="Heavy-Duty E-Z-D Binders"/>
    <n v="17.456"/>
    <n v="2"/>
    <n v="0.2"/>
    <n v="5.8914"/>
  </r>
  <r>
    <n v="2886"/>
    <x v="1431"/>
    <x v="0"/>
    <x v="807"/>
    <d v="2013-10-23T00:00:00"/>
    <x v="1"/>
    <s v="EP-13915"/>
    <s v="Emily Phan"/>
    <x v="0"/>
    <s v="United States"/>
    <s v="Tempe"/>
    <x v="16"/>
    <n v="85281"/>
    <x v="1"/>
    <s v="FUR-CH-10003396"/>
    <x v="0"/>
    <x v="1"/>
    <s v="Global Deluxe Steno Chair"/>
    <n v="307.92"/>
    <n v="5"/>
    <n v="0.2"/>
    <n v="-34.64100000000002"/>
  </r>
  <r>
    <n v="2887"/>
    <x v="1432"/>
    <x v="3"/>
    <x v="404"/>
    <d v="2014-12-20T00:00:00"/>
    <x v="2"/>
    <s v="EP-13915"/>
    <s v="Emily Phan"/>
    <x v="0"/>
    <s v="United States"/>
    <s v="Los Angeles"/>
    <x v="1"/>
    <n v="90008"/>
    <x v="1"/>
    <s v="OFF-AR-10003811"/>
    <x v="1"/>
    <x v="6"/>
    <s v="Newell 327"/>
    <n v="6.63"/>
    <n v="3"/>
    <n v="0"/>
    <n v="1.7901"/>
  </r>
  <r>
    <n v="2888"/>
    <x v="1432"/>
    <x v="3"/>
    <x v="404"/>
    <d v="2014-12-20T00:00:00"/>
    <x v="2"/>
    <s v="EP-13915"/>
    <s v="Emily Phan"/>
    <x v="0"/>
    <s v="United States"/>
    <s v="Los Angeles"/>
    <x v="1"/>
    <n v="90008"/>
    <x v="1"/>
    <s v="OFF-PA-10003172"/>
    <x v="1"/>
    <x v="10"/>
    <s v="Xerox 1996"/>
    <n v="12.96"/>
    <n v="2"/>
    <n v="0"/>
    <n v="6.2208000000000006"/>
  </r>
  <r>
    <n v="2889"/>
    <x v="1432"/>
    <x v="3"/>
    <x v="404"/>
    <d v="2014-12-20T00:00:00"/>
    <x v="2"/>
    <s v="EP-13915"/>
    <s v="Emily Phan"/>
    <x v="0"/>
    <s v="United States"/>
    <s v="Los Angeles"/>
    <x v="1"/>
    <n v="90008"/>
    <x v="1"/>
    <s v="OFF-PA-10000289"/>
    <x v="1"/>
    <x v="10"/>
    <s v="Xerox 213"/>
    <n v="32.400000000000006"/>
    <n v="5"/>
    <n v="0"/>
    <n v="15.552000000000001"/>
  </r>
  <r>
    <n v="2890"/>
    <x v="1433"/>
    <x v="3"/>
    <x v="808"/>
    <d v="2014-11-07T00:00:00"/>
    <x v="1"/>
    <s v="KH-16630"/>
    <s v="Ken Heidel"/>
    <x v="1"/>
    <s v="United States"/>
    <s v="Seattle"/>
    <x v="4"/>
    <n v="98105"/>
    <x v="1"/>
    <s v="OFF-PA-10000791"/>
    <x v="1"/>
    <x v="10"/>
    <s v="Wirebound Message Books, Four 2 3/4 x 5 Forms per Page, 200 Sets per Book"/>
    <n v="23.849999999999998"/>
    <n v="5"/>
    <n v="0"/>
    <n v="10.732499999999998"/>
  </r>
  <r>
    <n v="2891"/>
    <x v="1434"/>
    <x v="2"/>
    <x v="333"/>
    <d v="2011-05-01T00:00:00"/>
    <x v="0"/>
    <s v="HG-14845"/>
    <s v="Harry Greene"/>
    <x v="0"/>
    <s v="United States"/>
    <s v="Lake Charles"/>
    <x v="28"/>
    <n v="70601"/>
    <x v="0"/>
    <s v="FUR-CH-10002304"/>
    <x v="0"/>
    <x v="1"/>
    <s v="Global Stack Chair without Arms, Black"/>
    <n v="51.96"/>
    <n v="2"/>
    <n v="0"/>
    <n v="12.990000000000002"/>
  </r>
  <r>
    <n v="2892"/>
    <x v="1434"/>
    <x v="2"/>
    <x v="333"/>
    <d v="2011-05-01T00:00:00"/>
    <x v="0"/>
    <s v="HG-14845"/>
    <s v="Harry Greene"/>
    <x v="0"/>
    <s v="United States"/>
    <s v="Lake Charles"/>
    <x v="28"/>
    <n v="70601"/>
    <x v="0"/>
    <s v="OFF-BI-10000136"/>
    <x v="1"/>
    <x v="8"/>
    <s v="Avery Non-Stick Heavy Duty View Round Locking Ring Binders"/>
    <n v="17.940000000000001"/>
    <n v="3"/>
    <n v="0"/>
    <n v="8.6112000000000002"/>
  </r>
  <r>
    <n v="2893"/>
    <x v="1435"/>
    <x v="3"/>
    <x v="436"/>
    <d v="2014-10-30T00:00:00"/>
    <x v="1"/>
    <s v="JC-16105"/>
    <s v="Julie Creighton"/>
    <x v="1"/>
    <s v="United States"/>
    <s v="Rochester"/>
    <x v="15"/>
    <n v="14609"/>
    <x v="3"/>
    <s v="OFF-PA-10003739"/>
    <x v="1"/>
    <x v="10"/>
    <s v="Xerox 1969"/>
    <n v="11.56"/>
    <n v="2"/>
    <n v="0"/>
    <n v="5.6644000000000005"/>
  </r>
  <r>
    <n v="2894"/>
    <x v="1435"/>
    <x v="3"/>
    <x v="436"/>
    <d v="2014-10-30T00:00:00"/>
    <x v="1"/>
    <s v="JC-16105"/>
    <s v="Julie Creighton"/>
    <x v="1"/>
    <s v="United States"/>
    <s v="Rochester"/>
    <x v="15"/>
    <n v="14609"/>
    <x v="3"/>
    <s v="OFF-PA-10002479"/>
    <x v="1"/>
    <x v="10"/>
    <s v="Xerox 4200 Series MultiUse Premium Copy Paper (20Lb. and 84 Bright)"/>
    <n v="26.400000000000002"/>
    <n v="5"/>
    <n v="0"/>
    <n v="11.879999999999999"/>
  </r>
  <r>
    <n v="2895"/>
    <x v="1435"/>
    <x v="3"/>
    <x v="436"/>
    <d v="2014-10-30T00:00:00"/>
    <x v="1"/>
    <s v="JC-16105"/>
    <s v="Julie Creighton"/>
    <x v="1"/>
    <s v="United States"/>
    <s v="Rochester"/>
    <x v="15"/>
    <n v="14609"/>
    <x v="3"/>
    <s v="FUR-FU-10000771"/>
    <x v="0"/>
    <x v="5"/>
    <s v="Eldon 200 Class Desk Accessories, Smoke"/>
    <n v="69.08"/>
    <n v="11"/>
    <n v="0"/>
    <n v="29.013600000000004"/>
  </r>
  <r>
    <n v="2896"/>
    <x v="1435"/>
    <x v="3"/>
    <x v="436"/>
    <d v="2014-10-30T00:00:00"/>
    <x v="1"/>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x v="1436"/>
    <x v="2"/>
    <x v="809"/>
    <d v="2011-04-03T00:00:00"/>
    <x v="1"/>
    <s v="KM-16720"/>
    <s v="Kunst Miller"/>
    <x v="0"/>
    <s v="United States"/>
    <s v="Long Beach"/>
    <x v="15"/>
    <n v="11561"/>
    <x v="3"/>
    <s v="OFF-AR-10001915"/>
    <x v="1"/>
    <x v="6"/>
    <s v="Peel-Off China Markers"/>
    <n v="49.65"/>
    <n v="5"/>
    <n v="0"/>
    <n v="20.853000000000002"/>
  </r>
  <r>
    <n v="2898"/>
    <x v="1437"/>
    <x v="0"/>
    <x v="810"/>
    <d v="2013-01-09T00:00:00"/>
    <x v="1"/>
    <s v="EB-13975"/>
    <s v="Erica Bern"/>
    <x v="1"/>
    <s v="United States"/>
    <s v="Charlotte"/>
    <x v="3"/>
    <n v="28205"/>
    <x v="0"/>
    <s v="TEC-CO-10000971"/>
    <x v="2"/>
    <x v="16"/>
    <s v="Hewlett Packard 310 Color Digital Copier"/>
    <n v="959.96800000000007"/>
    <n v="4"/>
    <n v="0.2"/>
    <n v="119.99599999999992"/>
  </r>
  <r>
    <n v="2899"/>
    <x v="1438"/>
    <x v="1"/>
    <x v="33"/>
    <d v="2012-04-30T00:00:00"/>
    <x v="1"/>
    <s v="PW-19240"/>
    <s v="Pierre Wener"/>
    <x v="0"/>
    <s v="United States"/>
    <s v="Houston"/>
    <x v="5"/>
    <n v="77036"/>
    <x v="2"/>
    <s v="FUR-CH-10004086"/>
    <x v="0"/>
    <x v="1"/>
    <s v="Hon 4070 Series Pagoda Armless Upholstered Stacking Chairs"/>
    <n v="408.42200000000003"/>
    <n v="2"/>
    <n v="0.3"/>
    <n v="-5.8346000000000231"/>
  </r>
  <r>
    <n v="2900"/>
    <x v="1439"/>
    <x v="1"/>
    <x v="811"/>
    <d v="2012-09-17T00:00:00"/>
    <x v="1"/>
    <s v="PG-18895"/>
    <s v="Paul Gonzalez"/>
    <x v="0"/>
    <s v="United States"/>
    <s v="New York City"/>
    <x v="15"/>
    <n v="10035"/>
    <x v="3"/>
    <s v="TEC-CO-10000971"/>
    <x v="2"/>
    <x v="16"/>
    <s v="Hewlett Packard 310 Color Digital Copier"/>
    <n v="479.98400000000004"/>
    <n v="2"/>
    <n v="0.2"/>
    <n v="59.997999999999962"/>
  </r>
  <r>
    <n v="2901"/>
    <x v="1439"/>
    <x v="1"/>
    <x v="811"/>
    <d v="2012-09-17T00:00:00"/>
    <x v="1"/>
    <s v="PG-18895"/>
    <s v="Paul Gonzalez"/>
    <x v="0"/>
    <s v="United States"/>
    <s v="New York City"/>
    <x v="15"/>
    <n v="10035"/>
    <x v="3"/>
    <s v="OFF-LA-10001317"/>
    <x v="1"/>
    <x v="2"/>
    <s v="Avery 520"/>
    <n v="12.6"/>
    <n v="4"/>
    <n v="0"/>
    <n v="6.048"/>
  </r>
  <r>
    <n v="2902"/>
    <x v="1440"/>
    <x v="3"/>
    <x v="220"/>
    <d v="2014-09-16T00:00:00"/>
    <x v="1"/>
    <s v="DB-12910"/>
    <s v="Daniel Byrd"/>
    <x v="2"/>
    <s v="United States"/>
    <s v="Columbus"/>
    <x v="32"/>
    <n v="31907"/>
    <x v="0"/>
    <s v="OFF-PA-10003656"/>
    <x v="1"/>
    <x v="10"/>
    <s v="Xerox 1935"/>
    <n v="184.66"/>
    <n v="7"/>
    <n v="0"/>
    <n v="84.943599999999989"/>
  </r>
  <r>
    <n v="2903"/>
    <x v="1441"/>
    <x v="0"/>
    <x v="1"/>
    <d v="2013-06-18T00:00:00"/>
    <x v="1"/>
    <s v="CR-12730"/>
    <s v="Craig Reiter"/>
    <x v="0"/>
    <s v="United States"/>
    <s v="Chicago"/>
    <x v="10"/>
    <n v="60610"/>
    <x v="2"/>
    <s v="OFF-PA-10002160"/>
    <x v="1"/>
    <x v="10"/>
    <s v="Xerox 1978"/>
    <n v="23.120000000000005"/>
    <n v="5"/>
    <n v="0.2"/>
    <n v="8.3810000000000002"/>
  </r>
  <r>
    <n v="2904"/>
    <x v="1442"/>
    <x v="0"/>
    <x v="812"/>
    <d v="2013-07-02T00:00:00"/>
    <x v="1"/>
    <s v="KH-16330"/>
    <s v="Katharine Harms"/>
    <x v="1"/>
    <s v="United States"/>
    <s v="Highland Park"/>
    <x v="10"/>
    <n v="60035"/>
    <x v="2"/>
    <s v="OFF-PA-10000575"/>
    <x v="1"/>
    <x v="10"/>
    <s v="Wirebound Message Books, Four 2 3/4 x 5 White Forms per Page"/>
    <n v="37.463999999999999"/>
    <n v="7"/>
    <n v="0.2"/>
    <n v="12.175799999999999"/>
  </r>
  <r>
    <n v="2905"/>
    <x v="1442"/>
    <x v="0"/>
    <x v="812"/>
    <d v="2013-07-02T00:00:00"/>
    <x v="1"/>
    <s v="KH-16330"/>
    <s v="Katharine Harms"/>
    <x v="1"/>
    <s v="United States"/>
    <s v="Highland Park"/>
    <x v="10"/>
    <n v="60035"/>
    <x v="2"/>
    <s v="FUR-CH-10003981"/>
    <x v="0"/>
    <x v="1"/>
    <s v="Global Commerce Series Low-Back Swivel/Tilt Chairs"/>
    <n v="539.65800000000002"/>
    <n v="3"/>
    <n v="0.3"/>
    <n v="-7.7094000000001017"/>
  </r>
  <r>
    <n v="2906"/>
    <x v="1443"/>
    <x v="2"/>
    <x v="467"/>
    <d v="2011-09-30T00:00:00"/>
    <x v="1"/>
    <s v="CS-12400"/>
    <s v="Christopher Schild"/>
    <x v="2"/>
    <s v="United States"/>
    <s v="Seattle"/>
    <x v="4"/>
    <n v="98115"/>
    <x v="1"/>
    <s v="OFF-ST-10002615"/>
    <x v="1"/>
    <x v="4"/>
    <s v="Dual Level, Single-Width Filing Carts"/>
    <n v="310.12"/>
    <n v="2"/>
    <n v="0"/>
    <n v="80.631200000000007"/>
  </r>
  <r>
    <n v="2907"/>
    <x v="1444"/>
    <x v="3"/>
    <x v="132"/>
    <d v="2014-11-10T00:00:00"/>
    <x v="1"/>
    <s v="DL-12925"/>
    <s v="Daniel Lacy"/>
    <x v="0"/>
    <s v="United States"/>
    <s v="Eagan"/>
    <x v="11"/>
    <n v="55122"/>
    <x v="2"/>
    <s v="OFF-PA-10000327"/>
    <x v="1"/>
    <x v="10"/>
    <s v="Xerox 1971"/>
    <n v="8.56"/>
    <n v="2"/>
    <n v="0"/>
    <n v="3.8519999999999994"/>
  </r>
  <r>
    <n v="2908"/>
    <x v="1444"/>
    <x v="3"/>
    <x v="132"/>
    <d v="2014-11-10T00:00:00"/>
    <x v="1"/>
    <s v="DL-12925"/>
    <s v="Daniel Lacy"/>
    <x v="0"/>
    <s v="United States"/>
    <s v="Eagan"/>
    <x v="11"/>
    <n v="55122"/>
    <x v="2"/>
    <s v="OFF-ST-10001325"/>
    <x v="1"/>
    <x v="4"/>
    <s v="Sterilite Officeware Hinged File Box"/>
    <n v="52.400000000000006"/>
    <n v="5"/>
    <n v="0"/>
    <n v="14.148"/>
  </r>
  <r>
    <n v="2909"/>
    <x v="1444"/>
    <x v="3"/>
    <x v="132"/>
    <d v="2014-11-10T00:00:00"/>
    <x v="1"/>
    <s v="DL-12925"/>
    <s v="Daniel Lacy"/>
    <x v="0"/>
    <s v="United States"/>
    <s v="Eagan"/>
    <x v="11"/>
    <n v="55122"/>
    <x v="2"/>
    <s v="OFF-LA-10001771"/>
    <x v="1"/>
    <x v="2"/>
    <s v="Avery 513"/>
    <n v="14.940000000000001"/>
    <n v="3"/>
    <n v="0"/>
    <n v="6.8723999999999998"/>
  </r>
  <r>
    <n v="2910"/>
    <x v="1445"/>
    <x v="3"/>
    <x v="600"/>
    <d v="2014-02-24T00:00:00"/>
    <x v="1"/>
    <s v="ME-17725"/>
    <s v="Max Engle"/>
    <x v="0"/>
    <s v="United States"/>
    <s v="Seattle"/>
    <x v="4"/>
    <n v="98103"/>
    <x v="1"/>
    <s v="OFF-FA-10004968"/>
    <x v="1"/>
    <x v="13"/>
    <s v="Rubber Band Ball"/>
    <n v="11.22"/>
    <n v="3"/>
    <n v="0"/>
    <n v="0.2244000000000006"/>
  </r>
  <r>
    <n v="2911"/>
    <x v="1446"/>
    <x v="1"/>
    <x v="599"/>
    <d v="2012-11-09T00:00:00"/>
    <x v="1"/>
    <s v="VD-21670"/>
    <s v="Valerie Dominguez"/>
    <x v="0"/>
    <s v="United States"/>
    <s v="Coral Springs"/>
    <x v="2"/>
    <n v="33065"/>
    <x v="0"/>
    <s v="OFF-AP-10000576"/>
    <x v="1"/>
    <x v="9"/>
    <s v="Belkin 325VA UPS Surge Protector, 6'"/>
    <n v="387.13600000000002"/>
    <n v="4"/>
    <n v="0.2"/>
    <n v="24.196000000000012"/>
  </r>
  <r>
    <n v="2912"/>
    <x v="1447"/>
    <x v="2"/>
    <x v="737"/>
    <d v="2011-06-21T00:00:00"/>
    <x v="1"/>
    <s v="CK-12205"/>
    <s v="Chloris Kastensmidt"/>
    <x v="0"/>
    <s v="United States"/>
    <s v="Hempstead"/>
    <x v="15"/>
    <n v="11550"/>
    <x v="3"/>
    <s v="OFF-EN-10003286"/>
    <x v="1"/>
    <x v="12"/>
    <s v="Staples"/>
    <n v="41.4"/>
    <n v="5"/>
    <n v="0"/>
    <n v="19.457999999999998"/>
  </r>
  <r>
    <n v="2913"/>
    <x v="1447"/>
    <x v="2"/>
    <x v="737"/>
    <d v="2011-06-21T00:00:00"/>
    <x v="1"/>
    <s v="CK-12205"/>
    <s v="Chloris Kastensmidt"/>
    <x v="0"/>
    <s v="United States"/>
    <s v="Hempstead"/>
    <x v="15"/>
    <n v="11550"/>
    <x v="3"/>
    <s v="OFF-AR-10003772"/>
    <x v="1"/>
    <x v="6"/>
    <s v="Boston 16750 Black Compact Battery Pencil Sharpener"/>
    <n v="35"/>
    <n v="4"/>
    <n v="0"/>
    <n v="10.499999999999996"/>
  </r>
  <r>
    <n v="2914"/>
    <x v="1447"/>
    <x v="2"/>
    <x v="737"/>
    <d v="2011-06-21T00:00:00"/>
    <x v="1"/>
    <s v="CK-12205"/>
    <s v="Chloris Kastensmidt"/>
    <x v="0"/>
    <s v="United States"/>
    <s v="Hempstead"/>
    <x v="15"/>
    <n v="11550"/>
    <x v="3"/>
    <s v="OFF-BI-10002852"/>
    <x v="1"/>
    <x v="8"/>
    <s v="Ibico Standard Transparent Covers"/>
    <n v="39.552000000000007"/>
    <n v="3"/>
    <n v="0.2"/>
    <n v="14.337599999999998"/>
  </r>
  <r>
    <n v="2915"/>
    <x v="1448"/>
    <x v="1"/>
    <x v="88"/>
    <d v="2012-10-17T00:00:00"/>
    <x v="0"/>
    <s v="DL-12925"/>
    <s v="Daniel Lacy"/>
    <x v="0"/>
    <s v="United States"/>
    <s v="Noblesville"/>
    <x v="14"/>
    <n v="46060"/>
    <x v="2"/>
    <s v="TEC-PH-10002890"/>
    <x v="2"/>
    <x v="7"/>
    <s v="AT&amp;T 17929 Lendline Telephone"/>
    <n v="135.72"/>
    <n v="3"/>
    <n v="0"/>
    <n v="35.287199999999999"/>
  </r>
  <r>
    <n v="2916"/>
    <x v="1448"/>
    <x v="1"/>
    <x v="88"/>
    <d v="2012-10-17T00:00:00"/>
    <x v="0"/>
    <s v="DL-12925"/>
    <s v="Daniel Lacy"/>
    <x v="0"/>
    <s v="United States"/>
    <s v="Noblesville"/>
    <x v="14"/>
    <n v="46060"/>
    <x v="2"/>
    <s v="OFF-BI-10001308"/>
    <x v="1"/>
    <x v="8"/>
    <s v="GBC Standard Plastic Binding Systems' Combs"/>
    <n v="12.56"/>
    <n v="2"/>
    <n v="0"/>
    <n v="5.6519999999999992"/>
  </r>
  <r>
    <n v="2917"/>
    <x v="1448"/>
    <x v="1"/>
    <x v="88"/>
    <d v="2012-10-17T00:00:00"/>
    <x v="0"/>
    <s v="DL-12925"/>
    <s v="Daniel Lacy"/>
    <x v="0"/>
    <s v="United States"/>
    <s v="Noblesville"/>
    <x v="14"/>
    <n v="46060"/>
    <x v="2"/>
    <s v="TEC-PH-10001750"/>
    <x v="2"/>
    <x v="7"/>
    <s v="Samsung Rugby III"/>
    <n v="263.95999999999998"/>
    <n v="4"/>
    <n v="0"/>
    <n v="71.269200000000012"/>
  </r>
  <r>
    <n v="2918"/>
    <x v="1449"/>
    <x v="3"/>
    <x v="151"/>
    <d v="2014-08-31T00:00:00"/>
    <x v="2"/>
    <s v="SE-20110"/>
    <s v="Sanjit Engle"/>
    <x v="0"/>
    <s v="United States"/>
    <s v="Dallas"/>
    <x v="5"/>
    <n v="75220"/>
    <x v="2"/>
    <s v="OFF-AR-10003338"/>
    <x v="1"/>
    <x v="6"/>
    <s v="Eberhard Faber 3 1/2&quot; Golf Pencils"/>
    <n v="5.9520000000000008"/>
    <n v="1"/>
    <n v="0.2"/>
    <n v="0.37200000000000011"/>
  </r>
  <r>
    <n v="2919"/>
    <x v="1450"/>
    <x v="0"/>
    <x v="813"/>
    <d v="2013-11-24T00:00:00"/>
    <x v="3"/>
    <s v="LS-17200"/>
    <s v="Luke Schmidt"/>
    <x v="1"/>
    <s v="United States"/>
    <s v="Philadelphia"/>
    <x v="9"/>
    <n v="19140"/>
    <x v="3"/>
    <s v="OFF-FA-10002763"/>
    <x v="1"/>
    <x v="13"/>
    <s v="Advantus Map Pennant Flags and Round Head Tacks"/>
    <n v="15.8"/>
    <n v="5"/>
    <n v="0.2"/>
    <n v="2.3699999999999983"/>
  </r>
  <r>
    <n v="2920"/>
    <x v="1450"/>
    <x v="0"/>
    <x v="813"/>
    <d v="2013-11-24T00:00:00"/>
    <x v="3"/>
    <s v="LS-17200"/>
    <s v="Luke Schmidt"/>
    <x v="1"/>
    <s v="United States"/>
    <s v="Philadelphia"/>
    <x v="9"/>
    <n v="19140"/>
    <x v="3"/>
    <s v="FUR-FU-10002088"/>
    <x v="0"/>
    <x v="5"/>
    <s v="Nu-Dell Float Frame 11 x 14 1/2"/>
    <n v="14.368000000000002"/>
    <n v="2"/>
    <n v="0.2"/>
    <n v="3.9512"/>
  </r>
  <r>
    <n v="2921"/>
    <x v="1450"/>
    <x v="0"/>
    <x v="813"/>
    <d v="2013-11-24T00:00:00"/>
    <x v="3"/>
    <s v="LS-17200"/>
    <s v="Luke Schmidt"/>
    <x v="1"/>
    <s v="United States"/>
    <s v="Philadelphia"/>
    <x v="9"/>
    <n v="19140"/>
    <x v="3"/>
    <s v="FUR-FU-10003976"/>
    <x v="0"/>
    <x v="5"/>
    <s v="DAX Executive Solid Wood Document Frame, Desktop or Hang, Mahogany, 5 x 7"/>
    <n v="70.448000000000008"/>
    <n v="7"/>
    <n v="0.2"/>
    <n v="12.328399999999988"/>
  </r>
  <r>
    <n v="2922"/>
    <x v="1451"/>
    <x v="3"/>
    <x v="289"/>
    <d v="2014-01-31T00:00:00"/>
    <x v="3"/>
    <s v="MM-17920"/>
    <s v="Michael Moore"/>
    <x v="0"/>
    <s v="United States"/>
    <s v="San Francisco"/>
    <x v="1"/>
    <n v="94109"/>
    <x v="1"/>
    <s v="OFF-ST-10001511"/>
    <x v="1"/>
    <x v="4"/>
    <s v="Space Solutions Commercial Steel Shelving"/>
    <n v="129.30000000000001"/>
    <n v="2"/>
    <n v="0"/>
    <n v="6.4649999999999892"/>
  </r>
  <r>
    <n v="2923"/>
    <x v="1452"/>
    <x v="1"/>
    <x v="672"/>
    <d v="2012-12-03T00:00:00"/>
    <x v="0"/>
    <s v="DB-13270"/>
    <s v="Deborah Brumfield"/>
    <x v="2"/>
    <s v="United States"/>
    <s v="Austin"/>
    <x v="5"/>
    <n v="78745"/>
    <x v="2"/>
    <s v="OFF-BI-10000301"/>
    <x v="1"/>
    <x v="8"/>
    <s v="GBC Instant Report Kit"/>
    <n v="3.8819999999999988"/>
    <n v="3"/>
    <n v="0.8"/>
    <n v="-5.8230000000000004"/>
  </r>
  <r>
    <n v="2924"/>
    <x v="1453"/>
    <x v="2"/>
    <x v="307"/>
    <d v="2011-07-04T00:00:00"/>
    <x v="1"/>
    <s v="RW-19630"/>
    <s v="Rob Williams"/>
    <x v="1"/>
    <s v="United States"/>
    <s v="Detroit"/>
    <x v="12"/>
    <n v="48234"/>
    <x v="2"/>
    <s v="OFF-FA-10003495"/>
    <x v="1"/>
    <x v="13"/>
    <s v="Staples"/>
    <n v="6.08"/>
    <n v="1"/>
    <n v="0"/>
    <n v="3.04"/>
  </r>
  <r>
    <n v="2925"/>
    <x v="1454"/>
    <x v="2"/>
    <x v="814"/>
    <d v="2011-09-05T00:00:00"/>
    <x v="2"/>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x v="1454"/>
    <x v="2"/>
    <x v="814"/>
    <d v="2011-09-05T00:00:00"/>
    <x v="2"/>
    <s v="JM-16195"/>
    <s v="Justin MacKendrick"/>
    <x v="0"/>
    <s v="United States"/>
    <s v="Watertown"/>
    <x v="15"/>
    <n v="13601"/>
    <x v="3"/>
    <s v="FUR-FU-10002116"/>
    <x v="0"/>
    <x v="5"/>
    <s v="Tenex Carpeted, Granite-Look or Clear Contemporary Contour Shape Chair Mats"/>
    <n v="70.709999999999994"/>
    <n v="1"/>
    <n v="0"/>
    <n v="4.9496999999999929"/>
  </r>
  <r>
    <n v="2927"/>
    <x v="1455"/>
    <x v="3"/>
    <x v="815"/>
    <d v="2014-07-15T00:00:00"/>
    <x v="0"/>
    <s v="BP-11155"/>
    <s v="Becky Pak"/>
    <x v="0"/>
    <s v="United States"/>
    <s v="Columbus"/>
    <x v="32"/>
    <n v="31907"/>
    <x v="0"/>
    <s v="FUR-FU-10000771"/>
    <x v="0"/>
    <x v="5"/>
    <s v="Eldon 200 Class Desk Accessories, Smoke"/>
    <n v="18.84"/>
    <n v="3"/>
    <n v="0"/>
    <n v="7.9128000000000007"/>
  </r>
  <r>
    <n v="2928"/>
    <x v="1456"/>
    <x v="3"/>
    <x v="400"/>
    <d v="2014-06-11T00:00:00"/>
    <x v="1"/>
    <s v="CT-11995"/>
    <s v="Carol Triggs"/>
    <x v="0"/>
    <s v="United States"/>
    <s v="Apple Valley"/>
    <x v="11"/>
    <n v="55124"/>
    <x v="2"/>
    <s v="OFF-AR-10002255"/>
    <x v="1"/>
    <x v="6"/>
    <s v="Newell 346"/>
    <n v="8.64"/>
    <n v="3"/>
    <n v="0"/>
    <n v="2.5055999999999998"/>
  </r>
  <r>
    <n v="2929"/>
    <x v="1457"/>
    <x v="3"/>
    <x v="15"/>
    <d v="2014-10-27T00:00:00"/>
    <x v="1"/>
    <s v="TH-21550"/>
    <s v="Tracy Hopkins"/>
    <x v="2"/>
    <s v="United States"/>
    <s v="Burlington"/>
    <x v="3"/>
    <n v="27217"/>
    <x v="0"/>
    <s v="OFF-BI-10004995"/>
    <x v="1"/>
    <x v="8"/>
    <s v="GBC DocuBind P400 Electric Binding System"/>
    <n v="1633.1880000000003"/>
    <n v="4"/>
    <n v="0.7"/>
    <n v="-1306.5504000000001"/>
  </r>
  <r>
    <n v="2930"/>
    <x v="1458"/>
    <x v="3"/>
    <x v="551"/>
    <d v="2014-11-25T00:00:00"/>
    <x v="1"/>
    <s v="ME-17320"/>
    <s v="Maria Etezadi"/>
    <x v="2"/>
    <s v="United States"/>
    <s v="Saginaw"/>
    <x v="12"/>
    <n v="48601"/>
    <x v="2"/>
    <s v="FUR-FU-10002597"/>
    <x v="0"/>
    <x v="5"/>
    <s v="C-Line Magnetic Cubicle Keepers, Clear Polypropylene"/>
    <n v="19.760000000000002"/>
    <n v="4"/>
    <n v="0"/>
    <n v="8.2992000000000008"/>
  </r>
  <r>
    <n v="2931"/>
    <x v="1459"/>
    <x v="1"/>
    <x v="816"/>
    <d v="2012-08-08T00:00:00"/>
    <x v="3"/>
    <s v="TT-21220"/>
    <s v="Thomas Thornton"/>
    <x v="0"/>
    <s v="United States"/>
    <s v="San Francisco"/>
    <x v="1"/>
    <n v="94109"/>
    <x v="1"/>
    <s v="OFF-BI-10004970"/>
    <x v="1"/>
    <x v="8"/>
    <s v="ACCOHIDE 3-Ring Binder, Blue, 1&quot;"/>
    <n v="6.6080000000000005"/>
    <n v="2"/>
    <n v="0.2"/>
    <n v="2.2302"/>
  </r>
  <r>
    <n v="2932"/>
    <x v="1459"/>
    <x v="1"/>
    <x v="816"/>
    <d v="2012-08-08T00:00:00"/>
    <x v="3"/>
    <s v="TT-21220"/>
    <s v="Thomas Thornton"/>
    <x v="0"/>
    <s v="United States"/>
    <s v="San Francisco"/>
    <x v="1"/>
    <n v="94109"/>
    <x v="1"/>
    <s v="OFF-BI-10002557"/>
    <x v="1"/>
    <x v="8"/>
    <s v="Presstex Flexible Ring Binders"/>
    <n v="7.28"/>
    <n v="2"/>
    <n v="0.2"/>
    <n v="2.7299999999999995"/>
  </r>
  <r>
    <n v="2933"/>
    <x v="1459"/>
    <x v="1"/>
    <x v="816"/>
    <d v="2012-08-08T00:00:00"/>
    <x v="3"/>
    <s v="TT-21220"/>
    <s v="Thomas Thornton"/>
    <x v="0"/>
    <s v="United States"/>
    <s v="San Francisco"/>
    <x v="1"/>
    <n v="94109"/>
    <x v="1"/>
    <s v="FUR-CH-10000785"/>
    <x v="0"/>
    <x v="1"/>
    <s v="Global Ergonomic Managers Chair"/>
    <n v="144.78399999999999"/>
    <n v="1"/>
    <n v="0.2"/>
    <n v="10.858800000000002"/>
  </r>
  <r>
    <n v="2934"/>
    <x v="1460"/>
    <x v="0"/>
    <x v="409"/>
    <d v="2013-12-13T00:00:00"/>
    <x v="1"/>
    <s v="GT-14710"/>
    <s v="Greg Tran"/>
    <x v="0"/>
    <s v="United States"/>
    <s v="Seattle"/>
    <x v="4"/>
    <n v="98105"/>
    <x v="1"/>
    <s v="TEC-PH-10002310"/>
    <x v="2"/>
    <x v="7"/>
    <s v="Plantronics Calisto P620-M USB Wireless Speakerphone System"/>
    <n v="156.79200000000003"/>
    <n v="1"/>
    <n v="0.2"/>
    <n v="13.719300000000004"/>
  </r>
  <r>
    <n v="2935"/>
    <x v="1460"/>
    <x v="0"/>
    <x v="409"/>
    <d v="2013-12-13T00:00:00"/>
    <x v="1"/>
    <s v="GT-14710"/>
    <s v="Greg Tran"/>
    <x v="0"/>
    <s v="United States"/>
    <s v="Seattle"/>
    <x v="4"/>
    <n v="98105"/>
    <x v="1"/>
    <s v="TEC-PH-10002834"/>
    <x v="2"/>
    <x v="7"/>
    <s v="Google Nexus 5"/>
    <n v="431.97600000000006"/>
    <n v="3"/>
    <n v="0.2"/>
    <n v="26.998499999999993"/>
  </r>
  <r>
    <n v="2936"/>
    <x v="1460"/>
    <x v="0"/>
    <x v="409"/>
    <d v="2013-12-13T00:00:00"/>
    <x v="1"/>
    <s v="GT-14710"/>
    <s v="Greg Tran"/>
    <x v="0"/>
    <s v="United States"/>
    <s v="Seattle"/>
    <x v="4"/>
    <n v="98105"/>
    <x v="1"/>
    <s v="OFF-EN-10000927"/>
    <x v="1"/>
    <x v="12"/>
    <s v="Jet-Pak Recycled Peel 'N' Seal Padded Mailers"/>
    <n v="35.89"/>
    <n v="1"/>
    <n v="0"/>
    <n v="16.150499999999997"/>
  </r>
  <r>
    <n v="2937"/>
    <x v="1460"/>
    <x v="0"/>
    <x v="409"/>
    <d v="2013-12-13T00:00:00"/>
    <x v="1"/>
    <s v="GT-14710"/>
    <s v="Greg Tran"/>
    <x v="0"/>
    <s v="United States"/>
    <s v="Seattle"/>
    <x v="4"/>
    <n v="98105"/>
    <x v="1"/>
    <s v="OFF-BI-10001636"/>
    <x v="1"/>
    <x v="8"/>
    <s v="Ibico Plastic and Wire Spiral Binding Combs"/>
    <n v="47.207999999999998"/>
    <n v="7"/>
    <n v="0.2"/>
    <n v="15.342599999999997"/>
  </r>
  <r>
    <n v="2938"/>
    <x v="1460"/>
    <x v="0"/>
    <x v="409"/>
    <d v="2013-12-13T00:00:00"/>
    <x v="1"/>
    <s v="GT-14710"/>
    <s v="Greg Tran"/>
    <x v="0"/>
    <s v="United States"/>
    <s v="Seattle"/>
    <x v="4"/>
    <n v="98105"/>
    <x v="1"/>
    <s v="OFF-PA-10001736"/>
    <x v="1"/>
    <x v="10"/>
    <s v="Xerox 1880"/>
    <n v="248.07999999999998"/>
    <n v="7"/>
    <n v="0"/>
    <n v="116.59759999999997"/>
  </r>
  <r>
    <n v="2939"/>
    <x v="1460"/>
    <x v="0"/>
    <x v="409"/>
    <d v="2013-12-13T00:00:00"/>
    <x v="1"/>
    <s v="GT-14710"/>
    <s v="Greg Tran"/>
    <x v="0"/>
    <s v="United States"/>
    <s v="Seattle"/>
    <x v="4"/>
    <n v="98105"/>
    <x v="1"/>
    <s v="OFF-PA-10000482"/>
    <x v="1"/>
    <x v="10"/>
    <s v="Snap-A-Way Black Print Carbonless Ruled Speed Letter, Triplicate"/>
    <n v="189.7"/>
    <n v="5"/>
    <n v="0"/>
    <n v="89.158999999999992"/>
  </r>
  <r>
    <n v="2940"/>
    <x v="1460"/>
    <x v="0"/>
    <x v="409"/>
    <d v="2013-12-13T00:00:00"/>
    <x v="1"/>
    <s v="GT-14710"/>
    <s v="Greg Tran"/>
    <x v="0"/>
    <s v="United States"/>
    <s v="Seattle"/>
    <x v="4"/>
    <n v="98105"/>
    <x v="1"/>
    <s v="OFF-BI-10001658"/>
    <x v="1"/>
    <x v="8"/>
    <s v="GBC Standard Therm-A-Bind Covers"/>
    <n v="59.808000000000007"/>
    <n v="3"/>
    <n v="0.2"/>
    <n v="19.4376"/>
  </r>
  <r>
    <n v="2941"/>
    <x v="1461"/>
    <x v="3"/>
    <x v="613"/>
    <d v="2014-04-01T00:00:00"/>
    <x v="1"/>
    <s v="JD-16150"/>
    <s v="Justin Deggeller"/>
    <x v="1"/>
    <s v="United States"/>
    <s v="Milwaukee"/>
    <x v="6"/>
    <n v="53209"/>
    <x v="2"/>
    <s v="FUR-CH-10000422"/>
    <x v="0"/>
    <x v="1"/>
    <s v="Global Highback Leather Tilter in Burgundy"/>
    <n v="90.99"/>
    <n v="1"/>
    <n v="0"/>
    <n v="14.558400000000006"/>
  </r>
  <r>
    <n v="2942"/>
    <x v="1461"/>
    <x v="3"/>
    <x v="613"/>
    <d v="2014-04-01T00:00:00"/>
    <x v="1"/>
    <s v="JD-16150"/>
    <s v="Justin Deggeller"/>
    <x v="1"/>
    <s v="United States"/>
    <s v="Milwaukee"/>
    <x v="6"/>
    <n v="53209"/>
    <x v="2"/>
    <s v="FUR-CH-10004675"/>
    <x v="0"/>
    <x v="1"/>
    <s v="Lifetime Advantage Folding Chairs, 4/Carton"/>
    <n v="1526.5600000000002"/>
    <n v="7"/>
    <n v="0"/>
    <n v="427.43679999999995"/>
  </r>
  <r>
    <n v="2943"/>
    <x v="1461"/>
    <x v="3"/>
    <x v="613"/>
    <d v="2014-04-01T00:00:00"/>
    <x v="1"/>
    <s v="JD-16150"/>
    <s v="Justin Deggeller"/>
    <x v="1"/>
    <s v="United States"/>
    <s v="Milwaukee"/>
    <x v="6"/>
    <n v="53209"/>
    <x v="2"/>
    <s v="FUR-CH-10002880"/>
    <x v="0"/>
    <x v="1"/>
    <s v="Global High-Back Leather Tilter, Burgundy"/>
    <n v="368.96999999999997"/>
    <n v="3"/>
    <n v="0"/>
    <n v="40.586699999999979"/>
  </r>
  <r>
    <n v="2944"/>
    <x v="1462"/>
    <x v="3"/>
    <x v="123"/>
    <d v="2014-11-25T00:00:00"/>
    <x v="1"/>
    <s v="MC-18100"/>
    <s v="Mick Crebagga"/>
    <x v="0"/>
    <s v="United States"/>
    <s v="Los Angeles"/>
    <x v="1"/>
    <n v="90049"/>
    <x v="1"/>
    <s v="OFF-ST-10000675"/>
    <x v="1"/>
    <x v="4"/>
    <s v="File Shuttle II and Handi-File, Black"/>
    <n v="305.01"/>
    <n v="9"/>
    <n v="0"/>
    <n v="76.252499999999998"/>
  </r>
  <r>
    <n v="2945"/>
    <x v="1462"/>
    <x v="3"/>
    <x v="123"/>
    <d v="2014-11-25T00:00:00"/>
    <x v="1"/>
    <s v="MC-18100"/>
    <s v="Mick Crebagga"/>
    <x v="0"/>
    <s v="United States"/>
    <s v="Los Angeles"/>
    <x v="1"/>
    <n v="90049"/>
    <x v="1"/>
    <s v="FUR-FU-10002685"/>
    <x v="0"/>
    <x v="5"/>
    <s v="Executive Impressions 13-1/2&quot; Indoor/Outdoor Wall Clock"/>
    <n v="18.7"/>
    <n v="1"/>
    <n v="0"/>
    <n v="7.1059999999999999"/>
  </r>
  <r>
    <n v="2946"/>
    <x v="1463"/>
    <x v="0"/>
    <x v="254"/>
    <d v="2013-11-06T00:00:00"/>
    <x v="2"/>
    <s v="LH-17020"/>
    <s v="Lisa Hazard"/>
    <x v="0"/>
    <s v="United States"/>
    <s v="San Francisco"/>
    <x v="1"/>
    <n v="94122"/>
    <x v="1"/>
    <s v="FUR-FU-10004020"/>
    <x v="0"/>
    <x v="5"/>
    <s v="Advantus Panel Wall Acrylic Frame"/>
    <n v="38.29"/>
    <n v="7"/>
    <n v="0"/>
    <n v="16.464700000000001"/>
  </r>
  <r>
    <n v="2947"/>
    <x v="1464"/>
    <x v="3"/>
    <x v="817"/>
    <d v="2014-12-19T00:00:00"/>
    <x v="1"/>
    <s v="MP-18175"/>
    <s v="Mike Pelletier"/>
    <x v="2"/>
    <s v="United States"/>
    <s v="San Diego"/>
    <x v="1"/>
    <n v="92024"/>
    <x v="1"/>
    <s v="FUR-FU-10004963"/>
    <x v="0"/>
    <x v="5"/>
    <s v="Eldon 400 Class Desk Accessories, Black Carbon"/>
    <n v="26.25"/>
    <n v="3"/>
    <n v="0"/>
    <n v="11.025000000000002"/>
  </r>
  <r>
    <n v="2948"/>
    <x v="1464"/>
    <x v="3"/>
    <x v="817"/>
    <d v="2014-12-19T00:00:00"/>
    <x v="1"/>
    <s v="MP-18175"/>
    <s v="Mike Pelletier"/>
    <x v="2"/>
    <s v="United States"/>
    <s v="San Diego"/>
    <x v="1"/>
    <n v="92024"/>
    <x v="1"/>
    <s v="OFF-BI-10000174"/>
    <x v="1"/>
    <x v="8"/>
    <s v="Wilson Jones Clip &amp; Carry Folder Binder Tool for Ring Binders, Clear"/>
    <n v="64.959999999999994"/>
    <n v="14"/>
    <n v="0.2"/>
    <n v="22.736000000000001"/>
  </r>
  <r>
    <n v="2949"/>
    <x v="1464"/>
    <x v="3"/>
    <x v="817"/>
    <d v="2014-12-19T00:00:00"/>
    <x v="1"/>
    <s v="MP-18175"/>
    <s v="Mike Pelletier"/>
    <x v="2"/>
    <s v="United States"/>
    <s v="San Diego"/>
    <x v="1"/>
    <n v="92024"/>
    <x v="1"/>
    <s v="OFF-EN-10000461"/>
    <x v="1"/>
    <x v="12"/>
    <s v="#10- 4 1/8&quot; x 9 1/2&quot; Recycled Envelopes"/>
    <n v="43.7"/>
    <n v="5"/>
    <n v="0"/>
    <n v="20.539000000000001"/>
  </r>
  <r>
    <n v="2950"/>
    <x v="1465"/>
    <x v="3"/>
    <x v="105"/>
    <d v="2014-11-13T00:00:00"/>
    <x v="3"/>
    <s v="EM-14140"/>
    <s v="Eugene Moren"/>
    <x v="2"/>
    <s v="United States"/>
    <s v="Glendale"/>
    <x v="16"/>
    <n v="85301"/>
    <x v="1"/>
    <s v="TEC-AC-10001266"/>
    <x v="2"/>
    <x v="11"/>
    <s v="Memorex Micro Travel Drive 8 GB"/>
    <n v="41.6"/>
    <n v="4"/>
    <n v="0.2"/>
    <n v="12.999999999999998"/>
  </r>
  <r>
    <n v="2951"/>
    <x v="1465"/>
    <x v="3"/>
    <x v="105"/>
    <d v="2014-11-13T00:00:00"/>
    <x v="3"/>
    <s v="EM-14140"/>
    <s v="Eugene Moren"/>
    <x v="2"/>
    <s v="United States"/>
    <s v="Glendale"/>
    <x v="16"/>
    <n v="85301"/>
    <x v="1"/>
    <s v="OFF-PA-10002160"/>
    <x v="1"/>
    <x v="10"/>
    <s v="Xerox 1978"/>
    <n v="23.120000000000005"/>
    <n v="5"/>
    <n v="0.2"/>
    <n v="8.3810000000000002"/>
  </r>
  <r>
    <n v="2952"/>
    <x v="1465"/>
    <x v="3"/>
    <x v="105"/>
    <d v="2014-11-13T00:00:00"/>
    <x v="3"/>
    <s v="EM-14140"/>
    <s v="Eugene Moren"/>
    <x v="2"/>
    <s v="United States"/>
    <s v="Glendale"/>
    <x v="16"/>
    <n v="85301"/>
    <x v="1"/>
    <s v="FUR-CH-10004875"/>
    <x v="0"/>
    <x v="1"/>
    <s v="Harbour Creations 67200 Series Stacking Chairs"/>
    <n v="113.88800000000002"/>
    <n v="2"/>
    <n v="0.2"/>
    <n v="9.9651999999999994"/>
  </r>
  <r>
    <n v="2953"/>
    <x v="1465"/>
    <x v="3"/>
    <x v="105"/>
    <d v="2014-11-13T00:00:00"/>
    <x v="3"/>
    <s v="EM-14140"/>
    <s v="Eugene Moren"/>
    <x v="2"/>
    <s v="United States"/>
    <s v="Glendale"/>
    <x v="16"/>
    <n v="85301"/>
    <x v="1"/>
    <s v="FUR-FU-10000305"/>
    <x v="0"/>
    <x v="5"/>
    <s v="Tenex V2T-RE Standard Weight Series Chair Mat, 45&quot; x 53&quot;, Lip 25&quot; x 12&quot;"/>
    <n v="113.56800000000001"/>
    <n v="2"/>
    <n v="0.2"/>
    <n v="-5.6784000000000034"/>
  </r>
  <r>
    <n v="2954"/>
    <x v="1465"/>
    <x v="3"/>
    <x v="105"/>
    <d v="2014-11-13T00:00:00"/>
    <x v="3"/>
    <s v="EM-14140"/>
    <s v="Eugene Moren"/>
    <x v="2"/>
    <s v="United States"/>
    <s v="Glendale"/>
    <x v="16"/>
    <n v="85301"/>
    <x v="1"/>
    <s v="TEC-PH-10000347"/>
    <x v="2"/>
    <x v="7"/>
    <s v="Cush Cases Heavy Duty Rugged Cover Case for Samsung Galaxy S5 - Purple"/>
    <n v="7.9200000000000008"/>
    <n v="2"/>
    <n v="0.2"/>
    <n v="0.69299999999999984"/>
  </r>
  <r>
    <n v="2955"/>
    <x v="1465"/>
    <x v="3"/>
    <x v="105"/>
    <d v="2014-11-13T00:00:00"/>
    <x v="3"/>
    <s v="EM-14140"/>
    <s v="Eugene Moren"/>
    <x v="2"/>
    <s v="United States"/>
    <s v="Glendale"/>
    <x v="16"/>
    <n v="85301"/>
    <x v="1"/>
    <s v="TEC-PH-10001459"/>
    <x v="2"/>
    <x v="7"/>
    <s v="Samsung Galaxy Mega 6.3"/>
    <n v="671.98400000000004"/>
    <n v="2"/>
    <n v="0.2"/>
    <n v="50.398800000000023"/>
  </r>
  <r>
    <n v="2956"/>
    <x v="1466"/>
    <x v="0"/>
    <x v="298"/>
    <d v="2013-08-25T00:00:00"/>
    <x v="1"/>
    <s v="GG-14650"/>
    <s v="Greg Guthrie"/>
    <x v="1"/>
    <s v="United States"/>
    <s v="New York City"/>
    <x v="15"/>
    <n v="10035"/>
    <x v="3"/>
    <s v="TEC-PH-10000439"/>
    <x v="2"/>
    <x v="7"/>
    <s v="GE DSL Phone Line Filter"/>
    <n v="39.99"/>
    <n v="1"/>
    <n v="0"/>
    <n v="11.597099999999998"/>
  </r>
  <r>
    <n v="2957"/>
    <x v="1467"/>
    <x v="3"/>
    <x v="818"/>
    <d v="2014-07-05T00:00:00"/>
    <x v="1"/>
    <s v="MA-17995"/>
    <s v="Michelle Arnett"/>
    <x v="2"/>
    <s v="United States"/>
    <s v="Watertown"/>
    <x v="15"/>
    <n v="13601"/>
    <x v="3"/>
    <s v="FUR-CH-10002647"/>
    <x v="0"/>
    <x v="1"/>
    <s v="Situations Contoured Folding Chairs, 4/Set"/>
    <n v="191.64600000000002"/>
    <n v="3"/>
    <n v="0.1"/>
    <n v="31.94100000000001"/>
  </r>
  <r>
    <n v="2958"/>
    <x v="1468"/>
    <x v="3"/>
    <x v="464"/>
    <d v="2014-05-10T00:00:00"/>
    <x v="1"/>
    <s v="SH-20395"/>
    <s v="Shahid Hopkins"/>
    <x v="0"/>
    <s v="United States"/>
    <s v="Springfield"/>
    <x v="24"/>
    <n v="45503"/>
    <x v="3"/>
    <s v="OFF-BI-10003910"/>
    <x v="1"/>
    <x v="8"/>
    <s v="DXL Angle-View Binders with Locking Rings by Samsill"/>
    <n v="2.3130000000000002"/>
    <n v="1"/>
    <n v="0.7"/>
    <n v="-1.9274999999999993"/>
  </r>
  <r>
    <n v="2959"/>
    <x v="1469"/>
    <x v="1"/>
    <x v="100"/>
    <d v="2012-12-29T00:00:00"/>
    <x v="1"/>
    <s v="KT-16465"/>
    <s v="Kean Takahito"/>
    <x v="0"/>
    <s v="United States"/>
    <s v="Los Angeles"/>
    <x v="1"/>
    <n v="90032"/>
    <x v="1"/>
    <s v="OFF-BI-10001097"/>
    <x v="1"/>
    <x v="8"/>
    <s v="Avery Hole Reinforcements"/>
    <n v="19.936000000000003"/>
    <n v="4"/>
    <n v="0.2"/>
    <n v="7.2267999999999999"/>
  </r>
  <r>
    <n v="2960"/>
    <x v="1469"/>
    <x v="1"/>
    <x v="100"/>
    <d v="2012-12-29T00:00:00"/>
    <x v="1"/>
    <s v="KT-16465"/>
    <s v="Kean Takahito"/>
    <x v="0"/>
    <s v="United States"/>
    <s v="Los Angeles"/>
    <x v="1"/>
    <n v="90032"/>
    <x v="1"/>
    <s v="OFF-FA-10004854"/>
    <x v="1"/>
    <x v="13"/>
    <s v="Vinyl Coated Wire Paper Clips in Organizer Box, 800/Box"/>
    <n v="45.92"/>
    <n v="4"/>
    <n v="0"/>
    <n v="21.5824"/>
  </r>
  <r>
    <n v="2961"/>
    <x v="1470"/>
    <x v="3"/>
    <x v="466"/>
    <d v="2014-05-02T00:00:00"/>
    <x v="1"/>
    <s v="PO-19180"/>
    <s v="Philisse Overcash"/>
    <x v="2"/>
    <s v="United States"/>
    <s v="Seattle"/>
    <x v="4"/>
    <n v="98115"/>
    <x v="1"/>
    <s v="OFF-PA-10003673"/>
    <x v="1"/>
    <x v="10"/>
    <s v="Strathmore Photo Mount Cards"/>
    <n v="20.34"/>
    <n v="3"/>
    <n v="0"/>
    <n v="9.3563999999999989"/>
  </r>
  <r>
    <n v="2962"/>
    <x v="1470"/>
    <x v="3"/>
    <x v="466"/>
    <d v="2014-05-02T00:00:00"/>
    <x v="1"/>
    <s v="PO-19180"/>
    <s v="Philisse Overcash"/>
    <x v="2"/>
    <s v="United States"/>
    <s v="Seattle"/>
    <x v="4"/>
    <n v="98115"/>
    <x v="1"/>
    <s v="OFF-LA-10002034"/>
    <x v="1"/>
    <x v="2"/>
    <s v="Avery 478"/>
    <n v="39.28"/>
    <n v="8"/>
    <n v="0"/>
    <n v="19.247199999999999"/>
  </r>
  <r>
    <n v="2963"/>
    <x v="1471"/>
    <x v="3"/>
    <x v="819"/>
    <d v="2014-12-22T00:00:00"/>
    <x v="0"/>
    <s v="AY-10555"/>
    <s v="Andy Yotov"/>
    <x v="1"/>
    <s v="United States"/>
    <s v="Oceanside"/>
    <x v="1"/>
    <n v="92054"/>
    <x v="1"/>
    <s v="FUR-CH-10002774"/>
    <x v="0"/>
    <x v="1"/>
    <s v="Global Deluxe Stacking Chair, Gray"/>
    <n v="81.567999999999998"/>
    <n v="2"/>
    <n v="0.2"/>
    <n v="9.1763999999999974"/>
  </r>
  <r>
    <n v="2964"/>
    <x v="1471"/>
    <x v="3"/>
    <x v="819"/>
    <d v="2014-12-22T00:00:00"/>
    <x v="0"/>
    <s v="AY-10555"/>
    <s v="Andy Yotov"/>
    <x v="1"/>
    <s v="United States"/>
    <s v="Oceanside"/>
    <x v="1"/>
    <n v="92054"/>
    <x v="1"/>
    <s v="FUR-CH-10003817"/>
    <x v="0"/>
    <x v="1"/>
    <s v="Global Value Steno Chair, Gray"/>
    <n v="97.184000000000012"/>
    <n v="2"/>
    <n v="0.2"/>
    <n v="6.0740000000000016"/>
  </r>
  <r>
    <n v="2965"/>
    <x v="1471"/>
    <x v="3"/>
    <x v="819"/>
    <d v="2014-12-22T00:00:00"/>
    <x v="0"/>
    <s v="AY-10555"/>
    <s v="Andy Yotov"/>
    <x v="1"/>
    <s v="United States"/>
    <s v="Oceanside"/>
    <x v="1"/>
    <n v="92054"/>
    <x v="1"/>
    <s v="OFF-BI-10002949"/>
    <x v="1"/>
    <x v="8"/>
    <s v="Prestige Round Ring Binders"/>
    <n v="24.320000000000004"/>
    <n v="5"/>
    <n v="0.2"/>
    <n v="8.2079999999999984"/>
  </r>
  <r>
    <n v="2966"/>
    <x v="1471"/>
    <x v="3"/>
    <x v="819"/>
    <d v="2014-12-22T00:00:00"/>
    <x v="0"/>
    <s v="AY-10555"/>
    <s v="Andy Yotov"/>
    <x v="1"/>
    <s v="United States"/>
    <s v="Oceanside"/>
    <x v="1"/>
    <n v="92054"/>
    <x v="1"/>
    <s v="FUR-FU-10002445"/>
    <x v="0"/>
    <x v="5"/>
    <s v="DAX Two-Tone Rosewood/Black Document Frame, Desktop, 5 x 7"/>
    <n v="18.96"/>
    <n v="2"/>
    <n v="0"/>
    <n v="7.5840000000000014"/>
  </r>
  <r>
    <n v="2967"/>
    <x v="1472"/>
    <x v="2"/>
    <x v="422"/>
    <d v="2011-12-31T00:00:00"/>
    <x v="1"/>
    <s v="Co-12640"/>
    <s v="Corey-Lock"/>
    <x v="0"/>
    <s v="United States"/>
    <s v="Skokie"/>
    <x v="10"/>
    <n v="60076"/>
    <x v="2"/>
    <s v="FUR-FU-10001473"/>
    <x v="0"/>
    <x v="5"/>
    <s v="DAX Wood Document Frame"/>
    <n v="32.952000000000005"/>
    <n v="6"/>
    <n v="0.6"/>
    <n v="-19.771199999999997"/>
  </r>
  <r>
    <n v="2968"/>
    <x v="1472"/>
    <x v="2"/>
    <x v="422"/>
    <d v="2011-12-31T00:00:00"/>
    <x v="1"/>
    <s v="Co-12640"/>
    <s v="Corey-Lock"/>
    <x v="0"/>
    <s v="United States"/>
    <s v="Skokie"/>
    <x v="10"/>
    <n v="60076"/>
    <x v="2"/>
    <s v="OFF-ST-10002562"/>
    <x v="1"/>
    <x v="4"/>
    <s v="Staples"/>
    <n v="30.016000000000005"/>
    <n v="4"/>
    <n v="0.2"/>
    <n v="3.0015999999999998"/>
  </r>
  <r>
    <n v="2969"/>
    <x v="1473"/>
    <x v="3"/>
    <x v="44"/>
    <d v="2014-11-10T00:00:00"/>
    <x v="0"/>
    <s v="JF-15565"/>
    <s v="Jill Fjeld"/>
    <x v="0"/>
    <s v="United States"/>
    <s v="Fayetteville"/>
    <x v="3"/>
    <n v="28314"/>
    <x v="0"/>
    <s v="OFF-AP-10002118"/>
    <x v="1"/>
    <x v="9"/>
    <s v="1.7 Cubic Foot Compact &quot;Cube&quot; Office Refrigerators"/>
    <n v="499.58400000000006"/>
    <n v="3"/>
    <n v="0.2"/>
    <n v="43.713600000000014"/>
  </r>
  <r>
    <n v="2970"/>
    <x v="1473"/>
    <x v="3"/>
    <x v="44"/>
    <d v="2014-11-10T00:00:00"/>
    <x v="0"/>
    <s v="JF-15565"/>
    <s v="Jill Fjeld"/>
    <x v="0"/>
    <s v="United States"/>
    <s v="Fayetteville"/>
    <x v="3"/>
    <n v="28314"/>
    <x v="0"/>
    <s v="OFF-PA-10001800"/>
    <x v="1"/>
    <x v="10"/>
    <s v="Xerox 220"/>
    <n v="31.104000000000006"/>
    <n v="6"/>
    <n v="0.2"/>
    <n v="10.8864"/>
  </r>
  <r>
    <n v="2971"/>
    <x v="1473"/>
    <x v="3"/>
    <x v="44"/>
    <d v="2014-11-10T00:00:00"/>
    <x v="0"/>
    <s v="JF-15565"/>
    <s v="Jill Fjeld"/>
    <x v="0"/>
    <s v="United States"/>
    <s v="Fayetteville"/>
    <x v="3"/>
    <n v="28314"/>
    <x v="0"/>
    <s v="OFF-BI-10002827"/>
    <x v="1"/>
    <x v="8"/>
    <s v="Avery Durable Poly Binders"/>
    <n v="13.272000000000002"/>
    <n v="8"/>
    <n v="0.7"/>
    <n v="-10.617599999999999"/>
  </r>
  <r>
    <n v="2972"/>
    <x v="1473"/>
    <x v="3"/>
    <x v="44"/>
    <d v="2014-11-10T00:00:00"/>
    <x v="0"/>
    <s v="JF-15565"/>
    <s v="Jill Fjeld"/>
    <x v="0"/>
    <s v="United States"/>
    <s v="Fayetteville"/>
    <x v="3"/>
    <n v="28314"/>
    <x v="0"/>
    <s v="FUR-FU-10004671"/>
    <x v="0"/>
    <x v="5"/>
    <s v="Executive Impressions 12&quot; Wall Clock"/>
    <n v="28.272000000000006"/>
    <n v="2"/>
    <n v="0.2"/>
    <n v="6.3612000000000002"/>
  </r>
  <r>
    <n v="2973"/>
    <x v="1473"/>
    <x v="3"/>
    <x v="44"/>
    <d v="2014-11-10T00:00:00"/>
    <x v="0"/>
    <s v="JF-15565"/>
    <s v="Jill Fjeld"/>
    <x v="0"/>
    <s v="United States"/>
    <s v="Fayetteville"/>
    <x v="3"/>
    <n v="28314"/>
    <x v="0"/>
    <s v="OFF-ST-10000736"/>
    <x v="1"/>
    <x v="4"/>
    <s v="Carina Double Wide Media Storage Towers in Natural &amp; Black"/>
    <n v="259.13600000000002"/>
    <n v="4"/>
    <n v="0.2"/>
    <n v="-51.827200000000019"/>
  </r>
  <r>
    <n v="2974"/>
    <x v="1474"/>
    <x v="3"/>
    <x v="819"/>
    <d v="2014-12-21T00:00:00"/>
    <x v="1"/>
    <s v="AR-10510"/>
    <s v="Andrew Roberts"/>
    <x v="0"/>
    <s v="United States"/>
    <s v="Tulsa"/>
    <x v="26"/>
    <n v="74133"/>
    <x v="2"/>
    <s v="OFF-BI-10004656"/>
    <x v="1"/>
    <x v="8"/>
    <s v="Peel &amp; Stick Add-On Corner Pockets"/>
    <n v="10.8"/>
    <n v="5"/>
    <n v="0"/>
    <n v="5.1839999999999993"/>
  </r>
  <r>
    <n v="2975"/>
    <x v="1475"/>
    <x v="1"/>
    <x v="820"/>
    <d v="2012-05-12T00:00:00"/>
    <x v="1"/>
    <s v="AG-10675"/>
    <s v="Anna Gayman"/>
    <x v="0"/>
    <s v="United States"/>
    <s v="Allen"/>
    <x v="5"/>
    <n v="75002"/>
    <x v="2"/>
    <s v="FUR-TA-10001095"/>
    <x v="0"/>
    <x v="3"/>
    <s v="Chromcraft Round Conference Tables"/>
    <n v="244.00599999999997"/>
    <n v="2"/>
    <n v="0.3"/>
    <n v="-31.372200000000007"/>
  </r>
  <r>
    <n v="2976"/>
    <x v="1475"/>
    <x v="1"/>
    <x v="820"/>
    <d v="2012-05-12T00:00:00"/>
    <x v="1"/>
    <s v="AG-10675"/>
    <s v="Anna Gayman"/>
    <x v="0"/>
    <s v="United States"/>
    <s v="Allen"/>
    <x v="5"/>
    <n v="75002"/>
    <x v="2"/>
    <s v="OFF-PA-10000213"/>
    <x v="1"/>
    <x v="10"/>
    <s v="Xerox 198"/>
    <n v="15.936000000000002"/>
    <n v="4"/>
    <n v="0.2"/>
    <n v="5.378400000000001"/>
  </r>
  <r>
    <n v="2977"/>
    <x v="1476"/>
    <x v="3"/>
    <x v="769"/>
    <d v="2014-12-05T00:00:00"/>
    <x v="3"/>
    <s v="DV-13045"/>
    <s v="Darrin Van Huff"/>
    <x v="1"/>
    <s v="United States"/>
    <s v="Philadelphia"/>
    <x v="9"/>
    <n v="19143"/>
    <x v="3"/>
    <s v="FUR-CH-10001797"/>
    <x v="0"/>
    <x v="1"/>
    <s v="Safco Chair Connectors, 6/Carton"/>
    <n v="188.55199999999996"/>
    <n v="7"/>
    <n v="0.3"/>
    <n v="-2.693600000000032"/>
  </r>
  <r>
    <n v="2978"/>
    <x v="1477"/>
    <x v="3"/>
    <x v="621"/>
    <d v="2014-10-09T00:00:00"/>
    <x v="0"/>
    <s v="HL-15040"/>
    <s v="Hunter Lopez"/>
    <x v="0"/>
    <s v="United States"/>
    <s v="Rochester"/>
    <x v="15"/>
    <n v="14609"/>
    <x v="3"/>
    <s v="OFF-ST-10002214"/>
    <x v="1"/>
    <x v="4"/>
    <s v="X-Rack File for Hanging Folders"/>
    <n v="22.58"/>
    <n v="2"/>
    <n v="0"/>
    <n v="5.8707999999999991"/>
  </r>
  <r>
    <n v="2979"/>
    <x v="1478"/>
    <x v="2"/>
    <x v="286"/>
    <d v="2011-01-17T00:00:00"/>
    <x v="0"/>
    <s v="ND-18370"/>
    <s v="Natalie DeCherney"/>
    <x v="0"/>
    <s v="United States"/>
    <s v="Mount Pleasant"/>
    <x v="20"/>
    <n v="29464"/>
    <x v="0"/>
    <s v="FUR-CH-10000422"/>
    <x v="0"/>
    <x v="1"/>
    <s v="Global Highback Leather Tilter in Burgundy"/>
    <n v="545.93999999999994"/>
    <n v="6"/>
    <n v="0"/>
    <n v="87.350400000000036"/>
  </r>
  <r>
    <n v="2980"/>
    <x v="1479"/>
    <x v="1"/>
    <x v="821"/>
    <d v="2012-06-17T00:00:00"/>
    <x v="1"/>
    <s v="GB-14575"/>
    <s v="Giulietta Baptist"/>
    <x v="0"/>
    <s v="United States"/>
    <s v="Philadelphia"/>
    <x v="9"/>
    <n v="19134"/>
    <x v="3"/>
    <s v="OFF-PA-10003848"/>
    <x v="1"/>
    <x v="10"/>
    <s v="Xerox 1997"/>
    <n v="20.736000000000004"/>
    <n v="4"/>
    <n v="0.2"/>
    <n v="7.2576000000000001"/>
  </r>
  <r>
    <n v="2981"/>
    <x v="1479"/>
    <x v="1"/>
    <x v="821"/>
    <d v="2012-06-17T00:00:00"/>
    <x v="1"/>
    <s v="GB-14575"/>
    <s v="Giulietta Baptist"/>
    <x v="0"/>
    <s v="United States"/>
    <s v="Philadelphia"/>
    <x v="9"/>
    <n v="19134"/>
    <x v="3"/>
    <s v="FUR-FU-10003623"/>
    <x v="0"/>
    <x v="5"/>
    <s v="DataProducts Ampli Magnifier Task Lamp, Black,"/>
    <n v="43.295999999999999"/>
    <n v="2"/>
    <n v="0.2"/>
    <n v="4.3295999999999975"/>
  </r>
  <r>
    <n v="2982"/>
    <x v="1480"/>
    <x v="2"/>
    <x v="136"/>
    <d v="2011-07-18T00:00:00"/>
    <x v="1"/>
    <s v="CL-12565"/>
    <s v="Clay Ludtke"/>
    <x v="0"/>
    <s v="United States"/>
    <s v="Seattle"/>
    <x v="4"/>
    <n v="98115"/>
    <x v="1"/>
    <s v="FUR-CH-10001797"/>
    <x v="0"/>
    <x v="1"/>
    <s v="Safco Chair Connectors, 6/Carton"/>
    <n v="123.136"/>
    <n v="4"/>
    <n v="0.2"/>
    <n v="13.852799999999981"/>
  </r>
  <r>
    <n v="2983"/>
    <x v="1480"/>
    <x v="2"/>
    <x v="136"/>
    <d v="2011-07-18T00:00:00"/>
    <x v="1"/>
    <s v="CL-12565"/>
    <s v="Clay Ludtke"/>
    <x v="0"/>
    <s v="United States"/>
    <s v="Seattle"/>
    <x v="4"/>
    <n v="98115"/>
    <x v="1"/>
    <s v="OFF-BI-10003094"/>
    <x v="1"/>
    <x v="8"/>
    <s v="Self-Adhesive Ring Binder Labels"/>
    <n v="11.264000000000001"/>
    <n v="4"/>
    <n v="0.2"/>
    <n v="3.8015999999999992"/>
  </r>
  <r>
    <n v="2984"/>
    <x v="1481"/>
    <x v="2"/>
    <x v="776"/>
    <d v="2011-12-11T00:00:00"/>
    <x v="0"/>
    <s v="RC-19960"/>
    <s v="Ryan Crowe"/>
    <x v="0"/>
    <s v="United States"/>
    <s v="Springfield"/>
    <x v="21"/>
    <n v="97477"/>
    <x v="1"/>
    <s v="OFF-ST-10002205"/>
    <x v="1"/>
    <x v="4"/>
    <s v="File Shuttle I and Handi-File"/>
    <n v="53.424000000000007"/>
    <n v="3"/>
    <n v="0.2"/>
    <n v="4.6746000000000016"/>
  </r>
  <r>
    <n v="2985"/>
    <x v="1481"/>
    <x v="2"/>
    <x v="776"/>
    <d v="2011-12-11T00:00:00"/>
    <x v="0"/>
    <s v="RC-19960"/>
    <s v="Ryan Crowe"/>
    <x v="0"/>
    <s v="United States"/>
    <s v="Springfield"/>
    <x v="21"/>
    <n v="97477"/>
    <x v="1"/>
    <s v="FUR-TA-10003238"/>
    <x v="0"/>
    <x v="3"/>
    <s v="Chromcraft Bull-Nose Wood 48&quot; x 96&quot; Rectangular Conference Tables"/>
    <n v="275.49"/>
    <n v="1"/>
    <n v="0.5"/>
    <n v="-170.80380000000002"/>
  </r>
  <r>
    <n v="2986"/>
    <x v="1482"/>
    <x v="0"/>
    <x v="822"/>
    <d v="2013-05-31T00:00:00"/>
    <x v="1"/>
    <s v="JB-16045"/>
    <s v="Julia Barnett"/>
    <x v="2"/>
    <s v="United States"/>
    <s v="Columbus"/>
    <x v="32"/>
    <n v="31907"/>
    <x v="0"/>
    <s v="FUR-FU-10000755"/>
    <x v="0"/>
    <x v="5"/>
    <s v="Eldon Expressions Mahogany Wood Desk Collection"/>
    <n v="24.96"/>
    <n v="4"/>
    <n v="0"/>
    <n v="6.240000000000002"/>
  </r>
  <r>
    <n v="2987"/>
    <x v="1482"/>
    <x v="0"/>
    <x v="822"/>
    <d v="2013-05-31T00:00:00"/>
    <x v="1"/>
    <s v="JB-16045"/>
    <s v="Julia Barnett"/>
    <x v="2"/>
    <s v="United States"/>
    <s v="Columbus"/>
    <x v="32"/>
    <n v="31907"/>
    <x v="0"/>
    <s v="OFF-PA-10002893"/>
    <x v="1"/>
    <x v="10"/>
    <s v="Wirebound Service Call Books, 5 1/2&quot; x 4&quot;"/>
    <n v="19.36"/>
    <n v="2"/>
    <n v="0"/>
    <n v="9.2927999999999997"/>
  </r>
  <r>
    <n v="2988"/>
    <x v="1482"/>
    <x v="0"/>
    <x v="822"/>
    <d v="2013-05-31T00:00:00"/>
    <x v="1"/>
    <s v="JB-16045"/>
    <s v="Julia Barnett"/>
    <x v="2"/>
    <s v="United States"/>
    <s v="Columbus"/>
    <x v="32"/>
    <n v="31907"/>
    <x v="0"/>
    <s v="OFF-ST-10000689"/>
    <x v="1"/>
    <x v="4"/>
    <s v="Fellowes Strictly Business Drawer File, Letter/Legal Size"/>
    <n v="1267.6499999999999"/>
    <n v="9"/>
    <n v="0"/>
    <n v="152.11799999999999"/>
  </r>
  <r>
    <n v="2989"/>
    <x v="1483"/>
    <x v="0"/>
    <x v="823"/>
    <d v="2013-02-26T00:00:00"/>
    <x v="0"/>
    <s v="MC-17635"/>
    <s v="Matthew Clasen"/>
    <x v="1"/>
    <s v="United States"/>
    <s v="Los Angeles"/>
    <x v="1"/>
    <n v="90032"/>
    <x v="1"/>
    <s v="TEC-AC-10004227"/>
    <x v="2"/>
    <x v="11"/>
    <s v="SanDisk Ultra 16 GB MicroSDHC Class 10 Memory Card"/>
    <n v="12.99"/>
    <n v="1"/>
    <n v="0"/>
    <n v="0.77939999999999898"/>
  </r>
  <r>
    <n v="2990"/>
    <x v="1483"/>
    <x v="0"/>
    <x v="823"/>
    <d v="2013-02-26T00:00:00"/>
    <x v="0"/>
    <s v="MC-17635"/>
    <s v="Matthew Clasen"/>
    <x v="1"/>
    <s v="United States"/>
    <s v="Los Angeles"/>
    <x v="1"/>
    <n v="90032"/>
    <x v="1"/>
    <s v="OFF-BI-10000174"/>
    <x v="1"/>
    <x v="8"/>
    <s v="Wilson Jones Clip &amp; Carry Folder Binder Tool for Ring Binders, Clear"/>
    <n v="18.559999999999999"/>
    <n v="4"/>
    <n v="0.2"/>
    <n v="6.4959999999999996"/>
  </r>
  <r>
    <n v="2991"/>
    <x v="1483"/>
    <x v="0"/>
    <x v="823"/>
    <d v="2013-02-26T00:00:00"/>
    <x v="0"/>
    <s v="MC-17635"/>
    <s v="Matthew Clasen"/>
    <x v="1"/>
    <s v="United States"/>
    <s v="Los Angeles"/>
    <x v="1"/>
    <n v="90032"/>
    <x v="1"/>
    <s v="OFF-ST-10001809"/>
    <x v="1"/>
    <x v="4"/>
    <s v="Fellowes Officeware Wire Shelving"/>
    <n v="449.15"/>
    <n v="5"/>
    <n v="0"/>
    <n v="8.9829999999999899"/>
  </r>
  <r>
    <n v="2992"/>
    <x v="1483"/>
    <x v="0"/>
    <x v="823"/>
    <d v="2013-02-26T00:00:00"/>
    <x v="0"/>
    <s v="MC-17635"/>
    <s v="Matthew Clasen"/>
    <x v="1"/>
    <s v="United States"/>
    <s v="Los Angeles"/>
    <x v="1"/>
    <n v="90032"/>
    <x v="1"/>
    <s v="OFF-BI-10002309"/>
    <x v="1"/>
    <x v="8"/>
    <s v="Avery Heavy-Duty EZD  Binder With Locking Rings"/>
    <n v="31.248000000000005"/>
    <n v="7"/>
    <n v="0.2"/>
    <n v="10.936799999999998"/>
  </r>
  <r>
    <n v="2993"/>
    <x v="1484"/>
    <x v="0"/>
    <x v="824"/>
    <d v="2013-10-07T00:00:00"/>
    <x v="1"/>
    <s v="TT-21265"/>
    <s v="Tim Taslimi"/>
    <x v="1"/>
    <s v="United States"/>
    <s v="New York City"/>
    <x v="15"/>
    <n v="10024"/>
    <x v="3"/>
    <s v="OFF-AP-10004532"/>
    <x v="1"/>
    <x v="9"/>
    <s v="Kensington 6 Outlet Guardian Standard Surge Protector"/>
    <n v="61.44"/>
    <n v="3"/>
    <n v="0"/>
    <n v="16.588799999999999"/>
  </r>
  <r>
    <n v="2994"/>
    <x v="1485"/>
    <x v="3"/>
    <x v="825"/>
    <d v="2014-03-18T00:00:00"/>
    <x v="1"/>
    <s v="MJ-17740"/>
    <s v="Max Jones"/>
    <x v="0"/>
    <s v="United States"/>
    <s v="Detroit"/>
    <x v="12"/>
    <n v="48227"/>
    <x v="2"/>
    <s v="OFF-BI-10003091"/>
    <x v="1"/>
    <x v="8"/>
    <s v="GBC DocuBind TL200 Manual Binding Machine"/>
    <n v="895.92"/>
    <n v="4"/>
    <n v="0"/>
    <n v="421.08239999999995"/>
  </r>
  <r>
    <n v="2995"/>
    <x v="1486"/>
    <x v="0"/>
    <x v="369"/>
    <d v="2013-09-14T00:00:00"/>
    <x v="0"/>
    <s v="AT-10735"/>
    <s v="Annie Thurman"/>
    <x v="0"/>
    <s v="United States"/>
    <s v="Stockton"/>
    <x v="1"/>
    <n v="95207"/>
    <x v="1"/>
    <s v="OFF-BI-10004654"/>
    <x v="1"/>
    <x v="8"/>
    <s v="VariCap6 Expandable Binder"/>
    <n v="55.360000000000007"/>
    <n v="4"/>
    <n v="0.2"/>
    <n v="18.683999999999997"/>
  </r>
  <r>
    <n v="2996"/>
    <x v="1487"/>
    <x v="2"/>
    <x v="686"/>
    <d v="2011-07-21T00:00:00"/>
    <x v="1"/>
    <s v="PB-19150"/>
    <s v="Philip Brown"/>
    <x v="0"/>
    <s v="United States"/>
    <s v="Phoenix"/>
    <x v="16"/>
    <n v="85023"/>
    <x v="1"/>
    <s v="OFF-ST-10000760"/>
    <x v="1"/>
    <x v="4"/>
    <s v="Eldon Fold 'N Roll Cart System"/>
    <n v="55.92"/>
    <n v="5"/>
    <n v="0.2"/>
    <n v="6.2910000000000004"/>
  </r>
  <r>
    <n v="2997"/>
    <x v="1488"/>
    <x v="2"/>
    <x v="261"/>
    <d v="2011-06-25T00:00:00"/>
    <x v="1"/>
    <s v="NW-18400"/>
    <s v="Natalie Webber"/>
    <x v="0"/>
    <s v="United States"/>
    <s v="Philadelphia"/>
    <x v="9"/>
    <n v="19120"/>
    <x v="3"/>
    <s v="OFF-EN-10001539"/>
    <x v="1"/>
    <x v="12"/>
    <s v="Staples"/>
    <n v="24.896000000000001"/>
    <n v="4"/>
    <n v="0.2"/>
    <n v="8.4024000000000001"/>
  </r>
  <r>
    <n v="2998"/>
    <x v="1488"/>
    <x v="2"/>
    <x v="261"/>
    <d v="2011-06-25T00:00:00"/>
    <x v="1"/>
    <s v="NW-18400"/>
    <s v="Natalie Webber"/>
    <x v="0"/>
    <s v="United States"/>
    <s v="Philadelphia"/>
    <x v="9"/>
    <n v="19120"/>
    <x v="3"/>
    <s v="FUR-FU-10000550"/>
    <x v="0"/>
    <x v="5"/>
    <s v="Stacking Trays by OIC"/>
    <n v="3.9840000000000004"/>
    <n v="1"/>
    <n v="0.2"/>
    <n v="0.64739999999999964"/>
  </r>
  <r>
    <n v="2999"/>
    <x v="1488"/>
    <x v="2"/>
    <x v="261"/>
    <d v="2011-06-25T00:00:00"/>
    <x v="1"/>
    <s v="NW-18400"/>
    <s v="Natalie Webber"/>
    <x v="0"/>
    <s v="United States"/>
    <s v="Philadelphia"/>
    <x v="9"/>
    <n v="19120"/>
    <x v="3"/>
    <s v="TEC-AC-10003628"/>
    <x v="2"/>
    <x v="11"/>
    <s v="Logitech 910-002974 M325 Wireless Mouse for Web Scrolling"/>
    <n v="95.968000000000004"/>
    <n v="4"/>
    <n v="0.2"/>
    <n v="28.790400000000009"/>
  </r>
  <r>
    <n v="3000"/>
    <x v="1488"/>
    <x v="2"/>
    <x v="261"/>
    <d v="2011-06-25T00:00:00"/>
    <x v="1"/>
    <s v="NW-18400"/>
    <s v="Natalie Webber"/>
    <x v="0"/>
    <s v="United States"/>
    <s v="Philadelphia"/>
    <x v="9"/>
    <n v="19120"/>
    <x v="3"/>
    <s v="TEC-MA-10004521"/>
    <x v="2"/>
    <x v="15"/>
    <s v="Epson Perfection V600 Photo Scanner"/>
    <n v="206.99100000000004"/>
    <n v="3"/>
    <n v="0.7"/>
    <n v="-172.49250000000001"/>
  </r>
  <r>
    <n v="3001"/>
    <x v="1488"/>
    <x v="2"/>
    <x v="261"/>
    <d v="2011-06-25T00:00:00"/>
    <x v="1"/>
    <s v="NW-18400"/>
    <s v="Natalie Webber"/>
    <x v="0"/>
    <s v="United States"/>
    <s v="Philadelphia"/>
    <x v="9"/>
    <n v="19120"/>
    <x v="3"/>
    <s v="OFF-AP-10003860"/>
    <x v="1"/>
    <x v="9"/>
    <s v="Fellowes Advanced 8 Outlet Surge Suppressor with Phone/Fax Protection"/>
    <n v="44.416000000000004"/>
    <n v="2"/>
    <n v="0.2"/>
    <n v="3.8864000000000001"/>
  </r>
  <r>
    <n v="3002"/>
    <x v="1488"/>
    <x v="2"/>
    <x v="261"/>
    <d v="2011-06-25T00:00:00"/>
    <x v="1"/>
    <s v="NW-18400"/>
    <s v="Natalie Webber"/>
    <x v="0"/>
    <s v="United States"/>
    <s v="Philadelphia"/>
    <x v="9"/>
    <n v="19120"/>
    <x v="3"/>
    <s v="OFF-BI-10000069"/>
    <x v="1"/>
    <x v="8"/>
    <s v="GBC Prepunched Paper, 19-Hole, for Binding Systems, 24-lb"/>
    <n v="9.006000000000002"/>
    <n v="2"/>
    <n v="0.7"/>
    <n v="-7.2048000000000023"/>
  </r>
  <r>
    <n v="3003"/>
    <x v="1489"/>
    <x v="1"/>
    <x v="761"/>
    <d v="2012-07-10T00:00:00"/>
    <x v="1"/>
    <s v="VP-21730"/>
    <s v="Victor Preis"/>
    <x v="2"/>
    <s v="United States"/>
    <s v="Sterling Heights"/>
    <x v="12"/>
    <n v="48310"/>
    <x v="2"/>
    <s v="OFF-BI-10003655"/>
    <x v="1"/>
    <x v="8"/>
    <s v="Durable Pressboard Binders"/>
    <n v="19"/>
    <n v="5"/>
    <n v="0"/>
    <n v="8.93"/>
  </r>
  <r>
    <n v="3004"/>
    <x v="1490"/>
    <x v="3"/>
    <x v="819"/>
    <d v="2014-12-24T00:00:00"/>
    <x v="1"/>
    <s v="RD-19810"/>
    <s v="Ross DeVincentis"/>
    <x v="2"/>
    <s v="United States"/>
    <s v="Rochester"/>
    <x v="15"/>
    <n v="14609"/>
    <x v="3"/>
    <s v="OFF-BI-10001628"/>
    <x v="1"/>
    <x v="8"/>
    <s v="Acco Data Flex Cable Posts For Top &amp; Bottom Load Binders, 6&quot; Capacity"/>
    <n v="33.375999999999998"/>
    <n v="4"/>
    <n v="0.2"/>
    <n v="10.429999999999998"/>
  </r>
  <r>
    <n v="3005"/>
    <x v="1491"/>
    <x v="0"/>
    <x v="162"/>
    <d v="2013-09-11T00:00:00"/>
    <x v="2"/>
    <s v="MG-17875"/>
    <s v="Michael Grace"/>
    <x v="2"/>
    <s v="United States"/>
    <s v="New York City"/>
    <x v="15"/>
    <n v="10011"/>
    <x v="3"/>
    <s v="OFF-AP-10003779"/>
    <x v="1"/>
    <x v="9"/>
    <s v="Kensington 7 Outlet MasterPiece Power Center with Fax/Phone Line Protection"/>
    <n v="207.48"/>
    <n v="1"/>
    <n v="0"/>
    <n v="62.243999999999971"/>
  </r>
  <r>
    <n v="3006"/>
    <x v="1492"/>
    <x v="2"/>
    <x v="826"/>
    <d v="2011-05-21T00:00:00"/>
    <x v="1"/>
    <s v="PA-19060"/>
    <s v="Pete Armstrong"/>
    <x v="2"/>
    <s v="United States"/>
    <s v="Eau Claire"/>
    <x v="6"/>
    <n v="54703"/>
    <x v="2"/>
    <s v="OFF-BI-10000666"/>
    <x v="1"/>
    <x v="8"/>
    <s v="Surelock Post Binders"/>
    <n v="91.679999999999993"/>
    <n v="3"/>
    <n v="0"/>
    <n v="45.839999999999996"/>
  </r>
  <r>
    <n v="3007"/>
    <x v="1493"/>
    <x v="3"/>
    <x v="119"/>
    <d v="2014-10-16T00:00:00"/>
    <x v="2"/>
    <s v="CR-12730"/>
    <s v="Craig Reiter"/>
    <x v="0"/>
    <s v="United States"/>
    <s v="New York City"/>
    <x v="15"/>
    <n v="10009"/>
    <x v="3"/>
    <s v="OFF-AP-10000828"/>
    <x v="1"/>
    <x v="9"/>
    <s v="Avanti 4.4 Cu. Ft. Refrigerator"/>
    <n v="904.9"/>
    <n v="5"/>
    <n v="0"/>
    <n v="253.37199999999996"/>
  </r>
  <r>
    <n v="3008"/>
    <x v="1494"/>
    <x v="2"/>
    <x v="745"/>
    <d v="2011-10-29T00:00:00"/>
    <x v="1"/>
    <s v="AA-10375"/>
    <s v="Allen Armold"/>
    <x v="0"/>
    <s v="United States"/>
    <s v="Rancho Cucamonga"/>
    <x v="1"/>
    <n v="91730"/>
    <x v="1"/>
    <s v="OFF-BI-10002706"/>
    <x v="1"/>
    <x v="8"/>
    <s v="Avery Premier Heavy-Duty Binder with Round Locking Rings"/>
    <n v="34.271999999999998"/>
    <n v="3"/>
    <n v="0.2"/>
    <n v="11.138399999999999"/>
  </r>
  <r>
    <n v="3009"/>
    <x v="1495"/>
    <x v="0"/>
    <x v="5"/>
    <d v="2013-12-07T00:00:00"/>
    <x v="2"/>
    <s v="JG-15160"/>
    <s v="James Galang"/>
    <x v="0"/>
    <s v="United States"/>
    <s v="Murray"/>
    <x v="0"/>
    <n v="42071"/>
    <x v="0"/>
    <s v="FUR-FU-10004748"/>
    <x v="0"/>
    <x v="5"/>
    <s v="Howard Miller 16&quot; Diameter Gallery Wall Clock"/>
    <n v="191.82"/>
    <n v="3"/>
    <n v="0"/>
    <n v="74.809799999999996"/>
  </r>
  <r>
    <n v="3010"/>
    <x v="1496"/>
    <x v="0"/>
    <x v="197"/>
    <d v="2013-07-30T00:00:00"/>
    <x v="1"/>
    <s v="RR-19525"/>
    <s v="Rick Reed"/>
    <x v="1"/>
    <s v="United States"/>
    <s v="Toledo"/>
    <x v="24"/>
    <n v="43615"/>
    <x v="3"/>
    <s v="OFF-AP-10000026"/>
    <x v="1"/>
    <x v="9"/>
    <s v="Tripp Lite Isotel 6 Outlet Surge Protector with Fax/Modem Protection"/>
    <n v="243.88000000000002"/>
    <n v="5"/>
    <n v="0.2"/>
    <n v="27.43649999999996"/>
  </r>
  <r>
    <n v="3011"/>
    <x v="1497"/>
    <x v="3"/>
    <x v="827"/>
    <d v="2014-04-24T00:00:00"/>
    <x v="1"/>
    <s v="SR-20425"/>
    <s v="Sharelle Roach"/>
    <x v="2"/>
    <s v="United States"/>
    <s v="Louisville"/>
    <x v="22"/>
    <n v="80027"/>
    <x v="1"/>
    <s v="OFF-BI-10000773"/>
    <x v="1"/>
    <x v="8"/>
    <s v="Insertable Tab Post Binder Dividers"/>
    <n v="12.030000000000001"/>
    <n v="5"/>
    <n v="0.7"/>
    <n v="-9.222999999999999"/>
  </r>
  <r>
    <n v="3012"/>
    <x v="1497"/>
    <x v="3"/>
    <x v="827"/>
    <d v="2014-04-24T00:00:00"/>
    <x v="1"/>
    <s v="SR-20425"/>
    <s v="Sharelle Roach"/>
    <x v="2"/>
    <s v="United States"/>
    <s v="Louisville"/>
    <x v="22"/>
    <n v="80027"/>
    <x v="1"/>
    <s v="TEC-MA-10000822"/>
    <x v="2"/>
    <x v="15"/>
    <s v="Lexmark MX611dhe Monochrome Laser Printer"/>
    <n v="2549.9850000000006"/>
    <n v="5"/>
    <n v="0.7"/>
    <n v="-3399.9800000000009"/>
  </r>
  <r>
    <n v="3013"/>
    <x v="1497"/>
    <x v="3"/>
    <x v="827"/>
    <d v="2014-04-24T00:00:00"/>
    <x v="1"/>
    <s v="SR-20425"/>
    <s v="Sharelle Roach"/>
    <x v="2"/>
    <s v="United States"/>
    <s v="Louisville"/>
    <x v="22"/>
    <n v="80027"/>
    <x v="1"/>
    <s v="OFF-BI-10001543"/>
    <x v="1"/>
    <x v="8"/>
    <s v="GBC VeloBinder Manual Binding System"/>
    <n v="21.594000000000005"/>
    <n v="2"/>
    <n v="0.7"/>
    <n v="-15.835599999999999"/>
  </r>
  <r>
    <n v="3014"/>
    <x v="1497"/>
    <x v="3"/>
    <x v="827"/>
    <d v="2014-04-24T00:00:00"/>
    <x v="1"/>
    <s v="SR-20425"/>
    <s v="Sharelle Roach"/>
    <x v="2"/>
    <s v="United States"/>
    <s v="Louisville"/>
    <x v="22"/>
    <n v="80027"/>
    <x v="1"/>
    <s v="OFF-BI-10003355"/>
    <x v="1"/>
    <x v="8"/>
    <s v="Cardinal Holdit Business Card Pockets"/>
    <n v="8.9640000000000022"/>
    <n v="6"/>
    <n v="0.7"/>
    <n v="-6.573599999999999"/>
  </r>
  <r>
    <n v="3015"/>
    <x v="1497"/>
    <x v="3"/>
    <x v="827"/>
    <d v="2014-04-24T00:00:00"/>
    <x v="1"/>
    <s v="SR-20425"/>
    <s v="Sharelle Roach"/>
    <x v="2"/>
    <s v="United States"/>
    <s v="Louisville"/>
    <x v="22"/>
    <n v="80027"/>
    <x v="1"/>
    <s v="OFF-PA-10002005"/>
    <x v="1"/>
    <x v="10"/>
    <s v="Xerox 225"/>
    <n v="20.736000000000004"/>
    <n v="4"/>
    <n v="0.2"/>
    <n v="7.2576000000000001"/>
  </r>
  <r>
    <n v="3016"/>
    <x v="1498"/>
    <x v="1"/>
    <x v="14"/>
    <d v="2012-09-21T00:00:00"/>
    <x v="1"/>
    <s v="LS-16975"/>
    <s v="Lindsay Shagiari"/>
    <x v="2"/>
    <s v="United States"/>
    <s v="New York City"/>
    <x v="15"/>
    <n v="10035"/>
    <x v="3"/>
    <s v="FUR-TA-10004154"/>
    <x v="0"/>
    <x v="3"/>
    <s v="Riverside Furniture Oval Coffee Table, Oval End Table, End Table with Drawer"/>
    <n v="344.22"/>
    <n v="2"/>
    <n v="0.4"/>
    <n v="-103.26600000000002"/>
  </r>
  <r>
    <n v="3017"/>
    <x v="1499"/>
    <x v="0"/>
    <x v="828"/>
    <d v="2013-08-31T00:00:00"/>
    <x v="1"/>
    <s v="MH-18115"/>
    <s v="Mick Hernandez"/>
    <x v="2"/>
    <s v="United States"/>
    <s v="Pharr"/>
    <x v="5"/>
    <n v="78577"/>
    <x v="2"/>
    <s v="OFF-ST-10002743"/>
    <x v="1"/>
    <x v="4"/>
    <s v="SAFCO Boltless Steel Shelving"/>
    <n v="727.29600000000005"/>
    <n v="8"/>
    <n v="0.2"/>
    <n v="-172.73280000000005"/>
  </r>
  <r>
    <n v="3018"/>
    <x v="1499"/>
    <x v="0"/>
    <x v="828"/>
    <d v="2013-08-31T00:00:00"/>
    <x v="1"/>
    <s v="MH-18115"/>
    <s v="Mick Hernandez"/>
    <x v="2"/>
    <s v="United States"/>
    <s v="Pharr"/>
    <x v="5"/>
    <n v="78577"/>
    <x v="2"/>
    <s v="FUR-FU-10004973"/>
    <x v="0"/>
    <x v="5"/>
    <s v="Flat Face Poster Frame"/>
    <n v="22.608000000000001"/>
    <n v="3"/>
    <n v="0.6"/>
    <n v="-10.173599999999997"/>
  </r>
  <r>
    <n v="3019"/>
    <x v="1499"/>
    <x v="0"/>
    <x v="828"/>
    <d v="2013-08-31T00:00:00"/>
    <x v="1"/>
    <s v="MH-18115"/>
    <s v="Mick Hernandez"/>
    <x v="2"/>
    <s v="United States"/>
    <s v="Pharr"/>
    <x v="5"/>
    <n v="78577"/>
    <x v="2"/>
    <s v="TEC-AC-10002842"/>
    <x v="2"/>
    <x v="11"/>
    <s v="WD My Passport Ultra 2TB Portable External Hard Drive"/>
    <n v="666.4"/>
    <n v="7"/>
    <n v="0.2"/>
    <n v="-33.319999999999965"/>
  </r>
  <r>
    <n v="3020"/>
    <x v="1500"/>
    <x v="1"/>
    <x v="627"/>
    <d v="2012-11-14T00:00:00"/>
    <x v="1"/>
    <s v="SC-20095"/>
    <s v="Sanjit Chand"/>
    <x v="0"/>
    <s v="United States"/>
    <s v="West Jordan"/>
    <x v="7"/>
    <n v="84084"/>
    <x v="1"/>
    <s v="OFF-FA-10002701"/>
    <x v="1"/>
    <x v="13"/>
    <s v="Alliance Rubber Bands"/>
    <n v="5.04"/>
    <n v="3"/>
    <n v="0"/>
    <n v="0.20159999999999978"/>
  </r>
  <r>
    <n v="3021"/>
    <x v="1500"/>
    <x v="1"/>
    <x v="627"/>
    <d v="2012-11-14T00:00:00"/>
    <x v="1"/>
    <s v="SC-20095"/>
    <s v="Sanjit Chand"/>
    <x v="0"/>
    <s v="United States"/>
    <s v="West Jordan"/>
    <x v="7"/>
    <n v="84084"/>
    <x v="1"/>
    <s v="OFF-PA-10001125"/>
    <x v="1"/>
    <x v="10"/>
    <s v="Xerox 1988"/>
    <n v="92.94"/>
    <n v="3"/>
    <n v="0"/>
    <n v="41.822999999999993"/>
  </r>
  <r>
    <n v="3022"/>
    <x v="1500"/>
    <x v="1"/>
    <x v="627"/>
    <d v="2012-11-14T00:00:00"/>
    <x v="1"/>
    <s v="SC-20095"/>
    <s v="Sanjit Chand"/>
    <x v="0"/>
    <s v="United States"/>
    <s v="West Jordan"/>
    <x v="7"/>
    <n v="84084"/>
    <x v="1"/>
    <s v="FUR-FU-10004090"/>
    <x v="0"/>
    <x v="5"/>
    <s v="Executive Impressions 14&quot; Contract Wall Clock"/>
    <n v="66.69"/>
    <n v="3"/>
    <n v="0"/>
    <n v="22.007699999999996"/>
  </r>
  <r>
    <n v="3023"/>
    <x v="1500"/>
    <x v="1"/>
    <x v="627"/>
    <d v="2012-11-14T00:00:00"/>
    <x v="1"/>
    <s v="SC-20095"/>
    <s v="Sanjit Chand"/>
    <x v="0"/>
    <s v="United States"/>
    <s v="West Jordan"/>
    <x v="7"/>
    <n v="84084"/>
    <x v="1"/>
    <s v="OFF-BI-10001510"/>
    <x v="1"/>
    <x v="8"/>
    <s v="Deluxe Heavy-Duty Vinyl Round Ring Binder"/>
    <n v="91.68"/>
    <n v="5"/>
    <n v="0.2"/>
    <n v="28.65"/>
  </r>
  <r>
    <n v="3024"/>
    <x v="1501"/>
    <x v="3"/>
    <x v="701"/>
    <d v="2014-11-24T00:00:00"/>
    <x v="1"/>
    <s v="JB-16000"/>
    <s v="Joy Bell-"/>
    <x v="0"/>
    <s v="United States"/>
    <s v="Brownsville"/>
    <x v="5"/>
    <n v="78521"/>
    <x v="2"/>
    <s v="FUR-BO-10002202"/>
    <x v="0"/>
    <x v="0"/>
    <s v="Atlantic Metals Mobile 2-Shelf Bookcases, Custom Colors"/>
    <n v="327.73279999999994"/>
    <n v="2"/>
    <n v="0.32"/>
    <n v="-14.458800000000025"/>
  </r>
  <r>
    <n v="3025"/>
    <x v="1502"/>
    <x v="1"/>
    <x v="627"/>
    <d v="2012-11-13T00:00:00"/>
    <x v="1"/>
    <s v="AC-10450"/>
    <s v="Amy Cox"/>
    <x v="0"/>
    <s v="United States"/>
    <s v="New York City"/>
    <x v="15"/>
    <n v="10011"/>
    <x v="3"/>
    <s v="OFF-BI-10001922"/>
    <x v="1"/>
    <x v="8"/>
    <s v="Storex Dura Pro Binders"/>
    <n v="52.272000000000006"/>
    <n v="11"/>
    <n v="0.2"/>
    <n v="17.641799999999996"/>
  </r>
  <r>
    <n v="3026"/>
    <x v="1502"/>
    <x v="1"/>
    <x v="627"/>
    <d v="2012-11-13T00:00:00"/>
    <x v="1"/>
    <s v="AC-10450"/>
    <s v="Amy Cox"/>
    <x v="0"/>
    <s v="United States"/>
    <s v="New York City"/>
    <x v="15"/>
    <n v="10011"/>
    <x v="3"/>
    <s v="OFF-PA-10001667"/>
    <x v="1"/>
    <x v="10"/>
    <s v="Great White Multi-Use Recycled Paper (20Lb. and 84 Bright)"/>
    <n v="17.940000000000001"/>
    <n v="3"/>
    <n v="0"/>
    <n v="8.0730000000000004"/>
  </r>
  <r>
    <n v="3027"/>
    <x v="1503"/>
    <x v="3"/>
    <x v="300"/>
    <d v="2014-04-27T00:00:00"/>
    <x v="1"/>
    <s v="MO-17800"/>
    <s v="Meg O'Connel"/>
    <x v="2"/>
    <s v="United States"/>
    <s v="Philadelphia"/>
    <x v="9"/>
    <n v="19140"/>
    <x v="3"/>
    <s v="FUR-FU-10001488"/>
    <x v="0"/>
    <x v="5"/>
    <s v="Tenex 46&quot; x 60&quot; Computer Anti-Static Chairmat, Rectangular Shaped"/>
    <n v="254.35200000000003"/>
    <n v="3"/>
    <n v="0.2"/>
    <n v="0"/>
  </r>
  <r>
    <n v="3028"/>
    <x v="1504"/>
    <x v="2"/>
    <x v="829"/>
    <d v="2011-08-24T00:00:00"/>
    <x v="3"/>
    <s v="RB-19645"/>
    <s v="Robert Barroso"/>
    <x v="1"/>
    <s v="United States"/>
    <s v="Billings"/>
    <x v="37"/>
    <n v="59102"/>
    <x v="1"/>
    <s v="OFF-BI-10002799"/>
    <x v="1"/>
    <x v="8"/>
    <s v="SlimView Poly Binder, 3/8&quot;"/>
    <n v="8.2880000000000003"/>
    <n v="2"/>
    <n v="0.2"/>
    <n v="2.6935999999999991"/>
  </r>
  <r>
    <n v="3029"/>
    <x v="1505"/>
    <x v="3"/>
    <x v="94"/>
    <d v="2014-12-22T00:00:00"/>
    <x v="1"/>
    <s v="AI-10855"/>
    <s v="Arianne Irving"/>
    <x v="0"/>
    <s v="United States"/>
    <s v="Chesapeake"/>
    <x v="17"/>
    <n v="23320"/>
    <x v="0"/>
    <s v="FUR-CH-10003846"/>
    <x v="0"/>
    <x v="1"/>
    <s v="Hon Valutask Swivel Chairs"/>
    <n v="504.90000000000003"/>
    <n v="5"/>
    <n v="0"/>
    <n v="80.78400000000002"/>
  </r>
  <r>
    <n v="3030"/>
    <x v="1506"/>
    <x v="0"/>
    <x v="830"/>
    <d v="2013-03-29T00:00:00"/>
    <x v="1"/>
    <s v="DR-12880"/>
    <s v="Dan Reichenbach"/>
    <x v="1"/>
    <s v="United States"/>
    <s v="Gresham"/>
    <x v="21"/>
    <n v="97030"/>
    <x v="1"/>
    <s v="TEC-PH-10003691"/>
    <x v="2"/>
    <x v="7"/>
    <s v="BlackBerry Q10"/>
    <n v="403.16800000000001"/>
    <n v="4"/>
    <n v="0.2"/>
    <n v="25.198000000000008"/>
  </r>
  <r>
    <n v="3031"/>
    <x v="1507"/>
    <x v="1"/>
    <x v="481"/>
    <d v="2012-09-27T00:00:00"/>
    <x v="1"/>
    <s v="DM-12955"/>
    <s v="Dario Medina"/>
    <x v="1"/>
    <s v="United States"/>
    <s v="Lincoln Park"/>
    <x v="12"/>
    <n v="48146"/>
    <x v="2"/>
    <s v="FUR-BO-10000468"/>
    <x v="0"/>
    <x v="0"/>
    <s v="O'Sullivan 2-Shelf Heavy-Duty Bookcases"/>
    <n v="194.32"/>
    <n v="4"/>
    <n v="0"/>
    <n v="31.091200000000015"/>
  </r>
  <r>
    <n v="3032"/>
    <x v="1507"/>
    <x v="1"/>
    <x v="481"/>
    <d v="2012-09-27T00:00:00"/>
    <x v="1"/>
    <s v="DM-12955"/>
    <s v="Dario Medina"/>
    <x v="1"/>
    <s v="United States"/>
    <s v="Lincoln Park"/>
    <x v="12"/>
    <n v="48146"/>
    <x v="2"/>
    <s v="OFF-AR-10001044"/>
    <x v="1"/>
    <x v="6"/>
    <s v="BOSTON Ranger #55 Pencil Sharpener, Black"/>
    <n v="25.99"/>
    <n v="1"/>
    <n v="0"/>
    <n v="7.5370999999999988"/>
  </r>
  <r>
    <n v="3033"/>
    <x v="1508"/>
    <x v="0"/>
    <x v="831"/>
    <d v="2013-11-27T00:00:00"/>
    <x v="1"/>
    <s v="JH-16180"/>
    <s v="Justin Hirsh"/>
    <x v="0"/>
    <s v="United States"/>
    <s v="Gresham"/>
    <x v="21"/>
    <n v="97030"/>
    <x v="1"/>
    <s v="FUR-CH-10003833"/>
    <x v="0"/>
    <x v="1"/>
    <s v="Novimex Fabric Task Chair"/>
    <n v="195.136"/>
    <n v="4"/>
    <n v="0.2"/>
    <n v="-12.196000000000005"/>
  </r>
  <r>
    <n v="3034"/>
    <x v="1509"/>
    <x v="3"/>
    <x v="118"/>
    <d v="2014-09-22T00:00:00"/>
    <x v="1"/>
    <s v="AB-10060"/>
    <s v="Adam Bellavance"/>
    <x v="2"/>
    <s v="United States"/>
    <s v="Philadelphia"/>
    <x v="9"/>
    <n v="19143"/>
    <x v="3"/>
    <s v="OFF-PA-10004355"/>
    <x v="1"/>
    <x v="10"/>
    <s v="Xerox 231"/>
    <n v="20.736000000000004"/>
    <n v="4"/>
    <n v="0.2"/>
    <n v="7.2576000000000001"/>
  </r>
  <r>
    <n v="3035"/>
    <x v="1510"/>
    <x v="1"/>
    <x v="832"/>
    <d v="2012-06-16T00:00:00"/>
    <x v="1"/>
    <s v="BD-11605"/>
    <s v="Brian Dahlen"/>
    <x v="0"/>
    <s v="United States"/>
    <s v="Monroe"/>
    <x v="28"/>
    <n v="71203"/>
    <x v="0"/>
    <s v="TEC-AC-10003038"/>
    <x v="2"/>
    <x v="11"/>
    <s v="Kingston Digital DataTraveler 16GB USB 2.0"/>
    <n v="53.699999999999996"/>
    <n v="6"/>
    <n v="0"/>
    <n v="10.202999999999994"/>
  </r>
  <r>
    <n v="3036"/>
    <x v="1510"/>
    <x v="1"/>
    <x v="832"/>
    <d v="2012-06-16T00:00:00"/>
    <x v="1"/>
    <s v="BD-11605"/>
    <s v="Brian Dahlen"/>
    <x v="0"/>
    <s v="United States"/>
    <s v="Monroe"/>
    <x v="28"/>
    <n v="71203"/>
    <x v="0"/>
    <s v="OFF-BI-10002799"/>
    <x v="1"/>
    <x v="8"/>
    <s v="SlimView Poly Binder, 3/8&quot;"/>
    <n v="36.26"/>
    <n v="7"/>
    <n v="0"/>
    <n v="16.679599999999997"/>
  </r>
  <r>
    <n v="3037"/>
    <x v="1510"/>
    <x v="1"/>
    <x v="832"/>
    <d v="2012-06-16T00:00:00"/>
    <x v="1"/>
    <s v="BD-11605"/>
    <s v="Brian Dahlen"/>
    <x v="0"/>
    <s v="United States"/>
    <s v="Monroe"/>
    <x v="28"/>
    <n v="71203"/>
    <x v="0"/>
    <s v="OFF-AR-10003582"/>
    <x v="1"/>
    <x v="6"/>
    <s v="Boston Electric Pencil Sharpener, Model 1818, Charcoal Black"/>
    <n v="56.3"/>
    <n v="2"/>
    <n v="0"/>
    <n v="15.764000000000003"/>
  </r>
  <r>
    <n v="3038"/>
    <x v="1510"/>
    <x v="1"/>
    <x v="832"/>
    <d v="2012-06-16T00:00:00"/>
    <x v="1"/>
    <s v="BD-11605"/>
    <s v="Brian Dahlen"/>
    <x v="0"/>
    <s v="United States"/>
    <s v="Monroe"/>
    <x v="28"/>
    <n v="71203"/>
    <x v="0"/>
    <s v="OFF-PA-10004451"/>
    <x v="1"/>
    <x v="10"/>
    <s v="Xerox 222"/>
    <n v="32.400000000000006"/>
    <n v="5"/>
    <n v="0"/>
    <n v="15.552000000000001"/>
  </r>
  <r>
    <n v="3039"/>
    <x v="1510"/>
    <x v="1"/>
    <x v="832"/>
    <d v="2012-06-16T00:00:00"/>
    <x v="1"/>
    <s v="BD-11605"/>
    <s v="Brian Dahlen"/>
    <x v="0"/>
    <s v="United States"/>
    <s v="Monroe"/>
    <x v="28"/>
    <n v="71203"/>
    <x v="0"/>
    <s v="FUR-FU-10004666"/>
    <x v="0"/>
    <x v="5"/>
    <s v="DAX Clear Channel Poster Frame"/>
    <n v="29.16"/>
    <n v="2"/>
    <n v="0"/>
    <n v="10.789200000000001"/>
  </r>
  <r>
    <n v="3040"/>
    <x v="1511"/>
    <x v="3"/>
    <x v="621"/>
    <d v="2014-10-09T00:00:00"/>
    <x v="1"/>
    <s v="AS-10045"/>
    <s v="Aaron Smayling"/>
    <x v="1"/>
    <s v="United States"/>
    <s v="Pasadena"/>
    <x v="1"/>
    <n v="91104"/>
    <x v="1"/>
    <s v="FUR-TA-10001520"/>
    <x v="0"/>
    <x v="3"/>
    <s v="Lesro Sheffield Collection Coffee Table, End Table, Center Table, Corner Table"/>
    <n v="171.28800000000001"/>
    <n v="3"/>
    <n v="0.2"/>
    <n v="-6.423300000000026"/>
  </r>
  <r>
    <n v="3041"/>
    <x v="1512"/>
    <x v="0"/>
    <x v="465"/>
    <d v="2013-05-10T00:00:00"/>
    <x v="1"/>
    <s v="ZD-21925"/>
    <s v="Zuschuss Donatelli"/>
    <x v="0"/>
    <s v="United States"/>
    <s v="Chattanooga"/>
    <x v="18"/>
    <n v="37421"/>
    <x v="0"/>
    <s v="FUR-FU-10004270"/>
    <x v="0"/>
    <x v="5"/>
    <s v="Eldon Image Series Desk Accessories, Burgundy"/>
    <n v="16.72"/>
    <n v="5"/>
    <n v="0.2"/>
    <n v="3.3439999999999994"/>
  </r>
  <r>
    <n v="3042"/>
    <x v="1513"/>
    <x v="3"/>
    <x v="220"/>
    <d v="2014-09-13T00:00:00"/>
    <x v="3"/>
    <s v="KF-16285"/>
    <s v="Karen Ferguson"/>
    <x v="2"/>
    <s v="United States"/>
    <s v="Long Beach"/>
    <x v="1"/>
    <n v="90805"/>
    <x v="1"/>
    <s v="OFF-PA-10003172"/>
    <x v="1"/>
    <x v="10"/>
    <s v="Xerox 1996"/>
    <n v="12.96"/>
    <n v="2"/>
    <n v="0"/>
    <n v="6.2208000000000006"/>
  </r>
  <r>
    <n v="3043"/>
    <x v="1513"/>
    <x v="3"/>
    <x v="220"/>
    <d v="2014-09-13T00:00:00"/>
    <x v="3"/>
    <s v="KF-16285"/>
    <s v="Karen Ferguson"/>
    <x v="2"/>
    <s v="United States"/>
    <s v="Long Beach"/>
    <x v="1"/>
    <n v="90805"/>
    <x v="1"/>
    <s v="OFF-EN-10002312"/>
    <x v="1"/>
    <x v="12"/>
    <s v="#10 Self-Seal White Envelopes"/>
    <n v="22.18"/>
    <n v="2"/>
    <n v="0"/>
    <n v="10.8682"/>
  </r>
  <r>
    <n v="3044"/>
    <x v="1513"/>
    <x v="3"/>
    <x v="220"/>
    <d v="2014-09-13T00:00:00"/>
    <x v="3"/>
    <s v="KF-16285"/>
    <s v="Karen Ferguson"/>
    <x v="2"/>
    <s v="United States"/>
    <s v="Long Beach"/>
    <x v="1"/>
    <n v="90805"/>
    <x v="1"/>
    <s v="FUR-CH-10002320"/>
    <x v="0"/>
    <x v="1"/>
    <s v="Hon Pagoda Stacking Chairs"/>
    <n v="2054.2720000000004"/>
    <n v="8"/>
    <n v="0.2"/>
    <n v="256.78399999999976"/>
  </r>
  <r>
    <n v="3045"/>
    <x v="1514"/>
    <x v="1"/>
    <x v="28"/>
    <d v="2012-05-02T00:00:00"/>
    <x v="0"/>
    <s v="BP-11230"/>
    <s v="Benjamin Patterson"/>
    <x v="0"/>
    <s v="United States"/>
    <s v="Troy"/>
    <x v="24"/>
    <n v="45373"/>
    <x v="3"/>
    <s v="TEC-PH-10001530"/>
    <x v="2"/>
    <x v="7"/>
    <s v="Cisco Unified IP Phone 7945G VoIP phone"/>
    <n v="1022.97"/>
    <n v="5"/>
    <n v="0.4"/>
    <n v="-255.74250000000001"/>
  </r>
  <r>
    <n v="3046"/>
    <x v="1515"/>
    <x v="3"/>
    <x v="44"/>
    <d v="2014-11-11T00:00:00"/>
    <x v="0"/>
    <s v="CC-12430"/>
    <s v="Chuck Clark"/>
    <x v="2"/>
    <s v="United States"/>
    <s v="Minneapolis"/>
    <x v="11"/>
    <n v="55407"/>
    <x v="2"/>
    <s v="OFF-AR-10001216"/>
    <x v="1"/>
    <x v="6"/>
    <s v="Newell 339"/>
    <n v="13.899999999999999"/>
    <n v="5"/>
    <n v="0"/>
    <n v="3.6139999999999994"/>
  </r>
  <r>
    <n v="3047"/>
    <x v="1515"/>
    <x v="3"/>
    <x v="44"/>
    <d v="2014-11-11T00:00:00"/>
    <x v="0"/>
    <s v="CC-12430"/>
    <s v="Chuck Clark"/>
    <x v="2"/>
    <s v="United States"/>
    <s v="Minneapolis"/>
    <x v="11"/>
    <n v="55407"/>
    <x v="2"/>
    <s v="OFF-PA-10003127"/>
    <x v="1"/>
    <x v="10"/>
    <s v="Staples"/>
    <n v="26.38"/>
    <n v="1"/>
    <n v="0"/>
    <n v="12.134799999999998"/>
  </r>
  <r>
    <n v="3048"/>
    <x v="1516"/>
    <x v="2"/>
    <x v="587"/>
    <d v="2011-10-04T00:00:00"/>
    <x v="1"/>
    <s v="DB-13615"/>
    <s v="Doug Bickford"/>
    <x v="0"/>
    <s v="United States"/>
    <s v="Seattle"/>
    <x v="4"/>
    <n v="98105"/>
    <x v="1"/>
    <s v="OFF-BI-10003910"/>
    <x v="1"/>
    <x v="8"/>
    <s v="DXL Angle-View Binders with Locking Rings by Samsill"/>
    <n v="43.176000000000002"/>
    <n v="7"/>
    <n v="0.2"/>
    <n v="13.4925"/>
  </r>
  <r>
    <n v="3049"/>
    <x v="1517"/>
    <x v="3"/>
    <x v="459"/>
    <d v="2014-04-05T00:00:00"/>
    <x v="2"/>
    <s v="TC-21475"/>
    <s v="Tony Chapman"/>
    <x v="2"/>
    <s v="United States"/>
    <s v="Columbus"/>
    <x v="32"/>
    <n v="31907"/>
    <x v="0"/>
    <s v="FUR-TA-10004534"/>
    <x v="0"/>
    <x v="3"/>
    <s v="Bevis 44 x 96 Conference Tables"/>
    <n v="411.8"/>
    <n v="2"/>
    <n v="0"/>
    <n v="70.005999999999972"/>
  </r>
  <r>
    <n v="3050"/>
    <x v="1517"/>
    <x v="3"/>
    <x v="459"/>
    <d v="2014-04-05T00:00:00"/>
    <x v="2"/>
    <s v="TC-21475"/>
    <s v="Tony Chapman"/>
    <x v="2"/>
    <s v="United States"/>
    <s v="Columbus"/>
    <x v="32"/>
    <n v="31907"/>
    <x v="0"/>
    <s v="TEC-AC-10000892"/>
    <x v="2"/>
    <x v="11"/>
    <s v="NETGEAR N750 Dual Band Wi-Fi Gigabit Router"/>
    <n v="360"/>
    <n v="4"/>
    <n v="0"/>
    <n v="129.6"/>
  </r>
  <r>
    <n v="3051"/>
    <x v="1518"/>
    <x v="3"/>
    <x v="833"/>
    <d v="2014-10-12T00:00:00"/>
    <x v="1"/>
    <s v="NZ-18565"/>
    <s v="Nick Zandusky"/>
    <x v="2"/>
    <s v="United States"/>
    <s v="Meridian"/>
    <x v="45"/>
    <n v="83642"/>
    <x v="1"/>
    <s v="FUR-FU-10003247"/>
    <x v="0"/>
    <x v="5"/>
    <s v="36X48 HARDFLOOR CHAIRMAT"/>
    <n v="41.96"/>
    <n v="2"/>
    <n v="0"/>
    <n v="2.9371999999999971"/>
  </r>
  <r>
    <n v="3052"/>
    <x v="1518"/>
    <x v="3"/>
    <x v="833"/>
    <d v="2014-10-12T00:00:00"/>
    <x v="1"/>
    <s v="NZ-18565"/>
    <s v="Nick Zandusky"/>
    <x v="2"/>
    <s v="United States"/>
    <s v="Meridian"/>
    <x v="45"/>
    <n v="83642"/>
    <x v="1"/>
    <s v="OFF-AP-10004336"/>
    <x v="1"/>
    <x v="9"/>
    <s v="Conquest 14 Commercial Heavy-Duty Upright Vacuum, Collection System, Accessory Kit"/>
    <n v="227.84"/>
    <n v="4"/>
    <n v="0"/>
    <n v="66.073599999999971"/>
  </r>
  <r>
    <n v="3053"/>
    <x v="1518"/>
    <x v="3"/>
    <x v="833"/>
    <d v="2014-10-12T00:00:00"/>
    <x v="1"/>
    <s v="NZ-18565"/>
    <s v="Nick Zandusky"/>
    <x v="2"/>
    <s v="United States"/>
    <s v="Meridian"/>
    <x v="45"/>
    <n v="83642"/>
    <x v="1"/>
    <s v="OFF-PA-10001295"/>
    <x v="1"/>
    <x v="10"/>
    <s v="Computer Printout Paper with Letter-Trim Perforations"/>
    <n v="37.94"/>
    <n v="2"/>
    <n v="0"/>
    <n v="18.211199999999998"/>
  </r>
  <r>
    <n v="3054"/>
    <x v="1519"/>
    <x v="0"/>
    <x v="526"/>
    <d v="2013-04-15T00:00:00"/>
    <x v="0"/>
    <s v="SW-20350"/>
    <s v="Sean Wendt"/>
    <x v="2"/>
    <s v="United States"/>
    <s v="Detroit"/>
    <x v="12"/>
    <n v="48227"/>
    <x v="2"/>
    <s v="TEC-PH-10002555"/>
    <x v="2"/>
    <x v="7"/>
    <s v="Nortel Meridian M5316 Digital phone"/>
    <n v="517.9"/>
    <n v="2"/>
    <n v="0"/>
    <n v="134.654"/>
  </r>
  <r>
    <n v="3055"/>
    <x v="1519"/>
    <x v="0"/>
    <x v="526"/>
    <d v="2013-04-15T00:00:00"/>
    <x v="0"/>
    <s v="SW-20350"/>
    <s v="Sean Wendt"/>
    <x v="2"/>
    <s v="United States"/>
    <s v="Detroit"/>
    <x v="12"/>
    <n v="48227"/>
    <x v="2"/>
    <s v="OFF-BI-10000831"/>
    <x v="1"/>
    <x v="8"/>
    <s v="Storex Flexible Poly Binders with Double Pockets"/>
    <n v="5.28"/>
    <n v="2"/>
    <n v="0"/>
    <n v="2.4287999999999998"/>
  </r>
  <r>
    <n v="3056"/>
    <x v="1520"/>
    <x v="1"/>
    <x v="834"/>
    <d v="2012-09-01T00:00:00"/>
    <x v="1"/>
    <s v="TS-21370"/>
    <s v="Todd Sumrall"/>
    <x v="1"/>
    <s v="United States"/>
    <s v="Chicago"/>
    <x v="10"/>
    <n v="60623"/>
    <x v="2"/>
    <s v="TEC-CO-10001046"/>
    <x v="2"/>
    <x v="16"/>
    <s v="Canon Imageclass D680 Copier / Fax"/>
    <n v="2799.9600000000005"/>
    <n v="5"/>
    <n v="0.2"/>
    <n v="874.98749999999984"/>
  </r>
  <r>
    <n v="3057"/>
    <x v="1521"/>
    <x v="3"/>
    <x v="15"/>
    <d v="2014-10-25T00:00:00"/>
    <x v="0"/>
    <s v="HH-15010"/>
    <s v="Hilary Holden"/>
    <x v="1"/>
    <s v="United States"/>
    <s v="San Francisco"/>
    <x v="1"/>
    <n v="94110"/>
    <x v="1"/>
    <s v="OFF-EN-10002973"/>
    <x v="1"/>
    <x v="12"/>
    <s v="Ampad #10 Peel &amp; Seel Holiday Envelopes"/>
    <n v="8.9600000000000009"/>
    <n v="2"/>
    <n v="0"/>
    <n v="4.3008000000000006"/>
  </r>
  <r>
    <n v="3058"/>
    <x v="1521"/>
    <x v="3"/>
    <x v="15"/>
    <d v="2014-10-25T00:00:00"/>
    <x v="0"/>
    <s v="HH-15010"/>
    <s v="Hilary Holden"/>
    <x v="1"/>
    <s v="United States"/>
    <s v="San Francisco"/>
    <x v="1"/>
    <n v="94110"/>
    <x v="1"/>
    <s v="OFF-LA-10001641"/>
    <x v="1"/>
    <x v="2"/>
    <s v="Avery 518"/>
    <n v="31.5"/>
    <n v="10"/>
    <n v="0"/>
    <n v="15.120000000000001"/>
  </r>
  <r>
    <n v="3059"/>
    <x v="1521"/>
    <x v="3"/>
    <x v="15"/>
    <d v="2014-10-25T00:00:00"/>
    <x v="0"/>
    <s v="HH-15010"/>
    <s v="Hilary Holden"/>
    <x v="1"/>
    <s v="United States"/>
    <s v="San Francisco"/>
    <x v="1"/>
    <n v="94110"/>
    <x v="1"/>
    <s v="FUR-FU-10003878"/>
    <x v="0"/>
    <x v="5"/>
    <s v="Linden 10&quot; Round Wall Clock, Black"/>
    <n v="30.56"/>
    <n v="2"/>
    <n v="0"/>
    <n v="10.3904"/>
  </r>
  <r>
    <n v="3060"/>
    <x v="1521"/>
    <x v="3"/>
    <x v="15"/>
    <d v="2014-10-25T00:00:00"/>
    <x v="0"/>
    <s v="HH-15010"/>
    <s v="Hilary Holden"/>
    <x v="1"/>
    <s v="United States"/>
    <s v="San Francisco"/>
    <x v="1"/>
    <n v="94110"/>
    <x v="1"/>
    <s v="FUR-TA-10003837"/>
    <x v="0"/>
    <x v="3"/>
    <s v="Anderson Hickey Conga Table Tops &amp; Accessories"/>
    <n v="24.368000000000002"/>
    <n v="2"/>
    <n v="0.2"/>
    <n v="-3.3506000000000018"/>
  </r>
  <r>
    <n v="3061"/>
    <x v="1522"/>
    <x v="0"/>
    <x v="77"/>
    <d v="2013-11-13T00:00:00"/>
    <x v="1"/>
    <s v="DM-13345"/>
    <s v="Denise Monton"/>
    <x v="1"/>
    <s v="United States"/>
    <s v="Newark"/>
    <x v="24"/>
    <n v="43055"/>
    <x v="3"/>
    <s v="TEC-AC-10002800"/>
    <x v="2"/>
    <x v="11"/>
    <s v="Plantronics Audio 478 Stereo USB Headset"/>
    <n v="119.97600000000001"/>
    <n v="3"/>
    <n v="0.2"/>
    <n v="22.495499999999989"/>
  </r>
  <r>
    <n v="3062"/>
    <x v="1523"/>
    <x v="3"/>
    <x v="448"/>
    <d v="2014-03-08T00:00:00"/>
    <x v="1"/>
    <s v="RE-19450"/>
    <s v="Richard Eichhorn"/>
    <x v="0"/>
    <s v="United States"/>
    <s v="Dallas"/>
    <x v="5"/>
    <n v="75081"/>
    <x v="2"/>
    <s v="OFF-PA-10001307"/>
    <x v="1"/>
    <x v="10"/>
    <s v="Important Message Pads, 50 4-1/4 x 5-1/2 Forms per Pad"/>
    <n v="26.880000000000003"/>
    <n v="8"/>
    <n v="0.2"/>
    <n v="9.743999999999998"/>
  </r>
  <r>
    <n v="3063"/>
    <x v="1524"/>
    <x v="1"/>
    <x v="154"/>
    <d v="2012-11-29T00:00:00"/>
    <x v="2"/>
    <s v="JD-16150"/>
    <s v="Justin Deggeller"/>
    <x v="1"/>
    <s v="United States"/>
    <s v="Newark"/>
    <x v="13"/>
    <n v="19711"/>
    <x v="3"/>
    <s v="TEC-PH-10002350"/>
    <x v="2"/>
    <x v="7"/>
    <s v="Apple EarPods with Remote and Mic"/>
    <n v="83.97"/>
    <n v="3"/>
    <n v="0"/>
    <n v="23.511599999999998"/>
  </r>
  <r>
    <n v="3064"/>
    <x v="1524"/>
    <x v="1"/>
    <x v="154"/>
    <d v="2012-11-29T00:00:00"/>
    <x v="2"/>
    <s v="JD-16150"/>
    <s v="Justin Deggeller"/>
    <x v="1"/>
    <s v="United States"/>
    <s v="Newark"/>
    <x v="13"/>
    <n v="19711"/>
    <x v="3"/>
    <s v="TEC-AC-10000397"/>
    <x v="2"/>
    <x v="11"/>
    <s v="Perixx PERIBOARD-512B, Ergonomic Split Keyboard"/>
    <n v="104.97"/>
    <n v="3"/>
    <n v="0"/>
    <n v="7.3479000000000028"/>
  </r>
  <r>
    <n v="3065"/>
    <x v="1525"/>
    <x v="3"/>
    <x v="677"/>
    <d v="2014-03-19T00:00:00"/>
    <x v="0"/>
    <s v="BF-11215"/>
    <s v="Benjamin Farhat"/>
    <x v="2"/>
    <s v="United States"/>
    <s v="Albuquerque"/>
    <x v="27"/>
    <n v="87105"/>
    <x v="1"/>
    <s v="OFF-ST-10000615"/>
    <x v="1"/>
    <x v="4"/>
    <s v="SimpliFile Personal File, Black Granite, 15w x 6-15/16d x 11-1/4h"/>
    <n v="90.8"/>
    <n v="8"/>
    <n v="0"/>
    <n v="25.424000000000007"/>
  </r>
  <r>
    <n v="3066"/>
    <x v="1525"/>
    <x v="3"/>
    <x v="677"/>
    <d v="2014-03-19T00:00:00"/>
    <x v="0"/>
    <s v="BF-11215"/>
    <s v="Benjamin Farhat"/>
    <x v="2"/>
    <s v="United States"/>
    <s v="Albuquerque"/>
    <x v="27"/>
    <n v="87105"/>
    <x v="1"/>
    <s v="TEC-PH-10004531"/>
    <x v="2"/>
    <x v="7"/>
    <s v="OtterBox Commuter Series Case - iPhone 5 &amp; 5s"/>
    <n v="140.73599999999999"/>
    <n v="8"/>
    <n v="0.2"/>
    <n v="49.257599999999996"/>
  </r>
  <r>
    <n v="3067"/>
    <x v="1525"/>
    <x v="3"/>
    <x v="677"/>
    <d v="2014-03-19T00:00:00"/>
    <x v="0"/>
    <s v="BF-11215"/>
    <s v="Benjamin Farhat"/>
    <x v="2"/>
    <s v="United States"/>
    <s v="Albuquerque"/>
    <x v="27"/>
    <n v="87105"/>
    <x v="1"/>
    <s v="TEC-AC-10004001"/>
    <x v="2"/>
    <x v="11"/>
    <s v="Logitech Wireless Headset H600 Over-The-Head Design"/>
    <n v="214.95000000000002"/>
    <n v="5"/>
    <n v="0"/>
    <n v="88.129500000000007"/>
  </r>
  <r>
    <n v="3068"/>
    <x v="1525"/>
    <x v="3"/>
    <x v="677"/>
    <d v="2014-03-19T00:00:00"/>
    <x v="0"/>
    <s v="BF-11215"/>
    <s v="Benjamin Farhat"/>
    <x v="2"/>
    <s v="United States"/>
    <s v="Albuquerque"/>
    <x v="27"/>
    <n v="87105"/>
    <x v="1"/>
    <s v="OFF-PA-10001534"/>
    <x v="1"/>
    <x v="10"/>
    <s v="Xerox 230"/>
    <n v="45.36"/>
    <n v="7"/>
    <n v="0"/>
    <n v="21.772800000000004"/>
  </r>
  <r>
    <n v="3069"/>
    <x v="1525"/>
    <x v="3"/>
    <x v="677"/>
    <d v="2014-03-19T00:00:00"/>
    <x v="0"/>
    <s v="BF-11215"/>
    <s v="Benjamin Farhat"/>
    <x v="2"/>
    <s v="United States"/>
    <s v="Albuquerque"/>
    <x v="27"/>
    <n v="87105"/>
    <x v="1"/>
    <s v="OFF-PA-10001815"/>
    <x v="1"/>
    <x v="10"/>
    <s v="Xerox 1885"/>
    <n v="288.24"/>
    <n v="6"/>
    <n v="0"/>
    <n v="138.35519999999997"/>
  </r>
  <r>
    <n v="3070"/>
    <x v="1526"/>
    <x v="3"/>
    <x v="329"/>
    <d v="2014-12-01T00:00:00"/>
    <x v="3"/>
    <s v="ML-17755"/>
    <s v="Max Ludwig"/>
    <x v="2"/>
    <s v="United States"/>
    <s v="Toledo"/>
    <x v="24"/>
    <n v="43615"/>
    <x v="3"/>
    <s v="OFF-AP-10003779"/>
    <x v="1"/>
    <x v="9"/>
    <s v="Kensington 7 Outlet MasterPiece Power Center with Fax/Phone Line Protection"/>
    <n v="663.93600000000004"/>
    <n v="4"/>
    <n v="0.2"/>
    <n v="82.991999999999877"/>
  </r>
  <r>
    <n v="3071"/>
    <x v="1527"/>
    <x v="2"/>
    <x v="664"/>
    <d v="2011-11-22T00:00:00"/>
    <x v="1"/>
    <s v="YC-21895"/>
    <s v="Yoseph Carroll"/>
    <x v="1"/>
    <s v="United States"/>
    <s v="Newark"/>
    <x v="13"/>
    <n v="19711"/>
    <x v="3"/>
    <s v="OFF-ST-10002011"/>
    <x v="1"/>
    <x v="4"/>
    <s v="Smead Adjustable Mobile File Trolley with Lockable Top"/>
    <n v="2934.33"/>
    <n v="7"/>
    <n v="0"/>
    <n v="792.26910000000021"/>
  </r>
  <r>
    <n v="3072"/>
    <x v="1527"/>
    <x v="2"/>
    <x v="664"/>
    <d v="2011-11-22T00:00:00"/>
    <x v="1"/>
    <s v="YC-21895"/>
    <s v="Yoseph Carroll"/>
    <x v="1"/>
    <s v="United States"/>
    <s v="Newark"/>
    <x v="13"/>
    <n v="19711"/>
    <x v="3"/>
    <s v="FUR-FU-10002379"/>
    <x v="0"/>
    <x v="5"/>
    <s v="Eldon Econocleat Chair Mats for Low Pile Carpets"/>
    <n v="124.41"/>
    <n v="3"/>
    <n v="0"/>
    <n v="14.929199999999994"/>
  </r>
  <r>
    <n v="3073"/>
    <x v="1527"/>
    <x v="2"/>
    <x v="664"/>
    <d v="2011-11-22T00:00:00"/>
    <x v="1"/>
    <s v="YC-21895"/>
    <s v="Yoseph Carroll"/>
    <x v="1"/>
    <s v="United States"/>
    <s v="Newark"/>
    <x v="13"/>
    <n v="19711"/>
    <x v="3"/>
    <s v="OFF-AR-10003752"/>
    <x v="1"/>
    <x v="6"/>
    <s v="Deluxe Chalkboard Eraser Cleaner"/>
    <n v="57.75"/>
    <n v="5"/>
    <n v="0"/>
    <n v="26.564999999999998"/>
  </r>
  <r>
    <n v="3074"/>
    <x v="1528"/>
    <x v="0"/>
    <x v="835"/>
    <d v="2013-01-05T00:00:00"/>
    <x v="2"/>
    <s v="LR-16915"/>
    <s v="Lena Radford"/>
    <x v="0"/>
    <s v="United States"/>
    <s v="Los Angeles"/>
    <x v="1"/>
    <n v="90045"/>
    <x v="1"/>
    <s v="OFF-ST-10003692"/>
    <x v="1"/>
    <x v="4"/>
    <s v="Recycled Steel Personal File for Hanging File Folders"/>
    <n v="114.46"/>
    <n v="2"/>
    <n v="0"/>
    <n v="28.614999999999995"/>
  </r>
  <r>
    <n v="3075"/>
    <x v="1529"/>
    <x v="1"/>
    <x v="292"/>
    <d v="2012-10-08T00:00:00"/>
    <x v="1"/>
    <s v="BS-11755"/>
    <s v="Bruce Stewart"/>
    <x v="0"/>
    <s v="United States"/>
    <s v="Los Angeles"/>
    <x v="1"/>
    <n v="90032"/>
    <x v="1"/>
    <s v="FUR-BO-10004409"/>
    <x v="0"/>
    <x v="0"/>
    <s v="Safco Value Mate Series Steel Bookcases, Baked Enamel Finish on Steel, Gray"/>
    <n v="120.666"/>
    <n v="2"/>
    <n v="0.15"/>
    <n v="18.454800000000002"/>
  </r>
  <r>
    <n v="3076"/>
    <x v="1530"/>
    <x v="2"/>
    <x v="836"/>
    <d v="2011-07-24T00:00:00"/>
    <x v="1"/>
    <s v="KM-16375"/>
    <s v="Katherine Murray"/>
    <x v="2"/>
    <s v="United States"/>
    <s v="Dallas"/>
    <x v="5"/>
    <n v="75217"/>
    <x v="2"/>
    <s v="OFF-ST-10003306"/>
    <x v="1"/>
    <x v="4"/>
    <s v="Letter Size Cart"/>
    <n v="342.86400000000003"/>
    <n v="3"/>
    <n v="0.2"/>
    <n v="38.572199999999953"/>
  </r>
  <r>
    <n v="3077"/>
    <x v="1530"/>
    <x v="2"/>
    <x v="836"/>
    <d v="2011-07-24T00:00:00"/>
    <x v="1"/>
    <s v="KM-16375"/>
    <s v="Katherine Murray"/>
    <x v="2"/>
    <s v="United States"/>
    <s v="Dallas"/>
    <x v="5"/>
    <n v="75217"/>
    <x v="2"/>
    <s v="FUR-FU-10003724"/>
    <x v="0"/>
    <x v="5"/>
    <s v="Westinghouse Clip-On Gooseneck Lamps"/>
    <n v="16.739999999999998"/>
    <n v="5"/>
    <n v="0.6"/>
    <n v="-14.228999999999997"/>
  </r>
  <r>
    <n v="3078"/>
    <x v="1530"/>
    <x v="2"/>
    <x v="836"/>
    <d v="2011-07-24T00:00:00"/>
    <x v="1"/>
    <s v="KM-16375"/>
    <s v="Katherine Murray"/>
    <x v="2"/>
    <s v="United States"/>
    <s v="Dallas"/>
    <x v="5"/>
    <n v="75217"/>
    <x v="2"/>
    <s v="FUR-CH-10002024"/>
    <x v="0"/>
    <x v="1"/>
    <s v="HON 5400 Series Task Chairs for Big and Tall"/>
    <n v="981.37199999999996"/>
    <n v="2"/>
    <n v="0.3"/>
    <n v="-140.19599999999997"/>
  </r>
  <r>
    <n v="3079"/>
    <x v="1531"/>
    <x v="2"/>
    <x v="371"/>
    <d v="2011-05-25T00:00:00"/>
    <x v="1"/>
    <s v="BT-11530"/>
    <s v="Bradley Talbott"/>
    <x v="2"/>
    <s v="United States"/>
    <s v="San Diego"/>
    <x v="1"/>
    <n v="92037"/>
    <x v="1"/>
    <s v="OFF-AR-10003514"/>
    <x v="1"/>
    <x v="6"/>
    <s v="4009 Highlighters by Sanford"/>
    <n v="31.84"/>
    <n v="8"/>
    <n v="0"/>
    <n v="10.507199999999997"/>
  </r>
  <r>
    <n v="3080"/>
    <x v="1532"/>
    <x v="3"/>
    <x v="507"/>
    <d v="2014-09-06T00:00:00"/>
    <x v="2"/>
    <s v="KB-16405"/>
    <s v="Katrina Bavinger"/>
    <x v="2"/>
    <s v="United States"/>
    <s v="Apple Valley"/>
    <x v="1"/>
    <n v="92307"/>
    <x v="1"/>
    <s v="OFF-PA-10001800"/>
    <x v="1"/>
    <x v="10"/>
    <s v="Xerox 220"/>
    <n v="12.96"/>
    <n v="2"/>
    <n v="0"/>
    <n v="6.2208000000000006"/>
  </r>
  <r>
    <n v="3081"/>
    <x v="1532"/>
    <x v="3"/>
    <x v="507"/>
    <d v="2014-09-06T00:00:00"/>
    <x v="2"/>
    <s v="KB-16405"/>
    <s v="Katrina Bavinger"/>
    <x v="2"/>
    <s v="United States"/>
    <s v="Apple Valley"/>
    <x v="1"/>
    <n v="92307"/>
    <x v="1"/>
    <s v="TEC-PH-10003589"/>
    <x v="2"/>
    <x v="7"/>
    <s v="invisibleSHIELD by ZAGG Smudge-Free Screen Protector"/>
    <n v="43.176000000000002"/>
    <n v="3"/>
    <n v="0.2"/>
    <n v="15.111599999999999"/>
  </r>
  <r>
    <n v="3082"/>
    <x v="1533"/>
    <x v="3"/>
    <x v="837"/>
    <d v="2014-06-03T00:00:00"/>
    <x v="1"/>
    <s v="DW-13480"/>
    <s v="Dianna Wilson"/>
    <x v="2"/>
    <s v="United States"/>
    <s v="Louisville"/>
    <x v="0"/>
    <n v="40214"/>
    <x v="0"/>
    <s v="OFF-BI-10003364"/>
    <x v="1"/>
    <x v="8"/>
    <s v="Binding Machine Supplies"/>
    <n v="58.34"/>
    <n v="2"/>
    <n v="0"/>
    <n v="28.0032"/>
  </r>
  <r>
    <n v="3083"/>
    <x v="1533"/>
    <x v="3"/>
    <x v="837"/>
    <d v="2014-06-03T00:00:00"/>
    <x v="1"/>
    <s v="DW-13480"/>
    <s v="Dianna Wilson"/>
    <x v="2"/>
    <s v="United States"/>
    <s v="Louisville"/>
    <x v="0"/>
    <n v="40214"/>
    <x v="0"/>
    <s v="TEC-PH-10002834"/>
    <x v="2"/>
    <x v="7"/>
    <s v="Google Nexus 5"/>
    <n v="539.97"/>
    <n v="3"/>
    <n v="0"/>
    <n v="134.99250000000001"/>
  </r>
  <r>
    <n v="3084"/>
    <x v="1534"/>
    <x v="2"/>
    <x v="838"/>
    <d v="2011-02-04T00:00:00"/>
    <x v="1"/>
    <s v="JC-15340"/>
    <s v="Jasper Cacioppo"/>
    <x v="0"/>
    <s v="United States"/>
    <s v="New York City"/>
    <x v="15"/>
    <n v="10024"/>
    <x v="3"/>
    <s v="OFF-BI-10000343"/>
    <x v="1"/>
    <x v="8"/>
    <s v="Pressboard Covers with Storage Hooks, 9 1/2&quot; x 11&quot;, Light Blue"/>
    <n v="3.9280000000000004"/>
    <n v="1"/>
    <n v="0.2"/>
    <n v="1.3256999999999999"/>
  </r>
  <r>
    <n v="3085"/>
    <x v="1535"/>
    <x v="3"/>
    <x v="839"/>
    <d v="2014-02-15T00:00:00"/>
    <x v="1"/>
    <s v="TP-21415"/>
    <s v="Tom Prescott"/>
    <x v="0"/>
    <s v="United States"/>
    <s v="Houston"/>
    <x v="5"/>
    <n v="77070"/>
    <x v="2"/>
    <s v="OFF-BI-10004584"/>
    <x v="1"/>
    <x v="8"/>
    <s v="GBC ProClick 150 Presentation Binding System"/>
    <n v="252.78399999999996"/>
    <n v="4"/>
    <n v="0.8"/>
    <n v="-417.09360000000004"/>
  </r>
  <r>
    <n v="3086"/>
    <x v="1535"/>
    <x v="3"/>
    <x v="839"/>
    <d v="2014-02-15T00:00:00"/>
    <x v="1"/>
    <s v="TP-21415"/>
    <s v="Tom Prescott"/>
    <x v="0"/>
    <s v="United States"/>
    <s v="Houston"/>
    <x v="5"/>
    <n v="77070"/>
    <x v="2"/>
    <s v="TEC-AC-10002402"/>
    <x v="2"/>
    <x v="11"/>
    <s v="Razer Kraken PRO Over Ear PC and Music Headset"/>
    <n v="127.98399999999999"/>
    <n v="2"/>
    <n v="0.2"/>
    <n v="15.997999999999987"/>
  </r>
  <r>
    <n v="3087"/>
    <x v="1535"/>
    <x v="3"/>
    <x v="839"/>
    <d v="2014-02-15T00:00:00"/>
    <x v="1"/>
    <s v="TP-21415"/>
    <s v="Tom Prescott"/>
    <x v="0"/>
    <s v="United States"/>
    <s v="Houston"/>
    <x v="5"/>
    <n v="77070"/>
    <x v="2"/>
    <s v="FUR-FU-10000550"/>
    <x v="0"/>
    <x v="5"/>
    <s v="Stacking Trays by OIC"/>
    <n v="3.9840000000000004"/>
    <n v="2"/>
    <n v="0.6"/>
    <n v="-2.6892000000000005"/>
  </r>
  <r>
    <n v="3088"/>
    <x v="1535"/>
    <x v="3"/>
    <x v="839"/>
    <d v="2014-02-15T00:00:00"/>
    <x v="1"/>
    <s v="TP-21415"/>
    <s v="Tom Prescott"/>
    <x v="0"/>
    <s v="United States"/>
    <s v="Houston"/>
    <x v="5"/>
    <n v="77070"/>
    <x v="2"/>
    <s v="OFF-AP-10000055"/>
    <x v="1"/>
    <x v="9"/>
    <s v="Belkin F9S820V06 8 Outlet Surge"/>
    <n v="12.991999999999996"/>
    <n v="2"/>
    <n v="0.8"/>
    <n v="-32.480000000000004"/>
  </r>
  <r>
    <n v="3089"/>
    <x v="1536"/>
    <x v="3"/>
    <x v="185"/>
    <d v="2014-04-03T00:00:00"/>
    <x v="0"/>
    <s v="DB-12910"/>
    <s v="Daniel Byrd"/>
    <x v="2"/>
    <s v="United States"/>
    <s v="Henderson"/>
    <x v="0"/>
    <n v="42420"/>
    <x v="0"/>
    <s v="FUR-FU-10001591"/>
    <x v="0"/>
    <x v="5"/>
    <s v="Advantus Panel Wall Certificate Holder - 8.5x11"/>
    <n v="61"/>
    <n v="5"/>
    <n v="0"/>
    <n v="25.620000000000005"/>
  </r>
  <r>
    <n v="3090"/>
    <x v="1536"/>
    <x v="3"/>
    <x v="185"/>
    <d v="2014-04-03T00:00:00"/>
    <x v="0"/>
    <s v="DB-12910"/>
    <s v="Daniel Byrd"/>
    <x v="2"/>
    <s v="United States"/>
    <s v="Henderson"/>
    <x v="0"/>
    <n v="42420"/>
    <x v="0"/>
    <s v="TEC-PH-10000526"/>
    <x v="2"/>
    <x v="7"/>
    <s v="Vtech CS6719"/>
    <n v="671.93"/>
    <n v="7"/>
    <n v="0"/>
    <n v="188.1404"/>
  </r>
  <r>
    <n v="3091"/>
    <x v="1537"/>
    <x v="0"/>
    <x v="840"/>
    <d v="2013-03-09T00:00:00"/>
    <x v="1"/>
    <s v="BH-11710"/>
    <s v="Brosina Hoffman"/>
    <x v="0"/>
    <s v="United States"/>
    <s v="Newark"/>
    <x v="13"/>
    <n v="19711"/>
    <x v="3"/>
    <s v="OFF-BI-10001071"/>
    <x v="1"/>
    <x v="8"/>
    <s v="GBC ProClick Punch Binding System"/>
    <n v="447.85999999999996"/>
    <n v="7"/>
    <n v="0"/>
    <n v="219.45140000000001"/>
  </r>
  <r>
    <n v="3092"/>
    <x v="1537"/>
    <x v="0"/>
    <x v="840"/>
    <d v="2013-03-09T00:00:00"/>
    <x v="1"/>
    <s v="BH-11710"/>
    <s v="Brosina Hoffman"/>
    <x v="0"/>
    <s v="United States"/>
    <s v="Newark"/>
    <x v="13"/>
    <n v="19711"/>
    <x v="3"/>
    <s v="TEC-PH-10001557"/>
    <x v="2"/>
    <x v="7"/>
    <s v="Pyle PMP37LED"/>
    <n v="479.95"/>
    <n v="5"/>
    <n v="0"/>
    <n v="129.5865"/>
  </r>
  <r>
    <n v="3093"/>
    <x v="1537"/>
    <x v="0"/>
    <x v="840"/>
    <d v="2013-03-09T00:00:00"/>
    <x v="1"/>
    <s v="BH-11710"/>
    <s v="Brosina Hoffman"/>
    <x v="0"/>
    <s v="United States"/>
    <s v="Newark"/>
    <x v="13"/>
    <n v="19711"/>
    <x v="3"/>
    <s v="OFF-PA-10001977"/>
    <x v="1"/>
    <x v="10"/>
    <s v="Xerox 194"/>
    <n v="166.44"/>
    <n v="3"/>
    <n v="0"/>
    <n v="79.891199999999998"/>
  </r>
  <r>
    <n v="3094"/>
    <x v="1538"/>
    <x v="1"/>
    <x v="841"/>
    <d v="2012-08-23T00:00:00"/>
    <x v="3"/>
    <s v="TD-20995"/>
    <s v="Tamara Dahlen"/>
    <x v="0"/>
    <s v="United States"/>
    <s v="Bolingbrook"/>
    <x v="10"/>
    <n v="60440"/>
    <x v="2"/>
    <s v="OFF-SU-10004231"/>
    <x v="1"/>
    <x v="14"/>
    <s v="Acme Tagit Stainless Steel Antibacterial Scissors"/>
    <n v="31.680000000000003"/>
    <n v="4"/>
    <n v="0.2"/>
    <n v="2.7719999999999994"/>
  </r>
  <r>
    <n v="3095"/>
    <x v="1538"/>
    <x v="1"/>
    <x v="841"/>
    <d v="2012-08-23T00:00:00"/>
    <x v="3"/>
    <s v="TD-20995"/>
    <s v="Tamara Dahlen"/>
    <x v="0"/>
    <s v="United States"/>
    <s v="Bolingbrook"/>
    <x v="10"/>
    <n v="60440"/>
    <x v="2"/>
    <s v="OFF-PA-10000809"/>
    <x v="1"/>
    <x v="10"/>
    <s v="Xerox 206"/>
    <n v="10.368000000000002"/>
    <n v="2"/>
    <n v="0.2"/>
    <n v="3.6288"/>
  </r>
  <r>
    <n v="3096"/>
    <x v="1538"/>
    <x v="1"/>
    <x v="841"/>
    <d v="2012-08-23T00:00:00"/>
    <x v="3"/>
    <s v="TD-20995"/>
    <s v="Tamara Dahlen"/>
    <x v="0"/>
    <s v="United States"/>
    <s v="Bolingbrook"/>
    <x v="10"/>
    <n v="60440"/>
    <x v="2"/>
    <s v="OFF-FA-10003021"/>
    <x v="1"/>
    <x v="13"/>
    <s v="Staples"/>
    <n v="12.032"/>
    <n v="8"/>
    <n v="0.2"/>
    <n v="2.2559999999999993"/>
  </r>
  <r>
    <n v="3097"/>
    <x v="1538"/>
    <x v="1"/>
    <x v="841"/>
    <d v="2012-08-23T00:00:00"/>
    <x v="3"/>
    <s v="TD-20995"/>
    <s v="Tamara Dahlen"/>
    <x v="0"/>
    <s v="United States"/>
    <s v="Bolingbrook"/>
    <x v="10"/>
    <n v="60440"/>
    <x v="2"/>
    <s v="OFF-AP-10000696"/>
    <x v="1"/>
    <x v="9"/>
    <s v="Holmes Odor Grabber"/>
    <n v="5.7679999999999989"/>
    <n v="2"/>
    <n v="0.8"/>
    <n v="-13.554800000000004"/>
  </r>
  <r>
    <n v="3098"/>
    <x v="1539"/>
    <x v="3"/>
    <x v="842"/>
    <d v="2014-05-02T00:00:00"/>
    <x v="1"/>
    <s v="CV-12805"/>
    <s v="Cynthia Voltz"/>
    <x v="1"/>
    <s v="United States"/>
    <s v="Fort Worth"/>
    <x v="5"/>
    <n v="76106"/>
    <x v="2"/>
    <s v="OFF-LA-10001158"/>
    <x v="1"/>
    <x v="2"/>
    <s v="Avery Address/Shipping Labels for Typewriters, 4&quot; x 2&quot;"/>
    <n v="33.119999999999997"/>
    <n v="4"/>
    <n v="0.2"/>
    <n v="11.592000000000001"/>
  </r>
  <r>
    <n v="3099"/>
    <x v="1539"/>
    <x v="3"/>
    <x v="842"/>
    <d v="2014-05-02T00:00:00"/>
    <x v="1"/>
    <s v="CV-12805"/>
    <s v="Cynthia Voltz"/>
    <x v="1"/>
    <s v="United States"/>
    <s v="Fort Worth"/>
    <x v="5"/>
    <n v="76106"/>
    <x v="2"/>
    <s v="FUR-BO-10002268"/>
    <x v="0"/>
    <x v="0"/>
    <s v="Sauder Barrister Bookcases"/>
    <n v="220.26559999999998"/>
    <n v="4"/>
    <n v="0.32"/>
    <n v="-42.1096"/>
  </r>
  <r>
    <n v="3100"/>
    <x v="1540"/>
    <x v="3"/>
    <x v="349"/>
    <d v="2014-04-20T00:00:00"/>
    <x v="1"/>
    <s v="CS-12355"/>
    <s v="Christine Sundaresam"/>
    <x v="0"/>
    <s v="United States"/>
    <s v="New York City"/>
    <x v="15"/>
    <n v="10024"/>
    <x v="3"/>
    <s v="OFF-BI-10000829"/>
    <x v="1"/>
    <x v="8"/>
    <s v="Avery Non-Stick Binders"/>
    <n v="10.776000000000002"/>
    <n v="3"/>
    <n v="0.2"/>
    <n v="3.5021999999999989"/>
  </r>
  <r>
    <n v="3101"/>
    <x v="1540"/>
    <x v="3"/>
    <x v="349"/>
    <d v="2014-04-20T00:00:00"/>
    <x v="1"/>
    <s v="CS-12355"/>
    <s v="Christine Sundaresam"/>
    <x v="0"/>
    <s v="United States"/>
    <s v="New York City"/>
    <x v="15"/>
    <n v="10024"/>
    <x v="3"/>
    <s v="FUR-BO-10003441"/>
    <x v="0"/>
    <x v="0"/>
    <s v="Bush Westfield Collection Bookcases, Fully Assembled"/>
    <n v="242.35200000000003"/>
    <n v="3"/>
    <n v="0.2"/>
    <n v="9.0881999999999721"/>
  </r>
  <r>
    <n v="3102"/>
    <x v="1541"/>
    <x v="3"/>
    <x v="66"/>
    <d v="2014-12-28T00:00:00"/>
    <x v="0"/>
    <s v="JG-15310"/>
    <s v="Jason Gross"/>
    <x v="1"/>
    <s v="United States"/>
    <s v="Providence"/>
    <x v="34"/>
    <n v="2908"/>
    <x v="3"/>
    <s v="OFF-SU-10003505"/>
    <x v="1"/>
    <x v="14"/>
    <s v="Premier Electric Letter Opener"/>
    <n v="695.16"/>
    <n v="6"/>
    <n v="0"/>
    <n v="34.757999999999953"/>
  </r>
  <r>
    <n v="3103"/>
    <x v="1541"/>
    <x v="3"/>
    <x v="66"/>
    <d v="2014-12-28T00:00:00"/>
    <x v="0"/>
    <s v="JG-15310"/>
    <s v="Jason Gross"/>
    <x v="1"/>
    <s v="United States"/>
    <s v="Providence"/>
    <x v="34"/>
    <n v="2908"/>
    <x v="3"/>
    <s v="FUR-BO-10003660"/>
    <x v="0"/>
    <x v="0"/>
    <s v="Bush Cubix Collection Bookcases, Fully Assembled"/>
    <n v="220.98"/>
    <n v="1"/>
    <n v="0"/>
    <n v="50.825400000000002"/>
  </r>
  <r>
    <n v="3104"/>
    <x v="1542"/>
    <x v="0"/>
    <x v="16"/>
    <d v="2013-12-13T00:00:00"/>
    <x v="1"/>
    <s v="JP-16135"/>
    <s v="Julie Prescott"/>
    <x v="2"/>
    <s v="United States"/>
    <s v="Columbus"/>
    <x v="24"/>
    <n v="43229"/>
    <x v="3"/>
    <s v="OFF-BI-10001267"/>
    <x v="1"/>
    <x v="8"/>
    <s v="Universal Recycled Hanging Pressboard Report Binders, Letter Size"/>
    <n v="12.957000000000001"/>
    <n v="7"/>
    <n v="0.7"/>
    <n v="-9.5018000000000029"/>
  </r>
  <r>
    <n v="3105"/>
    <x v="1543"/>
    <x v="3"/>
    <x v="721"/>
    <d v="2014-03-30T00:00:00"/>
    <x v="1"/>
    <s v="EC-14050"/>
    <s v="Erin Creighton"/>
    <x v="0"/>
    <s v="United States"/>
    <s v="New York City"/>
    <x v="15"/>
    <n v="10024"/>
    <x v="3"/>
    <s v="OFF-PA-10002741"/>
    <x v="1"/>
    <x v="10"/>
    <s v="Xerox 1980"/>
    <n v="25.68"/>
    <n v="6"/>
    <n v="0"/>
    <n v="11.555999999999997"/>
  </r>
  <r>
    <n v="3106"/>
    <x v="1544"/>
    <x v="0"/>
    <x v="197"/>
    <d v="2013-07-30T00:00:00"/>
    <x v="1"/>
    <s v="KH-16630"/>
    <s v="Ken Heidel"/>
    <x v="1"/>
    <s v="United States"/>
    <s v="Houston"/>
    <x v="5"/>
    <n v="77070"/>
    <x v="2"/>
    <s v="OFF-LA-10004345"/>
    <x v="1"/>
    <x v="2"/>
    <s v="Avery 493"/>
    <n v="15.712000000000002"/>
    <n v="4"/>
    <n v="0.2"/>
    <n v="5.6955999999999989"/>
  </r>
  <r>
    <n v="3107"/>
    <x v="1545"/>
    <x v="3"/>
    <x v="815"/>
    <d v="2014-07-15T00:00:00"/>
    <x v="1"/>
    <s v="FG-14260"/>
    <s v="Frank Gastineau"/>
    <x v="2"/>
    <s v="United States"/>
    <s v="Aurora"/>
    <x v="10"/>
    <n v="60505"/>
    <x v="2"/>
    <s v="OFF-ST-10004340"/>
    <x v="1"/>
    <x v="4"/>
    <s v="Fellowes Mobile File Cart, Black"/>
    <n v="298.464"/>
    <n v="6"/>
    <n v="0.2"/>
    <n v="26.115600000000015"/>
  </r>
  <r>
    <n v="3108"/>
    <x v="1546"/>
    <x v="0"/>
    <x v="19"/>
    <d v="2013-07-23T00:00:00"/>
    <x v="1"/>
    <s v="AA-10480"/>
    <s v="Andrew Allen"/>
    <x v="0"/>
    <s v="United States"/>
    <s v="Springfield"/>
    <x v="25"/>
    <n v="65807"/>
    <x v="2"/>
    <s v="OFF-PA-10001471"/>
    <x v="1"/>
    <x v="10"/>
    <s v="Strathmore Photo Frame Cards"/>
    <n v="21.93"/>
    <n v="3"/>
    <n v="0"/>
    <n v="10.087799999999998"/>
  </r>
  <r>
    <n v="3109"/>
    <x v="1546"/>
    <x v="0"/>
    <x v="19"/>
    <d v="2013-07-23T00:00:00"/>
    <x v="1"/>
    <s v="AA-10480"/>
    <s v="Andrew Allen"/>
    <x v="0"/>
    <s v="United States"/>
    <s v="Springfield"/>
    <x v="25"/>
    <n v="65807"/>
    <x v="2"/>
    <s v="OFF-ST-10002344"/>
    <x v="1"/>
    <x v="4"/>
    <s v="Carina 42&quot;Hx23 3/4&quot;W Media Storage Unit"/>
    <n v="242.94"/>
    <n v="3"/>
    <n v="0"/>
    <n v="4.8588000000000164"/>
  </r>
  <r>
    <n v="3110"/>
    <x v="1546"/>
    <x v="0"/>
    <x v="19"/>
    <d v="2013-07-23T00:00:00"/>
    <x v="1"/>
    <s v="AA-10480"/>
    <s v="Andrew Allen"/>
    <x v="0"/>
    <s v="United States"/>
    <s v="Springfield"/>
    <x v="25"/>
    <n v="65807"/>
    <x v="2"/>
    <s v="OFF-PA-10001892"/>
    <x v="1"/>
    <x v="10"/>
    <s v="Rediform Wirebound &quot;Phone Memo&quot; Message Book, 11 x 5-3/4"/>
    <n v="7.64"/>
    <n v="1"/>
    <n v="0"/>
    <n v="3.7435999999999998"/>
  </r>
  <r>
    <n v="3111"/>
    <x v="1546"/>
    <x v="0"/>
    <x v="19"/>
    <d v="2013-07-23T00:00:00"/>
    <x v="1"/>
    <s v="AA-10480"/>
    <s v="Andrew Allen"/>
    <x v="0"/>
    <s v="United States"/>
    <s v="Springfield"/>
    <x v="25"/>
    <n v="65807"/>
    <x v="2"/>
    <s v="OFF-PA-10001934"/>
    <x v="1"/>
    <x v="10"/>
    <s v="Xerox 1993"/>
    <n v="51.84"/>
    <n v="8"/>
    <n v="0"/>
    <n v="25.401600000000002"/>
  </r>
  <r>
    <n v="3112"/>
    <x v="1546"/>
    <x v="0"/>
    <x v="19"/>
    <d v="2013-07-23T00:00:00"/>
    <x v="1"/>
    <s v="AA-10480"/>
    <s v="Andrew Allen"/>
    <x v="0"/>
    <s v="United States"/>
    <s v="Springfield"/>
    <x v="25"/>
    <n v="65807"/>
    <x v="2"/>
    <s v="OFF-ST-10000078"/>
    <x v="1"/>
    <x v="4"/>
    <s v="Tennsco 6- and 18-Compartment Lockers"/>
    <n v="265.17"/>
    <n v="1"/>
    <n v="0"/>
    <n v="47.730599999999981"/>
  </r>
  <r>
    <n v="3113"/>
    <x v="1547"/>
    <x v="0"/>
    <x v="828"/>
    <d v="2013-08-31T00:00:00"/>
    <x v="1"/>
    <s v="MS-17770"/>
    <s v="Maxwell Schwartz"/>
    <x v="0"/>
    <s v="United States"/>
    <s v="Seattle"/>
    <x v="4"/>
    <n v="98105"/>
    <x v="1"/>
    <s v="TEC-MA-10001972"/>
    <x v="2"/>
    <x v="15"/>
    <s v="Okidata C331dn Printer"/>
    <n v="837.59999999999991"/>
    <n v="3"/>
    <n v="0.2"/>
    <n v="62.82000000000005"/>
  </r>
  <r>
    <n v="3114"/>
    <x v="1547"/>
    <x v="0"/>
    <x v="828"/>
    <d v="2013-08-31T00:00:00"/>
    <x v="1"/>
    <s v="MS-17770"/>
    <s v="Maxwell Schwartz"/>
    <x v="0"/>
    <s v="United States"/>
    <s v="Seattle"/>
    <x v="4"/>
    <n v="98105"/>
    <x v="1"/>
    <s v="OFF-EN-10002504"/>
    <x v="1"/>
    <x v="12"/>
    <s v="Tyvek  Top-Opening Peel &amp; Seel Envelopes, Plain White"/>
    <n v="135.9"/>
    <n v="5"/>
    <n v="0"/>
    <n v="63.872999999999998"/>
  </r>
  <r>
    <n v="3115"/>
    <x v="1547"/>
    <x v="0"/>
    <x v="828"/>
    <d v="2013-08-31T00:00:00"/>
    <x v="1"/>
    <s v="MS-17770"/>
    <s v="Maxwell Schwartz"/>
    <x v="0"/>
    <s v="United States"/>
    <s v="Seattle"/>
    <x v="4"/>
    <n v="98105"/>
    <x v="1"/>
    <s v="OFF-PA-10002160"/>
    <x v="1"/>
    <x v="10"/>
    <s v="Xerox 1978"/>
    <n v="34.68"/>
    <n v="6"/>
    <n v="0"/>
    <n v="16.993200000000002"/>
  </r>
  <r>
    <n v="3116"/>
    <x v="1547"/>
    <x v="0"/>
    <x v="828"/>
    <d v="2013-08-31T00:00:00"/>
    <x v="1"/>
    <s v="MS-17770"/>
    <s v="Maxwell Schwartz"/>
    <x v="0"/>
    <s v="United States"/>
    <s v="Seattle"/>
    <x v="4"/>
    <n v="98105"/>
    <x v="1"/>
    <s v="FUR-CH-10001973"/>
    <x v="0"/>
    <x v="1"/>
    <s v="Office Star Flex Back Scooter Chair with White Frame"/>
    <n v="532.70400000000006"/>
    <n v="6"/>
    <n v="0.2"/>
    <n v="-39.952800000000025"/>
  </r>
  <r>
    <n v="3117"/>
    <x v="1547"/>
    <x v="0"/>
    <x v="828"/>
    <d v="2013-08-31T00:00:00"/>
    <x v="1"/>
    <s v="MS-17770"/>
    <s v="Maxwell Schwartz"/>
    <x v="0"/>
    <s v="United States"/>
    <s v="Seattle"/>
    <x v="4"/>
    <n v="98105"/>
    <x v="1"/>
    <s v="OFF-AP-10001492"/>
    <x v="1"/>
    <x v="9"/>
    <s v="Acco Six-Outlet Power Strip, 4' Cord Length"/>
    <n v="43.099999999999994"/>
    <n v="5"/>
    <n v="0"/>
    <n v="11.206"/>
  </r>
  <r>
    <n v="3118"/>
    <x v="1547"/>
    <x v="0"/>
    <x v="828"/>
    <d v="2013-08-31T00:00:00"/>
    <x v="1"/>
    <s v="MS-17770"/>
    <s v="Maxwell Schwartz"/>
    <x v="0"/>
    <s v="United States"/>
    <s v="Seattle"/>
    <x v="4"/>
    <n v="98105"/>
    <x v="1"/>
    <s v="OFF-SU-10002189"/>
    <x v="1"/>
    <x v="14"/>
    <s v="Acme Rosewood Handle Letter Opener"/>
    <n v="15.88"/>
    <n v="4"/>
    <n v="0"/>
    <n v="0.15879999999999939"/>
  </r>
  <r>
    <n v="3119"/>
    <x v="1548"/>
    <x v="1"/>
    <x v="832"/>
    <d v="2012-06-12T00:00:00"/>
    <x v="2"/>
    <s v="JE-15610"/>
    <s v="Jim Epp"/>
    <x v="1"/>
    <s v="United States"/>
    <s v="Lakeland"/>
    <x v="2"/>
    <n v="33801"/>
    <x v="0"/>
    <s v="FUR-CH-10003312"/>
    <x v="0"/>
    <x v="1"/>
    <s v="Hon 2090 “Pillow Soft” Series Mid Back Swivel/Tilt Chairs"/>
    <n v="1123.92"/>
    <n v="5"/>
    <n v="0.2"/>
    <n v="-182.63700000000017"/>
  </r>
  <r>
    <n v="3120"/>
    <x v="1548"/>
    <x v="1"/>
    <x v="832"/>
    <d v="2012-06-12T00:00:00"/>
    <x v="2"/>
    <s v="JE-15610"/>
    <s v="Jim Epp"/>
    <x v="1"/>
    <s v="United States"/>
    <s v="Lakeland"/>
    <x v="2"/>
    <n v="33801"/>
    <x v="0"/>
    <s v="TEC-PH-10002496"/>
    <x v="2"/>
    <x v="7"/>
    <s v="Cisco SPA301"/>
    <n v="249.58400000000003"/>
    <n v="2"/>
    <n v="0.2"/>
    <n v="31.197999999999986"/>
  </r>
  <r>
    <n v="3121"/>
    <x v="1548"/>
    <x v="1"/>
    <x v="832"/>
    <d v="2012-06-12T00:00:00"/>
    <x v="2"/>
    <s v="JE-15610"/>
    <s v="Jim Epp"/>
    <x v="1"/>
    <s v="United States"/>
    <s v="Lakeland"/>
    <x v="2"/>
    <n v="33801"/>
    <x v="0"/>
    <s v="FUR-FU-10003464"/>
    <x v="0"/>
    <x v="5"/>
    <s v="Seth Thomas 8 1/2&quot; Cubicle Clock"/>
    <n v="48.671999999999997"/>
    <n v="3"/>
    <n v="0.2"/>
    <n v="7.3007999999999988"/>
  </r>
  <r>
    <n v="3122"/>
    <x v="1548"/>
    <x v="1"/>
    <x v="832"/>
    <d v="2012-06-12T00:00:00"/>
    <x v="2"/>
    <s v="JE-15610"/>
    <s v="Jim Epp"/>
    <x v="1"/>
    <s v="United States"/>
    <s v="Lakeland"/>
    <x v="2"/>
    <n v="33801"/>
    <x v="0"/>
    <s v="OFF-AR-10000380"/>
    <x v="1"/>
    <x v="6"/>
    <s v="Hunt PowerHouse Electric Pencil Sharpener, Blue"/>
    <n v="60.768000000000001"/>
    <n v="2"/>
    <n v="0.2"/>
    <n v="7.5959999999999894"/>
  </r>
  <r>
    <n v="3123"/>
    <x v="1548"/>
    <x v="1"/>
    <x v="832"/>
    <d v="2012-06-12T00:00:00"/>
    <x v="2"/>
    <s v="JE-15610"/>
    <s v="Jim Epp"/>
    <x v="1"/>
    <s v="United States"/>
    <s v="Lakeland"/>
    <x v="2"/>
    <n v="33801"/>
    <x v="0"/>
    <s v="OFF-BI-10004593"/>
    <x v="1"/>
    <x v="8"/>
    <s v="Ibico Laser Imprintable Binding System Covers"/>
    <n v="78.600000000000009"/>
    <n v="5"/>
    <n v="0.7"/>
    <n v="-62.88000000000001"/>
  </r>
  <r>
    <n v="3124"/>
    <x v="1548"/>
    <x v="1"/>
    <x v="832"/>
    <d v="2012-06-12T00:00:00"/>
    <x v="2"/>
    <s v="JE-15610"/>
    <s v="Jim Epp"/>
    <x v="1"/>
    <s v="United States"/>
    <s v="Lakeland"/>
    <x v="2"/>
    <n v="33801"/>
    <x v="0"/>
    <s v="OFF-BI-10001308"/>
    <x v="1"/>
    <x v="8"/>
    <s v="GBC Standard Plastic Binding Systems' Combs"/>
    <n v="3.7680000000000007"/>
    <n v="2"/>
    <n v="0.7"/>
    <n v="-3.1400000000000006"/>
  </r>
  <r>
    <n v="3125"/>
    <x v="1548"/>
    <x v="1"/>
    <x v="832"/>
    <d v="2012-06-12T00:00:00"/>
    <x v="2"/>
    <s v="JE-15610"/>
    <s v="Jim Epp"/>
    <x v="1"/>
    <s v="United States"/>
    <s v="Lakeland"/>
    <x v="2"/>
    <n v="33801"/>
    <x v="0"/>
    <s v="OFF-ST-10001780"/>
    <x v="1"/>
    <x v="4"/>
    <s v="Tennsco 16-Compartment Lockers with Coat Rack"/>
    <n v="1036.624"/>
    <n v="2"/>
    <n v="0.2"/>
    <n v="51.831200000000024"/>
  </r>
  <r>
    <n v="3126"/>
    <x v="1548"/>
    <x v="1"/>
    <x v="832"/>
    <d v="2012-06-12T00:00:00"/>
    <x v="2"/>
    <s v="JE-15610"/>
    <s v="Jim Epp"/>
    <x v="1"/>
    <s v="United States"/>
    <s v="Lakeland"/>
    <x v="2"/>
    <n v="33801"/>
    <x v="0"/>
    <s v="OFF-ST-10003816"/>
    <x v="1"/>
    <x v="4"/>
    <s v="Fellowes High-Stak Drawer Files"/>
    <n v="563.80799999999999"/>
    <n v="4"/>
    <n v="0.2"/>
    <n v="21.142799999999966"/>
  </r>
  <r>
    <n v="3127"/>
    <x v="1549"/>
    <x v="3"/>
    <x v="565"/>
    <d v="2014-09-13T00:00:00"/>
    <x v="1"/>
    <s v="EB-14110"/>
    <s v="Eugene Barchas"/>
    <x v="0"/>
    <s v="United States"/>
    <s v="Philadelphia"/>
    <x v="9"/>
    <n v="19134"/>
    <x v="3"/>
    <s v="TEC-PH-10002200"/>
    <x v="2"/>
    <x v="7"/>
    <s v="Aastra 6757i CT Wireless VoIP phone"/>
    <n v="258.52799999999996"/>
    <n v="2"/>
    <n v="0.4"/>
    <n v="-47.396800000000013"/>
  </r>
  <r>
    <n v="3128"/>
    <x v="1550"/>
    <x v="3"/>
    <x v="280"/>
    <d v="2014-10-07T00:00:00"/>
    <x v="1"/>
    <s v="BP-11155"/>
    <s v="Becky Pak"/>
    <x v="0"/>
    <s v="United States"/>
    <s v="New York City"/>
    <x v="15"/>
    <n v="10011"/>
    <x v="3"/>
    <s v="OFF-PA-10004438"/>
    <x v="1"/>
    <x v="10"/>
    <s v="Xerox 1907"/>
    <n v="49.12"/>
    <n v="4"/>
    <n v="0"/>
    <n v="23.086399999999998"/>
  </r>
  <r>
    <n v="3129"/>
    <x v="1551"/>
    <x v="2"/>
    <x v="757"/>
    <d v="2011-12-17T00:00:00"/>
    <x v="2"/>
    <s v="CC-12100"/>
    <s v="Chad Cunningham"/>
    <x v="2"/>
    <s v="United States"/>
    <s v="Los Angeles"/>
    <x v="1"/>
    <n v="90049"/>
    <x v="1"/>
    <s v="FUR-FU-10004090"/>
    <x v="0"/>
    <x v="5"/>
    <s v="Executive Impressions 14&quot; Contract Wall Clock"/>
    <n v="44.46"/>
    <n v="2"/>
    <n v="0"/>
    <n v="14.671799999999998"/>
  </r>
  <r>
    <n v="3130"/>
    <x v="1551"/>
    <x v="2"/>
    <x v="757"/>
    <d v="2011-12-17T00:00:00"/>
    <x v="2"/>
    <s v="CC-12100"/>
    <s v="Chad Cunningham"/>
    <x v="2"/>
    <s v="United States"/>
    <s v="Los Angeles"/>
    <x v="1"/>
    <n v="90049"/>
    <x v="1"/>
    <s v="FUR-CH-10002602"/>
    <x v="0"/>
    <x v="1"/>
    <s v="DMI Arturo Collection Mission-style Design Wood Chair"/>
    <n v="241.56799999999998"/>
    <n v="2"/>
    <n v="0.2"/>
    <n v="18.11760000000001"/>
  </r>
  <r>
    <n v="3131"/>
    <x v="1551"/>
    <x v="2"/>
    <x v="757"/>
    <d v="2011-12-17T00:00:00"/>
    <x v="2"/>
    <s v="CC-12100"/>
    <s v="Chad Cunningham"/>
    <x v="2"/>
    <s v="United States"/>
    <s v="Los Angeles"/>
    <x v="1"/>
    <n v="90049"/>
    <x v="1"/>
    <s v="TEC-AC-10001142"/>
    <x v="2"/>
    <x v="11"/>
    <s v="First Data FD10 PIN Pad"/>
    <n v="395"/>
    <n v="5"/>
    <n v="0"/>
    <n v="39.499999999999957"/>
  </r>
  <r>
    <n v="3132"/>
    <x v="1551"/>
    <x v="2"/>
    <x v="757"/>
    <d v="2011-12-17T00:00:00"/>
    <x v="2"/>
    <s v="CC-12100"/>
    <s v="Chad Cunningham"/>
    <x v="2"/>
    <s v="United States"/>
    <s v="Los Angeles"/>
    <x v="1"/>
    <n v="90049"/>
    <x v="1"/>
    <s v="TEC-PH-10004977"/>
    <x v="2"/>
    <x v="7"/>
    <s v="GE 30524EE4"/>
    <n v="627.16800000000012"/>
    <n v="4"/>
    <n v="0.2"/>
    <n v="70.55639999999994"/>
  </r>
  <r>
    <n v="3133"/>
    <x v="1552"/>
    <x v="2"/>
    <x v="829"/>
    <d v="2011-08-26T00:00:00"/>
    <x v="2"/>
    <s v="JP-15460"/>
    <s v="Jennifer Patt"/>
    <x v="1"/>
    <s v="United States"/>
    <s v="Oceanside"/>
    <x v="15"/>
    <n v="11572"/>
    <x v="3"/>
    <s v="FUR-FU-10004586"/>
    <x v="0"/>
    <x v="5"/>
    <s v="G.E. Longer-Life Indoor Recessed Floodlight Bulbs"/>
    <n v="13.28"/>
    <n v="2"/>
    <n v="0"/>
    <n v="6.3743999999999996"/>
  </r>
  <r>
    <n v="3134"/>
    <x v="1552"/>
    <x v="2"/>
    <x v="829"/>
    <d v="2011-08-26T00:00:00"/>
    <x v="2"/>
    <s v="JP-15460"/>
    <s v="Jennifer Patt"/>
    <x v="1"/>
    <s v="United States"/>
    <s v="Oceanside"/>
    <x v="15"/>
    <n v="11572"/>
    <x v="3"/>
    <s v="OFF-BI-10001116"/>
    <x v="1"/>
    <x v="8"/>
    <s v="Wilson Jones 1&quot; Hanging DublLock Ring Binders"/>
    <n v="12.672000000000001"/>
    <n v="3"/>
    <n v="0.2"/>
    <n v="4.4352000000000009"/>
  </r>
  <r>
    <n v="3135"/>
    <x v="1553"/>
    <x v="3"/>
    <x v="105"/>
    <d v="2014-11-19T00:00:00"/>
    <x v="1"/>
    <s v="LS-16975"/>
    <s v="Lindsay Shagiari"/>
    <x v="2"/>
    <s v="United States"/>
    <s v="Dallas"/>
    <x v="5"/>
    <n v="75081"/>
    <x v="2"/>
    <s v="OFF-BI-10000666"/>
    <x v="1"/>
    <x v="8"/>
    <s v="Surelock Post Binders"/>
    <n v="30.559999999999992"/>
    <n v="5"/>
    <n v="0.8"/>
    <n v="-45.840000000000018"/>
  </r>
  <r>
    <n v="3136"/>
    <x v="1553"/>
    <x v="3"/>
    <x v="105"/>
    <d v="2014-11-19T00:00:00"/>
    <x v="1"/>
    <s v="LS-16975"/>
    <s v="Lindsay Shagiari"/>
    <x v="2"/>
    <s v="United States"/>
    <s v="Dallas"/>
    <x v="5"/>
    <n v="75081"/>
    <x v="2"/>
    <s v="OFF-ST-10002583"/>
    <x v="1"/>
    <x v="4"/>
    <s v="Fellowes Neat Ideas Storage Cubes"/>
    <n v="77.951999999999998"/>
    <n v="3"/>
    <n v="0.2"/>
    <n v="-15.590400000000002"/>
  </r>
  <r>
    <n v="3137"/>
    <x v="1553"/>
    <x v="3"/>
    <x v="105"/>
    <d v="2014-11-19T00:00:00"/>
    <x v="1"/>
    <s v="LS-16975"/>
    <s v="Lindsay Shagiari"/>
    <x v="2"/>
    <s v="United States"/>
    <s v="Dallas"/>
    <x v="5"/>
    <n v="75081"/>
    <x v="2"/>
    <s v="TEC-PH-10004908"/>
    <x v="2"/>
    <x v="7"/>
    <s v="Panasonic KX TS3282W Corded phone"/>
    <n v="67.992000000000004"/>
    <n v="1"/>
    <n v="0.2"/>
    <n v="8.4989999999999917"/>
  </r>
  <r>
    <n v="3138"/>
    <x v="1553"/>
    <x v="3"/>
    <x v="105"/>
    <d v="2014-11-19T00:00:00"/>
    <x v="1"/>
    <s v="LS-16975"/>
    <s v="Lindsay Shagiari"/>
    <x v="2"/>
    <s v="United States"/>
    <s v="Dallas"/>
    <x v="5"/>
    <n v="75081"/>
    <x v="2"/>
    <s v="OFF-EN-10001219"/>
    <x v="1"/>
    <x v="12"/>
    <s v="#10- 4 1/8&quot; x 9 1/2&quot; Security-Tint Envelopes"/>
    <n v="12.224"/>
    <n v="2"/>
    <n v="0.2"/>
    <n v="4.4311999999999996"/>
  </r>
  <r>
    <n v="3139"/>
    <x v="1553"/>
    <x v="3"/>
    <x v="105"/>
    <d v="2014-11-19T00:00:00"/>
    <x v="1"/>
    <s v="LS-16975"/>
    <s v="Lindsay Shagiari"/>
    <x v="2"/>
    <s v="United States"/>
    <s v="Dallas"/>
    <x v="5"/>
    <n v="75081"/>
    <x v="2"/>
    <s v="TEC-AC-10004568"/>
    <x v="2"/>
    <x v="11"/>
    <s v="Maxell LTO Ultrium - 800 GB"/>
    <n v="44.783999999999999"/>
    <n v="2"/>
    <n v="0.2"/>
    <n v="-0.55980000000000452"/>
  </r>
  <r>
    <n v="3140"/>
    <x v="1553"/>
    <x v="3"/>
    <x v="105"/>
    <d v="2014-11-19T00:00:00"/>
    <x v="1"/>
    <s v="LS-16975"/>
    <s v="Lindsay Shagiari"/>
    <x v="2"/>
    <s v="United States"/>
    <s v="Dallas"/>
    <x v="5"/>
    <n v="75081"/>
    <x v="2"/>
    <s v="FUR-FU-10001756"/>
    <x v="0"/>
    <x v="5"/>
    <s v="Eldon Expressions Desk Accessory, Wood Photo Frame, Mahogany"/>
    <n v="22.847999999999999"/>
    <n v="3"/>
    <n v="0.6"/>
    <n v="-17.707200000000007"/>
  </r>
  <r>
    <n v="3141"/>
    <x v="1554"/>
    <x v="1"/>
    <x v="334"/>
    <d v="2012-04-28T00:00:00"/>
    <x v="2"/>
    <s v="JL-15850"/>
    <s v="John Lucas"/>
    <x v="0"/>
    <s v="United States"/>
    <s v="New York City"/>
    <x v="15"/>
    <n v="10035"/>
    <x v="3"/>
    <s v="OFF-AP-10002311"/>
    <x v="1"/>
    <x v="9"/>
    <s v="Holmes Replacement Filter for HEPA Air Cleaner, Very Large Room, HEPA Filter"/>
    <n v="206.43"/>
    <n v="3"/>
    <n v="0"/>
    <n v="90.829200000000014"/>
  </r>
  <r>
    <n v="3142"/>
    <x v="1555"/>
    <x v="2"/>
    <x v="432"/>
    <d v="2011-12-12T00:00:00"/>
    <x v="3"/>
    <s v="CY-12745"/>
    <s v="Craig Yedwab"/>
    <x v="1"/>
    <s v="United States"/>
    <s v="San Antonio"/>
    <x v="5"/>
    <n v="78207"/>
    <x v="2"/>
    <s v="OFF-BI-10003650"/>
    <x v="1"/>
    <x v="8"/>
    <s v="GBC DocuBind 300 Electric Binding Machine"/>
    <n v="210.39199999999997"/>
    <n v="2"/>
    <n v="0.8"/>
    <n v="-336.62720000000013"/>
  </r>
  <r>
    <n v="3143"/>
    <x v="1556"/>
    <x v="3"/>
    <x v="145"/>
    <d v="2014-09-28T00:00:00"/>
    <x v="0"/>
    <s v="RB-19360"/>
    <s v="Raymond Buch"/>
    <x v="0"/>
    <s v="United States"/>
    <s v="Cincinnati"/>
    <x v="24"/>
    <n v="45231"/>
    <x v="3"/>
    <s v="TEC-AC-10003628"/>
    <x v="2"/>
    <x v="11"/>
    <s v="Logitech 910-002974 M325 Wireless Mouse for Web Scrolling"/>
    <n v="119.96000000000001"/>
    <n v="5"/>
    <n v="0.2"/>
    <n v="35.988000000000007"/>
  </r>
  <r>
    <n v="3144"/>
    <x v="1556"/>
    <x v="3"/>
    <x v="145"/>
    <d v="2014-09-28T00:00:00"/>
    <x v="0"/>
    <s v="RB-19360"/>
    <s v="Raymond Buch"/>
    <x v="0"/>
    <s v="United States"/>
    <s v="Cincinnati"/>
    <x v="24"/>
    <n v="45231"/>
    <x v="3"/>
    <s v="OFF-AR-10001547"/>
    <x v="1"/>
    <x v="6"/>
    <s v="Newell 311"/>
    <n v="10.608000000000001"/>
    <n v="6"/>
    <n v="0.2"/>
    <n v="0.92819999999999991"/>
  </r>
  <r>
    <n v="3145"/>
    <x v="1557"/>
    <x v="0"/>
    <x v="64"/>
    <d v="2013-09-12T00:00:00"/>
    <x v="1"/>
    <s v="AR-10825"/>
    <s v="Anthony Rawles"/>
    <x v="1"/>
    <s v="United States"/>
    <s v="Austin"/>
    <x v="5"/>
    <n v="78745"/>
    <x v="2"/>
    <s v="FUR-CH-10002647"/>
    <x v="0"/>
    <x v="1"/>
    <s v="Situations Contoured Folding Chairs, 4/Set"/>
    <n v="347.80200000000002"/>
    <n v="7"/>
    <n v="0.3"/>
    <n v="-24.842999999999961"/>
  </r>
  <r>
    <n v="3146"/>
    <x v="1558"/>
    <x v="3"/>
    <x v="512"/>
    <d v="2014-02-14T00:00:00"/>
    <x v="0"/>
    <s v="CS-11845"/>
    <s v="Cari Sayre"/>
    <x v="1"/>
    <s v="United States"/>
    <s v="Seattle"/>
    <x v="4"/>
    <n v="98105"/>
    <x v="1"/>
    <s v="FUR-CH-10004495"/>
    <x v="0"/>
    <x v="1"/>
    <s v="Global Leather and Oak Executive Chair, Black"/>
    <n v="963.13600000000008"/>
    <n v="4"/>
    <n v="0.2"/>
    <n v="108.35279999999986"/>
  </r>
  <r>
    <n v="3147"/>
    <x v="1558"/>
    <x v="3"/>
    <x v="512"/>
    <d v="2014-02-14T00:00:00"/>
    <x v="0"/>
    <s v="CS-11845"/>
    <s v="Cari Sayre"/>
    <x v="1"/>
    <s v="United States"/>
    <s v="Seattle"/>
    <x v="4"/>
    <n v="98105"/>
    <x v="1"/>
    <s v="TEC-PH-10002923"/>
    <x v="2"/>
    <x v="7"/>
    <s v="Logitech B530 USB Headset - headset - Full size, Binaural"/>
    <n v="88.77600000000001"/>
    <n v="3"/>
    <n v="0.2"/>
    <n v="7.7679000000000009"/>
  </r>
  <r>
    <n v="3148"/>
    <x v="1559"/>
    <x v="2"/>
    <x v="479"/>
    <d v="2011-07-03T00:00:00"/>
    <x v="0"/>
    <s v="AR-10825"/>
    <s v="Anthony Rawles"/>
    <x v="1"/>
    <s v="United States"/>
    <s v="Los Angeles"/>
    <x v="1"/>
    <n v="90004"/>
    <x v="1"/>
    <s v="OFF-AR-10001374"/>
    <x v="1"/>
    <x v="6"/>
    <s v="BIC Brite Liner Highlighters, Chisel Tip"/>
    <n v="32.400000000000006"/>
    <n v="5"/>
    <n v="0"/>
    <n v="10.367999999999999"/>
  </r>
  <r>
    <n v="3149"/>
    <x v="1560"/>
    <x v="0"/>
    <x v="843"/>
    <d v="2013-06-11T00:00:00"/>
    <x v="2"/>
    <s v="RD-19810"/>
    <s v="Ross DeVincentis"/>
    <x v="2"/>
    <s v="United States"/>
    <s v="New York City"/>
    <x v="15"/>
    <n v="10035"/>
    <x v="3"/>
    <s v="OFF-PA-10003441"/>
    <x v="1"/>
    <x v="10"/>
    <s v="Xerox 226"/>
    <n v="32.400000000000006"/>
    <n v="5"/>
    <n v="0"/>
    <n v="15.552000000000001"/>
  </r>
  <r>
    <n v="3150"/>
    <x v="1561"/>
    <x v="2"/>
    <x v="414"/>
    <d v="2011-12-25T00:00:00"/>
    <x v="1"/>
    <s v="KH-16510"/>
    <s v="Keith Herrera"/>
    <x v="0"/>
    <s v="United States"/>
    <s v="Seattle"/>
    <x v="4"/>
    <n v="98103"/>
    <x v="1"/>
    <s v="OFF-LA-10002043"/>
    <x v="1"/>
    <x v="2"/>
    <s v="Avery 489"/>
    <n v="31.049999999999997"/>
    <n v="3"/>
    <n v="0"/>
    <n v="14.904"/>
  </r>
  <r>
    <n v="3151"/>
    <x v="1562"/>
    <x v="1"/>
    <x v="83"/>
    <d v="2012-12-18T00:00:00"/>
    <x v="2"/>
    <s v="NF-18385"/>
    <s v="Natalie Fritzler"/>
    <x v="0"/>
    <s v="United States"/>
    <s v="Newark"/>
    <x v="24"/>
    <n v="43055"/>
    <x v="3"/>
    <s v="TEC-AC-10002049"/>
    <x v="2"/>
    <x v="11"/>
    <s v="Plantronics Savi W720 Multi-Device Wireless Headset System"/>
    <n v="2025.3600000000001"/>
    <n v="6"/>
    <n v="0.2"/>
    <n v="607.60800000000006"/>
  </r>
  <r>
    <n v="3152"/>
    <x v="1562"/>
    <x v="1"/>
    <x v="83"/>
    <d v="2012-12-18T00:00:00"/>
    <x v="2"/>
    <s v="NF-18385"/>
    <s v="Natalie Fritzler"/>
    <x v="0"/>
    <s v="United States"/>
    <s v="Newark"/>
    <x v="24"/>
    <n v="43055"/>
    <x v="3"/>
    <s v="TEC-MA-10000418"/>
    <x v="2"/>
    <x v="15"/>
    <s v="Cubify CubeX 3D Printer Double Head Print"/>
    <n v="1799.9940000000001"/>
    <n v="2"/>
    <n v="0.7"/>
    <n v="-2639.9912000000004"/>
  </r>
  <r>
    <n v="3153"/>
    <x v="1562"/>
    <x v="1"/>
    <x v="83"/>
    <d v="2012-12-18T00:00:00"/>
    <x v="2"/>
    <s v="NF-18385"/>
    <s v="Natalie Fritzler"/>
    <x v="0"/>
    <s v="United States"/>
    <s v="Newark"/>
    <x v="24"/>
    <n v="43055"/>
    <x v="3"/>
    <s v="TEC-PH-10004908"/>
    <x v="2"/>
    <x v="7"/>
    <s v="Panasonic KX TS3282W Corded phone"/>
    <n v="101.98799999999999"/>
    <n v="2"/>
    <n v="0.4"/>
    <n v="-16.998000000000019"/>
  </r>
  <r>
    <n v="3154"/>
    <x v="1562"/>
    <x v="1"/>
    <x v="83"/>
    <d v="2012-12-18T00:00:00"/>
    <x v="2"/>
    <s v="NF-18385"/>
    <s v="Natalie Fritzler"/>
    <x v="0"/>
    <s v="United States"/>
    <s v="Newark"/>
    <x v="24"/>
    <n v="43055"/>
    <x v="3"/>
    <s v="FUR-FU-10004091"/>
    <x v="0"/>
    <x v="5"/>
    <s v="Howard Miller 13&quot; Diameter Goldtone Round Wall Clock"/>
    <n v="262.86399999999998"/>
    <n v="7"/>
    <n v="0.2"/>
    <n v="69.001800000000017"/>
  </r>
  <r>
    <n v="3155"/>
    <x v="1563"/>
    <x v="3"/>
    <x v="228"/>
    <d v="2014-07-25T00:00:00"/>
    <x v="1"/>
    <s v="SM-20950"/>
    <s v="Suzanne McNair"/>
    <x v="1"/>
    <s v="United States"/>
    <s v="Maple Grove"/>
    <x v="11"/>
    <n v="55369"/>
    <x v="2"/>
    <s v="OFF-BI-10004600"/>
    <x v="1"/>
    <x v="8"/>
    <s v="Ibico Ibimaster 300 Manual Binding System"/>
    <n v="735.98"/>
    <n v="2"/>
    <n v="0"/>
    <n v="331.19099999999997"/>
  </r>
  <r>
    <n v="3156"/>
    <x v="1564"/>
    <x v="2"/>
    <x v="93"/>
    <d v="2011-08-05T00:00:00"/>
    <x v="0"/>
    <s v="GH-14410"/>
    <s v="Gary Hansen"/>
    <x v="2"/>
    <s v="United States"/>
    <s v="Glendale"/>
    <x v="16"/>
    <n v="85301"/>
    <x v="1"/>
    <s v="OFF-PA-10001289"/>
    <x v="1"/>
    <x v="10"/>
    <s v="White Computer Printout Paper by Universal"/>
    <n v="93.024000000000001"/>
    <n v="3"/>
    <n v="0.2"/>
    <n v="33.721199999999996"/>
  </r>
  <r>
    <n v="3157"/>
    <x v="1565"/>
    <x v="1"/>
    <x v="252"/>
    <d v="2012-08-28T00:00:00"/>
    <x v="1"/>
    <s v="EM-13810"/>
    <s v="Eleni McCrary"/>
    <x v="1"/>
    <s v="United States"/>
    <s v="New York City"/>
    <x v="15"/>
    <n v="10009"/>
    <x v="3"/>
    <s v="FUR-TA-10001539"/>
    <x v="0"/>
    <x v="3"/>
    <s v="Chromcraft Rectangular Conference Tables"/>
    <n v="284.36399999999998"/>
    <n v="2"/>
    <n v="0.4"/>
    <n v="-75.830400000000054"/>
  </r>
  <r>
    <n v="3158"/>
    <x v="1565"/>
    <x v="1"/>
    <x v="252"/>
    <d v="2012-08-28T00:00:00"/>
    <x v="1"/>
    <s v="EM-13810"/>
    <s v="Eleni McCrary"/>
    <x v="1"/>
    <s v="United States"/>
    <s v="New York City"/>
    <x v="15"/>
    <n v="10009"/>
    <x v="3"/>
    <s v="TEC-AC-10001266"/>
    <x v="2"/>
    <x v="11"/>
    <s v="Memorex Micro Travel Drive 8 GB"/>
    <n v="26"/>
    <n v="2"/>
    <n v="0"/>
    <n v="11.7"/>
  </r>
  <r>
    <n v="3159"/>
    <x v="1566"/>
    <x v="0"/>
    <x v="253"/>
    <d v="2013-03-28T00:00:00"/>
    <x v="2"/>
    <s v="DB-13210"/>
    <s v="Dean Braden"/>
    <x v="0"/>
    <s v="United States"/>
    <s v="Jacksonville"/>
    <x v="3"/>
    <n v="28540"/>
    <x v="0"/>
    <s v="OFF-ST-10001291"/>
    <x v="1"/>
    <x v="4"/>
    <s v="Tenex Personal Self-Stacking Standard File Box, Black/Gray"/>
    <n v="67.64"/>
    <n v="5"/>
    <n v="0.2"/>
    <n v="5.9184999999999981"/>
  </r>
  <r>
    <n v="3160"/>
    <x v="1566"/>
    <x v="0"/>
    <x v="253"/>
    <d v="2013-03-28T00:00:00"/>
    <x v="2"/>
    <s v="DB-13210"/>
    <s v="Dean Braden"/>
    <x v="0"/>
    <s v="United States"/>
    <s v="Jacksonville"/>
    <x v="3"/>
    <n v="28540"/>
    <x v="0"/>
    <s v="TEC-AC-10001314"/>
    <x v="2"/>
    <x v="11"/>
    <s v="Case Logic 2.4GHz Wireless Keyboard"/>
    <n v="119.97600000000001"/>
    <n v="3"/>
    <n v="0.2"/>
    <n v="-17.996400000000019"/>
  </r>
  <r>
    <n v="3161"/>
    <x v="1567"/>
    <x v="2"/>
    <x v="171"/>
    <d v="2011-09-16T00:00:00"/>
    <x v="0"/>
    <s v="PT-19090"/>
    <s v="Pete Takahito"/>
    <x v="0"/>
    <s v="United States"/>
    <s v="Houston"/>
    <x v="5"/>
    <n v="77070"/>
    <x v="2"/>
    <s v="OFF-BI-10004040"/>
    <x v="1"/>
    <x v="8"/>
    <s v="Wilson Jones Impact Binders"/>
    <n v="5.1799999999999988"/>
    <n v="5"/>
    <n v="0.8"/>
    <n v="-8.0289999999999999"/>
  </r>
  <r>
    <n v="3162"/>
    <x v="1568"/>
    <x v="2"/>
    <x v="158"/>
    <d v="2011-09-25T00:00:00"/>
    <x v="1"/>
    <s v="HF-14995"/>
    <s v="Herbert Flentye"/>
    <x v="0"/>
    <s v="United States"/>
    <s v="San Francisco"/>
    <x v="1"/>
    <n v="94109"/>
    <x v="1"/>
    <s v="OFF-EN-10001539"/>
    <x v="1"/>
    <x v="12"/>
    <s v="Staples"/>
    <n v="15.56"/>
    <n v="2"/>
    <n v="0"/>
    <n v="7.3132000000000001"/>
  </r>
  <r>
    <n v="3163"/>
    <x v="1568"/>
    <x v="2"/>
    <x v="158"/>
    <d v="2011-09-25T00:00:00"/>
    <x v="1"/>
    <s v="HF-14995"/>
    <s v="Herbert Flentye"/>
    <x v="0"/>
    <s v="United States"/>
    <s v="San Francisco"/>
    <x v="1"/>
    <n v="94109"/>
    <x v="1"/>
    <s v="OFF-EN-10004483"/>
    <x v="1"/>
    <x v="12"/>
    <s v="#10 White Business Envelopes,4 1/8 x 9 1/2"/>
    <n v="78.349999999999994"/>
    <n v="5"/>
    <n v="0"/>
    <n v="36.824499999999993"/>
  </r>
  <r>
    <n v="3164"/>
    <x v="1568"/>
    <x v="2"/>
    <x v="158"/>
    <d v="2011-09-25T00:00:00"/>
    <x v="1"/>
    <s v="HF-14995"/>
    <s v="Herbert Flentye"/>
    <x v="0"/>
    <s v="United States"/>
    <s v="San Francisco"/>
    <x v="1"/>
    <n v="94109"/>
    <x v="1"/>
    <s v="OFF-AR-10001615"/>
    <x v="1"/>
    <x v="6"/>
    <s v="Newell 34"/>
    <n v="59.519999999999996"/>
    <n v="3"/>
    <n v="0"/>
    <n v="15.475200000000001"/>
  </r>
  <r>
    <n v="3165"/>
    <x v="1568"/>
    <x v="2"/>
    <x v="158"/>
    <d v="2011-09-25T00:00:00"/>
    <x v="1"/>
    <s v="HF-14995"/>
    <s v="Herbert Flentye"/>
    <x v="0"/>
    <s v="United States"/>
    <s v="San Francisco"/>
    <x v="1"/>
    <n v="94109"/>
    <x v="1"/>
    <s v="OFF-PA-10000327"/>
    <x v="1"/>
    <x v="10"/>
    <s v="Xerox 1971"/>
    <n v="38.520000000000003"/>
    <n v="9"/>
    <n v="0"/>
    <n v="17.333999999999996"/>
  </r>
  <r>
    <n v="3166"/>
    <x v="1568"/>
    <x v="2"/>
    <x v="158"/>
    <d v="2011-09-25T00:00:00"/>
    <x v="1"/>
    <s v="HF-14995"/>
    <s v="Herbert Flentye"/>
    <x v="0"/>
    <s v="United States"/>
    <s v="San Francisco"/>
    <x v="1"/>
    <n v="94109"/>
    <x v="1"/>
    <s v="TEC-PH-10001299"/>
    <x v="2"/>
    <x v="7"/>
    <s v="Polycom CX300 Desktop Phone USB VoIP phone"/>
    <n v="239.98400000000004"/>
    <n v="2"/>
    <n v="0.2"/>
    <n v="23.998400000000004"/>
  </r>
  <r>
    <n v="3167"/>
    <x v="1568"/>
    <x v="2"/>
    <x v="158"/>
    <d v="2011-09-25T00:00:00"/>
    <x v="1"/>
    <s v="HF-14995"/>
    <s v="Herbert Flentye"/>
    <x v="0"/>
    <s v="United States"/>
    <s v="San Francisco"/>
    <x v="1"/>
    <n v="94109"/>
    <x v="1"/>
    <s v="OFF-PA-10002246"/>
    <x v="1"/>
    <x v="10"/>
    <s v="Wirebound Four 2-3/4 x 5 Forms per Page, 400 Sets per Book"/>
    <n v="19.350000000000001"/>
    <n v="3"/>
    <n v="0"/>
    <n v="9.4815000000000005"/>
  </r>
  <r>
    <n v="3168"/>
    <x v="1569"/>
    <x v="0"/>
    <x v="517"/>
    <d v="2013-11-01T00:00:00"/>
    <x v="2"/>
    <s v="KW-16435"/>
    <s v="Katrina Willman"/>
    <x v="0"/>
    <s v="United States"/>
    <s v="Lansing"/>
    <x v="12"/>
    <n v="48911"/>
    <x v="2"/>
    <s v="FUR-FU-10002671"/>
    <x v="0"/>
    <x v="5"/>
    <s v="Electrix 20W Halogen Replacement Bulb for Zoom-In Desk Lamp"/>
    <n v="67"/>
    <n v="5"/>
    <n v="0"/>
    <n v="32.159999999999997"/>
  </r>
  <r>
    <n v="3169"/>
    <x v="1570"/>
    <x v="0"/>
    <x v="316"/>
    <d v="2013-06-04T00:00:00"/>
    <x v="1"/>
    <s v="KC-16675"/>
    <s v="Kimberly Carter"/>
    <x v="1"/>
    <s v="United States"/>
    <s v="Tallahassee"/>
    <x v="2"/>
    <n v="32303"/>
    <x v="0"/>
    <s v="FUR-CH-10003833"/>
    <x v="0"/>
    <x v="1"/>
    <s v="Novimex Fabric Task Chair"/>
    <n v="390.27199999999999"/>
    <n v="8"/>
    <n v="0.2"/>
    <n v="-24.39200000000001"/>
  </r>
  <r>
    <n v="3170"/>
    <x v="1570"/>
    <x v="0"/>
    <x v="316"/>
    <d v="2013-06-04T00:00:00"/>
    <x v="1"/>
    <s v="KC-16675"/>
    <s v="Kimberly Carter"/>
    <x v="1"/>
    <s v="United States"/>
    <s v="Tallahassee"/>
    <x v="2"/>
    <n v="32303"/>
    <x v="0"/>
    <s v="OFF-PA-10001667"/>
    <x v="1"/>
    <x v="10"/>
    <s v="Great White Multi-Use Recycled Paper (20Lb. and 84 Bright)"/>
    <n v="62.192000000000007"/>
    <n v="13"/>
    <n v="0.2"/>
    <n v="19.434999999999995"/>
  </r>
  <r>
    <n v="3171"/>
    <x v="1571"/>
    <x v="3"/>
    <x v="202"/>
    <d v="2014-12-27T00:00:00"/>
    <x v="0"/>
    <s v="PK-19075"/>
    <s v="Pete Kriz"/>
    <x v="0"/>
    <s v="United States"/>
    <s v="Columbia"/>
    <x v="20"/>
    <n v="29203"/>
    <x v="0"/>
    <s v="OFF-BI-10002003"/>
    <x v="1"/>
    <x v="8"/>
    <s v="Ibico Presentation Index for Binding Systems"/>
    <n v="23.88"/>
    <n v="6"/>
    <n v="0"/>
    <n v="11.223600000000001"/>
  </r>
  <r>
    <n v="3172"/>
    <x v="1572"/>
    <x v="0"/>
    <x v="844"/>
    <d v="2013-03-29T00:00:00"/>
    <x v="1"/>
    <s v="KT-16465"/>
    <s v="Kean Takahito"/>
    <x v="0"/>
    <s v="United States"/>
    <s v="Chicago"/>
    <x v="10"/>
    <n v="60623"/>
    <x v="2"/>
    <s v="OFF-BI-10004465"/>
    <x v="1"/>
    <x v="8"/>
    <s v="Avery Durable Slant Ring Binders"/>
    <n v="3.1679999999999993"/>
    <n v="2"/>
    <n v="0.8"/>
    <n v="-4.7520000000000007"/>
  </r>
  <r>
    <n v="3173"/>
    <x v="1572"/>
    <x v="0"/>
    <x v="844"/>
    <d v="2013-03-29T00:00:00"/>
    <x v="1"/>
    <s v="KT-16465"/>
    <s v="Kean Takahito"/>
    <x v="0"/>
    <s v="United States"/>
    <s v="Chicago"/>
    <x v="10"/>
    <n v="60623"/>
    <x v="2"/>
    <s v="FUR-CH-10000665"/>
    <x v="0"/>
    <x v="1"/>
    <s v="Global Airflow Leather Mesh Back Chair, Black"/>
    <n v="528.42999999999995"/>
    <n v="5"/>
    <n v="0.3"/>
    <n v="0"/>
  </r>
  <r>
    <n v="3174"/>
    <x v="1572"/>
    <x v="0"/>
    <x v="844"/>
    <d v="2013-03-29T00:00:00"/>
    <x v="1"/>
    <s v="KT-16465"/>
    <s v="Kean Takahito"/>
    <x v="0"/>
    <s v="United States"/>
    <s v="Chicago"/>
    <x v="10"/>
    <n v="60623"/>
    <x v="2"/>
    <s v="OFF-AR-10004956"/>
    <x v="1"/>
    <x v="6"/>
    <s v="Newell 33"/>
    <n v="13.392000000000001"/>
    <n v="3"/>
    <n v="0.2"/>
    <n v="1.5065999999999975"/>
  </r>
  <r>
    <n v="3175"/>
    <x v="1573"/>
    <x v="3"/>
    <x v="343"/>
    <d v="2014-11-19T00:00:00"/>
    <x v="1"/>
    <s v="EP-13915"/>
    <s v="Emily Phan"/>
    <x v="0"/>
    <s v="United States"/>
    <s v="Detroit"/>
    <x v="12"/>
    <n v="48227"/>
    <x v="2"/>
    <s v="OFF-AR-10004260"/>
    <x v="1"/>
    <x v="6"/>
    <s v="Boston 1799 Powerhouse Electric Pencil Sharpener"/>
    <n v="181.86"/>
    <n v="7"/>
    <n v="0"/>
    <n v="50.9208"/>
  </r>
  <r>
    <n v="3176"/>
    <x v="1574"/>
    <x v="3"/>
    <x v="397"/>
    <d v="2014-09-30T00:00:00"/>
    <x v="1"/>
    <s v="AP-10915"/>
    <s v="Arthur Prichep"/>
    <x v="0"/>
    <s v="United States"/>
    <s v="Fort Collins"/>
    <x v="22"/>
    <n v="80525"/>
    <x v="1"/>
    <s v="FUR-BO-10001811"/>
    <x v="0"/>
    <x v="0"/>
    <s v="Atlantic Metals Mobile 5-Shelf Bookcases, Custom Colors"/>
    <n v="180.58800000000005"/>
    <n v="2"/>
    <n v="0.7"/>
    <n v="-240.78400000000005"/>
  </r>
  <r>
    <n v="3177"/>
    <x v="1574"/>
    <x v="3"/>
    <x v="397"/>
    <d v="2014-09-30T00:00:00"/>
    <x v="1"/>
    <s v="AP-10915"/>
    <s v="Arthur Prichep"/>
    <x v="0"/>
    <s v="United States"/>
    <s v="Fort Collins"/>
    <x v="22"/>
    <n v="80525"/>
    <x v="1"/>
    <s v="TEC-AC-10003280"/>
    <x v="2"/>
    <x v="11"/>
    <s v="Belkin F8E887 USB Wired Ergonomic Keyboard"/>
    <n v="47.984000000000002"/>
    <n v="2"/>
    <n v="0.2"/>
    <n v="0.59979999999999656"/>
  </r>
  <r>
    <n v="3178"/>
    <x v="1575"/>
    <x v="3"/>
    <x v="18"/>
    <d v="2014-09-11T00:00:00"/>
    <x v="3"/>
    <s v="SH-20395"/>
    <s v="Shahid Hopkins"/>
    <x v="0"/>
    <s v="United States"/>
    <s v="New York City"/>
    <x v="15"/>
    <n v="10024"/>
    <x v="3"/>
    <s v="OFF-PA-10004911"/>
    <x v="1"/>
    <x v="10"/>
    <s v="Rediform S.O.S. 1-Up Phone Message Bk, 4-1/4x3-1/16 Bk, 1 Form/Pg, 40 Messages/Bk, 3/Pk"/>
    <n v="18.760000000000002"/>
    <n v="2"/>
    <n v="0"/>
    <n v="9.0048000000000012"/>
  </r>
  <r>
    <n v="3179"/>
    <x v="1576"/>
    <x v="3"/>
    <x v="256"/>
    <d v="2014-12-12T00:00:00"/>
    <x v="1"/>
    <s v="SM-20950"/>
    <s v="Suzanne McNair"/>
    <x v="1"/>
    <s v="United States"/>
    <s v="New York City"/>
    <x v="15"/>
    <n v="10011"/>
    <x v="3"/>
    <s v="FUR-FU-10001487"/>
    <x v="0"/>
    <x v="5"/>
    <s v="Eldon Expressions Wood and Plastic Desk Accessories, Cherry Wood"/>
    <n v="20.94"/>
    <n v="3"/>
    <n v="0"/>
    <n v="6.0725999999999987"/>
  </r>
  <r>
    <n v="3180"/>
    <x v="1576"/>
    <x v="3"/>
    <x v="256"/>
    <d v="2014-12-12T00:00:00"/>
    <x v="1"/>
    <s v="SM-20950"/>
    <s v="Suzanne McNair"/>
    <x v="1"/>
    <s v="United States"/>
    <s v="New York City"/>
    <x v="15"/>
    <n v="10011"/>
    <x v="3"/>
    <s v="FUR-FU-10000521"/>
    <x v="0"/>
    <x v="5"/>
    <s v="Seth Thomas 14&quot; Putty-Colored Wall Clock"/>
    <n v="58.68"/>
    <n v="2"/>
    <n v="0"/>
    <n v="18.190799999999996"/>
  </r>
  <r>
    <n v="3181"/>
    <x v="1576"/>
    <x v="3"/>
    <x v="256"/>
    <d v="2014-12-12T00:00:00"/>
    <x v="1"/>
    <s v="SM-20950"/>
    <s v="Suzanne McNair"/>
    <x v="1"/>
    <s v="United States"/>
    <s v="New York City"/>
    <x v="15"/>
    <n v="10011"/>
    <x v="3"/>
    <s v="OFF-AP-10001271"/>
    <x v="1"/>
    <x v="9"/>
    <s v="Eureka The Boss Cordless Rechargeable Stick Vac"/>
    <n v="254.89999999999998"/>
    <n v="5"/>
    <n v="0"/>
    <n v="68.823000000000008"/>
  </r>
  <r>
    <n v="3182"/>
    <x v="1577"/>
    <x v="3"/>
    <x v="45"/>
    <d v="2014-11-13T00:00:00"/>
    <x v="0"/>
    <s v="BM-11650"/>
    <s v="Brian Moss"/>
    <x v="1"/>
    <s v="United States"/>
    <s v="Columbia"/>
    <x v="39"/>
    <n v="21044"/>
    <x v="3"/>
    <s v="OFF-BI-10004728"/>
    <x v="1"/>
    <x v="8"/>
    <s v="Wilson Jones Turn Tabs Binder Tool for Ring Binders"/>
    <n v="9.64"/>
    <n v="2"/>
    <n v="0"/>
    <n v="4.4344000000000001"/>
  </r>
  <r>
    <n v="3183"/>
    <x v="1577"/>
    <x v="3"/>
    <x v="45"/>
    <d v="2014-11-13T00:00:00"/>
    <x v="0"/>
    <s v="BM-11650"/>
    <s v="Brian Moss"/>
    <x v="1"/>
    <s v="United States"/>
    <s v="Columbia"/>
    <x v="39"/>
    <n v="21044"/>
    <x v="3"/>
    <s v="TEC-AC-10004666"/>
    <x v="2"/>
    <x v="11"/>
    <s v="Maxell iVDR EX 500GB Cartridge"/>
    <n v="826.62000000000012"/>
    <n v="3"/>
    <n v="0"/>
    <n v="355.4466000000001"/>
  </r>
  <r>
    <n v="3184"/>
    <x v="1577"/>
    <x v="3"/>
    <x v="45"/>
    <d v="2014-11-13T00:00:00"/>
    <x v="0"/>
    <s v="BM-11650"/>
    <s v="Brian Moss"/>
    <x v="1"/>
    <s v="United States"/>
    <s v="Columbia"/>
    <x v="39"/>
    <n v="21044"/>
    <x v="3"/>
    <s v="OFF-ST-10003208"/>
    <x v="1"/>
    <x v="4"/>
    <s v="Adjustable Depth Letter/Legal Cart"/>
    <n v="1633.14"/>
    <n v="9"/>
    <n v="0"/>
    <n v="473.61059999999975"/>
  </r>
  <r>
    <n v="3185"/>
    <x v="1577"/>
    <x v="3"/>
    <x v="45"/>
    <d v="2014-11-13T00:00:00"/>
    <x v="0"/>
    <s v="BM-11650"/>
    <s v="Brian Moss"/>
    <x v="1"/>
    <s v="United States"/>
    <s v="Columbia"/>
    <x v="39"/>
    <n v="21044"/>
    <x v="3"/>
    <s v="OFF-ST-10003208"/>
    <x v="1"/>
    <x v="4"/>
    <s v="Adjustable Depth Letter/Legal Cart"/>
    <n v="544.38"/>
    <n v="3"/>
    <n v="0"/>
    <n v="157.87019999999993"/>
  </r>
  <r>
    <n v="3186"/>
    <x v="1578"/>
    <x v="2"/>
    <x v="845"/>
    <d v="2011-11-09T00:00:00"/>
    <x v="2"/>
    <s v="TC-20980"/>
    <s v="Tamara Chand"/>
    <x v="1"/>
    <s v="United States"/>
    <s v="Houston"/>
    <x v="5"/>
    <n v="77041"/>
    <x v="2"/>
    <s v="OFF-BI-10000632"/>
    <x v="1"/>
    <x v="8"/>
    <s v="Satellite Sectional Post Binders"/>
    <n v="26.045999999999992"/>
    <n v="3"/>
    <n v="0.8"/>
    <n v="-44.278199999999998"/>
  </r>
  <r>
    <n v="3187"/>
    <x v="1578"/>
    <x v="2"/>
    <x v="845"/>
    <d v="2011-11-09T00:00:00"/>
    <x v="2"/>
    <s v="TC-20980"/>
    <s v="Tamara Chand"/>
    <x v="1"/>
    <s v="United States"/>
    <s v="Houston"/>
    <x v="5"/>
    <n v="77041"/>
    <x v="2"/>
    <s v="OFF-EN-10004773"/>
    <x v="1"/>
    <x v="12"/>
    <s v="Staples"/>
    <n v="74.352000000000004"/>
    <n v="3"/>
    <n v="0.2"/>
    <n v="26.952599999999997"/>
  </r>
  <r>
    <n v="3188"/>
    <x v="1579"/>
    <x v="3"/>
    <x v="846"/>
    <d v="2014-03-18T00:00:00"/>
    <x v="1"/>
    <s v="KB-16585"/>
    <s v="Ken Black"/>
    <x v="1"/>
    <s v="United States"/>
    <s v="Lowell"/>
    <x v="31"/>
    <n v="1852"/>
    <x v="3"/>
    <s v="TEC-PH-10004700"/>
    <x v="2"/>
    <x v="7"/>
    <s v="PowerGen Dual USB Car Charger"/>
    <n v="69.930000000000007"/>
    <n v="7"/>
    <n v="0"/>
    <n v="32.1678"/>
  </r>
  <r>
    <n v="3189"/>
    <x v="1580"/>
    <x v="3"/>
    <x v="179"/>
    <d v="2014-10-23T00:00:00"/>
    <x v="0"/>
    <s v="JE-16165"/>
    <s v="Justin Ellison"/>
    <x v="1"/>
    <s v="United States"/>
    <s v="Woodland"/>
    <x v="1"/>
    <n v="95695"/>
    <x v="1"/>
    <s v="OFF-LA-10003714"/>
    <x v="1"/>
    <x v="2"/>
    <s v="Avery 510"/>
    <n v="3.75"/>
    <n v="1"/>
    <n v="0"/>
    <n v="1.7999999999999998"/>
  </r>
  <r>
    <n v="3190"/>
    <x v="1580"/>
    <x v="3"/>
    <x v="179"/>
    <d v="2014-10-23T00:00:00"/>
    <x v="0"/>
    <s v="JE-16165"/>
    <s v="Justin Ellison"/>
    <x v="1"/>
    <s v="United States"/>
    <s v="Woodland"/>
    <x v="1"/>
    <n v="95695"/>
    <x v="1"/>
    <s v="OFF-BI-10001787"/>
    <x v="1"/>
    <x v="8"/>
    <s v="Wilson Jones Four-Pocket Poly Binders"/>
    <n v="20.928000000000001"/>
    <n v="4"/>
    <n v="0.2"/>
    <n v="7.5864000000000003"/>
  </r>
  <r>
    <n v="3191"/>
    <x v="1581"/>
    <x v="1"/>
    <x v="17"/>
    <d v="2013-01-01T00:00:00"/>
    <x v="1"/>
    <s v="DR-12940"/>
    <s v="Daniel Raglin"/>
    <x v="2"/>
    <s v="United States"/>
    <s v="Chicago"/>
    <x v="10"/>
    <n v="60610"/>
    <x v="2"/>
    <s v="OFF-ST-10002957"/>
    <x v="1"/>
    <x v="4"/>
    <s v="Sterilite Show Offs Storage Containers"/>
    <n v="12.672000000000001"/>
    <n v="3"/>
    <n v="0.2"/>
    <n v="-3.1680000000000001"/>
  </r>
  <r>
    <n v="3192"/>
    <x v="1582"/>
    <x v="3"/>
    <x v="280"/>
    <d v="2014-10-09T00:00:00"/>
    <x v="1"/>
    <s v="RW-19630"/>
    <s v="Rob Williams"/>
    <x v="1"/>
    <s v="United States"/>
    <s v="New York City"/>
    <x v="15"/>
    <n v="10035"/>
    <x v="3"/>
    <s v="TEC-PH-10002115"/>
    <x v="2"/>
    <x v="7"/>
    <s v="Plantronics 81402"/>
    <n v="65.989999999999995"/>
    <n v="1"/>
    <n v="0"/>
    <n v="17.157400000000003"/>
  </r>
  <r>
    <n v="3193"/>
    <x v="1583"/>
    <x v="3"/>
    <x v="400"/>
    <d v="2014-06-09T00:00:00"/>
    <x v="1"/>
    <s v="ML-18040"/>
    <s v="Michelle Lonsdale"/>
    <x v="1"/>
    <s v="United States"/>
    <s v="Missouri City"/>
    <x v="5"/>
    <n v="77489"/>
    <x v="2"/>
    <s v="OFF-BI-10002557"/>
    <x v="1"/>
    <x v="8"/>
    <s v="Presstex Flexible Ring Binders"/>
    <n v="6.3699999999999983"/>
    <n v="7"/>
    <n v="0.8"/>
    <n v="-9.5550000000000015"/>
  </r>
  <r>
    <n v="3194"/>
    <x v="1584"/>
    <x v="2"/>
    <x v="416"/>
    <d v="2011-09-04T00:00:00"/>
    <x v="2"/>
    <s v="JL-15130"/>
    <s v="Jack Lebron"/>
    <x v="0"/>
    <s v="United States"/>
    <s v="Houston"/>
    <x v="5"/>
    <n v="77036"/>
    <x v="2"/>
    <s v="OFF-BI-10002949"/>
    <x v="1"/>
    <x v="8"/>
    <s v="Prestige Round Ring Binders"/>
    <n v="3.6479999999999992"/>
    <n v="3"/>
    <n v="0.8"/>
    <n v="-6.0192000000000032"/>
  </r>
  <r>
    <n v="3195"/>
    <x v="1584"/>
    <x v="2"/>
    <x v="416"/>
    <d v="2011-09-04T00:00:00"/>
    <x v="2"/>
    <s v="JL-15130"/>
    <s v="Jack Lebron"/>
    <x v="0"/>
    <s v="United States"/>
    <s v="Houston"/>
    <x v="5"/>
    <n v="77036"/>
    <x v="2"/>
    <s v="OFF-PA-10004100"/>
    <x v="1"/>
    <x v="10"/>
    <s v="Xerox 216"/>
    <n v="31.104000000000006"/>
    <n v="6"/>
    <n v="0.2"/>
    <n v="10.8864"/>
  </r>
  <r>
    <n v="3196"/>
    <x v="1585"/>
    <x v="0"/>
    <x v="590"/>
    <d v="2013-08-14T00:00:00"/>
    <x v="1"/>
    <s v="CM-12655"/>
    <s v="Corinna Mitchell"/>
    <x v="2"/>
    <s v="United States"/>
    <s v="Jackson"/>
    <x v="35"/>
    <n v="39212"/>
    <x v="0"/>
    <s v="OFF-FA-10001883"/>
    <x v="1"/>
    <x v="13"/>
    <s v="Alliance Super-Size Bands, Assorted Sizes"/>
    <n v="23.34"/>
    <n v="3"/>
    <n v="0"/>
    <n v="0.23339999999999961"/>
  </r>
  <r>
    <n v="3197"/>
    <x v="1586"/>
    <x v="3"/>
    <x v="847"/>
    <d v="2014-07-29T00:00:00"/>
    <x v="1"/>
    <s v="FH-14365"/>
    <s v="Fred Hopkins"/>
    <x v="1"/>
    <s v="United States"/>
    <s v="New York City"/>
    <x v="15"/>
    <n v="10009"/>
    <x v="3"/>
    <s v="TEC-PH-10000702"/>
    <x v="2"/>
    <x v="7"/>
    <s v="Square Credit Card Reader, 4 1/2&quot; x 4 1/2&quot; x 1&quot;, White"/>
    <n v="29.97"/>
    <n v="3"/>
    <n v="0"/>
    <n v="14.085899999999999"/>
  </r>
  <r>
    <n v="3198"/>
    <x v="1587"/>
    <x v="1"/>
    <x v="848"/>
    <d v="2012-07-10T00:00:00"/>
    <x v="3"/>
    <s v="EH-13945"/>
    <s v="Eric Hoffmann"/>
    <x v="0"/>
    <s v="United States"/>
    <s v="Tempe"/>
    <x v="16"/>
    <n v="85281"/>
    <x v="1"/>
    <s v="OFF-BI-10003196"/>
    <x v="1"/>
    <x v="8"/>
    <s v="Accohide Poly Flexible Ring Binders"/>
    <n v="3.366000000000001"/>
    <n v="3"/>
    <n v="0.7"/>
    <n v="-2.2439999999999989"/>
  </r>
  <r>
    <n v="3199"/>
    <x v="1588"/>
    <x v="2"/>
    <x v="588"/>
    <d v="2011-12-07T00:00:00"/>
    <x v="1"/>
    <s v="TB-21280"/>
    <s v="Toby Braunhardt"/>
    <x v="0"/>
    <s v="United States"/>
    <s v="Jacksonville"/>
    <x v="3"/>
    <n v="28540"/>
    <x v="0"/>
    <s v="TEC-PH-10001644"/>
    <x v="2"/>
    <x v="7"/>
    <s v="BlueLounge Milo Smartphone Stand, White/Metallic"/>
    <n v="95.968000000000004"/>
    <n v="4"/>
    <n v="0.2"/>
    <n v="9.5968000000000053"/>
  </r>
  <r>
    <n v="3200"/>
    <x v="1589"/>
    <x v="3"/>
    <x v="404"/>
    <d v="2014-12-23T00:00:00"/>
    <x v="1"/>
    <s v="AH-10030"/>
    <s v="Aaron Hawkins"/>
    <x v="1"/>
    <s v="United States"/>
    <s v="Philadelphia"/>
    <x v="9"/>
    <n v="19134"/>
    <x v="3"/>
    <s v="OFF-AR-10003183"/>
    <x v="1"/>
    <x v="6"/>
    <s v="Avery Fluorescent Highlighter Four-Color Set"/>
    <n v="18.704000000000001"/>
    <n v="7"/>
    <n v="0.2"/>
    <n v="2.3379999999999983"/>
  </r>
  <r>
    <n v="3201"/>
    <x v="1590"/>
    <x v="2"/>
    <x v="598"/>
    <d v="2011-05-20T00:00:00"/>
    <x v="0"/>
    <s v="TT-21070"/>
    <s v="Ted Trevino"/>
    <x v="0"/>
    <s v="United States"/>
    <s v="Akron"/>
    <x v="24"/>
    <n v="44312"/>
    <x v="3"/>
    <s v="FUR-FU-10000308"/>
    <x v="0"/>
    <x v="5"/>
    <s v="Deflect-o Glass Clear Studded Chair Mats"/>
    <n v="149.232"/>
    <n v="3"/>
    <n v="0.2"/>
    <n v="3.7308000000000021"/>
  </r>
  <r>
    <n v="3202"/>
    <x v="1590"/>
    <x v="2"/>
    <x v="598"/>
    <d v="2011-05-20T00:00:00"/>
    <x v="0"/>
    <s v="TT-21070"/>
    <s v="Ted Trevino"/>
    <x v="0"/>
    <s v="United States"/>
    <s v="Akron"/>
    <x v="24"/>
    <n v="44312"/>
    <x v="3"/>
    <s v="OFF-PA-10001526"/>
    <x v="1"/>
    <x v="10"/>
    <s v="Xerox 1949"/>
    <n v="15.936000000000002"/>
    <n v="4"/>
    <n v="0.2"/>
    <n v="5.7768000000000015"/>
  </r>
  <r>
    <n v="3203"/>
    <x v="1591"/>
    <x v="2"/>
    <x v="849"/>
    <d v="2011-11-16T00:00:00"/>
    <x v="1"/>
    <s v="RD-19900"/>
    <s v="Ruben Dartt"/>
    <x v="0"/>
    <s v="United States"/>
    <s v="San Diego"/>
    <x v="1"/>
    <n v="92037"/>
    <x v="1"/>
    <s v="TEC-PH-10002103"/>
    <x v="2"/>
    <x v="7"/>
    <s v="Jabra SPEAK 410"/>
    <n v="601.53599999999994"/>
    <n v="8"/>
    <n v="0.2"/>
    <n v="60.153600000000012"/>
  </r>
  <r>
    <n v="3204"/>
    <x v="1591"/>
    <x v="2"/>
    <x v="849"/>
    <d v="2011-11-16T00:00:00"/>
    <x v="1"/>
    <s v="RD-19900"/>
    <s v="Ruben Dartt"/>
    <x v="0"/>
    <s v="United States"/>
    <s v="San Diego"/>
    <x v="1"/>
    <n v="92037"/>
    <x v="1"/>
    <s v="TEC-AC-10004209"/>
    <x v="2"/>
    <x v="11"/>
    <s v="Memorex Froggy Flash Drive 4 GB"/>
    <n v="10.99"/>
    <n v="1"/>
    <n v="0"/>
    <n v="4.2861000000000002"/>
  </r>
  <r>
    <n v="3205"/>
    <x v="1591"/>
    <x v="2"/>
    <x v="849"/>
    <d v="2011-11-16T00:00:00"/>
    <x v="1"/>
    <s v="RD-19900"/>
    <s v="Ruben Dartt"/>
    <x v="0"/>
    <s v="United States"/>
    <s v="San Diego"/>
    <x v="1"/>
    <n v="92037"/>
    <x v="1"/>
    <s v="FUR-FU-10000397"/>
    <x v="0"/>
    <x v="5"/>
    <s v="Luxo Economy Swing Arm Lamp"/>
    <n v="39.880000000000003"/>
    <n v="2"/>
    <n v="0"/>
    <n v="11.166400000000003"/>
  </r>
  <r>
    <n v="3206"/>
    <x v="1591"/>
    <x v="2"/>
    <x v="849"/>
    <d v="2011-11-16T00:00:00"/>
    <x v="1"/>
    <s v="RD-19900"/>
    <s v="Ruben Dartt"/>
    <x v="0"/>
    <s v="United States"/>
    <s v="San Diego"/>
    <x v="1"/>
    <n v="92037"/>
    <x v="1"/>
    <s v="OFF-PA-10002137"/>
    <x v="1"/>
    <x v="10"/>
    <s v="Southworth 100% Résumé Paper, 24lb."/>
    <n v="62.24"/>
    <n v="8"/>
    <n v="0"/>
    <n v="28.007999999999996"/>
  </r>
  <r>
    <n v="3207"/>
    <x v="1591"/>
    <x v="2"/>
    <x v="849"/>
    <d v="2011-11-16T00:00:00"/>
    <x v="1"/>
    <s v="RD-19900"/>
    <s v="Ruben Dartt"/>
    <x v="0"/>
    <s v="United States"/>
    <s v="San Diego"/>
    <x v="1"/>
    <n v="92037"/>
    <x v="1"/>
    <s v="FUR-FU-10001867"/>
    <x v="0"/>
    <x v="5"/>
    <s v="Eldon Expressions Punched Metal &amp; Wood Desk Accessories, Pewter &amp; Cherry"/>
    <n v="53.2"/>
    <n v="5"/>
    <n v="0"/>
    <n v="14.896000000000003"/>
  </r>
  <r>
    <n v="3208"/>
    <x v="1591"/>
    <x v="2"/>
    <x v="849"/>
    <d v="2011-11-16T00:00:00"/>
    <x v="1"/>
    <s v="RD-19900"/>
    <s v="Ruben Dartt"/>
    <x v="0"/>
    <s v="United States"/>
    <s v="San Diego"/>
    <x v="1"/>
    <n v="92037"/>
    <x v="1"/>
    <s v="OFF-LA-10000407"/>
    <x v="1"/>
    <x v="2"/>
    <s v="Avery White Multi-Purpose Labels"/>
    <n v="39.840000000000003"/>
    <n v="8"/>
    <n v="0"/>
    <n v="18.3264"/>
  </r>
  <r>
    <n v="3209"/>
    <x v="1592"/>
    <x v="0"/>
    <x v="850"/>
    <d v="2013-01-15T00:00:00"/>
    <x v="1"/>
    <s v="LA-16780"/>
    <s v="Laura Armstrong"/>
    <x v="1"/>
    <s v="United States"/>
    <s v="Fresno"/>
    <x v="1"/>
    <n v="93727"/>
    <x v="1"/>
    <s v="TEC-AC-10000420"/>
    <x v="2"/>
    <x v="11"/>
    <s v="Logitech G500s Laser Gaming Mouse with Adjustable Weight Tuning"/>
    <n v="349.95"/>
    <n v="5"/>
    <n v="0"/>
    <n v="118.98299999999999"/>
  </r>
  <r>
    <n v="3210"/>
    <x v="1592"/>
    <x v="0"/>
    <x v="850"/>
    <d v="2013-01-15T00:00:00"/>
    <x v="1"/>
    <s v="LA-16780"/>
    <s v="Laura Armstrong"/>
    <x v="1"/>
    <s v="United States"/>
    <s v="Fresno"/>
    <x v="1"/>
    <n v="93727"/>
    <x v="1"/>
    <s v="TEC-PH-10002726"/>
    <x v="2"/>
    <x v="7"/>
    <s v="netTALK DUO VoIP Telephone Service"/>
    <n v="377.92800000000005"/>
    <n v="9"/>
    <n v="0.2"/>
    <n v="141.72300000000001"/>
  </r>
  <r>
    <n v="3211"/>
    <x v="1593"/>
    <x v="3"/>
    <x v="585"/>
    <d v="2014-09-28T00:00:00"/>
    <x v="1"/>
    <s v="SH-19975"/>
    <s v="Sally Hughsby"/>
    <x v="1"/>
    <s v="United States"/>
    <s v="Pearland"/>
    <x v="5"/>
    <n v="77581"/>
    <x v="2"/>
    <s v="OFF-EN-10001415"/>
    <x v="1"/>
    <x v="12"/>
    <s v="Staples"/>
    <n v="13.392000000000001"/>
    <n v="3"/>
    <n v="0.2"/>
    <n v="5.0220000000000002"/>
  </r>
  <r>
    <n v="3212"/>
    <x v="1593"/>
    <x v="3"/>
    <x v="585"/>
    <d v="2014-09-28T00:00:00"/>
    <x v="1"/>
    <s v="SH-19975"/>
    <s v="Sally Hughsby"/>
    <x v="1"/>
    <s v="United States"/>
    <s v="Pearland"/>
    <x v="5"/>
    <n v="77581"/>
    <x v="2"/>
    <s v="OFF-BI-10000773"/>
    <x v="1"/>
    <x v="8"/>
    <s v="Insertable Tab Post Binder Dividers"/>
    <n v="11.227999999999998"/>
    <n v="7"/>
    <n v="0.8"/>
    <n v="-18.52620000000001"/>
  </r>
  <r>
    <n v="3213"/>
    <x v="1594"/>
    <x v="2"/>
    <x v="851"/>
    <d v="2011-12-28T00:00:00"/>
    <x v="1"/>
    <s v="SF-20200"/>
    <s v="Sarah Foster"/>
    <x v="0"/>
    <s v="United States"/>
    <s v="Richmond"/>
    <x v="14"/>
    <n v="47374"/>
    <x v="2"/>
    <s v="OFF-AP-10002350"/>
    <x v="1"/>
    <x v="9"/>
    <s v="Belkin F9H710-06 7 Outlet SurgeMaster Surge Protector"/>
    <n v="207.24"/>
    <n v="11"/>
    <n v="0"/>
    <n v="58.027200000000001"/>
  </r>
  <r>
    <n v="3214"/>
    <x v="1595"/>
    <x v="0"/>
    <x v="439"/>
    <d v="2013-06-02T00:00:00"/>
    <x v="1"/>
    <s v="TH-21235"/>
    <s v="Tiffany House"/>
    <x v="1"/>
    <s v="United States"/>
    <s v="Philadelphia"/>
    <x v="9"/>
    <n v="19134"/>
    <x v="3"/>
    <s v="OFF-AR-10001919"/>
    <x v="1"/>
    <x v="6"/>
    <s v="OIC #2 Pencils, Medium Soft"/>
    <n v="1.504"/>
    <n v="1"/>
    <n v="0.2"/>
    <n v="0.16919999999999991"/>
  </r>
  <r>
    <n v="3215"/>
    <x v="1595"/>
    <x v="0"/>
    <x v="439"/>
    <d v="2013-06-02T00:00:00"/>
    <x v="1"/>
    <s v="TH-21235"/>
    <s v="Tiffany House"/>
    <x v="1"/>
    <s v="United States"/>
    <s v="Philadelphia"/>
    <x v="9"/>
    <n v="19134"/>
    <x v="3"/>
    <s v="OFF-AP-10002082"/>
    <x v="1"/>
    <x v="9"/>
    <s v="Holmes HEPA Air Purifier"/>
    <n v="34.848000000000006"/>
    <n v="2"/>
    <n v="0.2"/>
    <n v="6.5339999999999971"/>
  </r>
  <r>
    <n v="3216"/>
    <x v="1596"/>
    <x v="3"/>
    <x v="141"/>
    <d v="2014-07-11T00:00:00"/>
    <x v="2"/>
    <s v="VG-21790"/>
    <s v="Vivek Gonzalez"/>
    <x v="0"/>
    <s v="United States"/>
    <s v="San Mateo"/>
    <x v="1"/>
    <n v="94403"/>
    <x v="1"/>
    <s v="OFF-LA-10002762"/>
    <x v="1"/>
    <x v="2"/>
    <s v="Avery 485"/>
    <n v="75.179999999999993"/>
    <n v="6"/>
    <n v="0"/>
    <n v="35.334599999999995"/>
  </r>
  <r>
    <n v="3217"/>
    <x v="1597"/>
    <x v="2"/>
    <x v="8"/>
    <d v="2011-05-17T00:00:00"/>
    <x v="1"/>
    <s v="NP-18325"/>
    <s v="Naresj Patel"/>
    <x v="0"/>
    <s v="United States"/>
    <s v="Oakland"/>
    <x v="1"/>
    <n v="94601"/>
    <x v="1"/>
    <s v="TEC-AC-10002800"/>
    <x v="2"/>
    <x v="11"/>
    <s v="Plantronics Audio 478 Stereo USB Headset"/>
    <n v="149.97"/>
    <n v="3"/>
    <n v="0"/>
    <n v="52.489499999999992"/>
  </r>
  <r>
    <n v="3218"/>
    <x v="1598"/>
    <x v="3"/>
    <x v="468"/>
    <d v="2014-11-17T00:00:00"/>
    <x v="1"/>
    <s v="FH-14275"/>
    <s v="Frank Hawley"/>
    <x v="1"/>
    <s v="United States"/>
    <s v="New York City"/>
    <x v="15"/>
    <n v="10024"/>
    <x v="3"/>
    <s v="OFF-BI-10003925"/>
    <x v="1"/>
    <x v="8"/>
    <s v="Fellowes PB300 Plastic Comb Binding Machine"/>
    <n v="931.17600000000016"/>
    <n v="3"/>
    <n v="0.2"/>
    <n v="314.27190000000002"/>
  </r>
  <r>
    <n v="3219"/>
    <x v="1598"/>
    <x v="3"/>
    <x v="468"/>
    <d v="2014-11-17T00:00:00"/>
    <x v="1"/>
    <s v="FH-14275"/>
    <s v="Frank Hawley"/>
    <x v="1"/>
    <s v="United States"/>
    <s v="New York City"/>
    <x v="15"/>
    <n v="10024"/>
    <x v="3"/>
    <s v="TEC-PH-10002200"/>
    <x v="2"/>
    <x v="7"/>
    <s v="Aastra 6757i CT Wireless VoIP phone"/>
    <n v="430.88"/>
    <n v="2"/>
    <n v="0"/>
    <n v="124.95519999999999"/>
  </r>
  <r>
    <n v="3220"/>
    <x v="1599"/>
    <x v="1"/>
    <x v="653"/>
    <d v="2012-10-08T00:00:00"/>
    <x v="1"/>
    <s v="JP-15460"/>
    <s v="Jennifer Patt"/>
    <x v="1"/>
    <s v="United States"/>
    <s v="Lakewood"/>
    <x v="30"/>
    <n v="8701"/>
    <x v="3"/>
    <s v="OFF-PA-10001295"/>
    <x v="1"/>
    <x v="10"/>
    <s v="Computer Printout Paper with Letter-Trim Perforations"/>
    <n v="94.85"/>
    <n v="5"/>
    <n v="0"/>
    <n v="45.527999999999992"/>
  </r>
  <r>
    <n v="3221"/>
    <x v="1599"/>
    <x v="1"/>
    <x v="653"/>
    <d v="2012-10-08T00:00:00"/>
    <x v="1"/>
    <s v="JP-15460"/>
    <s v="Jennifer Patt"/>
    <x v="1"/>
    <s v="United States"/>
    <s v="Lakewood"/>
    <x v="30"/>
    <n v="8701"/>
    <x v="3"/>
    <s v="OFF-EN-10002500"/>
    <x v="1"/>
    <x v="12"/>
    <s v="Globe Weis Peel &amp; Seel First Class Envelopes"/>
    <n v="51.12"/>
    <n v="4"/>
    <n v="0"/>
    <n v="23.003999999999998"/>
  </r>
  <r>
    <n v="3222"/>
    <x v="1599"/>
    <x v="1"/>
    <x v="653"/>
    <d v="2012-10-08T00:00:00"/>
    <x v="1"/>
    <s v="JP-15460"/>
    <s v="Jennifer Patt"/>
    <x v="1"/>
    <s v="United States"/>
    <s v="Lakewood"/>
    <x v="30"/>
    <n v="8701"/>
    <x v="3"/>
    <s v="TEC-AC-10000892"/>
    <x v="2"/>
    <x v="11"/>
    <s v="NETGEAR N750 Dual Band Wi-Fi Gigabit Router"/>
    <n v="90"/>
    <n v="1"/>
    <n v="0"/>
    <n v="32.4"/>
  </r>
  <r>
    <n v="3223"/>
    <x v="1600"/>
    <x v="2"/>
    <x v="852"/>
    <d v="2011-10-05T00:00:00"/>
    <x v="2"/>
    <s v="ES-14080"/>
    <s v="Erin Smith"/>
    <x v="1"/>
    <s v="United States"/>
    <s v="Tempe"/>
    <x v="16"/>
    <n v="85281"/>
    <x v="1"/>
    <s v="OFF-PA-10001838"/>
    <x v="1"/>
    <x v="10"/>
    <s v="Adams Telephone Message Book W/Dividers/Space For Phone Numbers, 5 1/4&quot;X8 1/2&quot;, 300/Messages"/>
    <n v="9.4079999999999995"/>
    <n v="2"/>
    <n v="0.2"/>
    <n v="3.4103999999999997"/>
  </r>
  <r>
    <n v="3224"/>
    <x v="1600"/>
    <x v="2"/>
    <x v="852"/>
    <d v="2011-10-05T00:00:00"/>
    <x v="2"/>
    <s v="ES-14080"/>
    <s v="Erin Smith"/>
    <x v="1"/>
    <s v="United States"/>
    <s v="Tempe"/>
    <x v="16"/>
    <n v="85281"/>
    <x v="1"/>
    <s v="OFF-FA-10000735"/>
    <x v="1"/>
    <x v="13"/>
    <s v="Staples"/>
    <n v="4.6719999999999997"/>
    <n v="2"/>
    <n v="0.2"/>
    <n v="1.4599999999999997"/>
  </r>
  <r>
    <n v="3225"/>
    <x v="1600"/>
    <x v="2"/>
    <x v="852"/>
    <d v="2011-10-05T00:00:00"/>
    <x v="2"/>
    <s v="ES-14080"/>
    <s v="Erin Smith"/>
    <x v="1"/>
    <s v="United States"/>
    <s v="Tempe"/>
    <x v="16"/>
    <n v="85281"/>
    <x v="1"/>
    <s v="TEC-PH-10001760"/>
    <x v="2"/>
    <x v="7"/>
    <s v="Bose SoundLink Bluetooth Speaker"/>
    <n v="318.40000000000003"/>
    <n v="2"/>
    <n v="0.2"/>
    <n v="107.46"/>
  </r>
  <r>
    <n v="3226"/>
    <x v="1600"/>
    <x v="2"/>
    <x v="852"/>
    <d v="2011-10-05T00:00:00"/>
    <x v="2"/>
    <s v="ES-14080"/>
    <s v="Erin Smith"/>
    <x v="1"/>
    <s v="United States"/>
    <s v="Tempe"/>
    <x v="16"/>
    <n v="85281"/>
    <x v="1"/>
    <s v="OFF-EN-10004846"/>
    <x v="1"/>
    <x v="12"/>
    <s v="Letter or Legal Size Expandable Poly String Tie Envelopes"/>
    <n v="12.768000000000001"/>
    <n v="6"/>
    <n v="0.2"/>
    <n v="4.628400000000001"/>
  </r>
  <r>
    <n v="3227"/>
    <x v="1600"/>
    <x v="2"/>
    <x v="852"/>
    <d v="2011-10-05T00:00:00"/>
    <x v="2"/>
    <s v="ES-14080"/>
    <s v="Erin Smith"/>
    <x v="1"/>
    <s v="United States"/>
    <s v="Tempe"/>
    <x v="16"/>
    <n v="85281"/>
    <x v="1"/>
    <s v="OFF-SU-10003567"/>
    <x v="1"/>
    <x v="14"/>
    <s v="Stiletto Hand Letter Openers"/>
    <n v="15.36"/>
    <n v="2"/>
    <n v="0.2"/>
    <n v="-3.2639999999999993"/>
  </r>
  <r>
    <n v="3228"/>
    <x v="1600"/>
    <x v="2"/>
    <x v="852"/>
    <d v="2011-10-05T00:00:00"/>
    <x v="2"/>
    <s v="ES-14080"/>
    <s v="Erin Smith"/>
    <x v="1"/>
    <s v="United States"/>
    <s v="Tempe"/>
    <x v="16"/>
    <n v="85281"/>
    <x v="1"/>
    <s v="TEC-PH-10001557"/>
    <x v="2"/>
    <x v="7"/>
    <s v="Pyle PMP37LED"/>
    <n v="230.376"/>
    <n v="3"/>
    <n v="0.2"/>
    <n v="20.157899999999991"/>
  </r>
  <r>
    <n v="3229"/>
    <x v="1600"/>
    <x v="2"/>
    <x v="852"/>
    <d v="2011-10-05T00:00:00"/>
    <x v="2"/>
    <s v="ES-14080"/>
    <s v="Erin Smith"/>
    <x v="1"/>
    <s v="United States"/>
    <s v="Tempe"/>
    <x v="16"/>
    <n v="85281"/>
    <x v="1"/>
    <s v="TEC-AC-10003038"/>
    <x v="2"/>
    <x v="11"/>
    <s v="Kingston Digital DataTraveler 16GB USB 2.0"/>
    <n v="7.16"/>
    <n v="1"/>
    <n v="0.2"/>
    <n v="-8.9500000000001023E-2"/>
  </r>
  <r>
    <n v="3230"/>
    <x v="1601"/>
    <x v="2"/>
    <x v="430"/>
    <d v="2011-08-16T00:00:00"/>
    <x v="1"/>
    <s v="KL-16645"/>
    <s v="Ken Lonsdale"/>
    <x v="0"/>
    <s v="United States"/>
    <s v="New York City"/>
    <x v="15"/>
    <n v="10035"/>
    <x v="3"/>
    <s v="OFF-ST-10004459"/>
    <x v="1"/>
    <x v="4"/>
    <s v="Tennsco Single-Tier Lockers"/>
    <n v="375.34"/>
    <n v="1"/>
    <n v="0"/>
    <n v="18.766999999999996"/>
  </r>
  <r>
    <n v="3231"/>
    <x v="1602"/>
    <x v="3"/>
    <x v="853"/>
    <d v="2014-09-06T00:00:00"/>
    <x v="0"/>
    <s v="BN-11515"/>
    <s v="Bradley Nguyen"/>
    <x v="0"/>
    <s v="United States"/>
    <s v="New York City"/>
    <x v="15"/>
    <n v="10009"/>
    <x v="3"/>
    <s v="FUR-FU-10004960"/>
    <x v="0"/>
    <x v="5"/>
    <s v="Seth Thomas 12&quot; Clock w/ Goldtone Case"/>
    <n v="114.9"/>
    <n v="5"/>
    <n v="0"/>
    <n v="39.066000000000003"/>
  </r>
  <r>
    <n v="3232"/>
    <x v="1603"/>
    <x v="3"/>
    <x v="513"/>
    <d v="2014-04-23T00:00:00"/>
    <x v="1"/>
    <s v="ND-18370"/>
    <s v="Natalie DeCherney"/>
    <x v="0"/>
    <s v="United States"/>
    <s v="Houston"/>
    <x v="5"/>
    <n v="77095"/>
    <x v="2"/>
    <s v="OFF-BI-10000632"/>
    <x v="1"/>
    <x v="8"/>
    <s v="Satellite Sectional Post Binders"/>
    <n v="26.045999999999992"/>
    <n v="3"/>
    <n v="0.8"/>
    <n v="-44.278199999999998"/>
  </r>
  <r>
    <n v="3233"/>
    <x v="1603"/>
    <x v="3"/>
    <x v="513"/>
    <d v="2014-04-23T00:00:00"/>
    <x v="1"/>
    <s v="ND-18370"/>
    <s v="Natalie DeCherney"/>
    <x v="0"/>
    <s v="United States"/>
    <s v="Houston"/>
    <x v="5"/>
    <n v="77095"/>
    <x v="2"/>
    <s v="OFF-BI-10001107"/>
    <x v="1"/>
    <x v="8"/>
    <s v="GBC White Gloss Covers, Plain Front"/>
    <n v="2.8959999999999995"/>
    <n v="1"/>
    <n v="0.8"/>
    <n v="-4.7784000000000013"/>
  </r>
  <r>
    <n v="3234"/>
    <x v="1603"/>
    <x v="3"/>
    <x v="513"/>
    <d v="2014-04-23T00:00:00"/>
    <x v="1"/>
    <s v="ND-18370"/>
    <s v="Natalie DeCherney"/>
    <x v="0"/>
    <s v="United States"/>
    <s v="Houston"/>
    <x v="5"/>
    <n v="77095"/>
    <x v="2"/>
    <s v="OFF-ST-10002301"/>
    <x v="1"/>
    <x v="4"/>
    <s v="Tennsco Commercial Shelving"/>
    <n v="32.544000000000004"/>
    <n v="2"/>
    <n v="0.2"/>
    <n v="-7.7292000000000041"/>
  </r>
  <r>
    <n v="3235"/>
    <x v="1604"/>
    <x v="0"/>
    <x v="423"/>
    <d v="2013-04-28T00:00:00"/>
    <x v="2"/>
    <s v="JL-15130"/>
    <s v="Jack Lebron"/>
    <x v="0"/>
    <s v="United States"/>
    <s v="Riverside"/>
    <x v="1"/>
    <n v="92503"/>
    <x v="1"/>
    <s v="OFF-BI-10003355"/>
    <x v="1"/>
    <x v="8"/>
    <s v="Cardinal Holdit Business Card Pockets"/>
    <n v="3.9840000000000004"/>
    <n v="1"/>
    <n v="0.2"/>
    <n v="1.3944000000000001"/>
  </r>
  <r>
    <n v="3236"/>
    <x v="1605"/>
    <x v="0"/>
    <x v="804"/>
    <d v="2013-01-15T00:00:00"/>
    <x v="3"/>
    <s v="RC-19825"/>
    <s v="Roy Collins"/>
    <x v="0"/>
    <s v="United States"/>
    <s v="Fairfield"/>
    <x v="29"/>
    <n v="6824"/>
    <x v="3"/>
    <s v="FUR-TA-10002903"/>
    <x v="0"/>
    <x v="3"/>
    <s v="Bevis Round Bullnose 29&quot; High Table Top"/>
    <n v="181.79699999999997"/>
    <n v="1"/>
    <n v="0.3"/>
    <n v="-15.582599999999999"/>
  </r>
  <r>
    <n v="3237"/>
    <x v="1606"/>
    <x v="0"/>
    <x v="440"/>
    <d v="2013-05-03T00:00:00"/>
    <x v="3"/>
    <s v="CC-12475"/>
    <s v="Cindy Chapman"/>
    <x v="0"/>
    <s v="United States"/>
    <s v="New York City"/>
    <x v="15"/>
    <n v="10024"/>
    <x v="3"/>
    <s v="OFF-ST-10001580"/>
    <x v="1"/>
    <x v="4"/>
    <s v="Super Decoflex Portable Personal File"/>
    <n v="44.94"/>
    <n v="3"/>
    <n v="0"/>
    <n v="12.5832"/>
  </r>
  <r>
    <n v="3238"/>
    <x v="1606"/>
    <x v="0"/>
    <x v="440"/>
    <d v="2013-05-03T00:00:00"/>
    <x v="3"/>
    <s v="CC-12475"/>
    <s v="Cindy Chapman"/>
    <x v="0"/>
    <s v="United States"/>
    <s v="New York City"/>
    <x v="15"/>
    <n v="10024"/>
    <x v="3"/>
    <s v="OFF-BI-10000315"/>
    <x v="1"/>
    <x v="8"/>
    <s v="Poly Designer Cover &amp; Back"/>
    <n v="45.576000000000001"/>
    <n v="3"/>
    <n v="0.2"/>
    <n v="15.951599999999997"/>
  </r>
  <r>
    <n v="3239"/>
    <x v="1607"/>
    <x v="0"/>
    <x v="73"/>
    <d v="2013-11-28T00:00:00"/>
    <x v="1"/>
    <s v="DW-13195"/>
    <s v="David Wiener"/>
    <x v="1"/>
    <s v="United States"/>
    <s v="Houston"/>
    <x v="5"/>
    <n v="77095"/>
    <x v="2"/>
    <s v="FUR-CH-10003774"/>
    <x v="0"/>
    <x v="1"/>
    <s v="Global Wood Trimmed Manager's Task Chair, Khaki"/>
    <n v="318.43"/>
    <n v="5"/>
    <n v="0.3"/>
    <n v="-77.333000000000013"/>
  </r>
  <r>
    <n v="3240"/>
    <x v="1607"/>
    <x v="0"/>
    <x v="73"/>
    <d v="2013-11-28T00:00:00"/>
    <x v="1"/>
    <s v="DW-13195"/>
    <s v="David Wiener"/>
    <x v="1"/>
    <s v="United States"/>
    <s v="Houston"/>
    <x v="5"/>
    <n v="77095"/>
    <x v="2"/>
    <s v="TEC-PH-10003095"/>
    <x v="2"/>
    <x v="7"/>
    <s v="Samsung HM1900 Bluetooth Headset"/>
    <n v="122.91999999999999"/>
    <n v="7"/>
    <n v="0.2"/>
    <n v="46.095000000000006"/>
  </r>
  <r>
    <n v="3241"/>
    <x v="1607"/>
    <x v="0"/>
    <x v="73"/>
    <d v="2013-11-28T00:00:00"/>
    <x v="1"/>
    <s v="DW-13195"/>
    <s v="David Wiener"/>
    <x v="1"/>
    <s v="United States"/>
    <s v="Houston"/>
    <x v="5"/>
    <n v="77095"/>
    <x v="2"/>
    <s v="FUR-FU-10000023"/>
    <x v="0"/>
    <x v="5"/>
    <s v="Eldon Wave Desk Accessories"/>
    <n v="7.0679999999999996"/>
    <n v="3"/>
    <n v="0.6"/>
    <n v="-2.8271999999999995"/>
  </r>
  <r>
    <n v="3242"/>
    <x v="1608"/>
    <x v="0"/>
    <x v="854"/>
    <d v="2013-02-03T00:00:00"/>
    <x v="2"/>
    <s v="CK-12760"/>
    <s v="Cyma Kinney"/>
    <x v="1"/>
    <s v="United States"/>
    <s v="Arlington"/>
    <x v="17"/>
    <n v="22204"/>
    <x v="0"/>
    <s v="OFF-ST-10002214"/>
    <x v="1"/>
    <x v="4"/>
    <s v="X-Rack File for Hanging Folders"/>
    <n v="56.449999999999996"/>
    <n v="5"/>
    <n v="0"/>
    <n v="14.676999999999998"/>
  </r>
  <r>
    <n v="3243"/>
    <x v="1609"/>
    <x v="3"/>
    <x v="185"/>
    <d v="2014-04-06T00:00:00"/>
    <x v="0"/>
    <s v="EG-13900"/>
    <s v="Emily Grady"/>
    <x v="0"/>
    <s v="United States"/>
    <s v="Chicago"/>
    <x v="10"/>
    <n v="60623"/>
    <x v="2"/>
    <s v="OFF-BI-10002799"/>
    <x v="1"/>
    <x v="8"/>
    <s v="SlimView Poly Binder, 3/8&quot;"/>
    <n v="13.467999999999998"/>
    <n v="13"/>
    <n v="0.8"/>
    <n v="-22.895600000000005"/>
  </r>
  <r>
    <n v="3244"/>
    <x v="1610"/>
    <x v="3"/>
    <x v="96"/>
    <d v="2014-12-06T00:00:00"/>
    <x v="1"/>
    <s v="SJ-20215"/>
    <s v="Sarah Jordon"/>
    <x v="0"/>
    <s v="United States"/>
    <s v="Grand Prairie"/>
    <x v="5"/>
    <n v="75051"/>
    <x v="2"/>
    <s v="TEC-PH-10004912"/>
    <x v="2"/>
    <x v="7"/>
    <s v="Cisco SPA112 2 Port Phone Adapter"/>
    <n v="219.80000000000004"/>
    <n v="5"/>
    <n v="0.2"/>
    <n v="24.727499999999971"/>
  </r>
  <r>
    <n v="3245"/>
    <x v="1610"/>
    <x v="3"/>
    <x v="96"/>
    <d v="2014-12-06T00:00:00"/>
    <x v="1"/>
    <s v="SJ-20215"/>
    <s v="Sarah Jordon"/>
    <x v="0"/>
    <s v="United States"/>
    <s v="Grand Prairie"/>
    <x v="5"/>
    <n v="75051"/>
    <x v="2"/>
    <s v="FUR-CH-10002602"/>
    <x v="0"/>
    <x v="1"/>
    <s v="DMI Arturo Collection Mission-style Design Wood Chair"/>
    <n v="317.05799999999999"/>
    <n v="3"/>
    <n v="0.3"/>
    <n v="-18.117599999999996"/>
  </r>
  <r>
    <n v="3246"/>
    <x v="1611"/>
    <x v="3"/>
    <x v="389"/>
    <d v="2014-12-13T00:00:00"/>
    <x v="0"/>
    <s v="BP-11185"/>
    <s v="Ben Peterman"/>
    <x v="1"/>
    <s v="United States"/>
    <s v="Seattle"/>
    <x v="4"/>
    <n v="98103"/>
    <x v="1"/>
    <s v="TEC-AC-10004510"/>
    <x v="2"/>
    <x v="11"/>
    <s v="Logitech Desktop MK120 Mouse and keyboard Combo"/>
    <n v="49.08"/>
    <n v="3"/>
    <n v="0"/>
    <n v="4.9079999999999977"/>
  </r>
  <r>
    <n v="3247"/>
    <x v="1611"/>
    <x v="3"/>
    <x v="389"/>
    <d v="2014-12-13T00:00:00"/>
    <x v="0"/>
    <s v="BP-11185"/>
    <s v="Ben Peterman"/>
    <x v="1"/>
    <s v="United States"/>
    <s v="Seattle"/>
    <x v="4"/>
    <n v="98103"/>
    <x v="1"/>
    <s v="OFF-ST-10000060"/>
    <x v="1"/>
    <x v="4"/>
    <s v="Fellowes Bankers Box Staxonsteel Drawer File/Stacking System"/>
    <n v="324.90000000000003"/>
    <n v="5"/>
    <n v="0"/>
    <n v="38.988000000000014"/>
  </r>
  <r>
    <n v="3248"/>
    <x v="1611"/>
    <x v="3"/>
    <x v="389"/>
    <d v="2014-12-13T00:00:00"/>
    <x v="0"/>
    <s v="BP-11185"/>
    <s v="Ben Peterman"/>
    <x v="1"/>
    <s v="United States"/>
    <s v="Seattle"/>
    <x v="4"/>
    <n v="98103"/>
    <x v="1"/>
    <s v="OFF-AR-10000799"/>
    <x v="1"/>
    <x v="6"/>
    <s v="Col-Erase Pencils with Erasers"/>
    <n v="18.240000000000002"/>
    <n v="3"/>
    <n v="0"/>
    <n v="5.2895999999999983"/>
  </r>
  <r>
    <n v="3249"/>
    <x v="1612"/>
    <x v="0"/>
    <x v="42"/>
    <d v="2013-09-22T00:00:00"/>
    <x v="1"/>
    <s v="SJ-20125"/>
    <s v="Sanjit Jacobs"/>
    <x v="2"/>
    <s v="United States"/>
    <s v="Seattle"/>
    <x v="4"/>
    <n v="98103"/>
    <x v="1"/>
    <s v="FUR-CH-10004875"/>
    <x v="0"/>
    <x v="1"/>
    <s v="Harbour Creations 67200 Series Stacking Chairs"/>
    <n v="113.88800000000002"/>
    <n v="2"/>
    <n v="0.2"/>
    <n v="9.9651999999999994"/>
  </r>
  <r>
    <n v="3250"/>
    <x v="1612"/>
    <x v="0"/>
    <x v="42"/>
    <d v="2013-09-22T00:00:00"/>
    <x v="1"/>
    <s v="SJ-20125"/>
    <s v="Sanjit Jacobs"/>
    <x v="2"/>
    <s v="United States"/>
    <s v="Seattle"/>
    <x v="4"/>
    <n v="98103"/>
    <x v="1"/>
    <s v="TEC-PH-10002085"/>
    <x v="2"/>
    <x v="7"/>
    <s v="Clarity 53712"/>
    <n v="105.584"/>
    <n v="2"/>
    <n v="0.2"/>
    <n v="7.9188000000000045"/>
  </r>
  <r>
    <n v="3251"/>
    <x v="1613"/>
    <x v="0"/>
    <x v="443"/>
    <d v="2013-12-30T00:00:00"/>
    <x v="1"/>
    <s v="MC-17590"/>
    <s v="Matt Collister"/>
    <x v="1"/>
    <s v="United States"/>
    <s v="Grand Rapids"/>
    <x v="12"/>
    <n v="49505"/>
    <x v="2"/>
    <s v="OFF-FA-10000992"/>
    <x v="1"/>
    <x v="13"/>
    <s v="Acco Clips to Go Binder Clips, 24 Clips in Two Sizes"/>
    <n v="24.849999999999998"/>
    <n v="7"/>
    <n v="0"/>
    <n v="11.679499999999999"/>
  </r>
  <r>
    <n v="3252"/>
    <x v="1614"/>
    <x v="3"/>
    <x v="827"/>
    <d v="2014-04-20T00:00:00"/>
    <x v="2"/>
    <s v="BG-11740"/>
    <s v="Bruce Geld"/>
    <x v="0"/>
    <s v="United States"/>
    <s v="Philadelphia"/>
    <x v="9"/>
    <n v="19120"/>
    <x v="3"/>
    <s v="FUR-FU-10001473"/>
    <x v="0"/>
    <x v="5"/>
    <s v="Eldon Executive Woodline II Desk Accessories, Mahogany"/>
    <n v="60.311999999999998"/>
    <n v="3"/>
    <n v="0.2"/>
    <n v="5.2773000000000003"/>
  </r>
  <r>
    <n v="3253"/>
    <x v="1615"/>
    <x v="3"/>
    <x v="855"/>
    <d v="2014-10-31T00:00:00"/>
    <x v="0"/>
    <s v="MA-17560"/>
    <s v="Matt Abelman"/>
    <x v="2"/>
    <s v="United States"/>
    <s v="Chicago"/>
    <x v="10"/>
    <n v="60610"/>
    <x v="2"/>
    <s v="OFF-AR-10003045"/>
    <x v="1"/>
    <x v="6"/>
    <s v="Prang Colored Pencils"/>
    <n v="7.0559999999999992"/>
    <n v="3"/>
    <n v="0.2"/>
    <n v="2.2050000000000001"/>
  </r>
  <r>
    <n v="3254"/>
    <x v="1615"/>
    <x v="3"/>
    <x v="855"/>
    <d v="2014-10-31T00:00:00"/>
    <x v="0"/>
    <s v="MA-17560"/>
    <s v="Matt Abelman"/>
    <x v="2"/>
    <s v="United States"/>
    <s v="Chicago"/>
    <x v="10"/>
    <n v="60610"/>
    <x v="2"/>
    <s v="TEC-PH-10001536"/>
    <x v="2"/>
    <x v="7"/>
    <s v="Spigen Samsung Galaxy S5 Case Wallet"/>
    <n v="27.183999999999997"/>
    <n v="2"/>
    <n v="0.2"/>
    <n v="2.0387999999999984"/>
  </r>
  <r>
    <n v="3255"/>
    <x v="1616"/>
    <x v="0"/>
    <x v="630"/>
    <d v="2013-07-15T00:00:00"/>
    <x v="1"/>
    <s v="CC-12220"/>
    <s v="Chris Cortes"/>
    <x v="0"/>
    <s v="United States"/>
    <s v="Seattle"/>
    <x v="4"/>
    <n v="98105"/>
    <x v="1"/>
    <s v="TEC-PH-10001580"/>
    <x v="2"/>
    <x v="7"/>
    <s v="Logitech Mobile Speakerphone P710e - speaker phone"/>
    <n v="107.98399999999999"/>
    <n v="1"/>
    <n v="0.2"/>
    <n v="9.4485999999999954"/>
  </r>
  <r>
    <n v="3256"/>
    <x v="1616"/>
    <x v="0"/>
    <x v="630"/>
    <d v="2013-07-15T00:00:00"/>
    <x v="1"/>
    <s v="CC-12220"/>
    <s v="Chris Cortes"/>
    <x v="0"/>
    <s v="United States"/>
    <s v="Seattle"/>
    <x v="4"/>
    <n v="98105"/>
    <x v="1"/>
    <s v="OFF-BI-10004209"/>
    <x v="1"/>
    <x v="8"/>
    <s v="Fellowes Twister Kit, Gray/Clear, 3/pkg"/>
    <n v="19.295999999999999"/>
    <n v="3"/>
    <n v="0.2"/>
    <n v="6.0299999999999994"/>
  </r>
  <r>
    <n v="3257"/>
    <x v="1617"/>
    <x v="1"/>
    <x v="101"/>
    <d v="2012-08-14T00:00:00"/>
    <x v="1"/>
    <s v="RA-19885"/>
    <s v="Ruben Ausman"/>
    <x v="1"/>
    <s v="United States"/>
    <s v="Jacksonville"/>
    <x v="2"/>
    <n v="32216"/>
    <x v="0"/>
    <s v="OFF-LA-10001613"/>
    <x v="1"/>
    <x v="2"/>
    <s v="Avery File Folder Labels"/>
    <n v="4.6079999999999997"/>
    <n v="2"/>
    <n v="0.2"/>
    <n v="1.6704000000000001"/>
  </r>
  <r>
    <n v="3258"/>
    <x v="1618"/>
    <x v="0"/>
    <x v="10"/>
    <d v="2013-12-15T00:00:00"/>
    <x v="0"/>
    <s v="DK-12835"/>
    <s v="Damala Kotsonis"/>
    <x v="1"/>
    <s v="United States"/>
    <s v="Franklin"/>
    <x v="18"/>
    <n v="37064"/>
    <x v="0"/>
    <s v="FUR-TA-10001676"/>
    <x v="0"/>
    <x v="3"/>
    <s v="Hon 61000 Series Interactive Training Tables"/>
    <n v="79.97399999999999"/>
    <n v="3"/>
    <n v="0.4"/>
    <n v="-29.323800000000006"/>
  </r>
  <r>
    <n v="3259"/>
    <x v="1618"/>
    <x v="0"/>
    <x v="10"/>
    <d v="2013-12-15T00:00:00"/>
    <x v="0"/>
    <s v="DK-12835"/>
    <s v="Damala Kotsonis"/>
    <x v="1"/>
    <s v="United States"/>
    <s v="Franklin"/>
    <x v="18"/>
    <n v="37064"/>
    <x v="0"/>
    <s v="OFF-BI-10003712"/>
    <x v="1"/>
    <x v="8"/>
    <s v="Acco Pressboard Covers with Storage Hooks, 14 7/8&quot; x 11&quot;, Light Blue"/>
    <n v="2.9460000000000006"/>
    <n v="2"/>
    <n v="0.7"/>
    <n v="-2.0621999999999998"/>
  </r>
  <r>
    <n v="3260"/>
    <x v="1619"/>
    <x v="0"/>
    <x v="373"/>
    <d v="2013-11-18T00:00:00"/>
    <x v="1"/>
    <s v="LB-16795"/>
    <s v="Laurel Beltran"/>
    <x v="2"/>
    <s v="United States"/>
    <s v="Highland Park"/>
    <x v="10"/>
    <n v="60035"/>
    <x v="2"/>
    <s v="OFF-BI-10000285"/>
    <x v="1"/>
    <x v="8"/>
    <s v="XtraLife ClearVue Slant-D Ring Binders by Cardinal"/>
    <n v="3.1359999999999992"/>
    <n v="2"/>
    <n v="0.8"/>
    <n v="-4.7040000000000006"/>
  </r>
  <r>
    <n v="3261"/>
    <x v="1620"/>
    <x v="2"/>
    <x v="687"/>
    <d v="2011-11-15T00:00:00"/>
    <x v="2"/>
    <s v="CM-11815"/>
    <s v="Candace McMahon"/>
    <x v="1"/>
    <s v="United States"/>
    <s v="Pasadena"/>
    <x v="5"/>
    <n v="77506"/>
    <x v="2"/>
    <s v="OFF-PA-10004609"/>
    <x v="1"/>
    <x v="10"/>
    <s v="Xerox 221"/>
    <n v="20.736000000000004"/>
    <n v="4"/>
    <n v="0.2"/>
    <n v="7.2576000000000001"/>
  </r>
  <r>
    <n v="3262"/>
    <x v="1621"/>
    <x v="2"/>
    <x v="664"/>
    <d v="2011-11-19T00:00:00"/>
    <x v="2"/>
    <s v="TS-21205"/>
    <s v="Thomas Seio"/>
    <x v="1"/>
    <s v="United States"/>
    <s v="San Francisco"/>
    <x v="1"/>
    <n v="94109"/>
    <x v="1"/>
    <s v="TEC-AC-10001314"/>
    <x v="2"/>
    <x v="11"/>
    <s v="Case Logic 2.4GHz Wireless Keyboard"/>
    <n v="99.98"/>
    <n v="2"/>
    <n v="0"/>
    <n v="7.9983999999999895"/>
  </r>
  <r>
    <n v="3263"/>
    <x v="1621"/>
    <x v="2"/>
    <x v="664"/>
    <d v="2011-11-19T00:00:00"/>
    <x v="2"/>
    <s v="TS-21205"/>
    <s v="Thomas Seio"/>
    <x v="1"/>
    <s v="United States"/>
    <s v="San Francisco"/>
    <x v="1"/>
    <n v="94109"/>
    <x v="1"/>
    <s v="OFF-PA-10003395"/>
    <x v="1"/>
    <x v="10"/>
    <s v="Xerox 1941"/>
    <n v="733.94999999999993"/>
    <n v="7"/>
    <n v="0"/>
    <n v="352.29599999999999"/>
  </r>
  <r>
    <n v="3264"/>
    <x v="1621"/>
    <x v="2"/>
    <x v="664"/>
    <d v="2011-11-19T00:00:00"/>
    <x v="2"/>
    <s v="TS-21205"/>
    <s v="Thomas Seio"/>
    <x v="1"/>
    <s v="United States"/>
    <s v="San Francisco"/>
    <x v="1"/>
    <n v="94109"/>
    <x v="1"/>
    <s v="OFF-AP-10001242"/>
    <x v="1"/>
    <x v="9"/>
    <s v="APC 7 Outlet Network SurgeArrest Surge Protector"/>
    <n v="241.44"/>
    <n v="3"/>
    <n v="0"/>
    <n v="72.431999999999988"/>
  </r>
  <r>
    <n v="3265"/>
    <x v="1622"/>
    <x v="0"/>
    <x v="758"/>
    <d v="2013-03-09T00:00:00"/>
    <x v="0"/>
    <s v="RF-19345"/>
    <s v="Randy Ferguson"/>
    <x v="1"/>
    <s v="United States"/>
    <s v="Miami"/>
    <x v="2"/>
    <n v="33180"/>
    <x v="0"/>
    <s v="OFF-LA-10001641"/>
    <x v="1"/>
    <x v="2"/>
    <s v="Avery 518"/>
    <n v="10.08"/>
    <n v="4"/>
    <n v="0.2"/>
    <n v="3.528"/>
  </r>
  <r>
    <n v="3266"/>
    <x v="1623"/>
    <x v="2"/>
    <x v="856"/>
    <d v="2011-10-15T00:00:00"/>
    <x v="1"/>
    <s v="JF-15565"/>
    <s v="Jill Fjeld"/>
    <x v="0"/>
    <s v="United States"/>
    <s v="Philadelphia"/>
    <x v="9"/>
    <n v="19120"/>
    <x v="3"/>
    <s v="OFF-ST-10003816"/>
    <x v="1"/>
    <x v="4"/>
    <s v="Fellowes High-Stak Drawer Files"/>
    <n v="281.904"/>
    <n v="2"/>
    <n v="0.2"/>
    <n v="10.571399999999983"/>
  </r>
  <r>
    <n v="3267"/>
    <x v="1623"/>
    <x v="2"/>
    <x v="856"/>
    <d v="2011-10-15T00:00:00"/>
    <x v="1"/>
    <s v="JF-15565"/>
    <s v="Jill Fjeld"/>
    <x v="0"/>
    <s v="United States"/>
    <s v="Philadelphia"/>
    <x v="9"/>
    <n v="19120"/>
    <x v="3"/>
    <s v="OFF-EN-10002230"/>
    <x v="1"/>
    <x v="12"/>
    <s v="Airmail Envelopes"/>
    <n v="201.43200000000002"/>
    <n v="3"/>
    <n v="0.2"/>
    <n v="67.983299999999986"/>
  </r>
  <r>
    <n v="3268"/>
    <x v="1624"/>
    <x v="2"/>
    <x v="857"/>
    <d v="2011-05-29T00:00:00"/>
    <x v="1"/>
    <s v="EH-14185"/>
    <s v="Evan Henry"/>
    <x v="0"/>
    <s v="United States"/>
    <s v="Decatur"/>
    <x v="19"/>
    <n v="35601"/>
    <x v="0"/>
    <s v="TEC-PH-10002660"/>
    <x v="2"/>
    <x v="7"/>
    <s v="Nortel Networks T7316 E Nt8 B27"/>
    <n v="135.97999999999999"/>
    <n v="2"/>
    <n v="0"/>
    <n v="33.995000000000005"/>
  </r>
  <r>
    <n v="3269"/>
    <x v="1624"/>
    <x v="2"/>
    <x v="857"/>
    <d v="2011-05-29T00:00:00"/>
    <x v="1"/>
    <s v="EH-14185"/>
    <s v="Evan Henry"/>
    <x v="0"/>
    <s v="United States"/>
    <s v="Decatur"/>
    <x v="19"/>
    <n v="35601"/>
    <x v="0"/>
    <s v="TEC-PH-10003171"/>
    <x v="2"/>
    <x v="7"/>
    <s v="Plantronics Encore H101 Dual Earpieces Headset"/>
    <n v="44.95"/>
    <n v="1"/>
    <n v="0"/>
    <n v="12.585999999999999"/>
  </r>
  <r>
    <n v="3270"/>
    <x v="1625"/>
    <x v="2"/>
    <x v="858"/>
    <d v="2011-07-19T00:00:00"/>
    <x v="1"/>
    <s v="VW-21775"/>
    <s v="Victoria Wilson"/>
    <x v="1"/>
    <s v="United States"/>
    <s v="Sioux Falls"/>
    <x v="44"/>
    <n v="57103"/>
    <x v="2"/>
    <s v="TEC-AC-10003709"/>
    <x v="2"/>
    <x v="11"/>
    <s v="Maxell 4.7GB DVD-R 5/Pack"/>
    <n v="2.9699999999999998"/>
    <n v="3"/>
    <n v="0"/>
    <n v="1.3068000000000004"/>
  </r>
  <r>
    <n v="3271"/>
    <x v="1625"/>
    <x v="2"/>
    <x v="858"/>
    <d v="2011-07-19T00:00:00"/>
    <x v="1"/>
    <s v="VW-21775"/>
    <s v="Victoria Wilson"/>
    <x v="1"/>
    <s v="United States"/>
    <s v="Sioux Falls"/>
    <x v="44"/>
    <n v="57103"/>
    <x v="2"/>
    <s v="OFF-FA-10000304"/>
    <x v="1"/>
    <x v="13"/>
    <s v="Advantus Push Pins"/>
    <n v="6.5400000000000009"/>
    <n v="3"/>
    <n v="0"/>
    <n v="2.6814000000000004"/>
  </r>
  <r>
    <n v="3272"/>
    <x v="1626"/>
    <x v="1"/>
    <x v="17"/>
    <d v="2012-12-29T00:00:00"/>
    <x v="0"/>
    <s v="KN-16450"/>
    <s v="Kean Nguyen"/>
    <x v="1"/>
    <s v="United States"/>
    <s v="Visalia"/>
    <x v="1"/>
    <n v="93277"/>
    <x v="1"/>
    <s v="TEC-AC-10003709"/>
    <x v="2"/>
    <x v="11"/>
    <s v="Maxell 4.7GB DVD-R 5/Pack"/>
    <n v="7.92"/>
    <n v="8"/>
    <n v="0"/>
    <n v="3.4848000000000008"/>
  </r>
  <r>
    <n v="3273"/>
    <x v="1627"/>
    <x v="1"/>
    <x v="97"/>
    <d v="2012-02-16T00:00:00"/>
    <x v="1"/>
    <s v="SJ-20215"/>
    <s v="Sarah Jordon"/>
    <x v="0"/>
    <s v="United States"/>
    <s v="Los Angeles"/>
    <x v="1"/>
    <n v="90049"/>
    <x v="1"/>
    <s v="FUR-CH-10002774"/>
    <x v="0"/>
    <x v="1"/>
    <s v="Global Deluxe Stacking Chair, Gray"/>
    <n v="203.92"/>
    <n v="5"/>
    <n v="0.2"/>
    <n v="22.940999999999995"/>
  </r>
  <r>
    <n v="3274"/>
    <x v="1628"/>
    <x v="3"/>
    <x v="540"/>
    <d v="2014-05-13T00:00:00"/>
    <x v="1"/>
    <s v="PS-19045"/>
    <s v="Penelope Sewall"/>
    <x v="2"/>
    <s v="United States"/>
    <s v="Los Angeles"/>
    <x v="1"/>
    <n v="90032"/>
    <x v="1"/>
    <s v="TEC-CO-10001046"/>
    <x v="2"/>
    <x v="16"/>
    <s v="Canon Imageclass D680 Copier / Fax"/>
    <n v="3359.9520000000002"/>
    <n v="6"/>
    <n v="0.2"/>
    <n v="1049.9849999999999"/>
  </r>
  <r>
    <n v="3275"/>
    <x v="1629"/>
    <x v="3"/>
    <x v="808"/>
    <d v="2014-11-07T00:00:00"/>
    <x v="1"/>
    <s v="KM-16225"/>
    <s v="Kalyca Meade"/>
    <x v="1"/>
    <s v="United States"/>
    <s v="Overland Park"/>
    <x v="41"/>
    <n v="66212"/>
    <x v="2"/>
    <s v="OFF-FA-10003495"/>
    <x v="1"/>
    <x v="13"/>
    <s v="Staples"/>
    <n v="18.240000000000002"/>
    <n v="3"/>
    <n v="0"/>
    <n v="9.120000000000001"/>
  </r>
  <r>
    <n v="3276"/>
    <x v="1629"/>
    <x v="3"/>
    <x v="808"/>
    <d v="2014-11-07T00:00:00"/>
    <x v="1"/>
    <s v="KM-16225"/>
    <s v="Kalyca Meade"/>
    <x v="1"/>
    <s v="United States"/>
    <s v="Overland Park"/>
    <x v="41"/>
    <n v="66212"/>
    <x v="2"/>
    <s v="OFF-AR-10004685"/>
    <x v="1"/>
    <x v="6"/>
    <s v="Binney &amp; Smith Crayola Metallic Colored Pencils, 8-Color Set"/>
    <n v="27.78"/>
    <n v="6"/>
    <n v="0"/>
    <n v="9.1673999999999989"/>
  </r>
  <r>
    <n v="3277"/>
    <x v="1630"/>
    <x v="2"/>
    <x v="267"/>
    <d v="2011-04-09T00:00:00"/>
    <x v="0"/>
    <s v="GM-14695"/>
    <s v="Greg Maxwell"/>
    <x v="1"/>
    <s v="United States"/>
    <s v="Alexandria"/>
    <x v="17"/>
    <n v="22304"/>
    <x v="0"/>
    <s v="OFF-AR-10004757"/>
    <x v="1"/>
    <x v="6"/>
    <s v="Crayola Colored Pencils"/>
    <n v="22.959999999999997"/>
    <n v="7"/>
    <n v="0"/>
    <n v="7.5767999999999986"/>
  </r>
  <r>
    <n v="3278"/>
    <x v="1630"/>
    <x v="2"/>
    <x v="267"/>
    <d v="2011-04-09T00:00:00"/>
    <x v="0"/>
    <s v="GM-14695"/>
    <s v="Greg Maxwell"/>
    <x v="1"/>
    <s v="United States"/>
    <s v="Alexandria"/>
    <x v="17"/>
    <n v="22304"/>
    <x v="0"/>
    <s v="TEC-PH-10001615"/>
    <x v="2"/>
    <x v="7"/>
    <s v="AT&amp;T CL82213"/>
    <n v="28.99"/>
    <n v="1"/>
    <n v="0"/>
    <n v="8.4070999999999962"/>
  </r>
  <r>
    <n v="3279"/>
    <x v="1630"/>
    <x v="2"/>
    <x v="267"/>
    <d v="2011-04-09T00:00:00"/>
    <x v="0"/>
    <s v="GM-14695"/>
    <s v="Greg Maxwell"/>
    <x v="1"/>
    <s v="United States"/>
    <s v="Alexandria"/>
    <x v="17"/>
    <n v="22304"/>
    <x v="0"/>
    <s v="OFF-PA-10003349"/>
    <x v="1"/>
    <x v="10"/>
    <s v="Xerox 1957"/>
    <n v="12.96"/>
    <n v="2"/>
    <n v="0"/>
    <n v="6.3504000000000005"/>
  </r>
  <r>
    <n v="3280"/>
    <x v="1630"/>
    <x v="2"/>
    <x v="267"/>
    <d v="2011-04-09T00:00:00"/>
    <x v="0"/>
    <s v="GM-14695"/>
    <s v="Greg Maxwell"/>
    <x v="1"/>
    <s v="United States"/>
    <s v="Alexandria"/>
    <x v="17"/>
    <n v="22304"/>
    <x v="0"/>
    <s v="OFF-AR-10000127"/>
    <x v="1"/>
    <x v="6"/>
    <s v="Newell 321"/>
    <n v="22.959999999999997"/>
    <n v="7"/>
    <n v="0"/>
    <n v="6.6583999999999968"/>
  </r>
  <r>
    <n v="3281"/>
    <x v="1630"/>
    <x v="2"/>
    <x v="267"/>
    <d v="2011-04-09T00:00:00"/>
    <x v="0"/>
    <s v="GM-14695"/>
    <s v="Greg Maxwell"/>
    <x v="1"/>
    <s v="United States"/>
    <s v="Alexandria"/>
    <x v="17"/>
    <n v="22304"/>
    <x v="0"/>
    <s v="OFF-SU-10002881"/>
    <x v="1"/>
    <x v="14"/>
    <s v="Martin Yale Chadless Opener Electric Letter Opener"/>
    <n v="4164.0499999999993"/>
    <n v="5"/>
    <n v="0"/>
    <n v="83.281000000000063"/>
  </r>
  <r>
    <n v="3282"/>
    <x v="1631"/>
    <x v="2"/>
    <x v="328"/>
    <d v="2011-09-24T00:00:00"/>
    <x v="1"/>
    <s v="KT-16465"/>
    <s v="Kean Takahito"/>
    <x v="0"/>
    <s v="United States"/>
    <s v="Raleigh"/>
    <x v="3"/>
    <n v="27604"/>
    <x v="0"/>
    <s v="TEC-AC-10001109"/>
    <x v="2"/>
    <x v="11"/>
    <s v="Logitech Trackman Marble Mouse"/>
    <n v="47.984000000000002"/>
    <n v="2"/>
    <n v="0.2"/>
    <n v="13.195600000000001"/>
  </r>
  <r>
    <n v="3283"/>
    <x v="1631"/>
    <x v="2"/>
    <x v="328"/>
    <d v="2011-09-24T00:00:00"/>
    <x v="1"/>
    <s v="KT-16465"/>
    <s v="Kean Takahito"/>
    <x v="0"/>
    <s v="United States"/>
    <s v="Raleigh"/>
    <x v="3"/>
    <n v="27604"/>
    <x v="0"/>
    <s v="OFF-PA-10000682"/>
    <x v="1"/>
    <x v="10"/>
    <s v="Xerox 1924"/>
    <n v="4.6240000000000006"/>
    <n v="1"/>
    <n v="0.2"/>
    <n v="1.6762000000000001"/>
  </r>
  <r>
    <n v="3284"/>
    <x v="1632"/>
    <x v="2"/>
    <x v="587"/>
    <d v="2011-10-06T00:00:00"/>
    <x v="1"/>
    <s v="MH-17785"/>
    <s v="Maya Herman"/>
    <x v="1"/>
    <s v="United States"/>
    <s v="New York City"/>
    <x v="15"/>
    <n v="10035"/>
    <x v="3"/>
    <s v="FUR-FU-10000221"/>
    <x v="0"/>
    <x v="5"/>
    <s v="Master Caster Door Stop, Brown"/>
    <n v="15.24"/>
    <n v="3"/>
    <n v="0"/>
    <n v="5.1815999999999995"/>
  </r>
  <r>
    <n v="3285"/>
    <x v="1633"/>
    <x v="2"/>
    <x v="171"/>
    <d v="2011-09-17T00:00:00"/>
    <x v="1"/>
    <s v="AF-10885"/>
    <s v="Art Foster"/>
    <x v="0"/>
    <s v="United States"/>
    <s v="Fairfield"/>
    <x v="24"/>
    <n v="45014"/>
    <x v="3"/>
    <s v="OFF-BI-10002429"/>
    <x v="1"/>
    <x v="8"/>
    <s v="Premier Elliptical Ring Binder, Black"/>
    <n v="63.924000000000007"/>
    <n v="7"/>
    <n v="0.7"/>
    <n v="-46.877600000000001"/>
  </r>
  <r>
    <n v="3286"/>
    <x v="1634"/>
    <x v="3"/>
    <x v="297"/>
    <d v="2014-02-26T00:00:00"/>
    <x v="1"/>
    <s v="JP-16135"/>
    <s v="Julie Prescott"/>
    <x v="2"/>
    <s v="United States"/>
    <s v="Muskogee"/>
    <x v="26"/>
    <n v="74403"/>
    <x v="2"/>
    <s v="OFF-AR-10002375"/>
    <x v="1"/>
    <x v="6"/>
    <s v="Newell 351"/>
    <n v="6.56"/>
    <n v="2"/>
    <n v="0"/>
    <n v="1.9023999999999992"/>
  </r>
  <r>
    <n v="3287"/>
    <x v="1634"/>
    <x v="3"/>
    <x v="297"/>
    <d v="2014-02-26T00:00:00"/>
    <x v="1"/>
    <s v="JP-16135"/>
    <s v="Julie Prescott"/>
    <x v="2"/>
    <s v="United States"/>
    <s v="Muskogee"/>
    <x v="26"/>
    <n v="74403"/>
    <x v="2"/>
    <s v="OFF-AP-10000595"/>
    <x v="1"/>
    <x v="9"/>
    <s v="Disposable Triple-Filter Dust Bags"/>
    <n v="13.11"/>
    <n v="3"/>
    <n v="0"/>
    <n v="3.4086000000000003"/>
  </r>
  <r>
    <n v="3288"/>
    <x v="1635"/>
    <x v="1"/>
    <x v="350"/>
    <d v="2012-12-15T00:00:00"/>
    <x v="2"/>
    <s v="RD-19585"/>
    <s v="Rob Dowd"/>
    <x v="0"/>
    <s v="United States"/>
    <s v="Temecula"/>
    <x v="1"/>
    <n v="92592"/>
    <x v="1"/>
    <s v="TEC-PH-10001530"/>
    <x v="2"/>
    <x v="7"/>
    <s v="Plantronics Voyager Pro Legend"/>
    <n v="494.37600000000009"/>
    <n v="3"/>
    <n v="0.2"/>
    <n v="49.437599999999975"/>
  </r>
  <r>
    <n v="3289"/>
    <x v="1635"/>
    <x v="1"/>
    <x v="350"/>
    <d v="2012-12-15T00:00:00"/>
    <x v="2"/>
    <s v="RD-19585"/>
    <s v="Rob Dowd"/>
    <x v="0"/>
    <s v="United States"/>
    <s v="Temecula"/>
    <x v="1"/>
    <n v="92592"/>
    <x v="1"/>
    <s v="OFF-BI-10000050"/>
    <x v="1"/>
    <x v="8"/>
    <s v="Angle-D Binders with Locking Rings, Label Holders"/>
    <n v="29.2"/>
    <n v="5"/>
    <n v="0.2"/>
    <n v="9.8549999999999969"/>
  </r>
  <r>
    <n v="3290"/>
    <x v="1635"/>
    <x v="1"/>
    <x v="350"/>
    <d v="2012-12-15T00:00:00"/>
    <x v="2"/>
    <s v="RD-19585"/>
    <s v="Rob Dowd"/>
    <x v="0"/>
    <s v="United States"/>
    <s v="Temecula"/>
    <x v="1"/>
    <n v="92592"/>
    <x v="1"/>
    <s v="TEC-AC-10001552"/>
    <x v="2"/>
    <x v="11"/>
    <s v="Logitech K350 2.4Ghz Wireless Keyboard"/>
    <n v="248.85000000000002"/>
    <n v="5"/>
    <n v="0"/>
    <n v="27.373499999999993"/>
  </r>
  <r>
    <n v="3291"/>
    <x v="1635"/>
    <x v="1"/>
    <x v="350"/>
    <d v="2012-12-15T00:00:00"/>
    <x v="2"/>
    <s v="RD-19585"/>
    <s v="Rob Dowd"/>
    <x v="0"/>
    <s v="United States"/>
    <s v="Temecula"/>
    <x v="1"/>
    <n v="92592"/>
    <x v="1"/>
    <s v="TEC-AC-10003399"/>
    <x v="2"/>
    <x v="11"/>
    <s v="Memorex Mini Travel Drive 64 GB USB 2.0 Flash Drive"/>
    <n v="36.24"/>
    <n v="1"/>
    <n v="0"/>
    <n v="15.220800000000001"/>
  </r>
  <r>
    <n v="3292"/>
    <x v="1636"/>
    <x v="0"/>
    <x v="859"/>
    <d v="2013-11-05T00:00:00"/>
    <x v="1"/>
    <s v="JF-15295"/>
    <s v="Jason Fortune-"/>
    <x v="0"/>
    <s v="United States"/>
    <s v="Sterling Heights"/>
    <x v="12"/>
    <n v="48310"/>
    <x v="2"/>
    <s v="OFF-AR-10004078"/>
    <x v="1"/>
    <x v="6"/>
    <s v="Newell 312"/>
    <n v="11.68"/>
    <n v="2"/>
    <n v="0"/>
    <n v="3.5039999999999996"/>
  </r>
  <r>
    <n v="3293"/>
    <x v="1637"/>
    <x v="2"/>
    <x v="58"/>
    <d v="2011-12-30T00:00:00"/>
    <x v="1"/>
    <s v="CK-12595"/>
    <s v="Clytie Kelty"/>
    <x v="0"/>
    <s v="United States"/>
    <s v="San Diego"/>
    <x v="1"/>
    <n v="92024"/>
    <x v="1"/>
    <s v="OFF-SU-10002189"/>
    <x v="1"/>
    <x v="14"/>
    <s v="Acme Rosewood Handle Letter Opener"/>
    <n v="11.91"/>
    <n v="3"/>
    <n v="0"/>
    <n v="0.11909999999999954"/>
  </r>
  <r>
    <n v="3294"/>
    <x v="1637"/>
    <x v="2"/>
    <x v="58"/>
    <d v="2011-12-30T00:00:00"/>
    <x v="1"/>
    <s v="CK-12595"/>
    <s v="Clytie Kelty"/>
    <x v="0"/>
    <s v="United States"/>
    <s v="San Diego"/>
    <x v="1"/>
    <n v="92024"/>
    <x v="1"/>
    <s v="FUR-FU-10001852"/>
    <x v="0"/>
    <x v="5"/>
    <s v="Eldon Regeneration Recycled Desk Accessories, Smoke"/>
    <n v="3.48"/>
    <n v="2"/>
    <n v="0"/>
    <n v="1.1135999999999999"/>
  </r>
  <r>
    <n v="3295"/>
    <x v="1638"/>
    <x v="2"/>
    <x v="860"/>
    <d v="2011-08-18T00:00:00"/>
    <x v="2"/>
    <s v="KH-16510"/>
    <s v="Keith Herrera"/>
    <x v="0"/>
    <s v="United States"/>
    <s v="Dallas"/>
    <x v="5"/>
    <n v="75081"/>
    <x v="2"/>
    <s v="OFF-BI-10003638"/>
    <x v="1"/>
    <x v="8"/>
    <s v="GBC Durable Plastic Covers"/>
    <n v="30.959999999999994"/>
    <n v="8"/>
    <n v="0.8"/>
    <n v="-52.632000000000019"/>
  </r>
  <r>
    <n v="3296"/>
    <x v="1639"/>
    <x v="3"/>
    <x v="172"/>
    <d v="2014-10-04T00:00:00"/>
    <x v="2"/>
    <s v="CM-12655"/>
    <s v="Corinna Mitchell"/>
    <x v="2"/>
    <s v="United States"/>
    <s v="New York City"/>
    <x v="15"/>
    <n v="10035"/>
    <x v="3"/>
    <s v="TEC-MA-10002428"/>
    <x v="2"/>
    <x v="15"/>
    <s v="Fellowes Powershred HS-440 4-Sheet High Security Shredder"/>
    <n v="1704.89"/>
    <n v="11"/>
    <n v="0"/>
    <n v="767.20049999999992"/>
  </r>
  <r>
    <n v="3297"/>
    <x v="1640"/>
    <x v="1"/>
    <x v="293"/>
    <d v="2012-05-30T00:00:00"/>
    <x v="1"/>
    <s v="EB-13870"/>
    <s v="Emily Burns"/>
    <x v="0"/>
    <s v="United States"/>
    <s v="Phoenix"/>
    <x v="16"/>
    <n v="85023"/>
    <x v="1"/>
    <s v="OFF-BI-10001036"/>
    <x v="1"/>
    <x v="8"/>
    <s v="Cardinal EasyOpen D-Ring Binders"/>
    <n v="19.194000000000003"/>
    <n v="7"/>
    <n v="0.7"/>
    <n v="-12.795999999999999"/>
  </r>
  <r>
    <n v="3298"/>
    <x v="1640"/>
    <x v="1"/>
    <x v="293"/>
    <d v="2012-05-30T00:00:00"/>
    <x v="1"/>
    <s v="EB-13870"/>
    <s v="Emily Burns"/>
    <x v="0"/>
    <s v="United States"/>
    <s v="Phoenix"/>
    <x v="16"/>
    <n v="85023"/>
    <x v="1"/>
    <s v="OFF-AP-10004708"/>
    <x v="1"/>
    <x v="9"/>
    <s v="Fellowes Superior 10 Outlet Split Surge Protector"/>
    <n v="121.79200000000002"/>
    <n v="4"/>
    <n v="0.2"/>
    <n v="13.701599999999988"/>
  </r>
  <r>
    <n v="3299"/>
    <x v="1641"/>
    <x v="3"/>
    <x v="673"/>
    <d v="2014-11-17T00:00:00"/>
    <x v="3"/>
    <s v="MW-18235"/>
    <s v="Mitch Willingham"/>
    <x v="1"/>
    <s v="United States"/>
    <s v="San Francisco"/>
    <x v="1"/>
    <n v="94122"/>
    <x v="1"/>
    <s v="TEC-MA-10000488"/>
    <x v="2"/>
    <x v="15"/>
    <s v="Bady BDG101FRU Card Printer"/>
    <n v="1919.9760000000001"/>
    <n v="3"/>
    <n v="0.2"/>
    <n v="215.99729999999977"/>
  </r>
  <r>
    <n v="3300"/>
    <x v="1642"/>
    <x v="2"/>
    <x v="728"/>
    <d v="2011-11-22T00:00:00"/>
    <x v="1"/>
    <s v="CS-11950"/>
    <s v="Carlos Soltero"/>
    <x v="0"/>
    <s v="United States"/>
    <s v="Philadelphia"/>
    <x v="9"/>
    <n v="19140"/>
    <x v="3"/>
    <s v="OFF-BI-10003656"/>
    <x v="1"/>
    <x v="8"/>
    <s v="Fellowes PB200 Plastic Comb Binding Machine"/>
    <n v="50.997000000000007"/>
    <n v="1"/>
    <n v="0.7"/>
    <n v="-40.797600000000003"/>
  </r>
  <r>
    <n v="3301"/>
    <x v="1642"/>
    <x v="2"/>
    <x v="728"/>
    <d v="2011-11-22T00:00:00"/>
    <x v="1"/>
    <s v="CS-11950"/>
    <s v="Carlos Soltero"/>
    <x v="0"/>
    <s v="United States"/>
    <s v="Philadelphia"/>
    <x v="9"/>
    <n v="19140"/>
    <x v="3"/>
    <s v="OFF-ST-10003656"/>
    <x v="1"/>
    <x v="4"/>
    <s v="Safco Industrial Wire Shelving"/>
    <n v="76.792000000000002"/>
    <n v="1"/>
    <n v="0.2"/>
    <n v="-16.318300000000001"/>
  </r>
  <r>
    <n v="3302"/>
    <x v="1642"/>
    <x v="2"/>
    <x v="728"/>
    <d v="2011-11-22T00:00:00"/>
    <x v="1"/>
    <s v="CS-11950"/>
    <s v="Carlos Soltero"/>
    <x v="0"/>
    <s v="United States"/>
    <s v="Philadelphia"/>
    <x v="9"/>
    <n v="19140"/>
    <x v="3"/>
    <s v="TEC-PH-10001128"/>
    <x v="2"/>
    <x v="7"/>
    <s v="Motorola Droid Maxx"/>
    <n v="539.96399999999994"/>
    <n v="6"/>
    <n v="0.4"/>
    <n v="-107.99280000000002"/>
  </r>
  <r>
    <n v="3303"/>
    <x v="1642"/>
    <x v="2"/>
    <x v="728"/>
    <d v="2011-11-22T00:00:00"/>
    <x v="1"/>
    <s v="CS-11950"/>
    <s v="Carlos Soltero"/>
    <x v="0"/>
    <s v="United States"/>
    <s v="Philadelphia"/>
    <x v="9"/>
    <n v="19140"/>
    <x v="3"/>
    <s v="FUR-FU-10001473"/>
    <x v="0"/>
    <x v="5"/>
    <s v="Eldon Executive Woodline II Desk Accessories, Mahogany"/>
    <n v="60.311999999999998"/>
    <n v="3"/>
    <n v="0.2"/>
    <n v="5.2773000000000003"/>
  </r>
  <r>
    <n v="3304"/>
    <x v="1642"/>
    <x v="2"/>
    <x v="728"/>
    <d v="2011-11-22T00:00:00"/>
    <x v="1"/>
    <s v="CS-11950"/>
    <s v="Carlos Soltero"/>
    <x v="0"/>
    <s v="United States"/>
    <s v="Philadelphia"/>
    <x v="9"/>
    <n v="19140"/>
    <x v="3"/>
    <s v="OFF-BI-10004656"/>
    <x v="1"/>
    <x v="8"/>
    <s v="Peel &amp; Stick Add-On Corner Pockets"/>
    <n v="1.9440000000000004"/>
    <n v="3"/>
    <n v="0.7"/>
    <n v="-1.4255999999999998"/>
  </r>
  <r>
    <n v="3305"/>
    <x v="1643"/>
    <x v="2"/>
    <x v="125"/>
    <d v="2012-01-01T00:00:00"/>
    <x v="0"/>
    <s v="SP-20620"/>
    <s v="Stefania Perrino"/>
    <x v="1"/>
    <s v="United States"/>
    <s v="Laredo"/>
    <x v="5"/>
    <n v="78041"/>
    <x v="2"/>
    <s v="OFF-EN-10004955"/>
    <x v="1"/>
    <x v="12"/>
    <s v="Fashion Color Clasp Envelopes"/>
    <n v="12.984000000000002"/>
    <n v="3"/>
    <n v="0.2"/>
    <n v="4.7066999999999997"/>
  </r>
  <r>
    <n v="3306"/>
    <x v="1643"/>
    <x v="2"/>
    <x v="125"/>
    <d v="2012-01-01T00:00:00"/>
    <x v="0"/>
    <s v="SP-20620"/>
    <s v="Stefania Perrino"/>
    <x v="1"/>
    <s v="United States"/>
    <s v="Laredo"/>
    <x v="5"/>
    <n v="78041"/>
    <x v="2"/>
    <s v="TEC-PH-10002468"/>
    <x v="2"/>
    <x v="7"/>
    <s v="Plantronics CS 50-USB - headset - Convertible, Monaural"/>
    <n v="217.58400000000003"/>
    <n v="2"/>
    <n v="0.2"/>
    <n v="19.03860000000001"/>
  </r>
  <r>
    <n v="3307"/>
    <x v="1643"/>
    <x v="2"/>
    <x v="125"/>
    <d v="2012-01-01T00:00:00"/>
    <x v="0"/>
    <s v="SP-20620"/>
    <s v="Stefania Perrino"/>
    <x v="1"/>
    <s v="United States"/>
    <s v="Laredo"/>
    <x v="5"/>
    <n v="78041"/>
    <x v="2"/>
    <s v="TEC-PH-10000576"/>
    <x v="2"/>
    <x v="7"/>
    <s v="AT&amp;T 1080 Corded phone"/>
    <n v="328.77600000000007"/>
    <n v="3"/>
    <n v="0.2"/>
    <n v="28.767899999999997"/>
  </r>
  <r>
    <n v="3308"/>
    <x v="1643"/>
    <x v="2"/>
    <x v="125"/>
    <d v="2012-01-01T00:00:00"/>
    <x v="0"/>
    <s v="SP-20620"/>
    <s v="Stefania Perrino"/>
    <x v="1"/>
    <s v="United States"/>
    <s v="Laredo"/>
    <x v="5"/>
    <n v="78041"/>
    <x v="2"/>
    <s v="OFF-BI-10002160"/>
    <x v="1"/>
    <x v="8"/>
    <s v="Acco Hanging Data Binders"/>
    <n v="2.2859999999999996"/>
    <n v="3"/>
    <n v="0.8"/>
    <n v="-3.6576000000000004"/>
  </r>
  <r>
    <n v="3309"/>
    <x v="1643"/>
    <x v="2"/>
    <x v="125"/>
    <d v="2012-01-01T00:00:00"/>
    <x v="0"/>
    <s v="SP-20620"/>
    <s v="Stefania Perrino"/>
    <x v="1"/>
    <s v="United States"/>
    <s v="Laredo"/>
    <x v="5"/>
    <n v="78041"/>
    <x v="2"/>
    <s v="TEC-AC-10003628"/>
    <x v="2"/>
    <x v="11"/>
    <s v="Logitech 910-002974 M325 Wireless Mouse for Web Scrolling"/>
    <n v="47.984000000000002"/>
    <n v="2"/>
    <n v="0.2"/>
    <n v="14.395200000000004"/>
  </r>
  <r>
    <n v="3310"/>
    <x v="1644"/>
    <x v="1"/>
    <x v="599"/>
    <d v="2012-11-11T00:00:00"/>
    <x v="1"/>
    <s v="GT-14635"/>
    <s v="Grant Thornton"/>
    <x v="1"/>
    <s v="United States"/>
    <s v="New York City"/>
    <x v="15"/>
    <n v="10009"/>
    <x v="3"/>
    <s v="OFF-BI-10001116"/>
    <x v="1"/>
    <x v="8"/>
    <s v="Wilson Jones 1&quot; Hanging DublLock Ring Binders"/>
    <n v="25.344000000000001"/>
    <n v="6"/>
    <n v="0.2"/>
    <n v="8.8704000000000018"/>
  </r>
  <r>
    <n v="3311"/>
    <x v="1645"/>
    <x v="0"/>
    <x v="42"/>
    <d v="2013-09-23T00:00:00"/>
    <x v="1"/>
    <s v="LW-17215"/>
    <s v="Luke Weiss"/>
    <x v="0"/>
    <s v="United States"/>
    <s v="New York City"/>
    <x v="15"/>
    <n v="10035"/>
    <x v="3"/>
    <s v="OFF-BI-10002026"/>
    <x v="1"/>
    <x v="8"/>
    <s v="Avery Arch Ring Binders"/>
    <n v="232.40000000000003"/>
    <n v="5"/>
    <n v="0.2"/>
    <n v="78.434999999999988"/>
  </r>
  <r>
    <n v="3312"/>
    <x v="1646"/>
    <x v="0"/>
    <x v="231"/>
    <d v="2013-03-26T00:00:00"/>
    <x v="0"/>
    <s v="AH-10030"/>
    <s v="Aaron Hawkins"/>
    <x v="1"/>
    <s v="United States"/>
    <s v="Gulfport"/>
    <x v="35"/>
    <n v="39503"/>
    <x v="0"/>
    <s v="FUR-FU-10003691"/>
    <x v="0"/>
    <x v="5"/>
    <s v="Eldon Image Series Desk Accessories, Ebony"/>
    <n v="86.45"/>
    <n v="7"/>
    <n v="0"/>
    <n v="38.038000000000004"/>
  </r>
  <r>
    <n v="3313"/>
    <x v="1647"/>
    <x v="2"/>
    <x v="127"/>
    <d v="2011-10-01T00:00:00"/>
    <x v="1"/>
    <s v="TH-21100"/>
    <s v="Thea Hendricks"/>
    <x v="0"/>
    <s v="United States"/>
    <s v="San Diego"/>
    <x v="1"/>
    <n v="92037"/>
    <x v="1"/>
    <s v="FUR-CH-10002602"/>
    <x v="0"/>
    <x v="1"/>
    <s v="DMI Arturo Collection Mission-style Design Wood Chair"/>
    <n v="603.91999999999996"/>
    <n v="5"/>
    <n v="0.2"/>
    <n v="45.294000000000011"/>
  </r>
  <r>
    <n v="3314"/>
    <x v="1647"/>
    <x v="2"/>
    <x v="127"/>
    <d v="2011-10-01T00:00:00"/>
    <x v="1"/>
    <s v="TH-21100"/>
    <s v="Thea Hendricks"/>
    <x v="0"/>
    <s v="United States"/>
    <s v="San Diego"/>
    <x v="1"/>
    <n v="92037"/>
    <x v="1"/>
    <s v="OFF-PA-10000675"/>
    <x v="1"/>
    <x v="10"/>
    <s v="Xerox 1919"/>
    <n v="81.98"/>
    <n v="2"/>
    <n v="0"/>
    <n v="40.170200000000001"/>
  </r>
  <r>
    <n v="3315"/>
    <x v="1648"/>
    <x v="3"/>
    <x v="165"/>
    <d v="2014-12-29T00:00:00"/>
    <x v="1"/>
    <s v="HG-15025"/>
    <s v="Hunter Glantz"/>
    <x v="0"/>
    <s v="United States"/>
    <s v="Oceanside"/>
    <x v="15"/>
    <n v="11572"/>
    <x v="3"/>
    <s v="FUR-CH-10002602"/>
    <x v="0"/>
    <x v="1"/>
    <s v="DMI Arturo Collection Mission-style Design Wood Chair"/>
    <n v="271.76400000000001"/>
    <n v="2"/>
    <n v="0.1"/>
    <n v="48.313600000000008"/>
  </r>
  <r>
    <n v="3316"/>
    <x v="1648"/>
    <x v="3"/>
    <x v="165"/>
    <d v="2014-12-29T00:00:00"/>
    <x v="1"/>
    <s v="HG-15025"/>
    <s v="Hunter Glantz"/>
    <x v="0"/>
    <s v="United States"/>
    <s v="Oceanside"/>
    <x v="15"/>
    <n v="11572"/>
    <x v="3"/>
    <s v="OFF-BI-10001900"/>
    <x v="1"/>
    <x v="8"/>
    <s v="DXL Angle-View Binders with Locking Rings, Black"/>
    <n v="14.376000000000001"/>
    <n v="3"/>
    <n v="0.2"/>
    <n v="4.8518999999999997"/>
  </r>
  <r>
    <n v="3317"/>
    <x v="1649"/>
    <x v="3"/>
    <x v="468"/>
    <d v="2014-11-16T00:00:00"/>
    <x v="0"/>
    <s v="EB-13750"/>
    <s v="Edward Becker"/>
    <x v="1"/>
    <s v="United States"/>
    <s v="Round Rock"/>
    <x v="5"/>
    <n v="78664"/>
    <x v="2"/>
    <s v="FUR-FU-10001468"/>
    <x v="0"/>
    <x v="5"/>
    <s v="Tenex Antistatic Computer Chair Mats"/>
    <n v="341.96"/>
    <n v="5"/>
    <n v="0.6"/>
    <n v="-427.45000000000005"/>
  </r>
  <r>
    <n v="3318"/>
    <x v="1650"/>
    <x v="1"/>
    <x v="861"/>
    <d v="2012-09-15T00:00:00"/>
    <x v="1"/>
    <s v="SC-20725"/>
    <s v="Steven Cartwright"/>
    <x v="0"/>
    <s v="United States"/>
    <s v="Redlands"/>
    <x v="1"/>
    <n v="92374"/>
    <x v="1"/>
    <s v="OFF-AR-10004648"/>
    <x v="1"/>
    <x v="6"/>
    <s v="Boston 19500 Mighty Mite Electric Pencil Sharpener"/>
    <n v="181.35"/>
    <n v="9"/>
    <n v="0"/>
    <n v="48.964500000000001"/>
  </r>
  <r>
    <n v="3319"/>
    <x v="1650"/>
    <x v="1"/>
    <x v="861"/>
    <d v="2012-09-15T00:00:00"/>
    <x v="1"/>
    <s v="SC-20725"/>
    <s v="Steven Cartwright"/>
    <x v="0"/>
    <s v="United States"/>
    <s v="Redlands"/>
    <x v="1"/>
    <n v="92374"/>
    <x v="1"/>
    <s v="OFF-LA-10003190"/>
    <x v="1"/>
    <x v="2"/>
    <s v="Avery 474"/>
    <n v="8.64"/>
    <n v="3"/>
    <n v="0"/>
    <n v="4.2336"/>
  </r>
  <r>
    <n v="3320"/>
    <x v="1651"/>
    <x v="2"/>
    <x v="414"/>
    <d v="2011-12-25T00:00:00"/>
    <x v="1"/>
    <s v="TS-21505"/>
    <s v="Tony Sayre"/>
    <x v="0"/>
    <s v="United States"/>
    <s v="Columbia"/>
    <x v="18"/>
    <n v="38401"/>
    <x v="0"/>
    <s v="OFF-AP-10004868"/>
    <x v="1"/>
    <x v="9"/>
    <s v="Hoover Commercial Soft Guard Upright Vacuum And Disposable Filtration Bags"/>
    <n v="43.512"/>
    <n v="7"/>
    <n v="0.2"/>
    <n v="3.8073000000000015"/>
  </r>
  <r>
    <n v="3321"/>
    <x v="1651"/>
    <x v="2"/>
    <x v="414"/>
    <d v="2011-12-25T00:00:00"/>
    <x v="1"/>
    <s v="TS-21505"/>
    <s v="Tony Sayre"/>
    <x v="0"/>
    <s v="United States"/>
    <s v="Columbia"/>
    <x v="18"/>
    <n v="38401"/>
    <x v="0"/>
    <s v="FUR-CH-10004287"/>
    <x v="0"/>
    <x v="1"/>
    <s v="SAFCO Arco Folding Chair"/>
    <n v="662.88"/>
    <n v="3"/>
    <n v="0.2"/>
    <n v="74.573999999999955"/>
  </r>
  <r>
    <n v="3322"/>
    <x v="1651"/>
    <x v="2"/>
    <x v="414"/>
    <d v="2011-12-25T00:00:00"/>
    <x v="1"/>
    <s v="TS-21505"/>
    <s v="Tony Sayre"/>
    <x v="0"/>
    <s v="United States"/>
    <s v="Columbia"/>
    <x v="18"/>
    <n v="38401"/>
    <x v="0"/>
    <s v="OFF-PA-10002689"/>
    <x v="1"/>
    <x v="10"/>
    <s v="Weyerhaeuser First Choice Laser/Copy Paper (20Lb. and 88 Bright)"/>
    <n v="25.920000000000005"/>
    <n v="5"/>
    <n v="0.2"/>
    <n v="9.0719999999999992"/>
  </r>
  <r>
    <n v="3323"/>
    <x v="1652"/>
    <x v="1"/>
    <x v="862"/>
    <d v="2012-07-27T00:00:00"/>
    <x v="1"/>
    <s v="TH-21550"/>
    <s v="Tracy Hopkins"/>
    <x v="2"/>
    <s v="United States"/>
    <s v="New York City"/>
    <x v="15"/>
    <n v="10009"/>
    <x v="3"/>
    <s v="OFF-AP-10002892"/>
    <x v="1"/>
    <x v="9"/>
    <s v="Belkin F5C206VTEL 6 Outlet Surge"/>
    <n v="68.94"/>
    <n v="3"/>
    <n v="0"/>
    <n v="20.681999999999995"/>
  </r>
  <r>
    <n v="3324"/>
    <x v="1652"/>
    <x v="1"/>
    <x v="862"/>
    <d v="2012-07-27T00:00:00"/>
    <x v="1"/>
    <s v="TH-21550"/>
    <s v="Tracy Hopkins"/>
    <x v="2"/>
    <s v="United States"/>
    <s v="New York City"/>
    <x v="15"/>
    <n v="10009"/>
    <x v="3"/>
    <s v="FUR-FU-10002253"/>
    <x v="0"/>
    <x v="5"/>
    <s v="Howard Miller 13&quot; Diameter Pewter Finish Round Wall Clock"/>
    <n v="128.82"/>
    <n v="3"/>
    <n v="0"/>
    <n v="50.239800000000002"/>
  </r>
  <r>
    <n v="3325"/>
    <x v="1653"/>
    <x v="2"/>
    <x v="7"/>
    <d v="2011-11-15T00:00:00"/>
    <x v="1"/>
    <s v="KD-16270"/>
    <s v="Karen Daniels"/>
    <x v="0"/>
    <s v="United States"/>
    <s v="Houston"/>
    <x v="5"/>
    <n v="77095"/>
    <x v="2"/>
    <s v="OFF-BI-10001359"/>
    <x v="1"/>
    <x v="8"/>
    <s v="GBC DocuBind TL300 Electric Binding System"/>
    <n v="896.98999999999978"/>
    <n v="5"/>
    <n v="0.8"/>
    <n v="-1480.0335000000009"/>
  </r>
  <r>
    <n v="3326"/>
    <x v="1653"/>
    <x v="2"/>
    <x v="7"/>
    <d v="2011-11-15T00:00:00"/>
    <x v="1"/>
    <s v="KD-16270"/>
    <s v="Karen Daniels"/>
    <x v="0"/>
    <s v="United States"/>
    <s v="Houston"/>
    <x v="5"/>
    <n v="77095"/>
    <x v="2"/>
    <s v="OFF-BI-10001267"/>
    <x v="1"/>
    <x v="8"/>
    <s v="Universal Recycled Hanging Pressboard Report Binders, Letter Size"/>
    <n v="1.2339999999999998"/>
    <n v="1"/>
    <n v="0.8"/>
    <n v="-1.9744000000000002"/>
  </r>
  <r>
    <n v="3327"/>
    <x v="1653"/>
    <x v="2"/>
    <x v="7"/>
    <d v="2011-11-15T00:00:00"/>
    <x v="1"/>
    <s v="KD-16270"/>
    <s v="Karen Daniels"/>
    <x v="0"/>
    <s v="United States"/>
    <s v="Houston"/>
    <x v="5"/>
    <n v="77095"/>
    <x v="2"/>
    <s v="OFF-AR-10003582"/>
    <x v="1"/>
    <x v="6"/>
    <s v="Boston Electric Pencil Sharpener, Model 1818, Charcoal Black"/>
    <n v="67.56"/>
    <n v="3"/>
    <n v="0.2"/>
    <n v="6.7560000000000038"/>
  </r>
  <r>
    <n v="3328"/>
    <x v="1653"/>
    <x v="2"/>
    <x v="7"/>
    <d v="2011-11-15T00:00:00"/>
    <x v="1"/>
    <s v="KD-16270"/>
    <s v="Karen Daniels"/>
    <x v="0"/>
    <s v="United States"/>
    <s v="Houston"/>
    <x v="5"/>
    <n v="77095"/>
    <x v="2"/>
    <s v="OFF-PA-10003724"/>
    <x v="1"/>
    <x v="10"/>
    <s v="Wirebound Message Book, 4 per Page"/>
    <n v="21.720000000000002"/>
    <n v="5"/>
    <n v="0.2"/>
    <n v="7.8734999999999991"/>
  </r>
  <r>
    <n v="3329"/>
    <x v="1653"/>
    <x v="2"/>
    <x v="7"/>
    <d v="2011-11-15T00:00:00"/>
    <x v="1"/>
    <s v="KD-16270"/>
    <s v="Karen Daniels"/>
    <x v="0"/>
    <s v="United States"/>
    <s v="Houston"/>
    <x v="5"/>
    <n v="77095"/>
    <x v="2"/>
    <s v="OFF-PA-10001033"/>
    <x v="1"/>
    <x v="10"/>
    <s v="Xerox 1893"/>
    <n v="262.33600000000001"/>
    <n v="8"/>
    <n v="0.2"/>
    <n v="95.096800000000002"/>
  </r>
  <r>
    <n v="3330"/>
    <x v="1653"/>
    <x v="2"/>
    <x v="7"/>
    <d v="2011-11-15T00:00:00"/>
    <x v="1"/>
    <s v="KD-16270"/>
    <s v="Karen Daniels"/>
    <x v="0"/>
    <s v="United States"/>
    <s v="Houston"/>
    <x v="5"/>
    <n v="77095"/>
    <x v="2"/>
    <s v="TEC-PH-10003505"/>
    <x v="2"/>
    <x v="7"/>
    <s v="Geemarc AmpliPOWER60"/>
    <n v="148.47999999999999"/>
    <n v="2"/>
    <n v="0.2"/>
    <n v="16.703999999999986"/>
  </r>
  <r>
    <n v="3331"/>
    <x v="1653"/>
    <x v="2"/>
    <x v="7"/>
    <d v="2011-11-15T00:00:00"/>
    <x v="1"/>
    <s v="KD-16270"/>
    <s v="Karen Daniels"/>
    <x v="0"/>
    <s v="United States"/>
    <s v="Houston"/>
    <x v="5"/>
    <n v="77095"/>
    <x v="2"/>
    <s v="TEC-PH-10004959"/>
    <x v="2"/>
    <x v="7"/>
    <s v="Classic Ivory Antique Telephone ZL1810"/>
    <n v="241.17599999999999"/>
    <n v="3"/>
    <n v="0.2"/>
    <n v="15.07350000000001"/>
  </r>
  <r>
    <n v="3332"/>
    <x v="1654"/>
    <x v="3"/>
    <x v="817"/>
    <d v="2014-12-21T00:00:00"/>
    <x v="1"/>
    <s v="GM-14455"/>
    <s v="Gary Mitchum"/>
    <x v="2"/>
    <s v="United States"/>
    <s v="Chicago"/>
    <x v="10"/>
    <n v="60653"/>
    <x v="2"/>
    <s v="TEC-AC-10000474"/>
    <x v="2"/>
    <x v="11"/>
    <s v="Kensington Expert Mouse Optical USB Trackball for PC or Mac"/>
    <n v="227.976"/>
    <n v="3"/>
    <n v="0.2"/>
    <n v="28.496999999999957"/>
  </r>
  <r>
    <n v="3333"/>
    <x v="1654"/>
    <x v="3"/>
    <x v="817"/>
    <d v="2014-12-21T00:00:00"/>
    <x v="1"/>
    <s v="GM-14455"/>
    <s v="Gary Mitchum"/>
    <x v="2"/>
    <s v="United States"/>
    <s v="Chicago"/>
    <x v="10"/>
    <n v="60653"/>
    <x v="2"/>
    <s v="TEC-PH-10003095"/>
    <x v="2"/>
    <x v="7"/>
    <s v="Samsung HM1900 Bluetooth Headset"/>
    <n v="52.679999999999993"/>
    <n v="3"/>
    <n v="0.2"/>
    <n v="19.754999999999999"/>
  </r>
  <r>
    <n v="3334"/>
    <x v="1654"/>
    <x v="3"/>
    <x v="817"/>
    <d v="2014-12-21T00:00:00"/>
    <x v="1"/>
    <s v="GM-14455"/>
    <s v="Gary Mitchum"/>
    <x v="2"/>
    <s v="United States"/>
    <s v="Chicago"/>
    <x v="10"/>
    <n v="60653"/>
    <x v="2"/>
    <s v="FUR-FU-10002963"/>
    <x v="0"/>
    <x v="5"/>
    <s v="Master Caster Door Stop, Gray"/>
    <n v="2.032"/>
    <n v="1"/>
    <n v="0.6"/>
    <n v="-1.3208000000000002"/>
  </r>
  <r>
    <n v="3335"/>
    <x v="1655"/>
    <x v="3"/>
    <x v="170"/>
    <d v="2014-08-23T00:00:00"/>
    <x v="2"/>
    <s v="PR-18880"/>
    <s v="Patrick Ryan"/>
    <x v="0"/>
    <s v="United States"/>
    <s v="Oakland"/>
    <x v="1"/>
    <n v="94601"/>
    <x v="1"/>
    <s v="OFF-AR-10000203"/>
    <x v="1"/>
    <x v="6"/>
    <s v="Newell 336"/>
    <n v="17.12"/>
    <n v="4"/>
    <n v="0"/>
    <n v="4.9647999999999985"/>
  </r>
  <r>
    <n v="3336"/>
    <x v="1655"/>
    <x v="3"/>
    <x v="170"/>
    <d v="2014-08-23T00:00:00"/>
    <x v="2"/>
    <s v="PR-18880"/>
    <s v="Patrick Ryan"/>
    <x v="0"/>
    <s v="United States"/>
    <s v="Oakland"/>
    <x v="1"/>
    <n v="94601"/>
    <x v="1"/>
    <s v="TEC-PH-10004667"/>
    <x v="2"/>
    <x v="7"/>
    <s v="Cisco 8x8 Inc. 6753i IP Business Phone System"/>
    <n v="431.96800000000007"/>
    <n v="4"/>
    <n v="0.2"/>
    <n v="37.797199999999975"/>
  </r>
  <r>
    <n v="3337"/>
    <x v="1655"/>
    <x v="3"/>
    <x v="170"/>
    <d v="2014-08-23T00:00:00"/>
    <x v="2"/>
    <s v="PR-18880"/>
    <s v="Patrick Ryan"/>
    <x v="0"/>
    <s v="United States"/>
    <s v="Oakland"/>
    <x v="1"/>
    <n v="94601"/>
    <x v="1"/>
    <s v="FUR-FU-10000193"/>
    <x v="0"/>
    <x v="5"/>
    <s v="Tenex Chairmats For Use with Hard Floors"/>
    <n v="129.91999999999999"/>
    <n v="4"/>
    <n v="0"/>
    <n v="10.393599999999992"/>
  </r>
  <r>
    <n v="3338"/>
    <x v="1655"/>
    <x v="3"/>
    <x v="170"/>
    <d v="2014-08-23T00:00:00"/>
    <x v="2"/>
    <s v="PR-18880"/>
    <s v="Patrick Ryan"/>
    <x v="0"/>
    <s v="United States"/>
    <s v="Oakland"/>
    <x v="1"/>
    <n v="94601"/>
    <x v="1"/>
    <s v="FUR-TA-10001539"/>
    <x v="0"/>
    <x v="3"/>
    <s v="Chromcraft Rectangular Conference Tables"/>
    <n v="568.72800000000007"/>
    <n v="3"/>
    <n v="0.2"/>
    <n v="28.436399999999935"/>
  </r>
  <r>
    <n v="3339"/>
    <x v="1655"/>
    <x v="3"/>
    <x v="170"/>
    <d v="2014-08-23T00:00:00"/>
    <x v="2"/>
    <s v="PR-18880"/>
    <s v="Patrick Ryan"/>
    <x v="0"/>
    <s v="United States"/>
    <s v="Oakland"/>
    <x v="1"/>
    <n v="94601"/>
    <x v="1"/>
    <s v="OFF-BI-10000962"/>
    <x v="1"/>
    <x v="8"/>
    <s v="Acco Flexible ACCOHIDE Square Ring Data Binder, Dark Blue, 11 1/2&quot; X 14&quot; 7/8&quot;"/>
    <n v="117.14400000000001"/>
    <n v="9"/>
    <n v="0.2"/>
    <n v="42.464699999999993"/>
  </r>
  <r>
    <n v="3340"/>
    <x v="1655"/>
    <x v="3"/>
    <x v="170"/>
    <d v="2014-08-23T00:00:00"/>
    <x v="2"/>
    <s v="PR-18880"/>
    <s v="Patrick Ryan"/>
    <x v="0"/>
    <s v="United States"/>
    <s v="Oakland"/>
    <x v="1"/>
    <n v="94601"/>
    <x v="1"/>
    <s v="OFF-AP-10002867"/>
    <x v="1"/>
    <x v="9"/>
    <s v="Fellowes Command Center 5-outlet power strip"/>
    <n v="203.52"/>
    <n v="3"/>
    <n v="0"/>
    <n v="54.950400000000002"/>
  </r>
  <r>
    <n v="3341"/>
    <x v="1655"/>
    <x v="3"/>
    <x v="170"/>
    <d v="2014-08-23T00:00:00"/>
    <x v="2"/>
    <s v="PR-18880"/>
    <s v="Patrick Ryan"/>
    <x v="0"/>
    <s v="United States"/>
    <s v="Oakland"/>
    <x v="1"/>
    <n v="94601"/>
    <x v="1"/>
    <s v="OFF-LA-10001158"/>
    <x v="1"/>
    <x v="2"/>
    <s v="Avery Address/Shipping Labels for Typewriters, 4&quot; x 2&quot;"/>
    <n v="51.75"/>
    <n v="5"/>
    <n v="0"/>
    <n v="24.84"/>
  </r>
  <r>
    <n v="3342"/>
    <x v="1656"/>
    <x v="0"/>
    <x v="278"/>
    <d v="2013-09-02T00:00:00"/>
    <x v="0"/>
    <s v="TB-21055"/>
    <s v="Ted Butterfield"/>
    <x v="0"/>
    <s v="United States"/>
    <s v="Quincy"/>
    <x v="31"/>
    <n v="2169"/>
    <x v="3"/>
    <s v="OFF-PA-10000675"/>
    <x v="1"/>
    <x v="10"/>
    <s v="Xerox 1919"/>
    <n v="122.97"/>
    <n v="3"/>
    <n v="0"/>
    <n v="60.255300000000005"/>
  </r>
  <r>
    <n v="3343"/>
    <x v="1656"/>
    <x v="0"/>
    <x v="278"/>
    <d v="2013-09-02T00:00:00"/>
    <x v="0"/>
    <s v="TB-21055"/>
    <s v="Ted Butterfield"/>
    <x v="0"/>
    <s v="United States"/>
    <s v="Quincy"/>
    <x v="31"/>
    <n v="2169"/>
    <x v="3"/>
    <s v="FUR-TA-10001307"/>
    <x v="0"/>
    <x v="3"/>
    <s v="SAFCO PlanMaster Heigh-Adjustable Drafting Table Base, 43w x 30d x 30-37h, Black"/>
    <n v="244.61499999999998"/>
    <n v="1"/>
    <n v="0.3"/>
    <n v="20.966999999999999"/>
  </r>
  <r>
    <n v="3344"/>
    <x v="1656"/>
    <x v="0"/>
    <x v="278"/>
    <d v="2013-09-02T00:00:00"/>
    <x v="0"/>
    <s v="TB-21055"/>
    <s v="Ted Butterfield"/>
    <x v="0"/>
    <s v="United States"/>
    <s v="Quincy"/>
    <x v="31"/>
    <n v="2169"/>
    <x v="3"/>
    <s v="TEC-PH-10000011"/>
    <x v="2"/>
    <x v="7"/>
    <s v="PureGear Roll-On Screen Protector"/>
    <n v="59.97"/>
    <n v="3"/>
    <n v="0"/>
    <n v="28.785599999999995"/>
  </r>
  <r>
    <n v="3345"/>
    <x v="1656"/>
    <x v="0"/>
    <x v="278"/>
    <d v="2013-09-02T00:00:00"/>
    <x v="0"/>
    <s v="TB-21055"/>
    <s v="Ted Butterfield"/>
    <x v="0"/>
    <s v="United States"/>
    <s v="Quincy"/>
    <x v="31"/>
    <n v="2169"/>
    <x v="3"/>
    <s v="OFF-PA-10002666"/>
    <x v="1"/>
    <x v="10"/>
    <s v="Southworth 25% Cotton Linen-Finish Paper &amp; Envelopes"/>
    <n v="81.540000000000006"/>
    <n v="9"/>
    <n v="0"/>
    <n v="36.692999999999998"/>
  </r>
  <r>
    <n v="3346"/>
    <x v="1656"/>
    <x v="0"/>
    <x v="278"/>
    <d v="2013-09-02T00:00:00"/>
    <x v="0"/>
    <s v="TB-21055"/>
    <s v="Ted Butterfield"/>
    <x v="0"/>
    <s v="United States"/>
    <s v="Quincy"/>
    <x v="31"/>
    <n v="2169"/>
    <x v="3"/>
    <s v="OFF-FA-10000735"/>
    <x v="1"/>
    <x v="13"/>
    <s v="Staples"/>
    <n v="11.68"/>
    <n v="4"/>
    <n v="0"/>
    <n v="5.2559999999999993"/>
  </r>
  <r>
    <n v="3347"/>
    <x v="1656"/>
    <x v="0"/>
    <x v="278"/>
    <d v="2013-09-02T00:00:00"/>
    <x v="0"/>
    <s v="TB-21055"/>
    <s v="Ted Butterfield"/>
    <x v="0"/>
    <s v="United States"/>
    <s v="Quincy"/>
    <x v="31"/>
    <n v="2169"/>
    <x v="3"/>
    <s v="OFF-BI-10000174"/>
    <x v="1"/>
    <x v="8"/>
    <s v="Wilson Jones Clip &amp; Carry Folder Binder Tool for Ring Binders, Clear"/>
    <n v="29"/>
    <n v="5"/>
    <n v="0"/>
    <n v="13.919999999999998"/>
  </r>
  <r>
    <n v="3348"/>
    <x v="1657"/>
    <x v="1"/>
    <x v="863"/>
    <d v="2012-08-20T00:00:00"/>
    <x v="1"/>
    <s v="ON-18715"/>
    <s v="Odella Nelson"/>
    <x v="1"/>
    <s v="United States"/>
    <s v="Yucaipa"/>
    <x v="1"/>
    <n v="92399"/>
    <x v="1"/>
    <s v="OFF-AR-10003156"/>
    <x v="1"/>
    <x v="6"/>
    <s v="50 Colored Long Pencils"/>
    <n v="50.8"/>
    <n v="5"/>
    <n v="0"/>
    <n v="13.208000000000002"/>
  </r>
  <r>
    <n v="3349"/>
    <x v="1658"/>
    <x v="3"/>
    <x v="60"/>
    <d v="2014-11-08T00:00:00"/>
    <x v="2"/>
    <s v="AH-10195"/>
    <s v="Alan Haines"/>
    <x v="1"/>
    <s v="United States"/>
    <s v="Chicago"/>
    <x v="10"/>
    <n v="60623"/>
    <x v="2"/>
    <s v="OFF-BI-10000474"/>
    <x v="1"/>
    <x v="8"/>
    <s v="Avery Recycled Flexi-View Covers for Binding Systems"/>
    <n v="16.029999999999998"/>
    <n v="5"/>
    <n v="0.8"/>
    <n v="-25.648000000000003"/>
  </r>
  <r>
    <n v="3350"/>
    <x v="1659"/>
    <x v="0"/>
    <x v="864"/>
    <d v="2013-08-22T00:00:00"/>
    <x v="1"/>
    <s v="NM-18520"/>
    <s v="Neoma Murray"/>
    <x v="0"/>
    <s v="United States"/>
    <s v="Seattle"/>
    <x v="4"/>
    <n v="98105"/>
    <x v="1"/>
    <s v="OFF-BI-10003712"/>
    <x v="1"/>
    <x v="8"/>
    <s v="Acco Pressboard Covers with Storage Hooks, 14 7/8&quot; x 11&quot;, Light Blue"/>
    <n v="15.712000000000002"/>
    <n v="4"/>
    <n v="0.2"/>
    <n v="5.6955999999999989"/>
  </r>
  <r>
    <n v="3351"/>
    <x v="1660"/>
    <x v="0"/>
    <x v="482"/>
    <d v="2014-01-01T00:00:00"/>
    <x v="1"/>
    <s v="AR-10510"/>
    <s v="Andrew Roberts"/>
    <x v="0"/>
    <s v="United States"/>
    <s v="New York City"/>
    <x v="15"/>
    <n v="10024"/>
    <x v="3"/>
    <s v="TEC-AC-10003280"/>
    <x v="2"/>
    <x v="11"/>
    <s v="Belkin F8E887 USB Wired Ergonomic Keyboard"/>
    <n v="89.97"/>
    <n v="3"/>
    <n v="0"/>
    <n v="18.893699999999995"/>
  </r>
  <r>
    <n v="3352"/>
    <x v="1661"/>
    <x v="2"/>
    <x v="865"/>
    <d v="2011-09-28T00:00:00"/>
    <x v="1"/>
    <s v="BM-11650"/>
    <s v="Brian Moss"/>
    <x v="1"/>
    <s v="United States"/>
    <s v="San Diego"/>
    <x v="1"/>
    <n v="92037"/>
    <x v="1"/>
    <s v="FUR-BO-10002916"/>
    <x v="0"/>
    <x v="0"/>
    <s v="Rush Hierlooms Collection 1&quot; Thick Stackable Bookcases"/>
    <n v="435.99900000000002"/>
    <n v="3"/>
    <n v="0.15"/>
    <n v="20.517599999999987"/>
  </r>
  <r>
    <n v="3353"/>
    <x v="1661"/>
    <x v="2"/>
    <x v="865"/>
    <d v="2011-09-28T00:00:00"/>
    <x v="1"/>
    <s v="BM-11650"/>
    <s v="Brian Moss"/>
    <x v="1"/>
    <s v="United States"/>
    <s v="San Diego"/>
    <x v="1"/>
    <n v="92037"/>
    <x v="1"/>
    <s v="TEC-PH-10002726"/>
    <x v="2"/>
    <x v="7"/>
    <s v="netTALK DUO VoIP Telephone Service"/>
    <n v="83.984000000000009"/>
    <n v="2"/>
    <n v="0.2"/>
    <n v="31.494"/>
  </r>
  <r>
    <n v="3354"/>
    <x v="1662"/>
    <x v="2"/>
    <x v="866"/>
    <d v="2011-07-24T00:00:00"/>
    <x v="1"/>
    <s v="CA-12310"/>
    <s v="Christine Abelman"/>
    <x v="1"/>
    <s v="United States"/>
    <s v="Bristol"/>
    <x v="29"/>
    <n v="6010"/>
    <x v="3"/>
    <s v="TEC-PH-10000895"/>
    <x v="2"/>
    <x v="7"/>
    <s v="Polycom VVX 310 VoIP phone"/>
    <n v="359.98"/>
    <n v="2"/>
    <n v="0"/>
    <n v="93.594800000000021"/>
  </r>
  <r>
    <n v="3355"/>
    <x v="1662"/>
    <x v="2"/>
    <x v="866"/>
    <d v="2011-07-24T00:00:00"/>
    <x v="1"/>
    <s v="CA-12310"/>
    <s v="Christine Abelman"/>
    <x v="1"/>
    <s v="United States"/>
    <s v="Bristol"/>
    <x v="29"/>
    <n v="6010"/>
    <x v="3"/>
    <s v="FUR-TA-10004152"/>
    <x v="0"/>
    <x v="3"/>
    <s v="Barricks 18&quot; x 48&quot; Non-Folding Utility Table with Bottom Storage Shelf"/>
    <n v="70.559999999999988"/>
    <n v="1"/>
    <n v="0.3"/>
    <n v="-4.032"/>
  </r>
  <r>
    <n v="3356"/>
    <x v="1662"/>
    <x v="2"/>
    <x v="866"/>
    <d v="2011-07-24T00:00:00"/>
    <x v="1"/>
    <s v="CA-12310"/>
    <s v="Christine Abelman"/>
    <x v="1"/>
    <s v="United States"/>
    <s v="Bristol"/>
    <x v="29"/>
    <n v="6010"/>
    <x v="3"/>
    <s v="OFF-BI-10003694"/>
    <x v="1"/>
    <x v="8"/>
    <s v="Avery 3 1/2&quot; Diskette Storage Pages, 10/Pack"/>
    <n v="20.88"/>
    <n v="2"/>
    <n v="0"/>
    <n v="9.6047999999999991"/>
  </r>
  <r>
    <n v="3357"/>
    <x v="1662"/>
    <x v="2"/>
    <x v="866"/>
    <d v="2011-07-24T00:00:00"/>
    <x v="1"/>
    <s v="CA-12310"/>
    <s v="Christine Abelman"/>
    <x v="1"/>
    <s v="United States"/>
    <s v="Bristol"/>
    <x v="29"/>
    <n v="6010"/>
    <x v="3"/>
    <s v="OFF-BI-10002160"/>
    <x v="1"/>
    <x v="8"/>
    <s v="Acco Hanging Data Binders"/>
    <n v="3.81"/>
    <n v="1"/>
    <n v="0"/>
    <n v="1.8288"/>
  </r>
  <r>
    <n v="3358"/>
    <x v="1663"/>
    <x v="3"/>
    <x v="210"/>
    <d v="2014-09-14T00:00:00"/>
    <x v="1"/>
    <s v="NF-18595"/>
    <s v="Nicole Fjeld"/>
    <x v="2"/>
    <s v="United States"/>
    <s v="Chicago"/>
    <x v="10"/>
    <n v="60610"/>
    <x v="2"/>
    <s v="OFF-PA-10001685"/>
    <x v="1"/>
    <x v="10"/>
    <s v="Staples"/>
    <n v="73.007999999999996"/>
    <n v="9"/>
    <n v="0.2"/>
    <n v="26.465400000000006"/>
  </r>
  <r>
    <n v="3359"/>
    <x v="1664"/>
    <x v="0"/>
    <x v="715"/>
    <d v="2013-05-11T00:00:00"/>
    <x v="1"/>
    <s v="AF-10870"/>
    <s v="Art Ferguson"/>
    <x v="0"/>
    <s v="United States"/>
    <s v="Chicago"/>
    <x v="10"/>
    <n v="60610"/>
    <x v="2"/>
    <s v="OFF-BI-10000773"/>
    <x v="1"/>
    <x v="8"/>
    <s v="Insertable Tab Post Binder Dividers"/>
    <n v="3.2079999999999993"/>
    <n v="2"/>
    <n v="0.8"/>
    <n v="-5.2932000000000023"/>
  </r>
  <r>
    <n v="3360"/>
    <x v="1664"/>
    <x v="0"/>
    <x v="715"/>
    <d v="2013-05-11T00:00:00"/>
    <x v="1"/>
    <s v="AF-10870"/>
    <s v="Art Ferguson"/>
    <x v="0"/>
    <s v="United States"/>
    <s v="Chicago"/>
    <x v="10"/>
    <n v="60610"/>
    <x v="2"/>
    <s v="TEC-AC-10004510"/>
    <x v="2"/>
    <x v="11"/>
    <s v="Logitech Desktop MK120 Mouse and keyboard Combo"/>
    <n v="26.176000000000002"/>
    <n v="2"/>
    <n v="0.2"/>
    <n v="-3.272000000000002"/>
  </r>
  <r>
    <n v="3361"/>
    <x v="1665"/>
    <x v="1"/>
    <x v="593"/>
    <d v="2012-06-08T00:00:00"/>
    <x v="0"/>
    <s v="TC-21535"/>
    <s v="Tracy Collins"/>
    <x v="2"/>
    <s v="United States"/>
    <s v="New York City"/>
    <x v="15"/>
    <n v="10024"/>
    <x v="3"/>
    <s v="OFF-PA-10004569"/>
    <x v="1"/>
    <x v="10"/>
    <s v="Wirebound Message Books, Two 4 1/4&quot; x 5&quot; Forms per Page"/>
    <n v="30.44"/>
    <n v="4"/>
    <n v="0"/>
    <n v="14.306799999999999"/>
  </r>
  <r>
    <n v="3362"/>
    <x v="1665"/>
    <x v="1"/>
    <x v="593"/>
    <d v="2012-06-08T00:00:00"/>
    <x v="0"/>
    <s v="TC-21535"/>
    <s v="Tracy Collins"/>
    <x v="2"/>
    <s v="United States"/>
    <s v="New York City"/>
    <x v="15"/>
    <n v="10024"/>
    <x v="3"/>
    <s v="FUR-FU-10000672"/>
    <x v="0"/>
    <x v="5"/>
    <s v="Executive Impressions 10&quot; Spectator Wall Clock"/>
    <n v="35.28"/>
    <n v="3"/>
    <n v="0"/>
    <n v="11.995199999999997"/>
  </r>
  <r>
    <n v="3363"/>
    <x v="1666"/>
    <x v="1"/>
    <x v="350"/>
    <d v="2012-12-20T00:00:00"/>
    <x v="1"/>
    <s v="Dp-13240"/>
    <s v="Dean percer"/>
    <x v="2"/>
    <s v="United States"/>
    <s v="Revere"/>
    <x v="31"/>
    <n v="2151"/>
    <x v="3"/>
    <s v="OFF-PA-10004451"/>
    <x v="1"/>
    <x v="10"/>
    <s v="Xerox 222"/>
    <n v="19.440000000000001"/>
    <n v="3"/>
    <n v="0"/>
    <n v="9.3312000000000008"/>
  </r>
  <r>
    <n v="3364"/>
    <x v="1666"/>
    <x v="1"/>
    <x v="350"/>
    <d v="2012-12-20T00:00:00"/>
    <x v="1"/>
    <s v="Dp-13240"/>
    <s v="Dean percer"/>
    <x v="2"/>
    <s v="United States"/>
    <s v="Revere"/>
    <x v="31"/>
    <n v="2151"/>
    <x v="3"/>
    <s v="OFF-BI-10004738"/>
    <x v="1"/>
    <x v="8"/>
    <s v="Flexible Leather- Look Classic Collection Ring Binder"/>
    <n v="37.880000000000003"/>
    <n v="2"/>
    <n v="0"/>
    <n v="18.940000000000001"/>
  </r>
  <r>
    <n v="3365"/>
    <x v="1667"/>
    <x v="0"/>
    <x v="87"/>
    <d v="2013-07-19T00:00:00"/>
    <x v="0"/>
    <s v="MC-17425"/>
    <s v="Mark Cousins"/>
    <x v="1"/>
    <s v="United States"/>
    <s v="Houston"/>
    <x v="5"/>
    <n v="77036"/>
    <x v="2"/>
    <s v="FUR-FU-10001940"/>
    <x v="0"/>
    <x v="5"/>
    <s v="Staples"/>
    <n v="9.5519999999999996"/>
    <n v="3"/>
    <n v="0.6"/>
    <n v="-3.8207999999999984"/>
  </r>
  <r>
    <n v="3366"/>
    <x v="1668"/>
    <x v="2"/>
    <x v="867"/>
    <d v="2011-02-03T00:00:00"/>
    <x v="2"/>
    <s v="LC-17050"/>
    <s v="Liz Carlisle"/>
    <x v="0"/>
    <s v="United States"/>
    <s v="Mission Viejo"/>
    <x v="1"/>
    <n v="92691"/>
    <x v="1"/>
    <s v="FUR-BO-10003966"/>
    <x v="0"/>
    <x v="0"/>
    <s v="Sauder Facets Collection Library, Sky Alder Finish"/>
    <n v="290.666"/>
    <n v="2"/>
    <n v="0.15"/>
    <n v="3.4195999999999884"/>
  </r>
  <r>
    <n v="3367"/>
    <x v="1669"/>
    <x v="2"/>
    <x v="868"/>
    <d v="2011-07-15T00:00:00"/>
    <x v="1"/>
    <s v="BM-11650"/>
    <s v="Brian Moss"/>
    <x v="1"/>
    <s v="United States"/>
    <s v="Dallas"/>
    <x v="5"/>
    <n v="75217"/>
    <x v="2"/>
    <s v="OFF-PA-10003072"/>
    <x v="1"/>
    <x v="10"/>
    <s v="Eureka Recycled Copy Paper 8 1/2&quot; x 11&quot;, Ream"/>
    <n v="10.368000000000002"/>
    <n v="2"/>
    <n v="0.2"/>
    <n v="3.6288"/>
  </r>
  <r>
    <n v="3368"/>
    <x v="1669"/>
    <x v="2"/>
    <x v="868"/>
    <d v="2011-07-15T00:00:00"/>
    <x v="1"/>
    <s v="BM-11650"/>
    <s v="Brian Moss"/>
    <x v="1"/>
    <s v="United States"/>
    <s v="Dallas"/>
    <x v="5"/>
    <n v="75217"/>
    <x v="2"/>
    <s v="OFF-PA-10002245"/>
    <x v="1"/>
    <x v="10"/>
    <s v="Xerox 1895"/>
    <n v="14.352000000000002"/>
    <n v="3"/>
    <n v="0.2"/>
    <n v="4.4849999999999994"/>
  </r>
  <r>
    <n v="3369"/>
    <x v="1670"/>
    <x v="1"/>
    <x v="82"/>
    <d v="2012-11-25T00:00:00"/>
    <x v="1"/>
    <s v="NW-18400"/>
    <s v="Natalie Webber"/>
    <x v="0"/>
    <s v="United States"/>
    <s v="Las Vegas"/>
    <x v="33"/>
    <n v="89115"/>
    <x v="1"/>
    <s v="FUR-BO-10002598"/>
    <x v="0"/>
    <x v="0"/>
    <s v="Hon Metal Bookcases, Putty"/>
    <n v="141.96"/>
    <n v="2"/>
    <n v="0"/>
    <n v="41.168399999999991"/>
  </r>
  <r>
    <n v="3370"/>
    <x v="1670"/>
    <x v="1"/>
    <x v="82"/>
    <d v="2012-11-25T00:00:00"/>
    <x v="1"/>
    <s v="NW-18400"/>
    <s v="Natalie Webber"/>
    <x v="0"/>
    <s v="United States"/>
    <s v="Las Vegas"/>
    <x v="33"/>
    <n v="89115"/>
    <x v="1"/>
    <s v="OFF-BI-10002225"/>
    <x v="1"/>
    <x v="8"/>
    <s v="Square Ring Data Binders, Rigid 75 Pt. Covers, 11&quot; x 14-7/8&quot;"/>
    <n v="66.048000000000002"/>
    <n v="4"/>
    <n v="0.2"/>
    <n v="23.116799999999998"/>
  </r>
  <r>
    <n v="3371"/>
    <x v="1671"/>
    <x v="0"/>
    <x v="869"/>
    <d v="2013-03-26T00:00:00"/>
    <x v="3"/>
    <s v="TB-21280"/>
    <s v="Toby Braunhardt"/>
    <x v="0"/>
    <s v="United States"/>
    <s v="Norman"/>
    <x v="26"/>
    <n v="73071"/>
    <x v="2"/>
    <s v="TEC-AC-10003832"/>
    <x v="2"/>
    <x v="11"/>
    <s v="Logitech P710e Mobile Speakerphone"/>
    <n v="1287.45"/>
    <n v="5"/>
    <n v="0"/>
    <n v="244.61549999999988"/>
  </r>
  <r>
    <n v="3372"/>
    <x v="1672"/>
    <x v="3"/>
    <x v="397"/>
    <d v="2014-10-01T00:00:00"/>
    <x v="1"/>
    <s v="BS-11755"/>
    <s v="Bruce Stewart"/>
    <x v="0"/>
    <s v="United States"/>
    <s v="San Francisco"/>
    <x v="1"/>
    <n v="94122"/>
    <x v="1"/>
    <s v="OFF-BI-10000822"/>
    <x v="1"/>
    <x v="8"/>
    <s v="Acco PRESSTEX Data Binder with Storage Hooks, Light Blue, 9 1/2&quot; X 11&quot;"/>
    <n v="25.824000000000002"/>
    <n v="6"/>
    <n v="0.2"/>
    <n v="9.0383999999999993"/>
  </r>
  <r>
    <n v="3373"/>
    <x v="1672"/>
    <x v="3"/>
    <x v="397"/>
    <d v="2014-10-01T00:00:00"/>
    <x v="1"/>
    <s v="BS-11755"/>
    <s v="Bruce Stewart"/>
    <x v="0"/>
    <s v="United States"/>
    <s v="San Francisco"/>
    <x v="1"/>
    <n v="94122"/>
    <x v="1"/>
    <s v="OFF-AP-10001242"/>
    <x v="1"/>
    <x v="9"/>
    <s v="APC 7 Outlet Network SurgeArrest Surge Protector"/>
    <n v="160.96"/>
    <n v="2"/>
    <n v="0"/>
    <n v="48.287999999999997"/>
  </r>
  <r>
    <n v="3374"/>
    <x v="1673"/>
    <x v="1"/>
    <x v="784"/>
    <d v="2012-12-10T00:00:00"/>
    <x v="1"/>
    <s v="SO-20335"/>
    <s v="Sean O'Donnell"/>
    <x v="0"/>
    <s v="United States"/>
    <s v="Hempstead"/>
    <x v="15"/>
    <n v="11550"/>
    <x v="3"/>
    <s v="FUR-FU-10002445"/>
    <x v="0"/>
    <x v="5"/>
    <s v="DAX Two-Tone Rosewood/Black Document Frame, Desktop, 5 x 7"/>
    <n v="28.44"/>
    <n v="3"/>
    <n v="0"/>
    <n v="11.376000000000001"/>
  </r>
  <r>
    <n v="3375"/>
    <x v="1673"/>
    <x v="1"/>
    <x v="784"/>
    <d v="2012-12-10T00:00:00"/>
    <x v="1"/>
    <s v="SO-20335"/>
    <s v="Sean O'Donnell"/>
    <x v="0"/>
    <s v="United States"/>
    <s v="Hempstead"/>
    <x v="15"/>
    <n v="11550"/>
    <x v="3"/>
    <s v="FUR-CH-10002372"/>
    <x v="0"/>
    <x v="1"/>
    <s v="Office Star - Ergonomically Designed Knee Chair"/>
    <n v="364.41"/>
    <n v="5"/>
    <n v="0.1"/>
    <n v="8.0980000000000203"/>
  </r>
  <r>
    <n v="3376"/>
    <x v="1673"/>
    <x v="1"/>
    <x v="784"/>
    <d v="2012-12-10T00:00:00"/>
    <x v="1"/>
    <s v="SO-20335"/>
    <s v="Sean O'Donnell"/>
    <x v="0"/>
    <s v="United States"/>
    <s v="Hempstead"/>
    <x v="15"/>
    <n v="11550"/>
    <x v="3"/>
    <s v="TEC-PH-10000376"/>
    <x v="2"/>
    <x v="7"/>
    <s v="Square Credit Card Reader"/>
    <n v="39.96"/>
    <n v="4"/>
    <n v="0"/>
    <n v="10.389600000000002"/>
  </r>
  <r>
    <n v="3377"/>
    <x v="1673"/>
    <x v="1"/>
    <x v="784"/>
    <d v="2012-12-10T00:00:00"/>
    <x v="1"/>
    <s v="SO-20335"/>
    <s v="Sean O'Donnell"/>
    <x v="0"/>
    <s v="United States"/>
    <s v="Hempstead"/>
    <x v="15"/>
    <n v="11550"/>
    <x v="3"/>
    <s v="FUR-CH-10002965"/>
    <x v="0"/>
    <x v="1"/>
    <s v="Global Leather Highback Executive Chair with Pneumatic Height Adjustment, Black"/>
    <n v="361.76400000000001"/>
    <n v="2"/>
    <n v="0.1"/>
    <n v="68.333200000000005"/>
  </r>
  <r>
    <n v="3378"/>
    <x v="1674"/>
    <x v="0"/>
    <x v="474"/>
    <d v="2013-11-05T00:00:00"/>
    <x v="2"/>
    <s v="CS-12490"/>
    <s v="Cindy Schnelling"/>
    <x v="1"/>
    <s v="United States"/>
    <s v="Conroe"/>
    <x v="5"/>
    <n v="77301"/>
    <x v="2"/>
    <s v="OFF-ST-10004950"/>
    <x v="1"/>
    <x v="4"/>
    <s v="Tenex Personal Filing Tote With Secure Closure Lid, Black/Frost"/>
    <n v="111.67200000000001"/>
    <n v="9"/>
    <n v="0.2"/>
    <n v="6.9794999999999909"/>
  </r>
  <r>
    <n v="3379"/>
    <x v="1675"/>
    <x v="3"/>
    <x v="294"/>
    <d v="2014-03-22T00:00:00"/>
    <x v="1"/>
    <s v="PO-19180"/>
    <s v="Philisse Overcash"/>
    <x v="2"/>
    <s v="United States"/>
    <s v="Houston"/>
    <x v="5"/>
    <n v="77095"/>
    <x v="2"/>
    <s v="OFF-BI-10003166"/>
    <x v="1"/>
    <x v="8"/>
    <s v="GBC Plasticlear Binding Covers"/>
    <n v="13.775999999999996"/>
    <n v="6"/>
    <n v="0.8"/>
    <n v="-22.04160000000001"/>
  </r>
  <r>
    <n v="3380"/>
    <x v="1675"/>
    <x v="3"/>
    <x v="294"/>
    <d v="2014-03-22T00:00:00"/>
    <x v="1"/>
    <s v="PO-19180"/>
    <s v="Philisse Overcash"/>
    <x v="2"/>
    <s v="United States"/>
    <s v="Houston"/>
    <x v="5"/>
    <n v="77095"/>
    <x v="2"/>
    <s v="OFF-PA-10004610"/>
    <x v="1"/>
    <x v="10"/>
    <s v="Xerox 1900"/>
    <n v="10.272000000000002"/>
    <n v="3"/>
    <n v="0.2"/>
    <n v="3.2099999999999982"/>
  </r>
  <r>
    <n v="3381"/>
    <x v="1676"/>
    <x v="3"/>
    <x v="51"/>
    <d v="2014-11-25T00:00:00"/>
    <x v="2"/>
    <s v="TD-20995"/>
    <s v="Tamara Dahlen"/>
    <x v="0"/>
    <s v="United States"/>
    <s v="Philadelphia"/>
    <x v="9"/>
    <n v="19120"/>
    <x v="3"/>
    <s v="FUR-FU-10000320"/>
    <x v="0"/>
    <x v="5"/>
    <s v="OIC Stacking Trays"/>
    <n v="24.048000000000002"/>
    <n v="9"/>
    <n v="0.2"/>
    <n v="7.2144000000000013"/>
  </r>
  <r>
    <n v="3382"/>
    <x v="1677"/>
    <x v="3"/>
    <x v="151"/>
    <d v="2014-08-31T00:00:00"/>
    <x v="2"/>
    <s v="SP-20620"/>
    <s v="Stefania Perrino"/>
    <x v="1"/>
    <s v="United States"/>
    <s v="Tampa"/>
    <x v="2"/>
    <n v="33614"/>
    <x v="0"/>
    <s v="OFF-EN-10004030"/>
    <x v="1"/>
    <x v="12"/>
    <s v="Convenience Packs of Business Envelopes"/>
    <n v="2.8960000000000004"/>
    <n v="1"/>
    <n v="0.2"/>
    <n v="0.97739999999999994"/>
  </r>
  <r>
    <n v="3383"/>
    <x v="1678"/>
    <x v="1"/>
    <x v="784"/>
    <d v="2012-12-09T00:00:00"/>
    <x v="0"/>
    <s v="MS-17365"/>
    <s v="Maribeth Schnelling"/>
    <x v="0"/>
    <s v="United States"/>
    <s v="New York City"/>
    <x v="15"/>
    <n v="10035"/>
    <x v="3"/>
    <s v="OFF-EN-10004147"/>
    <x v="1"/>
    <x v="12"/>
    <s v="Wausau Papers Astrobrights Colored Envelopes"/>
    <n v="17.940000000000001"/>
    <n v="3"/>
    <n v="0"/>
    <n v="8.7906000000000013"/>
  </r>
  <r>
    <n v="3384"/>
    <x v="1678"/>
    <x v="1"/>
    <x v="784"/>
    <d v="2012-12-09T00:00:00"/>
    <x v="0"/>
    <s v="MS-17365"/>
    <s v="Maribeth Schnelling"/>
    <x v="0"/>
    <s v="United States"/>
    <s v="New York City"/>
    <x v="15"/>
    <n v="10035"/>
    <x v="3"/>
    <s v="FUR-CH-10003535"/>
    <x v="0"/>
    <x v="1"/>
    <s v="Global Armless Task Chair, Royal Blue"/>
    <n v="384.17399999999998"/>
    <n v="7"/>
    <n v="0.1"/>
    <n v="29.880199999999981"/>
  </r>
  <r>
    <n v="3385"/>
    <x v="1678"/>
    <x v="1"/>
    <x v="784"/>
    <d v="2012-12-09T00:00:00"/>
    <x v="0"/>
    <s v="MS-17365"/>
    <s v="Maribeth Schnelling"/>
    <x v="0"/>
    <s v="United States"/>
    <s v="New York City"/>
    <x v="15"/>
    <n v="10035"/>
    <x v="3"/>
    <s v="TEC-PH-10004586"/>
    <x v="2"/>
    <x v="7"/>
    <s v="Wilson SignalBoost 841262 DB PRO Amplifier Kit"/>
    <n v="1799.75"/>
    <n v="5"/>
    <n v="0"/>
    <n v="539.92499999999995"/>
  </r>
  <r>
    <n v="3386"/>
    <x v="1679"/>
    <x v="3"/>
    <x v="566"/>
    <d v="2014-10-12T00:00:00"/>
    <x v="1"/>
    <s v="Dp-13240"/>
    <s v="Dean percer"/>
    <x v="2"/>
    <s v="United States"/>
    <s v="Charlotte"/>
    <x v="3"/>
    <n v="28205"/>
    <x v="0"/>
    <s v="OFF-ST-10003208"/>
    <x v="1"/>
    <x v="4"/>
    <s v="Adjustable Depth Letter/Legal Cart"/>
    <n v="580.67200000000003"/>
    <n v="4"/>
    <n v="0.2"/>
    <n v="65.325599999999895"/>
  </r>
  <r>
    <n v="3387"/>
    <x v="1679"/>
    <x v="3"/>
    <x v="566"/>
    <d v="2014-10-12T00:00:00"/>
    <x v="1"/>
    <s v="Dp-13240"/>
    <s v="Dean percer"/>
    <x v="2"/>
    <s v="United States"/>
    <s v="Charlotte"/>
    <x v="3"/>
    <n v="28205"/>
    <x v="0"/>
    <s v="OFF-FA-10003112"/>
    <x v="1"/>
    <x v="13"/>
    <s v="Staples"/>
    <n v="18.936"/>
    <n v="3"/>
    <n v="0.2"/>
    <n v="5.9174999999999986"/>
  </r>
  <r>
    <n v="3388"/>
    <x v="1679"/>
    <x v="3"/>
    <x v="566"/>
    <d v="2014-10-12T00:00:00"/>
    <x v="1"/>
    <s v="Dp-13240"/>
    <s v="Dean percer"/>
    <x v="2"/>
    <s v="United States"/>
    <s v="Charlotte"/>
    <x v="3"/>
    <n v="28205"/>
    <x v="0"/>
    <s v="TEC-PH-10004447"/>
    <x v="2"/>
    <x v="7"/>
    <s v="Toshiba IPT2010-SD IP Telephone"/>
    <n v="222.38400000000001"/>
    <n v="2"/>
    <n v="0.2"/>
    <n v="16.678799999999995"/>
  </r>
  <r>
    <n v="3389"/>
    <x v="1679"/>
    <x v="3"/>
    <x v="566"/>
    <d v="2014-10-12T00:00:00"/>
    <x v="1"/>
    <s v="Dp-13240"/>
    <s v="Dean percer"/>
    <x v="2"/>
    <s v="United States"/>
    <s v="Charlotte"/>
    <x v="3"/>
    <n v="28205"/>
    <x v="0"/>
    <s v="OFF-BI-10002854"/>
    <x v="1"/>
    <x v="8"/>
    <s v="Performers Binder/Pad Holder, Black"/>
    <n v="50.454000000000015"/>
    <n v="6"/>
    <n v="0.7"/>
    <n v="-33.635999999999996"/>
  </r>
  <r>
    <n v="3390"/>
    <x v="1679"/>
    <x v="3"/>
    <x v="566"/>
    <d v="2014-10-12T00:00:00"/>
    <x v="1"/>
    <s v="Dp-13240"/>
    <s v="Dean percer"/>
    <x v="2"/>
    <s v="United States"/>
    <s v="Charlotte"/>
    <x v="3"/>
    <n v="28205"/>
    <x v="0"/>
    <s v="FUR-TA-10001039"/>
    <x v="0"/>
    <x v="3"/>
    <s v="KI Adjustable-Height Table"/>
    <n v="154.76400000000001"/>
    <n v="3"/>
    <n v="0.4"/>
    <n v="-36.11160000000001"/>
  </r>
  <r>
    <n v="3391"/>
    <x v="1680"/>
    <x v="3"/>
    <x v="613"/>
    <d v="2014-03-31T00:00:00"/>
    <x v="0"/>
    <s v="DB-13660"/>
    <s v="Duane Benoit"/>
    <x v="0"/>
    <s v="United States"/>
    <s v="Dallas"/>
    <x v="5"/>
    <n v="75081"/>
    <x v="2"/>
    <s v="OFF-PA-10004239"/>
    <x v="1"/>
    <x v="10"/>
    <s v="Xerox 1953"/>
    <n v="6.8480000000000008"/>
    <n v="2"/>
    <n v="0.2"/>
    <n v="2.1399999999999992"/>
  </r>
  <r>
    <n v="3392"/>
    <x v="1681"/>
    <x v="2"/>
    <x v="128"/>
    <d v="2011-08-13T00:00:00"/>
    <x v="1"/>
    <s v="MG-17650"/>
    <s v="Matthew Grinstein"/>
    <x v="2"/>
    <s v="United States"/>
    <s v="Seattle"/>
    <x v="4"/>
    <n v="98103"/>
    <x v="1"/>
    <s v="TEC-PH-10001530"/>
    <x v="2"/>
    <x v="7"/>
    <s v="Cisco Unified IP Phone 7945G VoIP phone"/>
    <n v="1091.1680000000001"/>
    <n v="4"/>
    <n v="0.2"/>
    <n v="68.197999999999979"/>
  </r>
  <r>
    <n v="3393"/>
    <x v="1681"/>
    <x v="2"/>
    <x v="128"/>
    <d v="2011-08-13T00:00:00"/>
    <x v="1"/>
    <s v="MG-17650"/>
    <s v="Matthew Grinstein"/>
    <x v="2"/>
    <s v="United States"/>
    <s v="Seattle"/>
    <x v="4"/>
    <n v="98103"/>
    <x v="1"/>
    <s v="TEC-PH-10000038"/>
    <x v="2"/>
    <x v="7"/>
    <s v="Jawbone MINI JAMBOX Wireless Bluetooth Speaker"/>
    <n v="219.16800000000001"/>
    <n v="2"/>
    <n v="0.2"/>
    <n v="-43.833600000000018"/>
  </r>
  <r>
    <n v="3394"/>
    <x v="1682"/>
    <x v="2"/>
    <x v="754"/>
    <d v="2011-11-25T00:00:00"/>
    <x v="2"/>
    <s v="EH-14185"/>
    <s v="Evan Henry"/>
    <x v="0"/>
    <s v="United States"/>
    <s v="Pasadena"/>
    <x v="5"/>
    <n v="77506"/>
    <x v="2"/>
    <s v="OFF-BI-10001765"/>
    <x v="1"/>
    <x v="8"/>
    <s v="Wilson Jones Heavy-Duty Casebound Ring Binders with Metal Hinges"/>
    <n v="6.9279999999999982"/>
    <n v="1"/>
    <n v="0.8"/>
    <n v="-11.084800000000005"/>
  </r>
  <r>
    <n v="3395"/>
    <x v="1683"/>
    <x v="3"/>
    <x v="193"/>
    <d v="2014-06-11T00:00:00"/>
    <x v="3"/>
    <s v="CL-11890"/>
    <s v="Carl Ludwig"/>
    <x v="0"/>
    <s v="United States"/>
    <s v="Philadelphia"/>
    <x v="9"/>
    <n v="19143"/>
    <x v="3"/>
    <s v="OFF-PA-10000380"/>
    <x v="1"/>
    <x v="10"/>
    <s v="REDIFORM Incoming/Outgoing Call Register, 11&quot; X 8 1/2&quot;, 100 Messages"/>
    <n v="40.032000000000004"/>
    <n v="6"/>
    <n v="0.2"/>
    <n v="15.011999999999999"/>
  </r>
  <r>
    <n v="3396"/>
    <x v="1684"/>
    <x v="3"/>
    <x v="870"/>
    <d v="2014-07-09T00:00:00"/>
    <x v="1"/>
    <s v="KF-16285"/>
    <s v="Karen Ferguson"/>
    <x v="2"/>
    <s v="United States"/>
    <s v="Indianapolis"/>
    <x v="14"/>
    <n v="46203"/>
    <x v="2"/>
    <s v="OFF-ST-10001128"/>
    <x v="1"/>
    <x v="4"/>
    <s v="Carina Mini System Audio Rack, Model AR050B"/>
    <n v="443.92"/>
    <n v="4"/>
    <n v="0"/>
    <n v="13.317600000000027"/>
  </r>
  <r>
    <n v="3397"/>
    <x v="1684"/>
    <x v="3"/>
    <x v="870"/>
    <d v="2014-07-09T00:00:00"/>
    <x v="1"/>
    <s v="KF-16285"/>
    <s v="Karen Ferguson"/>
    <x v="2"/>
    <s v="United States"/>
    <s v="Indianapolis"/>
    <x v="14"/>
    <n v="46203"/>
    <x v="2"/>
    <s v="OFF-BI-10003656"/>
    <x v="1"/>
    <x v="8"/>
    <s v="Fellowes PB200 Plastic Comb Binding Machine"/>
    <n v="169.99"/>
    <n v="1"/>
    <n v="0"/>
    <n v="78.195399999999992"/>
  </r>
  <r>
    <n v="3398"/>
    <x v="1684"/>
    <x v="3"/>
    <x v="870"/>
    <d v="2014-07-09T00:00:00"/>
    <x v="1"/>
    <s v="KF-16285"/>
    <s v="Karen Ferguson"/>
    <x v="2"/>
    <s v="United States"/>
    <s v="Indianapolis"/>
    <x v="14"/>
    <n v="46203"/>
    <x v="2"/>
    <s v="OFF-PA-10003441"/>
    <x v="1"/>
    <x v="10"/>
    <s v="Xerox 226"/>
    <n v="25.92"/>
    <n v="4"/>
    <n v="0"/>
    <n v="12.441600000000001"/>
  </r>
  <r>
    <n v="3399"/>
    <x v="1685"/>
    <x v="2"/>
    <x v="871"/>
    <d v="2011-11-26T00:00:00"/>
    <x v="1"/>
    <s v="DH-13075"/>
    <s v="Dave Hallsten"/>
    <x v="1"/>
    <s v="United States"/>
    <s v="Richmond"/>
    <x v="0"/>
    <n v="40475"/>
    <x v="0"/>
    <s v="TEC-PH-10002923"/>
    <x v="2"/>
    <x v="7"/>
    <s v="Logitech B530 USB Headset - headset - Full size, Binaural"/>
    <n v="36.99"/>
    <n v="1"/>
    <n v="0"/>
    <n v="9.9873000000000012"/>
  </r>
  <r>
    <n v="3400"/>
    <x v="1685"/>
    <x v="2"/>
    <x v="871"/>
    <d v="2011-11-26T00:00:00"/>
    <x v="1"/>
    <s v="DH-13075"/>
    <s v="Dave Hallsten"/>
    <x v="1"/>
    <s v="United States"/>
    <s v="Richmond"/>
    <x v="0"/>
    <n v="40475"/>
    <x v="0"/>
    <s v="OFF-PA-10004359"/>
    <x v="1"/>
    <x v="10"/>
    <s v="Multicolor Computer Printout Paper"/>
    <n v="629.09999999999991"/>
    <n v="6"/>
    <n v="0"/>
    <n v="301.96799999999996"/>
  </r>
  <r>
    <n v="3401"/>
    <x v="1685"/>
    <x v="2"/>
    <x v="871"/>
    <d v="2011-11-26T00:00:00"/>
    <x v="1"/>
    <s v="DH-13075"/>
    <s v="Dave Hallsten"/>
    <x v="1"/>
    <s v="United States"/>
    <s v="Richmond"/>
    <x v="0"/>
    <n v="40475"/>
    <x v="0"/>
    <s v="OFF-ST-10001511"/>
    <x v="1"/>
    <x v="4"/>
    <s v="Space Solutions Commercial Steel Shelving"/>
    <n v="193.95000000000002"/>
    <n v="3"/>
    <n v="0"/>
    <n v="9.6974999999999838"/>
  </r>
  <r>
    <n v="3402"/>
    <x v="1685"/>
    <x v="2"/>
    <x v="871"/>
    <d v="2011-11-26T00:00:00"/>
    <x v="1"/>
    <s v="DH-13075"/>
    <s v="Dave Hallsten"/>
    <x v="1"/>
    <s v="United States"/>
    <s v="Richmond"/>
    <x v="0"/>
    <n v="40475"/>
    <x v="0"/>
    <s v="OFF-AR-10002833"/>
    <x v="1"/>
    <x v="6"/>
    <s v="Newell 322"/>
    <n v="5.46"/>
    <n v="3"/>
    <n v="0"/>
    <n v="1.4742000000000002"/>
  </r>
  <r>
    <n v="3403"/>
    <x v="1686"/>
    <x v="1"/>
    <x v="124"/>
    <d v="2012-05-05T00:00:00"/>
    <x v="2"/>
    <s v="LA-16780"/>
    <s v="Laura Armstrong"/>
    <x v="1"/>
    <s v="United States"/>
    <s v="Tinley Park"/>
    <x v="10"/>
    <n v="60477"/>
    <x v="2"/>
    <s v="FUR-FU-10001940"/>
    <x v="0"/>
    <x v="5"/>
    <s v="Staples"/>
    <n v="22.288"/>
    <n v="7"/>
    <n v="0.6"/>
    <n v="-8.9151999999999987"/>
  </r>
  <r>
    <n v="3404"/>
    <x v="1687"/>
    <x v="3"/>
    <x v="148"/>
    <d v="2014-06-06T00:00:00"/>
    <x v="1"/>
    <s v="HZ-14950"/>
    <s v="Henia Zydlo"/>
    <x v="0"/>
    <s v="United States"/>
    <s v="Houston"/>
    <x v="5"/>
    <n v="77095"/>
    <x v="2"/>
    <s v="FUR-FU-10003919"/>
    <x v="0"/>
    <x v="5"/>
    <s v="Eldon Executive Woodline II Cherry Finish Desk Accessories"/>
    <n v="65.424000000000007"/>
    <n v="4"/>
    <n v="0.6"/>
    <n v="-52.339199999999991"/>
  </r>
  <r>
    <n v="3405"/>
    <x v="1688"/>
    <x v="1"/>
    <x v="872"/>
    <d v="2012-10-17T00:00:00"/>
    <x v="3"/>
    <s v="CM-12190"/>
    <s v="Charlotte Melton"/>
    <x v="0"/>
    <s v="United States"/>
    <s v="Los Angeles"/>
    <x v="1"/>
    <n v="90004"/>
    <x v="1"/>
    <s v="OFF-ST-10003479"/>
    <x v="1"/>
    <x v="4"/>
    <s v="Eldon Base for stackable storage shelf, platinum"/>
    <n v="77.88"/>
    <n v="2"/>
    <n v="0"/>
    <n v="3.8939999999999912"/>
  </r>
  <r>
    <n v="3406"/>
    <x v="1689"/>
    <x v="2"/>
    <x v="488"/>
    <d v="2011-04-27T00:00:00"/>
    <x v="1"/>
    <s v="LB-16795"/>
    <s v="Laurel Beltran"/>
    <x v="2"/>
    <s v="United States"/>
    <s v="Columbus"/>
    <x v="24"/>
    <n v="43229"/>
    <x v="3"/>
    <s v="FUR-CH-10002965"/>
    <x v="0"/>
    <x v="1"/>
    <s v="Global Leather Highback Executive Chair with Pneumatic Height Adjustment, Black"/>
    <n v="281.37199999999996"/>
    <n v="2"/>
    <n v="0.3"/>
    <n v="-12.058799999999991"/>
  </r>
  <r>
    <n v="3407"/>
    <x v="1689"/>
    <x v="2"/>
    <x v="488"/>
    <d v="2011-04-27T00:00:00"/>
    <x v="1"/>
    <s v="LB-16795"/>
    <s v="Laurel Beltran"/>
    <x v="2"/>
    <s v="United States"/>
    <s v="Columbus"/>
    <x v="24"/>
    <n v="43229"/>
    <x v="3"/>
    <s v="FUR-CH-10002965"/>
    <x v="0"/>
    <x v="1"/>
    <s v="Global Leather Highback Executive Chair with Pneumatic Height Adjustment, Black"/>
    <n v="281.37199999999996"/>
    <n v="2"/>
    <n v="0.3"/>
    <n v="-12.058799999999991"/>
  </r>
  <r>
    <n v="3408"/>
    <x v="1689"/>
    <x v="2"/>
    <x v="488"/>
    <d v="2011-04-27T00:00:00"/>
    <x v="1"/>
    <s v="LB-16795"/>
    <s v="Laurel Beltran"/>
    <x v="2"/>
    <s v="United States"/>
    <s v="Columbus"/>
    <x v="24"/>
    <n v="43229"/>
    <x v="3"/>
    <s v="OFF-BI-10000145"/>
    <x v="1"/>
    <x v="8"/>
    <s v="Zipper Ring Binder Pockets"/>
    <n v="7.4880000000000013"/>
    <n v="8"/>
    <n v="0.7"/>
    <n v="-5.2415999999999983"/>
  </r>
  <r>
    <n v="3409"/>
    <x v="1689"/>
    <x v="2"/>
    <x v="488"/>
    <d v="2011-04-27T00:00:00"/>
    <x v="1"/>
    <s v="LB-16795"/>
    <s v="Laurel Beltran"/>
    <x v="2"/>
    <s v="United States"/>
    <s v="Columbus"/>
    <x v="24"/>
    <n v="43229"/>
    <x v="3"/>
    <s v="FUR-FU-10002191"/>
    <x v="0"/>
    <x v="5"/>
    <s v="G.E. Halogen Desk Lamp Bulbs"/>
    <n v="22.336000000000002"/>
    <n v="4"/>
    <n v="0.2"/>
    <n v="7.8175999999999997"/>
  </r>
  <r>
    <n v="3410"/>
    <x v="1690"/>
    <x v="3"/>
    <x v="504"/>
    <d v="2014-05-07T00:00:00"/>
    <x v="1"/>
    <s v="JF-15490"/>
    <s v="Jeremy Farry"/>
    <x v="0"/>
    <s v="United States"/>
    <s v="Columbus"/>
    <x v="24"/>
    <n v="43229"/>
    <x v="3"/>
    <s v="OFF-PA-10004451"/>
    <x v="1"/>
    <x v="10"/>
    <s v="Xerox 222"/>
    <n v="10.368000000000002"/>
    <n v="2"/>
    <n v="0.2"/>
    <n v="3.6288"/>
  </r>
  <r>
    <n v="3411"/>
    <x v="1691"/>
    <x v="0"/>
    <x v="873"/>
    <d v="2013-09-25T00:00:00"/>
    <x v="1"/>
    <s v="GM-14695"/>
    <s v="Greg Maxwell"/>
    <x v="1"/>
    <s v="United States"/>
    <s v="San Francisco"/>
    <x v="1"/>
    <n v="94122"/>
    <x v="1"/>
    <s v="OFF-PA-10001471"/>
    <x v="1"/>
    <x v="10"/>
    <s v="Strathmore Photo Frame Cards"/>
    <n v="65.789999999999992"/>
    <n v="9"/>
    <n v="0"/>
    <n v="30.263399999999997"/>
  </r>
  <r>
    <n v="3412"/>
    <x v="1691"/>
    <x v="0"/>
    <x v="873"/>
    <d v="2013-09-25T00:00:00"/>
    <x v="1"/>
    <s v="GM-14695"/>
    <s v="Greg Maxwell"/>
    <x v="1"/>
    <s v="United States"/>
    <s v="San Francisco"/>
    <x v="1"/>
    <n v="94122"/>
    <x v="1"/>
    <s v="OFF-BI-10003656"/>
    <x v="1"/>
    <x v="8"/>
    <s v="Fellowes PB200 Plastic Comb Binding Machine"/>
    <n v="271.98400000000004"/>
    <n v="2"/>
    <n v="0.2"/>
    <n v="88.394799999999975"/>
  </r>
  <r>
    <n v="3413"/>
    <x v="1691"/>
    <x v="0"/>
    <x v="873"/>
    <d v="2013-09-25T00:00:00"/>
    <x v="1"/>
    <s v="GM-14695"/>
    <s v="Greg Maxwell"/>
    <x v="1"/>
    <s v="United States"/>
    <s v="San Francisco"/>
    <x v="1"/>
    <n v="94122"/>
    <x v="1"/>
    <s v="OFF-AR-10000940"/>
    <x v="1"/>
    <x v="6"/>
    <s v="Newell 343"/>
    <n v="11.76"/>
    <n v="4"/>
    <n v="0"/>
    <n v="3.1752000000000002"/>
  </r>
  <r>
    <n v="3414"/>
    <x v="1691"/>
    <x v="0"/>
    <x v="873"/>
    <d v="2013-09-25T00:00:00"/>
    <x v="1"/>
    <s v="GM-14695"/>
    <s v="Greg Maxwell"/>
    <x v="1"/>
    <s v="United States"/>
    <s v="San Francisco"/>
    <x v="1"/>
    <n v="94122"/>
    <x v="1"/>
    <s v="OFF-PA-10002319"/>
    <x v="1"/>
    <x v="10"/>
    <s v="Xerox 1944"/>
    <n v="77.52"/>
    <n v="2"/>
    <n v="0"/>
    <n v="37.9848"/>
  </r>
  <r>
    <n v="3415"/>
    <x v="1691"/>
    <x v="0"/>
    <x v="873"/>
    <d v="2013-09-25T00:00:00"/>
    <x v="1"/>
    <s v="GM-14695"/>
    <s v="Greg Maxwell"/>
    <x v="1"/>
    <s v="United States"/>
    <s v="San Francisco"/>
    <x v="1"/>
    <n v="94122"/>
    <x v="1"/>
    <s v="OFF-BI-10000977"/>
    <x v="1"/>
    <x v="8"/>
    <s v="Ibico Plastic Spiral Binding Combs"/>
    <n v="48.64"/>
    <n v="2"/>
    <n v="0.2"/>
    <n v="15.807999999999996"/>
  </r>
  <r>
    <n v="3416"/>
    <x v="1692"/>
    <x v="0"/>
    <x v="476"/>
    <d v="2013-09-03T00:00:00"/>
    <x v="3"/>
    <s v="SS-20590"/>
    <s v="Sonia Sunley"/>
    <x v="0"/>
    <s v="United States"/>
    <s v="Madison"/>
    <x v="6"/>
    <n v="53711"/>
    <x v="2"/>
    <s v="OFF-FA-10002676"/>
    <x v="1"/>
    <x v="13"/>
    <s v="Colored Push Pins"/>
    <n v="1.81"/>
    <n v="1"/>
    <n v="0"/>
    <n v="0.65159999999999996"/>
  </r>
  <r>
    <n v="3417"/>
    <x v="1692"/>
    <x v="0"/>
    <x v="476"/>
    <d v="2013-09-03T00:00:00"/>
    <x v="3"/>
    <s v="SS-20590"/>
    <s v="Sonia Sunley"/>
    <x v="0"/>
    <s v="United States"/>
    <s v="Madison"/>
    <x v="6"/>
    <n v="53711"/>
    <x v="2"/>
    <s v="OFF-BI-10004970"/>
    <x v="1"/>
    <x v="8"/>
    <s v="ACCOHIDE 3-Ring Binder, Blue, 1&quot;"/>
    <n v="8.26"/>
    <n v="2"/>
    <n v="0"/>
    <n v="3.8822000000000001"/>
  </r>
  <r>
    <n v="3418"/>
    <x v="1693"/>
    <x v="1"/>
    <x v="381"/>
    <d v="2012-05-02T00:00:00"/>
    <x v="1"/>
    <s v="TC-21475"/>
    <s v="Tony Chapman"/>
    <x v="2"/>
    <s v="United States"/>
    <s v="Aurora"/>
    <x v="22"/>
    <n v="80013"/>
    <x v="1"/>
    <s v="OFF-AP-10003971"/>
    <x v="1"/>
    <x v="9"/>
    <s v="Belkin 6 Outlet Metallic Surge Strip"/>
    <n v="43.560000000000009"/>
    <n v="5"/>
    <n v="0.2"/>
    <n v="3.2669999999999995"/>
  </r>
  <r>
    <n v="3419"/>
    <x v="1693"/>
    <x v="1"/>
    <x v="381"/>
    <d v="2012-05-02T00:00:00"/>
    <x v="1"/>
    <s v="TC-21475"/>
    <s v="Tony Chapman"/>
    <x v="2"/>
    <s v="United States"/>
    <s v="Aurora"/>
    <x v="22"/>
    <n v="80013"/>
    <x v="1"/>
    <s v="OFF-SU-10001574"/>
    <x v="1"/>
    <x v="14"/>
    <s v="Acme Value Line Scissors"/>
    <n v="5.84"/>
    <n v="2"/>
    <n v="0.2"/>
    <n v="0.72999999999999954"/>
  </r>
  <r>
    <n v="3420"/>
    <x v="1694"/>
    <x v="1"/>
    <x v="684"/>
    <d v="2012-09-13T00:00:00"/>
    <x v="1"/>
    <s v="CC-12430"/>
    <s v="Chuck Clark"/>
    <x v="2"/>
    <s v="United States"/>
    <s v="New York City"/>
    <x v="15"/>
    <n v="10024"/>
    <x v="3"/>
    <s v="FUR-CH-10000665"/>
    <x v="0"/>
    <x v="1"/>
    <s v="Global Airflow Leather Mesh Back Chair, Black"/>
    <n v="271.76400000000001"/>
    <n v="2"/>
    <n v="0.1"/>
    <n v="60.391999999999967"/>
  </r>
  <r>
    <n v="3421"/>
    <x v="1695"/>
    <x v="0"/>
    <x v="316"/>
    <d v="2013-06-04T00:00:00"/>
    <x v="1"/>
    <s v="CL-12565"/>
    <s v="Clay Ludtke"/>
    <x v="0"/>
    <s v="United States"/>
    <s v="Los Angeles"/>
    <x v="1"/>
    <n v="90004"/>
    <x v="1"/>
    <s v="OFF-AP-10000891"/>
    <x v="1"/>
    <x v="9"/>
    <s v="Kensington 7 Outlet MasterPiece HOMEOFFICE Power Control Center"/>
    <n v="262.24"/>
    <n v="2"/>
    <n v="0"/>
    <n v="78.671999999999997"/>
  </r>
  <r>
    <n v="3422"/>
    <x v="1695"/>
    <x v="0"/>
    <x v="316"/>
    <d v="2013-06-04T00:00:00"/>
    <x v="1"/>
    <s v="CL-12565"/>
    <s v="Clay Ludtke"/>
    <x v="0"/>
    <s v="United States"/>
    <s v="Los Angeles"/>
    <x v="1"/>
    <n v="90004"/>
    <x v="1"/>
    <s v="OFF-PA-10003790"/>
    <x v="1"/>
    <x v="10"/>
    <s v="Xerox 1991"/>
    <n v="182.72"/>
    <n v="8"/>
    <n v="0"/>
    <n v="84.051199999999994"/>
  </r>
  <r>
    <n v="3423"/>
    <x v="1695"/>
    <x v="0"/>
    <x v="316"/>
    <d v="2013-06-04T00:00:00"/>
    <x v="1"/>
    <s v="CL-12565"/>
    <s v="Clay Ludtke"/>
    <x v="0"/>
    <s v="United States"/>
    <s v="Los Angeles"/>
    <x v="1"/>
    <n v="90004"/>
    <x v="1"/>
    <s v="TEC-AC-10002217"/>
    <x v="2"/>
    <x v="11"/>
    <s v="Imation Clip USB flash drive - 8 GB"/>
    <n v="131.6"/>
    <n v="7"/>
    <n v="0"/>
    <n v="7.8960000000000008"/>
  </r>
  <r>
    <n v="3424"/>
    <x v="1695"/>
    <x v="0"/>
    <x v="316"/>
    <d v="2013-06-04T00:00:00"/>
    <x v="1"/>
    <s v="CL-12565"/>
    <s v="Clay Ludtke"/>
    <x v="0"/>
    <s v="United States"/>
    <s v="Los Angeles"/>
    <x v="1"/>
    <n v="90004"/>
    <x v="1"/>
    <s v="OFF-BI-10002215"/>
    <x v="1"/>
    <x v="8"/>
    <s v="Wilson Jones Hanging View Binder, White, 1&quot;"/>
    <n v="22.72"/>
    <n v="4"/>
    <n v="0.2"/>
    <n v="7.3839999999999986"/>
  </r>
  <r>
    <n v="3425"/>
    <x v="1695"/>
    <x v="0"/>
    <x v="316"/>
    <d v="2013-06-04T00:00:00"/>
    <x v="1"/>
    <s v="CL-12565"/>
    <s v="Clay Ludtke"/>
    <x v="0"/>
    <s v="United States"/>
    <s v="Los Angeles"/>
    <x v="1"/>
    <n v="90004"/>
    <x v="1"/>
    <s v="TEC-MA-10001972"/>
    <x v="2"/>
    <x v="15"/>
    <s v="Okidata C331dn Printer"/>
    <n v="558.4"/>
    <n v="2"/>
    <n v="0.2"/>
    <n v="41.880000000000024"/>
  </r>
  <r>
    <n v="3426"/>
    <x v="1696"/>
    <x v="1"/>
    <x v="496"/>
    <d v="2012-09-28T00:00:00"/>
    <x v="1"/>
    <s v="DE-13255"/>
    <s v="Deanra Eno"/>
    <x v="2"/>
    <s v="United States"/>
    <s v="Dubuque"/>
    <x v="23"/>
    <n v="52001"/>
    <x v="2"/>
    <s v="OFF-BI-10001525"/>
    <x v="1"/>
    <x v="8"/>
    <s v="Acco Pressboard Covers with Storage Hooks, 14 7/8&quot; x 11&quot;, Executive Red"/>
    <n v="15.24"/>
    <n v="4"/>
    <n v="0"/>
    <n v="6.8579999999999988"/>
  </r>
  <r>
    <n v="3427"/>
    <x v="1696"/>
    <x v="1"/>
    <x v="496"/>
    <d v="2012-09-28T00:00:00"/>
    <x v="1"/>
    <s v="DE-13255"/>
    <s v="Deanra Eno"/>
    <x v="2"/>
    <s v="United States"/>
    <s v="Dubuque"/>
    <x v="23"/>
    <n v="52001"/>
    <x v="2"/>
    <s v="FUR-CH-10000988"/>
    <x v="0"/>
    <x v="1"/>
    <s v="Hon Olson Stacker Stools"/>
    <n v="1408.1"/>
    <n v="10"/>
    <n v="0"/>
    <n v="394.26800000000003"/>
  </r>
  <r>
    <n v="3428"/>
    <x v="1697"/>
    <x v="3"/>
    <x v="445"/>
    <d v="2014-07-07T00:00:00"/>
    <x v="0"/>
    <s v="SZ-20035"/>
    <s v="Sam Zeldin"/>
    <x v="2"/>
    <s v="United States"/>
    <s v="Lancaster"/>
    <x v="24"/>
    <n v="43130"/>
    <x v="3"/>
    <s v="OFF-PA-10000174"/>
    <x v="1"/>
    <x v="10"/>
    <s v="Message Book, Wirebound, Four 5 1/2&quot; X 4&quot; Forms/Pg., 200 Dupl. Sets/Book"/>
    <n v="32.896000000000001"/>
    <n v="4"/>
    <n v="0.2"/>
    <n v="11.102399999999996"/>
  </r>
  <r>
    <n v="3429"/>
    <x v="1697"/>
    <x v="3"/>
    <x v="445"/>
    <d v="2014-07-07T00:00:00"/>
    <x v="0"/>
    <s v="SZ-20035"/>
    <s v="Sam Zeldin"/>
    <x v="2"/>
    <s v="United States"/>
    <s v="Lancaster"/>
    <x v="24"/>
    <n v="43130"/>
    <x v="3"/>
    <s v="FUR-TA-10002041"/>
    <x v="0"/>
    <x v="3"/>
    <s v="Bevis Round Conference Table Top, X-Base"/>
    <n v="215.148"/>
    <n v="2"/>
    <n v="0.4"/>
    <n v="-103.98819999999998"/>
  </r>
  <r>
    <n v="3430"/>
    <x v="1697"/>
    <x v="3"/>
    <x v="445"/>
    <d v="2014-07-07T00:00:00"/>
    <x v="0"/>
    <s v="SZ-20035"/>
    <s v="Sam Zeldin"/>
    <x v="2"/>
    <s v="United States"/>
    <s v="Lancaster"/>
    <x v="24"/>
    <n v="43130"/>
    <x v="3"/>
    <s v="OFF-PA-10002246"/>
    <x v="1"/>
    <x v="10"/>
    <s v="Wirebound Four 2-3/4 x 5 Forms per Page, 400 Sets per Book"/>
    <n v="30.96"/>
    <n v="6"/>
    <n v="0.2"/>
    <n v="11.223000000000001"/>
  </r>
  <r>
    <n v="3431"/>
    <x v="1698"/>
    <x v="3"/>
    <x v="166"/>
    <d v="2014-12-10T00:00:00"/>
    <x v="2"/>
    <s v="LF-17185"/>
    <s v="Luke Foster"/>
    <x v="0"/>
    <s v="United States"/>
    <s v="Inglewood"/>
    <x v="1"/>
    <n v="90301"/>
    <x v="1"/>
    <s v="OFF-ST-10003327"/>
    <x v="1"/>
    <x v="4"/>
    <s v="Akro-Mils 12-Gallon Tote"/>
    <n v="29.79"/>
    <n v="3"/>
    <n v="0"/>
    <n v="8.6390999999999956"/>
  </r>
  <r>
    <n v="3432"/>
    <x v="1698"/>
    <x v="3"/>
    <x v="166"/>
    <d v="2014-12-10T00:00:00"/>
    <x v="2"/>
    <s v="LF-17185"/>
    <s v="Luke Foster"/>
    <x v="0"/>
    <s v="United States"/>
    <s v="Inglewood"/>
    <x v="1"/>
    <n v="90301"/>
    <x v="1"/>
    <s v="FUR-FU-10002703"/>
    <x v="0"/>
    <x v="5"/>
    <s v="Tenex Traditional Chairmats for Hard Floors, Average Lip, 36&quot; x 48&quot;"/>
    <n v="128.9"/>
    <n v="2"/>
    <n v="0"/>
    <n v="15.468000000000004"/>
  </r>
  <r>
    <n v="3433"/>
    <x v="1698"/>
    <x v="3"/>
    <x v="166"/>
    <d v="2014-12-10T00:00:00"/>
    <x v="2"/>
    <s v="LF-17185"/>
    <s v="Luke Foster"/>
    <x v="0"/>
    <s v="United States"/>
    <s v="Inglewood"/>
    <x v="1"/>
    <n v="90301"/>
    <x v="1"/>
    <s v="OFF-PA-10003651"/>
    <x v="1"/>
    <x v="10"/>
    <s v="Xerox 1968"/>
    <n v="60.12"/>
    <n v="9"/>
    <n v="0"/>
    <n v="28.857599999999998"/>
  </r>
  <r>
    <n v="3434"/>
    <x v="1699"/>
    <x v="3"/>
    <x v="256"/>
    <d v="2014-12-10T00:00:00"/>
    <x v="1"/>
    <s v="AB-10165"/>
    <s v="Alan Barnes"/>
    <x v="0"/>
    <s v="United States"/>
    <s v="Bellevue"/>
    <x v="4"/>
    <n v="98006"/>
    <x v="1"/>
    <s v="OFF-BI-10001617"/>
    <x v="1"/>
    <x v="8"/>
    <s v="GBC Wire Binding Combs"/>
    <n v="24.816000000000003"/>
    <n v="3"/>
    <n v="0.2"/>
    <n v="8.3753999999999991"/>
  </r>
  <r>
    <n v="3435"/>
    <x v="1699"/>
    <x v="3"/>
    <x v="256"/>
    <d v="2014-12-10T00:00:00"/>
    <x v="1"/>
    <s v="AB-10165"/>
    <s v="Alan Barnes"/>
    <x v="0"/>
    <s v="United States"/>
    <s v="Bellevue"/>
    <x v="4"/>
    <n v="98006"/>
    <x v="1"/>
    <s v="OFF-BI-10000145"/>
    <x v="1"/>
    <x v="8"/>
    <s v="Zipper Ring Binder Pockets"/>
    <n v="14.976000000000003"/>
    <n v="6"/>
    <n v="0.2"/>
    <n v="5.4287999999999981"/>
  </r>
  <r>
    <n v="3436"/>
    <x v="1700"/>
    <x v="1"/>
    <x v="874"/>
    <d v="2012-09-29T00:00:00"/>
    <x v="2"/>
    <s v="NM-18520"/>
    <s v="Neoma Murray"/>
    <x v="0"/>
    <s v="United States"/>
    <s v="Chicago"/>
    <x v="10"/>
    <n v="60610"/>
    <x v="2"/>
    <s v="OFF-BI-10001670"/>
    <x v="1"/>
    <x v="8"/>
    <s v="Vinyl Sectional Post Binders"/>
    <n v="15.079999999999998"/>
    <n v="2"/>
    <n v="0.8"/>
    <n v="-22.620000000000005"/>
  </r>
  <r>
    <n v="3437"/>
    <x v="1700"/>
    <x v="1"/>
    <x v="874"/>
    <d v="2012-09-29T00:00:00"/>
    <x v="2"/>
    <s v="NM-18520"/>
    <s v="Neoma Murray"/>
    <x v="0"/>
    <s v="United States"/>
    <s v="Chicago"/>
    <x v="10"/>
    <n v="60610"/>
    <x v="2"/>
    <s v="FUR-FU-10003849"/>
    <x v="0"/>
    <x v="5"/>
    <s v="DAX Metal Frame, Desktop, Stepped-Edge"/>
    <n v="24.288"/>
    <n v="3"/>
    <n v="0.6"/>
    <n v="-12.751199999999997"/>
  </r>
  <r>
    <n v="3438"/>
    <x v="1701"/>
    <x v="3"/>
    <x v="505"/>
    <d v="2014-10-31T00:00:00"/>
    <x v="3"/>
    <s v="RA-19945"/>
    <s v="Ryan Akin"/>
    <x v="0"/>
    <s v="United States"/>
    <s v="Dallas"/>
    <x v="5"/>
    <n v="75217"/>
    <x v="2"/>
    <s v="FUR-FU-10003849"/>
    <x v="0"/>
    <x v="5"/>
    <s v="DAX Metal Frame, Desktop, Stepped-Edge"/>
    <n v="16.192"/>
    <n v="2"/>
    <n v="0.6"/>
    <n v="-8.5007999999999981"/>
  </r>
  <r>
    <n v="3439"/>
    <x v="1701"/>
    <x v="3"/>
    <x v="505"/>
    <d v="2014-10-31T00:00:00"/>
    <x v="3"/>
    <s v="RA-19945"/>
    <s v="Ryan Akin"/>
    <x v="0"/>
    <s v="United States"/>
    <s v="Dallas"/>
    <x v="5"/>
    <n v="75217"/>
    <x v="2"/>
    <s v="FUR-TA-10002041"/>
    <x v="0"/>
    <x v="3"/>
    <s v="Bevis Round Conference Table Top, X-Base"/>
    <n v="251.00599999999997"/>
    <n v="2"/>
    <n v="0.3"/>
    <n v="-68.130199999999988"/>
  </r>
  <r>
    <n v="3440"/>
    <x v="1701"/>
    <x v="3"/>
    <x v="505"/>
    <d v="2014-10-31T00:00:00"/>
    <x v="3"/>
    <s v="RA-19945"/>
    <s v="Ryan Akin"/>
    <x v="0"/>
    <s v="United States"/>
    <s v="Dallas"/>
    <x v="5"/>
    <n v="75217"/>
    <x v="2"/>
    <s v="OFF-ST-10002214"/>
    <x v="1"/>
    <x v="4"/>
    <s v="X-Rack File for Hanging Folders"/>
    <n v="54.192"/>
    <n v="6"/>
    <n v="0.2"/>
    <n v="4.0643999999999973"/>
  </r>
  <r>
    <n v="3441"/>
    <x v="1702"/>
    <x v="1"/>
    <x v="239"/>
    <d v="2012-11-30T00:00:00"/>
    <x v="3"/>
    <s v="PO-19195"/>
    <s v="Phillina Ober"/>
    <x v="2"/>
    <s v="United States"/>
    <s v="San Francisco"/>
    <x v="1"/>
    <n v="94122"/>
    <x v="1"/>
    <s v="OFF-BI-10001078"/>
    <x v="1"/>
    <x v="8"/>
    <s v="Acco PRESSTEX Data Binder with Storage Hooks, Dark Blue, 14 7/8&quot; X 11&quot;"/>
    <n v="4.3040000000000003"/>
    <n v="1"/>
    <n v="0.2"/>
    <n v="1.5602"/>
  </r>
  <r>
    <n v="3442"/>
    <x v="1703"/>
    <x v="2"/>
    <x v="518"/>
    <d v="2011-03-14T00:00:00"/>
    <x v="0"/>
    <s v="KA-16525"/>
    <s v="Kelly Andreada"/>
    <x v="0"/>
    <s v="United States"/>
    <s v="New York City"/>
    <x v="15"/>
    <n v="10024"/>
    <x v="3"/>
    <s v="OFF-PA-10002137"/>
    <x v="1"/>
    <x v="10"/>
    <s v="Southworth 100% Résumé Paper, 24lb."/>
    <n v="108.92"/>
    <n v="14"/>
    <n v="0"/>
    <n v="49.013999999999996"/>
  </r>
  <r>
    <n v="3443"/>
    <x v="1704"/>
    <x v="3"/>
    <x v="123"/>
    <d v="2014-11-24T00:00:00"/>
    <x v="1"/>
    <s v="JD-16150"/>
    <s v="Justin Deggeller"/>
    <x v="1"/>
    <s v="United States"/>
    <s v="New York City"/>
    <x v="15"/>
    <n v="10011"/>
    <x v="3"/>
    <s v="OFF-EN-10001415"/>
    <x v="1"/>
    <x v="12"/>
    <s v="Staples"/>
    <n v="16.740000000000002"/>
    <n v="3"/>
    <n v="0"/>
    <n v="8.370000000000001"/>
  </r>
  <r>
    <n v="3444"/>
    <x v="1704"/>
    <x v="3"/>
    <x v="123"/>
    <d v="2014-11-24T00:00:00"/>
    <x v="1"/>
    <s v="JD-16150"/>
    <s v="Justin Deggeller"/>
    <x v="1"/>
    <s v="United States"/>
    <s v="New York City"/>
    <x v="15"/>
    <n v="10011"/>
    <x v="3"/>
    <s v="OFF-AP-10003849"/>
    <x v="1"/>
    <x v="9"/>
    <s v="Hoover Shoulder Vac Commercial Portable Vacuum"/>
    <n v="2504.7399999999998"/>
    <n v="7"/>
    <n v="0"/>
    <n v="626.18499999999995"/>
  </r>
  <r>
    <n v="3445"/>
    <x v="1705"/>
    <x v="0"/>
    <x v="875"/>
    <d v="2013-08-03T00:00:00"/>
    <x v="1"/>
    <s v="JO-15145"/>
    <s v="Jack O'Briant"/>
    <x v="1"/>
    <s v="United States"/>
    <s v="Philadelphia"/>
    <x v="9"/>
    <n v="19140"/>
    <x v="3"/>
    <s v="OFF-ST-10001713"/>
    <x v="1"/>
    <x v="4"/>
    <s v="Gould Plastics 9-Pocket Panel Bin, 18-3/8w x 5-1/4d x 20-1/2h, Black"/>
    <n v="84.784000000000006"/>
    <n v="2"/>
    <n v="0.2"/>
    <n v="-16.956800000000005"/>
  </r>
  <r>
    <n v="3446"/>
    <x v="1706"/>
    <x v="1"/>
    <x v="821"/>
    <d v="2012-06-17T00:00:00"/>
    <x v="1"/>
    <s v="LE-16810"/>
    <s v="Laurel Elliston"/>
    <x v="0"/>
    <s v="United States"/>
    <s v="Newark"/>
    <x v="13"/>
    <n v="19711"/>
    <x v="3"/>
    <s v="OFF-ST-10001505"/>
    <x v="1"/>
    <x v="4"/>
    <s v="Perma STOR-ALL Hanging File Box, 13 1/8&quot;W x 12 1/4&quot;D x 10 1/2&quot;H"/>
    <n v="29.900000000000002"/>
    <n v="5"/>
    <n v="0"/>
    <n v="5.0829999999999975"/>
  </r>
  <r>
    <n v="3447"/>
    <x v="1707"/>
    <x v="0"/>
    <x v="876"/>
    <d v="2013-08-08T00:00:00"/>
    <x v="2"/>
    <s v="AH-10690"/>
    <s v="Anna Häberlin"/>
    <x v="1"/>
    <s v="United States"/>
    <s v="New York City"/>
    <x v="15"/>
    <n v="10024"/>
    <x v="3"/>
    <s v="OFF-PA-10000474"/>
    <x v="1"/>
    <x v="10"/>
    <s v="Staples"/>
    <n v="70.88"/>
    <n v="2"/>
    <n v="0"/>
    <n v="33.313599999999994"/>
  </r>
  <r>
    <n v="3448"/>
    <x v="1708"/>
    <x v="3"/>
    <x v="532"/>
    <d v="2014-06-16T00:00:00"/>
    <x v="1"/>
    <s v="KN-16705"/>
    <s v="Kristina Nunn"/>
    <x v="2"/>
    <s v="United States"/>
    <s v="Auburn"/>
    <x v="19"/>
    <n v="36830"/>
    <x v="0"/>
    <s v="OFF-AR-10001919"/>
    <x v="1"/>
    <x v="6"/>
    <s v="OIC #2 Pencils, Medium Soft"/>
    <n v="3.76"/>
    <n v="2"/>
    <n v="0"/>
    <n v="1.0903999999999998"/>
  </r>
  <r>
    <n v="3449"/>
    <x v="1709"/>
    <x v="0"/>
    <x v="877"/>
    <d v="2013-10-14T00:00:00"/>
    <x v="1"/>
    <s v="TB-21250"/>
    <s v="Tim Brockman"/>
    <x v="0"/>
    <s v="United States"/>
    <s v="Los Angeles"/>
    <x v="1"/>
    <n v="90049"/>
    <x v="1"/>
    <s v="OFF-BI-10004001"/>
    <x v="1"/>
    <x v="8"/>
    <s v="GBC Recycled VeloBinder Covers"/>
    <n v="27.263999999999999"/>
    <n v="2"/>
    <n v="0.2"/>
    <n v="8.8607999999999976"/>
  </r>
  <r>
    <n v="3450"/>
    <x v="1710"/>
    <x v="2"/>
    <x v="78"/>
    <d v="2011-09-14T00:00:00"/>
    <x v="1"/>
    <s v="DP-13390"/>
    <s v="Dennis Pardue"/>
    <x v="2"/>
    <s v="United States"/>
    <s v="San Francisco"/>
    <x v="1"/>
    <n v="94110"/>
    <x v="1"/>
    <s v="OFF-AP-10004785"/>
    <x v="1"/>
    <x v="9"/>
    <s v="Holmes Replacement Filter for HEPA Air Cleaner, Medium Room"/>
    <n v="56.65"/>
    <n v="5"/>
    <n v="0"/>
    <n v="24.359500000000004"/>
  </r>
  <r>
    <n v="3451"/>
    <x v="1710"/>
    <x v="2"/>
    <x v="78"/>
    <d v="2011-09-14T00:00:00"/>
    <x v="1"/>
    <s v="DP-13390"/>
    <s v="Dennis Pardue"/>
    <x v="2"/>
    <s v="United States"/>
    <s v="San Francisco"/>
    <x v="1"/>
    <n v="94110"/>
    <x v="1"/>
    <s v="OFF-ST-10002406"/>
    <x v="1"/>
    <x v="4"/>
    <s v="Pizazz Global Quick File"/>
    <n v="14.97"/>
    <n v="1"/>
    <n v="0"/>
    <n v="4.1916000000000011"/>
  </r>
  <r>
    <n v="3452"/>
    <x v="1710"/>
    <x v="2"/>
    <x v="78"/>
    <d v="2011-09-14T00:00:00"/>
    <x v="1"/>
    <s v="DP-13390"/>
    <s v="Dennis Pardue"/>
    <x v="2"/>
    <s v="United States"/>
    <s v="San Francisco"/>
    <x v="1"/>
    <n v="94110"/>
    <x v="1"/>
    <s v="OFF-FA-10002988"/>
    <x v="1"/>
    <x v="13"/>
    <s v="Ideal Clamps"/>
    <n v="4.0199999999999996"/>
    <n v="2"/>
    <n v="0"/>
    <n v="1.9697999999999998"/>
  </r>
  <r>
    <n v="3453"/>
    <x v="1711"/>
    <x v="2"/>
    <x v="878"/>
    <d v="2011-03-21T00:00:00"/>
    <x v="0"/>
    <s v="KN-16705"/>
    <s v="Kristina Nunn"/>
    <x v="2"/>
    <s v="United States"/>
    <s v="Raleigh"/>
    <x v="3"/>
    <n v="27604"/>
    <x v="0"/>
    <s v="TEC-PH-10002415"/>
    <x v="2"/>
    <x v="7"/>
    <s v="Polycom VoiceStation 500 Conference phone"/>
    <n v="471.92"/>
    <n v="2"/>
    <n v="0.2"/>
    <n v="29.495000000000019"/>
  </r>
  <r>
    <n v="3454"/>
    <x v="1712"/>
    <x v="1"/>
    <x v="879"/>
    <d v="2012-03-02T00:00:00"/>
    <x v="0"/>
    <s v="ST-20530"/>
    <s v="Shui Tom"/>
    <x v="0"/>
    <s v="United States"/>
    <s v="Macon"/>
    <x v="32"/>
    <n v="31204"/>
    <x v="0"/>
    <s v="OFF-BI-10004236"/>
    <x v="1"/>
    <x v="8"/>
    <s v="XtraLife ClearVue Slant-D Ring Binder, White, 3&quot;"/>
    <n v="58.72"/>
    <n v="4"/>
    <n v="0"/>
    <n v="27.011199999999999"/>
  </r>
  <r>
    <n v="3455"/>
    <x v="1713"/>
    <x v="1"/>
    <x v="584"/>
    <d v="2012-07-14T00:00:00"/>
    <x v="1"/>
    <s v="EB-13870"/>
    <s v="Emily Burns"/>
    <x v="0"/>
    <s v="United States"/>
    <s v="Nashville"/>
    <x v="18"/>
    <n v="37211"/>
    <x v="0"/>
    <s v="OFF-AR-10000657"/>
    <x v="1"/>
    <x v="6"/>
    <s v="Binney &amp; Smith inkTank Desk Highlighter, Chisel Tip, Yellow, 12/Box"/>
    <n v="5.16"/>
    <n v="3"/>
    <n v="0.2"/>
    <n v="0.83849999999999936"/>
  </r>
  <r>
    <n v="3456"/>
    <x v="1714"/>
    <x v="0"/>
    <x v="880"/>
    <d v="2013-02-27T00:00:00"/>
    <x v="1"/>
    <s v="AH-10210"/>
    <s v="Alan Hwang"/>
    <x v="0"/>
    <s v="United States"/>
    <s v="Nashville"/>
    <x v="18"/>
    <n v="37211"/>
    <x v="0"/>
    <s v="OFF-PA-10004996"/>
    <x v="1"/>
    <x v="10"/>
    <s v="Speediset Carbonless Redi-Letter 7&quot; x 8 1/2&quot;"/>
    <n v="16.496000000000002"/>
    <n v="2"/>
    <n v="0.2"/>
    <n v="5.5673999999999992"/>
  </r>
  <r>
    <n v="3457"/>
    <x v="1715"/>
    <x v="3"/>
    <x v="118"/>
    <d v="2014-09-19T00:00:00"/>
    <x v="2"/>
    <s v="AS-10090"/>
    <s v="Adam Shillingsburg"/>
    <x v="0"/>
    <s v="United States"/>
    <s v="Philadelphia"/>
    <x v="9"/>
    <n v="19143"/>
    <x v="3"/>
    <s v="TEC-AC-10001109"/>
    <x v="2"/>
    <x v="11"/>
    <s v="Logitech Trackman Marble Mouse"/>
    <n v="71.975999999999999"/>
    <n v="3"/>
    <n v="0.2"/>
    <n v="19.793400000000005"/>
  </r>
  <r>
    <n v="3458"/>
    <x v="1715"/>
    <x v="3"/>
    <x v="118"/>
    <d v="2014-09-19T00:00:00"/>
    <x v="2"/>
    <s v="AS-10090"/>
    <s v="Adam Shillingsburg"/>
    <x v="0"/>
    <s v="United States"/>
    <s v="Philadelphia"/>
    <x v="9"/>
    <n v="19143"/>
    <x v="3"/>
    <s v="FUR-FU-10003832"/>
    <x v="0"/>
    <x v="5"/>
    <s v="Eldon Expressions Punched Metal &amp; Wood Desk Accessories, Black &amp; Cherry"/>
    <n v="22.512000000000004"/>
    <n v="3"/>
    <n v="0.2"/>
    <n v="2.2511999999999999"/>
  </r>
  <r>
    <n v="3459"/>
    <x v="1715"/>
    <x v="3"/>
    <x v="118"/>
    <d v="2014-09-19T00:00:00"/>
    <x v="2"/>
    <s v="AS-10090"/>
    <s v="Adam Shillingsburg"/>
    <x v="0"/>
    <s v="United States"/>
    <s v="Philadelphia"/>
    <x v="9"/>
    <n v="19143"/>
    <x v="3"/>
    <s v="OFF-BI-10002393"/>
    <x v="1"/>
    <x v="8"/>
    <s v="Binder Posts"/>
    <n v="3.4440000000000008"/>
    <n v="2"/>
    <n v="0.7"/>
    <n v="-2.7551999999999994"/>
  </r>
  <r>
    <n v="3460"/>
    <x v="1715"/>
    <x v="3"/>
    <x v="118"/>
    <d v="2014-09-19T00:00:00"/>
    <x v="2"/>
    <s v="AS-10090"/>
    <s v="Adam Shillingsburg"/>
    <x v="0"/>
    <s v="United States"/>
    <s v="Philadelphia"/>
    <x v="9"/>
    <n v="19143"/>
    <x v="3"/>
    <s v="OFF-BI-10001359"/>
    <x v="1"/>
    <x v="8"/>
    <s v="GBC DocuBind TL300 Electric Binding System"/>
    <n v="538.19400000000007"/>
    <n v="2"/>
    <n v="0.7"/>
    <n v="-412.61539999999991"/>
  </r>
  <r>
    <n v="3461"/>
    <x v="1715"/>
    <x v="3"/>
    <x v="118"/>
    <d v="2014-09-19T00:00:00"/>
    <x v="2"/>
    <s v="AS-10090"/>
    <s v="Adam Shillingsburg"/>
    <x v="0"/>
    <s v="United States"/>
    <s v="Philadelphia"/>
    <x v="9"/>
    <n v="19143"/>
    <x v="3"/>
    <s v="TEC-AC-10003628"/>
    <x v="2"/>
    <x v="11"/>
    <s v="Logitech 910-002974 M325 Wireless Mouse for Web Scrolling"/>
    <n v="47.984000000000002"/>
    <n v="2"/>
    <n v="0.2"/>
    <n v="14.395200000000004"/>
  </r>
  <r>
    <n v="3462"/>
    <x v="1716"/>
    <x v="3"/>
    <x v="60"/>
    <d v="2014-11-11T00:00:00"/>
    <x v="0"/>
    <s v="EM-13825"/>
    <s v="Elizabeth Moffitt"/>
    <x v="1"/>
    <s v="United States"/>
    <s v="Dallas"/>
    <x v="5"/>
    <n v="75081"/>
    <x v="2"/>
    <s v="TEC-PH-10003012"/>
    <x v="2"/>
    <x v="7"/>
    <s v="Nortel Meridian M3904 Professional Digital phone"/>
    <n v="492.76800000000003"/>
    <n v="4"/>
    <n v="0.2"/>
    <n v="55.436399999999935"/>
  </r>
  <r>
    <n v="3463"/>
    <x v="1717"/>
    <x v="1"/>
    <x v="763"/>
    <d v="2012-02-23T00:00:00"/>
    <x v="0"/>
    <s v="KA-16525"/>
    <s v="Kelly Andreada"/>
    <x v="0"/>
    <s v="United States"/>
    <s v="Perth Amboy"/>
    <x v="30"/>
    <n v="8861"/>
    <x v="3"/>
    <s v="OFF-AR-10003903"/>
    <x v="1"/>
    <x v="6"/>
    <s v="Sanford 52201 APSCO Electric Pencil Sharpener"/>
    <n v="286.78999999999996"/>
    <n v="7"/>
    <n v="0"/>
    <n v="74.565400000000011"/>
  </r>
  <r>
    <n v="3464"/>
    <x v="1718"/>
    <x v="0"/>
    <x v="881"/>
    <d v="2013-12-01T00:00:00"/>
    <x v="1"/>
    <s v="HJ-14875"/>
    <s v="Heather Jas"/>
    <x v="2"/>
    <s v="United States"/>
    <s v="Jacksonville"/>
    <x v="2"/>
    <n v="32216"/>
    <x v="0"/>
    <s v="OFF-PA-10004675"/>
    <x v="1"/>
    <x v="10"/>
    <s v="Telephone Message Books with Fax/Mobile Section, 5 1/2&quot; x 3 3/16&quot;"/>
    <n v="5.08"/>
    <n v="1"/>
    <n v="0.2"/>
    <n v="1.6509999999999998"/>
  </r>
  <r>
    <n v="3465"/>
    <x v="1719"/>
    <x v="3"/>
    <x v="734"/>
    <d v="2014-12-06T00:00:00"/>
    <x v="0"/>
    <s v="ND-18370"/>
    <s v="Natalie DeCherney"/>
    <x v="0"/>
    <s v="United States"/>
    <s v="Jacksonville"/>
    <x v="2"/>
    <n v="32216"/>
    <x v="0"/>
    <s v="TEC-AC-10001990"/>
    <x v="2"/>
    <x v="11"/>
    <s v="Kensington Orbit Wireless Mobile Trackball for PC and Mac"/>
    <n v="47.992000000000004"/>
    <n v="1"/>
    <n v="0.2"/>
    <n v="7.198799999999995"/>
  </r>
  <r>
    <n v="3466"/>
    <x v="1720"/>
    <x v="1"/>
    <x v="229"/>
    <d v="2012-09-14T00:00:00"/>
    <x v="1"/>
    <s v="EH-13765"/>
    <s v="Edward Hooks"/>
    <x v="1"/>
    <s v="United States"/>
    <s v="Revere"/>
    <x v="31"/>
    <n v="2151"/>
    <x v="3"/>
    <s v="OFF-AP-10003842"/>
    <x v="1"/>
    <x v="9"/>
    <s v="Euro-Pro Shark Turbo Vacuum"/>
    <n v="61.96"/>
    <n v="2"/>
    <n v="0"/>
    <n v="16.1096"/>
  </r>
  <r>
    <n v="3467"/>
    <x v="1720"/>
    <x v="1"/>
    <x v="229"/>
    <d v="2012-09-14T00:00:00"/>
    <x v="1"/>
    <s v="EH-13765"/>
    <s v="Edward Hooks"/>
    <x v="1"/>
    <s v="United States"/>
    <s v="Revere"/>
    <x v="31"/>
    <n v="2151"/>
    <x v="3"/>
    <s v="FUR-BO-10004695"/>
    <x v="0"/>
    <x v="0"/>
    <s v="O'Sullivan 2-Door Barrister Bookcase in Odessa Pine"/>
    <n v="361.96"/>
    <n v="2"/>
    <n v="0"/>
    <n v="83.25079999999997"/>
  </r>
  <r>
    <n v="3468"/>
    <x v="1720"/>
    <x v="1"/>
    <x v="229"/>
    <d v="2012-09-14T00:00:00"/>
    <x v="1"/>
    <s v="EH-13765"/>
    <s v="Edward Hooks"/>
    <x v="1"/>
    <s v="United States"/>
    <s v="Revere"/>
    <x v="31"/>
    <n v="2151"/>
    <x v="3"/>
    <s v="OFF-PA-10003039"/>
    <x v="1"/>
    <x v="10"/>
    <s v="Xerox 1960"/>
    <n v="278.82"/>
    <n v="9"/>
    <n v="0"/>
    <n v="125.46899999999999"/>
  </r>
  <r>
    <n v="3469"/>
    <x v="1721"/>
    <x v="0"/>
    <x v="882"/>
    <d v="2013-12-20T00:00:00"/>
    <x v="1"/>
    <s v="MC-17845"/>
    <s v="Michael Chen"/>
    <x v="0"/>
    <s v="United States"/>
    <s v="Jackson"/>
    <x v="35"/>
    <n v="39212"/>
    <x v="0"/>
    <s v="FUR-FU-10002045"/>
    <x v="0"/>
    <x v="5"/>
    <s v="Executive Impressions 14&quot;"/>
    <n v="133.38"/>
    <n v="6"/>
    <n v="0"/>
    <n v="58.687200000000011"/>
  </r>
  <r>
    <n v="3470"/>
    <x v="1722"/>
    <x v="1"/>
    <x v="744"/>
    <d v="2012-04-10T00:00:00"/>
    <x v="1"/>
    <s v="MH-17455"/>
    <s v="Mark Hamilton"/>
    <x v="0"/>
    <s v="United States"/>
    <s v="Jacksonville"/>
    <x v="3"/>
    <n v="28540"/>
    <x v="0"/>
    <s v="OFF-PA-10001019"/>
    <x v="1"/>
    <x v="10"/>
    <s v="Xerox 1884"/>
    <n v="47.952000000000005"/>
    <n v="3"/>
    <n v="0.2"/>
    <n v="16.183799999999998"/>
  </r>
  <r>
    <n v="3471"/>
    <x v="1723"/>
    <x v="0"/>
    <x v="49"/>
    <d v="2013-12-06T00:00:00"/>
    <x v="1"/>
    <s v="CL-11890"/>
    <s v="Carl Ludwig"/>
    <x v="0"/>
    <s v="United States"/>
    <s v="San Francisco"/>
    <x v="1"/>
    <n v="94122"/>
    <x v="1"/>
    <s v="FUR-FU-10003724"/>
    <x v="0"/>
    <x v="5"/>
    <s v="Westinghouse Clip-On Gooseneck Lamps"/>
    <n v="16.739999999999998"/>
    <n v="2"/>
    <n v="0"/>
    <n v="4.3523999999999994"/>
  </r>
  <r>
    <n v="3472"/>
    <x v="1724"/>
    <x v="3"/>
    <x v="105"/>
    <d v="2014-11-18T00:00:00"/>
    <x v="1"/>
    <s v="SF-20965"/>
    <s v="Sylvia Foulston"/>
    <x v="1"/>
    <s v="United States"/>
    <s v="Columbus"/>
    <x v="24"/>
    <n v="43229"/>
    <x v="3"/>
    <s v="OFF-PA-10003673"/>
    <x v="1"/>
    <x v="10"/>
    <s v="Strathmore Photo Mount Cards"/>
    <n v="10.848000000000001"/>
    <n v="2"/>
    <n v="0.2"/>
    <n v="3.5255999999999994"/>
  </r>
  <r>
    <n v="3473"/>
    <x v="1724"/>
    <x v="3"/>
    <x v="105"/>
    <d v="2014-11-18T00:00:00"/>
    <x v="1"/>
    <s v="SF-20965"/>
    <s v="Sylvia Foulston"/>
    <x v="1"/>
    <s v="United States"/>
    <s v="Columbus"/>
    <x v="24"/>
    <n v="43229"/>
    <x v="3"/>
    <s v="TEC-AC-10003614"/>
    <x v="2"/>
    <x v="11"/>
    <s v="Verbatim 25 GB 6x Blu-ray Single Layer Recordable Disc, 10/Pack"/>
    <n v="18.544"/>
    <n v="2"/>
    <n v="0.2"/>
    <n v="3.0133999999999981"/>
  </r>
  <r>
    <n v="3474"/>
    <x v="1725"/>
    <x v="3"/>
    <x v="448"/>
    <d v="2014-03-11T00:00:00"/>
    <x v="1"/>
    <s v="EP-13915"/>
    <s v="Emily Phan"/>
    <x v="0"/>
    <s v="United States"/>
    <s v="Dearborn Heights"/>
    <x v="12"/>
    <n v="48127"/>
    <x v="2"/>
    <s v="FUR-CH-10000785"/>
    <x v="0"/>
    <x v="1"/>
    <s v="Global Ergonomic Managers Chair"/>
    <n v="180.98"/>
    <n v="1"/>
    <n v="0"/>
    <n v="47.0548"/>
  </r>
  <r>
    <n v="3475"/>
    <x v="1725"/>
    <x v="3"/>
    <x v="448"/>
    <d v="2014-03-11T00:00:00"/>
    <x v="1"/>
    <s v="EP-13915"/>
    <s v="Emily Phan"/>
    <x v="0"/>
    <s v="United States"/>
    <s v="Dearborn Heights"/>
    <x v="12"/>
    <n v="48127"/>
    <x v="2"/>
    <s v="TEC-AC-10002926"/>
    <x v="2"/>
    <x v="11"/>
    <s v="Logitech Wireless Marathon Mouse M705"/>
    <n v="99.98"/>
    <n v="2"/>
    <n v="0"/>
    <n v="42.991400000000006"/>
  </r>
  <r>
    <n v="3476"/>
    <x v="1726"/>
    <x v="0"/>
    <x v="581"/>
    <d v="2013-12-01T00:00:00"/>
    <x v="2"/>
    <s v="RW-19630"/>
    <s v="Rob Williams"/>
    <x v="1"/>
    <s v="United States"/>
    <s v="Overland Park"/>
    <x v="41"/>
    <n v="66212"/>
    <x v="2"/>
    <s v="TEC-AC-10004633"/>
    <x v="2"/>
    <x v="11"/>
    <s v="Verbatim 25 GB 6x Blu-ray Single Layer Recordable Disc, 3/Pack"/>
    <n v="34.950000000000003"/>
    <n v="5"/>
    <n v="0"/>
    <n v="15.378000000000004"/>
  </r>
  <r>
    <n v="3477"/>
    <x v="1726"/>
    <x v="0"/>
    <x v="581"/>
    <d v="2013-12-01T00:00:00"/>
    <x v="2"/>
    <s v="RW-19630"/>
    <s v="Rob Williams"/>
    <x v="1"/>
    <s v="United States"/>
    <s v="Overland Park"/>
    <x v="41"/>
    <n v="66212"/>
    <x v="2"/>
    <s v="OFF-BI-10000977"/>
    <x v="1"/>
    <x v="8"/>
    <s v="Ibico Plastic Spiral Binding Combs"/>
    <n v="152"/>
    <n v="5"/>
    <n v="0"/>
    <n v="69.919999999999987"/>
  </r>
  <r>
    <n v="3478"/>
    <x v="1727"/>
    <x v="2"/>
    <x v="883"/>
    <d v="2011-09-05T00:00:00"/>
    <x v="1"/>
    <s v="SJ-20500"/>
    <s v="Shirley Jackson"/>
    <x v="0"/>
    <s v="United States"/>
    <s v="Santa Fe"/>
    <x v="27"/>
    <n v="87505"/>
    <x v="1"/>
    <s v="TEC-AC-10001635"/>
    <x v="2"/>
    <x v="11"/>
    <s v="KeyTronic KT400U2 - Keyboard - Black"/>
    <n v="92.52"/>
    <n v="9"/>
    <n v="0"/>
    <n v="18.503999999999991"/>
  </r>
  <r>
    <n v="3479"/>
    <x v="1728"/>
    <x v="0"/>
    <x v="16"/>
    <d v="2013-12-15T00:00:00"/>
    <x v="1"/>
    <s v="SP-20620"/>
    <s v="Stefania Perrino"/>
    <x v="1"/>
    <s v="United States"/>
    <s v="San Francisco"/>
    <x v="1"/>
    <n v="94110"/>
    <x v="1"/>
    <s v="OFF-AR-10003056"/>
    <x v="1"/>
    <x v="6"/>
    <s v="Newell 341"/>
    <n v="8.56"/>
    <n v="2"/>
    <n v="0"/>
    <n v="2.4823999999999993"/>
  </r>
  <r>
    <n v="3480"/>
    <x v="1728"/>
    <x v="0"/>
    <x v="16"/>
    <d v="2013-12-15T00:00:00"/>
    <x v="1"/>
    <s v="SP-20620"/>
    <s v="Stefania Perrino"/>
    <x v="1"/>
    <s v="United States"/>
    <s v="San Francisco"/>
    <x v="1"/>
    <n v="94110"/>
    <x v="1"/>
    <s v="OFF-PA-10003363"/>
    <x v="1"/>
    <x v="10"/>
    <s v="Xerox 204"/>
    <n v="45.36"/>
    <n v="7"/>
    <n v="0"/>
    <n v="21.772800000000004"/>
  </r>
  <r>
    <n v="3481"/>
    <x v="1728"/>
    <x v="0"/>
    <x v="16"/>
    <d v="2013-12-15T00:00:00"/>
    <x v="1"/>
    <s v="SP-20620"/>
    <s v="Stefania Perrino"/>
    <x v="1"/>
    <s v="United States"/>
    <s v="San Francisco"/>
    <x v="1"/>
    <n v="94110"/>
    <x v="1"/>
    <s v="FUR-TA-10003954"/>
    <x v="0"/>
    <x v="3"/>
    <s v="Hon 94000 Series Round Tables"/>
    <n v="1421.6640000000002"/>
    <n v="6"/>
    <n v="0.2"/>
    <n v="-195.47879999999998"/>
  </r>
  <r>
    <n v="3482"/>
    <x v="1729"/>
    <x v="2"/>
    <x v="884"/>
    <d v="2011-04-10T00:00:00"/>
    <x v="2"/>
    <s v="PJ-19015"/>
    <s v="Pauline Johnson"/>
    <x v="0"/>
    <s v="United States"/>
    <s v="Mobile"/>
    <x v="19"/>
    <n v="36608"/>
    <x v="0"/>
    <s v="FUR-FU-10004415"/>
    <x v="0"/>
    <x v="5"/>
    <s v="Stacking Tray, Side-Loading, Legal, Smoke"/>
    <n v="8.9600000000000009"/>
    <n v="2"/>
    <n v="0"/>
    <n v="2.7775999999999996"/>
  </r>
  <r>
    <n v="3483"/>
    <x v="1730"/>
    <x v="2"/>
    <x v="9"/>
    <d v="2011-08-29T00:00:00"/>
    <x v="2"/>
    <s v="CC-12610"/>
    <s v="Corey Catlett"/>
    <x v="1"/>
    <s v="United States"/>
    <s v="Springfield"/>
    <x v="17"/>
    <n v="22153"/>
    <x v="0"/>
    <s v="TEC-PH-10000455"/>
    <x v="2"/>
    <x v="7"/>
    <s v="GE 30522EE2"/>
    <n v="579.94999999999993"/>
    <n v="5"/>
    <n v="0"/>
    <n v="168.18549999999993"/>
  </r>
  <r>
    <n v="3484"/>
    <x v="1730"/>
    <x v="2"/>
    <x v="9"/>
    <d v="2011-08-29T00:00:00"/>
    <x v="2"/>
    <s v="CC-12610"/>
    <s v="Corey Catlett"/>
    <x v="1"/>
    <s v="United States"/>
    <s v="Springfield"/>
    <x v="17"/>
    <n v="22153"/>
    <x v="0"/>
    <s v="FUR-FU-10002456"/>
    <x v="0"/>
    <x v="5"/>
    <s v="Master Caster Door Stop, Large Neon Orange"/>
    <n v="29.12"/>
    <n v="4"/>
    <n v="0"/>
    <n v="12.521600000000003"/>
  </r>
  <r>
    <n v="3485"/>
    <x v="1730"/>
    <x v="2"/>
    <x v="9"/>
    <d v="2011-08-29T00:00:00"/>
    <x v="2"/>
    <s v="CC-12610"/>
    <s v="Corey Catlett"/>
    <x v="1"/>
    <s v="United States"/>
    <s v="Springfield"/>
    <x v="17"/>
    <n v="22153"/>
    <x v="0"/>
    <s v="FUR-TA-10003569"/>
    <x v="0"/>
    <x v="3"/>
    <s v="Bretford CR8500 Series Meeting Room Furniture"/>
    <n v="1202.94"/>
    <n v="3"/>
    <n v="0"/>
    <n v="300.73500000000001"/>
  </r>
  <r>
    <n v="3486"/>
    <x v="1731"/>
    <x v="0"/>
    <x v="147"/>
    <d v="2013-10-27T00:00:00"/>
    <x v="1"/>
    <s v="MY-18295"/>
    <s v="Muhammed Yedwab"/>
    <x v="1"/>
    <s v="United States"/>
    <s v="Newark"/>
    <x v="13"/>
    <n v="19711"/>
    <x v="3"/>
    <s v="OFF-BI-10002813"/>
    <x v="1"/>
    <x v="8"/>
    <s v="Avery Reinforcements for Hole-Punch Pages"/>
    <n v="7.92"/>
    <n v="4"/>
    <n v="0"/>
    <n v="3.5640000000000001"/>
  </r>
  <r>
    <n v="3487"/>
    <x v="1732"/>
    <x v="0"/>
    <x v="885"/>
    <d v="2013-12-01T00:00:00"/>
    <x v="3"/>
    <s v="DB-13210"/>
    <s v="Dean Braden"/>
    <x v="0"/>
    <s v="United States"/>
    <s v="Hickory"/>
    <x v="3"/>
    <n v="28601"/>
    <x v="0"/>
    <s v="TEC-PH-10002890"/>
    <x v="2"/>
    <x v="7"/>
    <s v="AT&amp;T 17929 Lendline Telephone"/>
    <n v="36.192"/>
    <n v="1"/>
    <n v="0.2"/>
    <n v="2.7143999999999995"/>
  </r>
  <r>
    <n v="3488"/>
    <x v="1733"/>
    <x v="3"/>
    <x v="528"/>
    <d v="2014-09-12T00:00:00"/>
    <x v="1"/>
    <s v="MG-17875"/>
    <s v="Michael Grace"/>
    <x v="2"/>
    <s v="United States"/>
    <s v="Fort Lauderdale"/>
    <x v="2"/>
    <n v="33311"/>
    <x v="0"/>
    <s v="OFF-ST-10001522"/>
    <x v="1"/>
    <x v="4"/>
    <s v="Gould Plastics 18-Pocket Panel Bin, 34w x 5-1/4d x 20-1/2h"/>
    <n v="147.184"/>
    <n v="2"/>
    <n v="0.2"/>
    <n v="-29.436800000000012"/>
  </r>
  <r>
    <n v="3489"/>
    <x v="1734"/>
    <x v="1"/>
    <x v="740"/>
    <d v="2012-07-06T00:00:00"/>
    <x v="1"/>
    <s v="RH-19600"/>
    <s v="Rob Haberlin"/>
    <x v="0"/>
    <s v="United States"/>
    <s v="Carol Stream"/>
    <x v="10"/>
    <n v="60188"/>
    <x v="2"/>
    <s v="FUR-CH-10004086"/>
    <x v="0"/>
    <x v="1"/>
    <s v="Hon 4070 Series Pagoda Armless Upholstered Stacking Chairs"/>
    <n v="408.42200000000003"/>
    <n v="2"/>
    <n v="0.3"/>
    <n v="-5.8346000000000231"/>
  </r>
  <r>
    <n v="3490"/>
    <x v="1734"/>
    <x v="1"/>
    <x v="740"/>
    <d v="2012-07-06T00:00:00"/>
    <x v="1"/>
    <s v="RH-19600"/>
    <s v="Rob Haberlin"/>
    <x v="0"/>
    <s v="United States"/>
    <s v="Carol Stream"/>
    <x v="10"/>
    <n v="60188"/>
    <x v="2"/>
    <s v="FUR-CH-10003774"/>
    <x v="0"/>
    <x v="1"/>
    <s v="Global Wood Trimmed Manager's Task Chair, Khaki"/>
    <n v="382.11599999999999"/>
    <n v="6"/>
    <n v="0.3"/>
    <n v="-92.799600000000027"/>
  </r>
  <r>
    <n v="3491"/>
    <x v="1734"/>
    <x v="1"/>
    <x v="740"/>
    <d v="2012-07-06T00:00:00"/>
    <x v="1"/>
    <s v="RH-19600"/>
    <s v="Rob Haberlin"/>
    <x v="0"/>
    <s v="United States"/>
    <s v="Carol Stream"/>
    <x v="10"/>
    <n v="60188"/>
    <x v="2"/>
    <s v="OFF-ST-10004507"/>
    <x v="1"/>
    <x v="4"/>
    <s v="Advantus Rolling Storage Box"/>
    <n v="68.599999999999994"/>
    <n v="5"/>
    <n v="0.2"/>
    <n v="6.0024999999999977"/>
  </r>
  <r>
    <n v="3492"/>
    <x v="1734"/>
    <x v="1"/>
    <x v="740"/>
    <d v="2012-07-06T00:00:00"/>
    <x v="1"/>
    <s v="RH-19600"/>
    <s v="Rob Haberlin"/>
    <x v="0"/>
    <s v="United States"/>
    <s v="Carol Stream"/>
    <x v="10"/>
    <n v="60188"/>
    <x v="2"/>
    <s v="OFF-ST-10003208"/>
    <x v="1"/>
    <x v="4"/>
    <s v="Adjustable Depth Letter/Legal Cart"/>
    <n v="435.50400000000002"/>
    <n v="3"/>
    <n v="0.2"/>
    <n v="48.994199999999921"/>
  </r>
  <r>
    <n v="3493"/>
    <x v="1734"/>
    <x v="1"/>
    <x v="740"/>
    <d v="2012-07-06T00:00:00"/>
    <x v="1"/>
    <s v="RH-19600"/>
    <s v="Rob Haberlin"/>
    <x v="0"/>
    <s v="United States"/>
    <s v="Carol Stream"/>
    <x v="10"/>
    <n v="60188"/>
    <x v="2"/>
    <s v="OFF-PA-10000659"/>
    <x v="1"/>
    <x v="10"/>
    <s v="Adams Phone Message Book, Professional, 400 Message Capacity, 5 3/6” x 11”"/>
    <n v="11.168000000000001"/>
    <n v="2"/>
    <n v="0.2"/>
    <n v="3.7692000000000001"/>
  </r>
  <r>
    <n v="3494"/>
    <x v="1735"/>
    <x v="3"/>
    <x v="241"/>
    <d v="2014-09-29T00:00:00"/>
    <x v="1"/>
    <s v="KB-16240"/>
    <s v="Karen Bern"/>
    <x v="1"/>
    <s v="United States"/>
    <s v="Saint Cloud"/>
    <x v="11"/>
    <n v="56301"/>
    <x v="2"/>
    <s v="TEC-AC-10002305"/>
    <x v="2"/>
    <x v="11"/>
    <s v="KeyTronic E03601U1 - Keyboard - Beige"/>
    <n v="72"/>
    <n v="4"/>
    <n v="0"/>
    <n v="12.959999999999994"/>
  </r>
  <r>
    <n v="3495"/>
    <x v="1735"/>
    <x v="3"/>
    <x v="241"/>
    <d v="2014-09-29T00:00:00"/>
    <x v="1"/>
    <s v="KB-16240"/>
    <s v="Karen Bern"/>
    <x v="1"/>
    <s v="United States"/>
    <s v="Saint Cloud"/>
    <x v="11"/>
    <n v="56301"/>
    <x v="2"/>
    <s v="TEC-AC-10000990"/>
    <x v="2"/>
    <x v="11"/>
    <s v="Imation Bio 2GB USB Flash Drive Imation Corp"/>
    <n v="655.90000000000009"/>
    <n v="5"/>
    <n v="0"/>
    <n v="275.47800000000001"/>
  </r>
  <r>
    <n v="3496"/>
    <x v="1735"/>
    <x v="3"/>
    <x v="241"/>
    <d v="2014-09-29T00:00:00"/>
    <x v="1"/>
    <s v="KB-16240"/>
    <s v="Karen Bern"/>
    <x v="1"/>
    <s v="United States"/>
    <s v="Saint Cloud"/>
    <x v="11"/>
    <n v="56301"/>
    <x v="2"/>
    <s v="FUR-CH-10000665"/>
    <x v="0"/>
    <x v="1"/>
    <s v="Global Airflow Leather Mesh Back Chair, Black"/>
    <n v="603.91999999999996"/>
    <n v="4"/>
    <n v="0"/>
    <n v="181.17599999999993"/>
  </r>
  <r>
    <n v="3497"/>
    <x v="1736"/>
    <x v="0"/>
    <x v="590"/>
    <d v="2013-08-16T00:00:00"/>
    <x v="1"/>
    <s v="CA-12055"/>
    <s v="Cathy Armstrong"/>
    <x v="2"/>
    <s v="United States"/>
    <s v="Los Angeles"/>
    <x v="1"/>
    <n v="90036"/>
    <x v="1"/>
    <s v="FUR-TA-10001932"/>
    <x v="0"/>
    <x v="3"/>
    <s v="Chromcraft 48&quot; x 96&quot; Racetrack Double Pedestal Table"/>
    <n v="513.024"/>
    <n v="2"/>
    <n v="0.2"/>
    <n v="12.82559999999998"/>
  </r>
  <r>
    <n v="3498"/>
    <x v="1736"/>
    <x v="0"/>
    <x v="590"/>
    <d v="2013-08-16T00:00:00"/>
    <x v="1"/>
    <s v="CA-12055"/>
    <s v="Cathy Armstrong"/>
    <x v="2"/>
    <s v="United States"/>
    <s v="Los Angeles"/>
    <x v="1"/>
    <n v="90036"/>
    <x v="1"/>
    <s v="OFF-AP-10004487"/>
    <x v="1"/>
    <x v="9"/>
    <s v="Kensington 4 Outlet MasterPiece Compact Power Control Center"/>
    <n v="487.91999999999996"/>
    <n v="6"/>
    <n v="0"/>
    <n v="136.61759999999998"/>
  </r>
  <r>
    <n v="3499"/>
    <x v="1736"/>
    <x v="0"/>
    <x v="590"/>
    <d v="2013-08-16T00:00:00"/>
    <x v="1"/>
    <s v="CA-12055"/>
    <s v="Cathy Armstrong"/>
    <x v="2"/>
    <s v="United States"/>
    <s v="Los Angeles"/>
    <x v="1"/>
    <n v="90036"/>
    <x v="1"/>
    <s v="OFF-BI-10002160"/>
    <x v="1"/>
    <x v="8"/>
    <s v="Acco Hanging Data Binders"/>
    <n v="15.24"/>
    <n v="5"/>
    <n v="0.2"/>
    <n v="5.3339999999999996"/>
  </r>
  <r>
    <n v="3500"/>
    <x v="1737"/>
    <x v="0"/>
    <x v="321"/>
    <d v="2013-10-04T00:00:00"/>
    <x v="1"/>
    <s v="JK-15730"/>
    <s v="Joe Kamberova"/>
    <x v="0"/>
    <s v="United States"/>
    <s v="Mobile"/>
    <x v="19"/>
    <n v="36608"/>
    <x v="0"/>
    <s v="TEC-AC-10000420"/>
    <x v="2"/>
    <x v="11"/>
    <s v="Logitech G500s Laser Gaming Mouse with Adjustable Weight Tuning"/>
    <n v="209.96999999999997"/>
    <n v="3"/>
    <n v="0"/>
    <n v="71.389799999999994"/>
  </r>
  <r>
    <n v="3501"/>
    <x v="1737"/>
    <x v="0"/>
    <x v="321"/>
    <d v="2013-10-04T00:00:00"/>
    <x v="1"/>
    <s v="JK-15730"/>
    <s v="Joe Kamberova"/>
    <x v="0"/>
    <s v="United States"/>
    <s v="Mobile"/>
    <x v="19"/>
    <n v="36608"/>
    <x v="0"/>
    <s v="OFF-BI-10001989"/>
    <x v="1"/>
    <x v="8"/>
    <s v="Premium Transparent Presentation Covers by GBC"/>
    <n v="62.94"/>
    <n v="3"/>
    <n v="0"/>
    <n v="30.211199999999998"/>
  </r>
  <r>
    <n v="3502"/>
    <x v="1737"/>
    <x v="0"/>
    <x v="321"/>
    <d v="2013-10-04T00:00:00"/>
    <x v="1"/>
    <s v="JK-15730"/>
    <s v="Joe Kamberova"/>
    <x v="0"/>
    <s v="United States"/>
    <s v="Mobile"/>
    <x v="19"/>
    <n v="36608"/>
    <x v="0"/>
    <s v="OFF-AR-10001149"/>
    <x v="1"/>
    <x v="6"/>
    <s v="Sanford Colorific Colored Pencils, 12/Box"/>
    <n v="25.919999999999998"/>
    <n v="9"/>
    <n v="0"/>
    <n v="7.7759999999999989"/>
  </r>
  <r>
    <n v="3503"/>
    <x v="1738"/>
    <x v="3"/>
    <x v="318"/>
    <d v="2014-04-11T00:00:00"/>
    <x v="3"/>
    <s v="RD-19930"/>
    <s v="Russell D'Ascenzo"/>
    <x v="0"/>
    <s v="United States"/>
    <s v="Austin"/>
    <x v="5"/>
    <n v="78745"/>
    <x v="2"/>
    <s v="OFF-PA-10004101"/>
    <x v="1"/>
    <x v="10"/>
    <s v="Xerox 1894"/>
    <n v="10.368000000000002"/>
    <n v="2"/>
    <n v="0.2"/>
    <n v="3.6288"/>
  </r>
  <r>
    <n v="3504"/>
    <x v="1738"/>
    <x v="3"/>
    <x v="318"/>
    <d v="2014-04-11T00:00:00"/>
    <x v="3"/>
    <s v="RD-19930"/>
    <s v="Russell D'Ascenzo"/>
    <x v="0"/>
    <s v="United States"/>
    <s v="Austin"/>
    <x v="5"/>
    <n v="78745"/>
    <x v="2"/>
    <s v="TEC-AC-10001714"/>
    <x v="2"/>
    <x v="11"/>
    <s v="Logitech MX Performance Wireless Mouse"/>
    <n v="95.736000000000004"/>
    <n v="3"/>
    <n v="0.2"/>
    <n v="20.343900000000001"/>
  </r>
  <r>
    <n v="3505"/>
    <x v="1739"/>
    <x v="0"/>
    <x v="122"/>
    <d v="2013-12-21T00:00:00"/>
    <x v="0"/>
    <s v="JK-16120"/>
    <s v="Julie Kriz"/>
    <x v="2"/>
    <s v="United States"/>
    <s v="New York City"/>
    <x v="15"/>
    <n v="10009"/>
    <x v="3"/>
    <s v="OFF-ST-10003716"/>
    <x v="1"/>
    <x v="4"/>
    <s v="Tennsco Double-Tier Lockers"/>
    <n v="900.08"/>
    <n v="4"/>
    <n v="0"/>
    <n v="117.0104"/>
  </r>
  <r>
    <n v="3506"/>
    <x v="1740"/>
    <x v="2"/>
    <x v="886"/>
    <d v="2011-06-24T00:00:00"/>
    <x v="1"/>
    <s v="SC-20020"/>
    <s v="Sam Craven"/>
    <x v="0"/>
    <s v="United States"/>
    <s v="Plano"/>
    <x v="5"/>
    <n v="75023"/>
    <x v="2"/>
    <s v="TEC-PH-10000369"/>
    <x v="2"/>
    <x v="7"/>
    <s v="HTC One Mini"/>
    <n v="201.584"/>
    <n v="2"/>
    <n v="0.2"/>
    <n v="20.158400000000015"/>
  </r>
  <r>
    <n v="3507"/>
    <x v="1740"/>
    <x v="2"/>
    <x v="886"/>
    <d v="2011-06-24T00:00:00"/>
    <x v="1"/>
    <s v="SC-20020"/>
    <s v="Sam Craven"/>
    <x v="0"/>
    <s v="United States"/>
    <s v="Plano"/>
    <x v="5"/>
    <n v="75023"/>
    <x v="2"/>
    <s v="OFF-BI-10000756"/>
    <x v="1"/>
    <x v="8"/>
    <s v="Storex DuraTech Recycled Plastic Frosted Binders"/>
    <n v="3.3919999999999995"/>
    <n v="4"/>
    <n v="0.8"/>
    <n v="-5.088000000000001"/>
  </r>
  <r>
    <n v="3508"/>
    <x v="1740"/>
    <x v="2"/>
    <x v="886"/>
    <d v="2011-06-24T00:00:00"/>
    <x v="1"/>
    <s v="SC-20020"/>
    <s v="Sam Craven"/>
    <x v="0"/>
    <s v="United States"/>
    <s v="Plano"/>
    <x v="5"/>
    <n v="75023"/>
    <x v="2"/>
    <s v="FUR-BO-10001608"/>
    <x v="0"/>
    <x v="0"/>
    <s v="Hon Metal Bookcases, Black"/>
    <n v="193.06559999999999"/>
    <n v="4"/>
    <n v="0.32"/>
    <n v="-19.874399999999994"/>
  </r>
  <r>
    <n v="3509"/>
    <x v="1740"/>
    <x v="2"/>
    <x v="886"/>
    <d v="2011-06-24T00:00:00"/>
    <x v="1"/>
    <s v="SC-20020"/>
    <s v="Sam Craven"/>
    <x v="0"/>
    <s v="United States"/>
    <s v="Plano"/>
    <x v="5"/>
    <n v="75023"/>
    <x v="2"/>
    <s v="OFF-PA-10001166"/>
    <x v="1"/>
    <x v="10"/>
    <s v="Xerox 2"/>
    <n v="15.552000000000003"/>
    <n v="3"/>
    <n v="0.2"/>
    <n v="5.4432"/>
  </r>
  <r>
    <n v="3510"/>
    <x v="1740"/>
    <x v="2"/>
    <x v="886"/>
    <d v="2011-06-24T00:00:00"/>
    <x v="1"/>
    <s v="SC-20020"/>
    <s v="Sam Craven"/>
    <x v="0"/>
    <s v="United States"/>
    <s v="Plano"/>
    <x v="5"/>
    <n v="75023"/>
    <x v="2"/>
    <s v="OFF-PA-10000587"/>
    <x v="1"/>
    <x v="10"/>
    <s v="Array Parchment Paper, Assorted Colors"/>
    <n v="11.648000000000001"/>
    <n v="2"/>
    <n v="0.2"/>
    <n v="4.0768000000000004"/>
  </r>
  <r>
    <n v="3511"/>
    <x v="1740"/>
    <x v="2"/>
    <x v="886"/>
    <d v="2011-06-24T00:00:00"/>
    <x v="1"/>
    <s v="SC-20020"/>
    <s v="Sam Craven"/>
    <x v="0"/>
    <s v="United States"/>
    <s v="Plano"/>
    <x v="5"/>
    <n v="75023"/>
    <x v="2"/>
    <s v="TEC-MA-10001972"/>
    <x v="2"/>
    <x v="15"/>
    <s v="Okidata C331dn Printer"/>
    <n v="418.8"/>
    <n v="2"/>
    <n v="0.4"/>
    <n v="-97.71999999999997"/>
  </r>
  <r>
    <n v="3512"/>
    <x v="1740"/>
    <x v="2"/>
    <x v="886"/>
    <d v="2011-06-24T00:00:00"/>
    <x v="1"/>
    <s v="SC-20020"/>
    <s v="Sam Craven"/>
    <x v="0"/>
    <s v="United States"/>
    <s v="Plano"/>
    <x v="5"/>
    <n v="75023"/>
    <x v="2"/>
    <s v="OFF-ST-10004123"/>
    <x v="1"/>
    <x v="4"/>
    <s v="Safco Industrial Wire Shelving System"/>
    <n v="509.48800000000006"/>
    <n v="7"/>
    <n v="0.2"/>
    <n v="-127.37200000000001"/>
  </r>
  <r>
    <n v="3513"/>
    <x v="1741"/>
    <x v="3"/>
    <x v="507"/>
    <d v="2014-09-07T00:00:00"/>
    <x v="2"/>
    <s v="HW-14935"/>
    <s v="Helen Wasserman"/>
    <x v="1"/>
    <s v="United States"/>
    <s v="Chicago"/>
    <x v="10"/>
    <n v="60653"/>
    <x v="2"/>
    <s v="FUR-BO-10000112"/>
    <x v="0"/>
    <x v="0"/>
    <s v="Bush Birmingham Collection Bookcase, Dark Cherry"/>
    <n v="825.17399999999998"/>
    <n v="9"/>
    <n v="0.3"/>
    <n v="-117.88199999999998"/>
  </r>
  <r>
    <n v="3514"/>
    <x v="1741"/>
    <x v="3"/>
    <x v="507"/>
    <d v="2014-09-07T00:00:00"/>
    <x v="2"/>
    <s v="HW-14935"/>
    <s v="Helen Wasserman"/>
    <x v="1"/>
    <s v="United States"/>
    <s v="Chicago"/>
    <x v="10"/>
    <n v="60653"/>
    <x v="2"/>
    <s v="OFF-PA-10004041"/>
    <x v="1"/>
    <x v="10"/>
    <s v="It's Hot Message Books with Stickers, 2 3/4&quot; x 5&quot;"/>
    <n v="17.760000000000002"/>
    <n v="3"/>
    <n v="0.2"/>
    <n v="5.55"/>
  </r>
  <r>
    <n v="3515"/>
    <x v="1741"/>
    <x v="3"/>
    <x v="507"/>
    <d v="2014-09-07T00:00:00"/>
    <x v="2"/>
    <s v="HW-14935"/>
    <s v="Helen Wasserman"/>
    <x v="1"/>
    <s v="United States"/>
    <s v="Chicago"/>
    <x v="10"/>
    <n v="60653"/>
    <x v="2"/>
    <s v="OFF-AR-10001149"/>
    <x v="1"/>
    <x v="6"/>
    <s v="Sanford Colorific Colored Pencils, 12/Box"/>
    <n v="6.911999999999999"/>
    <n v="3"/>
    <n v="0.2"/>
    <n v="0.86399999999999988"/>
  </r>
  <r>
    <n v="3516"/>
    <x v="1742"/>
    <x v="0"/>
    <x v="887"/>
    <d v="2013-12-25T00:00:00"/>
    <x v="1"/>
    <s v="SC-20800"/>
    <s v="Stuart Calhoun"/>
    <x v="0"/>
    <s v="United States"/>
    <s v="Jackson"/>
    <x v="35"/>
    <n v="39212"/>
    <x v="0"/>
    <s v="TEC-AC-10002323"/>
    <x v="2"/>
    <x v="11"/>
    <s v="SanDisk Ultra 32 GB MicroSDHC Class 10 Memory Card"/>
    <n v="66.300000000000011"/>
    <n v="3"/>
    <n v="0"/>
    <n v="8.6190000000000033"/>
  </r>
  <r>
    <n v="3517"/>
    <x v="1743"/>
    <x v="0"/>
    <x v="888"/>
    <d v="2013-08-13T00:00:00"/>
    <x v="2"/>
    <s v="HA-14920"/>
    <s v="Helen Andreada"/>
    <x v="0"/>
    <s v="United States"/>
    <s v="Fayetteville"/>
    <x v="3"/>
    <n v="28314"/>
    <x v="0"/>
    <s v="OFF-PA-10000130"/>
    <x v="1"/>
    <x v="10"/>
    <s v="Xerox 199"/>
    <n v="30.816000000000003"/>
    <n v="9"/>
    <n v="0.2"/>
    <n v="9.6299999999999955"/>
  </r>
  <r>
    <n v="3518"/>
    <x v="1743"/>
    <x v="0"/>
    <x v="888"/>
    <d v="2013-08-13T00:00:00"/>
    <x v="2"/>
    <s v="HA-14920"/>
    <s v="Helen Andreada"/>
    <x v="0"/>
    <s v="United States"/>
    <s v="Fayetteville"/>
    <x v="3"/>
    <n v="28314"/>
    <x v="0"/>
    <s v="TEC-PH-10002350"/>
    <x v="2"/>
    <x v="7"/>
    <s v="Apple EarPods with Remote and Mic"/>
    <n v="44.783999999999999"/>
    <n v="2"/>
    <n v="0.2"/>
    <n v="4.4783999999999988"/>
  </r>
  <r>
    <n v="3519"/>
    <x v="1743"/>
    <x v="0"/>
    <x v="888"/>
    <d v="2013-08-13T00:00:00"/>
    <x v="2"/>
    <s v="HA-14920"/>
    <s v="Helen Andreada"/>
    <x v="0"/>
    <s v="United States"/>
    <s v="Fayetteville"/>
    <x v="3"/>
    <n v="28314"/>
    <x v="0"/>
    <s v="OFF-AP-10002518"/>
    <x v="1"/>
    <x v="9"/>
    <s v="Kensington 7 Outlet MasterPiece Power Center"/>
    <n v="569.53599999999994"/>
    <n v="4"/>
    <n v="0.2"/>
    <n v="64.072799999999944"/>
  </r>
  <r>
    <n v="3520"/>
    <x v="1744"/>
    <x v="1"/>
    <x v="137"/>
    <d v="2012-06-25T00:00:00"/>
    <x v="2"/>
    <s v="MG-17875"/>
    <s v="Michael Grace"/>
    <x v="2"/>
    <s v="United States"/>
    <s v="Aurora"/>
    <x v="10"/>
    <n v="60505"/>
    <x v="2"/>
    <s v="FUR-TA-10002645"/>
    <x v="0"/>
    <x v="3"/>
    <s v="Hon Rectangular Conference Tables"/>
    <n v="796.42500000000007"/>
    <n v="7"/>
    <n v="0.5"/>
    <n v="-525.6405000000002"/>
  </r>
  <r>
    <n v="3521"/>
    <x v="1745"/>
    <x v="1"/>
    <x v="889"/>
    <d v="2012-04-15T00:00:00"/>
    <x v="1"/>
    <s v="DM-12955"/>
    <s v="Dario Medina"/>
    <x v="1"/>
    <s v="United States"/>
    <s v="Sacramento"/>
    <x v="1"/>
    <n v="95823"/>
    <x v="1"/>
    <s v="OFF-BI-10000773"/>
    <x v="1"/>
    <x v="8"/>
    <s v="Insertable Tab Post Binder Dividers"/>
    <n v="12.832000000000001"/>
    <n v="2"/>
    <n v="0.2"/>
    <n v="4.3307999999999982"/>
  </r>
  <r>
    <n v="3522"/>
    <x v="1746"/>
    <x v="0"/>
    <x v="831"/>
    <d v="2013-11-26T00:00:00"/>
    <x v="0"/>
    <s v="DM-13345"/>
    <s v="Denise Monton"/>
    <x v="1"/>
    <s v="United States"/>
    <s v="Des Moines"/>
    <x v="23"/>
    <n v="50315"/>
    <x v="2"/>
    <s v="OFF-PA-10003845"/>
    <x v="1"/>
    <x v="10"/>
    <s v="Xerox 1987"/>
    <n v="40.46"/>
    <n v="7"/>
    <n v="0"/>
    <n v="19.825400000000002"/>
  </r>
  <r>
    <n v="3523"/>
    <x v="1746"/>
    <x v="0"/>
    <x v="831"/>
    <d v="2013-11-26T00:00:00"/>
    <x v="0"/>
    <s v="DM-13345"/>
    <s v="Denise Monton"/>
    <x v="1"/>
    <s v="United States"/>
    <s v="Des Moines"/>
    <x v="23"/>
    <n v="50315"/>
    <x v="2"/>
    <s v="TEC-PH-10001580"/>
    <x v="2"/>
    <x v="7"/>
    <s v="Logitech Mobile Speakerphone P710e - speaker phone"/>
    <n v="404.93999999999994"/>
    <n v="3"/>
    <n v="0"/>
    <n v="109.33379999999998"/>
  </r>
  <r>
    <n v="3524"/>
    <x v="1747"/>
    <x v="0"/>
    <x v="64"/>
    <d v="2013-09-11T00:00:00"/>
    <x v="1"/>
    <s v="ML-17395"/>
    <s v="Marina Lichtenstein"/>
    <x v="1"/>
    <s v="United States"/>
    <s v="San Diego"/>
    <x v="1"/>
    <n v="92105"/>
    <x v="1"/>
    <s v="TEC-AC-10002345"/>
    <x v="2"/>
    <x v="11"/>
    <s v="HP Standard 104 key PS/2 Keyboard"/>
    <n v="116"/>
    <n v="8"/>
    <n v="0"/>
    <n v="29"/>
  </r>
  <r>
    <n v="3525"/>
    <x v="1748"/>
    <x v="0"/>
    <x v="390"/>
    <d v="2013-11-29T00:00:00"/>
    <x v="1"/>
    <s v="GA-14515"/>
    <s v="George Ashbrook"/>
    <x v="0"/>
    <s v="United States"/>
    <s v="Dallas"/>
    <x v="5"/>
    <n v="75081"/>
    <x v="2"/>
    <s v="TEC-PH-10004120"/>
    <x v="2"/>
    <x v="7"/>
    <s v="AT&amp;T 1080 Phone"/>
    <n v="657.55200000000013"/>
    <n v="6"/>
    <n v="0.2"/>
    <n v="49.316399999999987"/>
  </r>
  <r>
    <n v="3526"/>
    <x v="1749"/>
    <x v="3"/>
    <x v="389"/>
    <d v="2014-12-16T00:00:00"/>
    <x v="0"/>
    <s v="SU-20665"/>
    <s v="Stephanie Ulpright"/>
    <x v="2"/>
    <s v="United States"/>
    <s v="Jackson"/>
    <x v="35"/>
    <n v="39212"/>
    <x v="0"/>
    <s v="TEC-AC-10001838"/>
    <x v="2"/>
    <x v="11"/>
    <s v="Razer Tiamat Over Ear 7.1 Surround Sound PC Gaming Headset"/>
    <n v="599.97"/>
    <n v="3"/>
    <n v="0"/>
    <n v="257.98710000000005"/>
  </r>
  <r>
    <n v="3527"/>
    <x v="1749"/>
    <x v="3"/>
    <x v="389"/>
    <d v="2014-12-16T00:00:00"/>
    <x v="0"/>
    <s v="SU-20665"/>
    <s v="Stephanie Ulpright"/>
    <x v="2"/>
    <s v="United States"/>
    <s v="Jackson"/>
    <x v="35"/>
    <n v="39212"/>
    <x v="0"/>
    <s v="TEC-PH-10000148"/>
    <x v="2"/>
    <x v="7"/>
    <s v="Cyber Acoustics AC-202b Speech Recognition Stereo Headset"/>
    <n v="38.97"/>
    <n v="3"/>
    <n v="0"/>
    <n v="0.77940000000000076"/>
  </r>
  <r>
    <n v="3528"/>
    <x v="1749"/>
    <x v="3"/>
    <x v="389"/>
    <d v="2014-12-16T00:00:00"/>
    <x v="0"/>
    <s v="SU-20665"/>
    <s v="Stephanie Ulpright"/>
    <x v="2"/>
    <s v="United States"/>
    <s v="Jackson"/>
    <x v="35"/>
    <n v="39212"/>
    <x v="0"/>
    <s v="OFF-BI-10003476"/>
    <x v="1"/>
    <x v="8"/>
    <s v="Avery Metallic Poly Binders"/>
    <n v="45.84"/>
    <n v="8"/>
    <n v="0"/>
    <n v="22.0032"/>
  </r>
  <r>
    <n v="3529"/>
    <x v="1750"/>
    <x v="0"/>
    <x v="890"/>
    <d v="2013-06-30T00:00:00"/>
    <x v="1"/>
    <s v="BD-11320"/>
    <s v="Bill Donatelli"/>
    <x v="0"/>
    <s v="United States"/>
    <s v="San Diego"/>
    <x v="1"/>
    <n v="92024"/>
    <x v="1"/>
    <s v="TEC-PH-10004833"/>
    <x v="2"/>
    <x v="7"/>
    <s v="Macally Suction Cup Mount"/>
    <n v="38.24"/>
    <n v="4"/>
    <n v="0.2"/>
    <n v="-9.56"/>
  </r>
  <r>
    <n v="3530"/>
    <x v="1751"/>
    <x v="1"/>
    <x v="14"/>
    <d v="2012-09-23T00:00:00"/>
    <x v="1"/>
    <s v="DB-13405"/>
    <s v="Denny Blanton"/>
    <x v="0"/>
    <s v="United States"/>
    <s v="Orlando"/>
    <x v="2"/>
    <n v="32839"/>
    <x v="0"/>
    <s v="TEC-AC-10001465"/>
    <x v="2"/>
    <x v="11"/>
    <s v="SanDisk Cruzer 64 GB USB Flash Drive"/>
    <n v="87.168000000000006"/>
    <n v="3"/>
    <n v="0.2"/>
    <n v="10.895999999999987"/>
  </r>
  <r>
    <n v="3531"/>
    <x v="1752"/>
    <x v="0"/>
    <x v="288"/>
    <d v="2013-05-24T00:00:00"/>
    <x v="1"/>
    <s v="RP-19855"/>
    <s v="Roy Phan"/>
    <x v="1"/>
    <s v="United States"/>
    <s v="Lafayette"/>
    <x v="14"/>
    <n v="47905"/>
    <x v="2"/>
    <s v="OFF-AR-10003056"/>
    <x v="1"/>
    <x v="6"/>
    <s v="Newell 341"/>
    <n v="21.400000000000002"/>
    <n v="5"/>
    <n v="0"/>
    <n v="6.2059999999999977"/>
  </r>
  <r>
    <n v="3532"/>
    <x v="1753"/>
    <x v="0"/>
    <x v="316"/>
    <d v="2013-05-29T00:00:00"/>
    <x v="3"/>
    <s v="EH-13765"/>
    <s v="Edward Hooks"/>
    <x v="1"/>
    <s v="United States"/>
    <s v="New York City"/>
    <x v="15"/>
    <n v="10035"/>
    <x v="3"/>
    <s v="OFF-SU-10001218"/>
    <x v="1"/>
    <x v="14"/>
    <s v="Fiskars Softgrip Scissors"/>
    <n v="54.900000000000006"/>
    <n v="5"/>
    <n v="0"/>
    <n v="15.372000000000003"/>
  </r>
  <r>
    <n v="3533"/>
    <x v="1754"/>
    <x v="2"/>
    <x v="891"/>
    <d v="2011-04-23T00:00:00"/>
    <x v="1"/>
    <s v="JL-15835"/>
    <s v="John Lee"/>
    <x v="0"/>
    <s v="United States"/>
    <s v="Los Angeles"/>
    <x v="1"/>
    <n v="90049"/>
    <x v="1"/>
    <s v="TEC-MA-10002859"/>
    <x v="2"/>
    <x v="15"/>
    <s v="Ativa MDM8000 8-Sheet Micro-Cut Shredder"/>
    <n v="287.96800000000002"/>
    <n v="4"/>
    <n v="0.2"/>
    <n v="97.189199999999985"/>
  </r>
  <r>
    <n v="3534"/>
    <x v="1754"/>
    <x v="2"/>
    <x v="891"/>
    <d v="2011-04-23T00:00:00"/>
    <x v="1"/>
    <s v="JL-15835"/>
    <s v="John Lee"/>
    <x v="0"/>
    <s v="United States"/>
    <s v="Los Angeles"/>
    <x v="1"/>
    <n v="90049"/>
    <x v="1"/>
    <s v="OFF-AR-10002375"/>
    <x v="1"/>
    <x v="6"/>
    <s v="Newell 351"/>
    <n v="13.12"/>
    <n v="4"/>
    <n v="0"/>
    <n v="3.8047999999999984"/>
  </r>
  <r>
    <n v="3535"/>
    <x v="1754"/>
    <x v="2"/>
    <x v="891"/>
    <d v="2011-04-23T00:00:00"/>
    <x v="1"/>
    <s v="JL-15835"/>
    <s v="John Lee"/>
    <x v="0"/>
    <s v="United States"/>
    <s v="Los Angeles"/>
    <x v="1"/>
    <n v="90049"/>
    <x v="1"/>
    <s v="OFF-AR-10000657"/>
    <x v="1"/>
    <x v="6"/>
    <s v="Binney &amp; Smith inkTank Desk Highlighter, Chisel Tip, Yellow, 12/Box"/>
    <n v="10.75"/>
    <n v="5"/>
    <n v="0"/>
    <n v="3.547499999999999"/>
  </r>
  <r>
    <n v="3536"/>
    <x v="1754"/>
    <x v="2"/>
    <x v="891"/>
    <d v="2011-04-23T00:00:00"/>
    <x v="1"/>
    <s v="JL-15835"/>
    <s v="John Lee"/>
    <x v="0"/>
    <s v="United States"/>
    <s v="Los Angeles"/>
    <x v="1"/>
    <n v="90049"/>
    <x v="1"/>
    <s v="OFF-FA-10000134"/>
    <x v="1"/>
    <x v="13"/>
    <s v="Advantus Push Pins, Aluminum Head"/>
    <n v="11.62"/>
    <n v="2"/>
    <n v="0"/>
    <n v="3.6021999999999998"/>
  </r>
  <r>
    <n v="3537"/>
    <x v="1755"/>
    <x v="0"/>
    <x v="26"/>
    <d v="2013-06-21T00:00:00"/>
    <x v="0"/>
    <s v="FM-14380"/>
    <s v="Fred McMath"/>
    <x v="0"/>
    <s v="United States"/>
    <s v="New York City"/>
    <x v="15"/>
    <n v="10024"/>
    <x v="3"/>
    <s v="OFF-ST-10000419"/>
    <x v="1"/>
    <x v="4"/>
    <s v="Rogers Jumbo File, Granite"/>
    <n v="40.74"/>
    <n v="3"/>
    <n v="0"/>
    <n v="0.4073999999999991"/>
  </r>
  <r>
    <n v="3538"/>
    <x v="1756"/>
    <x v="2"/>
    <x v="309"/>
    <d v="2011-05-09T00:00:00"/>
    <x v="3"/>
    <s v="SB-20290"/>
    <s v="Sean Braxton"/>
    <x v="1"/>
    <s v="United States"/>
    <s v="Henderson"/>
    <x v="0"/>
    <n v="42420"/>
    <x v="0"/>
    <s v="OFF-ST-10000107"/>
    <x v="1"/>
    <x v="4"/>
    <s v="Fellowes Super Stor/Drawer"/>
    <n v="83.25"/>
    <n v="3"/>
    <n v="0"/>
    <n v="14.984999999999992"/>
  </r>
  <r>
    <n v="3539"/>
    <x v="1756"/>
    <x v="2"/>
    <x v="309"/>
    <d v="2011-05-09T00:00:00"/>
    <x v="3"/>
    <s v="SB-20290"/>
    <s v="Sean Braxton"/>
    <x v="1"/>
    <s v="United States"/>
    <s v="Henderson"/>
    <x v="0"/>
    <n v="42420"/>
    <x v="0"/>
    <s v="OFF-LA-10001641"/>
    <x v="1"/>
    <x v="2"/>
    <s v="Avery 518"/>
    <n v="9.4499999999999993"/>
    <n v="3"/>
    <n v="0"/>
    <n v="4.5359999999999996"/>
  </r>
  <r>
    <n v="3540"/>
    <x v="1756"/>
    <x v="2"/>
    <x v="309"/>
    <d v="2011-05-09T00:00:00"/>
    <x v="3"/>
    <s v="SB-20290"/>
    <s v="Sean Braxton"/>
    <x v="1"/>
    <s v="United States"/>
    <s v="Henderson"/>
    <x v="0"/>
    <n v="42420"/>
    <x v="0"/>
    <s v="OFF-LA-10003121"/>
    <x v="1"/>
    <x v="2"/>
    <s v="Avery 506"/>
    <n v="20.65"/>
    <n v="5"/>
    <n v="0"/>
    <n v="9.4989999999999988"/>
  </r>
  <r>
    <n v="3541"/>
    <x v="1756"/>
    <x v="2"/>
    <x v="309"/>
    <d v="2011-05-09T00:00:00"/>
    <x v="3"/>
    <s v="SB-20290"/>
    <s v="Sean Braxton"/>
    <x v="1"/>
    <s v="United States"/>
    <s v="Henderson"/>
    <x v="0"/>
    <n v="42420"/>
    <x v="0"/>
    <s v="OFF-PA-10002689"/>
    <x v="1"/>
    <x v="10"/>
    <s v="Weyerhaeuser First Choice Laser/Copy Paper (20Lb. and 88 Bright)"/>
    <n v="45.36"/>
    <n v="7"/>
    <n v="0"/>
    <n v="21.772800000000004"/>
  </r>
  <r>
    <n v="3542"/>
    <x v="1757"/>
    <x v="0"/>
    <x v="31"/>
    <d v="2013-09-21T00:00:00"/>
    <x v="2"/>
    <s v="SV-20365"/>
    <s v="Seth Vernon"/>
    <x v="0"/>
    <s v="United States"/>
    <s v="Columbus"/>
    <x v="24"/>
    <n v="43229"/>
    <x v="3"/>
    <s v="FUR-FU-10002107"/>
    <x v="0"/>
    <x v="5"/>
    <s v="Eldon Pizzaz Desk Accessories"/>
    <n v="5.3520000000000003"/>
    <n v="3"/>
    <n v="0.2"/>
    <n v="1.6055999999999999"/>
  </r>
  <r>
    <n v="3543"/>
    <x v="1757"/>
    <x v="0"/>
    <x v="31"/>
    <d v="2013-09-21T00:00:00"/>
    <x v="2"/>
    <s v="SV-20365"/>
    <s v="Seth Vernon"/>
    <x v="0"/>
    <s v="United States"/>
    <s v="Columbus"/>
    <x v="24"/>
    <n v="43229"/>
    <x v="3"/>
    <s v="FUR-CH-10002647"/>
    <x v="0"/>
    <x v="1"/>
    <s v="Situations Contoured Folding Chairs, 4/Set"/>
    <n v="99.372"/>
    <n v="2"/>
    <n v="0.3"/>
    <n v="-7.0979999999999919"/>
  </r>
  <r>
    <n v="3544"/>
    <x v="1757"/>
    <x v="0"/>
    <x v="31"/>
    <d v="2013-09-21T00:00:00"/>
    <x v="2"/>
    <s v="SV-20365"/>
    <s v="Seth Vernon"/>
    <x v="0"/>
    <s v="United States"/>
    <s v="Columbus"/>
    <x v="24"/>
    <n v="43229"/>
    <x v="3"/>
    <s v="OFF-AR-10002257"/>
    <x v="1"/>
    <x v="6"/>
    <s v="Eldon Spacemaker Box, Quick-Snap Lid, Clear"/>
    <n v="2.6720000000000002"/>
    <n v="1"/>
    <n v="0.2"/>
    <n v="0.36739999999999962"/>
  </r>
  <r>
    <n v="3545"/>
    <x v="1758"/>
    <x v="3"/>
    <x v="331"/>
    <d v="2014-12-26T00:00:00"/>
    <x v="0"/>
    <s v="MM-17920"/>
    <s v="Michael Moore"/>
    <x v="0"/>
    <s v="United States"/>
    <s v="College Station"/>
    <x v="5"/>
    <n v="77840"/>
    <x v="2"/>
    <s v="OFF-PA-10004519"/>
    <x v="1"/>
    <x v="10"/>
    <s v="Spiral Phone Message Books with Labels by Adams"/>
    <n v="28.672000000000004"/>
    <n v="8"/>
    <n v="0.2"/>
    <n v="10.393600000000001"/>
  </r>
  <r>
    <n v="3546"/>
    <x v="1758"/>
    <x v="3"/>
    <x v="331"/>
    <d v="2014-12-26T00:00:00"/>
    <x v="0"/>
    <s v="MM-17920"/>
    <s v="Michael Moore"/>
    <x v="0"/>
    <s v="United States"/>
    <s v="College Station"/>
    <x v="5"/>
    <n v="77840"/>
    <x v="2"/>
    <s v="OFF-AP-10001947"/>
    <x v="1"/>
    <x v="9"/>
    <s v="Acco 6 Outlet Guardian Premium Plus Surge Suppressor"/>
    <n v="29.311999999999994"/>
    <n v="8"/>
    <n v="0.8"/>
    <n v="-74.74560000000001"/>
  </r>
  <r>
    <n v="3547"/>
    <x v="1759"/>
    <x v="3"/>
    <x v="505"/>
    <d v="2014-11-02T00:00:00"/>
    <x v="2"/>
    <s v="RD-19810"/>
    <s v="Ross DeVincentis"/>
    <x v="2"/>
    <s v="United States"/>
    <s v="Richmond"/>
    <x v="0"/>
    <n v="40475"/>
    <x v="0"/>
    <s v="OFF-ST-10004963"/>
    <x v="1"/>
    <x v="4"/>
    <s v="Eldon Gobal File Keepers"/>
    <n v="105.98"/>
    <n v="7"/>
    <n v="0"/>
    <n v="4.2391999999999932"/>
  </r>
  <r>
    <n v="3548"/>
    <x v="1759"/>
    <x v="3"/>
    <x v="505"/>
    <d v="2014-11-02T00:00:00"/>
    <x v="2"/>
    <s v="RD-19810"/>
    <s v="Ross DeVincentis"/>
    <x v="2"/>
    <s v="United States"/>
    <s v="Richmond"/>
    <x v="0"/>
    <n v="40475"/>
    <x v="0"/>
    <s v="OFF-SU-10002573"/>
    <x v="1"/>
    <x v="14"/>
    <s v="Acme 10&quot; Easy Grip Assistive Scissors"/>
    <n v="35.06"/>
    <n v="2"/>
    <n v="0"/>
    <n v="10.517999999999997"/>
  </r>
  <r>
    <n v="3549"/>
    <x v="1759"/>
    <x v="3"/>
    <x v="505"/>
    <d v="2014-11-02T00:00:00"/>
    <x v="2"/>
    <s v="RD-19810"/>
    <s v="Ross DeVincentis"/>
    <x v="2"/>
    <s v="United States"/>
    <s v="Richmond"/>
    <x v="0"/>
    <n v="40475"/>
    <x v="0"/>
    <s v="FUR-CH-10000553"/>
    <x v="0"/>
    <x v="1"/>
    <s v="Metal Folding Chairs, Beige, 4/Carton"/>
    <n v="33.94"/>
    <n v="1"/>
    <n v="0"/>
    <n v="9.1637999999999984"/>
  </r>
  <r>
    <n v="3550"/>
    <x v="1759"/>
    <x v="3"/>
    <x v="505"/>
    <d v="2014-11-02T00:00:00"/>
    <x v="2"/>
    <s v="RD-19810"/>
    <s v="Ross DeVincentis"/>
    <x v="2"/>
    <s v="United States"/>
    <s v="Richmond"/>
    <x v="0"/>
    <n v="40475"/>
    <x v="0"/>
    <s v="OFF-LA-10001982"/>
    <x v="1"/>
    <x v="2"/>
    <s v="Smead Alpha-Z Color-Coded Name Labels First Letter Starter Set"/>
    <n v="30"/>
    <n v="8"/>
    <n v="0"/>
    <n v="14.399999999999999"/>
  </r>
  <r>
    <n v="3551"/>
    <x v="1760"/>
    <x v="0"/>
    <x v="892"/>
    <d v="2013-04-03T00:00:00"/>
    <x v="0"/>
    <s v="ME-17320"/>
    <s v="Maria Etezadi"/>
    <x v="2"/>
    <s v="United States"/>
    <s v="Chicago"/>
    <x v="10"/>
    <n v="60653"/>
    <x v="2"/>
    <s v="OFF-PA-10001295"/>
    <x v="1"/>
    <x v="10"/>
    <s v="Computer Printout Paper with Letter-Trim Perforations"/>
    <n v="45.527999999999999"/>
    <n v="3"/>
    <n v="0.2"/>
    <n v="15.934799999999997"/>
  </r>
  <r>
    <n v="3552"/>
    <x v="1760"/>
    <x v="0"/>
    <x v="892"/>
    <d v="2013-04-03T00:00:00"/>
    <x v="0"/>
    <s v="ME-17320"/>
    <s v="Maria Etezadi"/>
    <x v="2"/>
    <s v="United States"/>
    <s v="Chicago"/>
    <x v="10"/>
    <n v="60653"/>
    <x v="2"/>
    <s v="FUR-CH-10002965"/>
    <x v="0"/>
    <x v="1"/>
    <s v="Global Leather Highback Executive Chair with Pneumatic Height Adjustment, Black"/>
    <n v="844.11599999999987"/>
    <n v="6"/>
    <n v="0.3"/>
    <n v="-36.176400000000001"/>
  </r>
  <r>
    <n v="3553"/>
    <x v="1760"/>
    <x v="0"/>
    <x v="892"/>
    <d v="2013-04-03T00:00:00"/>
    <x v="0"/>
    <s v="ME-17320"/>
    <s v="Maria Etezadi"/>
    <x v="2"/>
    <s v="United States"/>
    <s v="Chicago"/>
    <x v="10"/>
    <n v="60653"/>
    <x v="2"/>
    <s v="TEC-PH-10001254"/>
    <x v="2"/>
    <x v="7"/>
    <s v="Jabra BIZ 2300 Duo QD Duo Corded Headset"/>
    <n v="812.73599999999999"/>
    <n v="8"/>
    <n v="0.2"/>
    <n v="60.955199999999962"/>
  </r>
  <r>
    <n v="3554"/>
    <x v="1761"/>
    <x v="3"/>
    <x v="51"/>
    <d v="2014-11-27T00:00:00"/>
    <x v="0"/>
    <s v="FH-14275"/>
    <s v="Frank Hawley"/>
    <x v="1"/>
    <s v="United States"/>
    <s v="Philadelphia"/>
    <x v="9"/>
    <n v="19120"/>
    <x v="3"/>
    <s v="OFF-BI-10001658"/>
    <x v="1"/>
    <x v="8"/>
    <s v="GBC Standard Therm-A-Bind Covers"/>
    <n v="7.4760000000000018"/>
    <n v="1"/>
    <n v="0.7"/>
    <n v="-5.9807999999999986"/>
  </r>
  <r>
    <n v="3555"/>
    <x v="1762"/>
    <x v="2"/>
    <x v="893"/>
    <d v="2011-03-26T00:00:00"/>
    <x v="0"/>
    <s v="PO-18865"/>
    <s v="Patrick O'Donnell"/>
    <x v="0"/>
    <s v="United States"/>
    <s v="Los Angeles"/>
    <x v="1"/>
    <n v="90036"/>
    <x v="1"/>
    <s v="OFF-ST-10000585"/>
    <x v="1"/>
    <x v="4"/>
    <s v="Economy Rollaway Files"/>
    <n v="330.4"/>
    <n v="2"/>
    <n v="0"/>
    <n v="85.903999999999996"/>
  </r>
  <r>
    <n v="3556"/>
    <x v="1762"/>
    <x v="2"/>
    <x v="893"/>
    <d v="2011-03-26T00:00:00"/>
    <x v="0"/>
    <s v="PO-18865"/>
    <s v="Patrick O'Donnell"/>
    <x v="0"/>
    <s v="United States"/>
    <s v="Los Angeles"/>
    <x v="1"/>
    <n v="90036"/>
    <x v="1"/>
    <s v="TEC-PH-10003484"/>
    <x v="2"/>
    <x v="7"/>
    <s v="Ooma Telo VoIP Home Phone System"/>
    <n v="604.75199999999995"/>
    <n v="6"/>
    <n v="0.2"/>
    <n v="37.797000000000025"/>
  </r>
  <r>
    <n v="3557"/>
    <x v="1763"/>
    <x v="3"/>
    <x v="96"/>
    <d v="2014-12-06T00:00:00"/>
    <x v="1"/>
    <s v="CC-12550"/>
    <s v="Clay Cheatham"/>
    <x v="0"/>
    <s v="United States"/>
    <s v="Los Angeles"/>
    <x v="1"/>
    <n v="90008"/>
    <x v="1"/>
    <s v="OFF-PA-10004735"/>
    <x v="1"/>
    <x v="10"/>
    <s v="Xerox 1905"/>
    <n v="45.36"/>
    <n v="7"/>
    <n v="0"/>
    <n v="21.772800000000004"/>
  </r>
  <r>
    <n v="3558"/>
    <x v="1763"/>
    <x v="3"/>
    <x v="96"/>
    <d v="2014-12-06T00:00:00"/>
    <x v="1"/>
    <s v="CC-12550"/>
    <s v="Clay Cheatham"/>
    <x v="0"/>
    <s v="United States"/>
    <s v="Los Angeles"/>
    <x v="1"/>
    <n v="90008"/>
    <x v="1"/>
    <s v="OFF-BI-10003429"/>
    <x v="1"/>
    <x v="8"/>
    <s v="Cardinal HOLDit! Binder Insert Strips,Extra Strips"/>
    <n v="10.128"/>
    <n v="2"/>
    <n v="0.2"/>
    <n v="3.6714000000000002"/>
  </r>
  <r>
    <n v="3559"/>
    <x v="1764"/>
    <x v="3"/>
    <x v="659"/>
    <d v="2014-11-13T00:00:00"/>
    <x v="1"/>
    <s v="TS-21505"/>
    <s v="Tony Sayre"/>
    <x v="0"/>
    <s v="United States"/>
    <s v="San Francisco"/>
    <x v="1"/>
    <n v="94122"/>
    <x v="1"/>
    <s v="OFF-BI-10002982"/>
    <x v="1"/>
    <x v="8"/>
    <s v="Avery Self-Adhesive Photo Pockets for Polaroid Photos"/>
    <n v="21.792000000000002"/>
    <n v="4"/>
    <n v="0.2"/>
    <n v="7.6271999999999984"/>
  </r>
  <r>
    <n v="3560"/>
    <x v="1764"/>
    <x v="3"/>
    <x v="659"/>
    <d v="2014-11-13T00:00:00"/>
    <x v="1"/>
    <s v="TS-21505"/>
    <s v="Tony Sayre"/>
    <x v="0"/>
    <s v="United States"/>
    <s v="San Francisco"/>
    <x v="1"/>
    <n v="94122"/>
    <x v="1"/>
    <s v="TEC-AC-10004975"/>
    <x v="2"/>
    <x v="11"/>
    <s v="Plantronics Audio 995 Wireless Stereo Headset"/>
    <n v="439.8"/>
    <n v="4"/>
    <n v="0"/>
    <n v="145.13400000000001"/>
  </r>
  <r>
    <n v="3561"/>
    <x v="1765"/>
    <x v="3"/>
    <x v="507"/>
    <d v="2014-09-10T00:00:00"/>
    <x v="0"/>
    <s v="MD-17350"/>
    <s v="Maribeth Dona"/>
    <x v="0"/>
    <s v="United States"/>
    <s v="Akron"/>
    <x v="24"/>
    <n v="44312"/>
    <x v="3"/>
    <s v="OFF-AR-10002335"/>
    <x v="1"/>
    <x v="6"/>
    <s v="DIXON Oriole Pencils"/>
    <n v="8.2560000000000002"/>
    <n v="4"/>
    <n v="0.2"/>
    <n v="0.61920000000000019"/>
  </r>
  <r>
    <n v="3562"/>
    <x v="1765"/>
    <x v="3"/>
    <x v="507"/>
    <d v="2014-09-10T00:00:00"/>
    <x v="0"/>
    <s v="MD-17350"/>
    <s v="Maribeth Dona"/>
    <x v="0"/>
    <s v="United States"/>
    <s v="Akron"/>
    <x v="24"/>
    <n v="44312"/>
    <x v="3"/>
    <s v="OFF-BI-10004001"/>
    <x v="1"/>
    <x v="8"/>
    <s v="GBC Recycled VeloBinder Covers"/>
    <n v="25.560000000000002"/>
    <n v="5"/>
    <n v="0.7"/>
    <n v="-20.448"/>
  </r>
  <r>
    <n v="3563"/>
    <x v="1765"/>
    <x v="3"/>
    <x v="507"/>
    <d v="2014-09-10T00:00:00"/>
    <x v="0"/>
    <s v="MD-17350"/>
    <s v="Maribeth Dona"/>
    <x v="0"/>
    <s v="United States"/>
    <s v="Akron"/>
    <x v="24"/>
    <n v="44312"/>
    <x v="3"/>
    <s v="OFF-BI-10001634"/>
    <x v="1"/>
    <x v="8"/>
    <s v="Wilson Jones Active Use Binders"/>
    <n v="4.3680000000000012"/>
    <n v="2"/>
    <n v="0.7"/>
    <n v="-3.0575999999999999"/>
  </r>
  <r>
    <n v="3564"/>
    <x v="1765"/>
    <x v="3"/>
    <x v="507"/>
    <d v="2014-09-10T00:00:00"/>
    <x v="0"/>
    <s v="MD-17350"/>
    <s v="Maribeth Dona"/>
    <x v="0"/>
    <s v="United States"/>
    <s v="Akron"/>
    <x v="24"/>
    <n v="44312"/>
    <x v="3"/>
    <s v="OFF-PA-10000007"/>
    <x v="1"/>
    <x v="10"/>
    <s v="Telephone Message Books with Fax/Mobile Section, 4 1/4&quot; x 6&quot;"/>
    <n v="11.520000000000001"/>
    <n v="4"/>
    <n v="0.2"/>
    <n v="3.7439999999999993"/>
  </r>
  <r>
    <n v="3565"/>
    <x v="1766"/>
    <x v="0"/>
    <x v="894"/>
    <d v="2013-07-07T00:00:00"/>
    <x v="2"/>
    <s v="GT-14755"/>
    <s v="Guy Thornton"/>
    <x v="0"/>
    <s v="United States"/>
    <s v="Los Angeles"/>
    <x v="1"/>
    <n v="90049"/>
    <x v="1"/>
    <s v="OFF-PA-10000552"/>
    <x v="1"/>
    <x v="10"/>
    <s v="Xerox 200"/>
    <n v="12.96"/>
    <n v="2"/>
    <n v="0"/>
    <n v="6.2208000000000006"/>
  </r>
  <r>
    <n v="3566"/>
    <x v="1766"/>
    <x v="0"/>
    <x v="894"/>
    <d v="2013-07-07T00:00:00"/>
    <x v="2"/>
    <s v="GT-14755"/>
    <s v="Guy Thornton"/>
    <x v="0"/>
    <s v="United States"/>
    <s v="Los Angeles"/>
    <x v="1"/>
    <n v="90049"/>
    <x v="1"/>
    <s v="OFF-FA-10001135"/>
    <x v="1"/>
    <x v="13"/>
    <s v="Brites Rubber Bands, 1 1/2 oz. Box"/>
    <n v="3.96"/>
    <n v="2"/>
    <n v="0"/>
    <n v="7.9200000000000159E-2"/>
  </r>
  <r>
    <n v="3567"/>
    <x v="1767"/>
    <x v="3"/>
    <x v="210"/>
    <d v="2014-09-15T00:00:00"/>
    <x v="1"/>
    <s v="RD-19660"/>
    <s v="Robert Dilbeck"/>
    <x v="2"/>
    <s v="United States"/>
    <s v="Independence"/>
    <x v="25"/>
    <n v="64055"/>
    <x v="2"/>
    <s v="OFF-BI-10003650"/>
    <x v="1"/>
    <x v="8"/>
    <s v="GBC DocuBind 300 Electric Binding Machine"/>
    <n v="1577.94"/>
    <n v="3"/>
    <n v="0"/>
    <n v="757.41120000000001"/>
  </r>
  <r>
    <n v="3568"/>
    <x v="1768"/>
    <x v="0"/>
    <x v="369"/>
    <d v="2013-09-15T00:00:00"/>
    <x v="0"/>
    <s v="DB-12910"/>
    <s v="Daniel Byrd"/>
    <x v="2"/>
    <s v="United States"/>
    <s v="Dallas"/>
    <x v="5"/>
    <n v="75220"/>
    <x v="2"/>
    <s v="FUR-FU-10003832"/>
    <x v="0"/>
    <x v="5"/>
    <s v="Eldon Expressions Punched Metal &amp; Wood Desk Accessories, Black &amp; Cherry"/>
    <n v="15.008000000000003"/>
    <n v="4"/>
    <n v="0.6"/>
    <n v="-12.006399999999999"/>
  </r>
  <r>
    <n v="3569"/>
    <x v="1769"/>
    <x v="3"/>
    <x v="445"/>
    <d v="2014-07-04T00:00:00"/>
    <x v="3"/>
    <s v="JK-15640"/>
    <s v="Jim Kriz"/>
    <x v="2"/>
    <s v="United States"/>
    <s v="Seattle"/>
    <x v="4"/>
    <n v="98105"/>
    <x v="1"/>
    <s v="TEC-AC-10003628"/>
    <x v="2"/>
    <x v="11"/>
    <s v="Logitech 910-002974 M325 Wireless Mouse for Web Scrolling"/>
    <n v="59.98"/>
    <n v="2"/>
    <n v="0"/>
    <n v="26.391200000000005"/>
  </r>
  <r>
    <n v="3570"/>
    <x v="1769"/>
    <x v="3"/>
    <x v="445"/>
    <d v="2014-07-04T00:00:00"/>
    <x v="3"/>
    <s v="JK-15640"/>
    <s v="Jim Kriz"/>
    <x v="2"/>
    <s v="United States"/>
    <s v="Seattle"/>
    <x v="4"/>
    <n v="98105"/>
    <x v="1"/>
    <s v="TEC-MA-10001148"/>
    <x v="2"/>
    <x v="15"/>
    <s v="Okidata MB491 Multifunction Printer"/>
    <n v="2395.2000000000003"/>
    <n v="6"/>
    <n v="0.2"/>
    <n v="209.58000000000004"/>
  </r>
  <r>
    <n v="3571"/>
    <x v="1769"/>
    <x v="3"/>
    <x v="445"/>
    <d v="2014-07-04T00:00:00"/>
    <x v="3"/>
    <s v="JK-15640"/>
    <s v="Jim Kriz"/>
    <x v="2"/>
    <s v="United States"/>
    <s v="Seattle"/>
    <x v="4"/>
    <n v="98105"/>
    <x v="1"/>
    <s v="TEC-AC-10002049"/>
    <x v="2"/>
    <x v="11"/>
    <s v="Plantronics Savi W720 Multi-Device Wireless Headset System"/>
    <n v="1687.8"/>
    <n v="4"/>
    <n v="0"/>
    <n v="742.63200000000006"/>
  </r>
  <r>
    <n v="3572"/>
    <x v="1769"/>
    <x v="3"/>
    <x v="445"/>
    <d v="2014-07-04T00:00:00"/>
    <x v="3"/>
    <s v="JK-15640"/>
    <s v="Jim Kriz"/>
    <x v="2"/>
    <s v="United States"/>
    <s v="Seattle"/>
    <x v="4"/>
    <n v="98105"/>
    <x v="1"/>
    <s v="TEC-PH-10000702"/>
    <x v="2"/>
    <x v="7"/>
    <s v="Square Credit Card Reader, 4 1/2&quot; x 4 1/2&quot; x 1&quot;, White"/>
    <n v="7.9920000000000009"/>
    <n v="1"/>
    <n v="0.2"/>
    <n v="2.6972999999999994"/>
  </r>
  <r>
    <n v="3573"/>
    <x v="1770"/>
    <x v="3"/>
    <x v="222"/>
    <d v="2014-07-05T00:00:00"/>
    <x v="1"/>
    <s v="FC-14335"/>
    <s v="Fred Chung"/>
    <x v="1"/>
    <s v="United States"/>
    <s v="Mesquite"/>
    <x v="5"/>
    <n v="75150"/>
    <x v="2"/>
    <s v="OFF-PA-10003953"/>
    <x v="1"/>
    <x v="10"/>
    <s v="Xerox 218"/>
    <n v="5.1840000000000011"/>
    <n v="1"/>
    <n v="0.2"/>
    <n v="1.8144"/>
  </r>
  <r>
    <n v="3574"/>
    <x v="1771"/>
    <x v="3"/>
    <x v="783"/>
    <d v="2014-08-13T00:00:00"/>
    <x v="1"/>
    <s v="JW-15955"/>
    <s v="Joni Wasserman"/>
    <x v="0"/>
    <s v="United States"/>
    <s v="Long Beach"/>
    <x v="15"/>
    <n v="11561"/>
    <x v="3"/>
    <s v="OFF-AR-10003602"/>
    <x v="1"/>
    <x v="6"/>
    <s v="Quartet Omega Colored Chalk, 12/Pack"/>
    <n v="11.68"/>
    <n v="2"/>
    <n v="0"/>
    <n v="5.4895999999999994"/>
  </r>
  <r>
    <n v="3575"/>
    <x v="1771"/>
    <x v="3"/>
    <x v="783"/>
    <d v="2014-08-13T00:00:00"/>
    <x v="1"/>
    <s v="JW-15955"/>
    <s v="Joni Wasserman"/>
    <x v="0"/>
    <s v="United States"/>
    <s v="Long Beach"/>
    <x v="15"/>
    <n v="11561"/>
    <x v="3"/>
    <s v="OFF-AR-10004062"/>
    <x v="1"/>
    <x v="6"/>
    <s v="Staples"/>
    <n v="104.80000000000001"/>
    <n v="10"/>
    <n v="0"/>
    <n v="26.200000000000003"/>
  </r>
  <r>
    <n v="3576"/>
    <x v="1772"/>
    <x v="1"/>
    <x v="531"/>
    <d v="2012-03-24T00:00:00"/>
    <x v="1"/>
    <s v="DC-12850"/>
    <s v="Dan Campbell"/>
    <x v="0"/>
    <s v="United States"/>
    <s v="North Miami"/>
    <x v="2"/>
    <n v="33161"/>
    <x v="0"/>
    <s v="OFF-PA-10001560"/>
    <x v="1"/>
    <x v="10"/>
    <s v="Adams Telephone Message Books, 5 1/4” x 11”"/>
    <n v="14.496000000000002"/>
    <n v="3"/>
    <n v="0.2"/>
    <n v="4.8924000000000003"/>
  </r>
  <r>
    <n v="3577"/>
    <x v="1773"/>
    <x v="0"/>
    <x v="843"/>
    <d v="2013-06-12T00:00:00"/>
    <x v="1"/>
    <s v="FM-14290"/>
    <s v="Frank Merwin"/>
    <x v="2"/>
    <s v="United States"/>
    <s v="Bakersfield"/>
    <x v="1"/>
    <n v="93309"/>
    <x v="1"/>
    <s v="OFF-BI-10003305"/>
    <x v="1"/>
    <x v="8"/>
    <s v="Avery Hanging File Binders"/>
    <n v="4.7840000000000007"/>
    <n v="1"/>
    <n v="0.2"/>
    <n v="1.5547999999999997"/>
  </r>
  <r>
    <n v="3578"/>
    <x v="1773"/>
    <x v="0"/>
    <x v="843"/>
    <d v="2013-06-12T00:00:00"/>
    <x v="1"/>
    <s v="FM-14290"/>
    <s v="Frank Merwin"/>
    <x v="2"/>
    <s v="United States"/>
    <s v="Bakersfield"/>
    <x v="1"/>
    <n v="93309"/>
    <x v="1"/>
    <s v="OFF-PA-10004000"/>
    <x v="1"/>
    <x v="10"/>
    <s v="While You Were Out Pads, 50 per Pad, 4 x 5 1/4, Green Cycle"/>
    <n v="4.7300000000000004"/>
    <n v="1"/>
    <n v="0"/>
    <n v="2.3177000000000003"/>
  </r>
  <r>
    <n v="3579"/>
    <x v="1774"/>
    <x v="0"/>
    <x v="197"/>
    <d v="2013-07-30T00:00:00"/>
    <x v="1"/>
    <s v="MT-17815"/>
    <s v="Meg Tillman"/>
    <x v="0"/>
    <s v="United States"/>
    <s v="Jackson"/>
    <x v="35"/>
    <n v="39212"/>
    <x v="0"/>
    <s v="OFF-ST-10000321"/>
    <x v="1"/>
    <x v="4"/>
    <s v="Akro Stacking Bins"/>
    <n v="7.89"/>
    <n v="1"/>
    <n v="0"/>
    <n v="0.31559999999999899"/>
  </r>
  <r>
    <n v="3580"/>
    <x v="1774"/>
    <x v="0"/>
    <x v="197"/>
    <d v="2013-07-30T00:00:00"/>
    <x v="1"/>
    <s v="MT-17815"/>
    <s v="Meg Tillman"/>
    <x v="0"/>
    <s v="United States"/>
    <s v="Jackson"/>
    <x v="35"/>
    <n v="39212"/>
    <x v="0"/>
    <s v="OFF-PA-10004665"/>
    <x v="1"/>
    <x v="10"/>
    <s v="Advantus Motivational Note Cards"/>
    <n v="65.5"/>
    <n v="5"/>
    <n v="0"/>
    <n v="32.094999999999999"/>
  </r>
  <r>
    <n v="3581"/>
    <x v="1774"/>
    <x v="0"/>
    <x v="197"/>
    <d v="2013-07-30T00:00:00"/>
    <x v="1"/>
    <s v="MT-17815"/>
    <s v="Meg Tillman"/>
    <x v="0"/>
    <s v="United States"/>
    <s v="Jackson"/>
    <x v="35"/>
    <n v="39212"/>
    <x v="0"/>
    <s v="FUR-TA-10004915"/>
    <x v="0"/>
    <x v="3"/>
    <s v="Office Impressions End Table, 20-1/2&quot;H x 24&quot;W x 20&quot;D"/>
    <n v="2430.08"/>
    <n v="8"/>
    <n v="0"/>
    <n v="388.81280000000015"/>
  </r>
  <r>
    <n v="3582"/>
    <x v="1775"/>
    <x v="3"/>
    <x v="172"/>
    <d v="2014-10-08T00:00:00"/>
    <x v="1"/>
    <s v="DK-13090"/>
    <s v="Dave Kipp"/>
    <x v="0"/>
    <s v="United States"/>
    <s v="Fremont"/>
    <x v="8"/>
    <n v="68025"/>
    <x v="2"/>
    <s v="OFF-PA-10000994"/>
    <x v="1"/>
    <x v="10"/>
    <s v="Xerox 1915"/>
    <n v="104.85"/>
    <n v="1"/>
    <n v="0"/>
    <n v="50.327999999999996"/>
  </r>
  <r>
    <n v="3583"/>
    <x v="1776"/>
    <x v="1"/>
    <x v="895"/>
    <d v="2012-12-16T00:00:00"/>
    <x v="1"/>
    <s v="KD-16495"/>
    <s v="Keith Dawkins"/>
    <x v="1"/>
    <s v="United States"/>
    <s v="Jackson"/>
    <x v="12"/>
    <n v="49201"/>
    <x v="2"/>
    <s v="OFF-AR-10001149"/>
    <x v="1"/>
    <x v="6"/>
    <s v="Avery Hi-Liter Comfort Grip Fluorescent Highlighter, Yellow Ink"/>
    <n v="3.9"/>
    <n v="2"/>
    <n v="0"/>
    <n v="1.5209999999999999"/>
  </r>
  <r>
    <n v="3584"/>
    <x v="1776"/>
    <x v="1"/>
    <x v="895"/>
    <d v="2012-12-16T00:00:00"/>
    <x v="1"/>
    <s v="KD-16495"/>
    <s v="Keith Dawkins"/>
    <x v="1"/>
    <s v="United States"/>
    <s v="Jackson"/>
    <x v="12"/>
    <n v="49201"/>
    <x v="2"/>
    <s v="FUR-TA-10003569"/>
    <x v="0"/>
    <x v="3"/>
    <s v="Bretford CR8500 Series Meeting Room Furniture"/>
    <n v="801.96"/>
    <n v="2"/>
    <n v="0"/>
    <n v="200.49"/>
  </r>
  <r>
    <n v="3585"/>
    <x v="1776"/>
    <x v="1"/>
    <x v="895"/>
    <d v="2012-12-16T00:00:00"/>
    <x v="1"/>
    <s v="KD-16495"/>
    <s v="Keith Dawkins"/>
    <x v="1"/>
    <s v="United States"/>
    <s v="Jackson"/>
    <x v="12"/>
    <n v="49201"/>
    <x v="2"/>
    <s v="FUR-CH-10004289"/>
    <x v="0"/>
    <x v="1"/>
    <s v="Global Super Steno Chair"/>
    <n v="191.96"/>
    <n v="2"/>
    <n v="0"/>
    <n v="32.633199999999988"/>
  </r>
  <r>
    <n v="3586"/>
    <x v="1776"/>
    <x v="1"/>
    <x v="895"/>
    <d v="2012-12-16T00:00:00"/>
    <x v="1"/>
    <s v="KD-16495"/>
    <s v="Keith Dawkins"/>
    <x v="1"/>
    <s v="United States"/>
    <s v="Jackson"/>
    <x v="12"/>
    <n v="49201"/>
    <x v="2"/>
    <s v="OFF-LA-10001045"/>
    <x v="1"/>
    <x v="2"/>
    <s v="Permanent Self-Adhesive File Folder Labels for Typewriters by Universal"/>
    <n v="2.61"/>
    <n v="1"/>
    <n v="0"/>
    <n v="1.2005999999999999"/>
  </r>
  <r>
    <n v="3587"/>
    <x v="1777"/>
    <x v="3"/>
    <x v="213"/>
    <d v="2014-09-09T00:00:00"/>
    <x v="1"/>
    <s v="AG-10300"/>
    <s v="Aleksandra Gannaway"/>
    <x v="1"/>
    <s v="United States"/>
    <s v="San Francisco"/>
    <x v="1"/>
    <n v="94122"/>
    <x v="1"/>
    <s v="OFF-AR-10002053"/>
    <x v="1"/>
    <x v="6"/>
    <s v="Premium Writing Pencils, Soft, #2 by Central Association for the Blind"/>
    <n v="5.96"/>
    <n v="2"/>
    <n v="0"/>
    <n v="1.6688000000000001"/>
  </r>
  <r>
    <n v="3588"/>
    <x v="1778"/>
    <x v="3"/>
    <x v="241"/>
    <d v="2014-09-29T00:00:00"/>
    <x v="1"/>
    <s v="MH-18115"/>
    <s v="Mick Hernandez"/>
    <x v="2"/>
    <s v="United States"/>
    <s v="Lancaster"/>
    <x v="24"/>
    <n v="43130"/>
    <x v="3"/>
    <s v="TEC-PH-10002885"/>
    <x v="2"/>
    <x v="7"/>
    <s v="Apple iPhone 5"/>
    <n v="1169.694"/>
    <n v="3"/>
    <n v="0.4"/>
    <n v="-253.43369999999993"/>
  </r>
  <r>
    <n v="3589"/>
    <x v="1779"/>
    <x v="3"/>
    <x v="484"/>
    <d v="2014-12-22T00:00:00"/>
    <x v="2"/>
    <s v="AC-10450"/>
    <s v="Amy Cox"/>
    <x v="0"/>
    <s v="United States"/>
    <s v="Lafayette"/>
    <x v="28"/>
    <n v="70506"/>
    <x v="0"/>
    <s v="OFF-SU-10002881"/>
    <x v="1"/>
    <x v="14"/>
    <s v="Martin Yale Chadless Opener Electric Letter Opener"/>
    <n v="1665.62"/>
    <n v="2"/>
    <n v="0"/>
    <n v="33.312400000000025"/>
  </r>
  <r>
    <n v="3590"/>
    <x v="1780"/>
    <x v="3"/>
    <x v="221"/>
    <d v="2014-12-01T00:00:00"/>
    <x v="1"/>
    <s v="FM-14290"/>
    <s v="Frank Merwin"/>
    <x v="2"/>
    <s v="United States"/>
    <s v="Richmond"/>
    <x v="0"/>
    <n v="40475"/>
    <x v="0"/>
    <s v="OFF-BI-10000546"/>
    <x v="1"/>
    <x v="8"/>
    <s v="Avery Durable Binders"/>
    <n v="2.88"/>
    <n v="1"/>
    <n v="0"/>
    <n v="1.4112"/>
  </r>
  <r>
    <n v="3591"/>
    <x v="1780"/>
    <x v="3"/>
    <x v="221"/>
    <d v="2014-12-01T00:00:00"/>
    <x v="1"/>
    <s v="FM-14290"/>
    <s v="Frank Merwin"/>
    <x v="2"/>
    <s v="United States"/>
    <s v="Richmond"/>
    <x v="0"/>
    <n v="40475"/>
    <x v="0"/>
    <s v="OFF-ST-10001526"/>
    <x v="1"/>
    <x v="4"/>
    <s v="Iceberg Mobile Mega Data/Printer Cart "/>
    <n v="1443.96"/>
    <n v="12"/>
    <n v="0"/>
    <n v="375.42959999999994"/>
  </r>
  <r>
    <n v="3592"/>
    <x v="1781"/>
    <x v="2"/>
    <x v="736"/>
    <d v="2011-12-15T00:00:00"/>
    <x v="0"/>
    <s v="RA-19285"/>
    <s v="Ralph Arnett"/>
    <x v="0"/>
    <s v="United States"/>
    <s v="Houston"/>
    <x v="5"/>
    <n v="77070"/>
    <x v="2"/>
    <s v="OFF-SU-10001574"/>
    <x v="1"/>
    <x v="14"/>
    <s v="Acme Value Line Scissors"/>
    <n v="2.92"/>
    <n v="1"/>
    <n v="0.2"/>
    <n v="0.36499999999999977"/>
  </r>
  <r>
    <n v="3593"/>
    <x v="1782"/>
    <x v="0"/>
    <x v="5"/>
    <d v="2013-12-08T00:00:00"/>
    <x v="0"/>
    <s v="JG-15160"/>
    <s v="James Galang"/>
    <x v="0"/>
    <s v="United States"/>
    <s v="New York City"/>
    <x v="15"/>
    <n v="10024"/>
    <x v="3"/>
    <s v="OFF-ST-10002615"/>
    <x v="1"/>
    <x v="4"/>
    <s v="Dual Level, Single-Width Filing Carts"/>
    <n v="465.18"/>
    <n v="3"/>
    <n v="0"/>
    <n v="120.94680000000001"/>
  </r>
  <r>
    <n v="3594"/>
    <x v="1783"/>
    <x v="0"/>
    <x v="108"/>
    <d v="2013-09-18T00:00:00"/>
    <x v="1"/>
    <s v="NZ-18565"/>
    <s v="Nick Zandusky"/>
    <x v="2"/>
    <s v="United States"/>
    <s v="Toledo"/>
    <x v="24"/>
    <n v="43615"/>
    <x v="3"/>
    <s v="OFF-BI-10001658"/>
    <x v="1"/>
    <x v="8"/>
    <s v="GBC Standard Therm-A-Bind Covers"/>
    <n v="22.428000000000004"/>
    <n v="3"/>
    <n v="0.7"/>
    <n v="-17.942399999999992"/>
  </r>
  <r>
    <n v="3595"/>
    <x v="1783"/>
    <x v="0"/>
    <x v="108"/>
    <d v="2013-09-18T00:00:00"/>
    <x v="1"/>
    <s v="NZ-18565"/>
    <s v="Nick Zandusky"/>
    <x v="2"/>
    <s v="United States"/>
    <s v="Toledo"/>
    <x v="24"/>
    <n v="43615"/>
    <x v="3"/>
    <s v="OFF-ST-10002562"/>
    <x v="1"/>
    <x v="4"/>
    <s v="Staples"/>
    <n v="37.52000000000001"/>
    <n v="5"/>
    <n v="0.2"/>
    <n v="3.7519999999999989"/>
  </r>
  <r>
    <n v="3596"/>
    <x v="1784"/>
    <x v="3"/>
    <x v="34"/>
    <d v="2014-12-16T00:00:00"/>
    <x v="1"/>
    <s v="KM-16225"/>
    <s v="Kalyca Meade"/>
    <x v="1"/>
    <s v="United States"/>
    <s v="Philadelphia"/>
    <x v="9"/>
    <n v="19143"/>
    <x v="3"/>
    <s v="OFF-AR-10004757"/>
    <x v="1"/>
    <x v="6"/>
    <s v="Crayola Colored Pencils"/>
    <n v="2.6240000000000001"/>
    <n v="1"/>
    <n v="0.2"/>
    <n v="0.42639999999999978"/>
  </r>
  <r>
    <n v="3597"/>
    <x v="1785"/>
    <x v="2"/>
    <x v="340"/>
    <d v="2011-09-14T00:00:00"/>
    <x v="0"/>
    <s v="LC-17140"/>
    <s v="Logan Currie"/>
    <x v="0"/>
    <s v="United States"/>
    <s v="Philadelphia"/>
    <x v="9"/>
    <n v="19140"/>
    <x v="3"/>
    <s v="OFF-PA-10000788"/>
    <x v="1"/>
    <x v="10"/>
    <s v="Xerox 210"/>
    <n v="15.552000000000003"/>
    <n v="3"/>
    <n v="0.2"/>
    <n v="5.4432"/>
  </r>
  <r>
    <n v="3598"/>
    <x v="1785"/>
    <x v="2"/>
    <x v="340"/>
    <d v="2011-09-14T00:00:00"/>
    <x v="0"/>
    <s v="LC-17140"/>
    <s v="Logan Currie"/>
    <x v="0"/>
    <s v="United States"/>
    <s v="Philadelphia"/>
    <x v="9"/>
    <n v="19140"/>
    <x v="3"/>
    <s v="TEC-AC-10002134"/>
    <x v="2"/>
    <x v="11"/>
    <s v="Rosewill 107 Normal Keys USB Wired Standard Keyboard"/>
    <n v="64.704000000000008"/>
    <n v="6"/>
    <n v="0.2"/>
    <n v="-4.852800000000002"/>
  </r>
  <r>
    <n v="3599"/>
    <x v="1785"/>
    <x v="2"/>
    <x v="340"/>
    <d v="2011-09-14T00:00:00"/>
    <x v="0"/>
    <s v="LC-17140"/>
    <s v="Logan Currie"/>
    <x v="0"/>
    <s v="United States"/>
    <s v="Philadelphia"/>
    <x v="9"/>
    <n v="19140"/>
    <x v="3"/>
    <s v="FUR-FU-10002456"/>
    <x v="0"/>
    <x v="5"/>
    <s v="Master Caster Door Stop, Large Neon Orange"/>
    <n v="17.472000000000001"/>
    <n v="3"/>
    <n v="0.2"/>
    <n v="5.023200000000001"/>
  </r>
  <r>
    <n v="3600"/>
    <x v="1785"/>
    <x v="2"/>
    <x v="340"/>
    <d v="2011-09-14T00:00:00"/>
    <x v="0"/>
    <s v="LC-17140"/>
    <s v="Logan Currie"/>
    <x v="0"/>
    <s v="United States"/>
    <s v="Philadelphia"/>
    <x v="9"/>
    <n v="19140"/>
    <x v="3"/>
    <s v="TEC-PH-10002549"/>
    <x v="2"/>
    <x v="7"/>
    <s v="Polycom SoundPoint IP 450 VoIP phone"/>
    <n v="135.51599999999999"/>
    <n v="1"/>
    <n v="0.4"/>
    <n v="-31.620400000000004"/>
  </r>
  <r>
    <n v="3601"/>
    <x v="1786"/>
    <x v="3"/>
    <x v="335"/>
    <d v="2014-07-01T00:00:00"/>
    <x v="1"/>
    <s v="NP-18700"/>
    <s v="Nora Preis"/>
    <x v="0"/>
    <s v="United States"/>
    <s v="Denver"/>
    <x v="22"/>
    <n v="80219"/>
    <x v="1"/>
    <s v="TEC-AC-10001990"/>
    <x v="2"/>
    <x v="11"/>
    <s v="Kensington Orbit Wireless Mobile Trackball for PC and Mac"/>
    <n v="431.92800000000005"/>
    <n v="9"/>
    <n v="0.2"/>
    <n v="64.789199999999951"/>
  </r>
  <r>
    <n v="3602"/>
    <x v="1787"/>
    <x v="2"/>
    <x v="664"/>
    <d v="2011-11-24T00:00:00"/>
    <x v="1"/>
    <s v="RB-19330"/>
    <s v="Randy Bradley"/>
    <x v="0"/>
    <s v="United States"/>
    <s v="Philadelphia"/>
    <x v="9"/>
    <n v="19143"/>
    <x v="3"/>
    <s v="OFF-PA-10002137"/>
    <x v="1"/>
    <x v="10"/>
    <s v="Southworth 100% Résumé Paper, 24lb."/>
    <n v="12.448"/>
    <n v="2"/>
    <n v="0.2"/>
    <n v="3.8899999999999988"/>
  </r>
  <r>
    <n v="3603"/>
    <x v="1787"/>
    <x v="2"/>
    <x v="664"/>
    <d v="2011-11-24T00:00:00"/>
    <x v="1"/>
    <s v="RB-19330"/>
    <s v="Randy Bradley"/>
    <x v="0"/>
    <s v="United States"/>
    <s v="Philadelphia"/>
    <x v="9"/>
    <n v="19143"/>
    <x v="3"/>
    <s v="FUR-CH-10004997"/>
    <x v="0"/>
    <x v="1"/>
    <s v="Hon Every-Day Series Multi-Task Chairs"/>
    <n v="657.93"/>
    <n v="5"/>
    <n v="0.3"/>
    <n v="-93.989999999999952"/>
  </r>
  <r>
    <n v="3604"/>
    <x v="1788"/>
    <x v="3"/>
    <x v="170"/>
    <d v="2014-08-28T00:00:00"/>
    <x v="1"/>
    <s v="TH-21550"/>
    <s v="Tracy Hopkins"/>
    <x v="2"/>
    <s v="United States"/>
    <s v="Columbia"/>
    <x v="39"/>
    <n v="21044"/>
    <x v="3"/>
    <s v="OFF-PA-10000357"/>
    <x v="1"/>
    <x v="10"/>
    <s v="Xerox 1888"/>
    <n v="277.39999999999998"/>
    <n v="5"/>
    <n v="0"/>
    <n v="133.15199999999999"/>
  </r>
  <r>
    <n v="3605"/>
    <x v="1788"/>
    <x v="3"/>
    <x v="170"/>
    <d v="2014-08-28T00:00:00"/>
    <x v="1"/>
    <s v="TH-21550"/>
    <s v="Tracy Hopkins"/>
    <x v="2"/>
    <s v="United States"/>
    <s v="Columbia"/>
    <x v="39"/>
    <n v="21044"/>
    <x v="3"/>
    <s v="FUR-FU-10003976"/>
    <x v="0"/>
    <x v="5"/>
    <s v="DAX Executive Solid Wood Document Frame, Desktop or Hang, Mahogany, 5 x 7"/>
    <n v="25.16"/>
    <n v="2"/>
    <n v="0"/>
    <n v="8.5543999999999976"/>
  </r>
  <r>
    <n v="3606"/>
    <x v="1788"/>
    <x v="3"/>
    <x v="170"/>
    <d v="2014-08-28T00:00:00"/>
    <x v="1"/>
    <s v="TH-21550"/>
    <s v="Tracy Hopkins"/>
    <x v="2"/>
    <s v="United States"/>
    <s v="Columbia"/>
    <x v="39"/>
    <n v="21044"/>
    <x v="3"/>
    <s v="FUR-FU-10004960"/>
    <x v="0"/>
    <x v="5"/>
    <s v="Seth Thomas 12&quot; Clock w/ Goldtone Case"/>
    <n v="91.92"/>
    <n v="4"/>
    <n v="0"/>
    <n v="31.252800000000001"/>
  </r>
  <r>
    <n v="3607"/>
    <x v="1789"/>
    <x v="0"/>
    <x v="299"/>
    <d v="2013-03-17T00:00:00"/>
    <x v="0"/>
    <s v="CK-12595"/>
    <s v="Clytie Kelty"/>
    <x v="0"/>
    <s v="United States"/>
    <s v="New York City"/>
    <x v="15"/>
    <n v="10024"/>
    <x v="3"/>
    <s v="OFF-EN-10001099"/>
    <x v="1"/>
    <x v="12"/>
    <s v="Staples"/>
    <n v="29.339999999999996"/>
    <n v="3"/>
    <n v="0"/>
    <n v="13.496399999999998"/>
  </r>
  <r>
    <n v="3608"/>
    <x v="1790"/>
    <x v="2"/>
    <x v="865"/>
    <d v="2011-09-28T00:00:00"/>
    <x v="0"/>
    <s v="ST-20530"/>
    <s v="Shui Tom"/>
    <x v="0"/>
    <s v="United States"/>
    <s v="New York City"/>
    <x v="15"/>
    <n v="10035"/>
    <x v="3"/>
    <s v="OFF-BI-10002026"/>
    <x v="1"/>
    <x v="8"/>
    <s v="Avery Arch Ring Binders"/>
    <n v="139.44"/>
    <n v="3"/>
    <n v="0.2"/>
    <n v="47.060999999999993"/>
  </r>
  <r>
    <n v="3609"/>
    <x v="1791"/>
    <x v="2"/>
    <x v="582"/>
    <d v="2011-05-03T00:00:00"/>
    <x v="1"/>
    <s v="GB-14530"/>
    <s v="George Bell"/>
    <x v="1"/>
    <s v="United States"/>
    <s v="Newark"/>
    <x v="24"/>
    <n v="43055"/>
    <x v="3"/>
    <s v="OFF-LA-10001613"/>
    <x v="1"/>
    <x v="2"/>
    <s v="Avery File Folder Labels"/>
    <n v="6.911999999999999"/>
    <n v="3"/>
    <n v="0.2"/>
    <n v="2.5056000000000003"/>
  </r>
  <r>
    <n v="3610"/>
    <x v="1791"/>
    <x v="2"/>
    <x v="582"/>
    <d v="2011-05-03T00:00:00"/>
    <x v="1"/>
    <s v="GB-14530"/>
    <s v="George Bell"/>
    <x v="1"/>
    <s v="United States"/>
    <s v="Newark"/>
    <x v="24"/>
    <n v="43055"/>
    <x v="3"/>
    <s v="OFF-ST-10002214"/>
    <x v="1"/>
    <x v="4"/>
    <s v="X-Rack File for Hanging Folders"/>
    <n v="27.096"/>
    <n v="3"/>
    <n v="0.2"/>
    <n v="2.0321999999999987"/>
  </r>
  <r>
    <n v="3611"/>
    <x v="1791"/>
    <x v="2"/>
    <x v="582"/>
    <d v="2011-05-03T00:00:00"/>
    <x v="1"/>
    <s v="GB-14530"/>
    <s v="George Bell"/>
    <x v="1"/>
    <s v="United States"/>
    <s v="Newark"/>
    <x v="24"/>
    <n v="43055"/>
    <x v="3"/>
    <s v="OFF-ST-10001128"/>
    <x v="1"/>
    <x v="4"/>
    <s v="Carina Mini System Audio Rack, Model AR050B"/>
    <n v="177.56800000000001"/>
    <n v="2"/>
    <n v="0.2"/>
    <n v="-37.733199999999989"/>
  </r>
  <r>
    <n v="3612"/>
    <x v="1792"/>
    <x v="0"/>
    <x v="896"/>
    <d v="2013-12-02T00:00:00"/>
    <x v="0"/>
    <s v="NC-18535"/>
    <s v="Nick Crebassa"/>
    <x v="1"/>
    <s v="United States"/>
    <s v="Dallas"/>
    <x v="5"/>
    <n v="75217"/>
    <x v="2"/>
    <s v="TEC-AC-10004864"/>
    <x v="2"/>
    <x v="11"/>
    <s v="Memorex Micro Travel Drive 32 GB"/>
    <n v="58.415999999999997"/>
    <n v="2"/>
    <n v="0.2"/>
    <n v="16.794600000000003"/>
  </r>
  <r>
    <n v="3613"/>
    <x v="1793"/>
    <x v="1"/>
    <x v="155"/>
    <d v="2012-12-08T00:00:00"/>
    <x v="1"/>
    <s v="AB-10255"/>
    <s v="Alejandro Ballentine"/>
    <x v="2"/>
    <s v="United States"/>
    <s v="Philadelphia"/>
    <x v="9"/>
    <n v="19134"/>
    <x v="3"/>
    <s v="OFF-PA-10000174"/>
    <x v="1"/>
    <x v="10"/>
    <s v="Message Book, Wirebound, Four 5 1/2&quot; X 4&quot; Forms/Pg., 200 Dupl. Sets/Book"/>
    <n v="16.448"/>
    <n v="2"/>
    <n v="0.2"/>
    <n v="5.5511999999999979"/>
  </r>
  <r>
    <n v="3614"/>
    <x v="1793"/>
    <x v="1"/>
    <x v="155"/>
    <d v="2012-12-08T00:00:00"/>
    <x v="1"/>
    <s v="AB-10255"/>
    <s v="Alejandro Ballentine"/>
    <x v="2"/>
    <s v="United States"/>
    <s v="Philadelphia"/>
    <x v="9"/>
    <n v="19134"/>
    <x v="3"/>
    <s v="TEC-AC-10000171"/>
    <x v="2"/>
    <x v="11"/>
    <s v="Verbatim 25 GB 6x Blu-ray Single Layer Recordable Disc, 25/Pack"/>
    <n v="36.783999999999999"/>
    <n v="2"/>
    <n v="0.2"/>
    <n v="10.5754"/>
  </r>
  <r>
    <n v="3615"/>
    <x v="1794"/>
    <x v="3"/>
    <x v="123"/>
    <d v="2014-11-22T00:00:00"/>
    <x v="2"/>
    <s v="SC-20770"/>
    <s v="Stewart Carmichael"/>
    <x v="1"/>
    <s v="United States"/>
    <s v="San Antonio"/>
    <x v="5"/>
    <n v="78207"/>
    <x v="2"/>
    <s v="FUR-TA-10002622"/>
    <x v="0"/>
    <x v="3"/>
    <s v="Bush Andora Conference Table, Maple/Graphite Gray Finish"/>
    <n v="718.11599999999987"/>
    <n v="6"/>
    <n v="0.3"/>
    <n v="-71.811599999999999"/>
  </r>
  <r>
    <n v="3616"/>
    <x v="1794"/>
    <x v="3"/>
    <x v="123"/>
    <d v="2014-11-22T00:00:00"/>
    <x v="2"/>
    <s v="SC-20770"/>
    <s v="Stewart Carmichael"/>
    <x v="1"/>
    <s v="United States"/>
    <s v="San Antonio"/>
    <x v="5"/>
    <n v="78207"/>
    <x v="2"/>
    <s v="OFF-AR-10001915"/>
    <x v="1"/>
    <x v="6"/>
    <s v="Peel-Off China Markers"/>
    <n v="31.776"/>
    <n v="4"/>
    <n v="0.2"/>
    <n v="8.7384000000000022"/>
  </r>
  <r>
    <n v="3617"/>
    <x v="1795"/>
    <x v="0"/>
    <x v="64"/>
    <d v="2013-09-10T00:00:00"/>
    <x v="1"/>
    <s v="JC-15340"/>
    <s v="Jasper Cacioppo"/>
    <x v="0"/>
    <s v="United States"/>
    <s v="Philadelphia"/>
    <x v="9"/>
    <n v="19120"/>
    <x v="3"/>
    <s v="OFF-BI-10004410"/>
    <x v="1"/>
    <x v="8"/>
    <s v="C-Line Peel &amp; Stick Add-On Filing Pockets, 8-3/4 x 5-1/8, 10/Pack"/>
    <n v="9.5550000000000015"/>
    <n v="5"/>
    <n v="0.7"/>
    <n v="-7.3254999999999981"/>
  </r>
  <r>
    <n v="3618"/>
    <x v="1796"/>
    <x v="3"/>
    <x v="507"/>
    <d v="2014-09-09T00:00:00"/>
    <x v="1"/>
    <s v="RA-19285"/>
    <s v="Ralph Arnett"/>
    <x v="0"/>
    <s v="United States"/>
    <s v="Los Angeles"/>
    <x v="1"/>
    <n v="90004"/>
    <x v="1"/>
    <s v="OFF-BI-10004632"/>
    <x v="1"/>
    <x v="8"/>
    <s v="Ibico Hi-Tech Manual Binding System"/>
    <n v="487.98400000000004"/>
    <n v="2"/>
    <n v="0.2"/>
    <n v="152.49499999999998"/>
  </r>
  <r>
    <n v="3619"/>
    <x v="1796"/>
    <x v="3"/>
    <x v="507"/>
    <d v="2014-09-09T00:00:00"/>
    <x v="1"/>
    <s v="RA-19285"/>
    <s v="Ralph Arnett"/>
    <x v="0"/>
    <s v="United States"/>
    <s v="Los Angeles"/>
    <x v="1"/>
    <n v="90004"/>
    <x v="1"/>
    <s v="TEC-PH-10002185"/>
    <x v="2"/>
    <x v="7"/>
    <s v="QVS USB Car Charger 2-Port 2.1Amp for iPod/iPhone/iPad/iPad 2/iPad 3"/>
    <n v="5.5600000000000005"/>
    <n v="1"/>
    <n v="0.2"/>
    <n v="1.7374999999999998"/>
  </r>
  <r>
    <n v="3620"/>
    <x v="1796"/>
    <x v="3"/>
    <x v="507"/>
    <d v="2014-09-09T00:00:00"/>
    <x v="1"/>
    <s v="RA-19285"/>
    <s v="Ralph Arnett"/>
    <x v="0"/>
    <s v="United States"/>
    <s v="Los Angeles"/>
    <x v="1"/>
    <n v="90004"/>
    <x v="1"/>
    <s v="OFF-ST-10002974"/>
    <x v="1"/>
    <x v="4"/>
    <s v="Trav-L-File Heavy-Duty Shuttle II, Black"/>
    <n v="217.85"/>
    <n v="5"/>
    <n v="0"/>
    <n v="65.35499999999999"/>
  </r>
  <r>
    <n v="3621"/>
    <x v="1797"/>
    <x v="0"/>
    <x v="897"/>
    <d v="2013-09-30T00:00:00"/>
    <x v="1"/>
    <s v="SH-19975"/>
    <s v="Sally Hughsby"/>
    <x v="1"/>
    <s v="United States"/>
    <s v="Smyrna"/>
    <x v="18"/>
    <n v="37167"/>
    <x v="0"/>
    <s v="OFF-AR-10003727"/>
    <x v="1"/>
    <x v="6"/>
    <s v="Berol Giant Pencil Sharpener"/>
    <n v="40.775999999999996"/>
    <n v="3"/>
    <n v="0.2"/>
    <n v="4.5872999999999937"/>
  </r>
  <r>
    <n v="3622"/>
    <x v="1797"/>
    <x v="0"/>
    <x v="897"/>
    <d v="2013-09-30T00:00:00"/>
    <x v="1"/>
    <s v="SH-19975"/>
    <s v="Sally Hughsby"/>
    <x v="1"/>
    <s v="United States"/>
    <s v="Smyrna"/>
    <x v="18"/>
    <n v="37167"/>
    <x v="0"/>
    <s v="TEC-PH-10004071"/>
    <x v="2"/>
    <x v="7"/>
    <s v="PayAnywhere Card Reader"/>
    <n v="63.936000000000007"/>
    <n v="8"/>
    <n v="0.2"/>
    <n v="5.5944000000000003"/>
  </r>
  <r>
    <n v="3623"/>
    <x v="1798"/>
    <x v="2"/>
    <x v="80"/>
    <d v="2011-09-19T00:00:00"/>
    <x v="1"/>
    <s v="JC-15775"/>
    <s v="John Castell"/>
    <x v="0"/>
    <s v="United States"/>
    <s v="Macon"/>
    <x v="32"/>
    <n v="31204"/>
    <x v="0"/>
    <s v="FUR-FU-10002878"/>
    <x v="0"/>
    <x v="5"/>
    <s v="Seth Thomas 14&quot; Day/Date Wall Clock"/>
    <n v="142.4"/>
    <n v="5"/>
    <n v="0"/>
    <n v="52.688000000000002"/>
  </r>
  <r>
    <n v="3624"/>
    <x v="1798"/>
    <x v="2"/>
    <x v="80"/>
    <d v="2011-09-19T00:00:00"/>
    <x v="1"/>
    <s v="JC-15775"/>
    <s v="John Castell"/>
    <x v="0"/>
    <s v="United States"/>
    <s v="Macon"/>
    <x v="32"/>
    <n v="31204"/>
    <x v="0"/>
    <s v="OFF-BI-10001890"/>
    <x v="1"/>
    <x v="8"/>
    <s v="Avery Poly Binder Pockets"/>
    <n v="7.16"/>
    <n v="2"/>
    <n v="0"/>
    <n v="3.4367999999999999"/>
  </r>
  <r>
    <n v="3625"/>
    <x v="1799"/>
    <x v="3"/>
    <x v="240"/>
    <d v="2014-05-22T00:00:00"/>
    <x v="0"/>
    <s v="BC-11125"/>
    <s v="Becky Castell"/>
    <x v="2"/>
    <s v="United States"/>
    <s v="San Francisco"/>
    <x v="1"/>
    <n v="94109"/>
    <x v="1"/>
    <s v="FUR-CH-10002647"/>
    <x v="0"/>
    <x v="1"/>
    <s v="Situations Contoured Folding Chairs, 4/Set"/>
    <n v="681.40800000000013"/>
    <n v="12"/>
    <n v="0.2"/>
    <n v="42.588000000000022"/>
  </r>
  <r>
    <n v="3626"/>
    <x v="1799"/>
    <x v="3"/>
    <x v="240"/>
    <d v="2014-05-22T00:00:00"/>
    <x v="0"/>
    <s v="BC-11125"/>
    <s v="Becky Castell"/>
    <x v="2"/>
    <s v="United States"/>
    <s v="San Francisco"/>
    <x v="1"/>
    <n v="94109"/>
    <x v="1"/>
    <s v="OFF-AR-10001315"/>
    <x v="1"/>
    <x v="6"/>
    <s v="Newell 310"/>
    <n v="3.52"/>
    <n v="2"/>
    <n v="0"/>
    <n v="1.0207999999999999"/>
  </r>
  <r>
    <n v="3627"/>
    <x v="1799"/>
    <x v="3"/>
    <x v="240"/>
    <d v="2014-05-22T00:00:00"/>
    <x v="0"/>
    <s v="BC-11125"/>
    <s v="Becky Castell"/>
    <x v="2"/>
    <s v="United States"/>
    <s v="San Francisco"/>
    <x v="1"/>
    <n v="94109"/>
    <x v="1"/>
    <s v="OFF-AR-10000122"/>
    <x v="1"/>
    <x v="6"/>
    <s v="Newell 314"/>
    <n v="5.58"/>
    <n v="1"/>
    <n v="0"/>
    <n v="1.3949999999999996"/>
  </r>
  <r>
    <n v="3628"/>
    <x v="1799"/>
    <x v="3"/>
    <x v="240"/>
    <d v="2014-05-22T00:00:00"/>
    <x v="0"/>
    <s v="BC-11125"/>
    <s v="Becky Castell"/>
    <x v="2"/>
    <s v="United States"/>
    <s v="San Francisco"/>
    <x v="1"/>
    <n v="94109"/>
    <x v="1"/>
    <s v="TEC-AC-10001465"/>
    <x v="2"/>
    <x v="11"/>
    <s v="SanDisk Cruzer 64 GB USB Flash Drive"/>
    <n v="36.32"/>
    <n v="1"/>
    <n v="0"/>
    <n v="10.895999999999997"/>
  </r>
  <r>
    <n v="3629"/>
    <x v="1800"/>
    <x v="2"/>
    <x v="128"/>
    <d v="2011-08-13T00:00:00"/>
    <x v="1"/>
    <s v="JH-15985"/>
    <s v="Joseph Holt"/>
    <x v="0"/>
    <s v="United States"/>
    <s v="Seattle"/>
    <x v="4"/>
    <n v="98103"/>
    <x v="1"/>
    <s v="OFF-BI-10004600"/>
    <x v="1"/>
    <x v="8"/>
    <s v="Ibico Ibimaster 300 Manual Binding System"/>
    <n v="2060.7440000000001"/>
    <n v="7"/>
    <n v="0.2"/>
    <n v="643.98249999999996"/>
  </r>
  <r>
    <n v="3630"/>
    <x v="1801"/>
    <x v="3"/>
    <x v="200"/>
    <d v="2014-12-01T00:00:00"/>
    <x v="1"/>
    <s v="CC-12610"/>
    <s v="Corey Catlett"/>
    <x v="1"/>
    <s v="United States"/>
    <s v="Columbus"/>
    <x v="24"/>
    <n v="43229"/>
    <x v="3"/>
    <s v="OFF-AP-10002082"/>
    <x v="1"/>
    <x v="9"/>
    <s v="Holmes HEPA Air Purifier"/>
    <n v="52.272000000000006"/>
    <n v="3"/>
    <n v="0.2"/>
    <n v="9.8009999999999984"/>
  </r>
  <r>
    <n v="3631"/>
    <x v="1801"/>
    <x v="3"/>
    <x v="200"/>
    <d v="2014-12-01T00:00:00"/>
    <x v="1"/>
    <s v="CC-12610"/>
    <s v="Corey Catlett"/>
    <x v="1"/>
    <s v="United States"/>
    <s v="Columbus"/>
    <x v="24"/>
    <n v="43229"/>
    <x v="3"/>
    <s v="OFF-AP-10004708"/>
    <x v="1"/>
    <x v="9"/>
    <s v="Fellowes Superior 10 Outlet Split Surge Protector"/>
    <n v="213.13600000000002"/>
    <n v="7"/>
    <n v="0.2"/>
    <n v="23.977799999999988"/>
  </r>
  <r>
    <n v="3632"/>
    <x v="1802"/>
    <x v="3"/>
    <x v="898"/>
    <d v="2014-05-09T00:00:00"/>
    <x v="0"/>
    <s v="DB-12970"/>
    <s v="Darren Budd"/>
    <x v="1"/>
    <s v="United States"/>
    <s v="Los Angeles"/>
    <x v="1"/>
    <n v="90004"/>
    <x v="1"/>
    <s v="OFF-ST-10000464"/>
    <x v="1"/>
    <x v="4"/>
    <s v="Multi-Use Personal File Cart and Caster Set, Three Stacking Bins"/>
    <n v="69.52"/>
    <n v="2"/>
    <n v="0"/>
    <n v="19.465600000000002"/>
  </r>
  <r>
    <n v="3633"/>
    <x v="1802"/>
    <x v="3"/>
    <x v="898"/>
    <d v="2014-05-09T00:00:00"/>
    <x v="0"/>
    <s v="DB-12970"/>
    <s v="Darren Budd"/>
    <x v="1"/>
    <s v="United States"/>
    <s v="Los Angeles"/>
    <x v="1"/>
    <n v="90004"/>
    <x v="1"/>
    <s v="OFF-ST-10000025"/>
    <x v="1"/>
    <x v="4"/>
    <s v="Fellowes Stor/Drawer Steel Plus Storage Drawers"/>
    <n v="763.44"/>
    <n v="8"/>
    <n v="0"/>
    <n v="45.80639999999994"/>
  </r>
  <r>
    <n v="3634"/>
    <x v="1803"/>
    <x v="0"/>
    <x v="338"/>
    <d v="2013-11-15T00:00:00"/>
    <x v="1"/>
    <s v="PP-18955"/>
    <s v="Paul Prost"/>
    <x v="2"/>
    <s v="United States"/>
    <s v="Springfield"/>
    <x v="24"/>
    <n v="45503"/>
    <x v="3"/>
    <s v="OFF-LA-10001613"/>
    <x v="1"/>
    <x v="2"/>
    <s v="Avery File Folder Labels"/>
    <n v="9.2159999999999993"/>
    <n v="4"/>
    <n v="0.2"/>
    <n v="3.3408000000000002"/>
  </r>
  <r>
    <n v="3635"/>
    <x v="1803"/>
    <x v="0"/>
    <x v="338"/>
    <d v="2013-11-15T00:00:00"/>
    <x v="1"/>
    <s v="PP-18955"/>
    <s v="Paul Prost"/>
    <x v="2"/>
    <s v="United States"/>
    <s v="Springfield"/>
    <x v="24"/>
    <n v="45503"/>
    <x v="3"/>
    <s v="TEC-PH-10000376"/>
    <x v="2"/>
    <x v="7"/>
    <s v="Square Credit Card Reader"/>
    <n v="41.957999999999998"/>
    <n v="7"/>
    <n v="0.4"/>
    <n v="-9.7901999999999987"/>
  </r>
  <r>
    <n v="3636"/>
    <x v="1803"/>
    <x v="0"/>
    <x v="338"/>
    <d v="2013-11-15T00:00:00"/>
    <x v="1"/>
    <s v="PP-18955"/>
    <s v="Paul Prost"/>
    <x v="2"/>
    <s v="United States"/>
    <s v="Springfield"/>
    <x v="24"/>
    <n v="45503"/>
    <x v="3"/>
    <s v="OFF-PA-10004039"/>
    <x v="1"/>
    <x v="10"/>
    <s v="Xerox 1882"/>
    <n v="89.567999999999998"/>
    <n v="2"/>
    <n v="0.2"/>
    <n v="32.468400000000003"/>
  </r>
  <r>
    <n v="3637"/>
    <x v="1803"/>
    <x v="0"/>
    <x v="338"/>
    <d v="2013-11-15T00:00:00"/>
    <x v="1"/>
    <s v="PP-18955"/>
    <s v="Paul Prost"/>
    <x v="2"/>
    <s v="United States"/>
    <s v="Springfield"/>
    <x v="24"/>
    <n v="45503"/>
    <x v="3"/>
    <s v="OFF-PA-10001776"/>
    <x v="1"/>
    <x v="10"/>
    <s v="Wirebound Message Books, Four 2 3/4&quot; x 5&quot; Forms per Page, 600 Sets per Book"/>
    <n v="22.248000000000001"/>
    <n v="3"/>
    <n v="0.2"/>
    <n v="7.5086999999999984"/>
  </r>
  <r>
    <n v="3638"/>
    <x v="1803"/>
    <x v="0"/>
    <x v="338"/>
    <d v="2013-11-15T00:00:00"/>
    <x v="1"/>
    <s v="PP-18955"/>
    <s v="Paul Prost"/>
    <x v="2"/>
    <s v="United States"/>
    <s v="Springfield"/>
    <x v="24"/>
    <n v="45503"/>
    <x v="3"/>
    <s v="OFF-AP-10002457"/>
    <x v="1"/>
    <x v="9"/>
    <s v="Eureka The Boss Plus 12-Amp Hard Box Upright Vacuum, Red"/>
    <n v="334.88000000000005"/>
    <n v="4"/>
    <n v="0.2"/>
    <n v="29.301999999999978"/>
  </r>
  <r>
    <n v="3639"/>
    <x v="1803"/>
    <x v="0"/>
    <x v="338"/>
    <d v="2013-11-15T00:00:00"/>
    <x v="1"/>
    <s v="PP-18955"/>
    <s v="Paul Prost"/>
    <x v="2"/>
    <s v="United States"/>
    <s v="Springfield"/>
    <x v="24"/>
    <n v="45503"/>
    <x v="3"/>
    <s v="FUR-FU-10000758"/>
    <x v="0"/>
    <x v="5"/>
    <s v="DAX Natural Wood-Tone Poster Frame"/>
    <n v="148.28800000000001"/>
    <n v="7"/>
    <n v="0.2"/>
    <n v="29.657599999999988"/>
  </r>
  <r>
    <n v="3640"/>
    <x v="1803"/>
    <x v="0"/>
    <x v="338"/>
    <d v="2013-11-15T00:00:00"/>
    <x v="1"/>
    <s v="PP-18955"/>
    <s v="Paul Prost"/>
    <x v="2"/>
    <s v="United States"/>
    <s v="Springfield"/>
    <x v="24"/>
    <n v="45503"/>
    <x v="3"/>
    <s v="OFF-PA-10000682"/>
    <x v="1"/>
    <x v="10"/>
    <s v="Xerox 1924"/>
    <n v="4.6240000000000006"/>
    <n v="1"/>
    <n v="0.2"/>
    <n v="1.6762000000000001"/>
  </r>
  <r>
    <n v="3641"/>
    <x v="1803"/>
    <x v="0"/>
    <x v="338"/>
    <d v="2013-11-15T00:00:00"/>
    <x v="1"/>
    <s v="PP-18955"/>
    <s v="Paul Prost"/>
    <x v="2"/>
    <s v="United States"/>
    <s v="Springfield"/>
    <x v="24"/>
    <n v="45503"/>
    <x v="3"/>
    <s v="TEC-AC-10002550"/>
    <x v="2"/>
    <x v="11"/>
    <s v="Memorex 25GB 6X Branded Blu-Ray Recordable Disc, 30/Pack"/>
    <n v="178.92000000000002"/>
    <n v="7"/>
    <n v="0.2"/>
    <n v="-29.074500000000008"/>
  </r>
  <r>
    <n v="3642"/>
    <x v="1803"/>
    <x v="0"/>
    <x v="338"/>
    <d v="2013-11-15T00:00:00"/>
    <x v="1"/>
    <s v="PP-18955"/>
    <s v="Paul Prost"/>
    <x v="2"/>
    <s v="United States"/>
    <s v="Springfield"/>
    <x v="24"/>
    <n v="45503"/>
    <x v="3"/>
    <s v="OFF-BI-10002082"/>
    <x v="1"/>
    <x v="8"/>
    <s v="GBC Twin Loop Wire Binding Elements"/>
    <n v="69.888000000000005"/>
    <n v="7"/>
    <n v="0.7"/>
    <n v="-46.591999999999999"/>
  </r>
  <r>
    <n v="3643"/>
    <x v="1804"/>
    <x v="2"/>
    <x v="414"/>
    <d v="2011-12-23T00:00:00"/>
    <x v="0"/>
    <s v="MC-17845"/>
    <s v="Michael Chen"/>
    <x v="0"/>
    <s v="United States"/>
    <s v="Los Angeles"/>
    <x v="1"/>
    <n v="90008"/>
    <x v="1"/>
    <s v="OFF-BI-10004632"/>
    <x v="1"/>
    <x v="8"/>
    <s v="Ibico Hi-Tech Manual Binding System"/>
    <n v="487.98400000000004"/>
    <n v="2"/>
    <n v="0.2"/>
    <n v="152.49499999999998"/>
  </r>
  <r>
    <n v="3644"/>
    <x v="1804"/>
    <x v="2"/>
    <x v="414"/>
    <d v="2011-12-23T00:00:00"/>
    <x v="0"/>
    <s v="MC-17845"/>
    <s v="Michael Chen"/>
    <x v="0"/>
    <s v="United States"/>
    <s v="Los Angeles"/>
    <x v="1"/>
    <n v="90008"/>
    <x v="1"/>
    <s v="OFF-AR-10001725"/>
    <x v="1"/>
    <x v="6"/>
    <s v="Boston Home &amp; Office Model 2000 Electric Pencil Sharpeners"/>
    <n v="47.3"/>
    <n v="2"/>
    <n v="0"/>
    <n v="12.298000000000002"/>
  </r>
  <r>
    <n v="3645"/>
    <x v="1804"/>
    <x v="2"/>
    <x v="414"/>
    <d v="2011-12-23T00:00:00"/>
    <x v="0"/>
    <s v="MC-17845"/>
    <s v="Michael Chen"/>
    <x v="0"/>
    <s v="United States"/>
    <s v="Los Angeles"/>
    <x v="1"/>
    <n v="90008"/>
    <x v="1"/>
    <s v="OFF-AR-10004269"/>
    <x v="1"/>
    <x v="6"/>
    <s v="Newell 31"/>
    <n v="4.13"/>
    <n v="1"/>
    <n v="0"/>
    <n v="1.1564000000000001"/>
  </r>
  <r>
    <n v="3646"/>
    <x v="1804"/>
    <x v="2"/>
    <x v="414"/>
    <d v="2011-12-23T00:00:00"/>
    <x v="0"/>
    <s v="MC-17845"/>
    <s v="Michael Chen"/>
    <x v="0"/>
    <s v="United States"/>
    <s v="Los Angeles"/>
    <x v="1"/>
    <n v="90008"/>
    <x v="1"/>
    <s v="OFF-BI-10003007"/>
    <x v="1"/>
    <x v="8"/>
    <s v="Premium Transparent Presentation Covers, No Pattern/Clear, 8 1/2&quot; x 11&quot;"/>
    <n v="155.12"/>
    <n v="5"/>
    <n v="0.2"/>
    <n v="50.413999999999987"/>
  </r>
  <r>
    <n v="3647"/>
    <x v="1805"/>
    <x v="2"/>
    <x v="739"/>
    <d v="2011-07-27T00:00:00"/>
    <x v="0"/>
    <s v="VF-21715"/>
    <s v="Vicky Freymann"/>
    <x v="2"/>
    <s v="United States"/>
    <s v="Los Angeles"/>
    <x v="1"/>
    <n v="90045"/>
    <x v="1"/>
    <s v="OFF-PA-10002195"/>
    <x v="1"/>
    <x v="10"/>
    <s v="Xerox 1966"/>
    <n v="6.48"/>
    <n v="1"/>
    <n v="0"/>
    <n v="3.1752000000000002"/>
  </r>
  <r>
    <n v="3648"/>
    <x v="1805"/>
    <x v="2"/>
    <x v="739"/>
    <d v="2011-07-27T00:00:00"/>
    <x v="0"/>
    <s v="VF-21715"/>
    <s v="Vicky Freymann"/>
    <x v="2"/>
    <s v="United States"/>
    <s v="Los Angeles"/>
    <x v="1"/>
    <n v="90045"/>
    <x v="1"/>
    <s v="OFF-SU-10002522"/>
    <x v="1"/>
    <x v="14"/>
    <s v="Acme Kleen Earth Office Shears"/>
    <n v="15.52"/>
    <n v="4"/>
    <n v="0"/>
    <n v="4.5007999999999981"/>
  </r>
  <r>
    <n v="3649"/>
    <x v="1806"/>
    <x v="1"/>
    <x v="6"/>
    <d v="2012-11-27T00:00:00"/>
    <x v="1"/>
    <s v="MC-17275"/>
    <s v="Marc Crier"/>
    <x v="0"/>
    <s v="United States"/>
    <s v="Memphis"/>
    <x v="18"/>
    <n v="38109"/>
    <x v="0"/>
    <s v="OFF-BI-10003712"/>
    <x v="1"/>
    <x v="8"/>
    <s v="Acco Pressboard Covers with Storage Hooks, 14 7/8&quot; x 11&quot;, Light Blue"/>
    <n v="2.9460000000000006"/>
    <n v="2"/>
    <n v="0.7"/>
    <n v="-2.0621999999999998"/>
  </r>
  <r>
    <n v="3650"/>
    <x v="1806"/>
    <x v="1"/>
    <x v="6"/>
    <d v="2012-11-27T00:00:00"/>
    <x v="1"/>
    <s v="MC-17275"/>
    <s v="Marc Crier"/>
    <x v="0"/>
    <s v="United States"/>
    <s v="Memphis"/>
    <x v="18"/>
    <n v="38109"/>
    <x v="0"/>
    <s v="OFF-FA-10004854"/>
    <x v="1"/>
    <x v="13"/>
    <s v="Vinyl Coated Wire Paper Clips in Organizer Box, 800/Box"/>
    <n v="55.104000000000006"/>
    <n v="6"/>
    <n v="0.2"/>
    <n v="18.597599999999993"/>
  </r>
  <r>
    <n v="3651"/>
    <x v="1807"/>
    <x v="3"/>
    <x v="34"/>
    <d v="2014-12-12T00:00:00"/>
    <x v="0"/>
    <s v="DB-13210"/>
    <s v="Dean Braden"/>
    <x v="0"/>
    <s v="United States"/>
    <s v="Detroit"/>
    <x v="12"/>
    <n v="48234"/>
    <x v="2"/>
    <s v="TEC-AC-10004859"/>
    <x v="2"/>
    <x v="11"/>
    <s v="Maxell Pro 80 Minute CD-R, 10/Pack"/>
    <n v="104.88"/>
    <n v="6"/>
    <n v="0"/>
    <n v="41.952000000000005"/>
  </r>
  <r>
    <n v="3652"/>
    <x v="1807"/>
    <x v="3"/>
    <x v="34"/>
    <d v="2014-12-12T00:00:00"/>
    <x v="0"/>
    <s v="DB-13210"/>
    <s v="Dean Braden"/>
    <x v="0"/>
    <s v="United States"/>
    <s v="Detroit"/>
    <x v="12"/>
    <n v="48234"/>
    <x v="2"/>
    <s v="OFF-AR-10001860"/>
    <x v="1"/>
    <x v="6"/>
    <s v="BIC Liqua Brite Liner"/>
    <n v="34.700000000000003"/>
    <n v="5"/>
    <n v="0"/>
    <n v="12.492000000000001"/>
  </r>
  <r>
    <n v="3653"/>
    <x v="1807"/>
    <x v="3"/>
    <x v="34"/>
    <d v="2014-12-12T00:00:00"/>
    <x v="0"/>
    <s v="DB-13210"/>
    <s v="Dean Braden"/>
    <x v="0"/>
    <s v="United States"/>
    <s v="Detroit"/>
    <x v="12"/>
    <n v="48234"/>
    <x v="2"/>
    <s v="OFF-BI-10001636"/>
    <x v="1"/>
    <x v="8"/>
    <s v="Ibico Plastic and Wire Spiral Binding Combs"/>
    <n v="33.72"/>
    <n v="4"/>
    <n v="0"/>
    <n v="15.511199999999999"/>
  </r>
  <r>
    <n v="3654"/>
    <x v="1807"/>
    <x v="3"/>
    <x v="34"/>
    <d v="2014-12-12T00:00:00"/>
    <x v="0"/>
    <s v="DB-13210"/>
    <s v="Dean Braden"/>
    <x v="0"/>
    <s v="United States"/>
    <s v="Detroit"/>
    <x v="12"/>
    <n v="48234"/>
    <x v="2"/>
    <s v="OFF-PA-10000349"/>
    <x v="1"/>
    <x v="10"/>
    <s v="Staples"/>
    <n v="14.940000000000001"/>
    <n v="3"/>
    <n v="0"/>
    <n v="7.0218000000000007"/>
  </r>
  <r>
    <n v="3655"/>
    <x v="1808"/>
    <x v="3"/>
    <x v="515"/>
    <d v="2014-09-06T00:00:00"/>
    <x v="1"/>
    <s v="AJ-10945"/>
    <s v="Ashley Jarboe"/>
    <x v="0"/>
    <s v="United States"/>
    <s v="Lawrence"/>
    <x v="14"/>
    <n v="46226"/>
    <x v="2"/>
    <s v="OFF-AP-10002439"/>
    <x v="1"/>
    <x v="9"/>
    <s v="Tripp Lite Isotel 8 Ultra 8 Outlet Metal Surge"/>
    <n v="638.73"/>
    <n v="9"/>
    <n v="0"/>
    <n v="166.06979999999999"/>
  </r>
  <r>
    <n v="3656"/>
    <x v="1809"/>
    <x v="3"/>
    <x v="558"/>
    <d v="2014-05-01T00:00:00"/>
    <x v="1"/>
    <s v="CP-12340"/>
    <s v="Christine Phan"/>
    <x v="1"/>
    <s v="United States"/>
    <s v="Jacksonville"/>
    <x v="2"/>
    <n v="32216"/>
    <x v="0"/>
    <s v="OFF-ST-10001370"/>
    <x v="1"/>
    <x v="4"/>
    <s v="Sensible Storage WireTech Storage Systems"/>
    <n v="113.56800000000001"/>
    <n v="2"/>
    <n v="0.2"/>
    <n v="-21.294000000000018"/>
  </r>
  <r>
    <n v="3657"/>
    <x v="1810"/>
    <x v="3"/>
    <x v="565"/>
    <d v="2014-09-15T00:00:00"/>
    <x v="1"/>
    <s v="DB-13555"/>
    <s v="Dorothy Badders"/>
    <x v="1"/>
    <s v="United States"/>
    <s v="Dublin"/>
    <x v="24"/>
    <n v="43017"/>
    <x v="3"/>
    <s v="TEC-AC-10002558"/>
    <x v="2"/>
    <x v="11"/>
    <s v="Imation Swivel Flash Drive USB flash drive - 8 GB"/>
    <n v="9.0960000000000001"/>
    <n v="1"/>
    <n v="0.2"/>
    <n v="1.7054999999999998"/>
  </r>
  <r>
    <n v="3658"/>
    <x v="1811"/>
    <x v="1"/>
    <x v="899"/>
    <d v="2012-03-17T00:00:00"/>
    <x v="1"/>
    <s v="EB-13750"/>
    <s v="Edward Becker"/>
    <x v="1"/>
    <s v="United States"/>
    <s v="Plantation"/>
    <x v="2"/>
    <n v="33317"/>
    <x v="0"/>
    <s v="OFF-EN-10004030"/>
    <x v="1"/>
    <x v="12"/>
    <s v="Convenience Packs of Business Envelopes"/>
    <n v="8.6880000000000006"/>
    <n v="3"/>
    <n v="0.2"/>
    <n v="2.9322000000000004"/>
  </r>
  <r>
    <n v="3659"/>
    <x v="1811"/>
    <x v="1"/>
    <x v="899"/>
    <d v="2012-03-17T00:00:00"/>
    <x v="1"/>
    <s v="EB-13750"/>
    <s v="Edward Becker"/>
    <x v="1"/>
    <s v="United States"/>
    <s v="Plantation"/>
    <x v="2"/>
    <n v="33317"/>
    <x v="0"/>
    <s v="FUR-FU-10003194"/>
    <x v="0"/>
    <x v="5"/>
    <s v="Eldon Expressions Desk Accessory, Wood Pencil Holder, Oak"/>
    <n v="30.880000000000003"/>
    <n v="4"/>
    <n v="0.2"/>
    <n v="3.8599999999999977"/>
  </r>
  <r>
    <n v="3660"/>
    <x v="1811"/>
    <x v="1"/>
    <x v="899"/>
    <d v="2012-03-17T00:00:00"/>
    <x v="1"/>
    <s v="EB-13750"/>
    <s v="Edward Becker"/>
    <x v="1"/>
    <s v="United States"/>
    <s v="Plantation"/>
    <x v="2"/>
    <n v="33317"/>
    <x v="0"/>
    <s v="FUR-FU-10001731"/>
    <x v="0"/>
    <x v="5"/>
    <s v="Acrylic Self-Standing Desk Frames"/>
    <n v="6.4080000000000004"/>
    <n v="3"/>
    <n v="0.2"/>
    <n v="1.4418"/>
  </r>
  <r>
    <n v="3661"/>
    <x v="1812"/>
    <x v="0"/>
    <x v="427"/>
    <d v="2013-07-24T00:00:00"/>
    <x v="1"/>
    <s v="JP-15460"/>
    <s v="Jennifer Patt"/>
    <x v="1"/>
    <s v="United States"/>
    <s v="Glendale"/>
    <x v="16"/>
    <n v="85301"/>
    <x v="1"/>
    <s v="OFF-SU-10004782"/>
    <x v="1"/>
    <x v="14"/>
    <s v="Elite 5&quot; Scissors"/>
    <n v="33.799999999999997"/>
    <n v="5"/>
    <n v="0.2"/>
    <n v="4.2249999999999979"/>
  </r>
  <r>
    <n v="3662"/>
    <x v="1813"/>
    <x v="0"/>
    <x v="900"/>
    <d v="2013-06-16T00:00:00"/>
    <x v="0"/>
    <s v="SC-20050"/>
    <s v="Sample Company A"/>
    <x v="2"/>
    <s v="United States"/>
    <s v="Jackson"/>
    <x v="12"/>
    <n v="49201"/>
    <x v="2"/>
    <s v="TEC-PH-10003484"/>
    <x v="2"/>
    <x v="7"/>
    <s v="Ooma Telo VoIP Home Phone System"/>
    <n v="377.96999999999997"/>
    <n v="3"/>
    <n v="0"/>
    <n v="94.492500000000007"/>
  </r>
  <r>
    <n v="3663"/>
    <x v="1814"/>
    <x v="3"/>
    <x v="445"/>
    <d v="2014-07-10T00:00:00"/>
    <x v="1"/>
    <s v="FM-14290"/>
    <s v="Frank Merwin"/>
    <x v="2"/>
    <s v="United States"/>
    <s v="Quincy"/>
    <x v="31"/>
    <n v="2169"/>
    <x v="3"/>
    <s v="TEC-AC-10003590"/>
    <x v="2"/>
    <x v="11"/>
    <s v="TRENDnet 56K USB 2.0 Phone, Internet and Fax Modem"/>
    <n v="258.89999999999998"/>
    <n v="10"/>
    <n v="0"/>
    <n v="93.203999999999994"/>
  </r>
  <r>
    <n v="3664"/>
    <x v="1814"/>
    <x v="3"/>
    <x v="445"/>
    <d v="2014-07-10T00:00:00"/>
    <x v="1"/>
    <s v="FM-14290"/>
    <s v="Frank Merwin"/>
    <x v="2"/>
    <s v="United States"/>
    <s v="Quincy"/>
    <x v="31"/>
    <n v="2169"/>
    <x v="3"/>
    <s v="OFF-PA-10001970"/>
    <x v="1"/>
    <x v="10"/>
    <s v="Xerox 1881"/>
    <n v="24.56"/>
    <n v="2"/>
    <n v="0"/>
    <n v="11.543199999999999"/>
  </r>
  <r>
    <n v="3665"/>
    <x v="1815"/>
    <x v="2"/>
    <x v="589"/>
    <d v="2011-12-13T00:00:00"/>
    <x v="1"/>
    <s v="TB-21250"/>
    <s v="Tim Brockman"/>
    <x v="0"/>
    <s v="United States"/>
    <s v="Salem"/>
    <x v="21"/>
    <n v="97301"/>
    <x v="1"/>
    <s v="OFF-LA-10001569"/>
    <x v="1"/>
    <x v="2"/>
    <s v="Avery 499"/>
    <n v="27.888000000000002"/>
    <n v="7"/>
    <n v="0.2"/>
    <n v="9.0635999999999974"/>
  </r>
  <r>
    <n v="3666"/>
    <x v="1815"/>
    <x v="2"/>
    <x v="589"/>
    <d v="2011-12-13T00:00:00"/>
    <x v="1"/>
    <s v="TB-21250"/>
    <s v="Tim Brockman"/>
    <x v="0"/>
    <s v="United States"/>
    <s v="Salem"/>
    <x v="21"/>
    <n v="97301"/>
    <x v="1"/>
    <s v="OFF-BI-10001132"/>
    <x v="1"/>
    <x v="8"/>
    <s v="Acco PRESSTEX Data Binder with Storage Hooks, Dark Blue, 9 1/2&quot; X 11&quot;"/>
    <n v="6.4560000000000004"/>
    <n v="4"/>
    <n v="0.7"/>
    <n v="-4.5191999999999979"/>
  </r>
  <r>
    <n v="3667"/>
    <x v="1815"/>
    <x v="2"/>
    <x v="589"/>
    <d v="2011-12-13T00:00:00"/>
    <x v="1"/>
    <s v="TB-21250"/>
    <s v="Tim Brockman"/>
    <x v="0"/>
    <s v="United States"/>
    <s v="Salem"/>
    <x v="21"/>
    <n v="97301"/>
    <x v="1"/>
    <s v="TEC-PH-10003095"/>
    <x v="2"/>
    <x v="7"/>
    <s v="Samsung HM1900 Bluetooth Headset"/>
    <n v="52.679999999999993"/>
    <n v="3"/>
    <n v="0.2"/>
    <n v="19.754999999999999"/>
  </r>
  <r>
    <n v="3668"/>
    <x v="1815"/>
    <x v="2"/>
    <x v="589"/>
    <d v="2011-12-13T00:00:00"/>
    <x v="1"/>
    <s v="TB-21250"/>
    <s v="Tim Brockman"/>
    <x v="0"/>
    <s v="United States"/>
    <s v="Salem"/>
    <x v="21"/>
    <n v="97301"/>
    <x v="1"/>
    <s v="OFF-SU-10000432"/>
    <x v="1"/>
    <x v="14"/>
    <s v="Acco Side-Punched Conventional Columnar Pads"/>
    <n v="13.88"/>
    <n v="5"/>
    <n v="0.2"/>
    <n v="-2.6025000000000014"/>
  </r>
  <r>
    <n v="3669"/>
    <x v="1815"/>
    <x v="2"/>
    <x v="589"/>
    <d v="2011-12-13T00:00:00"/>
    <x v="1"/>
    <s v="TB-21250"/>
    <s v="Tim Brockman"/>
    <x v="0"/>
    <s v="United States"/>
    <s v="Salem"/>
    <x v="21"/>
    <n v="97301"/>
    <x v="1"/>
    <s v="TEC-AC-10004227"/>
    <x v="2"/>
    <x v="11"/>
    <s v="SanDisk Ultra 16 GB MicroSDHC Class 10 Memory Card"/>
    <n v="103.92000000000002"/>
    <n v="10"/>
    <n v="0.2"/>
    <n v="-18.186000000000014"/>
  </r>
  <r>
    <n v="3670"/>
    <x v="1815"/>
    <x v="2"/>
    <x v="589"/>
    <d v="2011-12-13T00:00:00"/>
    <x v="1"/>
    <s v="TB-21250"/>
    <s v="Tim Brockman"/>
    <x v="0"/>
    <s v="United States"/>
    <s v="Salem"/>
    <x v="21"/>
    <n v="97301"/>
    <x v="1"/>
    <s v="OFF-LA-10004409"/>
    <x v="1"/>
    <x v="2"/>
    <s v="Avery 492"/>
    <n v="11.52"/>
    <n v="5"/>
    <n v="0.2"/>
    <n v="3.7439999999999989"/>
  </r>
  <r>
    <n v="3671"/>
    <x v="1815"/>
    <x v="2"/>
    <x v="589"/>
    <d v="2011-12-13T00:00:00"/>
    <x v="1"/>
    <s v="TB-21250"/>
    <s v="Tim Brockman"/>
    <x v="0"/>
    <s v="United States"/>
    <s v="Salem"/>
    <x v="21"/>
    <n v="97301"/>
    <x v="1"/>
    <s v="OFF-PA-10001569"/>
    <x v="1"/>
    <x v="10"/>
    <s v="Xerox 232"/>
    <n v="10.368000000000002"/>
    <n v="2"/>
    <n v="0.2"/>
    <n v="3.6288"/>
  </r>
  <r>
    <n v="3672"/>
    <x v="1815"/>
    <x v="2"/>
    <x v="589"/>
    <d v="2011-12-13T00:00:00"/>
    <x v="1"/>
    <s v="TB-21250"/>
    <s v="Tim Brockman"/>
    <x v="0"/>
    <s v="United States"/>
    <s v="Salem"/>
    <x v="21"/>
    <n v="97301"/>
    <x v="1"/>
    <s v="OFF-ST-10001031"/>
    <x v="1"/>
    <x v="4"/>
    <s v="Adjustable Personal File Tote"/>
    <n v="39.072000000000003"/>
    <n v="3"/>
    <n v="0.2"/>
    <n v="2.9304000000000023"/>
  </r>
  <r>
    <n v="3673"/>
    <x v="1816"/>
    <x v="0"/>
    <x v="143"/>
    <d v="2013-04-15T00:00:00"/>
    <x v="1"/>
    <s v="EH-14125"/>
    <s v="Eugene Hildebrand"/>
    <x v="2"/>
    <s v="United States"/>
    <s v="Troy"/>
    <x v="24"/>
    <n v="45373"/>
    <x v="3"/>
    <s v="OFF-EN-10002312"/>
    <x v="1"/>
    <x v="12"/>
    <s v="#10 Self-Seal White Envelopes"/>
    <n v="8.8719999999999999"/>
    <n v="1"/>
    <n v="0.2"/>
    <n v="3.2161"/>
  </r>
  <r>
    <n v="3674"/>
    <x v="1816"/>
    <x v="0"/>
    <x v="143"/>
    <d v="2013-04-15T00:00:00"/>
    <x v="1"/>
    <s v="EH-14125"/>
    <s v="Eugene Hildebrand"/>
    <x v="2"/>
    <s v="United States"/>
    <s v="Troy"/>
    <x v="24"/>
    <n v="45373"/>
    <x v="3"/>
    <s v="OFF-BI-10004224"/>
    <x v="1"/>
    <x v="8"/>
    <s v="Catalog Binders with Expanding Posts"/>
    <n v="121.10400000000003"/>
    <n v="6"/>
    <n v="0.7"/>
    <n v="-100.91999999999999"/>
  </r>
  <r>
    <n v="3675"/>
    <x v="1817"/>
    <x v="3"/>
    <x v="44"/>
    <d v="2014-11-12T00:00:00"/>
    <x v="1"/>
    <s v="ML-17410"/>
    <s v="Maris LaWare"/>
    <x v="0"/>
    <s v="United States"/>
    <s v="Philadelphia"/>
    <x v="9"/>
    <n v="19143"/>
    <x v="3"/>
    <s v="FUR-CH-10003774"/>
    <x v="0"/>
    <x v="1"/>
    <s v="Global Wood Trimmed Manager's Task Chair, Khaki"/>
    <n v="127.372"/>
    <n v="2"/>
    <n v="0.3"/>
    <n v="-30.933200000000006"/>
  </r>
  <r>
    <n v="3676"/>
    <x v="1817"/>
    <x v="3"/>
    <x v="44"/>
    <d v="2014-11-12T00:00:00"/>
    <x v="1"/>
    <s v="ML-17410"/>
    <s v="Maris LaWare"/>
    <x v="0"/>
    <s v="United States"/>
    <s v="Philadelphia"/>
    <x v="9"/>
    <n v="19143"/>
    <x v="3"/>
    <s v="OFF-PA-10000157"/>
    <x v="1"/>
    <x v="10"/>
    <s v="Xerox 191"/>
    <n v="47.952000000000005"/>
    <n v="3"/>
    <n v="0.2"/>
    <n v="16.183799999999998"/>
  </r>
  <r>
    <n v="3677"/>
    <x v="1818"/>
    <x v="1"/>
    <x v="901"/>
    <d v="2012-12-09T00:00:00"/>
    <x v="1"/>
    <s v="MH-17620"/>
    <s v="Matt Hagelstein"/>
    <x v="1"/>
    <s v="United States"/>
    <s v="San Diego"/>
    <x v="1"/>
    <n v="92105"/>
    <x v="1"/>
    <s v="FUR-FU-10004090"/>
    <x v="0"/>
    <x v="5"/>
    <s v="Executive Impressions 14&quot; Contract Wall Clock"/>
    <n v="44.46"/>
    <n v="2"/>
    <n v="0"/>
    <n v="14.671799999999998"/>
  </r>
  <r>
    <n v="3678"/>
    <x v="1819"/>
    <x v="1"/>
    <x v="584"/>
    <d v="2012-07-14T00:00:00"/>
    <x v="1"/>
    <s v="BT-11680"/>
    <s v="Brian Thompson"/>
    <x v="0"/>
    <s v="United States"/>
    <s v="Clinton"/>
    <x v="39"/>
    <n v="20735"/>
    <x v="3"/>
    <s v="OFF-FA-10002763"/>
    <x v="1"/>
    <x v="13"/>
    <s v="Advantus Map Pennant Flags and Round Head Tacks"/>
    <n v="15.8"/>
    <n v="4"/>
    <n v="0"/>
    <n v="5.0559999999999992"/>
  </r>
  <r>
    <n v="3679"/>
    <x v="1819"/>
    <x v="1"/>
    <x v="584"/>
    <d v="2012-07-14T00:00:00"/>
    <x v="1"/>
    <s v="BT-11680"/>
    <s v="Brian Thompson"/>
    <x v="0"/>
    <s v="United States"/>
    <s v="Clinton"/>
    <x v="39"/>
    <n v="20735"/>
    <x v="3"/>
    <s v="TEC-MA-10002428"/>
    <x v="2"/>
    <x v="15"/>
    <s v="Fellowes Powershred HS-440 4-Sheet High Security Shredder"/>
    <n v="464.97"/>
    <n v="3"/>
    <n v="0"/>
    <n v="209.23649999999998"/>
  </r>
  <r>
    <n v="3680"/>
    <x v="1819"/>
    <x v="1"/>
    <x v="584"/>
    <d v="2012-07-14T00:00:00"/>
    <x v="1"/>
    <s v="BT-11680"/>
    <s v="Brian Thompson"/>
    <x v="0"/>
    <s v="United States"/>
    <s v="Clinton"/>
    <x v="39"/>
    <n v="20735"/>
    <x v="3"/>
    <s v="FUR-FU-10002918"/>
    <x v="0"/>
    <x v="5"/>
    <s v="Eldon ClusterMat Chair Mat with Cordless Antistatic Protection"/>
    <n v="181.96"/>
    <n v="2"/>
    <n v="0"/>
    <n v="20.015600000000006"/>
  </r>
  <r>
    <n v="3681"/>
    <x v="1819"/>
    <x v="1"/>
    <x v="584"/>
    <d v="2012-07-14T00:00:00"/>
    <x v="1"/>
    <s v="BT-11680"/>
    <s v="Brian Thompson"/>
    <x v="0"/>
    <s v="United States"/>
    <s v="Clinton"/>
    <x v="39"/>
    <n v="20735"/>
    <x v="3"/>
    <s v="OFF-LA-10000476"/>
    <x v="1"/>
    <x v="2"/>
    <s v="Avery 05222 Permanent Self-Adhesive File Folder Labels for Typewriters, on Rolls, White, 250/Roll"/>
    <n v="12.39"/>
    <n v="3"/>
    <n v="0"/>
    <n v="5.6993999999999998"/>
  </r>
  <r>
    <n v="3682"/>
    <x v="1819"/>
    <x v="1"/>
    <x v="584"/>
    <d v="2012-07-14T00:00:00"/>
    <x v="1"/>
    <s v="BT-11680"/>
    <s v="Brian Thompson"/>
    <x v="0"/>
    <s v="United States"/>
    <s v="Clinton"/>
    <x v="39"/>
    <n v="20735"/>
    <x v="3"/>
    <s v="OFF-BI-10002854"/>
    <x v="1"/>
    <x v="8"/>
    <s v="Performers Binder/Pad Holder, Black"/>
    <n v="84.09"/>
    <n v="3"/>
    <n v="0"/>
    <n v="42.045000000000002"/>
  </r>
  <r>
    <n v="3683"/>
    <x v="1819"/>
    <x v="1"/>
    <x v="584"/>
    <d v="2012-07-14T00:00:00"/>
    <x v="1"/>
    <s v="BT-11680"/>
    <s v="Brian Thompson"/>
    <x v="0"/>
    <s v="United States"/>
    <s v="Clinton"/>
    <x v="39"/>
    <n v="20735"/>
    <x v="3"/>
    <s v="OFF-AR-10002987"/>
    <x v="1"/>
    <x v="6"/>
    <s v="Prismacolor Color Pencil Set"/>
    <n v="79.36"/>
    <n v="4"/>
    <n v="0"/>
    <n v="32.537600000000005"/>
  </r>
  <r>
    <n v="3684"/>
    <x v="1819"/>
    <x v="1"/>
    <x v="584"/>
    <d v="2012-07-14T00:00:00"/>
    <x v="1"/>
    <s v="BT-11680"/>
    <s v="Brian Thompson"/>
    <x v="0"/>
    <s v="United States"/>
    <s v="Clinton"/>
    <x v="39"/>
    <n v="20735"/>
    <x v="3"/>
    <s v="OFF-BI-10004001"/>
    <x v="1"/>
    <x v="8"/>
    <s v="GBC Recycled VeloBinder Covers"/>
    <n v="153.35999999999999"/>
    <n v="9"/>
    <n v="0"/>
    <n v="70.545599999999979"/>
  </r>
  <r>
    <n v="3685"/>
    <x v="1819"/>
    <x v="1"/>
    <x v="584"/>
    <d v="2012-07-14T00:00:00"/>
    <x v="1"/>
    <s v="BT-11680"/>
    <s v="Brian Thompson"/>
    <x v="0"/>
    <s v="United States"/>
    <s v="Clinton"/>
    <x v="39"/>
    <n v="20735"/>
    <x v="3"/>
    <s v="OFF-BI-10001634"/>
    <x v="1"/>
    <x v="8"/>
    <s v="Wilson Jones Active Use Binders"/>
    <n v="43.68"/>
    <n v="6"/>
    <n v="0"/>
    <n v="21.403200000000002"/>
  </r>
  <r>
    <n v="3686"/>
    <x v="1819"/>
    <x v="1"/>
    <x v="584"/>
    <d v="2012-07-14T00:00:00"/>
    <x v="1"/>
    <s v="BT-11680"/>
    <s v="Brian Thompson"/>
    <x v="0"/>
    <s v="United States"/>
    <s v="Clinton"/>
    <x v="39"/>
    <n v="20735"/>
    <x v="3"/>
    <s v="OFF-ST-10003722"/>
    <x v="1"/>
    <x v="4"/>
    <s v="Project Tote Personal File"/>
    <n v="98.21"/>
    <n v="7"/>
    <n v="0"/>
    <n v="28.480899999999984"/>
  </r>
  <r>
    <n v="3687"/>
    <x v="1820"/>
    <x v="0"/>
    <x v="180"/>
    <d v="2013-12-20T00:00:00"/>
    <x v="1"/>
    <s v="JC-15340"/>
    <s v="Jasper Cacioppo"/>
    <x v="0"/>
    <s v="United States"/>
    <s v="Riverside"/>
    <x v="1"/>
    <n v="92503"/>
    <x v="1"/>
    <s v="OFF-AR-10004757"/>
    <x v="1"/>
    <x v="6"/>
    <s v="Crayola Colored Pencils"/>
    <n v="9.84"/>
    <n v="3"/>
    <n v="0"/>
    <n v="3.2471999999999994"/>
  </r>
  <r>
    <n v="3688"/>
    <x v="1821"/>
    <x v="0"/>
    <x v="244"/>
    <d v="2013-05-25T00:00:00"/>
    <x v="1"/>
    <s v="DB-13210"/>
    <s v="Dean Braden"/>
    <x v="0"/>
    <s v="United States"/>
    <s v="Port Saint Lucie"/>
    <x v="2"/>
    <n v="34952"/>
    <x v="0"/>
    <s v="OFF-BI-10004140"/>
    <x v="1"/>
    <x v="8"/>
    <s v="Avery Non-Stick Binders"/>
    <n v="2.6940000000000004"/>
    <n v="2"/>
    <n v="0.7"/>
    <n v="-2.2450000000000001"/>
  </r>
  <r>
    <n v="3689"/>
    <x v="1822"/>
    <x v="3"/>
    <x v="455"/>
    <d v="2014-06-06T00:00:00"/>
    <x v="0"/>
    <s v="DO-13435"/>
    <s v="Denny Ordway"/>
    <x v="0"/>
    <s v="United States"/>
    <s v="Mesa"/>
    <x v="16"/>
    <n v="85204"/>
    <x v="1"/>
    <s v="OFF-PA-10002479"/>
    <x v="1"/>
    <x v="10"/>
    <s v="Xerox 4200 Series MultiUse Premium Copy Paper (20Lb. and 84 Bright)"/>
    <n v="25.344000000000001"/>
    <n v="6"/>
    <n v="0.2"/>
    <n v="7.92"/>
  </r>
  <r>
    <n v="3690"/>
    <x v="1822"/>
    <x v="3"/>
    <x v="455"/>
    <d v="2014-06-06T00:00:00"/>
    <x v="0"/>
    <s v="DO-13435"/>
    <s v="Denny Ordway"/>
    <x v="0"/>
    <s v="United States"/>
    <s v="Mesa"/>
    <x v="16"/>
    <n v="85204"/>
    <x v="1"/>
    <s v="OFF-EN-10001141"/>
    <x v="1"/>
    <x v="12"/>
    <s v="Manila Recycled Extra-Heavyweight Clasp Envelopes, 6&quot; x 9&quot;"/>
    <n v="43.92"/>
    <n v="5"/>
    <n v="0.2"/>
    <n v="15.921000000000003"/>
  </r>
  <r>
    <n v="3691"/>
    <x v="1823"/>
    <x v="1"/>
    <x v="628"/>
    <d v="2012-11-02T00:00:00"/>
    <x v="0"/>
    <s v="FA-14230"/>
    <s v="Frank Atkinson"/>
    <x v="1"/>
    <s v="United States"/>
    <s v="Denver"/>
    <x v="22"/>
    <n v="80219"/>
    <x v="1"/>
    <s v="TEC-MA-10000597"/>
    <x v="2"/>
    <x v="15"/>
    <s v="Lexmark S315 Color Inkjet Printer"/>
    <n v="59.994000000000007"/>
    <n v="2"/>
    <n v="0.7"/>
    <n v="-45.995400000000004"/>
  </r>
  <r>
    <n v="3692"/>
    <x v="1823"/>
    <x v="1"/>
    <x v="628"/>
    <d v="2012-11-02T00:00:00"/>
    <x v="0"/>
    <s v="FA-14230"/>
    <s v="Frank Atkinson"/>
    <x v="1"/>
    <s v="United States"/>
    <s v="Denver"/>
    <x v="22"/>
    <n v="80219"/>
    <x v="1"/>
    <s v="TEC-CO-10001571"/>
    <x v="2"/>
    <x v="16"/>
    <s v="Sharp 1540cs Digital Laser Copier"/>
    <n v="439.99200000000002"/>
    <n v="1"/>
    <n v="0.2"/>
    <n v="164.99700000000001"/>
  </r>
  <r>
    <n v="3693"/>
    <x v="1823"/>
    <x v="1"/>
    <x v="628"/>
    <d v="2012-11-02T00:00:00"/>
    <x v="0"/>
    <s v="FA-14230"/>
    <s v="Frank Atkinson"/>
    <x v="1"/>
    <s v="United States"/>
    <s v="Denver"/>
    <x v="22"/>
    <n v="80219"/>
    <x v="1"/>
    <s v="TEC-PH-10004531"/>
    <x v="2"/>
    <x v="7"/>
    <s v="OtterBox Commuter Series Case - iPhone 5 &amp; 5s"/>
    <n v="87.96"/>
    <n v="5"/>
    <n v="0.2"/>
    <n v="30.785999999999998"/>
  </r>
  <r>
    <n v="3694"/>
    <x v="1823"/>
    <x v="1"/>
    <x v="628"/>
    <d v="2012-11-02T00:00:00"/>
    <x v="0"/>
    <s v="FA-14230"/>
    <s v="Frank Atkinson"/>
    <x v="1"/>
    <s v="United States"/>
    <s v="Denver"/>
    <x v="22"/>
    <n v="80219"/>
    <x v="1"/>
    <s v="FUR-FU-10003026"/>
    <x v="0"/>
    <x v="5"/>
    <s v="Eldon Regeneration Recycled Desk Accessories, Black"/>
    <n v="15.488"/>
    <n v="4"/>
    <n v="0.2"/>
    <n v="3.6783999999999999"/>
  </r>
  <r>
    <n v="3695"/>
    <x v="1824"/>
    <x v="0"/>
    <x v="680"/>
    <d v="2013-10-21T00:00:00"/>
    <x v="1"/>
    <s v="QJ-19255"/>
    <s v="Quincy Jones"/>
    <x v="1"/>
    <s v="United States"/>
    <s v="Springfield"/>
    <x v="17"/>
    <n v="22153"/>
    <x v="0"/>
    <s v="OFF-BI-10002082"/>
    <x v="1"/>
    <x v="8"/>
    <s v="GBC Twin Loop Wire Binding Elements"/>
    <n v="232.96"/>
    <n v="7"/>
    <n v="0"/>
    <n v="116.48"/>
  </r>
  <r>
    <n v="3696"/>
    <x v="1824"/>
    <x v="0"/>
    <x v="680"/>
    <d v="2013-10-21T00:00:00"/>
    <x v="1"/>
    <s v="QJ-19255"/>
    <s v="Quincy Jones"/>
    <x v="1"/>
    <s v="United States"/>
    <s v="Springfield"/>
    <x v="17"/>
    <n v="22153"/>
    <x v="0"/>
    <s v="OFF-EN-10002312"/>
    <x v="1"/>
    <x v="12"/>
    <s v="#10 Self-Seal White Envelopes"/>
    <n v="66.539999999999992"/>
    <n v="6"/>
    <n v="0"/>
    <n v="32.604599999999998"/>
  </r>
  <r>
    <n v="3697"/>
    <x v="1824"/>
    <x v="0"/>
    <x v="680"/>
    <d v="2013-10-21T00:00:00"/>
    <x v="1"/>
    <s v="QJ-19255"/>
    <s v="Quincy Jones"/>
    <x v="1"/>
    <s v="United States"/>
    <s v="Springfield"/>
    <x v="17"/>
    <n v="22153"/>
    <x v="0"/>
    <s v="OFF-AP-10000696"/>
    <x v="1"/>
    <x v="9"/>
    <s v="Holmes Odor Grabber"/>
    <n v="43.26"/>
    <n v="3"/>
    <n v="0"/>
    <n v="14.275799999999998"/>
  </r>
  <r>
    <n v="3698"/>
    <x v="1825"/>
    <x v="1"/>
    <x v="902"/>
    <d v="2012-11-21T00:00:00"/>
    <x v="0"/>
    <s v="TC-21475"/>
    <s v="Tony Chapman"/>
    <x v="2"/>
    <s v="United States"/>
    <s v="Seattle"/>
    <x v="4"/>
    <n v="98115"/>
    <x v="1"/>
    <s v="FUR-FU-10000305"/>
    <x v="0"/>
    <x v="5"/>
    <s v="Tenex V2T-RE Standard Weight Series Chair Mat, 45&quot; x 53&quot;, Lip 25&quot; x 12&quot;"/>
    <n v="141.96"/>
    <n v="2"/>
    <n v="0"/>
    <n v="22.7136"/>
  </r>
  <r>
    <n v="3699"/>
    <x v="1826"/>
    <x v="2"/>
    <x v="103"/>
    <d v="2011-09-17T00:00:00"/>
    <x v="1"/>
    <s v="ON-18715"/>
    <s v="Odella Nelson"/>
    <x v="1"/>
    <s v="United States"/>
    <s v="Tempe"/>
    <x v="16"/>
    <n v="85281"/>
    <x v="1"/>
    <s v="OFF-ST-10001034"/>
    <x v="1"/>
    <x v="4"/>
    <s v="Eldon File Chest Portable File"/>
    <n v="79.400000000000006"/>
    <n v="5"/>
    <n v="0.2"/>
    <n v="5.9550000000000054"/>
  </r>
  <r>
    <n v="3700"/>
    <x v="1827"/>
    <x v="3"/>
    <x v="38"/>
    <d v="2014-11-19T00:00:00"/>
    <x v="0"/>
    <s v="AD-10180"/>
    <s v="Alan Dominguez"/>
    <x v="2"/>
    <s v="United States"/>
    <s v="Yonkers"/>
    <x v="15"/>
    <n v="10701"/>
    <x v="3"/>
    <s v="TEC-AC-10004114"/>
    <x v="2"/>
    <x v="11"/>
    <s v="KeyTronic 6101 Series - Keyboard - Black"/>
    <n v="163.96"/>
    <n v="4"/>
    <n v="0"/>
    <n v="70.502800000000008"/>
  </r>
  <r>
    <n v="3701"/>
    <x v="1828"/>
    <x v="3"/>
    <x v="165"/>
    <d v="2014-12-30T00:00:00"/>
    <x v="1"/>
    <s v="AC-10615"/>
    <s v="Ann Chong"/>
    <x v="1"/>
    <s v="United States"/>
    <s v="Rochester"/>
    <x v="15"/>
    <n v="14609"/>
    <x v="3"/>
    <s v="FUR-FU-10001602"/>
    <x v="0"/>
    <x v="5"/>
    <s v="Eldon Delta Triangular Chair Mat, 52&quot; x 58&quot;, Clear"/>
    <n v="37.93"/>
    <n v="1"/>
    <n v="0"/>
    <n v="6.8273999999999972"/>
  </r>
  <r>
    <n v="3702"/>
    <x v="1829"/>
    <x v="0"/>
    <x v="850"/>
    <d v="2013-01-13T00:00:00"/>
    <x v="0"/>
    <s v="MF-17665"/>
    <s v="Maureen Fritzler"/>
    <x v="1"/>
    <s v="United States"/>
    <s v="Toledo"/>
    <x v="24"/>
    <n v="43615"/>
    <x v="3"/>
    <s v="FUR-FU-10002445"/>
    <x v="0"/>
    <x v="5"/>
    <s v="DAX Two-Tone Rosewood/Black Document Frame, Desktop, 5 x 7"/>
    <n v="15.168000000000001"/>
    <n v="2"/>
    <n v="0.2"/>
    <n v="3.7920000000000011"/>
  </r>
  <r>
    <n v="3703"/>
    <x v="1830"/>
    <x v="1"/>
    <x v="385"/>
    <d v="2012-06-19T00:00:00"/>
    <x v="1"/>
    <s v="DH-13075"/>
    <s v="Dave Hallsten"/>
    <x v="1"/>
    <s v="United States"/>
    <s v="Decatur"/>
    <x v="19"/>
    <n v="35601"/>
    <x v="0"/>
    <s v="OFF-AR-10004269"/>
    <x v="1"/>
    <x v="6"/>
    <s v="Newell 31"/>
    <n v="24.78"/>
    <n v="6"/>
    <n v="0"/>
    <n v="6.9384000000000006"/>
  </r>
  <r>
    <n v="3704"/>
    <x v="1830"/>
    <x v="1"/>
    <x v="385"/>
    <d v="2012-06-19T00:00:00"/>
    <x v="1"/>
    <s v="DH-13075"/>
    <s v="Dave Hallsten"/>
    <x v="1"/>
    <s v="United States"/>
    <s v="Decatur"/>
    <x v="19"/>
    <n v="35601"/>
    <x v="0"/>
    <s v="OFF-BI-10001249"/>
    <x v="1"/>
    <x v="8"/>
    <s v="Avery Heavy-Duty EZD View Binder with Locking Rings"/>
    <n v="19.14"/>
    <n v="3"/>
    <n v="0"/>
    <n v="8.8043999999999993"/>
  </r>
  <r>
    <n v="3705"/>
    <x v="1830"/>
    <x v="1"/>
    <x v="385"/>
    <d v="2012-06-19T00:00:00"/>
    <x v="1"/>
    <s v="DH-13075"/>
    <s v="Dave Hallsten"/>
    <x v="1"/>
    <s v="United States"/>
    <s v="Decatur"/>
    <x v="19"/>
    <n v="35601"/>
    <x v="0"/>
    <s v="TEC-CO-10004202"/>
    <x v="2"/>
    <x v="16"/>
    <s v="Brother DCP1000 Digital 3 in 1 Multifunction Machine"/>
    <n v="899.97"/>
    <n v="3"/>
    <n v="0"/>
    <n v="314.98950000000002"/>
  </r>
  <r>
    <n v="3706"/>
    <x v="1830"/>
    <x v="1"/>
    <x v="385"/>
    <d v="2012-06-19T00:00:00"/>
    <x v="1"/>
    <s v="DH-13075"/>
    <s v="Dave Hallsten"/>
    <x v="1"/>
    <s v="United States"/>
    <s v="Decatur"/>
    <x v="19"/>
    <n v="35601"/>
    <x v="0"/>
    <s v="OFF-PA-10003363"/>
    <x v="1"/>
    <x v="10"/>
    <s v="Xerox 204"/>
    <n v="32.400000000000006"/>
    <n v="5"/>
    <n v="0"/>
    <n v="15.552000000000001"/>
  </r>
  <r>
    <n v="3707"/>
    <x v="1831"/>
    <x v="3"/>
    <x v="257"/>
    <d v="2014-03-23T00:00:00"/>
    <x v="1"/>
    <s v="EN-13780"/>
    <s v="Edward Nazzal"/>
    <x v="0"/>
    <s v="United States"/>
    <s v="Dallas"/>
    <x v="5"/>
    <n v="75220"/>
    <x v="2"/>
    <s v="OFF-AR-10001915"/>
    <x v="1"/>
    <x v="6"/>
    <s v="Peel-Off China Markers"/>
    <n v="23.832000000000001"/>
    <n v="3"/>
    <n v="0.2"/>
    <n v="6.5538000000000007"/>
  </r>
  <r>
    <n v="3708"/>
    <x v="1832"/>
    <x v="2"/>
    <x v="533"/>
    <d v="2011-11-27T00:00:00"/>
    <x v="1"/>
    <s v="SS-20140"/>
    <s v="Saphhira Shifley"/>
    <x v="1"/>
    <s v="United States"/>
    <s v="Mesquite"/>
    <x v="5"/>
    <n v="75150"/>
    <x v="2"/>
    <s v="FUR-FU-10001940"/>
    <x v="0"/>
    <x v="5"/>
    <s v="Staples"/>
    <n v="6.3680000000000003"/>
    <n v="2"/>
    <n v="0.6"/>
    <n v="-2.5471999999999984"/>
  </r>
  <r>
    <n v="3709"/>
    <x v="1832"/>
    <x v="2"/>
    <x v="533"/>
    <d v="2011-11-27T00:00:00"/>
    <x v="1"/>
    <s v="SS-20140"/>
    <s v="Saphhira Shifley"/>
    <x v="1"/>
    <s v="United States"/>
    <s v="Mesquite"/>
    <x v="5"/>
    <n v="75150"/>
    <x v="2"/>
    <s v="OFF-AP-10004336"/>
    <x v="1"/>
    <x v="9"/>
    <s v="Conquest 14 Commercial Heavy-Duty Upright Vacuum, Collection System, Accessory Kit"/>
    <n v="34.175999999999995"/>
    <n v="3"/>
    <n v="0.8"/>
    <n v="-87.148800000000023"/>
  </r>
  <r>
    <n v="3710"/>
    <x v="1832"/>
    <x v="2"/>
    <x v="533"/>
    <d v="2011-11-27T00:00:00"/>
    <x v="1"/>
    <s v="SS-20140"/>
    <s v="Saphhira Shifley"/>
    <x v="1"/>
    <s v="United States"/>
    <s v="Mesquite"/>
    <x v="5"/>
    <n v="75150"/>
    <x v="2"/>
    <s v="TEC-AC-10003709"/>
    <x v="2"/>
    <x v="11"/>
    <s v="Maxell 4.7GB DVD-R 5/Pack"/>
    <n v="5.5440000000000005"/>
    <n v="7"/>
    <n v="0.2"/>
    <n v="1.6632000000000007"/>
  </r>
  <r>
    <n v="3711"/>
    <x v="1833"/>
    <x v="3"/>
    <x v="453"/>
    <d v="2014-10-18T00:00:00"/>
    <x v="2"/>
    <s v="RS-19765"/>
    <s v="Roland Schwarz"/>
    <x v="1"/>
    <s v="United States"/>
    <s v="Los Angeles"/>
    <x v="1"/>
    <n v="90045"/>
    <x v="1"/>
    <s v="FUR-TA-10001705"/>
    <x v="0"/>
    <x v="3"/>
    <s v="Bush Advantage Collection Round Conference Table"/>
    <n v="510.24"/>
    <n v="3"/>
    <n v="0.2"/>
    <n v="6.3779999999999575"/>
  </r>
  <r>
    <n v="3712"/>
    <x v="1833"/>
    <x v="3"/>
    <x v="453"/>
    <d v="2014-10-18T00:00:00"/>
    <x v="2"/>
    <s v="RS-19765"/>
    <s v="Roland Schwarz"/>
    <x v="1"/>
    <s v="United States"/>
    <s v="Los Angeles"/>
    <x v="1"/>
    <n v="90045"/>
    <x v="1"/>
    <s v="OFF-PA-10000675"/>
    <x v="1"/>
    <x v="10"/>
    <s v="Xerox 1919"/>
    <n v="204.95000000000002"/>
    <n v="5"/>
    <n v="0"/>
    <n v="100.4255"/>
  </r>
  <r>
    <n v="3713"/>
    <x v="1834"/>
    <x v="3"/>
    <x v="81"/>
    <d v="2014-04-25T00:00:00"/>
    <x v="2"/>
    <s v="JW-15955"/>
    <s v="Joni Wasserman"/>
    <x v="0"/>
    <s v="United States"/>
    <s v="Seattle"/>
    <x v="4"/>
    <n v="98103"/>
    <x v="1"/>
    <s v="TEC-AC-10000521"/>
    <x v="2"/>
    <x v="11"/>
    <s v="Verbatim Slim CD and DVD Storage Cases, 50/Pack"/>
    <n v="11.54"/>
    <n v="1"/>
    <n v="0"/>
    <n v="3.4619999999999997"/>
  </r>
  <r>
    <n v="3714"/>
    <x v="1834"/>
    <x v="3"/>
    <x v="81"/>
    <d v="2014-04-25T00:00:00"/>
    <x v="2"/>
    <s v="JW-15955"/>
    <s v="Joni Wasserman"/>
    <x v="0"/>
    <s v="United States"/>
    <s v="Seattle"/>
    <x v="4"/>
    <n v="98103"/>
    <x v="1"/>
    <s v="FUR-FU-10004622"/>
    <x v="0"/>
    <x v="5"/>
    <s v="Eldon Advantage Foldable Chair Mats for Low Pile Carpets"/>
    <n v="162.60000000000002"/>
    <n v="3"/>
    <n v="0"/>
    <n v="34.145999999999994"/>
  </r>
  <r>
    <n v="3715"/>
    <x v="1835"/>
    <x v="2"/>
    <x v="589"/>
    <d v="2011-12-10T00:00:00"/>
    <x v="0"/>
    <s v="JK-15625"/>
    <s v="Jim Karlsson"/>
    <x v="0"/>
    <s v="United States"/>
    <s v="Olympia"/>
    <x v="4"/>
    <n v="98502"/>
    <x v="1"/>
    <s v="OFF-PA-10001954"/>
    <x v="1"/>
    <x v="10"/>
    <s v="Xerox 1964"/>
    <n v="45.68"/>
    <n v="2"/>
    <n v="0"/>
    <n v="21.012799999999999"/>
  </r>
  <r>
    <n v="3716"/>
    <x v="1835"/>
    <x v="2"/>
    <x v="589"/>
    <d v="2011-12-10T00:00:00"/>
    <x v="0"/>
    <s v="JK-15625"/>
    <s v="Jim Karlsson"/>
    <x v="0"/>
    <s v="United States"/>
    <s v="Olympia"/>
    <x v="4"/>
    <n v="98502"/>
    <x v="1"/>
    <s v="FUR-CH-10002602"/>
    <x v="0"/>
    <x v="1"/>
    <s v="DMI Arturo Collection Mission-style Design Wood Chair"/>
    <n v="603.91999999999996"/>
    <n v="5"/>
    <n v="0.2"/>
    <n v="45.294000000000011"/>
  </r>
  <r>
    <n v="3717"/>
    <x v="1836"/>
    <x v="3"/>
    <x v="148"/>
    <d v="2014-06-03T00:00:00"/>
    <x v="1"/>
    <s v="JO-15550"/>
    <s v="Jesus Ocampo"/>
    <x v="2"/>
    <s v="United States"/>
    <s v="Omaha"/>
    <x v="8"/>
    <n v="68104"/>
    <x v="2"/>
    <s v="OFF-FA-10004395"/>
    <x v="1"/>
    <x v="13"/>
    <s v="Plymouth Boxed Rubber Bands by Plymouth"/>
    <n v="23.55"/>
    <n v="5"/>
    <n v="0"/>
    <n v="1.1775000000000002"/>
  </r>
  <r>
    <n v="3718"/>
    <x v="1837"/>
    <x v="0"/>
    <x v="251"/>
    <d v="2013-09-24T00:00:00"/>
    <x v="1"/>
    <s v="TP-21130"/>
    <s v="Theone Pippenger"/>
    <x v="0"/>
    <s v="United States"/>
    <s v="Columbus"/>
    <x v="32"/>
    <n v="31907"/>
    <x v="0"/>
    <s v="OFF-SU-10003002"/>
    <x v="1"/>
    <x v="14"/>
    <s v="Letter Slitter"/>
    <n v="5.04"/>
    <n v="2"/>
    <n v="0"/>
    <n v="0.15120000000000022"/>
  </r>
  <r>
    <n v="3719"/>
    <x v="1837"/>
    <x v="0"/>
    <x v="251"/>
    <d v="2013-09-24T00:00:00"/>
    <x v="1"/>
    <s v="TP-21130"/>
    <s v="Theone Pippenger"/>
    <x v="0"/>
    <s v="United States"/>
    <s v="Columbus"/>
    <x v="32"/>
    <n v="31907"/>
    <x v="0"/>
    <s v="TEC-AC-10002926"/>
    <x v="2"/>
    <x v="11"/>
    <s v="Logitech Wireless Marathon Mouse M705"/>
    <n v="249.95000000000002"/>
    <n v="5"/>
    <n v="0"/>
    <n v="107.47850000000001"/>
  </r>
  <r>
    <n v="3720"/>
    <x v="1838"/>
    <x v="0"/>
    <x v="42"/>
    <d v="2013-09-24T00:00:00"/>
    <x v="1"/>
    <s v="BS-11590"/>
    <s v="Brendan Sweed"/>
    <x v="1"/>
    <s v="United States"/>
    <s v="Columbus"/>
    <x v="14"/>
    <n v="47201"/>
    <x v="2"/>
    <s v="OFF-AR-10002656"/>
    <x v="1"/>
    <x v="6"/>
    <s v="Sanford Liquid Accent Highlighters"/>
    <n v="33.4"/>
    <n v="5"/>
    <n v="0"/>
    <n v="12.357999999999997"/>
  </r>
  <r>
    <n v="3721"/>
    <x v="1839"/>
    <x v="0"/>
    <x v="887"/>
    <d v="2013-12-25T00:00:00"/>
    <x v="1"/>
    <s v="AB-10255"/>
    <s v="Alejandro Ballentine"/>
    <x v="2"/>
    <s v="United States"/>
    <s v="Jackson"/>
    <x v="35"/>
    <n v="39212"/>
    <x v="0"/>
    <s v="FUR-FU-10001918"/>
    <x v="0"/>
    <x v="5"/>
    <s v="C-Line Cubicle Keepers Polyproplyene Holder With Velcro Backings"/>
    <n v="18.920000000000002"/>
    <n v="4"/>
    <n v="0"/>
    <n v="7.3788000000000018"/>
  </r>
  <r>
    <n v="3722"/>
    <x v="1839"/>
    <x v="0"/>
    <x v="887"/>
    <d v="2013-12-25T00:00:00"/>
    <x v="1"/>
    <s v="AB-10255"/>
    <s v="Alejandro Ballentine"/>
    <x v="2"/>
    <s v="United States"/>
    <s v="Jackson"/>
    <x v="35"/>
    <n v="39212"/>
    <x v="0"/>
    <s v="OFF-BI-10003910"/>
    <x v="1"/>
    <x v="8"/>
    <s v="DXL Angle-View Binders with Locking Rings by Samsill"/>
    <n v="15.42"/>
    <n v="2"/>
    <n v="0"/>
    <n v="6.9390000000000001"/>
  </r>
  <r>
    <n v="3723"/>
    <x v="1840"/>
    <x v="3"/>
    <x v="903"/>
    <d v="2014-11-27T00:00:00"/>
    <x v="1"/>
    <s v="FO-14305"/>
    <s v="Frank Olsen"/>
    <x v="0"/>
    <s v="United States"/>
    <s v="Houston"/>
    <x v="5"/>
    <n v="77070"/>
    <x v="2"/>
    <s v="OFF-AR-10000122"/>
    <x v="1"/>
    <x v="6"/>
    <s v="Newell 314"/>
    <n v="35.712000000000003"/>
    <n v="8"/>
    <n v="0.2"/>
    <n v="2.2319999999999958"/>
  </r>
  <r>
    <n v="3724"/>
    <x v="1841"/>
    <x v="2"/>
    <x v="125"/>
    <d v="2012-01-04T00:00:00"/>
    <x v="1"/>
    <s v="MF-17665"/>
    <s v="Maureen Fritzler"/>
    <x v="1"/>
    <s v="United States"/>
    <s v="Phoenix"/>
    <x v="16"/>
    <n v="85023"/>
    <x v="1"/>
    <s v="OFF-BI-10004600"/>
    <x v="1"/>
    <x v="8"/>
    <s v="Ibico Ibimaster 300 Manual Binding System"/>
    <n v="551.98500000000013"/>
    <n v="5"/>
    <n v="0.7"/>
    <n v="-459.98750000000018"/>
  </r>
  <r>
    <n v="3725"/>
    <x v="1842"/>
    <x v="3"/>
    <x v="355"/>
    <d v="2014-04-06T00:00:00"/>
    <x v="2"/>
    <s v="SA-20830"/>
    <s v="Sue Ann Reed"/>
    <x v="0"/>
    <s v="United States"/>
    <s v="Chicago"/>
    <x v="10"/>
    <n v="60653"/>
    <x v="2"/>
    <s v="OFF-AR-10003045"/>
    <x v="1"/>
    <x v="6"/>
    <s v="Prang Colored Pencils"/>
    <n v="7.0559999999999992"/>
    <n v="3"/>
    <n v="0.2"/>
    <n v="2.2050000000000001"/>
  </r>
  <r>
    <n v="3726"/>
    <x v="1843"/>
    <x v="0"/>
    <x v="482"/>
    <d v="2014-01-03T00:00:00"/>
    <x v="1"/>
    <s v="SH-19975"/>
    <s v="Sally Hughsby"/>
    <x v="1"/>
    <s v="United States"/>
    <s v="Denver"/>
    <x v="22"/>
    <n v="80219"/>
    <x v="1"/>
    <s v="OFF-AP-10000252"/>
    <x v="1"/>
    <x v="9"/>
    <s v="Harmony HEPA Quiet Air Purifiers"/>
    <n v="18.72"/>
    <n v="2"/>
    <n v="0.2"/>
    <n v="3.51"/>
  </r>
  <r>
    <n v="3727"/>
    <x v="1844"/>
    <x v="0"/>
    <x v="410"/>
    <d v="2013-06-12T00:00:00"/>
    <x v="1"/>
    <s v="JL-15235"/>
    <s v="Janet Lee"/>
    <x v="0"/>
    <s v="United States"/>
    <s v="Newark"/>
    <x v="13"/>
    <n v="19711"/>
    <x v="3"/>
    <s v="OFF-ST-10001496"/>
    <x v="1"/>
    <x v="4"/>
    <s v="Standard Rollaway File with Lock"/>
    <n v="360.38"/>
    <n v="2"/>
    <n v="0"/>
    <n v="93.698800000000006"/>
  </r>
  <r>
    <n v="3728"/>
    <x v="1844"/>
    <x v="0"/>
    <x v="410"/>
    <d v="2013-06-12T00:00:00"/>
    <x v="1"/>
    <s v="JL-15235"/>
    <s v="Janet Lee"/>
    <x v="0"/>
    <s v="United States"/>
    <s v="Newark"/>
    <x v="13"/>
    <n v="19711"/>
    <x v="3"/>
    <s v="OFF-AR-10000122"/>
    <x v="1"/>
    <x v="6"/>
    <s v="Newell 314"/>
    <n v="11.16"/>
    <n v="2"/>
    <n v="0"/>
    <n v="2.7899999999999991"/>
  </r>
  <r>
    <n v="3729"/>
    <x v="1844"/>
    <x v="0"/>
    <x v="410"/>
    <d v="2013-06-12T00:00:00"/>
    <x v="1"/>
    <s v="JL-15235"/>
    <s v="Janet Lee"/>
    <x v="0"/>
    <s v="United States"/>
    <s v="Newark"/>
    <x v="13"/>
    <n v="19711"/>
    <x v="3"/>
    <s v="OFF-LA-10000407"/>
    <x v="1"/>
    <x v="2"/>
    <s v="Avery White Multi-Purpose Labels"/>
    <n v="14.940000000000001"/>
    <n v="3"/>
    <n v="0"/>
    <n v="6.8723999999999998"/>
  </r>
  <r>
    <n v="3730"/>
    <x v="1845"/>
    <x v="1"/>
    <x v="227"/>
    <d v="2012-09-23T00:00:00"/>
    <x v="1"/>
    <s v="KH-16630"/>
    <s v="Ken Heidel"/>
    <x v="1"/>
    <s v="United States"/>
    <s v="Clinton"/>
    <x v="39"/>
    <n v="20735"/>
    <x v="3"/>
    <s v="OFF-ST-10004950"/>
    <x v="1"/>
    <x v="4"/>
    <s v="Acco Perma 3000 Stacking Storage Drawers"/>
    <n v="41.96"/>
    <n v="2"/>
    <n v="0"/>
    <n v="7.9724000000000004"/>
  </r>
  <r>
    <n v="3731"/>
    <x v="1845"/>
    <x v="1"/>
    <x v="227"/>
    <d v="2012-09-23T00:00:00"/>
    <x v="1"/>
    <s v="KH-16630"/>
    <s v="Ken Heidel"/>
    <x v="1"/>
    <s v="United States"/>
    <s v="Clinton"/>
    <x v="39"/>
    <n v="20735"/>
    <x v="3"/>
    <s v="OFF-ST-10004123"/>
    <x v="1"/>
    <x v="4"/>
    <s v="Safco Industrial Wire Shelving System"/>
    <n v="636.86"/>
    <n v="7"/>
    <n v="0"/>
    <n v="0"/>
  </r>
  <r>
    <n v="3732"/>
    <x v="1845"/>
    <x v="1"/>
    <x v="227"/>
    <d v="2012-09-23T00:00:00"/>
    <x v="1"/>
    <s v="KH-16630"/>
    <s v="Ken Heidel"/>
    <x v="1"/>
    <s v="United States"/>
    <s v="Clinton"/>
    <x v="39"/>
    <n v="20735"/>
    <x v="3"/>
    <s v="TEC-PH-10000730"/>
    <x v="2"/>
    <x v="7"/>
    <s v="Samsung Galaxy S4 Active"/>
    <n v="499.99"/>
    <n v="1"/>
    <n v="0"/>
    <n v="129.99740000000003"/>
  </r>
  <r>
    <n v="3733"/>
    <x v="1845"/>
    <x v="1"/>
    <x v="227"/>
    <d v="2012-09-23T00:00:00"/>
    <x v="1"/>
    <s v="KH-16630"/>
    <s v="Ken Heidel"/>
    <x v="1"/>
    <s v="United States"/>
    <s v="Clinton"/>
    <x v="39"/>
    <n v="20735"/>
    <x v="3"/>
    <s v="TEC-PH-10000895"/>
    <x v="2"/>
    <x v="7"/>
    <s v="Polycom VVX 310 VoIP phone"/>
    <n v="1259.93"/>
    <n v="7"/>
    <n v="0"/>
    <n v="327.58180000000004"/>
  </r>
  <r>
    <n v="3734"/>
    <x v="1845"/>
    <x v="1"/>
    <x v="227"/>
    <d v="2012-09-23T00:00:00"/>
    <x v="1"/>
    <s v="KH-16630"/>
    <s v="Ken Heidel"/>
    <x v="1"/>
    <s v="United States"/>
    <s v="Clinton"/>
    <x v="39"/>
    <n v="20735"/>
    <x v="3"/>
    <s v="OFF-BI-10000962"/>
    <x v="1"/>
    <x v="8"/>
    <s v="Acco Flexible ACCOHIDE Square Ring Data Binder, Dark Blue, 11 1/2&quot; X 14&quot; 7/8&quot;"/>
    <n v="65.08"/>
    <n v="4"/>
    <n v="0"/>
    <n v="31.889199999999995"/>
  </r>
  <r>
    <n v="3735"/>
    <x v="1846"/>
    <x v="3"/>
    <x v="904"/>
    <d v="2014-03-12T00:00:00"/>
    <x v="0"/>
    <s v="RM-19750"/>
    <s v="Roland Murray"/>
    <x v="0"/>
    <s v="United States"/>
    <s v="New York City"/>
    <x v="15"/>
    <n v="10011"/>
    <x v="3"/>
    <s v="OFF-PA-10002254"/>
    <x v="1"/>
    <x v="10"/>
    <s v="Xerox 1883"/>
    <n v="26.38"/>
    <n v="1"/>
    <n v="0"/>
    <n v="12.134799999999998"/>
  </r>
  <r>
    <n v="3736"/>
    <x v="1846"/>
    <x v="3"/>
    <x v="904"/>
    <d v="2014-03-12T00:00:00"/>
    <x v="0"/>
    <s v="RM-19750"/>
    <s v="Roland Murray"/>
    <x v="0"/>
    <s v="United States"/>
    <s v="New York City"/>
    <x v="15"/>
    <n v="10011"/>
    <x v="3"/>
    <s v="FUR-FU-10002554"/>
    <x v="0"/>
    <x v="5"/>
    <s v="Westinghouse Floor Lamp with Metal Mesh Shade, Black"/>
    <n v="71.97"/>
    <n v="3"/>
    <n v="0"/>
    <n v="16.553099999999993"/>
  </r>
  <r>
    <n v="3737"/>
    <x v="1847"/>
    <x v="0"/>
    <x v="716"/>
    <d v="2013-03-18T00:00:00"/>
    <x v="3"/>
    <s v="VM-21835"/>
    <s v="Vivian Mathis"/>
    <x v="0"/>
    <s v="United States"/>
    <s v="Newark"/>
    <x v="13"/>
    <n v="19711"/>
    <x v="3"/>
    <s v="TEC-PH-10000673"/>
    <x v="2"/>
    <x v="7"/>
    <s v="Plantronics Voyager Pro HD - Bluetooth Headset"/>
    <n v="129.97999999999999"/>
    <n v="2"/>
    <n v="0"/>
    <n v="62.3904"/>
  </r>
  <r>
    <n v="3738"/>
    <x v="1847"/>
    <x v="0"/>
    <x v="716"/>
    <d v="2013-03-18T00:00:00"/>
    <x v="3"/>
    <s v="VM-21835"/>
    <s v="Vivian Mathis"/>
    <x v="0"/>
    <s v="United States"/>
    <s v="Newark"/>
    <x v="13"/>
    <n v="19711"/>
    <x v="3"/>
    <s v="OFF-BI-10000962"/>
    <x v="1"/>
    <x v="8"/>
    <s v="Acco Flexible ACCOHIDE Square Ring Data Binder, Dark Blue, 11 1/2&quot; X 14&quot; 7/8&quot;"/>
    <n v="32.54"/>
    <n v="2"/>
    <n v="0"/>
    <n v="15.944599999999998"/>
  </r>
  <r>
    <n v="3739"/>
    <x v="1848"/>
    <x v="0"/>
    <x v="10"/>
    <d v="2013-12-14T00:00:00"/>
    <x v="1"/>
    <s v="LH-17155"/>
    <s v="Logan Haushalter"/>
    <x v="0"/>
    <s v="United States"/>
    <s v="Jackson"/>
    <x v="12"/>
    <n v="49201"/>
    <x v="2"/>
    <s v="TEC-PH-10003988"/>
    <x v="2"/>
    <x v="7"/>
    <s v="LF Elite 3D Dazzle Designer Hard Case Cover, Lf Stylus Pen and Wiper For Apple Iphone 5c Mini Lite"/>
    <n v="10.9"/>
    <n v="1"/>
    <n v="0"/>
    <n v="3.0520000000000005"/>
  </r>
  <r>
    <n v="3740"/>
    <x v="1848"/>
    <x v="0"/>
    <x v="10"/>
    <d v="2013-12-14T00:00:00"/>
    <x v="1"/>
    <s v="LH-17155"/>
    <s v="Logan Haushalter"/>
    <x v="0"/>
    <s v="United States"/>
    <s v="Jackson"/>
    <x v="12"/>
    <n v="49201"/>
    <x v="2"/>
    <s v="TEC-AC-10001109"/>
    <x v="2"/>
    <x v="11"/>
    <s v="Logitech Trackman Marble Mouse"/>
    <n v="59.98"/>
    <n v="2"/>
    <n v="0"/>
    <n v="25.191600000000001"/>
  </r>
  <r>
    <n v="3741"/>
    <x v="1848"/>
    <x v="0"/>
    <x v="10"/>
    <d v="2013-12-14T00:00:00"/>
    <x v="1"/>
    <s v="LH-17155"/>
    <s v="Logan Haushalter"/>
    <x v="0"/>
    <s v="United States"/>
    <s v="Jackson"/>
    <x v="12"/>
    <n v="49201"/>
    <x v="2"/>
    <s v="OFF-AP-10002311"/>
    <x v="1"/>
    <x v="9"/>
    <s v="Holmes Replacement Filter for HEPA Air Cleaner, Very Large Room, HEPA Filter"/>
    <n v="61.929000000000002"/>
    <n v="1"/>
    <n v="0.1"/>
    <n v="23.395400000000002"/>
  </r>
  <r>
    <n v="3742"/>
    <x v="1849"/>
    <x v="0"/>
    <x v="804"/>
    <d v="2013-01-21T00:00:00"/>
    <x v="1"/>
    <s v="WB-21850"/>
    <s v="William Brown"/>
    <x v="0"/>
    <s v="United States"/>
    <s v="New York City"/>
    <x v="15"/>
    <n v="10011"/>
    <x v="3"/>
    <s v="OFF-EN-10001137"/>
    <x v="1"/>
    <x v="12"/>
    <s v="#10 Gummed Flap White Envelopes, 100/Box"/>
    <n v="16.52"/>
    <n v="4"/>
    <n v="0"/>
    <n v="7.5991999999999997"/>
  </r>
  <r>
    <n v="3743"/>
    <x v="1849"/>
    <x v="0"/>
    <x v="804"/>
    <d v="2013-01-21T00:00:00"/>
    <x v="1"/>
    <s v="WB-21850"/>
    <s v="William Brown"/>
    <x v="0"/>
    <s v="United States"/>
    <s v="New York City"/>
    <x v="15"/>
    <n v="10011"/>
    <x v="3"/>
    <s v="OFF-PA-10004285"/>
    <x v="1"/>
    <x v="10"/>
    <s v="Xerox 1959"/>
    <n v="60.12"/>
    <n v="9"/>
    <n v="0"/>
    <n v="28.857599999999998"/>
  </r>
  <r>
    <n v="3744"/>
    <x v="1849"/>
    <x v="0"/>
    <x v="804"/>
    <d v="2013-01-21T00:00:00"/>
    <x v="1"/>
    <s v="WB-21850"/>
    <s v="William Brown"/>
    <x v="0"/>
    <s v="United States"/>
    <s v="New York City"/>
    <x v="15"/>
    <n v="10011"/>
    <x v="3"/>
    <s v="OFF-BI-10002225"/>
    <x v="1"/>
    <x v="8"/>
    <s v="Square Ring Data Binders, Rigid 75 Pt. Covers, 11&quot; x 14-7/8&quot;"/>
    <n v="49.536000000000001"/>
    <n v="3"/>
    <n v="0.2"/>
    <n v="17.337599999999998"/>
  </r>
  <r>
    <n v="3745"/>
    <x v="1850"/>
    <x v="2"/>
    <x v="745"/>
    <d v="2011-10-24T00:00:00"/>
    <x v="3"/>
    <s v="AP-10915"/>
    <s v="Arthur Prichep"/>
    <x v="0"/>
    <s v="United States"/>
    <s v="Rock Hill"/>
    <x v="20"/>
    <n v="29730"/>
    <x v="0"/>
    <s v="OFF-FA-10002763"/>
    <x v="1"/>
    <x v="13"/>
    <s v="Advantus Map Pennant Flags and Round Head Tacks"/>
    <n v="11.850000000000001"/>
    <n v="3"/>
    <n v="0"/>
    <n v="3.7919999999999994"/>
  </r>
  <r>
    <n v="3746"/>
    <x v="1851"/>
    <x v="0"/>
    <x v="713"/>
    <d v="2013-09-29T00:00:00"/>
    <x v="0"/>
    <s v="RA-19915"/>
    <s v="Russell Applegate"/>
    <x v="0"/>
    <s v="United States"/>
    <s v="Columbus"/>
    <x v="32"/>
    <n v="31907"/>
    <x v="0"/>
    <s v="OFF-ST-10003058"/>
    <x v="1"/>
    <x v="4"/>
    <s v="Eldon Mobile Mega Data Cart  Mega Stackable  Add-On Trays"/>
    <n v="118.25"/>
    <n v="5"/>
    <n v="0"/>
    <n v="34.292499999999997"/>
  </r>
  <r>
    <n v="3747"/>
    <x v="1851"/>
    <x v="0"/>
    <x v="713"/>
    <d v="2013-09-29T00:00:00"/>
    <x v="0"/>
    <s v="RA-19915"/>
    <s v="Russell Applegate"/>
    <x v="0"/>
    <s v="United States"/>
    <s v="Columbus"/>
    <x v="32"/>
    <n v="31907"/>
    <x v="0"/>
    <s v="FUR-CH-10002084"/>
    <x v="0"/>
    <x v="1"/>
    <s v="Hon Mobius Operator's Chair"/>
    <n v="368.96999999999997"/>
    <n v="3"/>
    <n v="0"/>
    <n v="81.173400000000001"/>
  </r>
  <r>
    <n v="3748"/>
    <x v="1852"/>
    <x v="3"/>
    <x v="151"/>
    <d v="2014-08-30T00:00:00"/>
    <x v="0"/>
    <s v="DR-12880"/>
    <s v="Dan Reichenbach"/>
    <x v="1"/>
    <s v="United States"/>
    <s v="Inglewood"/>
    <x v="1"/>
    <n v="90301"/>
    <x v="1"/>
    <s v="FUR-FU-10002937"/>
    <x v="0"/>
    <x v="5"/>
    <s v="GE 48&quot; Fluorescent Tube, Cool White Energy Saver, 34 Watts, 30/Box"/>
    <n v="198.46"/>
    <n v="2"/>
    <n v="0"/>
    <n v="99.23"/>
  </r>
  <r>
    <n v="3749"/>
    <x v="1852"/>
    <x v="3"/>
    <x v="151"/>
    <d v="2014-08-30T00:00:00"/>
    <x v="0"/>
    <s v="DR-12880"/>
    <s v="Dan Reichenbach"/>
    <x v="1"/>
    <s v="United States"/>
    <s v="Inglewood"/>
    <x v="1"/>
    <n v="90301"/>
    <x v="1"/>
    <s v="OFF-AP-10001242"/>
    <x v="1"/>
    <x v="9"/>
    <s v="APC 7 Outlet Network SurgeArrest Surge Protector"/>
    <n v="321.92"/>
    <n v="4"/>
    <n v="0"/>
    <n v="96.575999999999993"/>
  </r>
  <r>
    <n v="3750"/>
    <x v="1852"/>
    <x v="3"/>
    <x v="151"/>
    <d v="2014-08-30T00:00:00"/>
    <x v="0"/>
    <s v="DR-12880"/>
    <s v="Dan Reichenbach"/>
    <x v="1"/>
    <s v="United States"/>
    <s v="Inglewood"/>
    <x v="1"/>
    <n v="90301"/>
    <x v="1"/>
    <s v="TEC-CO-10001571"/>
    <x v="2"/>
    <x v="16"/>
    <s v="Sharp 1540cs Digital Laser Copier"/>
    <n v="879.98400000000004"/>
    <n v="2"/>
    <n v="0.2"/>
    <n v="329.99400000000003"/>
  </r>
  <r>
    <n v="3751"/>
    <x v="1852"/>
    <x v="3"/>
    <x v="151"/>
    <d v="2014-08-30T00:00:00"/>
    <x v="0"/>
    <s v="DR-12880"/>
    <s v="Dan Reichenbach"/>
    <x v="1"/>
    <s v="United States"/>
    <s v="Inglewood"/>
    <x v="1"/>
    <n v="90301"/>
    <x v="1"/>
    <s v="OFF-SU-10002503"/>
    <x v="1"/>
    <x v="14"/>
    <s v="Acme Preferred Stainless Steel Scissors"/>
    <n v="28.4"/>
    <n v="5"/>
    <n v="0"/>
    <n v="8.2359999999999989"/>
  </r>
  <r>
    <n v="3752"/>
    <x v="1852"/>
    <x v="3"/>
    <x v="151"/>
    <d v="2014-08-30T00:00:00"/>
    <x v="0"/>
    <s v="DR-12880"/>
    <s v="Dan Reichenbach"/>
    <x v="1"/>
    <s v="United States"/>
    <s v="Inglewood"/>
    <x v="1"/>
    <n v="90301"/>
    <x v="1"/>
    <s v="FUR-CH-10004886"/>
    <x v="0"/>
    <x v="1"/>
    <s v="Bevis Steel Folding Chairs"/>
    <n v="230.28000000000003"/>
    <n v="3"/>
    <n v="0.2"/>
    <n v="23.027999999999992"/>
  </r>
  <r>
    <n v="3753"/>
    <x v="1852"/>
    <x v="3"/>
    <x v="151"/>
    <d v="2014-08-30T00:00:00"/>
    <x v="0"/>
    <s v="DR-12880"/>
    <s v="Dan Reichenbach"/>
    <x v="1"/>
    <s v="United States"/>
    <s v="Inglewood"/>
    <x v="1"/>
    <n v="90301"/>
    <x v="1"/>
    <s v="OFF-PA-10001289"/>
    <x v="1"/>
    <x v="10"/>
    <s v="White Computer Printout Paper by Universal"/>
    <n v="116.28"/>
    <n v="3"/>
    <n v="0"/>
    <n v="56.977199999999996"/>
  </r>
  <r>
    <n v="3754"/>
    <x v="1852"/>
    <x v="3"/>
    <x v="151"/>
    <d v="2014-08-30T00:00:00"/>
    <x v="0"/>
    <s v="DR-12880"/>
    <s v="Dan Reichenbach"/>
    <x v="1"/>
    <s v="United States"/>
    <s v="Inglewood"/>
    <x v="1"/>
    <n v="90301"/>
    <x v="1"/>
    <s v="OFF-BI-10003650"/>
    <x v="1"/>
    <x v="8"/>
    <s v="GBC DocuBind 300 Electric Binding Machine"/>
    <n v="841.5680000000001"/>
    <n v="2"/>
    <n v="0.2"/>
    <n v="294.54879999999991"/>
  </r>
  <r>
    <n v="3755"/>
    <x v="1852"/>
    <x v="3"/>
    <x v="151"/>
    <d v="2014-08-30T00:00:00"/>
    <x v="0"/>
    <s v="DR-12880"/>
    <s v="Dan Reichenbach"/>
    <x v="1"/>
    <s v="United States"/>
    <s v="Inglewood"/>
    <x v="1"/>
    <n v="90301"/>
    <x v="1"/>
    <s v="OFF-ST-10001370"/>
    <x v="1"/>
    <x v="4"/>
    <s v="Sensible Storage WireTech Storage Systems"/>
    <n v="354.90000000000003"/>
    <n v="5"/>
    <n v="0"/>
    <n v="17.744999999999962"/>
  </r>
  <r>
    <n v="3756"/>
    <x v="1853"/>
    <x v="0"/>
    <x v="840"/>
    <d v="2013-03-07T00:00:00"/>
    <x v="2"/>
    <s v="JG-15310"/>
    <s v="Jason Gross"/>
    <x v="1"/>
    <s v="United States"/>
    <s v="Odessa"/>
    <x v="5"/>
    <n v="79762"/>
    <x v="2"/>
    <s v="OFF-PA-10001892"/>
    <x v="1"/>
    <x v="10"/>
    <s v="Rediform Wirebound &quot;Phone Memo&quot; Message Book, 11 x 5-3/4"/>
    <n v="42.783999999999999"/>
    <n v="7"/>
    <n v="0.2"/>
    <n v="15.509199999999998"/>
  </r>
  <r>
    <n v="3757"/>
    <x v="1853"/>
    <x v="0"/>
    <x v="840"/>
    <d v="2013-03-07T00:00:00"/>
    <x v="2"/>
    <s v="JG-15310"/>
    <s v="Jason Gross"/>
    <x v="1"/>
    <s v="United States"/>
    <s v="Odessa"/>
    <x v="5"/>
    <n v="79762"/>
    <x v="2"/>
    <s v="FUR-CH-10004983"/>
    <x v="0"/>
    <x v="1"/>
    <s v="Office Star - Mid Back Dual function Ergonomic High Back Chair with 2-Way Adjustable Arms"/>
    <n v="563.42999999999984"/>
    <n v="5"/>
    <n v="0.3"/>
    <n v="-56.343000000000018"/>
  </r>
  <r>
    <n v="3758"/>
    <x v="1854"/>
    <x v="0"/>
    <x v="905"/>
    <d v="2013-03-05T00:00:00"/>
    <x v="1"/>
    <s v="LC-16870"/>
    <s v="Lena Cacioppo"/>
    <x v="0"/>
    <s v="United States"/>
    <s v="Newark"/>
    <x v="24"/>
    <n v="43055"/>
    <x v="3"/>
    <s v="OFF-AR-10001615"/>
    <x v="1"/>
    <x v="6"/>
    <s v="Newell 34"/>
    <n v="111.104"/>
    <n v="7"/>
    <n v="0.2"/>
    <n v="8.3328000000000024"/>
  </r>
  <r>
    <n v="3759"/>
    <x v="1855"/>
    <x v="1"/>
    <x v="227"/>
    <d v="2012-09-23T00:00:00"/>
    <x v="1"/>
    <s v="GB-14530"/>
    <s v="George Bell"/>
    <x v="1"/>
    <s v="United States"/>
    <s v="Los Angeles"/>
    <x v="1"/>
    <n v="90049"/>
    <x v="1"/>
    <s v="OFF-AR-10003602"/>
    <x v="1"/>
    <x v="6"/>
    <s v="Quartet Omega Colored Chalk, 12/Pack"/>
    <n v="11.68"/>
    <n v="2"/>
    <n v="0"/>
    <n v="5.4895999999999994"/>
  </r>
  <r>
    <n v="3760"/>
    <x v="1855"/>
    <x v="1"/>
    <x v="227"/>
    <d v="2012-09-23T00:00:00"/>
    <x v="1"/>
    <s v="GB-14530"/>
    <s v="George Bell"/>
    <x v="1"/>
    <s v="United States"/>
    <s v="Los Angeles"/>
    <x v="1"/>
    <n v="90049"/>
    <x v="1"/>
    <s v="OFF-SU-10004782"/>
    <x v="1"/>
    <x v="14"/>
    <s v="Elite 5&quot; Scissors"/>
    <n v="16.899999999999999"/>
    <n v="2"/>
    <n v="0"/>
    <n v="5.0699999999999985"/>
  </r>
  <r>
    <n v="3761"/>
    <x v="1855"/>
    <x v="1"/>
    <x v="227"/>
    <d v="2012-09-23T00:00:00"/>
    <x v="1"/>
    <s v="GB-14530"/>
    <s v="George Bell"/>
    <x v="1"/>
    <s v="United States"/>
    <s v="Los Angeles"/>
    <x v="1"/>
    <n v="90049"/>
    <x v="1"/>
    <s v="FUR-FU-10001591"/>
    <x v="0"/>
    <x v="5"/>
    <s v="Advantus Panel Wall Certificate Holder - 8.5x11"/>
    <n v="24.4"/>
    <n v="2"/>
    <n v="0"/>
    <n v="10.248000000000001"/>
  </r>
  <r>
    <n v="3762"/>
    <x v="1856"/>
    <x v="3"/>
    <x v="605"/>
    <d v="2014-05-18T00:00:00"/>
    <x v="1"/>
    <s v="CK-12205"/>
    <s v="Chloris Kastensmidt"/>
    <x v="0"/>
    <s v="United States"/>
    <s v="Everett"/>
    <x v="31"/>
    <n v="2149"/>
    <x v="3"/>
    <s v="OFF-PA-10000659"/>
    <x v="1"/>
    <x v="10"/>
    <s v="TOPS Carbonless Receipt Book, Four 2-3/4 x 7-1/4 Money Receipts per Page"/>
    <n v="87.6"/>
    <n v="5"/>
    <n v="0"/>
    <n v="42.047999999999995"/>
  </r>
  <r>
    <n v="3763"/>
    <x v="1857"/>
    <x v="0"/>
    <x v="572"/>
    <d v="2013-08-19T00:00:00"/>
    <x v="0"/>
    <s v="TS-21160"/>
    <s v="Theresa Swint"/>
    <x v="1"/>
    <s v="United States"/>
    <s v="West Allis"/>
    <x v="6"/>
    <n v="53214"/>
    <x v="2"/>
    <s v="FUR-BO-10001337"/>
    <x v="0"/>
    <x v="0"/>
    <s v="O'Sullivan Living Dimensions 2-Shelf Bookcases"/>
    <n v="241.96"/>
    <n v="2"/>
    <n v="0"/>
    <n v="24.195999999999998"/>
  </r>
  <r>
    <n v="3764"/>
    <x v="1857"/>
    <x v="0"/>
    <x v="572"/>
    <d v="2013-08-19T00:00:00"/>
    <x v="0"/>
    <s v="TS-21160"/>
    <s v="Theresa Swint"/>
    <x v="1"/>
    <s v="United States"/>
    <s v="West Allis"/>
    <x v="6"/>
    <n v="53214"/>
    <x v="2"/>
    <s v="OFF-BI-10003529"/>
    <x v="1"/>
    <x v="8"/>
    <s v="Avery Round Ring Poly Binders"/>
    <n v="8.52"/>
    <n v="3"/>
    <n v="0"/>
    <n v="4.1747999999999994"/>
  </r>
  <r>
    <n v="3765"/>
    <x v="1858"/>
    <x v="3"/>
    <x v="906"/>
    <d v="2014-03-03T00:00:00"/>
    <x v="1"/>
    <s v="MH-18025"/>
    <s v="Michelle Huthwaite"/>
    <x v="0"/>
    <s v="United States"/>
    <s v="Chicago"/>
    <x v="10"/>
    <n v="60623"/>
    <x v="2"/>
    <s v="OFF-BI-10002609"/>
    <x v="1"/>
    <x v="8"/>
    <s v="Avery Hidden Tab Dividers for Binding Systems"/>
    <n v="1.7879999999999996"/>
    <n v="3"/>
    <n v="0.8"/>
    <n v="-3.0396000000000001"/>
  </r>
  <r>
    <n v="3766"/>
    <x v="1859"/>
    <x v="0"/>
    <x v="844"/>
    <d v="2013-03-26T00:00:00"/>
    <x v="1"/>
    <s v="DM-12955"/>
    <s v="Dario Medina"/>
    <x v="1"/>
    <s v="United States"/>
    <s v="Houston"/>
    <x v="5"/>
    <n v="77036"/>
    <x v="2"/>
    <s v="FUR-TA-10004767"/>
    <x v="0"/>
    <x v="3"/>
    <s v="Safco Drafting Table"/>
    <n v="99.372"/>
    <n v="2"/>
    <n v="0.3"/>
    <n v="-1.4196000000000097"/>
  </r>
  <r>
    <n v="3767"/>
    <x v="1859"/>
    <x v="0"/>
    <x v="844"/>
    <d v="2013-03-26T00:00:00"/>
    <x v="1"/>
    <s v="DM-12955"/>
    <s v="Dario Medina"/>
    <x v="1"/>
    <s v="United States"/>
    <s v="Houston"/>
    <x v="5"/>
    <n v="77036"/>
    <x v="2"/>
    <s v="OFF-AR-10001868"/>
    <x v="1"/>
    <x v="6"/>
    <s v="Prang Dustless Chalk Sticks"/>
    <n v="1.3440000000000001"/>
    <n v="1"/>
    <n v="0.2"/>
    <n v="0.504"/>
  </r>
  <r>
    <n v="3768"/>
    <x v="1860"/>
    <x v="1"/>
    <x v="575"/>
    <d v="2012-12-10T00:00:00"/>
    <x v="0"/>
    <s v="JJ-15760"/>
    <s v="Joel Jenkins"/>
    <x v="2"/>
    <s v="United States"/>
    <s v="Houston"/>
    <x v="5"/>
    <n v="77036"/>
    <x v="2"/>
    <s v="TEC-PH-10004896"/>
    <x v="2"/>
    <x v="7"/>
    <s v="Nokia Lumia 521 (T-Mobile)"/>
    <n v="119.96000000000001"/>
    <n v="5"/>
    <n v="0.2"/>
    <n v="11.996000000000002"/>
  </r>
  <r>
    <n v="3769"/>
    <x v="1861"/>
    <x v="2"/>
    <x v="757"/>
    <d v="2011-12-20T00:00:00"/>
    <x v="0"/>
    <s v="KB-16585"/>
    <s v="Ken Black"/>
    <x v="1"/>
    <s v="United States"/>
    <s v="Hialeah"/>
    <x v="2"/>
    <n v="33012"/>
    <x v="0"/>
    <s v="FUR-CH-10000988"/>
    <x v="0"/>
    <x v="1"/>
    <s v="Hon Olson Stacker Stools"/>
    <n v="1013.8320000000001"/>
    <n v="9"/>
    <n v="0.2"/>
    <n v="101.38319999999999"/>
  </r>
  <r>
    <n v="3770"/>
    <x v="1861"/>
    <x v="2"/>
    <x v="757"/>
    <d v="2011-12-20T00:00:00"/>
    <x v="0"/>
    <s v="KB-16585"/>
    <s v="Ken Black"/>
    <x v="1"/>
    <s v="United States"/>
    <s v="Hialeah"/>
    <x v="2"/>
    <n v="33012"/>
    <x v="0"/>
    <s v="OFF-FA-10000490"/>
    <x v="1"/>
    <x v="13"/>
    <s v="OIC Binder Clips, Mini, 1/4&quot; Capacity, Black"/>
    <n v="1.984"/>
    <n v="2"/>
    <n v="0.2"/>
    <n v="0.66959999999999997"/>
  </r>
  <r>
    <n v="3771"/>
    <x v="1862"/>
    <x v="0"/>
    <x v="907"/>
    <d v="2013-12-22T00:00:00"/>
    <x v="1"/>
    <s v="CM-12160"/>
    <s v="Charles McCrossin"/>
    <x v="0"/>
    <s v="United States"/>
    <s v="San Francisco"/>
    <x v="1"/>
    <n v="94122"/>
    <x v="1"/>
    <s v="FUR-TA-10004256"/>
    <x v="0"/>
    <x v="3"/>
    <s v="Bretford “Just In Time” Height-Adjustable Multi-Task Work Tables"/>
    <n v="2003.52"/>
    <n v="6"/>
    <n v="0.2"/>
    <n v="-325.57200000000023"/>
  </r>
  <r>
    <n v="3772"/>
    <x v="1863"/>
    <x v="0"/>
    <x v="536"/>
    <d v="2013-05-18T00:00:00"/>
    <x v="1"/>
    <s v="FM-14215"/>
    <s v="Filia McAdams"/>
    <x v="1"/>
    <s v="United States"/>
    <s v="Philadelphia"/>
    <x v="9"/>
    <n v="19140"/>
    <x v="3"/>
    <s v="OFF-ST-10004804"/>
    <x v="1"/>
    <x v="4"/>
    <s v="Belkin 19&quot; Vented Equipment Shelf, Black"/>
    <n v="82.367999999999995"/>
    <n v="2"/>
    <n v="0.2"/>
    <n v="-19.562399999999997"/>
  </r>
  <r>
    <n v="3773"/>
    <x v="1864"/>
    <x v="2"/>
    <x v="908"/>
    <d v="2011-08-11T00:00:00"/>
    <x v="0"/>
    <s v="RF-19735"/>
    <s v="Roland Fjeld"/>
    <x v="0"/>
    <s v="United States"/>
    <s v="Columbia"/>
    <x v="20"/>
    <n v="29203"/>
    <x v="0"/>
    <s v="TEC-AC-10000023"/>
    <x v="2"/>
    <x v="11"/>
    <s v="Maxell 74 Minute CD-R Spindle, 50/Pack"/>
    <n v="62.91"/>
    <n v="3"/>
    <n v="0"/>
    <n v="22.647599999999997"/>
  </r>
  <r>
    <n v="3774"/>
    <x v="1865"/>
    <x v="2"/>
    <x v="909"/>
    <d v="2011-04-13T00:00:00"/>
    <x v="0"/>
    <s v="JK-15370"/>
    <s v="Jay Kimmel"/>
    <x v="0"/>
    <s v="United States"/>
    <s v="Miami"/>
    <x v="2"/>
    <n v="33180"/>
    <x v="0"/>
    <s v="OFF-FA-10001332"/>
    <x v="1"/>
    <x v="13"/>
    <s v="Acco Banker's Clasps, 5 3/4&quot;-Long"/>
    <n v="6.911999999999999"/>
    <n v="3"/>
    <n v="0.2"/>
    <n v="2.3327999999999998"/>
  </r>
  <r>
    <n v="3775"/>
    <x v="1865"/>
    <x v="2"/>
    <x v="909"/>
    <d v="2011-04-13T00:00:00"/>
    <x v="0"/>
    <s v="JK-15370"/>
    <s v="Jay Kimmel"/>
    <x v="0"/>
    <s v="United States"/>
    <s v="Miami"/>
    <x v="2"/>
    <n v="33180"/>
    <x v="0"/>
    <s v="TEC-AC-10002001"/>
    <x v="2"/>
    <x v="11"/>
    <s v="Logitech Wireless Gaming Headset G930"/>
    <n v="383.97600000000006"/>
    <n v="3"/>
    <n v="0.2"/>
    <n v="81.59490000000001"/>
  </r>
  <r>
    <n v="3776"/>
    <x v="1865"/>
    <x v="2"/>
    <x v="909"/>
    <d v="2011-04-13T00:00:00"/>
    <x v="0"/>
    <s v="JK-15370"/>
    <s v="Jay Kimmel"/>
    <x v="0"/>
    <s v="United States"/>
    <s v="Miami"/>
    <x v="2"/>
    <n v="33180"/>
    <x v="0"/>
    <s v="OFF-PA-10000029"/>
    <x v="1"/>
    <x v="10"/>
    <s v="Xerox 224"/>
    <n v="10.368000000000002"/>
    <n v="2"/>
    <n v="0.2"/>
    <n v="3.6288"/>
  </r>
  <r>
    <n v="3777"/>
    <x v="1865"/>
    <x v="2"/>
    <x v="909"/>
    <d v="2011-04-13T00:00:00"/>
    <x v="0"/>
    <s v="JK-15370"/>
    <s v="Jay Kimmel"/>
    <x v="0"/>
    <s v="United States"/>
    <s v="Miami"/>
    <x v="2"/>
    <n v="33180"/>
    <x v="0"/>
    <s v="TEC-AC-10001874"/>
    <x v="2"/>
    <x v="11"/>
    <s v="Logitech Wireless Anywhere Mouse MX for PC and Mac"/>
    <n v="335.94400000000002"/>
    <n v="7"/>
    <n v="0.2"/>
    <n v="41.992999999999995"/>
  </r>
  <r>
    <n v="3778"/>
    <x v="1866"/>
    <x v="1"/>
    <x v="910"/>
    <d v="2012-05-08T00:00:00"/>
    <x v="1"/>
    <s v="JB-16045"/>
    <s v="Julia Barnett"/>
    <x v="2"/>
    <s v="United States"/>
    <s v="Chula Vista"/>
    <x v="1"/>
    <n v="91911"/>
    <x v="1"/>
    <s v="FUR-FU-10002298"/>
    <x v="0"/>
    <x v="5"/>
    <s v="Rubbermaid ClusterMat Chairmats, Mat Size- 66&quot; x 60&quot;, Lip 20&quot; x 11&quot; -90 Degree Angle"/>
    <n v="665.88"/>
    <n v="6"/>
    <n v="0"/>
    <n v="106.54079999999999"/>
  </r>
  <r>
    <n v="3779"/>
    <x v="1867"/>
    <x v="3"/>
    <x v="329"/>
    <d v="2014-12-03T00:00:00"/>
    <x v="0"/>
    <s v="PN-18775"/>
    <s v="Parhena Norris"/>
    <x v="2"/>
    <s v="United States"/>
    <s v="Miami"/>
    <x v="2"/>
    <n v="33180"/>
    <x v="0"/>
    <s v="TEC-PH-10002564"/>
    <x v="2"/>
    <x v="7"/>
    <s v="OtterBox Defender Series Case - Samsung Galaxy S4"/>
    <n v="71.975999999999999"/>
    <n v="3"/>
    <n v="0.2"/>
    <n v="8.9969999999999892"/>
  </r>
  <r>
    <n v="3780"/>
    <x v="1868"/>
    <x v="3"/>
    <x v="911"/>
    <d v="2014-02-21T00:00:00"/>
    <x v="1"/>
    <s v="LF-17185"/>
    <s v="Luke Foster"/>
    <x v="0"/>
    <s v="United States"/>
    <s v="New York City"/>
    <x v="15"/>
    <n v="10035"/>
    <x v="3"/>
    <s v="OFF-PA-10003465"/>
    <x v="1"/>
    <x v="10"/>
    <s v="Xerox 1912"/>
    <n v="37.94"/>
    <n v="2"/>
    <n v="0"/>
    <n v="18.211199999999998"/>
  </r>
  <r>
    <n v="3781"/>
    <x v="1869"/>
    <x v="2"/>
    <x v="912"/>
    <d v="2011-11-20T00:00:00"/>
    <x v="1"/>
    <s v="RH-19510"/>
    <s v="Rick Huthwaite"/>
    <x v="2"/>
    <s v="United States"/>
    <s v="Manhattan"/>
    <x v="41"/>
    <n v="66502"/>
    <x v="2"/>
    <s v="TEC-PH-10000038"/>
    <x v="2"/>
    <x v="7"/>
    <s v="Jawbone MINI JAMBOX Wireless Bluetooth Speaker"/>
    <n v="273.95999999999998"/>
    <n v="2"/>
    <n v="0"/>
    <n v="10.958399999999983"/>
  </r>
  <r>
    <n v="3782"/>
    <x v="1870"/>
    <x v="1"/>
    <x v="584"/>
    <d v="2012-07-14T00:00:00"/>
    <x v="0"/>
    <s v="MC-17575"/>
    <s v="Matt Collins"/>
    <x v="0"/>
    <s v="United States"/>
    <s v="Philadelphia"/>
    <x v="9"/>
    <n v="19120"/>
    <x v="3"/>
    <s v="TEC-PH-10003072"/>
    <x v="2"/>
    <x v="7"/>
    <s v="Panasonic KX-TG9541B DECT 6.0 Digital 2-Line Expandable Cordless Phone With Digital Answering System"/>
    <n v="269.98199999999997"/>
    <n v="3"/>
    <n v="0.4"/>
    <n v="40.497299999999996"/>
  </r>
  <r>
    <n v="3783"/>
    <x v="1871"/>
    <x v="3"/>
    <x v="38"/>
    <d v="2014-11-17T00:00:00"/>
    <x v="0"/>
    <s v="MN-17935"/>
    <s v="Michael Nguyen"/>
    <x v="0"/>
    <s v="United States"/>
    <s v="Memphis"/>
    <x v="18"/>
    <n v="38109"/>
    <x v="0"/>
    <s v="OFF-PA-10003424"/>
    <x v="1"/>
    <x v="10"/>
    <s v="&quot;While you Were Out&quot; Message Book, One Form per Page"/>
    <n v="8.9039999999999999"/>
    <n v="3"/>
    <n v="0.2"/>
    <n v="3.3389999999999995"/>
  </r>
  <r>
    <n v="3784"/>
    <x v="1871"/>
    <x v="3"/>
    <x v="38"/>
    <d v="2014-11-17T00:00:00"/>
    <x v="0"/>
    <s v="MN-17935"/>
    <s v="Michael Nguyen"/>
    <x v="0"/>
    <s v="United States"/>
    <s v="Memphis"/>
    <x v="18"/>
    <n v="38109"/>
    <x v="0"/>
    <s v="OFF-ST-10003716"/>
    <x v="1"/>
    <x v="4"/>
    <s v="Tennsco Double-Tier Lockers"/>
    <n v="720.06400000000008"/>
    <n v="4"/>
    <n v="0.2"/>
    <n v="-63.005600000000015"/>
  </r>
  <r>
    <n v="3785"/>
    <x v="1872"/>
    <x v="3"/>
    <x v="689"/>
    <d v="2014-08-05T00:00:00"/>
    <x v="1"/>
    <s v="EH-14125"/>
    <s v="Eugene Hildebrand"/>
    <x v="2"/>
    <s v="United States"/>
    <s v="Fort Lauderdale"/>
    <x v="2"/>
    <n v="33311"/>
    <x v="0"/>
    <s v="TEC-AC-10003590"/>
    <x v="2"/>
    <x v="11"/>
    <s v="TRENDnet 56K USB 2.0 Phone, Internet and Fax Modem"/>
    <n v="41.424000000000007"/>
    <n v="2"/>
    <n v="0.2"/>
    <n v="8.2847999999999971"/>
  </r>
  <r>
    <n v="3786"/>
    <x v="1873"/>
    <x v="3"/>
    <x v="377"/>
    <d v="2014-12-31T00:00:00"/>
    <x v="1"/>
    <s v="TC-21535"/>
    <s v="Tracy Collins"/>
    <x v="2"/>
    <s v="United States"/>
    <s v="Columbus"/>
    <x v="24"/>
    <n v="43229"/>
    <x v="3"/>
    <s v="OFF-BI-10000494"/>
    <x v="1"/>
    <x v="8"/>
    <s v="Acco Economy Flexible Poly Round Ring Binder"/>
    <n v="3.1320000000000001"/>
    <n v="2"/>
    <n v="0.7"/>
    <n v="-2.6099999999999994"/>
  </r>
  <r>
    <n v="3787"/>
    <x v="1874"/>
    <x v="0"/>
    <x v="731"/>
    <d v="2013-11-05T00:00:00"/>
    <x v="1"/>
    <s v="JD-15895"/>
    <s v="Jonathan Doherty"/>
    <x v="1"/>
    <s v="United States"/>
    <s v="Los Angeles"/>
    <x v="1"/>
    <n v="90045"/>
    <x v="1"/>
    <s v="OFF-ST-10002615"/>
    <x v="1"/>
    <x v="4"/>
    <s v="Dual Level, Single-Width Filing Carts"/>
    <n v="1085.42"/>
    <n v="7"/>
    <n v="0"/>
    <n v="282.20920000000001"/>
  </r>
  <r>
    <n v="3788"/>
    <x v="1875"/>
    <x v="0"/>
    <x v="913"/>
    <d v="2013-09-10T00:00:00"/>
    <x v="1"/>
    <s v="IL-15100"/>
    <s v="Ivan Liston"/>
    <x v="0"/>
    <s v="United States"/>
    <s v="Houston"/>
    <x v="5"/>
    <n v="77041"/>
    <x v="2"/>
    <s v="OFF-AR-10002804"/>
    <x v="1"/>
    <x v="6"/>
    <s v="Faber Castell Col-Erase Pencils"/>
    <n v="3.9119999999999999"/>
    <n v="1"/>
    <n v="0.2"/>
    <n v="1.0269000000000001"/>
  </r>
  <r>
    <n v="3789"/>
    <x v="1875"/>
    <x v="0"/>
    <x v="913"/>
    <d v="2013-09-10T00:00:00"/>
    <x v="1"/>
    <s v="IL-15100"/>
    <s v="Ivan Liston"/>
    <x v="0"/>
    <s v="United States"/>
    <s v="Houston"/>
    <x v="5"/>
    <n v="77041"/>
    <x v="2"/>
    <s v="OFF-AR-10001044"/>
    <x v="1"/>
    <x v="6"/>
    <s v="BOSTON Ranger #55 Pencil Sharpener, Black"/>
    <n v="62.376000000000005"/>
    <n v="3"/>
    <n v="0.2"/>
    <n v="7.0172999999999952"/>
  </r>
  <r>
    <n v="3790"/>
    <x v="1876"/>
    <x v="0"/>
    <x v="764"/>
    <d v="2013-04-22T00:00:00"/>
    <x v="1"/>
    <s v="SW-20350"/>
    <s v="Sean Wendt"/>
    <x v="2"/>
    <s v="United States"/>
    <s v="Omaha"/>
    <x v="8"/>
    <n v="68104"/>
    <x v="2"/>
    <s v="OFF-FA-10000134"/>
    <x v="1"/>
    <x v="13"/>
    <s v="Advantus Push Pins, Aluminum Head"/>
    <n v="29.049999999999997"/>
    <n v="5"/>
    <n v="0"/>
    <n v="9.0054999999999996"/>
  </r>
  <r>
    <n v="3791"/>
    <x v="1877"/>
    <x v="2"/>
    <x v="260"/>
    <d v="2011-07-11T00:00:00"/>
    <x v="1"/>
    <s v="DP-13390"/>
    <s v="Dennis Pardue"/>
    <x v="2"/>
    <s v="United States"/>
    <s v="Los Angeles"/>
    <x v="1"/>
    <n v="90004"/>
    <x v="1"/>
    <s v="OFF-BI-10001670"/>
    <x v="1"/>
    <x v="8"/>
    <s v="Vinyl Sectional Post Binders"/>
    <n v="180.96000000000004"/>
    <n v="6"/>
    <n v="0.2"/>
    <n v="67.86"/>
  </r>
  <r>
    <n v="3792"/>
    <x v="1878"/>
    <x v="1"/>
    <x v="914"/>
    <d v="2012-02-28T00:00:00"/>
    <x v="2"/>
    <s v="BT-11395"/>
    <s v="Bill Tyler"/>
    <x v="1"/>
    <s v="United States"/>
    <s v="Altoona"/>
    <x v="9"/>
    <n v="16602"/>
    <x v="3"/>
    <s v="OFF-BI-10000343"/>
    <x v="1"/>
    <x v="8"/>
    <s v="Pressboard Covers with Storage Hooks, 9 1/2&quot; x 11&quot;, Light Blue"/>
    <n v="4.4190000000000005"/>
    <n v="3"/>
    <n v="0.7"/>
    <n v="-3.3879000000000001"/>
  </r>
  <r>
    <n v="3793"/>
    <x v="1878"/>
    <x v="1"/>
    <x v="914"/>
    <d v="2012-02-28T00:00:00"/>
    <x v="2"/>
    <s v="BT-11395"/>
    <s v="Bill Tyler"/>
    <x v="1"/>
    <s v="United States"/>
    <s v="Altoona"/>
    <x v="9"/>
    <n v="16602"/>
    <x v="3"/>
    <s v="OFF-AR-10002257"/>
    <x v="1"/>
    <x v="6"/>
    <s v="Eldon Spacemaker Box, Quick-Snap Lid, Clear"/>
    <n v="16.032"/>
    <n v="6"/>
    <n v="0.2"/>
    <n v="2.2043999999999979"/>
  </r>
  <r>
    <n v="3794"/>
    <x v="1879"/>
    <x v="1"/>
    <x v="154"/>
    <d v="2012-12-01T00:00:00"/>
    <x v="1"/>
    <s v="JE-15475"/>
    <s v="Jeremy Ellison"/>
    <x v="0"/>
    <s v="United States"/>
    <s v="New York City"/>
    <x v="15"/>
    <n v="10024"/>
    <x v="3"/>
    <s v="OFF-AR-10001915"/>
    <x v="1"/>
    <x v="6"/>
    <s v="Peel-Off China Markers"/>
    <n v="29.79"/>
    <n v="3"/>
    <n v="0"/>
    <n v="12.511800000000001"/>
  </r>
  <r>
    <n v="3795"/>
    <x v="1880"/>
    <x v="2"/>
    <x v="915"/>
    <d v="2011-02-03T00:00:00"/>
    <x v="1"/>
    <s v="EJ-13720"/>
    <s v="Ed Jacobs"/>
    <x v="0"/>
    <s v="United States"/>
    <s v="San Diego"/>
    <x v="1"/>
    <n v="92037"/>
    <x v="1"/>
    <s v="OFF-ST-10003692"/>
    <x v="1"/>
    <x v="4"/>
    <s v="Recycled Steel Personal File for Hanging File Folders"/>
    <n v="57.23"/>
    <n v="1"/>
    <n v="0"/>
    <n v="14.307499999999997"/>
  </r>
  <r>
    <n v="3796"/>
    <x v="1880"/>
    <x v="2"/>
    <x v="915"/>
    <d v="2011-02-03T00:00:00"/>
    <x v="1"/>
    <s v="EJ-13720"/>
    <s v="Ed Jacobs"/>
    <x v="0"/>
    <s v="United States"/>
    <s v="San Diego"/>
    <x v="1"/>
    <n v="92037"/>
    <x v="1"/>
    <s v="FUR-TA-10003469"/>
    <x v="0"/>
    <x v="3"/>
    <s v="Balt Split Level Computer Training Table"/>
    <n v="333"/>
    <n v="3"/>
    <n v="0.2"/>
    <n v="-16.649999999999991"/>
  </r>
  <r>
    <n v="3797"/>
    <x v="1880"/>
    <x v="2"/>
    <x v="915"/>
    <d v="2011-02-03T00:00:00"/>
    <x v="1"/>
    <s v="EJ-13720"/>
    <s v="Ed Jacobs"/>
    <x v="0"/>
    <s v="United States"/>
    <s v="San Diego"/>
    <x v="1"/>
    <n v="92037"/>
    <x v="1"/>
    <s v="OFF-AR-10003179"/>
    <x v="1"/>
    <x v="6"/>
    <s v="Dixon Ticonderoga Core-Lock Colored Pencils"/>
    <n v="36.44"/>
    <n v="4"/>
    <n v="0"/>
    <n v="12.025199999999998"/>
  </r>
  <r>
    <n v="3798"/>
    <x v="1881"/>
    <x v="3"/>
    <x v="397"/>
    <d v="2014-09-27T00:00:00"/>
    <x v="2"/>
    <s v="BE-11410"/>
    <s v="Bobby Elias"/>
    <x v="0"/>
    <s v="United States"/>
    <s v="Miami"/>
    <x v="2"/>
    <n v="33178"/>
    <x v="0"/>
    <s v="OFF-PA-10003395"/>
    <x v="1"/>
    <x v="10"/>
    <s v="Xerox 1941"/>
    <n v="251.64"/>
    <n v="3"/>
    <n v="0.2"/>
    <n v="88.073999999999984"/>
  </r>
  <r>
    <n v="3799"/>
    <x v="1882"/>
    <x v="3"/>
    <x v="259"/>
    <d v="2014-11-06T00:00:00"/>
    <x v="2"/>
    <s v="KL-16555"/>
    <s v="Kelly Lampkin"/>
    <x v="1"/>
    <s v="United States"/>
    <s v="Greensboro"/>
    <x v="3"/>
    <n v="27405"/>
    <x v="0"/>
    <s v="FUR-TA-10004575"/>
    <x v="0"/>
    <x v="3"/>
    <s v="Hon 5100 Series Wood Tables"/>
    <n v="523.76400000000001"/>
    <n v="3"/>
    <n v="0.4"/>
    <n v="-192.04680000000008"/>
  </r>
  <r>
    <n v="3800"/>
    <x v="1882"/>
    <x v="3"/>
    <x v="259"/>
    <d v="2014-11-06T00:00:00"/>
    <x v="2"/>
    <s v="KL-16555"/>
    <s v="Kelly Lampkin"/>
    <x v="1"/>
    <s v="United States"/>
    <s v="Greensboro"/>
    <x v="3"/>
    <n v="27405"/>
    <x v="0"/>
    <s v="TEC-PH-10002483"/>
    <x v="2"/>
    <x v="7"/>
    <s v="Motorola Moto X"/>
    <n v="1359.96"/>
    <n v="5"/>
    <n v="0.2"/>
    <n v="118.99650000000003"/>
  </r>
  <r>
    <n v="3801"/>
    <x v="1883"/>
    <x v="0"/>
    <x v="500"/>
    <d v="2013-10-21T00:00:00"/>
    <x v="1"/>
    <s v="NC-18415"/>
    <s v="Nathan Cano"/>
    <x v="0"/>
    <s v="United States"/>
    <s v="Jacksonville"/>
    <x v="3"/>
    <n v="28540"/>
    <x v="0"/>
    <s v="FUR-CH-10003606"/>
    <x v="0"/>
    <x v="1"/>
    <s v="SAFCO Folding Chair Trolley"/>
    <n v="102.59200000000001"/>
    <n v="1"/>
    <n v="0.2"/>
    <n v="10.2592"/>
  </r>
  <r>
    <n v="3802"/>
    <x v="1883"/>
    <x v="0"/>
    <x v="500"/>
    <d v="2013-10-21T00:00:00"/>
    <x v="1"/>
    <s v="NC-18415"/>
    <s v="Nathan Cano"/>
    <x v="0"/>
    <s v="United States"/>
    <s v="Jacksonville"/>
    <x v="3"/>
    <n v="28540"/>
    <x v="0"/>
    <s v="TEC-AC-10002473"/>
    <x v="2"/>
    <x v="11"/>
    <s v="Maxell 4.7GB DVD-R"/>
    <n v="22.704000000000001"/>
    <n v="1"/>
    <n v="0.2"/>
    <n v="5.9597999999999995"/>
  </r>
  <r>
    <n v="3803"/>
    <x v="1883"/>
    <x v="0"/>
    <x v="500"/>
    <d v="2013-10-21T00:00:00"/>
    <x v="1"/>
    <s v="NC-18415"/>
    <s v="Nathan Cano"/>
    <x v="0"/>
    <s v="United States"/>
    <s v="Jacksonville"/>
    <x v="3"/>
    <n v="28540"/>
    <x v="0"/>
    <s v="OFF-PA-10002319"/>
    <x v="1"/>
    <x v="10"/>
    <s v="Xerox 1944"/>
    <n v="93.024000000000001"/>
    <n v="3"/>
    <n v="0.2"/>
    <n v="33.721199999999996"/>
  </r>
  <r>
    <n v="3804"/>
    <x v="1883"/>
    <x v="0"/>
    <x v="500"/>
    <d v="2013-10-21T00:00:00"/>
    <x v="1"/>
    <s v="NC-18415"/>
    <s v="Nathan Cano"/>
    <x v="0"/>
    <s v="United States"/>
    <s v="Jacksonville"/>
    <x v="3"/>
    <n v="28540"/>
    <x v="0"/>
    <s v="OFF-SU-10000946"/>
    <x v="1"/>
    <x v="14"/>
    <s v="Staples"/>
    <n v="12.768000000000001"/>
    <n v="2"/>
    <n v="0.2"/>
    <n v="1.436399999999999"/>
  </r>
  <r>
    <n v="3805"/>
    <x v="1883"/>
    <x v="0"/>
    <x v="500"/>
    <d v="2013-10-21T00:00:00"/>
    <x v="1"/>
    <s v="NC-18415"/>
    <s v="Nathan Cano"/>
    <x v="0"/>
    <s v="United States"/>
    <s v="Jacksonville"/>
    <x v="3"/>
    <n v="28540"/>
    <x v="0"/>
    <s v="OFF-EN-10001335"/>
    <x v="1"/>
    <x v="12"/>
    <s v="White Business Envelopes with Contemporary Seam, Recycled White Business Envelopes"/>
    <n v="35.008000000000003"/>
    <n v="4"/>
    <n v="0.2"/>
    <n v="13.127999999999998"/>
  </r>
  <r>
    <n v="3806"/>
    <x v="1883"/>
    <x v="0"/>
    <x v="500"/>
    <d v="2013-10-21T00:00:00"/>
    <x v="1"/>
    <s v="NC-18415"/>
    <s v="Nathan Cano"/>
    <x v="0"/>
    <s v="United States"/>
    <s v="Jacksonville"/>
    <x v="3"/>
    <n v="28540"/>
    <x v="0"/>
    <s v="OFF-PA-10002377"/>
    <x v="1"/>
    <x v="10"/>
    <s v="Xerox 1916"/>
    <n v="39.152000000000001"/>
    <n v="1"/>
    <n v="0.2"/>
    <n v="14.681999999999999"/>
  </r>
  <r>
    <n v="3807"/>
    <x v="1884"/>
    <x v="1"/>
    <x v="768"/>
    <d v="2012-11-19T00:00:00"/>
    <x v="1"/>
    <s v="AH-10690"/>
    <s v="Anna Häberlin"/>
    <x v="1"/>
    <s v="United States"/>
    <s v="Plantation"/>
    <x v="2"/>
    <n v="33317"/>
    <x v="0"/>
    <s v="OFF-AR-10001246"/>
    <x v="1"/>
    <x v="6"/>
    <s v="Newell 317"/>
    <n v="11.76"/>
    <n v="5"/>
    <n v="0.2"/>
    <n v="1.3229999999999991"/>
  </r>
  <r>
    <n v="3808"/>
    <x v="1884"/>
    <x v="1"/>
    <x v="768"/>
    <d v="2012-11-19T00:00:00"/>
    <x v="1"/>
    <s v="AH-10690"/>
    <s v="Anna Häberlin"/>
    <x v="1"/>
    <s v="United States"/>
    <s v="Plantation"/>
    <x v="2"/>
    <n v="33317"/>
    <x v="0"/>
    <s v="OFF-BI-10003291"/>
    <x v="1"/>
    <x v="8"/>
    <s v="Wilson Jones Leather-Like Binders with DublLock Round Rings"/>
    <n v="5.2380000000000013"/>
    <n v="2"/>
    <n v="0.7"/>
    <n v="-4.0158000000000005"/>
  </r>
  <r>
    <n v="3809"/>
    <x v="1884"/>
    <x v="1"/>
    <x v="768"/>
    <d v="2012-11-19T00:00:00"/>
    <x v="1"/>
    <s v="AH-10690"/>
    <s v="Anna Häberlin"/>
    <x v="1"/>
    <s v="United States"/>
    <s v="Plantation"/>
    <x v="2"/>
    <n v="33317"/>
    <x v="0"/>
    <s v="OFF-BI-10002799"/>
    <x v="1"/>
    <x v="8"/>
    <s v="SlimView Poly Binder, 3/8&quot;"/>
    <n v="4.6619999999999999"/>
    <n v="3"/>
    <n v="0.7"/>
    <n v="-3.7295999999999996"/>
  </r>
  <r>
    <n v="3810"/>
    <x v="1884"/>
    <x v="1"/>
    <x v="768"/>
    <d v="2012-11-19T00:00:00"/>
    <x v="1"/>
    <s v="AH-10690"/>
    <s v="Anna Häberlin"/>
    <x v="1"/>
    <s v="United States"/>
    <s v="Plantation"/>
    <x v="2"/>
    <n v="33317"/>
    <x v="0"/>
    <s v="FUR-CH-10003298"/>
    <x v="0"/>
    <x v="1"/>
    <s v="Office Star - Contemporary Task Swivel chair with Loop Arms, Charcoal"/>
    <n v="523.91999999999996"/>
    <n v="5"/>
    <n v="0.2"/>
    <n v="-72.039000000000044"/>
  </r>
  <r>
    <n v="3811"/>
    <x v="1884"/>
    <x v="1"/>
    <x v="768"/>
    <d v="2012-11-19T00:00:00"/>
    <x v="1"/>
    <s v="AH-10690"/>
    <s v="Anna Häberlin"/>
    <x v="1"/>
    <s v="United States"/>
    <s v="Plantation"/>
    <x v="2"/>
    <n v="33317"/>
    <x v="0"/>
    <s v="TEC-PH-10000441"/>
    <x v="2"/>
    <x v="7"/>
    <s v="VTech DS6151"/>
    <n v="100.792"/>
    <n v="1"/>
    <n v="0.2"/>
    <n v="10.079200000000007"/>
  </r>
  <r>
    <n v="3812"/>
    <x v="1884"/>
    <x v="1"/>
    <x v="768"/>
    <d v="2012-11-19T00:00:00"/>
    <x v="1"/>
    <s v="AH-10690"/>
    <s v="Anna Häberlin"/>
    <x v="1"/>
    <s v="United States"/>
    <s v="Plantation"/>
    <x v="2"/>
    <n v="33317"/>
    <x v="0"/>
    <s v="FUR-CH-10004477"/>
    <x v="0"/>
    <x v="1"/>
    <s v="Global Push Button Manager's Chair, Indigo"/>
    <n v="146.13600000000002"/>
    <n v="3"/>
    <n v="0.2"/>
    <n v="16.440299999999986"/>
  </r>
  <r>
    <n v="3813"/>
    <x v="1885"/>
    <x v="3"/>
    <x v="916"/>
    <d v="2014-03-06T00:00:00"/>
    <x v="3"/>
    <s v="PK-19075"/>
    <s v="Pete Kriz"/>
    <x v="0"/>
    <s v="United States"/>
    <s v="Milwaukee"/>
    <x v="6"/>
    <n v="53209"/>
    <x v="2"/>
    <s v="OFF-LA-10003537"/>
    <x v="1"/>
    <x v="2"/>
    <s v="Avery 515"/>
    <n v="25.06"/>
    <n v="2"/>
    <n v="0"/>
    <n v="11.778199999999998"/>
  </r>
  <r>
    <n v="3814"/>
    <x v="1886"/>
    <x v="1"/>
    <x v="599"/>
    <d v="2012-11-09T00:00:00"/>
    <x v="1"/>
    <s v="NG-18430"/>
    <s v="Nathan Gelder"/>
    <x v="0"/>
    <s v="United States"/>
    <s v="Quincy"/>
    <x v="10"/>
    <n v="62301"/>
    <x v="2"/>
    <s v="OFF-LA-10004484"/>
    <x v="1"/>
    <x v="2"/>
    <s v="Avery 476"/>
    <n v="19.824000000000002"/>
    <n v="6"/>
    <n v="0.2"/>
    <n v="6.4427999999999992"/>
  </r>
  <r>
    <n v="3815"/>
    <x v="1887"/>
    <x v="0"/>
    <x v="630"/>
    <d v="2013-07-09T00:00:00"/>
    <x v="3"/>
    <s v="ZD-21925"/>
    <s v="Zuschuss Donatelli"/>
    <x v="0"/>
    <s v="United States"/>
    <s v="Jacksonville"/>
    <x v="2"/>
    <n v="32216"/>
    <x v="0"/>
    <s v="TEC-PH-10002824"/>
    <x v="2"/>
    <x v="7"/>
    <s v="Jabra SPEAK 410 Multidevice Speakerphone"/>
    <n v="823.96000000000015"/>
    <n v="5"/>
    <n v="0.2"/>
    <n v="51.497499999999974"/>
  </r>
  <r>
    <n v="3816"/>
    <x v="1887"/>
    <x v="0"/>
    <x v="630"/>
    <d v="2013-07-09T00:00:00"/>
    <x v="3"/>
    <s v="ZD-21925"/>
    <s v="Zuschuss Donatelli"/>
    <x v="0"/>
    <s v="United States"/>
    <s v="Jacksonville"/>
    <x v="2"/>
    <n v="32216"/>
    <x v="0"/>
    <s v="OFF-PA-10004965"/>
    <x v="1"/>
    <x v="10"/>
    <s v="Xerox 1921"/>
    <n v="15.984000000000002"/>
    <n v="2"/>
    <n v="0.2"/>
    <n v="4.9949999999999992"/>
  </r>
  <r>
    <n v="3817"/>
    <x v="1888"/>
    <x v="1"/>
    <x v="426"/>
    <d v="2012-09-19T00:00:00"/>
    <x v="1"/>
    <s v="NW-18400"/>
    <s v="Natalie Webber"/>
    <x v="0"/>
    <s v="United States"/>
    <s v="Mobile"/>
    <x v="19"/>
    <n v="36608"/>
    <x v="0"/>
    <s v="FUR-TA-10003569"/>
    <x v="0"/>
    <x v="3"/>
    <s v="Bretford CR8500 Series Meeting Room Furniture"/>
    <n v="801.96"/>
    <n v="2"/>
    <n v="0"/>
    <n v="200.49"/>
  </r>
  <r>
    <n v="3818"/>
    <x v="1888"/>
    <x v="1"/>
    <x v="426"/>
    <d v="2012-09-19T00:00:00"/>
    <x v="1"/>
    <s v="NW-18400"/>
    <s v="Natalie Webber"/>
    <x v="0"/>
    <s v="United States"/>
    <s v="Mobile"/>
    <x v="19"/>
    <n v="36608"/>
    <x v="0"/>
    <s v="TEC-PH-10003187"/>
    <x v="2"/>
    <x v="7"/>
    <s v="Anker Astro Mini 3000mAh Ultra-Compact Portable Charger"/>
    <n v="59.97"/>
    <n v="3"/>
    <n v="0"/>
    <n v="0"/>
  </r>
  <r>
    <n v="3819"/>
    <x v="1888"/>
    <x v="1"/>
    <x v="426"/>
    <d v="2012-09-19T00:00:00"/>
    <x v="1"/>
    <s v="NW-18400"/>
    <s v="Natalie Webber"/>
    <x v="0"/>
    <s v="United States"/>
    <s v="Mobile"/>
    <x v="19"/>
    <n v="36608"/>
    <x v="0"/>
    <s v="FUR-CH-10004853"/>
    <x v="0"/>
    <x v="1"/>
    <s v="Global Manager's Adjustable Task Chair, Storm"/>
    <n v="1056.8599999999999"/>
    <n v="7"/>
    <n v="0"/>
    <n v="306.48939999999988"/>
  </r>
  <r>
    <n v="3820"/>
    <x v="1889"/>
    <x v="3"/>
    <x v="449"/>
    <d v="2014-10-15T00:00:00"/>
    <x v="1"/>
    <s v="HG-14845"/>
    <s v="Harry Greene"/>
    <x v="0"/>
    <s v="United States"/>
    <s v="New York City"/>
    <x v="15"/>
    <n v="10024"/>
    <x v="3"/>
    <s v="OFF-BI-10001031"/>
    <x v="1"/>
    <x v="8"/>
    <s v="Pressboard Data Binders by Wilson Jones"/>
    <n v="12.816000000000001"/>
    <n v="3"/>
    <n v="0.2"/>
    <n v="4.3253999999999984"/>
  </r>
  <r>
    <n v="3821"/>
    <x v="1889"/>
    <x v="3"/>
    <x v="449"/>
    <d v="2014-10-15T00:00:00"/>
    <x v="1"/>
    <s v="HG-14845"/>
    <s v="Harry Greene"/>
    <x v="0"/>
    <s v="United States"/>
    <s v="New York City"/>
    <x v="15"/>
    <n v="10024"/>
    <x v="3"/>
    <s v="FUR-BO-10003034"/>
    <x v="0"/>
    <x v="0"/>
    <s v="O'Sullivan Elevations Bookcase, Cherry Finish"/>
    <n v="314.35199999999998"/>
    <n v="3"/>
    <n v="0.2"/>
    <n v="-15.71759999999999"/>
  </r>
  <r>
    <n v="3822"/>
    <x v="1889"/>
    <x v="3"/>
    <x v="449"/>
    <d v="2014-10-15T00:00:00"/>
    <x v="1"/>
    <s v="HG-14845"/>
    <s v="Harry Greene"/>
    <x v="0"/>
    <s v="United States"/>
    <s v="New York City"/>
    <x v="15"/>
    <n v="10024"/>
    <x v="3"/>
    <s v="OFF-PA-10000069"/>
    <x v="1"/>
    <x v="10"/>
    <s v="TOPS 4 x 6 Fluorescent Color Memo Sheets, 500 Sheets per Pack"/>
    <n v="18.98"/>
    <n v="2"/>
    <n v="0"/>
    <n v="8.9206000000000003"/>
  </r>
  <r>
    <n v="3823"/>
    <x v="1889"/>
    <x v="3"/>
    <x v="449"/>
    <d v="2014-10-15T00:00:00"/>
    <x v="1"/>
    <s v="HG-14845"/>
    <s v="Harry Greene"/>
    <x v="0"/>
    <s v="United States"/>
    <s v="New York City"/>
    <x v="15"/>
    <n v="10024"/>
    <x v="3"/>
    <s v="OFF-BI-10003655"/>
    <x v="1"/>
    <x v="8"/>
    <s v="Durable Pressboard Binders"/>
    <n v="18.240000000000002"/>
    <n v="6"/>
    <n v="0.2"/>
    <n v="6.1560000000000006"/>
  </r>
  <r>
    <n v="3824"/>
    <x v="1890"/>
    <x v="1"/>
    <x v="471"/>
    <d v="2012-09-18T00:00:00"/>
    <x v="1"/>
    <s v="CC-12685"/>
    <s v="Craig Carroll"/>
    <x v="0"/>
    <s v="United States"/>
    <s v="New York City"/>
    <x v="15"/>
    <n v="10011"/>
    <x v="3"/>
    <s v="OFF-ST-10000585"/>
    <x v="1"/>
    <x v="4"/>
    <s v="Economy Rollaway Files"/>
    <n v="991.19999999999993"/>
    <n v="6"/>
    <n v="0"/>
    <n v="257.71199999999999"/>
  </r>
  <r>
    <n v="3825"/>
    <x v="1890"/>
    <x v="1"/>
    <x v="471"/>
    <d v="2012-09-18T00:00:00"/>
    <x v="1"/>
    <s v="CC-12685"/>
    <s v="Craig Carroll"/>
    <x v="0"/>
    <s v="United States"/>
    <s v="New York City"/>
    <x v="15"/>
    <n v="10011"/>
    <x v="3"/>
    <s v="TEC-CO-10001571"/>
    <x v="2"/>
    <x v="16"/>
    <s v="Sharp 1540cs Digital Laser Copier"/>
    <n v="879.98400000000004"/>
    <n v="2"/>
    <n v="0.2"/>
    <n v="329.99400000000003"/>
  </r>
  <r>
    <n v="3826"/>
    <x v="1890"/>
    <x v="1"/>
    <x v="471"/>
    <d v="2012-09-18T00:00:00"/>
    <x v="1"/>
    <s v="CC-12685"/>
    <s v="Craig Carroll"/>
    <x v="0"/>
    <s v="United States"/>
    <s v="New York City"/>
    <x v="15"/>
    <n v="10011"/>
    <x v="3"/>
    <s v="OFF-BI-10002012"/>
    <x v="1"/>
    <x v="8"/>
    <s v="Wilson Jones Easy Flow II Sheet Lifters"/>
    <n v="12.96"/>
    <n v="9"/>
    <n v="0.2"/>
    <n v="4.5359999999999996"/>
  </r>
  <r>
    <n v="3827"/>
    <x v="1891"/>
    <x v="2"/>
    <x v="273"/>
    <d v="2011-10-12T00:00:00"/>
    <x v="1"/>
    <s v="JG-15805"/>
    <s v="John Grady"/>
    <x v="1"/>
    <s v="United States"/>
    <s v="Dallas"/>
    <x v="5"/>
    <n v="75217"/>
    <x v="2"/>
    <s v="OFF-ST-10001228"/>
    <x v="1"/>
    <x v="4"/>
    <s v="Fellowes Personal Hanging Folder Files, Navy"/>
    <n v="107.44"/>
    <n v="10"/>
    <n v="0.2"/>
    <n v="10.744000000000007"/>
  </r>
  <r>
    <n v="3828"/>
    <x v="1892"/>
    <x v="3"/>
    <x v="917"/>
    <d v="2014-05-12T00:00:00"/>
    <x v="1"/>
    <s v="RW-19540"/>
    <s v="Rick Wilson"/>
    <x v="1"/>
    <s v="United States"/>
    <s v="Detroit"/>
    <x v="12"/>
    <n v="48234"/>
    <x v="2"/>
    <s v="FUR-CH-10004086"/>
    <x v="0"/>
    <x v="1"/>
    <s v="Hon 4070 Series Pagoda Armless Upholstered Stacking Chairs"/>
    <n v="1458.65"/>
    <n v="5"/>
    <n v="0"/>
    <n v="423.00849999999997"/>
  </r>
  <r>
    <n v="3829"/>
    <x v="1892"/>
    <x v="3"/>
    <x v="917"/>
    <d v="2014-05-12T00:00:00"/>
    <x v="1"/>
    <s v="RW-19540"/>
    <s v="Rick Wilson"/>
    <x v="1"/>
    <s v="United States"/>
    <s v="Detroit"/>
    <x v="12"/>
    <n v="48234"/>
    <x v="2"/>
    <s v="FUR-CH-10002017"/>
    <x v="0"/>
    <x v="1"/>
    <s v="SAFCO Optional Arm Kit for Workspace Cribbage Stacking Chair"/>
    <n v="26.64"/>
    <n v="1"/>
    <n v="0"/>
    <n v="7.4591999999999992"/>
  </r>
  <r>
    <n v="3830"/>
    <x v="1892"/>
    <x v="3"/>
    <x v="917"/>
    <d v="2014-05-12T00:00:00"/>
    <x v="1"/>
    <s v="RW-19540"/>
    <s v="Rick Wilson"/>
    <x v="1"/>
    <s v="United States"/>
    <s v="Detroit"/>
    <x v="12"/>
    <n v="48234"/>
    <x v="2"/>
    <s v="FUR-CH-10000595"/>
    <x v="0"/>
    <x v="1"/>
    <s v="Safco Contoured Stacking Chairs"/>
    <n v="476.8"/>
    <n v="2"/>
    <n v="0"/>
    <n v="119.19999999999999"/>
  </r>
  <r>
    <n v="3831"/>
    <x v="1892"/>
    <x v="3"/>
    <x v="917"/>
    <d v="2014-05-12T00:00:00"/>
    <x v="1"/>
    <s v="RW-19540"/>
    <s v="Rick Wilson"/>
    <x v="1"/>
    <s v="United States"/>
    <s v="Detroit"/>
    <x v="12"/>
    <n v="48234"/>
    <x v="2"/>
    <s v="OFF-AP-10001563"/>
    <x v="1"/>
    <x v="9"/>
    <s v="Belkin Premiere Surge Master II 8-outlet surge protector"/>
    <n v="87.444000000000003"/>
    <n v="2"/>
    <n v="0.1"/>
    <n v="18.460399999999986"/>
  </r>
  <r>
    <n v="3832"/>
    <x v="1893"/>
    <x v="1"/>
    <x v="717"/>
    <d v="2012-11-19T00:00:00"/>
    <x v="1"/>
    <s v="LS-17230"/>
    <s v="Lycoris Saunders"/>
    <x v="0"/>
    <s v="United States"/>
    <s v="Dover"/>
    <x v="13"/>
    <n v="19901"/>
    <x v="3"/>
    <s v="FUR-FU-10004017"/>
    <x v="0"/>
    <x v="5"/>
    <s v="Executive Impressions 13&quot; Chairman Wall Clock"/>
    <n v="76.14"/>
    <n v="3"/>
    <n v="0"/>
    <n v="26.648999999999997"/>
  </r>
  <r>
    <n v="3833"/>
    <x v="1893"/>
    <x v="1"/>
    <x v="717"/>
    <d v="2012-11-19T00:00:00"/>
    <x v="1"/>
    <s v="LS-17230"/>
    <s v="Lycoris Saunders"/>
    <x v="0"/>
    <s v="United States"/>
    <s v="Dover"/>
    <x v="13"/>
    <n v="19901"/>
    <x v="3"/>
    <s v="OFF-BI-10002571"/>
    <x v="1"/>
    <x v="8"/>
    <s v="Avery Framed View Binder, EZD Ring (Locking), Navy, 1 1/2&quot;"/>
    <n v="19.96"/>
    <n v="2"/>
    <n v="0"/>
    <n v="9.3811999999999998"/>
  </r>
  <r>
    <n v="3834"/>
    <x v="1894"/>
    <x v="2"/>
    <x v="156"/>
    <d v="2011-11-24T00:00:00"/>
    <x v="3"/>
    <s v="MY-18295"/>
    <s v="Muhammed Yedwab"/>
    <x v="1"/>
    <s v="United States"/>
    <s v="Columbus"/>
    <x v="24"/>
    <n v="43229"/>
    <x v="3"/>
    <s v="TEC-PH-10000560"/>
    <x v="2"/>
    <x v="7"/>
    <s v="Samsung Galaxy S III - 16GB - pebble blue (T-Mobile)"/>
    <n v="1049.97"/>
    <n v="5"/>
    <n v="0.4"/>
    <n v="-209.99399999999991"/>
  </r>
  <r>
    <n v="3835"/>
    <x v="1894"/>
    <x v="2"/>
    <x v="156"/>
    <d v="2011-11-24T00:00:00"/>
    <x v="3"/>
    <s v="MY-18295"/>
    <s v="Muhammed Yedwab"/>
    <x v="1"/>
    <s v="United States"/>
    <s v="Columbus"/>
    <x v="24"/>
    <n v="43229"/>
    <x v="3"/>
    <s v="FUR-CH-10000847"/>
    <x v="0"/>
    <x v="1"/>
    <s v="Global Executive Mid-Back Manager's Chair"/>
    <n v="611.05799999999999"/>
    <n v="3"/>
    <n v="0.3"/>
    <n v="-34.917600000000022"/>
  </r>
  <r>
    <n v="3836"/>
    <x v="1895"/>
    <x v="2"/>
    <x v="918"/>
    <d v="2011-04-15T00:00:00"/>
    <x v="1"/>
    <s v="JM-15655"/>
    <s v="Jim Mitchum"/>
    <x v="1"/>
    <s v="United States"/>
    <s v="Glendale"/>
    <x v="16"/>
    <n v="85301"/>
    <x v="1"/>
    <s v="OFF-FA-10000611"/>
    <x v="1"/>
    <x v="13"/>
    <s v="Binder Clips by OIC"/>
    <n v="2.3679999999999999"/>
    <n v="2"/>
    <n v="0.2"/>
    <n v="0.82879999999999987"/>
  </r>
  <r>
    <n v="3837"/>
    <x v="1895"/>
    <x v="2"/>
    <x v="918"/>
    <d v="2011-04-15T00:00:00"/>
    <x v="1"/>
    <s v="JM-15655"/>
    <s v="Jim Mitchum"/>
    <x v="1"/>
    <s v="United States"/>
    <s v="Glendale"/>
    <x v="16"/>
    <n v="85301"/>
    <x v="1"/>
    <s v="OFF-PA-10004733"/>
    <x v="1"/>
    <x v="10"/>
    <s v="Things To Do Today Spiral Book"/>
    <n v="19.008000000000003"/>
    <n v="3"/>
    <n v="0.2"/>
    <n v="6.8903999999999979"/>
  </r>
  <r>
    <n v="3838"/>
    <x v="1896"/>
    <x v="2"/>
    <x v="711"/>
    <d v="2011-08-02T00:00:00"/>
    <x v="1"/>
    <s v="KM-16720"/>
    <s v="Kunst Miller"/>
    <x v="0"/>
    <s v="United States"/>
    <s v="North Las Vegas"/>
    <x v="33"/>
    <n v="89031"/>
    <x v="1"/>
    <s v="TEC-PH-10001363"/>
    <x v="2"/>
    <x v="7"/>
    <s v="Apple iPhone 5S"/>
    <n v="911.98400000000004"/>
    <n v="2"/>
    <n v="0.2"/>
    <n v="113.99799999999991"/>
  </r>
  <r>
    <n v="3839"/>
    <x v="1896"/>
    <x v="2"/>
    <x v="711"/>
    <d v="2011-08-02T00:00:00"/>
    <x v="1"/>
    <s v="KM-16720"/>
    <s v="Kunst Miller"/>
    <x v="0"/>
    <s v="United States"/>
    <s v="North Las Vegas"/>
    <x v="33"/>
    <n v="89031"/>
    <x v="1"/>
    <s v="FUR-CH-10003312"/>
    <x v="0"/>
    <x v="1"/>
    <s v="Hon 2090 “Pillow Soft” Series Mid Back Swivel/Tilt Chairs"/>
    <n v="674.35200000000009"/>
    <n v="3"/>
    <n v="0.2"/>
    <n v="-109.58220000000011"/>
  </r>
  <r>
    <n v="3840"/>
    <x v="1896"/>
    <x v="2"/>
    <x v="711"/>
    <d v="2011-08-02T00:00:00"/>
    <x v="1"/>
    <s v="KM-16720"/>
    <s v="Kunst Miller"/>
    <x v="0"/>
    <s v="United States"/>
    <s v="North Las Vegas"/>
    <x v="33"/>
    <n v="89031"/>
    <x v="1"/>
    <s v="FUR-FU-10004018"/>
    <x v="0"/>
    <x v="5"/>
    <s v="Tensor Computer Mounted Lamp"/>
    <n v="134.01"/>
    <n v="9"/>
    <n v="0"/>
    <n v="36.182700000000004"/>
  </r>
  <r>
    <n v="3841"/>
    <x v="1896"/>
    <x v="2"/>
    <x v="711"/>
    <d v="2011-08-02T00:00:00"/>
    <x v="1"/>
    <s v="KM-16720"/>
    <s v="Kunst Miller"/>
    <x v="0"/>
    <s v="United States"/>
    <s v="North Las Vegas"/>
    <x v="33"/>
    <n v="89031"/>
    <x v="1"/>
    <s v="TEC-AC-10004814"/>
    <x v="2"/>
    <x v="11"/>
    <s v="Logitech Illuminated Ultrathin Keyboard with Backlighting"/>
    <n v="170.97"/>
    <n v="3"/>
    <n v="0"/>
    <n v="70.097700000000003"/>
  </r>
  <r>
    <n v="3842"/>
    <x v="1897"/>
    <x v="2"/>
    <x v="785"/>
    <d v="2011-06-12T00:00:00"/>
    <x v="1"/>
    <s v="KE-16420"/>
    <s v="Katrina Edelman"/>
    <x v="1"/>
    <s v="United States"/>
    <s v="Bristol"/>
    <x v="18"/>
    <n v="37620"/>
    <x v="0"/>
    <s v="FUR-CH-10002647"/>
    <x v="0"/>
    <x v="1"/>
    <s v="Situations Contoured Folding Chairs, 4/Set"/>
    <n v="170.35200000000003"/>
    <n v="3"/>
    <n v="0.2"/>
    <n v="10.647000000000006"/>
  </r>
  <r>
    <n v="3843"/>
    <x v="1898"/>
    <x v="2"/>
    <x v="919"/>
    <d v="2011-10-31T00:00:00"/>
    <x v="2"/>
    <s v="TS-21370"/>
    <s v="Todd Sumrall"/>
    <x v="1"/>
    <s v="United States"/>
    <s v="Los Angeles"/>
    <x v="1"/>
    <n v="90049"/>
    <x v="1"/>
    <s v="OFF-BI-10004140"/>
    <x v="1"/>
    <x v="8"/>
    <s v="Avery Non-Stick Binders"/>
    <n v="7.1840000000000011"/>
    <n v="2"/>
    <n v="0.2"/>
    <n v="2.2449999999999992"/>
  </r>
  <r>
    <n v="3844"/>
    <x v="1898"/>
    <x v="2"/>
    <x v="919"/>
    <d v="2011-10-31T00:00:00"/>
    <x v="2"/>
    <s v="TS-21370"/>
    <s v="Todd Sumrall"/>
    <x v="1"/>
    <s v="United States"/>
    <s v="Los Angeles"/>
    <x v="1"/>
    <n v="90049"/>
    <x v="1"/>
    <s v="OFF-SU-10002301"/>
    <x v="1"/>
    <x v="14"/>
    <s v="Serrated Blade or Curved Handle Hand Letter Openers"/>
    <n v="6.28"/>
    <n v="2"/>
    <n v="0"/>
    <n v="6.2800000000000189E-2"/>
  </r>
  <r>
    <n v="3845"/>
    <x v="1898"/>
    <x v="2"/>
    <x v="919"/>
    <d v="2011-10-31T00:00:00"/>
    <x v="2"/>
    <s v="TS-21370"/>
    <s v="Todd Sumrall"/>
    <x v="1"/>
    <s v="United States"/>
    <s v="Los Angeles"/>
    <x v="1"/>
    <n v="90049"/>
    <x v="1"/>
    <s v="OFF-SU-10000646"/>
    <x v="1"/>
    <x v="14"/>
    <s v="Premier Automatic Letter Opener"/>
    <n v="480.74"/>
    <n v="2"/>
    <n v="0"/>
    <n v="14.422200000000032"/>
  </r>
  <r>
    <n v="3846"/>
    <x v="1898"/>
    <x v="2"/>
    <x v="919"/>
    <d v="2011-10-31T00:00:00"/>
    <x v="2"/>
    <s v="TS-21370"/>
    <s v="Todd Sumrall"/>
    <x v="1"/>
    <s v="United States"/>
    <s v="Los Angeles"/>
    <x v="1"/>
    <n v="90049"/>
    <x v="1"/>
    <s v="FUR-BO-10001337"/>
    <x v="0"/>
    <x v="0"/>
    <s v="O'Sullivan Living Dimensions 2-Shelf Bookcases"/>
    <n v="616.99800000000005"/>
    <n v="6"/>
    <n v="0.15"/>
    <n v="-36.293999999999997"/>
  </r>
  <r>
    <n v="3847"/>
    <x v="1898"/>
    <x v="2"/>
    <x v="919"/>
    <d v="2011-10-31T00:00:00"/>
    <x v="2"/>
    <s v="TS-21370"/>
    <s v="Todd Sumrall"/>
    <x v="1"/>
    <s v="United States"/>
    <s v="Los Angeles"/>
    <x v="1"/>
    <n v="90049"/>
    <x v="1"/>
    <s v="OFF-ST-10003442"/>
    <x v="1"/>
    <x v="4"/>
    <s v="Eldon Portable Mobile Manager"/>
    <n v="141.4"/>
    <n v="5"/>
    <n v="0"/>
    <n v="38.177999999999997"/>
  </r>
  <r>
    <n v="3848"/>
    <x v="1899"/>
    <x v="3"/>
    <x v="920"/>
    <d v="2014-11-28T00:00:00"/>
    <x v="0"/>
    <s v="SZ-20035"/>
    <s v="Sam Zeldin"/>
    <x v="2"/>
    <s v="United States"/>
    <s v="Canton"/>
    <x v="12"/>
    <n v="48187"/>
    <x v="2"/>
    <s v="OFF-ST-10001097"/>
    <x v="1"/>
    <x v="4"/>
    <s v="Office Impressions Heavy Duty Welded Shelving &amp; Multimedia Storage Drawers"/>
    <n v="501.81000000000006"/>
    <n v="3"/>
    <n v="0"/>
    <n v="0"/>
  </r>
  <r>
    <n v="3849"/>
    <x v="1900"/>
    <x v="3"/>
    <x v="585"/>
    <d v="2014-09-24T00:00:00"/>
    <x v="2"/>
    <s v="JE-15745"/>
    <s v="Joel Eaton"/>
    <x v="0"/>
    <s v="United States"/>
    <s v="Fayetteville"/>
    <x v="36"/>
    <n v="72701"/>
    <x v="0"/>
    <s v="OFF-BI-10004318"/>
    <x v="1"/>
    <x v="8"/>
    <s v="Ibico EB-19 Dual Function Manual Binding System"/>
    <n v="691.96"/>
    <n v="4"/>
    <n v="0"/>
    <n v="318.30160000000001"/>
  </r>
  <r>
    <n v="3850"/>
    <x v="1900"/>
    <x v="3"/>
    <x v="585"/>
    <d v="2014-09-24T00:00:00"/>
    <x v="2"/>
    <s v="JE-15745"/>
    <s v="Joel Eaton"/>
    <x v="0"/>
    <s v="United States"/>
    <s v="Fayetteville"/>
    <x v="36"/>
    <n v="72701"/>
    <x v="0"/>
    <s v="TEC-AC-10004633"/>
    <x v="2"/>
    <x v="11"/>
    <s v="Verbatim 25 GB 6x Blu-ray Single Layer Recordable Disc, 3/Pack"/>
    <n v="34.950000000000003"/>
    <n v="5"/>
    <n v="0"/>
    <n v="15.378000000000004"/>
  </r>
  <r>
    <n v="3851"/>
    <x v="1901"/>
    <x v="1"/>
    <x v="784"/>
    <d v="2012-12-09T00:00:00"/>
    <x v="1"/>
    <s v="MS-17980"/>
    <s v="Michael Stewart"/>
    <x v="1"/>
    <s v="United States"/>
    <s v="Springfield"/>
    <x v="25"/>
    <n v="65807"/>
    <x v="2"/>
    <s v="OFF-PA-10001970"/>
    <x v="1"/>
    <x v="10"/>
    <s v="Xerox 1881"/>
    <n v="85.96"/>
    <n v="7"/>
    <n v="0"/>
    <n v="40.401199999999996"/>
  </r>
  <r>
    <n v="3852"/>
    <x v="1902"/>
    <x v="1"/>
    <x v="481"/>
    <d v="2012-09-21T00:00:00"/>
    <x v="3"/>
    <s v="DH-13675"/>
    <s v="Duane Huffman"/>
    <x v="2"/>
    <s v="United States"/>
    <s v="Quincy"/>
    <x v="31"/>
    <n v="2169"/>
    <x v="3"/>
    <s v="FUR-FU-10004006"/>
    <x v="0"/>
    <x v="5"/>
    <s v="Deflect-o DuraMat Lighweight, Studded, Beveled Mat for Low Pile Carpeting"/>
    <n v="85.3"/>
    <n v="2"/>
    <n v="0"/>
    <n v="14.500999999999991"/>
  </r>
  <r>
    <n v="3853"/>
    <x v="1903"/>
    <x v="3"/>
    <x v="200"/>
    <d v="2014-11-30T00:00:00"/>
    <x v="2"/>
    <s v="GT-14755"/>
    <s v="Guy Thornton"/>
    <x v="0"/>
    <s v="United States"/>
    <s v="Rockford"/>
    <x v="10"/>
    <n v="61107"/>
    <x v="2"/>
    <s v="OFF-BI-10001524"/>
    <x v="1"/>
    <x v="8"/>
    <s v="GBC Premium Transparent Covers with Diagonal Lined Pattern"/>
    <n v="33.567999999999991"/>
    <n v="8"/>
    <n v="0.8"/>
    <n v="-53.708800000000025"/>
  </r>
  <r>
    <n v="3854"/>
    <x v="1904"/>
    <x v="3"/>
    <x v="921"/>
    <d v="2014-06-11T00:00:00"/>
    <x v="1"/>
    <s v="GH-14410"/>
    <s v="Gary Hansen"/>
    <x v="2"/>
    <s v="United States"/>
    <s v="San Francisco"/>
    <x v="1"/>
    <n v="94122"/>
    <x v="1"/>
    <s v="FUR-FU-10004164"/>
    <x v="0"/>
    <x v="5"/>
    <s v="Eldon 300 Class Desk Accessories, Black"/>
    <n v="4.95"/>
    <n v="1"/>
    <n v="0"/>
    <n v="2.1780000000000004"/>
  </r>
  <r>
    <n v="3855"/>
    <x v="1904"/>
    <x v="3"/>
    <x v="921"/>
    <d v="2014-06-11T00:00:00"/>
    <x v="1"/>
    <s v="GH-14410"/>
    <s v="Gary Hansen"/>
    <x v="2"/>
    <s v="United States"/>
    <s v="San Francisco"/>
    <x v="1"/>
    <n v="94122"/>
    <x v="1"/>
    <s v="OFF-ST-10002957"/>
    <x v="1"/>
    <x v="4"/>
    <s v="Sterilite Show Offs Storage Containers"/>
    <n v="26.400000000000002"/>
    <n v="5"/>
    <n v="0"/>
    <n v="0"/>
  </r>
  <r>
    <n v="3856"/>
    <x v="1905"/>
    <x v="3"/>
    <x v="436"/>
    <d v="2014-10-29T00:00:00"/>
    <x v="0"/>
    <s v="DM-13015"/>
    <s v="Darrin Martin"/>
    <x v="0"/>
    <s v="United States"/>
    <s v="San Antonio"/>
    <x v="5"/>
    <n v="78207"/>
    <x v="2"/>
    <s v="OFF-BI-10004364"/>
    <x v="1"/>
    <x v="8"/>
    <s v="Storex Dura Pro Binders"/>
    <n v="3.5639999999999992"/>
    <n v="3"/>
    <n v="0.8"/>
    <n v="-6.2370000000000019"/>
  </r>
  <r>
    <n v="3857"/>
    <x v="1905"/>
    <x v="3"/>
    <x v="436"/>
    <d v="2014-10-29T00:00:00"/>
    <x v="0"/>
    <s v="DM-13015"/>
    <s v="Darrin Martin"/>
    <x v="0"/>
    <s v="United States"/>
    <s v="San Antonio"/>
    <x v="5"/>
    <n v="78207"/>
    <x v="2"/>
    <s v="TEC-PH-10002824"/>
    <x v="2"/>
    <x v="7"/>
    <s v="Jabra SPEAK 410 Multidevice Speakerphone"/>
    <n v="823.96000000000015"/>
    <n v="5"/>
    <n v="0.2"/>
    <n v="51.497499999999974"/>
  </r>
  <r>
    <n v="3858"/>
    <x v="1905"/>
    <x v="3"/>
    <x v="436"/>
    <d v="2014-10-29T00:00:00"/>
    <x v="0"/>
    <s v="DM-13015"/>
    <s v="Darrin Martin"/>
    <x v="0"/>
    <s v="United States"/>
    <s v="San Antonio"/>
    <x v="5"/>
    <n v="78207"/>
    <x v="2"/>
    <s v="OFF-AR-10000634"/>
    <x v="1"/>
    <x v="6"/>
    <s v="Newell 320"/>
    <n v="10.272000000000002"/>
    <n v="3"/>
    <n v="0.2"/>
    <n v="0.89880000000000004"/>
  </r>
  <r>
    <n v="3859"/>
    <x v="1906"/>
    <x v="2"/>
    <x v="414"/>
    <d v="2011-12-20T00:00:00"/>
    <x v="3"/>
    <s v="TC-21295"/>
    <s v="Toby Carlisle"/>
    <x v="0"/>
    <s v="United States"/>
    <s v="Thornton"/>
    <x v="22"/>
    <n v="80229"/>
    <x v="1"/>
    <s v="TEC-AC-10001539"/>
    <x v="2"/>
    <x v="11"/>
    <s v="Logitech G430 Surround Sound Gaming Headset with Dolby 7.1 Technology"/>
    <n v="447.94399999999996"/>
    <n v="7"/>
    <n v="0.2"/>
    <n v="89.588799999999992"/>
  </r>
  <r>
    <n v="3860"/>
    <x v="1907"/>
    <x v="3"/>
    <x v="922"/>
    <d v="2014-02-23T00:00:00"/>
    <x v="1"/>
    <s v="JK-16120"/>
    <s v="Julie Kriz"/>
    <x v="2"/>
    <s v="United States"/>
    <s v="Chicago"/>
    <x v="10"/>
    <n v="60653"/>
    <x v="2"/>
    <s v="FUR-TA-10001932"/>
    <x v="0"/>
    <x v="3"/>
    <s v="Chromcraft 48&quot; x 96&quot; Racetrack Double Pedestal Table"/>
    <n v="480.96"/>
    <n v="3"/>
    <n v="0.5"/>
    <n v="-269.33760000000001"/>
  </r>
  <r>
    <n v="3861"/>
    <x v="1907"/>
    <x v="3"/>
    <x v="922"/>
    <d v="2014-02-23T00:00:00"/>
    <x v="1"/>
    <s v="JK-16120"/>
    <s v="Julie Kriz"/>
    <x v="2"/>
    <s v="United States"/>
    <s v="Chicago"/>
    <x v="10"/>
    <n v="60653"/>
    <x v="2"/>
    <s v="TEC-PH-10002789"/>
    <x v="2"/>
    <x v="7"/>
    <s v="LG Exalt"/>
    <n v="124.79200000000002"/>
    <n v="1"/>
    <n v="0.2"/>
    <n v="10.919299999999996"/>
  </r>
  <r>
    <n v="3862"/>
    <x v="1908"/>
    <x v="2"/>
    <x v="523"/>
    <d v="2011-05-10T00:00:00"/>
    <x v="1"/>
    <s v="NC-18415"/>
    <s v="Nathan Cano"/>
    <x v="0"/>
    <s v="United States"/>
    <s v="Yonkers"/>
    <x v="15"/>
    <n v="10701"/>
    <x v="3"/>
    <s v="OFF-BI-10004828"/>
    <x v="1"/>
    <x v="8"/>
    <s v="GBC Poly Designer Binding Covers"/>
    <n v="40.176000000000002"/>
    <n v="3"/>
    <n v="0.2"/>
    <n v="14.563799999999997"/>
  </r>
  <r>
    <n v="3863"/>
    <x v="1908"/>
    <x v="2"/>
    <x v="523"/>
    <d v="2011-05-10T00:00:00"/>
    <x v="1"/>
    <s v="NC-18415"/>
    <s v="Nathan Cano"/>
    <x v="0"/>
    <s v="United States"/>
    <s v="Yonkers"/>
    <x v="15"/>
    <n v="10701"/>
    <x v="3"/>
    <s v="OFF-BI-10003981"/>
    <x v="1"/>
    <x v="8"/>
    <s v="Avery Durable Plastic 1&quot; Binders"/>
    <n v="10.896000000000001"/>
    <n v="3"/>
    <n v="0.2"/>
    <n v="3.9497999999999998"/>
  </r>
  <r>
    <n v="3864"/>
    <x v="1909"/>
    <x v="3"/>
    <x v="161"/>
    <d v="2014-10-20T00:00:00"/>
    <x v="0"/>
    <s v="AJ-10960"/>
    <s v="Astrea Jones"/>
    <x v="0"/>
    <s v="United States"/>
    <s v="San Diego"/>
    <x v="1"/>
    <n v="92037"/>
    <x v="1"/>
    <s v="OFF-AR-10001770"/>
    <x v="1"/>
    <x v="6"/>
    <s v="Economy #2 Pencils"/>
    <n v="10.64"/>
    <n v="4"/>
    <n v="0"/>
    <n v="2.7664"/>
  </r>
  <r>
    <n v="3865"/>
    <x v="1910"/>
    <x v="1"/>
    <x v="109"/>
    <d v="2012-12-03T00:00:00"/>
    <x v="1"/>
    <s v="LC-16885"/>
    <s v="Lena Creighton"/>
    <x v="0"/>
    <s v="United States"/>
    <s v="Champaign"/>
    <x v="10"/>
    <n v="61821"/>
    <x v="2"/>
    <s v="FUR-FU-10004904"/>
    <x v="0"/>
    <x v="5"/>
    <s v="Eldon &quot;L&quot; Workstation Diamond Chairmat"/>
    <n v="151.96"/>
    <n v="5"/>
    <n v="0.6"/>
    <n v="-182.35200000000003"/>
  </r>
  <r>
    <n v="3866"/>
    <x v="1911"/>
    <x v="2"/>
    <x v="923"/>
    <d v="2011-07-29T00:00:00"/>
    <x v="0"/>
    <s v="GW-14605"/>
    <s v="Giulietta Weimer"/>
    <x v="0"/>
    <s v="United States"/>
    <s v="San Francisco"/>
    <x v="1"/>
    <n v="94122"/>
    <x v="1"/>
    <s v="TEC-AC-10002842"/>
    <x v="2"/>
    <x v="11"/>
    <s v="WD My Passport Ultra 2TB Portable External Hard Drive"/>
    <n v="238"/>
    <n v="2"/>
    <n v="0"/>
    <n v="38.080000000000013"/>
  </r>
  <r>
    <n v="3867"/>
    <x v="1912"/>
    <x v="3"/>
    <x v="756"/>
    <d v="2014-04-26T00:00:00"/>
    <x v="0"/>
    <s v="SC-20305"/>
    <s v="Sean Christensen"/>
    <x v="0"/>
    <s v="United States"/>
    <s v="Lawrence"/>
    <x v="14"/>
    <n v="46226"/>
    <x v="2"/>
    <s v="TEC-AC-10003590"/>
    <x v="2"/>
    <x v="11"/>
    <s v="TRENDnet 56K USB 2.0 Phone, Internet and Fax Modem"/>
    <n v="155.34"/>
    <n v="6"/>
    <n v="0"/>
    <n v="55.922399999999996"/>
  </r>
  <r>
    <n v="3868"/>
    <x v="1913"/>
    <x v="1"/>
    <x v="924"/>
    <d v="2012-10-27T00:00:00"/>
    <x v="0"/>
    <s v="JF-15355"/>
    <s v="Jay Fein"/>
    <x v="0"/>
    <s v="United States"/>
    <s v="San Diego"/>
    <x v="1"/>
    <n v="92105"/>
    <x v="1"/>
    <s v="TEC-AC-10000710"/>
    <x v="2"/>
    <x v="11"/>
    <s v="Maxell DVD-RAM Discs"/>
    <n v="148.32"/>
    <n v="9"/>
    <n v="0"/>
    <n v="63.777600000000007"/>
  </r>
  <r>
    <n v="3869"/>
    <x v="1913"/>
    <x v="1"/>
    <x v="924"/>
    <d v="2012-10-27T00:00:00"/>
    <x v="0"/>
    <s v="JF-15355"/>
    <s v="Jay Fein"/>
    <x v="0"/>
    <s v="United States"/>
    <s v="San Diego"/>
    <x v="1"/>
    <n v="92105"/>
    <x v="1"/>
    <s v="FUR-CH-10004495"/>
    <x v="0"/>
    <x v="1"/>
    <s v="Global Leather and Oak Executive Chair, Black"/>
    <n v="240.78400000000002"/>
    <n v="1"/>
    <n v="0.2"/>
    <n v="27.088199999999965"/>
  </r>
  <r>
    <n v="3870"/>
    <x v="1913"/>
    <x v="1"/>
    <x v="924"/>
    <d v="2012-10-27T00:00:00"/>
    <x v="0"/>
    <s v="JF-15355"/>
    <s v="Jay Fein"/>
    <x v="0"/>
    <s v="United States"/>
    <s v="San Diego"/>
    <x v="1"/>
    <n v="92105"/>
    <x v="1"/>
    <s v="FUR-CH-10004540"/>
    <x v="0"/>
    <x v="1"/>
    <s v="Global Chrome Stack Chair"/>
    <n v="191.96800000000002"/>
    <n v="7"/>
    <n v="0.2"/>
    <n v="16.797200000000004"/>
  </r>
  <r>
    <n v="3871"/>
    <x v="1913"/>
    <x v="1"/>
    <x v="924"/>
    <d v="2012-10-27T00:00:00"/>
    <x v="0"/>
    <s v="JF-15355"/>
    <s v="Jay Fein"/>
    <x v="0"/>
    <s v="United States"/>
    <s v="San Diego"/>
    <x v="1"/>
    <n v="92105"/>
    <x v="1"/>
    <s v="OFF-PA-10004971"/>
    <x v="1"/>
    <x v="10"/>
    <s v="Xerox 196"/>
    <n v="11.56"/>
    <n v="2"/>
    <n v="0"/>
    <n v="5.6644000000000005"/>
  </r>
  <r>
    <n v="3872"/>
    <x v="1913"/>
    <x v="1"/>
    <x v="924"/>
    <d v="2012-10-27T00:00:00"/>
    <x v="0"/>
    <s v="JF-15355"/>
    <s v="Jay Fein"/>
    <x v="0"/>
    <s v="United States"/>
    <s v="San Diego"/>
    <x v="1"/>
    <n v="92105"/>
    <x v="1"/>
    <s v="OFF-EN-10002600"/>
    <x v="1"/>
    <x v="12"/>
    <s v="Redi-Strip #10 Envelopes, 4 1/8 x 9 1/2"/>
    <n v="11.8"/>
    <n v="4"/>
    <n v="0"/>
    <n v="5.6639999999999997"/>
  </r>
  <r>
    <n v="3873"/>
    <x v="1913"/>
    <x v="1"/>
    <x v="924"/>
    <d v="2012-10-27T00:00:00"/>
    <x v="0"/>
    <s v="JF-15355"/>
    <s v="Jay Fein"/>
    <x v="0"/>
    <s v="United States"/>
    <s v="San Diego"/>
    <x v="1"/>
    <n v="92105"/>
    <x v="1"/>
    <s v="FUR-CH-10001854"/>
    <x v="0"/>
    <x v="1"/>
    <s v="Office Star - Professional Matrix Back Chair with 2-to-1 Synchro Tilt and Mesh Fabric Seat"/>
    <n v="842.35200000000009"/>
    <n v="3"/>
    <n v="0.2"/>
    <n v="42.117600000000039"/>
  </r>
  <r>
    <n v="3874"/>
    <x v="1914"/>
    <x v="0"/>
    <x v="64"/>
    <d v="2013-09-08T00:00:00"/>
    <x v="0"/>
    <s v="DM-13015"/>
    <s v="Darrin Martin"/>
    <x v="0"/>
    <s v="United States"/>
    <s v="Johnson City"/>
    <x v="18"/>
    <n v="37604"/>
    <x v="0"/>
    <s v="OFF-EN-10001099"/>
    <x v="1"/>
    <x v="12"/>
    <s v="Staples"/>
    <n v="23.472000000000001"/>
    <n v="3"/>
    <n v="0.2"/>
    <n v="7.6283999999999974"/>
  </r>
  <r>
    <n v="3875"/>
    <x v="1914"/>
    <x v="0"/>
    <x v="64"/>
    <d v="2013-09-08T00:00:00"/>
    <x v="0"/>
    <s v="DM-13015"/>
    <s v="Darrin Martin"/>
    <x v="0"/>
    <s v="United States"/>
    <s v="Johnson City"/>
    <x v="18"/>
    <n v="37604"/>
    <x v="0"/>
    <s v="OFF-BI-10001597"/>
    <x v="1"/>
    <x v="8"/>
    <s v="Wilson Jones Ledger-Size, Piano-Hinge Binder, 2&quot;, Blue"/>
    <n v="86.058000000000007"/>
    <n v="7"/>
    <n v="0.7"/>
    <n v="-63.109199999999987"/>
  </r>
  <r>
    <n v="3876"/>
    <x v="1914"/>
    <x v="0"/>
    <x v="64"/>
    <d v="2013-09-08T00:00:00"/>
    <x v="0"/>
    <s v="DM-13015"/>
    <s v="Darrin Martin"/>
    <x v="0"/>
    <s v="United States"/>
    <s v="Johnson City"/>
    <x v="18"/>
    <n v="37604"/>
    <x v="0"/>
    <s v="TEC-PH-10002660"/>
    <x v="2"/>
    <x v="7"/>
    <s v="Nortel Networks T7316 E Nt8 B27"/>
    <n v="108.78399999999999"/>
    <n v="2"/>
    <n v="0.2"/>
    <n v="6.7990000000000066"/>
  </r>
  <r>
    <n v="3877"/>
    <x v="1914"/>
    <x v="0"/>
    <x v="64"/>
    <d v="2013-09-08T00:00:00"/>
    <x v="0"/>
    <s v="DM-13015"/>
    <s v="Darrin Martin"/>
    <x v="0"/>
    <s v="United States"/>
    <s v="Johnson City"/>
    <x v="18"/>
    <n v="37604"/>
    <x v="0"/>
    <s v="OFF-PA-10000327"/>
    <x v="1"/>
    <x v="10"/>
    <s v="Xerox 1971"/>
    <n v="10.272000000000002"/>
    <n v="3"/>
    <n v="0.2"/>
    <n v="3.2099999999999982"/>
  </r>
  <r>
    <n v="3878"/>
    <x v="1915"/>
    <x v="0"/>
    <x v="99"/>
    <d v="2013-11-03T00:00:00"/>
    <x v="1"/>
    <s v="EP-13915"/>
    <s v="Emily Phan"/>
    <x v="0"/>
    <s v="United States"/>
    <s v="Tampa"/>
    <x v="2"/>
    <n v="33614"/>
    <x v="0"/>
    <s v="OFF-BI-10001191"/>
    <x v="1"/>
    <x v="8"/>
    <s v="Canvas Sectional Post Binders"/>
    <n v="38.190000000000012"/>
    <n v="5"/>
    <n v="0.7"/>
    <n v="-26.732999999999997"/>
  </r>
  <r>
    <n v="3879"/>
    <x v="1916"/>
    <x v="2"/>
    <x v="267"/>
    <d v="2011-04-07T00:00:00"/>
    <x v="2"/>
    <s v="JG-15805"/>
    <s v="John Grady"/>
    <x v="1"/>
    <s v="United States"/>
    <s v="Decatur"/>
    <x v="10"/>
    <n v="62521"/>
    <x v="2"/>
    <s v="OFF-ST-10003455"/>
    <x v="1"/>
    <x v="4"/>
    <s v="Tenex File Box, Personal Filing Tote with Lid, Black"/>
    <n v="49.632000000000005"/>
    <n v="4"/>
    <n v="0.2"/>
    <n v="3.7224000000000004"/>
  </r>
  <r>
    <n v="3880"/>
    <x v="1916"/>
    <x v="2"/>
    <x v="267"/>
    <d v="2011-04-07T00:00:00"/>
    <x v="2"/>
    <s v="JG-15805"/>
    <s v="John Grady"/>
    <x v="1"/>
    <s v="United States"/>
    <s v="Decatur"/>
    <x v="10"/>
    <n v="62521"/>
    <x v="2"/>
    <s v="OFF-ST-10001031"/>
    <x v="1"/>
    <x v="4"/>
    <s v="Adjustable Personal File Tote"/>
    <n v="52.096000000000004"/>
    <n v="4"/>
    <n v="0.2"/>
    <n v="3.9072000000000031"/>
  </r>
  <r>
    <n v="3881"/>
    <x v="1917"/>
    <x v="1"/>
    <x v="925"/>
    <d v="2012-06-20T00:00:00"/>
    <x v="1"/>
    <s v="PF-19120"/>
    <s v="Peter Fuller"/>
    <x v="0"/>
    <s v="United States"/>
    <s v="Gilbert"/>
    <x v="16"/>
    <n v="85234"/>
    <x v="1"/>
    <s v="OFF-PA-10002245"/>
    <x v="1"/>
    <x v="10"/>
    <s v="Xerox 1895"/>
    <n v="9.5680000000000014"/>
    <n v="2"/>
    <n v="0.2"/>
    <n v="2.9899999999999993"/>
  </r>
  <r>
    <n v="3882"/>
    <x v="1917"/>
    <x v="1"/>
    <x v="925"/>
    <d v="2012-06-20T00:00:00"/>
    <x v="1"/>
    <s v="PF-19120"/>
    <s v="Peter Fuller"/>
    <x v="0"/>
    <s v="United States"/>
    <s v="Gilbert"/>
    <x v="16"/>
    <n v="85234"/>
    <x v="1"/>
    <s v="OFF-ST-10004804"/>
    <x v="1"/>
    <x v="4"/>
    <s v="Belkin 19&quot; Vented Equipment Shelf, Black"/>
    <n v="82.367999999999995"/>
    <n v="2"/>
    <n v="0.2"/>
    <n v="-19.562399999999997"/>
  </r>
  <r>
    <n v="3883"/>
    <x v="1917"/>
    <x v="1"/>
    <x v="925"/>
    <d v="2012-06-20T00:00:00"/>
    <x v="1"/>
    <s v="PF-19120"/>
    <s v="Peter Fuller"/>
    <x v="0"/>
    <s v="United States"/>
    <s v="Gilbert"/>
    <x v="16"/>
    <n v="85234"/>
    <x v="1"/>
    <s v="FUR-FU-10004904"/>
    <x v="0"/>
    <x v="5"/>
    <s v="Eldon &quot;L&quot; Workstation Diamond Chairmat"/>
    <n v="364.70400000000006"/>
    <n v="6"/>
    <n v="0.2"/>
    <n v="-36.470400000000041"/>
  </r>
  <r>
    <n v="3884"/>
    <x v="1917"/>
    <x v="1"/>
    <x v="925"/>
    <d v="2012-06-20T00:00:00"/>
    <x v="1"/>
    <s v="PF-19120"/>
    <s v="Peter Fuller"/>
    <x v="0"/>
    <s v="United States"/>
    <s v="Gilbert"/>
    <x v="16"/>
    <n v="85234"/>
    <x v="1"/>
    <s v="FUR-FU-10002396"/>
    <x v="0"/>
    <x v="5"/>
    <s v="DAX Copper Panel Document Frame, 5 x 7 Size"/>
    <n v="40.256"/>
    <n v="4"/>
    <n v="0.2"/>
    <n v="11.070400000000003"/>
  </r>
  <r>
    <n v="3885"/>
    <x v="1918"/>
    <x v="2"/>
    <x v="260"/>
    <d v="2011-07-12T00:00:00"/>
    <x v="1"/>
    <s v="DW-13195"/>
    <s v="David Wiener"/>
    <x v="1"/>
    <s v="United States"/>
    <s v="Knoxville"/>
    <x v="18"/>
    <n v="37918"/>
    <x v="0"/>
    <s v="OFF-AR-10002833"/>
    <x v="1"/>
    <x v="6"/>
    <s v="Newell 322"/>
    <n v="4.3680000000000003"/>
    <n v="3"/>
    <n v="0.2"/>
    <n v="0.3822000000000001"/>
  </r>
  <r>
    <n v="3886"/>
    <x v="1919"/>
    <x v="3"/>
    <x v="926"/>
    <d v="2014-02-03T00:00:00"/>
    <x v="1"/>
    <s v="CK-12595"/>
    <s v="Clytie Kelty"/>
    <x v="0"/>
    <s v="United States"/>
    <s v="Chicago"/>
    <x v="10"/>
    <n v="60653"/>
    <x v="2"/>
    <s v="OFF-BI-10001072"/>
    <x v="1"/>
    <x v="8"/>
    <s v="GBC Clear Cover, 8-1/2 x 11, unpunched, 25 covers per pack"/>
    <n v="12.127999999999997"/>
    <n v="4"/>
    <n v="0.8"/>
    <n v="-20.617600000000003"/>
  </r>
  <r>
    <n v="3887"/>
    <x v="1920"/>
    <x v="0"/>
    <x v="840"/>
    <d v="2013-03-09T00:00:00"/>
    <x v="0"/>
    <s v="CC-12670"/>
    <s v="Craig Carreira"/>
    <x v="0"/>
    <s v="United States"/>
    <s v="Bloomington"/>
    <x v="14"/>
    <n v="47401"/>
    <x v="2"/>
    <s v="TEC-PH-10003171"/>
    <x v="2"/>
    <x v="7"/>
    <s v="Plantronics Encore H101 Dual Earpieces Headset"/>
    <n v="134.85000000000002"/>
    <n v="3"/>
    <n v="0"/>
    <n v="37.757999999999996"/>
  </r>
  <r>
    <n v="3888"/>
    <x v="1921"/>
    <x v="2"/>
    <x v="270"/>
    <d v="2011-06-06T00:00:00"/>
    <x v="1"/>
    <s v="SV-20785"/>
    <s v="Stewart Visinsky"/>
    <x v="0"/>
    <s v="United States"/>
    <s v="Roswell"/>
    <x v="32"/>
    <n v="30076"/>
    <x v="0"/>
    <s v="OFF-AR-10004511"/>
    <x v="1"/>
    <x v="6"/>
    <s v="Sanford Colorific Scented Colored Pencils, 12/Pack"/>
    <n v="8.56"/>
    <n v="2"/>
    <n v="0"/>
    <n v="2.6536"/>
  </r>
  <r>
    <n v="3889"/>
    <x v="1921"/>
    <x v="2"/>
    <x v="270"/>
    <d v="2011-06-06T00:00:00"/>
    <x v="1"/>
    <s v="SV-20785"/>
    <s v="Stewart Visinsky"/>
    <x v="0"/>
    <s v="United States"/>
    <s v="Roswell"/>
    <x v="32"/>
    <n v="30076"/>
    <x v="0"/>
    <s v="TEC-PH-10001425"/>
    <x v="2"/>
    <x v="7"/>
    <s v="Mophie Juice Pack Helium for iPhone"/>
    <n v="239.96999999999997"/>
    <n v="3"/>
    <n v="0"/>
    <n v="67.191599999999994"/>
  </r>
  <r>
    <n v="3890"/>
    <x v="1921"/>
    <x v="2"/>
    <x v="270"/>
    <d v="2011-06-06T00:00:00"/>
    <x v="1"/>
    <s v="SV-20785"/>
    <s v="Stewart Visinsky"/>
    <x v="0"/>
    <s v="United States"/>
    <s v="Roswell"/>
    <x v="32"/>
    <n v="30076"/>
    <x v="0"/>
    <s v="OFF-ST-10001490"/>
    <x v="1"/>
    <x v="4"/>
    <s v="Hot File 7-Pocket, Floor Stand"/>
    <n v="356.94"/>
    <n v="2"/>
    <n v="0"/>
    <n v="107.08199999999997"/>
  </r>
  <r>
    <n v="3891"/>
    <x v="1922"/>
    <x v="0"/>
    <x v="390"/>
    <d v="2013-12-01T00:00:00"/>
    <x v="1"/>
    <s v="SP-20860"/>
    <s v="Sung Pak"/>
    <x v="1"/>
    <s v="United States"/>
    <s v="Los Angeles"/>
    <x v="1"/>
    <n v="90036"/>
    <x v="1"/>
    <s v="TEC-AC-10003033"/>
    <x v="2"/>
    <x v="11"/>
    <s v="Plantronics CS510 - Over-the-Head monaural Wireless Headset System"/>
    <n v="659.9"/>
    <n v="2"/>
    <n v="0"/>
    <n v="217.76699999999994"/>
  </r>
  <r>
    <n v="3892"/>
    <x v="1922"/>
    <x v="0"/>
    <x v="390"/>
    <d v="2013-12-01T00:00:00"/>
    <x v="1"/>
    <s v="SP-20860"/>
    <s v="Sung Pak"/>
    <x v="1"/>
    <s v="United States"/>
    <s v="Los Angeles"/>
    <x v="1"/>
    <n v="90036"/>
    <x v="1"/>
    <s v="FUR-CH-10001394"/>
    <x v="0"/>
    <x v="1"/>
    <s v="Global Leather Executive Chair"/>
    <n v="1684.7520000000002"/>
    <n v="6"/>
    <n v="0.2"/>
    <n v="210.59399999999977"/>
  </r>
  <r>
    <n v="3893"/>
    <x v="1922"/>
    <x v="0"/>
    <x v="390"/>
    <d v="2013-12-01T00:00:00"/>
    <x v="1"/>
    <s v="SP-20860"/>
    <s v="Sung Pak"/>
    <x v="1"/>
    <s v="United States"/>
    <s v="Los Angeles"/>
    <x v="1"/>
    <n v="90036"/>
    <x v="1"/>
    <s v="TEC-AC-10000420"/>
    <x v="2"/>
    <x v="11"/>
    <s v="Logitech G500s Laser Gaming Mouse with Adjustable Weight Tuning"/>
    <n v="559.91999999999996"/>
    <n v="8"/>
    <n v="0"/>
    <n v="190.37279999999998"/>
  </r>
  <r>
    <n v="3894"/>
    <x v="1923"/>
    <x v="0"/>
    <x v="338"/>
    <d v="2013-11-15T00:00:00"/>
    <x v="1"/>
    <s v="MS-17770"/>
    <s v="Maxwell Schwartz"/>
    <x v="0"/>
    <s v="United States"/>
    <s v="Houston"/>
    <x v="5"/>
    <n v="77036"/>
    <x v="2"/>
    <s v="TEC-AC-10004901"/>
    <x v="2"/>
    <x v="11"/>
    <s v="Kensington SlimBlade Notebook Wireless Mouse with Nano Receiver "/>
    <n v="279.94400000000002"/>
    <n v="7"/>
    <n v="0.2"/>
    <n v="48.990200000000002"/>
  </r>
  <r>
    <n v="3895"/>
    <x v="1924"/>
    <x v="2"/>
    <x v="754"/>
    <d v="2011-11-28T00:00:00"/>
    <x v="1"/>
    <s v="TC-21475"/>
    <s v="Tony Chapman"/>
    <x v="2"/>
    <s v="United States"/>
    <s v="Bolingbrook"/>
    <x v="10"/>
    <n v="60440"/>
    <x v="2"/>
    <s v="OFF-BI-10002571"/>
    <x v="1"/>
    <x v="8"/>
    <s v="Avery Framed View Binder, EZD Ring (Locking), Navy, 1 1/2&quot;"/>
    <n v="9.9799999999999969"/>
    <n v="5"/>
    <n v="0.8"/>
    <n v="-16.467000000000002"/>
  </r>
  <r>
    <n v="3896"/>
    <x v="1925"/>
    <x v="3"/>
    <x v="927"/>
    <d v="2014-05-06T00:00:00"/>
    <x v="1"/>
    <s v="SJ-20125"/>
    <s v="Sanjit Jacobs"/>
    <x v="2"/>
    <s v="United States"/>
    <s v="Texarkana"/>
    <x v="36"/>
    <n v="71854"/>
    <x v="0"/>
    <s v="TEC-AC-10002331"/>
    <x v="2"/>
    <x v="11"/>
    <s v="Maxell 74 Minute CDR, 10/Pack"/>
    <n v="48.9"/>
    <n v="5"/>
    <n v="0"/>
    <n v="18.093"/>
  </r>
  <r>
    <n v="3897"/>
    <x v="1926"/>
    <x v="3"/>
    <x v="226"/>
    <d v="2014-12-13T00:00:00"/>
    <x v="1"/>
    <s v="DS-13180"/>
    <s v="David Smith"/>
    <x v="1"/>
    <s v="United States"/>
    <s v="San Antonio"/>
    <x v="5"/>
    <n v="78207"/>
    <x v="2"/>
    <s v="OFF-FA-10000611"/>
    <x v="1"/>
    <x v="13"/>
    <s v="Binder Clips by OIC"/>
    <n v="3.5519999999999996"/>
    <n v="3"/>
    <n v="0.2"/>
    <n v="1.2431999999999999"/>
  </r>
  <r>
    <n v="3898"/>
    <x v="1926"/>
    <x v="3"/>
    <x v="226"/>
    <d v="2014-12-13T00:00:00"/>
    <x v="1"/>
    <s v="DS-13180"/>
    <s v="David Smith"/>
    <x v="1"/>
    <s v="United States"/>
    <s v="San Antonio"/>
    <x v="5"/>
    <n v="78207"/>
    <x v="2"/>
    <s v="OFF-PA-10000304"/>
    <x v="1"/>
    <x v="10"/>
    <s v="Xerox 1995"/>
    <n v="15.552000000000003"/>
    <n v="3"/>
    <n v="0.2"/>
    <n v="5.4432"/>
  </r>
  <r>
    <n v="3899"/>
    <x v="1927"/>
    <x v="3"/>
    <x v="329"/>
    <d v="2014-12-05T00:00:00"/>
    <x v="1"/>
    <s v="SC-20800"/>
    <s v="Stuart Calhoun"/>
    <x v="0"/>
    <s v="United States"/>
    <s v="Edinburg"/>
    <x v="5"/>
    <n v="78539"/>
    <x v="2"/>
    <s v="OFF-FA-10000611"/>
    <x v="1"/>
    <x v="13"/>
    <s v="Binder Clips by OIC"/>
    <n v="2.3679999999999999"/>
    <n v="2"/>
    <n v="0.2"/>
    <n v="0.82879999999999987"/>
  </r>
  <r>
    <n v="3900"/>
    <x v="1928"/>
    <x v="3"/>
    <x v="226"/>
    <d v="2014-12-10T00:00:00"/>
    <x v="2"/>
    <s v="SH-20395"/>
    <s v="Shahid Hopkins"/>
    <x v="0"/>
    <s v="United States"/>
    <s v="Toledo"/>
    <x v="24"/>
    <n v="43615"/>
    <x v="3"/>
    <s v="TEC-AC-10002567"/>
    <x v="2"/>
    <x v="11"/>
    <s v="Logitech G602 Wireless Gaming Mouse"/>
    <n v="127.98399999999999"/>
    <n v="2"/>
    <n v="0.2"/>
    <n v="25.596799999999998"/>
  </r>
  <r>
    <n v="3901"/>
    <x v="1929"/>
    <x v="1"/>
    <x v="928"/>
    <d v="2012-01-08T00:00:00"/>
    <x v="1"/>
    <s v="SF-20965"/>
    <s v="Sylvia Foulston"/>
    <x v="1"/>
    <s v="United States"/>
    <s v="Baytown"/>
    <x v="5"/>
    <n v="77520"/>
    <x v="2"/>
    <s v="OFF-PA-10001937"/>
    <x v="1"/>
    <x v="10"/>
    <s v="Xerox 21"/>
    <n v="10.368000000000002"/>
    <n v="2"/>
    <n v="0.2"/>
    <n v="3.6288"/>
  </r>
  <r>
    <n v="3902"/>
    <x v="1930"/>
    <x v="1"/>
    <x v="717"/>
    <d v="2012-11-20T00:00:00"/>
    <x v="1"/>
    <s v="MG-17680"/>
    <s v="Maureen Gastineau"/>
    <x v="2"/>
    <s v="United States"/>
    <s v="Philadelphia"/>
    <x v="9"/>
    <n v="19143"/>
    <x v="3"/>
    <s v="TEC-AC-10001090"/>
    <x v="2"/>
    <x v="11"/>
    <s v="Micro Innovations Wireless Classic Keyboard with Mouse"/>
    <n v="47.984000000000002"/>
    <n v="2"/>
    <n v="0.2"/>
    <n v="-1.199600000000002"/>
  </r>
  <r>
    <n v="3903"/>
    <x v="1931"/>
    <x v="1"/>
    <x v="653"/>
    <d v="2012-10-07T00:00:00"/>
    <x v="0"/>
    <s v="CS-12400"/>
    <s v="Christopher Schild"/>
    <x v="2"/>
    <s v="United States"/>
    <s v="Los Angeles"/>
    <x v="1"/>
    <n v="90045"/>
    <x v="1"/>
    <s v="OFF-ST-10000943"/>
    <x v="1"/>
    <x v="4"/>
    <s v="Eldon ProFile File 'N Store Portable File Tub Letter/Legal Size Black"/>
    <n v="270.33999999999997"/>
    <n v="14"/>
    <n v="0"/>
    <n v="75.6952"/>
  </r>
  <r>
    <n v="3904"/>
    <x v="1932"/>
    <x v="1"/>
    <x v="57"/>
    <d v="2012-04-10T00:00:00"/>
    <x v="1"/>
    <s v="VT-21700"/>
    <s v="Valerie Takahito"/>
    <x v="2"/>
    <s v="United States"/>
    <s v="Philadelphia"/>
    <x v="9"/>
    <n v="19143"/>
    <x v="3"/>
    <s v="OFF-AP-10004036"/>
    <x v="1"/>
    <x v="9"/>
    <s v="Bionaire 99.97% HEPA Air Cleaner"/>
    <n v="98.111999999999995"/>
    <n v="7"/>
    <n v="0.2"/>
    <n v="18.396000000000001"/>
  </r>
  <r>
    <n v="3905"/>
    <x v="1932"/>
    <x v="1"/>
    <x v="57"/>
    <d v="2012-04-10T00:00:00"/>
    <x v="1"/>
    <s v="VT-21700"/>
    <s v="Valerie Takahito"/>
    <x v="2"/>
    <s v="United States"/>
    <s v="Philadelphia"/>
    <x v="9"/>
    <n v="19143"/>
    <x v="3"/>
    <s v="OFF-ST-10003816"/>
    <x v="1"/>
    <x v="4"/>
    <s v="Fellowes High-Stak Drawer Files"/>
    <n v="563.80799999999999"/>
    <n v="4"/>
    <n v="0.2"/>
    <n v="21.142799999999966"/>
  </r>
  <r>
    <n v="3906"/>
    <x v="1932"/>
    <x v="1"/>
    <x v="57"/>
    <d v="2012-04-10T00:00:00"/>
    <x v="1"/>
    <s v="VT-21700"/>
    <s v="Valerie Takahito"/>
    <x v="2"/>
    <s v="United States"/>
    <s v="Philadelphia"/>
    <x v="9"/>
    <n v="19143"/>
    <x v="3"/>
    <s v="OFF-BI-10002072"/>
    <x v="1"/>
    <x v="8"/>
    <s v="Cardinal Slant-D Ring Binders"/>
    <n v="10.428000000000001"/>
    <n v="4"/>
    <n v="0.7"/>
    <n v="-6.9519999999999982"/>
  </r>
  <r>
    <n v="3907"/>
    <x v="1932"/>
    <x v="1"/>
    <x v="57"/>
    <d v="2012-04-10T00:00:00"/>
    <x v="1"/>
    <s v="VT-21700"/>
    <s v="Valerie Takahito"/>
    <x v="2"/>
    <s v="United States"/>
    <s v="Philadelphia"/>
    <x v="9"/>
    <n v="19143"/>
    <x v="3"/>
    <s v="FUR-FU-10001468"/>
    <x v="0"/>
    <x v="5"/>
    <s v="Tenex Antistatic Computer Chair Mats"/>
    <n v="547.13599999999997"/>
    <n v="4"/>
    <n v="0.2"/>
    <n v="-68.392000000000053"/>
  </r>
  <r>
    <n v="3908"/>
    <x v="1932"/>
    <x v="1"/>
    <x v="57"/>
    <d v="2012-04-10T00:00:00"/>
    <x v="1"/>
    <s v="VT-21700"/>
    <s v="Valerie Takahito"/>
    <x v="2"/>
    <s v="United States"/>
    <s v="Philadelphia"/>
    <x v="9"/>
    <n v="19143"/>
    <x v="3"/>
    <s v="TEC-PH-10000347"/>
    <x v="2"/>
    <x v="7"/>
    <s v="Cush Cases Heavy Duty Rugged Cover Case for Samsung Galaxy S5 - Purple"/>
    <n v="14.850000000000001"/>
    <n v="5"/>
    <n v="0.4"/>
    <n v="-3.2175000000000002"/>
  </r>
  <r>
    <n v="3909"/>
    <x v="1932"/>
    <x v="1"/>
    <x v="57"/>
    <d v="2012-04-10T00:00:00"/>
    <x v="1"/>
    <s v="VT-21700"/>
    <s v="Valerie Takahito"/>
    <x v="2"/>
    <s v="United States"/>
    <s v="Philadelphia"/>
    <x v="9"/>
    <n v="19143"/>
    <x v="3"/>
    <s v="TEC-PH-10002844"/>
    <x v="2"/>
    <x v="7"/>
    <s v="Speck Products Candyshell Flip Case"/>
    <n v="41.988"/>
    <n v="2"/>
    <n v="0.4"/>
    <n v="-9.7972000000000037"/>
  </r>
  <r>
    <n v="3910"/>
    <x v="1932"/>
    <x v="1"/>
    <x v="57"/>
    <d v="2012-04-10T00:00:00"/>
    <x v="1"/>
    <s v="VT-21700"/>
    <s v="Valerie Takahito"/>
    <x v="2"/>
    <s v="United States"/>
    <s v="Philadelphia"/>
    <x v="9"/>
    <n v="19143"/>
    <x v="3"/>
    <s v="FUR-FU-10001037"/>
    <x v="0"/>
    <x v="5"/>
    <s v="DAX Charcoal/Nickel-Tone Document Frame, 5 x 7"/>
    <n v="7.5840000000000005"/>
    <n v="1"/>
    <n v="0.2"/>
    <n v="2.37"/>
  </r>
  <r>
    <n v="3911"/>
    <x v="1932"/>
    <x v="1"/>
    <x v="57"/>
    <d v="2012-04-10T00:00:00"/>
    <x v="1"/>
    <s v="VT-21700"/>
    <s v="Valerie Takahito"/>
    <x v="2"/>
    <s v="United States"/>
    <s v="Philadelphia"/>
    <x v="9"/>
    <n v="19143"/>
    <x v="3"/>
    <s v="FUR-BO-10004218"/>
    <x v="0"/>
    <x v="0"/>
    <s v="Bush Heritage Pine Collection 5-Shelf Bookcase, Albany Pine Finish, *Special Order"/>
    <n v="352.45"/>
    <n v="5"/>
    <n v="0.5"/>
    <n v="-211.47"/>
  </r>
  <r>
    <n v="3912"/>
    <x v="1933"/>
    <x v="3"/>
    <x v="929"/>
    <d v="2014-06-07T00:00:00"/>
    <x v="2"/>
    <s v="AB-10105"/>
    <s v="Adrian Barton"/>
    <x v="0"/>
    <s v="United States"/>
    <s v="Pearland"/>
    <x v="5"/>
    <n v="77581"/>
    <x v="2"/>
    <s v="TEC-PH-10001619"/>
    <x v="2"/>
    <x v="7"/>
    <s v="LG G3"/>
    <n v="470.37600000000009"/>
    <n v="3"/>
    <n v="0.2"/>
    <n v="52.917299999999955"/>
  </r>
  <r>
    <n v="3913"/>
    <x v="1934"/>
    <x v="3"/>
    <x v="65"/>
    <d v="2014-09-26T00:00:00"/>
    <x v="1"/>
    <s v="MM-18280"/>
    <s v="Muhammed MacIntyre"/>
    <x v="1"/>
    <s v="United States"/>
    <s v="New York City"/>
    <x v="15"/>
    <n v="10035"/>
    <x v="3"/>
    <s v="OFF-PA-10001639"/>
    <x v="1"/>
    <x v="10"/>
    <s v="Xerox 203"/>
    <n v="19.440000000000001"/>
    <n v="3"/>
    <n v="0"/>
    <n v="9.3312000000000008"/>
  </r>
  <r>
    <n v="3914"/>
    <x v="1934"/>
    <x v="3"/>
    <x v="65"/>
    <d v="2014-09-26T00:00:00"/>
    <x v="1"/>
    <s v="MM-18280"/>
    <s v="Muhammed MacIntyre"/>
    <x v="1"/>
    <s v="United States"/>
    <s v="New York City"/>
    <x v="15"/>
    <n v="10035"/>
    <x v="3"/>
    <s v="FUR-FU-10002268"/>
    <x v="0"/>
    <x v="5"/>
    <s v="Ultra Door Push Plate"/>
    <n v="9.82"/>
    <n v="2"/>
    <n v="0"/>
    <n v="3.2405999999999997"/>
  </r>
  <r>
    <n v="3915"/>
    <x v="1935"/>
    <x v="3"/>
    <x v="930"/>
    <d v="2014-07-24T00:00:00"/>
    <x v="1"/>
    <s v="ML-17410"/>
    <s v="Maris LaWare"/>
    <x v="0"/>
    <s v="United States"/>
    <s v="Phoenix"/>
    <x v="16"/>
    <n v="85023"/>
    <x v="1"/>
    <s v="FUR-TA-10001932"/>
    <x v="0"/>
    <x v="3"/>
    <s v="Chromcraft 48&quot; x 96&quot; Racetrack Double Pedestal Table"/>
    <n v="801.59999999999991"/>
    <n v="5"/>
    <n v="0.5"/>
    <n v="-448.89599999999996"/>
  </r>
  <r>
    <n v="3916"/>
    <x v="1935"/>
    <x v="3"/>
    <x v="930"/>
    <d v="2014-07-24T00:00:00"/>
    <x v="1"/>
    <s v="ML-17410"/>
    <s v="Maris LaWare"/>
    <x v="0"/>
    <s v="United States"/>
    <s v="Phoenix"/>
    <x v="16"/>
    <n v="85023"/>
    <x v="1"/>
    <s v="FUR-CH-10004218"/>
    <x v="0"/>
    <x v="1"/>
    <s v="Global Fabric Manager's Chair, Dark Gray"/>
    <n v="161.56800000000001"/>
    <n v="2"/>
    <n v="0.2"/>
    <n v="10.098000000000006"/>
  </r>
  <r>
    <n v="3917"/>
    <x v="1935"/>
    <x v="3"/>
    <x v="930"/>
    <d v="2014-07-24T00:00:00"/>
    <x v="1"/>
    <s v="ML-17410"/>
    <s v="Maris LaWare"/>
    <x v="0"/>
    <s v="United States"/>
    <s v="Phoenix"/>
    <x v="16"/>
    <n v="85023"/>
    <x v="1"/>
    <s v="OFF-PA-10000246"/>
    <x v="1"/>
    <x v="10"/>
    <s v="Riverleaf Stik-Withit Designer Note Cubes"/>
    <n v="16.096"/>
    <n v="2"/>
    <n v="0.2"/>
    <n v="5.2312000000000003"/>
  </r>
  <r>
    <n v="3918"/>
    <x v="1935"/>
    <x v="3"/>
    <x v="930"/>
    <d v="2014-07-24T00:00:00"/>
    <x v="1"/>
    <s v="ML-17410"/>
    <s v="Maris LaWare"/>
    <x v="0"/>
    <s v="United States"/>
    <s v="Phoenix"/>
    <x v="16"/>
    <n v="85023"/>
    <x v="1"/>
    <s v="OFF-BI-10003350"/>
    <x v="1"/>
    <x v="8"/>
    <s v="Acco Expandable Hanging Binders"/>
    <n v="7.6560000000000006"/>
    <n v="4"/>
    <n v="0.7"/>
    <n v="-6.1247999999999987"/>
  </r>
  <r>
    <n v="3919"/>
    <x v="1935"/>
    <x v="3"/>
    <x v="930"/>
    <d v="2014-07-24T00:00:00"/>
    <x v="1"/>
    <s v="ML-17410"/>
    <s v="Maris LaWare"/>
    <x v="0"/>
    <s v="United States"/>
    <s v="Phoenix"/>
    <x v="16"/>
    <n v="85023"/>
    <x v="1"/>
    <s v="FUR-CH-10000513"/>
    <x v="0"/>
    <x v="1"/>
    <s v="High-Back Leather Manager's Chair"/>
    <n v="311.97600000000006"/>
    <n v="3"/>
    <n v="0.2"/>
    <n v="-42.89670000000001"/>
  </r>
  <r>
    <n v="3920"/>
    <x v="1936"/>
    <x v="1"/>
    <x v="494"/>
    <d v="2012-12-07T00:00:00"/>
    <x v="1"/>
    <s v="KD-16495"/>
    <s v="Keith Dawkins"/>
    <x v="1"/>
    <s v="United States"/>
    <s v="Chesapeake"/>
    <x v="17"/>
    <n v="23320"/>
    <x v="0"/>
    <s v="OFF-ST-10001321"/>
    <x v="1"/>
    <x v="4"/>
    <s v="Decoflex Hanging Personal Folder File, Blue"/>
    <n v="61.68"/>
    <n v="4"/>
    <n v="0"/>
    <n v="16.653600000000004"/>
  </r>
  <r>
    <n v="3921"/>
    <x v="1936"/>
    <x v="1"/>
    <x v="494"/>
    <d v="2012-12-07T00:00:00"/>
    <x v="1"/>
    <s v="KD-16495"/>
    <s v="Keith Dawkins"/>
    <x v="1"/>
    <s v="United States"/>
    <s v="Chesapeake"/>
    <x v="17"/>
    <n v="23320"/>
    <x v="0"/>
    <s v="OFF-BI-10004233"/>
    <x v="1"/>
    <x v="8"/>
    <s v="GBC Pre-Punched Binding Paper, Plastic, White, 8-1/2&quot; x 11&quot;"/>
    <n v="63.96"/>
    <n v="4"/>
    <n v="0"/>
    <n v="30.700800000000001"/>
  </r>
  <r>
    <n v="3922"/>
    <x v="1937"/>
    <x v="0"/>
    <x v="931"/>
    <d v="2013-07-03T00:00:00"/>
    <x v="0"/>
    <s v="RF-19735"/>
    <s v="Roland Fjeld"/>
    <x v="0"/>
    <s v="United States"/>
    <s v="Chicago"/>
    <x v="10"/>
    <n v="60610"/>
    <x v="2"/>
    <s v="TEC-PH-10001299"/>
    <x v="2"/>
    <x v="7"/>
    <s v="Polycom CX300 Desktop Phone USB VoIP phone"/>
    <n v="359.97600000000006"/>
    <n v="3"/>
    <n v="0.2"/>
    <n v="35.997600000000006"/>
  </r>
  <r>
    <n v="3923"/>
    <x v="1938"/>
    <x v="3"/>
    <x v="735"/>
    <d v="2014-09-02T00:00:00"/>
    <x v="1"/>
    <s v="SC-20305"/>
    <s v="Sean Christensen"/>
    <x v="0"/>
    <s v="United States"/>
    <s v="Chicago"/>
    <x v="10"/>
    <n v="60623"/>
    <x v="2"/>
    <s v="OFF-PA-10002479"/>
    <x v="1"/>
    <x v="10"/>
    <s v="Xerox 4200 Series MultiUse Premium Copy Paper (20Lb. and 84 Bright)"/>
    <n v="25.344000000000001"/>
    <n v="6"/>
    <n v="0.2"/>
    <n v="7.92"/>
  </r>
  <r>
    <n v="3924"/>
    <x v="1938"/>
    <x v="3"/>
    <x v="735"/>
    <d v="2014-09-02T00:00:00"/>
    <x v="1"/>
    <s v="SC-20305"/>
    <s v="Sean Christensen"/>
    <x v="0"/>
    <s v="United States"/>
    <s v="Chicago"/>
    <x v="10"/>
    <n v="60623"/>
    <x v="2"/>
    <s v="OFF-PA-10001461"/>
    <x v="1"/>
    <x v="10"/>
    <s v="HP Office Paper (20Lb. and 87 Bright)"/>
    <n v="26.720000000000002"/>
    <n v="5"/>
    <n v="0.2"/>
    <n v="9.3520000000000003"/>
  </r>
  <r>
    <n v="3925"/>
    <x v="1939"/>
    <x v="2"/>
    <x v="328"/>
    <d v="2011-09-21T00:00:00"/>
    <x v="1"/>
    <s v="BN-11515"/>
    <s v="Bradley Nguyen"/>
    <x v="0"/>
    <s v="United States"/>
    <s v="Seattle"/>
    <x v="4"/>
    <n v="98103"/>
    <x v="1"/>
    <s v="OFF-ST-10004963"/>
    <x v="1"/>
    <x v="4"/>
    <s v="Eldon Gobal File Keepers"/>
    <n v="30.28"/>
    <n v="2"/>
    <n v="0"/>
    <n v="1.2111999999999981"/>
  </r>
  <r>
    <n v="3926"/>
    <x v="1939"/>
    <x v="2"/>
    <x v="328"/>
    <d v="2011-09-21T00:00:00"/>
    <x v="1"/>
    <s v="BN-11515"/>
    <s v="Bradley Nguyen"/>
    <x v="0"/>
    <s v="United States"/>
    <s v="Seattle"/>
    <x v="4"/>
    <n v="98103"/>
    <x v="1"/>
    <s v="OFF-ST-10000943"/>
    <x v="1"/>
    <x v="4"/>
    <s v="Eldon ProFile File 'N Store Portable File Tub Letter/Legal Size Black"/>
    <n v="57.929999999999993"/>
    <n v="3"/>
    <n v="0"/>
    <n v="16.220400000000001"/>
  </r>
  <r>
    <n v="3927"/>
    <x v="1939"/>
    <x v="2"/>
    <x v="328"/>
    <d v="2011-09-21T00:00:00"/>
    <x v="1"/>
    <s v="BN-11515"/>
    <s v="Bradley Nguyen"/>
    <x v="0"/>
    <s v="United States"/>
    <s v="Seattle"/>
    <x v="4"/>
    <n v="98103"/>
    <x v="1"/>
    <s v="FUR-FU-10004671"/>
    <x v="0"/>
    <x v="5"/>
    <s v="Executive Impressions 12&quot; Wall Clock"/>
    <n v="35.340000000000003"/>
    <n v="2"/>
    <n v="0"/>
    <n v="13.429200000000002"/>
  </r>
  <r>
    <n v="3928"/>
    <x v="1939"/>
    <x v="2"/>
    <x v="328"/>
    <d v="2011-09-21T00:00:00"/>
    <x v="1"/>
    <s v="BN-11515"/>
    <s v="Bradley Nguyen"/>
    <x v="0"/>
    <s v="United States"/>
    <s v="Seattle"/>
    <x v="4"/>
    <n v="98103"/>
    <x v="1"/>
    <s v="OFF-BI-10002735"/>
    <x v="1"/>
    <x v="8"/>
    <s v="GBC Prestige Therm-A-Bind Covers"/>
    <n v="137.24"/>
    <n v="5"/>
    <n v="0.2"/>
    <n v="46.3185"/>
  </r>
  <r>
    <n v="3929"/>
    <x v="1940"/>
    <x v="0"/>
    <x v="560"/>
    <d v="2013-03-18T00:00:00"/>
    <x v="2"/>
    <s v="JS-15880"/>
    <s v="John Stevenson"/>
    <x v="0"/>
    <s v="United States"/>
    <s v="Harlingen"/>
    <x v="5"/>
    <n v="78550"/>
    <x v="2"/>
    <s v="FUR-BO-10004409"/>
    <x v="0"/>
    <x v="0"/>
    <s v="Safco Value Mate Series Steel Bookcases, Baked Enamel Finish on Steel, Gray"/>
    <n v="241.33199999999999"/>
    <n v="5"/>
    <n v="0.32"/>
    <n v="-14.195999999999998"/>
  </r>
  <r>
    <n v="3930"/>
    <x v="1940"/>
    <x v="0"/>
    <x v="560"/>
    <d v="2013-03-18T00:00:00"/>
    <x v="2"/>
    <s v="JS-15880"/>
    <s v="John Stevenson"/>
    <x v="0"/>
    <s v="United States"/>
    <s v="Harlingen"/>
    <x v="5"/>
    <n v="78550"/>
    <x v="2"/>
    <s v="OFF-PA-10001934"/>
    <x v="1"/>
    <x v="10"/>
    <s v="Xerox 1993"/>
    <n v="5.1840000000000011"/>
    <n v="1"/>
    <n v="0.2"/>
    <n v="1.8792"/>
  </r>
  <r>
    <n v="3931"/>
    <x v="1940"/>
    <x v="0"/>
    <x v="560"/>
    <d v="2013-03-18T00:00:00"/>
    <x v="2"/>
    <s v="JS-15880"/>
    <s v="John Stevenson"/>
    <x v="0"/>
    <s v="United States"/>
    <s v="Harlingen"/>
    <x v="5"/>
    <n v="78550"/>
    <x v="2"/>
    <s v="OFF-AR-10001044"/>
    <x v="1"/>
    <x v="6"/>
    <s v="BOSTON Ranger #55 Pencil Sharpener, Black"/>
    <n v="145.54400000000001"/>
    <n v="7"/>
    <n v="0.2"/>
    <n v="16.373699999999992"/>
  </r>
  <r>
    <n v="3932"/>
    <x v="1941"/>
    <x v="0"/>
    <x v="370"/>
    <d v="2013-09-03T00:00:00"/>
    <x v="1"/>
    <s v="VG-21805"/>
    <s v="Vivek Grady"/>
    <x v="1"/>
    <s v="United States"/>
    <s v="Philadelphia"/>
    <x v="9"/>
    <n v="19140"/>
    <x v="3"/>
    <s v="OFF-AR-10004165"/>
    <x v="1"/>
    <x v="6"/>
    <s v="Binney &amp; Smith inkTank Erasable Pocket Highlighter, Chisel Tip, Yellow"/>
    <n v="5.4719999999999995"/>
    <n v="3"/>
    <n v="0.2"/>
    <n v="1.6416000000000004"/>
  </r>
  <r>
    <n v="3933"/>
    <x v="1941"/>
    <x v="0"/>
    <x v="370"/>
    <d v="2013-09-03T00:00:00"/>
    <x v="1"/>
    <s v="VG-21805"/>
    <s v="Vivek Grady"/>
    <x v="1"/>
    <s v="United States"/>
    <s v="Philadelphia"/>
    <x v="9"/>
    <n v="19140"/>
    <x v="3"/>
    <s v="TEC-AC-10001109"/>
    <x v="2"/>
    <x v="11"/>
    <s v="Logitech Trackman Marble Mouse"/>
    <n v="47.984000000000002"/>
    <n v="2"/>
    <n v="0.2"/>
    <n v="13.195600000000001"/>
  </r>
  <r>
    <n v="3934"/>
    <x v="1942"/>
    <x v="3"/>
    <x v="264"/>
    <d v="2014-09-09T00:00:00"/>
    <x v="1"/>
    <s v="AW-10840"/>
    <s v="Anthony Witt"/>
    <x v="0"/>
    <s v="United States"/>
    <s v="Bakersfield"/>
    <x v="1"/>
    <n v="93309"/>
    <x v="1"/>
    <s v="OFF-AR-10001919"/>
    <x v="1"/>
    <x v="6"/>
    <s v="OIC #2 Pencils, Medium Soft"/>
    <n v="9.3999999999999986"/>
    <n v="5"/>
    <n v="0"/>
    <n v="2.7259999999999995"/>
  </r>
  <r>
    <n v="3935"/>
    <x v="1942"/>
    <x v="3"/>
    <x v="264"/>
    <d v="2014-09-09T00:00:00"/>
    <x v="1"/>
    <s v="AW-10840"/>
    <s v="Anthony Witt"/>
    <x v="0"/>
    <s v="United States"/>
    <s v="Bakersfield"/>
    <x v="1"/>
    <n v="93309"/>
    <x v="1"/>
    <s v="OFF-LA-10004544"/>
    <x v="1"/>
    <x v="2"/>
    <s v="Avery 505"/>
    <n v="74"/>
    <n v="5"/>
    <n v="0"/>
    <n v="37"/>
  </r>
  <r>
    <n v="3936"/>
    <x v="1942"/>
    <x v="3"/>
    <x v="264"/>
    <d v="2014-09-09T00:00:00"/>
    <x v="1"/>
    <s v="AW-10840"/>
    <s v="Anthony Witt"/>
    <x v="0"/>
    <s v="United States"/>
    <s v="Bakersfield"/>
    <x v="1"/>
    <n v="93309"/>
    <x v="1"/>
    <s v="TEC-PH-10003484"/>
    <x v="2"/>
    <x v="7"/>
    <s v="Ooma Telo VoIP Home Phone System"/>
    <n v="201.584"/>
    <n v="2"/>
    <n v="0.2"/>
    <n v="12.599000000000004"/>
  </r>
  <r>
    <n v="3937"/>
    <x v="1943"/>
    <x v="1"/>
    <x v="382"/>
    <d v="2012-06-20T00:00:00"/>
    <x v="1"/>
    <s v="LS-17230"/>
    <s v="Lycoris Saunders"/>
    <x v="0"/>
    <s v="United States"/>
    <s v="Grand Prairie"/>
    <x v="5"/>
    <n v="75051"/>
    <x v="2"/>
    <s v="OFF-EN-10001028"/>
    <x v="1"/>
    <x v="12"/>
    <s v="Staples"/>
    <n v="28.752000000000002"/>
    <n v="3"/>
    <n v="0.2"/>
    <n v="9.3443999999999985"/>
  </r>
  <r>
    <n v="3938"/>
    <x v="1943"/>
    <x v="1"/>
    <x v="382"/>
    <d v="2012-06-20T00:00:00"/>
    <x v="1"/>
    <s v="LS-17230"/>
    <s v="Lycoris Saunders"/>
    <x v="0"/>
    <s v="United States"/>
    <s v="Grand Prairie"/>
    <x v="5"/>
    <n v="75051"/>
    <x v="2"/>
    <s v="OFF-PA-10004156"/>
    <x v="1"/>
    <x v="10"/>
    <s v="Xerox 188"/>
    <n v="27.216000000000001"/>
    <n v="3"/>
    <n v="0.2"/>
    <n v="9.8657999999999983"/>
  </r>
  <r>
    <n v="3939"/>
    <x v="1943"/>
    <x v="1"/>
    <x v="382"/>
    <d v="2012-06-20T00:00:00"/>
    <x v="1"/>
    <s v="LS-17230"/>
    <s v="Lycoris Saunders"/>
    <x v="0"/>
    <s v="United States"/>
    <s v="Grand Prairie"/>
    <x v="5"/>
    <n v="75051"/>
    <x v="2"/>
    <s v="FUR-CH-10001708"/>
    <x v="0"/>
    <x v="1"/>
    <s v="Office Star - Contemporary Swivel Chair with Padded Adjustable Arms and Flex Back"/>
    <n v="197.37199999999999"/>
    <n v="2"/>
    <n v="0.3"/>
    <n v="-25.376400000000018"/>
  </r>
  <r>
    <n v="3940"/>
    <x v="1944"/>
    <x v="0"/>
    <x v="107"/>
    <d v="2013-12-11T00:00:00"/>
    <x v="3"/>
    <s v="MH-17455"/>
    <s v="Mark Hamilton"/>
    <x v="0"/>
    <s v="United States"/>
    <s v="Greenwood"/>
    <x v="14"/>
    <n v="46142"/>
    <x v="2"/>
    <s v="FUR-CH-10003379"/>
    <x v="0"/>
    <x v="1"/>
    <s v="Global Commerce Series High-Back Swivel/Tilt Chairs"/>
    <n v="1424.9"/>
    <n v="5"/>
    <n v="0"/>
    <n v="356.22500000000002"/>
  </r>
  <r>
    <n v="3941"/>
    <x v="1945"/>
    <x v="3"/>
    <x v="796"/>
    <d v="2014-05-24T00:00:00"/>
    <x v="1"/>
    <s v="TS-21340"/>
    <s v="Toby Swindell"/>
    <x v="0"/>
    <s v="United States"/>
    <s v="New York City"/>
    <x v="15"/>
    <n v="10024"/>
    <x v="3"/>
    <s v="FUR-FU-10002456"/>
    <x v="0"/>
    <x v="5"/>
    <s v="Master Caster Door Stop, Large Neon Orange"/>
    <n v="14.56"/>
    <n v="2"/>
    <n v="0"/>
    <n v="6.2608000000000015"/>
  </r>
  <r>
    <n v="3942"/>
    <x v="1945"/>
    <x v="3"/>
    <x v="796"/>
    <d v="2014-05-24T00:00:00"/>
    <x v="1"/>
    <s v="TS-21340"/>
    <s v="Toby Swindell"/>
    <x v="0"/>
    <s v="United States"/>
    <s v="New York City"/>
    <x v="15"/>
    <n v="10024"/>
    <x v="3"/>
    <s v="OFF-BI-10000605"/>
    <x v="1"/>
    <x v="8"/>
    <s v="Acco Pressboard Covers with Storage Hooks, 9 1/2&quot; x 11&quot;, Executive Red"/>
    <n v="3.048"/>
    <n v="1"/>
    <n v="0.2"/>
    <n v="1.0286999999999997"/>
  </r>
  <r>
    <n v="3943"/>
    <x v="1946"/>
    <x v="3"/>
    <x v="837"/>
    <d v="2014-05-30T00:00:00"/>
    <x v="0"/>
    <s v="EH-13945"/>
    <s v="Eric Hoffmann"/>
    <x v="0"/>
    <s v="United States"/>
    <s v="Memphis"/>
    <x v="18"/>
    <n v="38109"/>
    <x v="0"/>
    <s v="OFF-PA-10001166"/>
    <x v="1"/>
    <x v="10"/>
    <s v="Xerox 2"/>
    <n v="25.920000000000005"/>
    <n v="5"/>
    <n v="0.2"/>
    <n v="9.0719999999999992"/>
  </r>
  <r>
    <n v="3944"/>
    <x v="1947"/>
    <x v="0"/>
    <x v="661"/>
    <d v="2013-07-01T00:00:00"/>
    <x v="1"/>
    <s v="MG-17695"/>
    <s v="Maureen Gnade"/>
    <x v="0"/>
    <s v="United States"/>
    <s v="Buffalo"/>
    <x v="15"/>
    <n v="14215"/>
    <x v="3"/>
    <s v="OFF-SU-10000157"/>
    <x v="1"/>
    <x v="14"/>
    <s v="Compact Automatic Electric Letter Opener"/>
    <n v="835.17000000000007"/>
    <n v="7"/>
    <n v="0"/>
    <n v="16.703400000000016"/>
  </r>
  <r>
    <n v="3945"/>
    <x v="1948"/>
    <x v="0"/>
    <x v="458"/>
    <d v="2013-05-22T00:00:00"/>
    <x v="0"/>
    <s v="DO-13435"/>
    <s v="Denny Ordway"/>
    <x v="0"/>
    <s v="United States"/>
    <s v="Los Angeles"/>
    <x v="1"/>
    <n v="90036"/>
    <x v="1"/>
    <s v="OFF-PA-10004971"/>
    <x v="1"/>
    <x v="10"/>
    <s v="Xerox 196"/>
    <n v="17.34"/>
    <n v="3"/>
    <n v="0"/>
    <n v="8.4966000000000008"/>
  </r>
  <r>
    <n v="3946"/>
    <x v="1949"/>
    <x v="3"/>
    <x v="551"/>
    <d v="2014-11-24T00:00:00"/>
    <x v="1"/>
    <s v="AF-10870"/>
    <s v="Art Ferguson"/>
    <x v="0"/>
    <s v="United States"/>
    <s v="Homestead"/>
    <x v="2"/>
    <n v="33030"/>
    <x v="0"/>
    <s v="OFF-PA-10001977"/>
    <x v="1"/>
    <x v="10"/>
    <s v="Xerox 194"/>
    <n v="44.384"/>
    <n v="1"/>
    <n v="0.2"/>
    <n v="15.534399999999998"/>
  </r>
  <r>
    <n v="3947"/>
    <x v="1949"/>
    <x v="3"/>
    <x v="551"/>
    <d v="2014-11-24T00:00:00"/>
    <x v="1"/>
    <s v="AF-10870"/>
    <s v="Art Ferguson"/>
    <x v="0"/>
    <s v="United States"/>
    <s v="Homestead"/>
    <x v="2"/>
    <n v="33030"/>
    <x v="0"/>
    <s v="OFF-SU-10001225"/>
    <x v="1"/>
    <x v="14"/>
    <s v="Staples"/>
    <n v="2.9440000000000004"/>
    <n v="1"/>
    <n v="0.2"/>
    <n v="-0.66240000000000021"/>
  </r>
  <r>
    <n v="3948"/>
    <x v="1950"/>
    <x v="0"/>
    <x v="741"/>
    <d v="2013-11-23T00:00:00"/>
    <x v="1"/>
    <s v="SN-20710"/>
    <s v="Steve Nguyen"/>
    <x v="2"/>
    <s v="United States"/>
    <s v="Pasadena"/>
    <x v="5"/>
    <n v="77506"/>
    <x v="2"/>
    <s v="OFF-AR-10003514"/>
    <x v="1"/>
    <x v="6"/>
    <s v="4009 Highlighters by Sanford"/>
    <n v="6.3680000000000003"/>
    <n v="2"/>
    <n v="0.2"/>
    <n v="1.0347999999999993"/>
  </r>
  <r>
    <n v="3949"/>
    <x v="1950"/>
    <x v="0"/>
    <x v="741"/>
    <d v="2013-11-23T00:00:00"/>
    <x v="1"/>
    <s v="SN-20710"/>
    <s v="Steve Nguyen"/>
    <x v="2"/>
    <s v="United States"/>
    <s v="Pasadena"/>
    <x v="5"/>
    <n v="77506"/>
    <x v="2"/>
    <s v="OFF-LA-10003510"/>
    <x v="1"/>
    <x v="2"/>
    <s v="Avery 4027 File Folder Labels for Dot Matrix Printers, 5000 Labels per Box, White"/>
    <n v="48.848000000000006"/>
    <n v="2"/>
    <n v="0.2"/>
    <n v="15.8756"/>
  </r>
  <r>
    <n v="3950"/>
    <x v="1950"/>
    <x v="0"/>
    <x v="741"/>
    <d v="2013-11-23T00:00:00"/>
    <x v="1"/>
    <s v="SN-20710"/>
    <s v="Steve Nguyen"/>
    <x v="2"/>
    <s v="United States"/>
    <s v="Pasadena"/>
    <x v="5"/>
    <n v="77506"/>
    <x v="2"/>
    <s v="OFF-PA-10001970"/>
    <x v="1"/>
    <x v="10"/>
    <s v="Xerox 1881"/>
    <n v="19.648"/>
    <n v="2"/>
    <n v="0.2"/>
    <n v="6.6311999999999989"/>
  </r>
  <r>
    <n v="3951"/>
    <x v="1950"/>
    <x v="0"/>
    <x v="741"/>
    <d v="2013-11-23T00:00:00"/>
    <x v="1"/>
    <s v="SN-20710"/>
    <s v="Steve Nguyen"/>
    <x v="2"/>
    <s v="United States"/>
    <s v="Pasadena"/>
    <x v="5"/>
    <n v="77506"/>
    <x v="2"/>
    <s v="FUR-CH-10003817"/>
    <x v="0"/>
    <x v="1"/>
    <s v="Global Value Steno Chair, Gray"/>
    <n v="255.108"/>
    <n v="6"/>
    <n v="0.3"/>
    <n v="-18.221999999999994"/>
  </r>
  <r>
    <n v="3952"/>
    <x v="1951"/>
    <x v="2"/>
    <x v="683"/>
    <d v="2011-11-30T00:00:00"/>
    <x v="0"/>
    <s v="MO-17500"/>
    <s v="Mary O'Rourke"/>
    <x v="0"/>
    <s v="United States"/>
    <s v="Freeport"/>
    <x v="15"/>
    <n v="11520"/>
    <x v="3"/>
    <s v="OFF-BI-10003676"/>
    <x v="1"/>
    <x v="8"/>
    <s v="GBC Standard Recycled Report Covers, Clear Plastic Sheets"/>
    <n v="17.248000000000001"/>
    <n v="2"/>
    <n v="0.2"/>
    <n v="6.0367999999999986"/>
  </r>
  <r>
    <n v="3953"/>
    <x v="1952"/>
    <x v="0"/>
    <x v="398"/>
    <d v="2013-03-09T00:00:00"/>
    <x v="1"/>
    <s v="ON-18715"/>
    <s v="Odella Nelson"/>
    <x v="1"/>
    <s v="United States"/>
    <s v="Denver"/>
    <x v="22"/>
    <n v="80219"/>
    <x v="1"/>
    <s v="TEC-PH-10003535"/>
    <x v="2"/>
    <x v="7"/>
    <s v="RCA ViSYS 25423RE1 Corded phone"/>
    <n v="159.98400000000001"/>
    <n v="2"/>
    <n v="0.2"/>
    <n v="13.998599999999989"/>
  </r>
  <r>
    <n v="3954"/>
    <x v="1953"/>
    <x v="3"/>
    <x v="787"/>
    <d v="2014-01-20T00:00:00"/>
    <x v="1"/>
    <s v="SC-20095"/>
    <s v="Sanjit Chand"/>
    <x v="0"/>
    <s v="United States"/>
    <s v="Quincy"/>
    <x v="31"/>
    <n v="2169"/>
    <x v="3"/>
    <s v="OFF-PA-10004675"/>
    <x v="1"/>
    <x v="10"/>
    <s v="Telephone Message Books with Fax/Mobile Section, 5 1/2&quot; x 3 3/16&quot;"/>
    <n v="12.7"/>
    <n v="2"/>
    <n v="0"/>
    <n v="5.8419999999999996"/>
  </r>
  <r>
    <n v="3955"/>
    <x v="1954"/>
    <x v="2"/>
    <x v="527"/>
    <d v="2011-04-09T00:00:00"/>
    <x v="1"/>
    <s v="MS-17710"/>
    <s v="Maurice Satty"/>
    <x v="0"/>
    <s v="United States"/>
    <s v="Detroit"/>
    <x v="12"/>
    <n v="48205"/>
    <x v="2"/>
    <s v="FUR-FU-10004020"/>
    <x v="0"/>
    <x v="5"/>
    <s v="Advantus Panel Wall Acrylic Frame"/>
    <n v="5.47"/>
    <n v="1"/>
    <n v="0"/>
    <n v="2.3521000000000001"/>
  </r>
  <r>
    <n v="3956"/>
    <x v="1954"/>
    <x v="2"/>
    <x v="527"/>
    <d v="2011-04-09T00:00:00"/>
    <x v="1"/>
    <s v="MS-17710"/>
    <s v="Maurice Satty"/>
    <x v="0"/>
    <s v="United States"/>
    <s v="Detroit"/>
    <x v="12"/>
    <n v="48205"/>
    <x v="2"/>
    <s v="OFF-AR-10001955"/>
    <x v="1"/>
    <x v="6"/>
    <s v="Newell 319"/>
    <n v="79.36"/>
    <n v="4"/>
    <n v="0"/>
    <n v="23.807999999999993"/>
  </r>
  <r>
    <n v="3957"/>
    <x v="1955"/>
    <x v="0"/>
    <x v="190"/>
    <d v="2013-07-04T00:00:00"/>
    <x v="1"/>
    <s v="DN-13690"/>
    <s v="Duane Noonan"/>
    <x v="0"/>
    <s v="United States"/>
    <s v="San Francisco"/>
    <x v="1"/>
    <n v="94109"/>
    <x v="1"/>
    <s v="FUR-FU-10002364"/>
    <x v="0"/>
    <x v="5"/>
    <s v="Eldon Expressions Wood Desk Accessories, Oak"/>
    <n v="22.14"/>
    <n v="3"/>
    <n v="0"/>
    <n v="6.4205999999999976"/>
  </r>
  <r>
    <n v="3958"/>
    <x v="1956"/>
    <x v="0"/>
    <x v="211"/>
    <d v="2013-06-03T00:00:00"/>
    <x v="1"/>
    <s v="RB-19360"/>
    <s v="Raymond Buch"/>
    <x v="0"/>
    <s v="United States"/>
    <s v="Nashville"/>
    <x v="18"/>
    <n v="37211"/>
    <x v="0"/>
    <s v="OFF-BI-10002414"/>
    <x v="1"/>
    <x v="8"/>
    <s v="GBC ProClick Spines for 32-Hole Punch"/>
    <n v="11.277000000000001"/>
    <n v="3"/>
    <n v="0.7"/>
    <n v="-8.6456999999999979"/>
  </r>
  <r>
    <n v="3959"/>
    <x v="1956"/>
    <x v="0"/>
    <x v="211"/>
    <d v="2013-06-03T00:00:00"/>
    <x v="1"/>
    <s v="RB-19360"/>
    <s v="Raymond Buch"/>
    <x v="0"/>
    <s v="United States"/>
    <s v="Nashville"/>
    <x v="18"/>
    <n v="37211"/>
    <x v="0"/>
    <s v="OFF-AR-10003732"/>
    <x v="1"/>
    <x v="6"/>
    <s v="Newell 333"/>
    <n v="4.4479999999999995"/>
    <n v="2"/>
    <n v="0.2"/>
    <n v="0.3335999999999999"/>
  </r>
  <r>
    <n v="3960"/>
    <x v="1956"/>
    <x v="0"/>
    <x v="211"/>
    <d v="2013-06-03T00:00:00"/>
    <x v="1"/>
    <s v="RB-19360"/>
    <s v="Raymond Buch"/>
    <x v="0"/>
    <s v="United States"/>
    <s v="Nashville"/>
    <x v="18"/>
    <n v="37211"/>
    <x v="0"/>
    <s v="FUR-FU-10001085"/>
    <x v="0"/>
    <x v="5"/>
    <s v="3M Polarizing Light Filter Sleeves"/>
    <n v="44.76"/>
    <n v="3"/>
    <n v="0.2"/>
    <n v="14.546999999999995"/>
  </r>
  <r>
    <n v="3961"/>
    <x v="1957"/>
    <x v="1"/>
    <x v="324"/>
    <d v="2012-10-24T00:00:00"/>
    <x v="1"/>
    <s v="NH-18610"/>
    <s v="Nicole Hansen"/>
    <x v="1"/>
    <s v="United States"/>
    <s v="Detroit"/>
    <x v="12"/>
    <n v="48227"/>
    <x v="2"/>
    <s v="OFF-BI-10001249"/>
    <x v="1"/>
    <x v="8"/>
    <s v="Avery Heavy-Duty EZD View Binder with Locking Rings"/>
    <n v="38.28"/>
    <n v="6"/>
    <n v="0"/>
    <n v="17.608799999999999"/>
  </r>
  <r>
    <n v="3962"/>
    <x v="1957"/>
    <x v="1"/>
    <x v="324"/>
    <d v="2012-10-24T00:00:00"/>
    <x v="1"/>
    <s v="NH-18610"/>
    <s v="Nicole Hansen"/>
    <x v="1"/>
    <s v="United States"/>
    <s v="Detroit"/>
    <x v="12"/>
    <n v="48227"/>
    <x v="2"/>
    <s v="TEC-PH-10002564"/>
    <x v="2"/>
    <x v="7"/>
    <s v="OtterBox Defender Series Case - Samsung Galaxy S4"/>
    <n v="149.94999999999999"/>
    <n v="5"/>
    <n v="0"/>
    <n v="44.984999999999985"/>
  </r>
  <r>
    <n v="3963"/>
    <x v="1958"/>
    <x v="3"/>
    <x v="600"/>
    <d v="2014-02-21T00:00:00"/>
    <x v="2"/>
    <s v="ED-13885"/>
    <s v="Emily Ducich"/>
    <x v="2"/>
    <s v="United States"/>
    <s v="Los Angeles"/>
    <x v="1"/>
    <n v="90045"/>
    <x v="1"/>
    <s v="OFF-AR-10000634"/>
    <x v="1"/>
    <x v="6"/>
    <s v="Newell 320"/>
    <n v="12.84"/>
    <n v="3"/>
    <n v="0"/>
    <n v="3.4668000000000005"/>
  </r>
  <r>
    <n v="3964"/>
    <x v="1958"/>
    <x v="3"/>
    <x v="600"/>
    <d v="2014-02-21T00:00:00"/>
    <x v="2"/>
    <s v="ED-13885"/>
    <s v="Emily Ducich"/>
    <x v="2"/>
    <s v="United States"/>
    <s v="Los Angeles"/>
    <x v="1"/>
    <n v="90045"/>
    <x v="1"/>
    <s v="FUR-FU-10004018"/>
    <x v="0"/>
    <x v="5"/>
    <s v="Tensor Computer Mounted Lamp"/>
    <n v="44.67"/>
    <n v="3"/>
    <n v="0"/>
    <n v="12.060900000000002"/>
  </r>
  <r>
    <n v="3965"/>
    <x v="1959"/>
    <x v="0"/>
    <x v="897"/>
    <d v="2013-09-29T00:00:00"/>
    <x v="1"/>
    <s v="PW-19240"/>
    <s v="Pierre Wener"/>
    <x v="0"/>
    <s v="United States"/>
    <s v="Philadelphia"/>
    <x v="9"/>
    <n v="19140"/>
    <x v="3"/>
    <s v="OFF-AR-10003481"/>
    <x v="1"/>
    <x v="6"/>
    <s v="Newell 348"/>
    <n v="7.8719999999999999"/>
    <n v="3"/>
    <n v="0.2"/>
    <n v="0.88559999999999883"/>
  </r>
  <r>
    <n v="3966"/>
    <x v="1960"/>
    <x v="2"/>
    <x v="607"/>
    <d v="2011-11-17T00:00:00"/>
    <x v="0"/>
    <s v="DM-13345"/>
    <s v="Denise Monton"/>
    <x v="1"/>
    <s v="United States"/>
    <s v="Asheville"/>
    <x v="3"/>
    <n v="28806"/>
    <x v="0"/>
    <s v="OFF-AR-10003651"/>
    <x v="1"/>
    <x v="6"/>
    <s v="Newell 350"/>
    <n v="7.8719999999999999"/>
    <n v="3"/>
    <n v="0.2"/>
    <n v="0.88559999999999883"/>
  </r>
  <r>
    <n v="3967"/>
    <x v="1961"/>
    <x v="0"/>
    <x v="178"/>
    <d v="2013-04-07T00:00:00"/>
    <x v="1"/>
    <s v="DW-13540"/>
    <s v="Don Weiss"/>
    <x v="0"/>
    <s v="United States"/>
    <s v="New York City"/>
    <x v="15"/>
    <n v="10024"/>
    <x v="3"/>
    <s v="OFF-AR-10002956"/>
    <x v="1"/>
    <x v="6"/>
    <s v="Boston 16801 Nautilus Battery Pencil Sharpener"/>
    <n v="88.04"/>
    <n v="4"/>
    <n v="0"/>
    <n v="22.8904"/>
  </r>
  <r>
    <n v="3968"/>
    <x v="1962"/>
    <x v="0"/>
    <x v="244"/>
    <d v="2013-05-24T00:00:00"/>
    <x v="2"/>
    <s v="EH-14125"/>
    <s v="Eugene Hildebrand"/>
    <x v="2"/>
    <s v="United States"/>
    <s v="Colorado Springs"/>
    <x v="22"/>
    <n v="80906"/>
    <x v="1"/>
    <s v="OFF-BI-10003638"/>
    <x v="1"/>
    <x v="8"/>
    <s v="GBC Durable Plastic Covers"/>
    <n v="40.635000000000012"/>
    <n v="7"/>
    <n v="0.7"/>
    <n v="-32.507999999999996"/>
  </r>
  <r>
    <n v="3969"/>
    <x v="1963"/>
    <x v="1"/>
    <x v="932"/>
    <d v="2012-06-05T00:00:00"/>
    <x v="1"/>
    <s v="KE-16420"/>
    <s v="Katrina Edelman"/>
    <x v="1"/>
    <s v="United States"/>
    <s v="San Antonio"/>
    <x v="5"/>
    <n v="78207"/>
    <x v="2"/>
    <s v="OFF-BI-10001890"/>
    <x v="1"/>
    <x v="8"/>
    <s v="Avery Poly Binder Pockets"/>
    <n v="5.7279999999999989"/>
    <n v="8"/>
    <n v="0.8"/>
    <n v="-9.1648000000000032"/>
  </r>
  <r>
    <n v="3970"/>
    <x v="1963"/>
    <x v="1"/>
    <x v="932"/>
    <d v="2012-06-05T00:00:00"/>
    <x v="1"/>
    <s v="KE-16420"/>
    <s v="Katrina Edelman"/>
    <x v="1"/>
    <s v="United States"/>
    <s v="San Antonio"/>
    <x v="5"/>
    <n v="78207"/>
    <x v="2"/>
    <s v="OFF-PA-10002606"/>
    <x v="1"/>
    <x v="10"/>
    <s v="Xerox 1928"/>
    <n v="42.24"/>
    <n v="10"/>
    <n v="0.2"/>
    <n v="13.199999999999998"/>
  </r>
  <r>
    <n v="3971"/>
    <x v="1964"/>
    <x v="2"/>
    <x v="754"/>
    <d v="2011-11-26T00:00:00"/>
    <x v="1"/>
    <s v="SP-20920"/>
    <s v="Susan Pistek"/>
    <x v="0"/>
    <s v="United States"/>
    <s v="Los Angeles"/>
    <x v="1"/>
    <n v="90036"/>
    <x v="1"/>
    <s v="OFF-PA-10002245"/>
    <x v="1"/>
    <x v="10"/>
    <s v="Xerox 1895"/>
    <n v="53.820000000000007"/>
    <n v="9"/>
    <n v="0"/>
    <n v="24.218999999999998"/>
  </r>
  <r>
    <n v="3972"/>
    <x v="1965"/>
    <x v="1"/>
    <x v="933"/>
    <d v="2012-02-24T00:00:00"/>
    <x v="0"/>
    <s v="PS-19045"/>
    <s v="Penelope Sewall"/>
    <x v="2"/>
    <s v="United States"/>
    <s v="Sterling Heights"/>
    <x v="12"/>
    <n v="48310"/>
    <x v="2"/>
    <s v="OFF-AR-10001615"/>
    <x v="1"/>
    <x v="6"/>
    <s v="Newell 34"/>
    <n v="79.36"/>
    <n v="4"/>
    <n v="0"/>
    <n v="20.633600000000001"/>
  </r>
  <r>
    <n v="3973"/>
    <x v="1966"/>
    <x v="0"/>
    <x v="892"/>
    <d v="2013-04-03T00:00:00"/>
    <x v="1"/>
    <s v="JM-15250"/>
    <s v="Janet Martin"/>
    <x v="0"/>
    <s v="United States"/>
    <s v="New York City"/>
    <x v="15"/>
    <n v="10009"/>
    <x v="3"/>
    <s v="OFF-PA-10000466"/>
    <x v="1"/>
    <x v="10"/>
    <s v="Memo Book, 100 Message Capacity, 5 3/8” x 11”"/>
    <n v="13.48"/>
    <n v="2"/>
    <n v="0"/>
    <n v="6.74"/>
  </r>
  <r>
    <n v="3974"/>
    <x v="1966"/>
    <x v="0"/>
    <x v="892"/>
    <d v="2013-04-03T00:00:00"/>
    <x v="1"/>
    <s v="JM-15250"/>
    <s v="Janet Martin"/>
    <x v="0"/>
    <s v="United States"/>
    <s v="New York City"/>
    <x v="15"/>
    <n v="10009"/>
    <x v="3"/>
    <s v="OFF-BI-10003708"/>
    <x v="1"/>
    <x v="8"/>
    <s v="Acco Four Pocket Poly Ring Binder with Label Holder, Smoke, 1&quot;"/>
    <n v="29.800000000000004"/>
    <n v="5"/>
    <n v="0.2"/>
    <n v="9.3124999999999982"/>
  </r>
  <r>
    <n v="3975"/>
    <x v="1966"/>
    <x v="0"/>
    <x v="892"/>
    <d v="2013-04-03T00:00:00"/>
    <x v="1"/>
    <s v="JM-15250"/>
    <s v="Janet Martin"/>
    <x v="0"/>
    <s v="United States"/>
    <s v="New York City"/>
    <x v="15"/>
    <n v="10009"/>
    <x v="3"/>
    <s v="FUR-FU-10004848"/>
    <x v="0"/>
    <x v="5"/>
    <s v="Howard Miller 13-3/4&quot; Diameter Brushed Chrome Round Wall Clock"/>
    <n v="414"/>
    <n v="8"/>
    <n v="0"/>
    <n v="124.19999999999999"/>
  </r>
  <r>
    <n v="3976"/>
    <x v="1966"/>
    <x v="0"/>
    <x v="892"/>
    <d v="2013-04-03T00:00:00"/>
    <x v="1"/>
    <s v="JM-15250"/>
    <s v="Janet Martin"/>
    <x v="0"/>
    <s v="United States"/>
    <s v="New York City"/>
    <x v="15"/>
    <n v="10009"/>
    <x v="3"/>
    <s v="OFF-BI-10000320"/>
    <x v="1"/>
    <x v="8"/>
    <s v="GBC Plastic Binding Combs"/>
    <n v="41.328000000000003"/>
    <n v="7"/>
    <n v="0.2"/>
    <n v="14.981400000000001"/>
  </r>
  <r>
    <n v="3977"/>
    <x v="1967"/>
    <x v="0"/>
    <x v="332"/>
    <d v="2013-10-25T00:00:00"/>
    <x v="2"/>
    <s v="EB-13930"/>
    <s v="Eric Barreto"/>
    <x v="0"/>
    <s v="United States"/>
    <s v="Richmond"/>
    <x v="17"/>
    <n v="23223"/>
    <x v="0"/>
    <s v="FUR-FU-10003731"/>
    <x v="0"/>
    <x v="5"/>
    <s v="Eldon Expressions Wood and Plastic Desk Accessories, Oak"/>
    <n v="39.92"/>
    <n v="4"/>
    <n v="0"/>
    <n v="11.177600000000002"/>
  </r>
  <r>
    <n v="3978"/>
    <x v="1968"/>
    <x v="3"/>
    <x v="280"/>
    <d v="2014-10-08T00:00:00"/>
    <x v="1"/>
    <s v="FG-14260"/>
    <s v="Frank Gastineau"/>
    <x v="2"/>
    <s v="United States"/>
    <s v="Seattle"/>
    <x v="4"/>
    <n v="98105"/>
    <x v="1"/>
    <s v="OFF-FA-10002780"/>
    <x v="1"/>
    <x v="13"/>
    <s v="Staples"/>
    <n v="8.94"/>
    <n v="3"/>
    <n v="0"/>
    <n v="4.1123999999999992"/>
  </r>
  <r>
    <n v="3979"/>
    <x v="1968"/>
    <x v="3"/>
    <x v="280"/>
    <d v="2014-10-08T00:00:00"/>
    <x v="1"/>
    <s v="FG-14260"/>
    <s v="Frank Gastineau"/>
    <x v="2"/>
    <s v="United States"/>
    <s v="Seattle"/>
    <x v="4"/>
    <n v="98105"/>
    <x v="1"/>
    <s v="TEC-PH-10003800"/>
    <x v="2"/>
    <x v="7"/>
    <s v="i.Sound Portable Power - 8000 mAh"/>
    <n v="84.784000000000006"/>
    <n v="2"/>
    <n v="0.2"/>
    <n v="-20.136200000000006"/>
  </r>
  <r>
    <n v="3980"/>
    <x v="1969"/>
    <x v="2"/>
    <x v="851"/>
    <d v="2011-12-27T00:00:00"/>
    <x v="1"/>
    <s v="TH-21235"/>
    <s v="Tiffany House"/>
    <x v="1"/>
    <s v="United States"/>
    <s v="New York City"/>
    <x v="15"/>
    <n v="10024"/>
    <x v="3"/>
    <s v="FUR-TA-10001676"/>
    <x v="0"/>
    <x v="3"/>
    <s v="Hon 61000 Series Interactive Training Tables"/>
    <n v="53.315999999999995"/>
    <n v="2"/>
    <n v="0.4"/>
    <n v="-19.549200000000006"/>
  </r>
  <r>
    <n v="3981"/>
    <x v="1969"/>
    <x v="2"/>
    <x v="851"/>
    <d v="2011-12-27T00:00:00"/>
    <x v="1"/>
    <s v="TH-21235"/>
    <s v="Tiffany House"/>
    <x v="1"/>
    <s v="United States"/>
    <s v="New York City"/>
    <x v="15"/>
    <n v="10024"/>
    <x v="3"/>
    <s v="OFF-AP-10002350"/>
    <x v="1"/>
    <x v="9"/>
    <s v="Belkin F9H710-06 7 Outlet SurgeMaster Surge Protector"/>
    <n v="56.519999999999996"/>
    <n v="3"/>
    <n v="0"/>
    <n v="15.8256"/>
  </r>
  <r>
    <n v="3982"/>
    <x v="1970"/>
    <x v="3"/>
    <x v="934"/>
    <d v="2014-12-21T00:00:00"/>
    <x v="1"/>
    <s v="PL-18925"/>
    <s v="Paul Lucas"/>
    <x v="2"/>
    <s v="United States"/>
    <s v="Seattle"/>
    <x v="4"/>
    <n v="98115"/>
    <x v="1"/>
    <s v="FUR-FU-10003096"/>
    <x v="0"/>
    <x v="5"/>
    <s v="Master Giant Foot Doorstop, Safety Yellow"/>
    <n v="22.77"/>
    <n v="3"/>
    <n v="0"/>
    <n v="9.7911000000000001"/>
  </r>
  <r>
    <n v="3983"/>
    <x v="1971"/>
    <x v="0"/>
    <x v="274"/>
    <d v="2013-07-10T00:00:00"/>
    <x v="0"/>
    <s v="CC-12370"/>
    <s v="Christopher Conant"/>
    <x v="0"/>
    <s v="United States"/>
    <s v="Los Angeles"/>
    <x v="1"/>
    <n v="90045"/>
    <x v="1"/>
    <s v="FUR-CH-10003061"/>
    <x v="0"/>
    <x v="1"/>
    <s v="Global Leather Task Chair, Black"/>
    <n v="287.96800000000002"/>
    <n v="4"/>
    <n v="0.2"/>
    <n v="-3.5996000000000521"/>
  </r>
  <r>
    <n v="3984"/>
    <x v="1971"/>
    <x v="0"/>
    <x v="274"/>
    <d v="2013-07-10T00:00:00"/>
    <x v="0"/>
    <s v="CC-12370"/>
    <s v="Christopher Conant"/>
    <x v="0"/>
    <s v="United States"/>
    <s v="Los Angeles"/>
    <x v="1"/>
    <n v="90045"/>
    <x v="1"/>
    <s v="TEC-CO-10003763"/>
    <x v="2"/>
    <x v="16"/>
    <s v="Canon PC1060 Personal Laser Copier"/>
    <n v="2799.9600000000005"/>
    <n v="5"/>
    <n v="0.2"/>
    <n v="944.98649999999986"/>
  </r>
  <r>
    <n v="3985"/>
    <x v="1971"/>
    <x v="0"/>
    <x v="274"/>
    <d v="2013-07-10T00:00:00"/>
    <x v="0"/>
    <s v="CC-12370"/>
    <s v="Christopher Conant"/>
    <x v="0"/>
    <s v="United States"/>
    <s v="Los Angeles"/>
    <x v="1"/>
    <n v="90045"/>
    <x v="1"/>
    <s v="OFF-PA-10002923"/>
    <x v="1"/>
    <x v="10"/>
    <s v="Xerox 1942"/>
    <n v="48.94"/>
    <n v="1"/>
    <n v="0"/>
    <n v="24.47"/>
  </r>
  <r>
    <n v="3986"/>
    <x v="1972"/>
    <x v="0"/>
    <x v="764"/>
    <d v="2013-04-22T00:00:00"/>
    <x v="1"/>
    <s v="JM-15535"/>
    <s v="Jessica Myrick"/>
    <x v="0"/>
    <s v="United States"/>
    <s v="Lakewood"/>
    <x v="1"/>
    <n v="90712"/>
    <x v="1"/>
    <s v="FUR-BO-10003441"/>
    <x v="0"/>
    <x v="0"/>
    <s v="Bush Westfield Collection Bookcases, Fully Assembled"/>
    <n v="257.49900000000002"/>
    <n v="3"/>
    <n v="0.15"/>
    <n v="24.235199999999978"/>
  </r>
  <r>
    <n v="3987"/>
    <x v="1973"/>
    <x v="3"/>
    <x v="798"/>
    <d v="2014-04-15T00:00:00"/>
    <x v="1"/>
    <s v="KF-16285"/>
    <s v="Karen Ferguson"/>
    <x v="2"/>
    <s v="United States"/>
    <s v="Plainfield"/>
    <x v="30"/>
    <n v="7060"/>
    <x v="3"/>
    <s v="OFF-ST-10001780"/>
    <x v="1"/>
    <x v="4"/>
    <s v="Tennsco 16-Compartment Lockers with Coat Rack"/>
    <n v="2591.56"/>
    <n v="4"/>
    <n v="0"/>
    <n v="621.97440000000006"/>
  </r>
  <r>
    <n v="3988"/>
    <x v="1973"/>
    <x v="3"/>
    <x v="798"/>
    <d v="2014-04-15T00:00:00"/>
    <x v="1"/>
    <s v="KF-16285"/>
    <s v="Karen Ferguson"/>
    <x v="2"/>
    <s v="United States"/>
    <s v="Plainfield"/>
    <x v="30"/>
    <n v="7060"/>
    <x v="3"/>
    <s v="OFF-AP-10001962"/>
    <x v="1"/>
    <x v="9"/>
    <s v="Black &amp; Decker Filter for Double Action Dustbuster Cordless Vac BLDV7210"/>
    <n v="41.95"/>
    <n v="5"/>
    <n v="0"/>
    <n v="10.487500000000001"/>
  </r>
  <r>
    <n v="3989"/>
    <x v="1974"/>
    <x v="0"/>
    <x v="764"/>
    <d v="2013-04-23T00:00:00"/>
    <x v="1"/>
    <s v="CS-12175"/>
    <s v="Charles Sheldon"/>
    <x v="1"/>
    <s v="United States"/>
    <s v="Columbia"/>
    <x v="18"/>
    <n v="38401"/>
    <x v="0"/>
    <s v="FUR-FU-10003798"/>
    <x v="0"/>
    <x v="5"/>
    <s v="Ultra Door Kickplate, 8&quot;H x 34&quot;W"/>
    <n v="79.12"/>
    <n v="5"/>
    <n v="0.2"/>
    <n v="13.845999999999997"/>
  </r>
  <r>
    <n v="3990"/>
    <x v="1975"/>
    <x v="2"/>
    <x v="641"/>
    <d v="2011-11-27T00:00:00"/>
    <x v="0"/>
    <s v="AR-10540"/>
    <s v="Andy Reiter"/>
    <x v="0"/>
    <s v="United States"/>
    <s v="Woonsocket"/>
    <x v="34"/>
    <n v="2895"/>
    <x v="3"/>
    <s v="FUR-FU-10001095"/>
    <x v="0"/>
    <x v="5"/>
    <s v="DAX Black Cherry Wood-Tone Poster Frame"/>
    <n v="52.96"/>
    <n v="2"/>
    <n v="0"/>
    <n v="20.1248"/>
  </r>
  <r>
    <n v="3991"/>
    <x v="1976"/>
    <x v="2"/>
    <x v="935"/>
    <d v="2011-11-08T00:00:00"/>
    <x v="1"/>
    <s v="MS-17770"/>
    <s v="Maxwell Schwartz"/>
    <x v="0"/>
    <s v="United States"/>
    <s v="Lancaster"/>
    <x v="9"/>
    <n v="17602"/>
    <x v="3"/>
    <s v="OFF-SU-10000157"/>
    <x v="1"/>
    <x v="14"/>
    <s v="Compact Automatic Electric Letter Opener"/>
    <n v="286.34400000000005"/>
    <n v="3"/>
    <n v="0.2"/>
    <n v="-64.427400000000006"/>
  </r>
  <r>
    <n v="3992"/>
    <x v="1977"/>
    <x v="1"/>
    <x v="489"/>
    <d v="2012-05-05T00:00:00"/>
    <x v="1"/>
    <s v="DB-13120"/>
    <s v="David Bremer"/>
    <x v="1"/>
    <s v="United States"/>
    <s v="Tampa"/>
    <x v="2"/>
    <n v="33614"/>
    <x v="0"/>
    <s v="FUR-FU-10001095"/>
    <x v="0"/>
    <x v="5"/>
    <s v="DAX Black Cherry Wood-Tone Poster Frame"/>
    <n v="63.552000000000007"/>
    <n v="3"/>
    <n v="0.2"/>
    <n v="14.299199999999999"/>
  </r>
  <r>
    <n v="3993"/>
    <x v="1977"/>
    <x v="1"/>
    <x v="489"/>
    <d v="2012-05-05T00:00:00"/>
    <x v="1"/>
    <s v="DB-13120"/>
    <s v="David Bremer"/>
    <x v="1"/>
    <s v="United States"/>
    <s v="Tampa"/>
    <x v="2"/>
    <n v="33614"/>
    <x v="0"/>
    <s v="OFF-SU-10004261"/>
    <x v="1"/>
    <x v="14"/>
    <s v="Fiskars 8&quot; Scissors, 2/Pack"/>
    <n v="41.375999999999998"/>
    <n v="3"/>
    <n v="0.2"/>
    <n v="4.6547999999999927"/>
  </r>
  <r>
    <n v="3994"/>
    <x v="1977"/>
    <x v="1"/>
    <x v="489"/>
    <d v="2012-05-05T00:00:00"/>
    <x v="1"/>
    <s v="DB-13120"/>
    <s v="David Bremer"/>
    <x v="1"/>
    <s v="United States"/>
    <s v="Tampa"/>
    <x v="2"/>
    <n v="33614"/>
    <x v="0"/>
    <s v="OFF-AR-10004022"/>
    <x v="1"/>
    <x v="6"/>
    <s v="Panasonic KP-380BK Classic Electric Pencil Sharpener"/>
    <n v="172.70400000000001"/>
    <n v="6"/>
    <n v="0.2"/>
    <n v="10.793999999999983"/>
  </r>
  <r>
    <n v="3995"/>
    <x v="1978"/>
    <x v="1"/>
    <x v="936"/>
    <d v="2012-03-12T00:00:00"/>
    <x v="1"/>
    <s v="DK-12895"/>
    <s v="Dana Kaydos"/>
    <x v="0"/>
    <s v="United States"/>
    <s v="Kenosha"/>
    <x v="6"/>
    <n v="53142"/>
    <x v="2"/>
    <s v="FUR-BO-10002916"/>
    <x v="0"/>
    <x v="0"/>
    <s v="Rush Hierlooms Collection 1&quot; Thick Stackable Bookcases"/>
    <n v="512.93999999999994"/>
    <n v="3"/>
    <n v="0"/>
    <n v="97.45859999999999"/>
  </r>
  <r>
    <n v="3996"/>
    <x v="1978"/>
    <x v="1"/>
    <x v="936"/>
    <d v="2012-03-12T00:00:00"/>
    <x v="1"/>
    <s v="DK-12895"/>
    <s v="Dana Kaydos"/>
    <x v="0"/>
    <s v="United States"/>
    <s v="Kenosha"/>
    <x v="6"/>
    <n v="53142"/>
    <x v="2"/>
    <s v="FUR-CH-10002084"/>
    <x v="0"/>
    <x v="1"/>
    <s v="Hon Mobius Operator's Chair"/>
    <n v="860.93"/>
    <n v="7"/>
    <n v="0"/>
    <n v="189.40460000000002"/>
  </r>
  <r>
    <n v="3997"/>
    <x v="1978"/>
    <x v="1"/>
    <x v="936"/>
    <d v="2012-03-12T00:00:00"/>
    <x v="1"/>
    <s v="DK-12895"/>
    <s v="Dana Kaydos"/>
    <x v="0"/>
    <s v="United States"/>
    <s v="Kenosha"/>
    <x v="6"/>
    <n v="53142"/>
    <x v="2"/>
    <s v="TEC-PH-10003012"/>
    <x v="2"/>
    <x v="7"/>
    <s v="Nortel Meridian M3904 Professional Digital phone"/>
    <n v="769.95"/>
    <n v="5"/>
    <n v="0"/>
    <n v="223.28549999999993"/>
  </r>
  <r>
    <n v="3998"/>
    <x v="1978"/>
    <x v="1"/>
    <x v="936"/>
    <d v="2012-03-12T00:00:00"/>
    <x v="1"/>
    <s v="DK-12895"/>
    <s v="Dana Kaydos"/>
    <x v="0"/>
    <s v="United States"/>
    <s v="Kenosha"/>
    <x v="6"/>
    <n v="53142"/>
    <x v="2"/>
    <s v="OFF-AR-10002704"/>
    <x v="1"/>
    <x v="6"/>
    <s v="Boston 1900 Electric Pencil Sharpener"/>
    <n v="14.98"/>
    <n v="1"/>
    <n v="0"/>
    <n v="4.4939999999999998"/>
  </r>
  <r>
    <n v="3999"/>
    <x v="1978"/>
    <x v="1"/>
    <x v="936"/>
    <d v="2012-03-12T00:00:00"/>
    <x v="1"/>
    <s v="DK-12895"/>
    <s v="Dana Kaydos"/>
    <x v="0"/>
    <s v="United States"/>
    <s v="Kenosha"/>
    <x v="6"/>
    <n v="53142"/>
    <x v="2"/>
    <s v="FUR-FU-10000308"/>
    <x v="0"/>
    <x v="5"/>
    <s v="Deflect-o Glass Clear Studded Chair Mats"/>
    <n v="373.08"/>
    <n v="6"/>
    <n v="0"/>
    <n v="82.077600000000004"/>
  </r>
  <r>
    <n v="4000"/>
    <x v="1979"/>
    <x v="1"/>
    <x v="789"/>
    <d v="2012-07-20T00:00:00"/>
    <x v="0"/>
    <s v="MP-17965"/>
    <s v="Michael Paige"/>
    <x v="1"/>
    <s v="United States"/>
    <s v="Port Saint Lucie"/>
    <x v="2"/>
    <n v="34952"/>
    <x v="0"/>
    <s v="FUR-BO-10004709"/>
    <x v="0"/>
    <x v="0"/>
    <s v="Bush Westfield Collection Bookcases, Medium Cherry Finish"/>
    <n v="231.92000000000002"/>
    <n v="5"/>
    <n v="0.2"/>
    <n v="5.7980000000000018"/>
  </r>
  <r>
    <n v="4001"/>
    <x v="1980"/>
    <x v="2"/>
    <x v="856"/>
    <d v="2011-10-16T00:00:00"/>
    <x v="1"/>
    <s v="Dp-13240"/>
    <s v="Dean percer"/>
    <x v="2"/>
    <s v="United States"/>
    <s v="Seattle"/>
    <x v="4"/>
    <n v="98115"/>
    <x v="1"/>
    <s v="FUR-FU-10001196"/>
    <x v="0"/>
    <x v="5"/>
    <s v="DAX Cubicle Frames - 8x10"/>
    <n v="63.47"/>
    <n v="11"/>
    <n v="0"/>
    <n v="19.040999999999997"/>
  </r>
  <r>
    <n v="4002"/>
    <x v="1980"/>
    <x v="2"/>
    <x v="856"/>
    <d v="2011-10-16T00:00:00"/>
    <x v="1"/>
    <s v="Dp-13240"/>
    <s v="Dean percer"/>
    <x v="2"/>
    <s v="United States"/>
    <s v="Seattle"/>
    <x v="4"/>
    <n v="98115"/>
    <x v="1"/>
    <s v="TEC-AC-10002942"/>
    <x v="2"/>
    <x v="11"/>
    <s v="WD My Passport Ultra 1TB Portable External Hard Drive"/>
    <n v="345"/>
    <n v="5"/>
    <n v="0"/>
    <n v="58.649999999999984"/>
  </r>
  <r>
    <n v="4003"/>
    <x v="1981"/>
    <x v="0"/>
    <x v="840"/>
    <d v="2013-03-09T00:00:00"/>
    <x v="1"/>
    <s v="CC-12220"/>
    <s v="Chris Cortes"/>
    <x v="0"/>
    <s v="United States"/>
    <s v="San Antonio"/>
    <x v="5"/>
    <n v="78207"/>
    <x v="2"/>
    <s v="FUR-TA-10004915"/>
    <x v="0"/>
    <x v="3"/>
    <s v="Office Impressions End Table, 20-1/2&quot;H x 24&quot;W x 20&quot;D"/>
    <n v="637.89599999999996"/>
    <n v="3"/>
    <n v="0.3"/>
    <n v="-127.57919999999996"/>
  </r>
  <r>
    <n v="4004"/>
    <x v="1981"/>
    <x v="0"/>
    <x v="840"/>
    <d v="2013-03-09T00:00:00"/>
    <x v="1"/>
    <s v="CC-12220"/>
    <s v="Chris Cortes"/>
    <x v="0"/>
    <s v="United States"/>
    <s v="San Antonio"/>
    <x v="5"/>
    <n v="78207"/>
    <x v="2"/>
    <s v="TEC-MA-10001016"/>
    <x v="2"/>
    <x v="15"/>
    <s v="Canon PC170 Desktop Personal Copier"/>
    <n v="287.90999999999997"/>
    <n v="3"/>
    <n v="0.4"/>
    <n v="33.589499999999987"/>
  </r>
  <r>
    <n v="4005"/>
    <x v="1981"/>
    <x v="0"/>
    <x v="840"/>
    <d v="2013-03-09T00:00:00"/>
    <x v="1"/>
    <s v="CC-12220"/>
    <s v="Chris Cortes"/>
    <x v="0"/>
    <s v="United States"/>
    <s v="San Antonio"/>
    <x v="5"/>
    <n v="78207"/>
    <x v="2"/>
    <s v="OFF-EN-10000483"/>
    <x v="1"/>
    <x v="12"/>
    <s v="White Envelopes, White Envelopes with Clear Poly Window"/>
    <n v="36.6"/>
    <n v="3"/>
    <n v="0.2"/>
    <n v="11.894999999999994"/>
  </r>
  <r>
    <n v="4006"/>
    <x v="1982"/>
    <x v="1"/>
    <x v="895"/>
    <d v="2012-12-16T00:00:00"/>
    <x v="1"/>
    <s v="KM-16660"/>
    <s v="Khloe Miller"/>
    <x v="0"/>
    <s v="United States"/>
    <s v="Roswell"/>
    <x v="32"/>
    <n v="30076"/>
    <x v="0"/>
    <s v="OFF-AR-10003087"/>
    <x v="1"/>
    <x v="6"/>
    <s v="Staples"/>
    <n v="1.78"/>
    <n v="1"/>
    <n v="0"/>
    <n v="0.49839999999999995"/>
  </r>
  <r>
    <n v="4007"/>
    <x v="1982"/>
    <x v="1"/>
    <x v="895"/>
    <d v="2012-12-16T00:00:00"/>
    <x v="1"/>
    <s v="KM-16660"/>
    <s v="Khloe Miller"/>
    <x v="0"/>
    <s v="United States"/>
    <s v="Roswell"/>
    <x v="32"/>
    <n v="30076"/>
    <x v="0"/>
    <s v="OFF-PA-10000520"/>
    <x v="1"/>
    <x v="10"/>
    <s v="Xerox 201"/>
    <n v="25.92"/>
    <n v="4"/>
    <n v="0"/>
    <n v="12.441600000000001"/>
  </r>
  <r>
    <n v="4008"/>
    <x v="1982"/>
    <x v="1"/>
    <x v="895"/>
    <d v="2012-12-16T00:00:00"/>
    <x v="1"/>
    <s v="KM-16660"/>
    <s v="Khloe Miller"/>
    <x v="0"/>
    <s v="United States"/>
    <s v="Roswell"/>
    <x v="32"/>
    <n v="30076"/>
    <x v="0"/>
    <s v="TEC-AC-10001553"/>
    <x v="2"/>
    <x v="11"/>
    <s v="Memorex 25GB 6X Branded Blu-Ray Recordable Disc, 15/Pack"/>
    <n v="101.94"/>
    <n v="6"/>
    <n v="0"/>
    <n v="21.407399999999999"/>
  </r>
  <r>
    <n v="4009"/>
    <x v="1983"/>
    <x v="1"/>
    <x v="217"/>
    <d v="2012-12-22T00:00:00"/>
    <x v="1"/>
    <s v="MK-17905"/>
    <s v="Michael Kennedy"/>
    <x v="1"/>
    <s v="United States"/>
    <s v="Louisville"/>
    <x v="22"/>
    <n v="80027"/>
    <x v="1"/>
    <s v="OFF-AR-10000634"/>
    <x v="1"/>
    <x v="6"/>
    <s v="Newell 320"/>
    <n v="6.8480000000000008"/>
    <n v="2"/>
    <n v="0.2"/>
    <n v="0.59920000000000018"/>
  </r>
  <r>
    <n v="4010"/>
    <x v="1984"/>
    <x v="3"/>
    <x v="314"/>
    <d v="2014-01-06T00:00:00"/>
    <x v="1"/>
    <s v="SC-20725"/>
    <s v="Steven Cartwright"/>
    <x v="0"/>
    <s v="United States"/>
    <s v="Los Angeles"/>
    <x v="1"/>
    <n v="90036"/>
    <x v="1"/>
    <s v="FUR-FU-10001215"/>
    <x v="0"/>
    <x v="5"/>
    <s v="Howard Miller 11-1/2&quot; Diameter Brentwood Wall Clock"/>
    <n v="474.43"/>
    <n v="11"/>
    <n v="0"/>
    <n v="199.26060000000004"/>
  </r>
  <r>
    <n v="4011"/>
    <x v="1985"/>
    <x v="3"/>
    <x v="610"/>
    <d v="2014-11-25T00:00:00"/>
    <x v="2"/>
    <s v="CC-12475"/>
    <s v="Cindy Chapman"/>
    <x v="0"/>
    <s v="United States"/>
    <s v="Philadelphia"/>
    <x v="9"/>
    <n v="19143"/>
    <x v="3"/>
    <s v="OFF-PA-10001204"/>
    <x v="1"/>
    <x v="10"/>
    <s v="Xerox 1972"/>
    <n v="8.4480000000000004"/>
    <n v="2"/>
    <n v="0.2"/>
    <n v="2.6399999999999997"/>
  </r>
  <r>
    <n v="4012"/>
    <x v="1985"/>
    <x v="3"/>
    <x v="610"/>
    <d v="2014-11-25T00:00:00"/>
    <x v="2"/>
    <s v="CC-12475"/>
    <s v="Cindy Chapman"/>
    <x v="0"/>
    <s v="United States"/>
    <s v="Philadelphia"/>
    <x v="9"/>
    <n v="19143"/>
    <x v="3"/>
    <s v="OFF-ST-10002444"/>
    <x v="1"/>
    <x v="4"/>
    <s v="Recycled Eldon Regeneration Jumbo File"/>
    <n v="39.295999999999999"/>
    <n v="4"/>
    <n v="0.2"/>
    <n v="3.9295999999999989"/>
  </r>
  <r>
    <n v="4013"/>
    <x v="1986"/>
    <x v="1"/>
    <x v="937"/>
    <d v="2012-12-27T00:00:00"/>
    <x v="1"/>
    <s v="BT-11305"/>
    <s v="Beth Thompson"/>
    <x v="2"/>
    <s v="United States"/>
    <s v="Superior"/>
    <x v="6"/>
    <n v="54880"/>
    <x v="2"/>
    <s v="OFF-AR-10000203"/>
    <x v="1"/>
    <x v="6"/>
    <s v="Newell 336"/>
    <n v="17.12"/>
    <n v="4"/>
    <n v="0"/>
    <n v="4.9647999999999985"/>
  </r>
  <r>
    <n v="4014"/>
    <x v="1987"/>
    <x v="1"/>
    <x v="841"/>
    <d v="2012-08-28T00:00:00"/>
    <x v="1"/>
    <s v="FH-14350"/>
    <s v="Fred Harton"/>
    <x v="0"/>
    <s v="United States"/>
    <s v="Atlanta"/>
    <x v="32"/>
    <n v="30318"/>
    <x v="0"/>
    <s v="OFF-AP-10000828"/>
    <x v="1"/>
    <x v="9"/>
    <s v="Avanti 4.4 Cu. Ft. Refrigerator"/>
    <n v="542.93999999999994"/>
    <n v="3"/>
    <n v="0"/>
    <n v="152.02319999999997"/>
  </r>
  <r>
    <n v="4015"/>
    <x v="1987"/>
    <x v="1"/>
    <x v="841"/>
    <d v="2012-08-28T00:00:00"/>
    <x v="1"/>
    <s v="FH-14350"/>
    <s v="Fred Harton"/>
    <x v="0"/>
    <s v="United States"/>
    <s v="Atlanta"/>
    <x v="32"/>
    <n v="30318"/>
    <x v="0"/>
    <s v="OFF-LA-10003190"/>
    <x v="1"/>
    <x v="2"/>
    <s v="Avery 474"/>
    <n v="8.64"/>
    <n v="3"/>
    <n v="0"/>
    <n v="4.2336"/>
  </r>
  <r>
    <n v="4016"/>
    <x v="1987"/>
    <x v="1"/>
    <x v="841"/>
    <d v="2012-08-28T00:00:00"/>
    <x v="1"/>
    <s v="FH-14350"/>
    <s v="Fred Harton"/>
    <x v="0"/>
    <s v="United States"/>
    <s v="Atlanta"/>
    <x v="32"/>
    <n v="30318"/>
    <x v="0"/>
    <s v="OFF-PA-10002319"/>
    <x v="1"/>
    <x v="10"/>
    <s v="Xerox 1944"/>
    <n v="193.79999999999998"/>
    <n v="5"/>
    <n v="0"/>
    <n v="94.962000000000003"/>
  </r>
  <r>
    <n v="4017"/>
    <x v="1987"/>
    <x v="1"/>
    <x v="841"/>
    <d v="2012-08-28T00:00:00"/>
    <x v="1"/>
    <s v="FH-14350"/>
    <s v="Fred Harton"/>
    <x v="0"/>
    <s v="United States"/>
    <s v="Atlanta"/>
    <x v="32"/>
    <n v="30318"/>
    <x v="0"/>
    <s v="OFF-PA-10003893"/>
    <x v="1"/>
    <x v="10"/>
    <s v="Xerox 1962"/>
    <n v="21.400000000000002"/>
    <n v="5"/>
    <n v="0"/>
    <n v="9.629999999999999"/>
  </r>
  <r>
    <n v="4018"/>
    <x v="1987"/>
    <x v="1"/>
    <x v="841"/>
    <d v="2012-08-28T00:00:00"/>
    <x v="1"/>
    <s v="FH-14350"/>
    <s v="Fred Harton"/>
    <x v="0"/>
    <s v="United States"/>
    <s v="Atlanta"/>
    <x v="32"/>
    <n v="30318"/>
    <x v="0"/>
    <s v="OFF-PA-10002499"/>
    <x v="1"/>
    <x v="10"/>
    <s v="Xerox 1890"/>
    <n v="97.88"/>
    <n v="2"/>
    <n v="0"/>
    <n v="48.94"/>
  </r>
  <r>
    <n v="4019"/>
    <x v="1987"/>
    <x v="1"/>
    <x v="841"/>
    <d v="2012-08-28T00:00:00"/>
    <x v="1"/>
    <s v="FH-14350"/>
    <s v="Fred Harton"/>
    <x v="0"/>
    <s v="United States"/>
    <s v="Atlanta"/>
    <x v="32"/>
    <n v="30318"/>
    <x v="0"/>
    <s v="TEC-AC-10004568"/>
    <x v="2"/>
    <x v="11"/>
    <s v="Maxell LTO Ultrium - 800 GB"/>
    <n v="251.91"/>
    <n v="9"/>
    <n v="0"/>
    <n v="47.862899999999982"/>
  </r>
  <r>
    <n v="4020"/>
    <x v="1987"/>
    <x v="1"/>
    <x v="841"/>
    <d v="2012-08-28T00:00:00"/>
    <x v="1"/>
    <s v="FH-14350"/>
    <s v="Fred Harton"/>
    <x v="0"/>
    <s v="United States"/>
    <s v="Atlanta"/>
    <x v="32"/>
    <n v="30318"/>
    <x v="0"/>
    <s v="OFF-AP-10001492"/>
    <x v="1"/>
    <x v="9"/>
    <s v="Acco Six-Outlet Power Strip, 4' Cord Length"/>
    <n v="25.86"/>
    <n v="3"/>
    <n v="0"/>
    <n v="6.7236000000000002"/>
  </r>
  <r>
    <n v="4021"/>
    <x v="1988"/>
    <x v="2"/>
    <x v="169"/>
    <d v="2011-06-27T00:00:00"/>
    <x v="1"/>
    <s v="AA-10645"/>
    <s v="Anna Andreadi"/>
    <x v="0"/>
    <s v="United States"/>
    <s v="Chester"/>
    <x v="9"/>
    <n v="19013"/>
    <x v="3"/>
    <s v="FUR-CH-10004698"/>
    <x v="0"/>
    <x v="1"/>
    <s v="Padded Folding Chairs, Black, 4/Carton"/>
    <n v="170.05799999999999"/>
    <n v="3"/>
    <n v="0.3"/>
    <n v="-4.858799999999988"/>
  </r>
  <r>
    <n v="4022"/>
    <x v="1988"/>
    <x v="2"/>
    <x v="169"/>
    <d v="2011-06-27T00:00:00"/>
    <x v="1"/>
    <s v="AA-10645"/>
    <s v="Anna Andreadi"/>
    <x v="0"/>
    <s v="United States"/>
    <s v="Chester"/>
    <x v="9"/>
    <n v="19013"/>
    <x v="3"/>
    <s v="TEC-PH-10004093"/>
    <x v="2"/>
    <x v="7"/>
    <s v="Panasonic Kx-TS550"/>
    <n v="82.782000000000011"/>
    <n v="3"/>
    <n v="0.4"/>
    <n v="-15.176700000000004"/>
  </r>
  <r>
    <n v="4023"/>
    <x v="1988"/>
    <x v="2"/>
    <x v="169"/>
    <d v="2011-06-27T00:00:00"/>
    <x v="1"/>
    <s v="AA-10645"/>
    <s v="Anna Andreadi"/>
    <x v="0"/>
    <s v="United States"/>
    <s v="Chester"/>
    <x v="9"/>
    <n v="19013"/>
    <x v="3"/>
    <s v="FUR-CH-10000454"/>
    <x v="0"/>
    <x v="1"/>
    <s v="Hon Deluxe Fabric Upholstered Stacking Chairs, Rounded Back"/>
    <n v="853.92999999999984"/>
    <n v="5"/>
    <n v="0.3"/>
    <n v="0"/>
  </r>
  <r>
    <n v="4024"/>
    <x v="1989"/>
    <x v="3"/>
    <x v="855"/>
    <d v="2014-10-29T00:00:00"/>
    <x v="2"/>
    <s v="JO-15145"/>
    <s v="Jack O'Briant"/>
    <x v="1"/>
    <s v="United States"/>
    <s v="San Francisco"/>
    <x v="1"/>
    <n v="94110"/>
    <x v="1"/>
    <s v="FUR-BO-10003034"/>
    <x v="0"/>
    <x v="0"/>
    <s v="O'Sullivan Elevations Bookcase, Cherry Finish"/>
    <n v="556.66499999999996"/>
    <n v="5"/>
    <n v="0.15"/>
    <n v="6.5490000000000208"/>
  </r>
  <r>
    <n v="4025"/>
    <x v="1989"/>
    <x v="3"/>
    <x v="855"/>
    <d v="2014-10-29T00:00:00"/>
    <x v="2"/>
    <s v="JO-15145"/>
    <s v="Jack O'Briant"/>
    <x v="1"/>
    <s v="United States"/>
    <s v="San Francisco"/>
    <x v="1"/>
    <n v="94110"/>
    <x v="1"/>
    <s v="TEC-PH-10003215"/>
    <x v="2"/>
    <x v="7"/>
    <s v="Jackery Bar Premium Fast-charging Portable Charger"/>
    <n v="95.84"/>
    <n v="4"/>
    <n v="0.2"/>
    <n v="34.741999999999997"/>
  </r>
  <r>
    <n v="4026"/>
    <x v="1990"/>
    <x v="3"/>
    <x v="938"/>
    <d v="2014-08-14T00:00:00"/>
    <x v="2"/>
    <s v="SF-20965"/>
    <s v="Sylvia Foulston"/>
    <x v="1"/>
    <s v="United States"/>
    <s v="Bedford"/>
    <x v="5"/>
    <n v="76021"/>
    <x v="2"/>
    <s v="OFF-PA-10001776"/>
    <x v="1"/>
    <x v="10"/>
    <s v="Wirebound Message Books, Four 2 3/4&quot; x 5&quot; Forms per Page, 600 Sets per Book"/>
    <n v="29.664000000000001"/>
    <n v="4"/>
    <n v="0.2"/>
    <n v="10.011599999999998"/>
  </r>
  <r>
    <n v="4027"/>
    <x v="1990"/>
    <x v="3"/>
    <x v="938"/>
    <d v="2014-08-14T00:00:00"/>
    <x v="2"/>
    <s v="SF-20965"/>
    <s v="Sylvia Foulston"/>
    <x v="1"/>
    <s v="United States"/>
    <s v="Bedford"/>
    <x v="5"/>
    <n v="76021"/>
    <x v="2"/>
    <s v="OFF-AR-10004582"/>
    <x v="1"/>
    <x v="6"/>
    <s v="BIC Brite Liner Grip Highlighters"/>
    <n v="9.1840000000000011"/>
    <n v="7"/>
    <n v="0.2"/>
    <n v="2.8699999999999992"/>
  </r>
  <r>
    <n v="4028"/>
    <x v="1990"/>
    <x v="3"/>
    <x v="938"/>
    <d v="2014-08-14T00:00:00"/>
    <x v="2"/>
    <s v="SF-20965"/>
    <s v="Sylvia Foulston"/>
    <x v="1"/>
    <s v="United States"/>
    <s v="Bedford"/>
    <x v="5"/>
    <n v="76021"/>
    <x v="2"/>
    <s v="TEC-PH-10001557"/>
    <x v="2"/>
    <x v="7"/>
    <s v="Pyle PMP37LED"/>
    <n v="153.584"/>
    <n v="2"/>
    <n v="0.2"/>
    <n v="13.438599999999994"/>
  </r>
  <r>
    <n v="4029"/>
    <x v="1990"/>
    <x v="3"/>
    <x v="938"/>
    <d v="2014-08-14T00:00:00"/>
    <x v="2"/>
    <s v="SF-20965"/>
    <s v="Sylvia Foulston"/>
    <x v="1"/>
    <s v="United States"/>
    <s v="Bedford"/>
    <x v="5"/>
    <n v="76021"/>
    <x v="2"/>
    <s v="OFF-BI-10004209"/>
    <x v="1"/>
    <x v="8"/>
    <s v="Fellowes Twister Kit, Gray/Clear, 3/pkg"/>
    <n v="12.863999999999995"/>
    <n v="8"/>
    <n v="0.8"/>
    <n v="-22.512"/>
  </r>
  <r>
    <n v="4030"/>
    <x v="1991"/>
    <x v="3"/>
    <x v="165"/>
    <d v="2014-12-29T00:00:00"/>
    <x v="1"/>
    <s v="CS-12355"/>
    <s v="Christine Sundaresam"/>
    <x v="0"/>
    <s v="United States"/>
    <s v="Lafayette"/>
    <x v="28"/>
    <n v="70506"/>
    <x v="0"/>
    <s v="TEC-MA-10003183"/>
    <x v="2"/>
    <x v="15"/>
    <s v="DYMO CardScan Personal V9 Business Card Scanner"/>
    <n v="479.97"/>
    <n v="3"/>
    <n v="0"/>
    <n v="239.98500000000001"/>
  </r>
  <r>
    <n v="4031"/>
    <x v="1991"/>
    <x v="3"/>
    <x v="165"/>
    <d v="2014-12-29T00:00:00"/>
    <x v="1"/>
    <s v="CS-12355"/>
    <s v="Christine Sundaresam"/>
    <x v="0"/>
    <s v="United States"/>
    <s v="Lafayette"/>
    <x v="28"/>
    <n v="70506"/>
    <x v="0"/>
    <s v="FUR-CH-10002439"/>
    <x v="0"/>
    <x v="1"/>
    <s v="Iceberg Nesting Folding Chair, 19w x 6d x 43h"/>
    <n v="232.88"/>
    <n v="4"/>
    <n v="0"/>
    <n v="60.5488"/>
  </r>
  <r>
    <n v="4032"/>
    <x v="1992"/>
    <x v="0"/>
    <x v="182"/>
    <d v="2013-10-01T00:00:00"/>
    <x v="1"/>
    <s v="SN-20710"/>
    <s v="Steve Nguyen"/>
    <x v="2"/>
    <s v="United States"/>
    <s v="Covington"/>
    <x v="4"/>
    <n v="98042"/>
    <x v="1"/>
    <s v="OFF-AP-10000576"/>
    <x v="1"/>
    <x v="9"/>
    <s v="Belkin 7 Outlet SurgeMaster II"/>
    <n v="236.88"/>
    <n v="6"/>
    <n v="0"/>
    <n v="66.326400000000007"/>
  </r>
  <r>
    <n v="4033"/>
    <x v="1992"/>
    <x v="0"/>
    <x v="182"/>
    <d v="2013-10-01T00:00:00"/>
    <x v="1"/>
    <s v="SN-20710"/>
    <s v="Steve Nguyen"/>
    <x v="2"/>
    <s v="United States"/>
    <s v="Covington"/>
    <x v="4"/>
    <n v="98042"/>
    <x v="1"/>
    <s v="OFF-PA-10004040"/>
    <x v="1"/>
    <x v="10"/>
    <s v="Universal Premium White Copier/Laser Paper (20Lb. and 87 Bright)"/>
    <n v="29.900000000000002"/>
    <n v="5"/>
    <n v="0"/>
    <n v="14.651"/>
  </r>
  <r>
    <n v="4034"/>
    <x v="1992"/>
    <x v="0"/>
    <x v="182"/>
    <d v="2013-10-01T00:00:00"/>
    <x v="1"/>
    <s v="SN-20710"/>
    <s v="Steve Nguyen"/>
    <x v="2"/>
    <s v="United States"/>
    <s v="Covington"/>
    <x v="4"/>
    <n v="98042"/>
    <x v="1"/>
    <s v="TEC-AC-10003063"/>
    <x v="2"/>
    <x v="11"/>
    <s v="Micro Innovations USB RF Wireless Keyboard with Mouse"/>
    <n v="100"/>
    <n v="4"/>
    <n v="0"/>
    <n v="21"/>
  </r>
  <r>
    <n v="4035"/>
    <x v="1993"/>
    <x v="0"/>
    <x v="939"/>
    <d v="2013-12-13T00:00:00"/>
    <x v="3"/>
    <s v="JM-15655"/>
    <s v="Jim Mitchum"/>
    <x v="1"/>
    <s v="United States"/>
    <s v="Lorain"/>
    <x v="24"/>
    <n v="44052"/>
    <x v="3"/>
    <s v="OFF-BI-10003982"/>
    <x v="1"/>
    <x v="8"/>
    <s v="Wilson Jones Century Plastic Molded Ring Binders"/>
    <n v="18.693000000000001"/>
    <n v="3"/>
    <n v="0.7"/>
    <n v="-14.331299999999992"/>
  </r>
  <r>
    <n v="4036"/>
    <x v="1993"/>
    <x v="0"/>
    <x v="939"/>
    <d v="2013-12-13T00:00:00"/>
    <x v="3"/>
    <s v="JM-15655"/>
    <s v="Jim Mitchum"/>
    <x v="1"/>
    <s v="United States"/>
    <s v="Lorain"/>
    <x v="24"/>
    <n v="44052"/>
    <x v="3"/>
    <s v="TEC-AC-10002567"/>
    <x v="2"/>
    <x v="11"/>
    <s v="Logitech G602 Wireless Gaming Mouse"/>
    <n v="383.952"/>
    <n v="6"/>
    <n v="0.2"/>
    <n v="76.790399999999977"/>
  </r>
  <r>
    <n v="4037"/>
    <x v="1994"/>
    <x v="1"/>
    <x v="75"/>
    <d v="2013-01-01T00:00:00"/>
    <x v="1"/>
    <s v="FH-14350"/>
    <s v="Fred Harton"/>
    <x v="0"/>
    <s v="United States"/>
    <s v="Chicago"/>
    <x v="10"/>
    <n v="60623"/>
    <x v="2"/>
    <s v="OFF-ST-10004950"/>
    <x v="1"/>
    <x v="4"/>
    <s v="Tenex Personal Filing Tote With Secure Closure Lid, Black/Frost"/>
    <n v="24.816000000000003"/>
    <n v="2"/>
    <n v="0.2"/>
    <n v="1.5509999999999984"/>
  </r>
  <r>
    <n v="4038"/>
    <x v="1995"/>
    <x v="2"/>
    <x v="282"/>
    <d v="2012-01-02T00:00:00"/>
    <x v="1"/>
    <s v="AJ-10795"/>
    <s v="Anthony Johnson"/>
    <x v="1"/>
    <s v="United States"/>
    <s v="San Francisco"/>
    <x v="1"/>
    <n v="94110"/>
    <x v="1"/>
    <s v="FUR-FU-10000550"/>
    <x v="0"/>
    <x v="5"/>
    <s v="Stacking Trays by OIC"/>
    <n v="24.900000000000002"/>
    <n v="5"/>
    <n v="0"/>
    <n v="8.2169999999999987"/>
  </r>
  <r>
    <n v="4039"/>
    <x v="1995"/>
    <x v="2"/>
    <x v="282"/>
    <d v="2012-01-02T00:00:00"/>
    <x v="1"/>
    <s v="AJ-10795"/>
    <s v="Anthony Johnson"/>
    <x v="1"/>
    <s v="United States"/>
    <s v="San Francisco"/>
    <x v="1"/>
    <n v="94110"/>
    <x v="1"/>
    <s v="OFF-PA-10000528"/>
    <x v="1"/>
    <x v="10"/>
    <s v="Xerox 1981"/>
    <n v="21.12"/>
    <n v="4"/>
    <n v="0"/>
    <n v="9.5039999999999996"/>
  </r>
  <r>
    <n v="4040"/>
    <x v="1995"/>
    <x v="2"/>
    <x v="282"/>
    <d v="2012-01-02T00:00:00"/>
    <x v="1"/>
    <s v="AJ-10795"/>
    <s v="Anthony Johnson"/>
    <x v="1"/>
    <s v="United States"/>
    <s v="San Francisco"/>
    <x v="1"/>
    <n v="94110"/>
    <x v="1"/>
    <s v="TEC-MA-10003183"/>
    <x v="2"/>
    <x v="15"/>
    <s v="DYMO CardScan Personal V9 Business Card Scanner"/>
    <n v="767.95200000000011"/>
    <n v="6"/>
    <n v="0.2"/>
    <n v="287.98199999999997"/>
  </r>
  <r>
    <n v="4041"/>
    <x v="1995"/>
    <x v="2"/>
    <x v="282"/>
    <d v="2012-01-02T00:00:00"/>
    <x v="1"/>
    <s v="AJ-10795"/>
    <s v="Anthony Johnson"/>
    <x v="1"/>
    <s v="United States"/>
    <s v="San Francisco"/>
    <x v="1"/>
    <n v="94110"/>
    <x v="1"/>
    <s v="OFF-BI-10003305"/>
    <x v="1"/>
    <x v="8"/>
    <s v="Avery Hanging File Binders"/>
    <n v="14.352000000000002"/>
    <n v="3"/>
    <n v="0.2"/>
    <n v="4.6643999999999988"/>
  </r>
  <r>
    <n v="4042"/>
    <x v="1995"/>
    <x v="2"/>
    <x v="282"/>
    <d v="2012-01-02T00:00:00"/>
    <x v="1"/>
    <s v="AJ-10795"/>
    <s v="Anthony Johnson"/>
    <x v="1"/>
    <s v="United States"/>
    <s v="San Francisco"/>
    <x v="1"/>
    <n v="94110"/>
    <x v="1"/>
    <s v="TEC-PH-10001425"/>
    <x v="2"/>
    <x v="7"/>
    <s v="Mophie Juice Pack Helium for iPhone"/>
    <n v="191.976"/>
    <n v="3"/>
    <n v="0.2"/>
    <n v="19.197599999999994"/>
  </r>
  <r>
    <n v="4043"/>
    <x v="1995"/>
    <x v="2"/>
    <x v="282"/>
    <d v="2012-01-02T00:00:00"/>
    <x v="1"/>
    <s v="AJ-10795"/>
    <s v="Anthony Johnson"/>
    <x v="1"/>
    <s v="United States"/>
    <s v="San Francisco"/>
    <x v="1"/>
    <n v="94110"/>
    <x v="1"/>
    <s v="OFF-LA-10001474"/>
    <x v="1"/>
    <x v="2"/>
    <s v="Avery 477"/>
    <n v="274.77"/>
    <n v="9"/>
    <n v="0"/>
    <n v="126.39420000000001"/>
  </r>
  <r>
    <n v="4044"/>
    <x v="1995"/>
    <x v="2"/>
    <x v="282"/>
    <d v="2012-01-02T00:00:00"/>
    <x v="1"/>
    <s v="AJ-10795"/>
    <s v="Anthony Johnson"/>
    <x v="1"/>
    <s v="United States"/>
    <s v="San Francisco"/>
    <x v="1"/>
    <n v="94110"/>
    <x v="1"/>
    <s v="FUR-FU-10000672"/>
    <x v="0"/>
    <x v="5"/>
    <s v="Executive Impressions 10&quot; Spectator Wall Clock"/>
    <n v="70.56"/>
    <n v="6"/>
    <n v="0"/>
    <n v="23.990399999999994"/>
  </r>
  <r>
    <n v="4045"/>
    <x v="1996"/>
    <x v="1"/>
    <x v="608"/>
    <d v="2012-06-30T00:00:00"/>
    <x v="1"/>
    <s v="JF-15565"/>
    <s v="Jill Fjeld"/>
    <x v="0"/>
    <s v="United States"/>
    <s v="San Francisco"/>
    <x v="1"/>
    <n v="94110"/>
    <x v="1"/>
    <s v="FUR-FU-10001979"/>
    <x v="0"/>
    <x v="5"/>
    <s v="Dana Halogen Swing-Arm Architect Lamp"/>
    <n v="204.85"/>
    <n v="5"/>
    <n v="0"/>
    <n v="57.358000000000011"/>
  </r>
  <r>
    <n v="4046"/>
    <x v="1997"/>
    <x v="1"/>
    <x v="788"/>
    <d v="2012-04-07T00:00:00"/>
    <x v="1"/>
    <s v="CS-11845"/>
    <s v="Cari Sayre"/>
    <x v="1"/>
    <s v="United States"/>
    <s v="Houston"/>
    <x v="5"/>
    <n v="77070"/>
    <x v="2"/>
    <s v="OFF-BI-10003707"/>
    <x v="1"/>
    <x v="8"/>
    <s v="Aluminum Screw Posts"/>
    <n v="9.155999999999997"/>
    <n v="3"/>
    <n v="0.8"/>
    <n v="-13.734000000000002"/>
  </r>
  <r>
    <n v="4047"/>
    <x v="1998"/>
    <x v="3"/>
    <x v="208"/>
    <d v="2014-10-26T00:00:00"/>
    <x v="1"/>
    <s v="SP-20920"/>
    <s v="Susan Pistek"/>
    <x v="0"/>
    <s v="United States"/>
    <s v="Chicago"/>
    <x v="10"/>
    <n v="60653"/>
    <x v="2"/>
    <s v="OFF-AP-10002191"/>
    <x v="1"/>
    <x v="9"/>
    <s v="Belkin 8 Outlet SurgeMaster II Gold Surge Protector"/>
    <n v="23.991999999999994"/>
    <n v="2"/>
    <n v="0.8"/>
    <n v="-62.379199999999997"/>
  </r>
  <r>
    <n v="4048"/>
    <x v="1999"/>
    <x v="1"/>
    <x v="747"/>
    <d v="2012-07-19T00:00:00"/>
    <x v="2"/>
    <s v="KE-16420"/>
    <s v="Katrina Edelman"/>
    <x v="1"/>
    <s v="United States"/>
    <s v="New York City"/>
    <x v="15"/>
    <n v="10035"/>
    <x v="3"/>
    <s v="OFF-PA-10000501"/>
    <x v="1"/>
    <x v="10"/>
    <s v="Petty Cash Envelope"/>
    <n v="80.88"/>
    <n v="3"/>
    <n v="0"/>
    <n v="39.6312"/>
  </r>
  <r>
    <n v="4049"/>
    <x v="1999"/>
    <x v="1"/>
    <x v="747"/>
    <d v="2012-07-19T00:00:00"/>
    <x v="2"/>
    <s v="KE-16420"/>
    <s v="Katrina Edelman"/>
    <x v="1"/>
    <s v="United States"/>
    <s v="New York City"/>
    <x v="15"/>
    <n v="10035"/>
    <x v="3"/>
    <s v="TEC-AC-10001990"/>
    <x v="2"/>
    <x v="11"/>
    <s v="Kensington Orbit Wireless Mobile Trackball for PC and Mac"/>
    <n v="599.9"/>
    <n v="10"/>
    <n v="0"/>
    <n v="191.96799999999996"/>
  </r>
  <r>
    <n v="4050"/>
    <x v="2000"/>
    <x v="3"/>
    <x v="92"/>
    <d v="2014-06-27T00:00:00"/>
    <x v="0"/>
    <s v="GA-14515"/>
    <s v="George Ashbrook"/>
    <x v="0"/>
    <s v="United States"/>
    <s v="New York City"/>
    <x v="15"/>
    <n v="10011"/>
    <x v="3"/>
    <s v="FUR-FU-10003601"/>
    <x v="0"/>
    <x v="5"/>
    <s v="Deflect-o RollaMat Studded, Beveled Mat for Medium Pile Carpeting"/>
    <n v="276.69"/>
    <n v="3"/>
    <n v="0"/>
    <n v="49.804199999999994"/>
  </r>
  <r>
    <n v="4051"/>
    <x v="2000"/>
    <x v="3"/>
    <x v="92"/>
    <d v="2014-06-27T00:00:00"/>
    <x v="0"/>
    <s v="GA-14515"/>
    <s v="George Ashbrook"/>
    <x v="0"/>
    <s v="United States"/>
    <s v="New York City"/>
    <x v="15"/>
    <n v="10011"/>
    <x v="3"/>
    <s v="FUR-CH-10001891"/>
    <x v="0"/>
    <x v="1"/>
    <s v="Global Deluxe Office Fabric Chairs"/>
    <n v="172.76400000000001"/>
    <n v="2"/>
    <n v="0.1"/>
    <n v="32.633200000000016"/>
  </r>
  <r>
    <n v="4052"/>
    <x v="2001"/>
    <x v="2"/>
    <x v="411"/>
    <d v="2011-10-03T00:00:00"/>
    <x v="1"/>
    <s v="SM-20950"/>
    <s v="Suzanne McNair"/>
    <x v="1"/>
    <s v="United States"/>
    <s v="Philadelphia"/>
    <x v="9"/>
    <n v="19134"/>
    <x v="3"/>
    <s v="OFF-AR-10003469"/>
    <x v="1"/>
    <x v="6"/>
    <s v="Nontoxic Chalk"/>
    <n v="4.2240000000000002"/>
    <n v="3"/>
    <n v="0.2"/>
    <n v="1.4783999999999997"/>
  </r>
  <r>
    <n v="4053"/>
    <x v="2001"/>
    <x v="2"/>
    <x v="411"/>
    <d v="2011-10-03T00:00:00"/>
    <x v="1"/>
    <s v="SM-20950"/>
    <s v="Suzanne McNair"/>
    <x v="1"/>
    <s v="United States"/>
    <s v="Philadelphia"/>
    <x v="9"/>
    <n v="19134"/>
    <x v="3"/>
    <s v="FUR-TA-10004175"/>
    <x v="0"/>
    <x v="3"/>
    <s v="Hon 30&quot; x 60&quot; Table with Locking Drawer"/>
    <n v="409.27199999999999"/>
    <n v="2"/>
    <n v="0.4"/>
    <n v="-81.854399999999998"/>
  </r>
  <r>
    <n v="4054"/>
    <x v="2001"/>
    <x v="2"/>
    <x v="411"/>
    <d v="2011-10-03T00:00:00"/>
    <x v="1"/>
    <s v="SM-20950"/>
    <s v="Suzanne McNair"/>
    <x v="1"/>
    <s v="United States"/>
    <s v="Philadelphia"/>
    <x v="9"/>
    <n v="19134"/>
    <x v="3"/>
    <s v="OFF-LA-10002945"/>
    <x v="1"/>
    <x v="2"/>
    <s v="Permanent Self-Adhesive File Folder Labels for Typewriters, 1 1/8 x 3 1/2, White"/>
    <n v="55.44"/>
    <n v="11"/>
    <n v="0.2"/>
    <n v="18.017999999999997"/>
  </r>
  <r>
    <n v="4055"/>
    <x v="2001"/>
    <x v="2"/>
    <x v="411"/>
    <d v="2011-10-03T00:00:00"/>
    <x v="1"/>
    <s v="SM-20950"/>
    <s v="Suzanne McNair"/>
    <x v="1"/>
    <s v="United States"/>
    <s v="Philadelphia"/>
    <x v="9"/>
    <n v="19134"/>
    <x v="3"/>
    <s v="OFF-PA-10000533"/>
    <x v="1"/>
    <x v="10"/>
    <s v="Southworth Parchment Paper &amp; Envelopes"/>
    <n v="20.928000000000001"/>
    <n v="4"/>
    <n v="0.2"/>
    <n v="6.8015999999999996"/>
  </r>
  <r>
    <n v="4056"/>
    <x v="2001"/>
    <x v="2"/>
    <x v="411"/>
    <d v="2011-10-03T00:00:00"/>
    <x v="1"/>
    <s v="SM-20950"/>
    <s v="Suzanne McNair"/>
    <x v="1"/>
    <s v="United States"/>
    <s v="Philadelphia"/>
    <x v="9"/>
    <n v="19134"/>
    <x v="3"/>
    <s v="OFF-ST-10004459"/>
    <x v="1"/>
    <x v="4"/>
    <s v="Tennsco Single-Tier Lockers"/>
    <n v="1801.6320000000001"/>
    <n v="6"/>
    <n v="0.2"/>
    <n v="-337.80600000000004"/>
  </r>
  <r>
    <n v="4057"/>
    <x v="2001"/>
    <x v="2"/>
    <x v="411"/>
    <d v="2011-10-03T00:00:00"/>
    <x v="1"/>
    <s v="SM-20950"/>
    <s v="Suzanne McNair"/>
    <x v="1"/>
    <s v="United States"/>
    <s v="Philadelphia"/>
    <x v="9"/>
    <n v="19134"/>
    <x v="3"/>
    <s v="FUR-TA-10004147"/>
    <x v="0"/>
    <x v="3"/>
    <s v="Hon 4060 Series Tables"/>
    <n v="67.175999999999988"/>
    <n v="1"/>
    <n v="0.4"/>
    <n v="-20.152800000000006"/>
  </r>
  <r>
    <n v="4058"/>
    <x v="2002"/>
    <x v="2"/>
    <x v="156"/>
    <d v="2011-11-28T00:00:00"/>
    <x v="1"/>
    <s v="DK-12985"/>
    <s v="Darren Koutras"/>
    <x v="0"/>
    <s v="United States"/>
    <s v="Chicago"/>
    <x v="10"/>
    <n v="60610"/>
    <x v="2"/>
    <s v="OFF-ST-10000046"/>
    <x v="1"/>
    <x v="4"/>
    <s v="Fellowes Super Stor/Drawer Files"/>
    <n v="646.20000000000005"/>
    <n v="5"/>
    <n v="0.2"/>
    <n v="-8.0774999999999864"/>
  </r>
  <r>
    <n v="4059"/>
    <x v="2003"/>
    <x v="1"/>
    <x v="312"/>
    <d v="2012-11-24T00:00:00"/>
    <x v="1"/>
    <s v="LC-16885"/>
    <s v="Lena Creighton"/>
    <x v="0"/>
    <s v="United States"/>
    <s v="Oakland"/>
    <x v="1"/>
    <n v="94601"/>
    <x v="1"/>
    <s v="TEC-PH-10004774"/>
    <x v="2"/>
    <x v="7"/>
    <s v="Gear Head AU3700S Headset"/>
    <n v="72.744000000000014"/>
    <n v="7"/>
    <n v="0.2"/>
    <n v="-15.458100000000007"/>
  </r>
  <r>
    <n v="4060"/>
    <x v="2003"/>
    <x v="1"/>
    <x v="312"/>
    <d v="2012-11-24T00:00:00"/>
    <x v="1"/>
    <s v="LC-16885"/>
    <s v="Lena Creighton"/>
    <x v="0"/>
    <s v="United States"/>
    <s v="Oakland"/>
    <x v="1"/>
    <n v="94601"/>
    <x v="1"/>
    <s v="FUR-CH-10000595"/>
    <x v="0"/>
    <x v="1"/>
    <s v="Safco Contoured Stacking Chairs"/>
    <n v="572.16000000000008"/>
    <n v="3"/>
    <n v="0.2"/>
    <n v="35.759999999999962"/>
  </r>
  <r>
    <n v="4061"/>
    <x v="2004"/>
    <x v="0"/>
    <x v="474"/>
    <d v="2013-11-08T00:00:00"/>
    <x v="1"/>
    <s v="XP-21865"/>
    <s v="Xylona Preis"/>
    <x v="0"/>
    <s v="United States"/>
    <s v="Chicago"/>
    <x v="10"/>
    <n v="60610"/>
    <x v="2"/>
    <s v="TEC-AC-10002473"/>
    <x v="2"/>
    <x v="11"/>
    <s v="Maxell 4.7GB DVD-R"/>
    <n v="68.111999999999995"/>
    <n v="3"/>
    <n v="0.2"/>
    <n v="17.879399999999997"/>
  </r>
  <r>
    <n v="4062"/>
    <x v="2005"/>
    <x v="1"/>
    <x v="14"/>
    <d v="2012-09-20T00:00:00"/>
    <x v="2"/>
    <s v="CS-11845"/>
    <s v="Cari Sayre"/>
    <x v="1"/>
    <s v="United States"/>
    <s v="Seattle"/>
    <x v="4"/>
    <n v="98105"/>
    <x v="1"/>
    <s v="OFF-BI-10001628"/>
    <x v="1"/>
    <x v="8"/>
    <s v="Acco Data Flex Cable Posts For Top &amp; Bottom Load Binders, 6&quot; Capacity"/>
    <n v="25.031999999999996"/>
    <n v="3"/>
    <n v="0.2"/>
    <n v="7.822499999999998"/>
  </r>
  <r>
    <n v="4063"/>
    <x v="2006"/>
    <x v="0"/>
    <x v="612"/>
    <d v="2013-03-15T00:00:00"/>
    <x v="1"/>
    <s v="BD-11770"/>
    <s v="Bryan Davis"/>
    <x v="0"/>
    <s v="United States"/>
    <s v="Philadelphia"/>
    <x v="9"/>
    <n v="19143"/>
    <x v="3"/>
    <s v="TEC-AC-10002800"/>
    <x v="2"/>
    <x v="11"/>
    <s v="Plantronics Audio 478 Stereo USB Headset"/>
    <n v="39.992000000000004"/>
    <n v="1"/>
    <n v="0.2"/>
    <n v="7.4984999999999964"/>
  </r>
  <r>
    <n v="4064"/>
    <x v="2007"/>
    <x v="2"/>
    <x v="670"/>
    <d v="2011-06-26T00:00:00"/>
    <x v="2"/>
    <s v="DL-13330"/>
    <s v="Denise Leinenbach"/>
    <x v="0"/>
    <s v="United States"/>
    <s v="Concord"/>
    <x v="3"/>
    <n v="28027"/>
    <x v="0"/>
    <s v="OFF-AR-10002766"/>
    <x v="1"/>
    <x v="6"/>
    <s v="Prang Drawing Pencil Set"/>
    <n v="20.015999999999998"/>
    <n v="9"/>
    <n v="0.2"/>
    <n v="1.7514000000000003"/>
  </r>
  <r>
    <n v="4065"/>
    <x v="2007"/>
    <x v="2"/>
    <x v="670"/>
    <d v="2011-06-26T00:00:00"/>
    <x v="2"/>
    <s v="DL-13330"/>
    <s v="Denise Leinenbach"/>
    <x v="0"/>
    <s v="United States"/>
    <s v="Concord"/>
    <x v="3"/>
    <n v="28027"/>
    <x v="0"/>
    <s v="OFF-SU-10002522"/>
    <x v="1"/>
    <x v="14"/>
    <s v="Acme Kleen Earth Office Shears"/>
    <n v="3.1040000000000001"/>
    <n v="1"/>
    <n v="0.2"/>
    <n v="0.34919999999999951"/>
  </r>
  <r>
    <n v="4066"/>
    <x v="2008"/>
    <x v="2"/>
    <x v="301"/>
    <d v="2011-11-05T00:00:00"/>
    <x v="1"/>
    <s v="KH-16630"/>
    <s v="Ken Heidel"/>
    <x v="1"/>
    <s v="United States"/>
    <s v="Charlotte"/>
    <x v="3"/>
    <n v="28205"/>
    <x v="0"/>
    <s v="OFF-FA-10003021"/>
    <x v="1"/>
    <x v="13"/>
    <s v="Staples"/>
    <n v="7.52"/>
    <n v="5"/>
    <n v="0.2"/>
    <n v="1.4099999999999997"/>
  </r>
  <r>
    <n v="4067"/>
    <x v="2008"/>
    <x v="2"/>
    <x v="301"/>
    <d v="2011-11-05T00:00:00"/>
    <x v="1"/>
    <s v="KH-16630"/>
    <s v="Ken Heidel"/>
    <x v="1"/>
    <s v="United States"/>
    <s v="Charlotte"/>
    <x v="3"/>
    <n v="28205"/>
    <x v="0"/>
    <s v="OFF-AR-10000634"/>
    <x v="1"/>
    <x v="6"/>
    <s v="Newell 320"/>
    <n v="10.272000000000002"/>
    <n v="3"/>
    <n v="0.2"/>
    <n v="0.89880000000000004"/>
  </r>
  <r>
    <n v="4068"/>
    <x v="2008"/>
    <x v="2"/>
    <x v="301"/>
    <d v="2011-11-05T00:00:00"/>
    <x v="1"/>
    <s v="KH-16630"/>
    <s v="Ken Heidel"/>
    <x v="1"/>
    <s v="United States"/>
    <s v="Charlotte"/>
    <x v="3"/>
    <n v="28205"/>
    <x v="0"/>
    <s v="OFF-LA-10001771"/>
    <x v="1"/>
    <x v="2"/>
    <s v="Avery 513"/>
    <n v="47.808000000000007"/>
    <n v="12"/>
    <n v="0.2"/>
    <n v="15.537599999999998"/>
  </r>
  <r>
    <n v="4069"/>
    <x v="2008"/>
    <x v="2"/>
    <x v="301"/>
    <d v="2011-11-05T00:00:00"/>
    <x v="1"/>
    <s v="KH-16630"/>
    <s v="Ken Heidel"/>
    <x v="1"/>
    <s v="United States"/>
    <s v="Charlotte"/>
    <x v="3"/>
    <n v="28205"/>
    <x v="0"/>
    <s v="TEC-PH-10004434"/>
    <x v="2"/>
    <x v="7"/>
    <s v="Cisco IP Phone 7961G VoIP phone - Dark gray"/>
    <n v="978.83999999999992"/>
    <n v="9"/>
    <n v="0.2"/>
    <n v="110.1194999999999"/>
  </r>
  <r>
    <n v="4070"/>
    <x v="2009"/>
    <x v="0"/>
    <x v="770"/>
    <d v="2013-09-01T00:00:00"/>
    <x v="2"/>
    <s v="TP-21415"/>
    <s v="Tom Prescott"/>
    <x v="0"/>
    <s v="United States"/>
    <s v="Dallas"/>
    <x v="5"/>
    <n v="75081"/>
    <x v="2"/>
    <s v="OFF-BI-10000050"/>
    <x v="1"/>
    <x v="8"/>
    <s v="Angle-D Binders with Locking Rings, Label Holders"/>
    <n v="13.139999999999997"/>
    <n v="9"/>
    <n v="0.8"/>
    <n v="-21.681000000000004"/>
  </r>
  <r>
    <n v="4071"/>
    <x v="2009"/>
    <x v="0"/>
    <x v="770"/>
    <d v="2013-09-01T00:00:00"/>
    <x v="2"/>
    <s v="TP-21415"/>
    <s v="Tom Prescott"/>
    <x v="0"/>
    <s v="United States"/>
    <s v="Dallas"/>
    <x v="5"/>
    <n v="75081"/>
    <x v="2"/>
    <s v="OFF-BI-10002414"/>
    <x v="1"/>
    <x v="8"/>
    <s v="GBC ProClick Spines for 32-Hole Punch"/>
    <n v="10.023999999999997"/>
    <n v="4"/>
    <n v="0.8"/>
    <n v="-16.539600000000007"/>
  </r>
  <r>
    <n v="4072"/>
    <x v="2009"/>
    <x v="0"/>
    <x v="770"/>
    <d v="2013-09-01T00:00:00"/>
    <x v="2"/>
    <s v="TP-21415"/>
    <s v="Tom Prescott"/>
    <x v="0"/>
    <s v="United States"/>
    <s v="Dallas"/>
    <x v="5"/>
    <n v="75081"/>
    <x v="2"/>
    <s v="FUR-BO-10003159"/>
    <x v="0"/>
    <x v="0"/>
    <s v="Sauder Camden County Collection Libraries, Planked Cherry Finish"/>
    <n v="156.37279999999998"/>
    <n v="2"/>
    <n v="0.32"/>
    <n v="-52.890800000000027"/>
  </r>
  <r>
    <n v="4073"/>
    <x v="2010"/>
    <x v="1"/>
    <x v="401"/>
    <d v="2012-12-08T00:00:00"/>
    <x v="0"/>
    <s v="NP-18685"/>
    <s v="Nora Pelletier"/>
    <x v="2"/>
    <s v="United States"/>
    <s v="Indianapolis"/>
    <x v="14"/>
    <n v="46203"/>
    <x v="2"/>
    <s v="TEC-CO-10002095"/>
    <x v="2"/>
    <x v="16"/>
    <s v="Hewlett Packard 610 Color Digital Copier / Printer"/>
    <n v="999.98"/>
    <n v="2"/>
    <n v="0"/>
    <n v="449.99099999999999"/>
  </r>
  <r>
    <n v="4074"/>
    <x v="2011"/>
    <x v="1"/>
    <x v="496"/>
    <d v="2012-09-27T00:00:00"/>
    <x v="2"/>
    <s v="SC-20680"/>
    <s v="Steve Carroll"/>
    <x v="2"/>
    <s v="United States"/>
    <s v="Broken Arrow"/>
    <x v="26"/>
    <n v="74012"/>
    <x v="2"/>
    <s v="TEC-PH-10004120"/>
    <x v="2"/>
    <x v="7"/>
    <s v="AT&amp;T 1080 Phone"/>
    <n v="821.94"/>
    <n v="6"/>
    <n v="0"/>
    <n v="213.70440000000002"/>
  </r>
  <r>
    <n v="4075"/>
    <x v="2012"/>
    <x v="3"/>
    <x v="940"/>
    <d v="2014-11-21T00:00:00"/>
    <x v="1"/>
    <s v="DK-12895"/>
    <s v="Dana Kaydos"/>
    <x v="0"/>
    <s v="United States"/>
    <s v="Miramar"/>
    <x v="2"/>
    <n v="33023"/>
    <x v="0"/>
    <s v="FUR-FU-10003553"/>
    <x v="0"/>
    <x v="5"/>
    <s v="Howard Miller 13-1/2&quot; Diameter Rosebrook Wall Clock"/>
    <n v="220.06399999999999"/>
    <n v="4"/>
    <n v="0.2"/>
    <n v="55.016000000000012"/>
  </r>
  <r>
    <n v="4076"/>
    <x v="2012"/>
    <x v="3"/>
    <x v="940"/>
    <d v="2014-11-21T00:00:00"/>
    <x v="1"/>
    <s v="DK-12895"/>
    <s v="Dana Kaydos"/>
    <x v="0"/>
    <s v="United States"/>
    <s v="Miramar"/>
    <x v="2"/>
    <n v="33023"/>
    <x v="0"/>
    <s v="FUR-FU-10001488"/>
    <x v="0"/>
    <x v="5"/>
    <s v="Tenex 46&quot; x 60&quot; Computer Anti-Static Chairmat, Rectangular Shaped"/>
    <n v="339.13600000000002"/>
    <n v="4"/>
    <n v="0.2"/>
    <n v="0"/>
  </r>
  <r>
    <n v="4077"/>
    <x v="2013"/>
    <x v="1"/>
    <x v="546"/>
    <d v="2012-12-21T00:00:00"/>
    <x v="0"/>
    <s v="SM-20950"/>
    <s v="Suzanne McNair"/>
    <x v="1"/>
    <s v="United States"/>
    <s v="Omaha"/>
    <x v="8"/>
    <n v="68104"/>
    <x v="2"/>
    <s v="OFF-BI-10003094"/>
    <x v="1"/>
    <x v="8"/>
    <s v="Self-Adhesive Ring Binder Labels"/>
    <n v="7.04"/>
    <n v="2"/>
    <n v="0"/>
    <n v="3.3087999999999997"/>
  </r>
  <r>
    <n v="4078"/>
    <x v="2013"/>
    <x v="1"/>
    <x v="546"/>
    <d v="2012-12-21T00:00:00"/>
    <x v="0"/>
    <s v="SM-20950"/>
    <s v="Suzanne McNair"/>
    <x v="1"/>
    <s v="United States"/>
    <s v="Omaha"/>
    <x v="8"/>
    <n v="68104"/>
    <x v="2"/>
    <s v="OFF-FA-10003472"/>
    <x v="1"/>
    <x v="13"/>
    <s v="Bagged Rubber Bands"/>
    <n v="5.04"/>
    <n v="4"/>
    <n v="0"/>
    <n v="0.2016"/>
  </r>
  <r>
    <n v="4079"/>
    <x v="2013"/>
    <x v="1"/>
    <x v="546"/>
    <d v="2012-12-21T00:00:00"/>
    <x v="0"/>
    <s v="SM-20950"/>
    <s v="Suzanne McNair"/>
    <x v="1"/>
    <s v="United States"/>
    <s v="Omaha"/>
    <x v="8"/>
    <n v="68104"/>
    <x v="2"/>
    <s v="OFF-PA-10001289"/>
    <x v="1"/>
    <x v="10"/>
    <s v="White Computer Printout Paper by Universal"/>
    <n v="116.28"/>
    <n v="3"/>
    <n v="0"/>
    <n v="56.977199999999996"/>
  </r>
  <r>
    <n v="4080"/>
    <x v="2014"/>
    <x v="1"/>
    <x v="379"/>
    <d v="2012-12-24T00:00:00"/>
    <x v="2"/>
    <s v="LS-17245"/>
    <s v="Lynn Smith"/>
    <x v="0"/>
    <s v="United States"/>
    <s v="Jacksonville"/>
    <x v="3"/>
    <n v="28540"/>
    <x v="0"/>
    <s v="TEC-PH-10002293"/>
    <x v="2"/>
    <x v="7"/>
    <s v="Anker 36W 4-Port USB Wall Charger Travel Power Adapter for iPhone 5s 5c 5"/>
    <n v="47.975999999999999"/>
    <n v="3"/>
    <n v="0.2"/>
    <n v="4.7976000000000028"/>
  </r>
  <r>
    <n v="4081"/>
    <x v="2015"/>
    <x v="0"/>
    <x v="477"/>
    <d v="2013-09-30T00:00:00"/>
    <x v="1"/>
    <s v="KE-16420"/>
    <s v="Katrina Edelman"/>
    <x v="1"/>
    <s v="United States"/>
    <s v="Tigard"/>
    <x v="21"/>
    <n v="97224"/>
    <x v="1"/>
    <s v="OFF-PA-10000380"/>
    <x v="1"/>
    <x v="10"/>
    <s v="REDIFORM Incoming/Outgoing Call Register, 11&quot; X 8 1/2&quot;, 100 Messages"/>
    <n v="60.048000000000002"/>
    <n v="9"/>
    <n v="0.2"/>
    <n v="22.518000000000001"/>
  </r>
  <r>
    <n v="4082"/>
    <x v="2015"/>
    <x v="0"/>
    <x v="477"/>
    <d v="2013-09-30T00:00:00"/>
    <x v="1"/>
    <s v="KE-16420"/>
    <s v="Katrina Edelman"/>
    <x v="1"/>
    <s v="United States"/>
    <s v="Tigard"/>
    <x v="21"/>
    <n v="97224"/>
    <x v="1"/>
    <s v="OFF-BI-10004828"/>
    <x v="1"/>
    <x v="8"/>
    <s v="GBC Poly Designer Binding Covers"/>
    <n v="5.0220000000000002"/>
    <n v="1"/>
    <n v="0.7"/>
    <n v="-3.5153999999999996"/>
  </r>
  <r>
    <n v="4083"/>
    <x v="2016"/>
    <x v="3"/>
    <x v="92"/>
    <d v="2014-07-01T00:00:00"/>
    <x v="1"/>
    <s v="MC-17635"/>
    <s v="Matthew Clasen"/>
    <x v="1"/>
    <s v="United States"/>
    <s v="Decatur"/>
    <x v="10"/>
    <n v="62521"/>
    <x v="2"/>
    <s v="OFF-BI-10004632"/>
    <x v="1"/>
    <x v="8"/>
    <s v="Ibico Hi-Tech Manual Binding System"/>
    <n v="182.99399999999997"/>
    <n v="3"/>
    <n v="0.8"/>
    <n v="-320.23950000000013"/>
  </r>
  <r>
    <n v="4084"/>
    <x v="2016"/>
    <x v="3"/>
    <x v="92"/>
    <d v="2014-07-01T00:00:00"/>
    <x v="1"/>
    <s v="MC-17635"/>
    <s v="Matthew Clasen"/>
    <x v="1"/>
    <s v="United States"/>
    <s v="Decatur"/>
    <x v="10"/>
    <n v="62521"/>
    <x v="2"/>
    <s v="OFF-PA-10000327"/>
    <x v="1"/>
    <x v="10"/>
    <s v="Xerox 1971"/>
    <n v="10.272000000000002"/>
    <n v="3"/>
    <n v="0.2"/>
    <n v="3.2099999999999982"/>
  </r>
  <r>
    <n v="4085"/>
    <x v="2017"/>
    <x v="3"/>
    <x v="210"/>
    <d v="2014-09-10T00:00:00"/>
    <x v="2"/>
    <s v="Dp-13240"/>
    <s v="Dean percer"/>
    <x v="2"/>
    <s v="United States"/>
    <s v="Phoenix"/>
    <x v="16"/>
    <n v="85023"/>
    <x v="1"/>
    <s v="OFF-BI-10003291"/>
    <x v="1"/>
    <x v="8"/>
    <s v="Wilson Jones Leather-Like Binders with DublLock Round Rings"/>
    <n v="7.857000000000002"/>
    <n v="3"/>
    <n v="0.7"/>
    <n v="-6.0236999999999998"/>
  </r>
  <r>
    <n v="4086"/>
    <x v="2018"/>
    <x v="0"/>
    <x v="578"/>
    <d v="2013-08-07T00:00:00"/>
    <x v="0"/>
    <s v="LC-16930"/>
    <s v="Linda Cazamias"/>
    <x v="1"/>
    <s v="United States"/>
    <s v="Sacramento"/>
    <x v="1"/>
    <n v="95823"/>
    <x v="1"/>
    <s v="TEC-PH-10002275"/>
    <x v="2"/>
    <x v="7"/>
    <s v="Mitel 5320 IP Phone VoIP phone"/>
    <n v="302.38400000000001"/>
    <n v="2"/>
    <n v="0.2"/>
    <n v="30.238400000000013"/>
  </r>
  <r>
    <n v="4087"/>
    <x v="2018"/>
    <x v="0"/>
    <x v="578"/>
    <d v="2013-08-07T00:00:00"/>
    <x v="0"/>
    <s v="LC-16930"/>
    <s v="Linda Cazamias"/>
    <x v="1"/>
    <s v="United States"/>
    <s v="Sacramento"/>
    <x v="1"/>
    <n v="95823"/>
    <x v="1"/>
    <s v="OFF-BI-10003291"/>
    <x v="1"/>
    <x v="8"/>
    <s v="Wilson Jones Leather-Like Binders with DublLock Round Rings"/>
    <n v="20.952000000000002"/>
    <n v="3"/>
    <n v="0.2"/>
    <n v="7.0712999999999981"/>
  </r>
  <r>
    <n v="4088"/>
    <x v="2018"/>
    <x v="0"/>
    <x v="578"/>
    <d v="2013-08-07T00:00:00"/>
    <x v="0"/>
    <s v="LC-16930"/>
    <s v="Linda Cazamias"/>
    <x v="1"/>
    <s v="United States"/>
    <s v="Sacramento"/>
    <x v="1"/>
    <n v="95823"/>
    <x v="1"/>
    <s v="OFF-BI-10000343"/>
    <x v="1"/>
    <x v="8"/>
    <s v="Pressboard Covers with Storage Hooks, 9 1/2&quot; x 11&quot;, Light Blue"/>
    <n v="11.784000000000001"/>
    <n v="3"/>
    <n v="0.2"/>
    <n v="3.9770999999999996"/>
  </r>
  <r>
    <n v="4089"/>
    <x v="2019"/>
    <x v="2"/>
    <x v="710"/>
    <d v="2011-08-26T00:00:00"/>
    <x v="1"/>
    <s v="LH-16900"/>
    <s v="Lena Hernandez"/>
    <x v="0"/>
    <s v="United States"/>
    <s v="Jonesboro"/>
    <x v="36"/>
    <n v="72401"/>
    <x v="0"/>
    <s v="FUR-BO-10000711"/>
    <x v="0"/>
    <x v="0"/>
    <s v="Hon Metal Bookcases, Gray"/>
    <n v="638.82000000000005"/>
    <n v="9"/>
    <n v="0"/>
    <n v="172.48140000000001"/>
  </r>
  <r>
    <n v="4090"/>
    <x v="2020"/>
    <x v="0"/>
    <x v="178"/>
    <d v="2013-04-06T00:00:00"/>
    <x v="1"/>
    <s v="TB-21175"/>
    <s v="Thomas Boland"/>
    <x v="1"/>
    <s v="United States"/>
    <s v="New York City"/>
    <x v="15"/>
    <n v="10035"/>
    <x v="3"/>
    <s v="OFF-LA-10001297"/>
    <x v="1"/>
    <x v="2"/>
    <s v="Avery 473"/>
    <n v="20.7"/>
    <n v="2"/>
    <n v="0"/>
    <n v="9.9359999999999999"/>
  </r>
  <r>
    <n v="4091"/>
    <x v="2020"/>
    <x v="0"/>
    <x v="178"/>
    <d v="2013-04-06T00:00:00"/>
    <x v="1"/>
    <s v="TB-21175"/>
    <s v="Thomas Boland"/>
    <x v="1"/>
    <s v="United States"/>
    <s v="New York City"/>
    <x v="15"/>
    <n v="10035"/>
    <x v="3"/>
    <s v="OFF-SU-10001574"/>
    <x v="1"/>
    <x v="14"/>
    <s v="Acme Value Line Scissors"/>
    <n v="10.95"/>
    <n v="3"/>
    <n v="0"/>
    <n v="3.2849999999999993"/>
  </r>
  <r>
    <n v="4092"/>
    <x v="2020"/>
    <x v="0"/>
    <x v="178"/>
    <d v="2013-04-06T00:00:00"/>
    <x v="1"/>
    <s v="TB-21175"/>
    <s v="Thomas Boland"/>
    <x v="1"/>
    <s v="United States"/>
    <s v="New York City"/>
    <x v="15"/>
    <n v="10035"/>
    <x v="3"/>
    <s v="OFF-BI-10003305"/>
    <x v="1"/>
    <x v="8"/>
    <s v="Avery Hanging File Binders"/>
    <n v="14.352000000000002"/>
    <n v="3"/>
    <n v="0.2"/>
    <n v="4.6643999999999988"/>
  </r>
  <r>
    <n v="4093"/>
    <x v="2021"/>
    <x v="3"/>
    <x v="941"/>
    <d v="2014-05-19T00:00:00"/>
    <x v="2"/>
    <s v="JM-15865"/>
    <s v="John Murray"/>
    <x v="0"/>
    <s v="United States"/>
    <s v="Akron"/>
    <x v="24"/>
    <n v="44312"/>
    <x v="3"/>
    <s v="OFF-ST-10002574"/>
    <x v="1"/>
    <x v="4"/>
    <s v="SAFCO Commercial Wire Shelving, Black"/>
    <n v="221.024"/>
    <n v="2"/>
    <n v="0.2"/>
    <n v="-55.256"/>
  </r>
  <r>
    <n v="4094"/>
    <x v="2022"/>
    <x v="1"/>
    <x v="252"/>
    <d v="2012-08-28T00:00:00"/>
    <x v="1"/>
    <s v="KW-16435"/>
    <s v="Katrina Willman"/>
    <x v="0"/>
    <s v="United States"/>
    <s v="Florence"/>
    <x v="0"/>
    <n v="41042"/>
    <x v="0"/>
    <s v="TEC-MA-10000864"/>
    <x v="2"/>
    <x v="15"/>
    <s v="Cisco 9971 IP Video Phone Charcoal"/>
    <n v="3080"/>
    <n v="7"/>
    <n v="0"/>
    <n v="1416.7999999999997"/>
  </r>
  <r>
    <n v="4095"/>
    <x v="2022"/>
    <x v="1"/>
    <x v="252"/>
    <d v="2012-08-28T00:00:00"/>
    <x v="1"/>
    <s v="KW-16435"/>
    <s v="Katrina Willman"/>
    <x v="0"/>
    <s v="United States"/>
    <s v="Florence"/>
    <x v="0"/>
    <n v="41042"/>
    <x v="0"/>
    <s v="TEC-AC-10003289"/>
    <x v="2"/>
    <x v="11"/>
    <s v="Anker Ultra-Slim Mini Bluetooth 3.0 Wireless Keyboard"/>
    <n v="79.959999999999994"/>
    <n v="4"/>
    <n v="0"/>
    <n v="18.390799999999999"/>
  </r>
  <r>
    <n v="4096"/>
    <x v="2022"/>
    <x v="1"/>
    <x v="252"/>
    <d v="2012-08-28T00:00:00"/>
    <x v="1"/>
    <s v="KW-16435"/>
    <s v="Katrina Willman"/>
    <x v="0"/>
    <s v="United States"/>
    <s v="Florence"/>
    <x v="0"/>
    <n v="41042"/>
    <x v="0"/>
    <s v="TEC-PH-10001619"/>
    <x v="2"/>
    <x v="7"/>
    <s v="LG G3"/>
    <n v="587.97"/>
    <n v="3"/>
    <n v="0"/>
    <n v="170.51129999999998"/>
  </r>
  <r>
    <n v="4097"/>
    <x v="2023"/>
    <x v="2"/>
    <x v="865"/>
    <d v="2011-09-28T00:00:00"/>
    <x v="1"/>
    <s v="SC-20095"/>
    <s v="Sanjit Chand"/>
    <x v="0"/>
    <s v="United States"/>
    <s v="Minneapolis"/>
    <x v="11"/>
    <n v="55407"/>
    <x v="2"/>
    <s v="OFF-PA-10004888"/>
    <x v="1"/>
    <x v="10"/>
    <s v="Xerox 217"/>
    <n v="32.400000000000006"/>
    <n v="5"/>
    <n v="0"/>
    <n v="15.552000000000001"/>
  </r>
  <r>
    <n v="4098"/>
    <x v="2023"/>
    <x v="2"/>
    <x v="865"/>
    <d v="2011-09-28T00:00:00"/>
    <x v="1"/>
    <s v="SC-20095"/>
    <s v="Sanjit Chand"/>
    <x v="0"/>
    <s v="United States"/>
    <s v="Minneapolis"/>
    <x v="11"/>
    <n v="55407"/>
    <x v="2"/>
    <s v="OFF-ST-10000736"/>
    <x v="1"/>
    <x v="4"/>
    <s v="Carina Double Wide Media Storage Towers in Natural &amp; Black"/>
    <n v="404.90000000000003"/>
    <n v="5"/>
    <n v="0"/>
    <n v="16.195999999999984"/>
  </r>
  <r>
    <n v="4099"/>
    <x v="2023"/>
    <x v="2"/>
    <x v="865"/>
    <d v="2011-09-28T00:00:00"/>
    <x v="1"/>
    <s v="SC-20095"/>
    <s v="Sanjit Chand"/>
    <x v="0"/>
    <s v="United States"/>
    <s v="Minneapolis"/>
    <x v="11"/>
    <n v="55407"/>
    <x v="2"/>
    <s v="OFF-BI-10001120"/>
    <x v="1"/>
    <x v="8"/>
    <s v="Ibico EPK-21 Electric Binding System"/>
    <n v="9449.9500000000007"/>
    <n v="5"/>
    <n v="0"/>
    <n v="4630.4755000000005"/>
  </r>
  <r>
    <n v="4100"/>
    <x v="2023"/>
    <x v="2"/>
    <x v="865"/>
    <d v="2011-09-28T00:00:00"/>
    <x v="1"/>
    <s v="SC-20095"/>
    <s v="Sanjit Chand"/>
    <x v="0"/>
    <s v="United States"/>
    <s v="Minneapolis"/>
    <x v="11"/>
    <n v="55407"/>
    <x v="2"/>
    <s v="OFF-BI-10000301"/>
    <x v="1"/>
    <x v="8"/>
    <s v="GBC Instant Report Kit"/>
    <n v="12.94"/>
    <n v="2"/>
    <n v="0"/>
    <n v="6.47"/>
  </r>
  <r>
    <n v="4101"/>
    <x v="2024"/>
    <x v="3"/>
    <x v="249"/>
    <d v="2014-06-24T00:00:00"/>
    <x v="1"/>
    <s v="ZC-21910"/>
    <s v="Zuschuss Carroll"/>
    <x v="0"/>
    <s v="United States"/>
    <s v="Houston"/>
    <x v="5"/>
    <n v="77095"/>
    <x v="2"/>
    <s v="OFF-AP-10004655"/>
    <x v="1"/>
    <x v="9"/>
    <s v="Holmes Visible Mist Ultrasonic Humidifier with 2.3-Gallon Output per Day, Replacement Filter"/>
    <n v="2.2639999999999993"/>
    <n v="1"/>
    <n v="0.8"/>
    <n v="-5.2072000000000012"/>
  </r>
  <r>
    <n v="4102"/>
    <x v="2024"/>
    <x v="3"/>
    <x v="249"/>
    <d v="2014-06-24T00:00:00"/>
    <x v="1"/>
    <s v="ZC-21910"/>
    <s v="Zuschuss Carroll"/>
    <x v="0"/>
    <s v="United States"/>
    <s v="Houston"/>
    <x v="5"/>
    <n v="77095"/>
    <x v="2"/>
    <s v="OFF-AP-10002906"/>
    <x v="1"/>
    <x v="9"/>
    <s v="Hoover Replacement Belt for Commercial Guardsman Heavy-Duty Upright Vacuum"/>
    <n v="0.44399999999999995"/>
    <n v="1"/>
    <n v="0.8"/>
    <n v="-1.1100000000000003"/>
  </r>
  <r>
    <n v="4103"/>
    <x v="2024"/>
    <x v="3"/>
    <x v="249"/>
    <d v="2014-06-24T00:00:00"/>
    <x v="1"/>
    <s v="ZC-21910"/>
    <s v="Zuschuss Carroll"/>
    <x v="0"/>
    <s v="United States"/>
    <s v="Houston"/>
    <x v="5"/>
    <n v="77095"/>
    <x v="2"/>
    <s v="OFF-PA-10000740"/>
    <x v="1"/>
    <x v="10"/>
    <s v="Xerox 1982"/>
    <n v="146.17600000000002"/>
    <n v="8"/>
    <n v="0.2"/>
    <n v="47.50719999999999"/>
  </r>
  <r>
    <n v="4104"/>
    <x v="2025"/>
    <x v="3"/>
    <x v="202"/>
    <d v="2014-12-22T00:00:00"/>
    <x v="3"/>
    <s v="RB-19465"/>
    <s v="Rick Bensley"/>
    <x v="2"/>
    <s v="United States"/>
    <s v="Fremont"/>
    <x v="8"/>
    <n v="68025"/>
    <x v="2"/>
    <s v="FUR-FU-10001940"/>
    <x v="0"/>
    <x v="5"/>
    <s v="Staples"/>
    <n v="15.92"/>
    <n v="2"/>
    <n v="0"/>
    <n v="7.0048000000000012"/>
  </r>
  <r>
    <n v="4105"/>
    <x v="2026"/>
    <x v="3"/>
    <x v="783"/>
    <d v="2014-08-14T00:00:00"/>
    <x v="1"/>
    <s v="JK-15370"/>
    <s v="Jay Kimmel"/>
    <x v="0"/>
    <s v="United States"/>
    <s v="San Diego"/>
    <x v="1"/>
    <n v="92105"/>
    <x v="1"/>
    <s v="TEC-PH-10000439"/>
    <x v="2"/>
    <x v="7"/>
    <s v="GE DSL Phone Line Filter"/>
    <n v="159.96000000000004"/>
    <n v="5"/>
    <n v="0.2"/>
    <n v="17.995499999999979"/>
  </r>
  <r>
    <n v="4106"/>
    <x v="2026"/>
    <x v="3"/>
    <x v="783"/>
    <d v="2014-08-14T00:00:00"/>
    <x v="1"/>
    <s v="JK-15370"/>
    <s v="Jay Kimmel"/>
    <x v="0"/>
    <s v="United States"/>
    <s v="San Diego"/>
    <x v="1"/>
    <n v="92105"/>
    <x v="1"/>
    <s v="OFF-BI-10000404"/>
    <x v="1"/>
    <x v="8"/>
    <s v="Avery Printable Repositionable Plastic Tabs"/>
    <n v="13.76"/>
    <n v="2"/>
    <n v="0.2"/>
    <n v="4.6440000000000001"/>
  </r>
  <r>
    <n v="4107"/>
    <x v="2027"/>
    <x v="0"/>
    <x v="250"/>
    <d v="2013-08-27T00:00:00"/>
    <x v="1"/>
    <s v="DD-13570"/>
    <s v="Dorothy Dickinson"/>
    <x v="0"/>
    <s v="United States"/>
    <s v="Houston"/>
    <x v="5"/>
    <n v="77041"/>
    <x v="2"/>
    <s v="OFF-BI-10003676"/>
    <x v="1"/>
    <x v="8"/>
    <s v="GBC Standard Recycled Report Covers, Clear Plastic Sheets"/>
    <n v="4.3119999999999985"/>
    <n v="2"/>
    <n v="0.8"/>
    <n v="-6.8992000000000022"/>
  </r>
  <r>
    <n v="4108"/>
    <x v="2028"/>
    <x v="1"/>
    <x v="67"/>
    <d v="2012-09-07T00:00:00"/>
    <x v="3"/>
    <s v="MC-17275"/>
    <s v="Marc Crier"/>
    <x v="0"/>
    <s v="United States"/>
    <s v="New York City"/>
    <x v="15"/>
    <n v="10011"/>
    <x v="3"/>
    <s v="OFF-ST-10002486"/>
    <x v="1"/>
    <x v="4"/>
    <s v="Eldon Shelf Savers Cubes and Bins"/>
    <n v="13.96"/>
    <n v="2"/>
    <n v="0"/>
    <n v="0.27919999999999945"/>
  </r>
  <r>
    <n v="4109"/>
    <x v="2028"/>
    <x v="1"/>
    <x v="67"/>
    <d v="2012-09-07T00:00:00"/>
    <x v="3"/>
    <s v="MC-17275"/>
    <s v="Marc Crier"/>
    <x v="0"/>
    <s v="United States"/>
    <s v="New York City"/>
    <x v="15"/>
    <n v="10011"/>
    <x v="3"/>
    <s v="FUR-TA-10003837"/>
    <x v="0"/>
    <x v="3"/>
    <s v="Anderson Hickey Conga Table Tops &amp; Accessories"/>
    <n v="27.414000000000001"/>
    <n v="3"/>
    <n v="0.4"/>
    <n v="-14.163900000000005"/>
  </r>
  <r>
    <n v="4110"/>
    <x v="2029"/>
    <x v="1"/>
    <x v="707"/>
    <d v="2013-01-01T00:00:00"/>
    <x v="1"/>
    <s v="DL-13495"/>
    <s v="Dionis Lloyd"/>
    <x v="1"/>
    <s v="United States"/>
    <s v="Detroit"/>
    <x v="12"/>
    <n v="48227"/>
    <x v="2"/>
    <s v="TEC-PH-10002923"/>
    <x v="2"/>
    <x v="7"/>
    <s v="Logitech B530 USB Headset - headset - Full size, Binaural"/>
    <n v="73.98"/>
    <n v="2"/>
    <n v="0"/>
    <n v="19.974600000000002"/>
  </r>
  <r>
    <n v="4111"/>
    <x v="2029"/>
    <x v="1"/>
    <x v="707"/>
    <d v="2013-01-01T00:00:00"/>
    <x v="1"/>
    <s v="DL-13495"/>
    <s v="Dionis Lloyd"/>
    <x v="1"/>
    <s v="United States"/>
    <s v="Detroit"/>
    <x v="12"/>
    <n v="48227"/>
    <x v="2"/>
    <s v="FUR-BO-10004360"/>
    <x v="0"/>
    <x v="0"/>
    <s v="Rush Hierlooms Collection Rich Wood Bookcases"/>
    <n v="160.97999999999999"/>
    <n v="1"/>
    <n v="0"/>
    <n v="20.927400000000006"/>
  </r>
  <r>
    <n v="4112"/>
    <x v="2029"/>
    <x v="1"/>
    <x v="707"/>
    <d v="2013-01-01T00:00:00"/>
    <x v="1"/>
    <s v="DL-13495"/>
    <s v="Dionis Lloyd"/>
    <x v="1"/>
    <s v="United States"/>
    <s v="Detroit"/>
    <x v="12"/>
    <n v="48227"/>
    <x v="2"/>
    <s v="OFF-PA-10002160"/>
    <x v="1"/>
    <x v="10"/>
    <s v="Xerox 1978"/>
    <n v="17.34"/>
    <n v="3"/>
    <n v="0"/>
    <n v="8.4966000000000008"/>
  </r>
  <r>
    <n v="4113"/>
    <x v="2029"/>
    <x v="1"/>
    <x v="707"/>
    <d v="2013-01-01T00:00:00"/>
    <x v="1"/>
    <s v="DL-13495"/>
    <s v="Dionis Lloyd"/>
    <x v="1"/>
    <s v="United States"/>
    <s v="Detroit"/>
    <x v="12"/>
    <n v="48227"/>
    <x v="2"/>
    <s v="OFF-AR-10002375"/>
    <x v="1"/>
    <x v="6"/>
    <s v="Newell 351"/>
    <n v="3.28"/>
    <n v="1"/>
    <n v="0"/>
    <n v="0.9511999999999996"/>
  </r>
  <r>
    <n v="4114"/>
    <x v="2030"/>
    <x v="1"/>
    <x v="942"/>
    <d v="2012-05-07T00:00:00"/>
    <x v="1"/>
    <s v="NC-18625"/>
    <s v="Noah Childs"/>
    <x v="1"/>
    <s v="United States"/>
    <s v="Houston"/>
    <x v="5"/>
    <n v="77095"/>
    <x v="2"/>
    <s v="OFF-LA-10000443"/>
    <x v="1"/>
    <x v="2"/>
    <s v="Avery 501"/>
    <n v="8.8559999999999999"/>
    <n v="3"/>
    <n v="0.2"/>
    <n v="2.9888999999999997"/>
  </r>
  <r>
    <n v="4115"/>
    <x v="2030"/>
    <x v="1"/>
    <x v="942"/>
    <d v="2012-05-07T00:00:00"/>
    <x v="1"/>
    <s v="NC-18625"/>
    <s v="Noah Childs"/>
    <x v="1"/>
    <s v="United States"/>
    <s v="Houston"/>
    <x v="5"/>
    <n v="77095"/>
    <x v="2"/>
    <s v="TEC-PH-10001750"/>
    <x v="2"/>
    <x v="7"/>
    <s v="Samsung Rugby III"/>
    <n v="158.376"/>
    <n v="3"/>
    <n v="0.2"/>
    <n v="13.857900000000008"/>
  </r>
  <r>
    <n v="4116"/>
    <x v="2031"/>
    <x v="0"/>
    <x v="390"/>
    <d v="2013-11-28T00:00:00"/>
    <x v="2"/>
    <s v="AC-10450"/>
    <s v="Amy Cox"/>
    <x v="0"/>
    <s v="United States"/>
    <s v="Seattle"/>
    <x v="4"/>
    <n v="98105"/>
    <x v="1"/>
    <s v="OFF-BI-10004632"/>
    <x v="1"/>
    <x v="8"/>
    <s v="Ibico Hi-Tech Manual Binding System"/>
    <n v="1219.96"/>
    <n v="5"/>
    <n v="0.2"/>
    <n v="381.23749999999995"/>
  </r>
  <r>
    <n v="4117"/>
    <x v="2032"/>
    <x v="1"/>
    <x v="27"/>
    <d v="2012-11-29T00:00:00"/>
    <x v="1"/>
    <s v="TS-21340"/>
    <s v="Toby Swindell"/>
    <x v="0"/>
    <s v="United States"/>
    <s v="Los Angeles"/>
    <x v="1"/>
    <n v="90036"/>
    <x v="1"/>
    <s v="OFF-BI-10002813"/>
    <x v="1"/>
    <x v="8"/>
    <s v="Avery Reinforcements for Hole-Punch Pages"/>
    <n v="3.1680000000000001"/>
    <n v="2"/>
    <n v="0.2"/>
    <n v="0.99"/>
  </r>
  <r>
    <n v="4118"/>
    <x v="2032"/>
    <x v="1"/>
    <x v="27"/>
    <d v="2012-11-29T00:00:00"/>
    <x v="1"/>
    <s v="TS-21340"/>
    <s v="Toby Swindell"/>
    <x v="0"/>
    <s v="United States"/>
    <s v="Los Angeles"/>
    <x v="1"/>
    <n v="90036"/>
    <x v="1"/>
    <s v="OFF-PA-10002005"/>
    <x v="1"/>
    <x v="10"/>
    <s v="Xerox 225"/>
    <n v="19.440000000000001"/>
    <n v="3"/>
    <n v="0"/>
    <n v="9.3312000000000008"/>
  </r>
  <r>
    <n v="4119"/>
    <x v="2032"/>
    <x v="1"/>
    <x v="27"/>
    <d v="2012-11-29T00:00:00"/>
    <x v="1"/>
    <s v="TS-21340"/>
    <s v="Toby Swindell"/>
    <x v="0"/>
    <s v="United States"/>
    <s v="Los Angeles"/>
    <x v="1"/>
    <n v="90036"/>
    <x v="1"/>
    <s v="OFF-ST-10000060"/>
    <x v="1"/>
    <x v="4"/>
    <s v="Fellowes Bankers Box Staxonsteel Drawer File/Stacking System"/>
    <n v="454.86"/>
    <n v="7"/>
    <n v="0"/>
    <n v="54.583200000000019"/>
  </r>
  <r>
    <n v="4120"/>
    <x v="2032"/>
    <x v="1"/>
    <x v="27"/>
    <d v="2012-11-29T00:00:00"/>
    <x v="1"/>
    <s v="TS-21340"/>
    <s v="Toby Swindell"/>
    <x v="0"/>
    <s v="United States"/>
    <s v="Los Angeles"/>
    <x v="1"/>
    <n v="90036"/>
    <x v="1"/>
    <s v="OFF-BI-10002706"/>
    <x v="1"/>
    <x v="8"/>
    <s v="Avery Premier Heavy-Duty Binder with Round Locking Rings"/>
    <n v="91.391999999999996"/>
    <n v="8"/>
    <n v="0.2"/>
    <n v="29.702399999999997"/>
  </r>
  <r>
    <n v="4121"/>
    <x v="2033"/>
    <x v="3"/>
    <x v="507"/>
    <d v="2014-09-11T00:00:00"/>
    <x v="1"/>
    <s v="MM-17920"/>
    <s v="Michael Moore"/>
    <x v="0"/>
    <s v="United States"/>
    <s v="Philadelphia"/>
    <x v="9"/>
    <n v="19120"/>
    <x v="3"/>
    <s v="TEC-AC-10000199"/>
    <x v="2"/>
    <x v="11"/>
    <s v="Kingston Digital DataTraveler 8GB USB 2.0"/>
    <n v="19.040000000000003"/>
    <n v="4"/>
    <n v="0.2"/>
    <n v="-1.4279999999999999"/>
  </r>
  <r>
    <n v="4122"/>
    <x v="2034"/>
    <x v="3"/>
    <x v="943"/>
    <d v="2014-05-13T00:00:00"/>
    <x v="3"/>
    <s v="LP-17080"/>
    <s v="Liz Pelletier"/>
    <x v="0"/>
    <s v="United States"/>
    <s v="Seattle"/>
    <x v="4"/>
    <n v="98103"/>
    <x v="1"/>
    <s v="OFF-PA-10002870"/>
    <x v="1"/>
    <x v="10"/>
    <s v="Ampad Phone Message Book, Recycled, 400 Message Capacity, 5 ¾” x 11”"/>
    <n v="37.44"/>
    <n v="6"/>
    <n v="0"/>
    <n v="16.847999999999999"/>
  </r>
  <r>
    <n v="4123"/>
    <x v="2034"/>
    <x v="3"/>
    <x v="943"/>
    <d v="2014-05-13T00:00:00"/>
    <x v="3"/>
    <s v="LP-17080"/>
    <s v="Liz Pelletier"/>
    <x v="0"/>
    <s v="United States"/>
    <s v="Seattle"/>
    <x v="4"/>
    <n v="98103"/>
    <x v="1"/>
    <s v="OFF-LA-10004545"/>
    <x v="1"/>
    <x v="2"/>
    <s v="Avery 50"/>
    <n v="37.589999999999996"/>
    <n v="3"/>
    <n v="0"/>
    <n v="17.667299999999997"/>
  </r>
  <r>
    <n v="4124"/>
    <x v="2034"/>
    <x v="3"/>
    <x v="943"/>
    <d v="2014-05-13T00:00:00"/>
    <x v="3"/>
    <s v="LP-17080"/>
    <s v="Liz Pelletier"/>
    <x v="0"/>
    <s v="United States"/>
    <s v="Seattle"/>
    <x v="4"/>
    <n v="98103"/>
    <x v="1"/>
    <s v="OFF-BI-10000962"/>
    <x v="1"/>
    <x v="8"/>
    <s v="Acco Flexible ACCOHIDE Square Ring Data Binder, Dark Blue, 11 1/2&quot; X 14&quot; 7/8&quot;"/>
    <n v="26.032"/>
    <n v="2"/>
    <n v="0.2"/>
    <n v="9.4365999999999985"/>
  </r>
  <r>
    <n v="4125"/>
    <x v="2035"/>
    <x v="2"/>
    <x v="218"/>
    <d v="2011-05-18T00:00:00"/>
    <x v="1"/>
    <s v="BG-11695"/>
    <s v="Brooke Gillingham"/>
    <x v="1"/>
    <s v="United States"/>
    <s v="Watertown"/>
    <x v="15"/>
    <n v="13601"/>
    <x v="3"/>
    <s v="OFF-AP-10004249"/>
    <x v="1"/>
    <x v="9"/>
    <s v="Staples"/>
    <n v="35.910000000000004"/>
    <n v="3"/>
    <n v="0"/>
    <n v="9.6956999999999987"/>
  </r>
  <r>
    <n v="4126"/>
    <x v="2036"/>
    <x v="3"/>
    <x v="944"/>
    <d v="2014-08-01T00:00:00"/>
    <x v="0"/>
    <s v="MG-18145"/>
    <s v="Mike Gockenbach"/>
    <x v="0"/>
    <s v="United States"/>
    <s v="Jacksonville"/>
    <x v="2"/>
    <n v="32216"/>
    <x v="0"/>
    <s v="FUR-FU-10001602"/>
    <x v="0"/>
    <x v="5"/>
    <s v="Eldon Delta Triangular Chair Mat, 52&quot; x 58&quot;, Clear"/>
    <n v="91.032000000000011"/>
    <n v="3"/>
    <n v="0.2"/>
    <n v="-2.2758000000000109"/>
  </r>
  <r>
    <n v="4127"/>
    <x v="2037"/>
    <x v="3"/>
    <x v="636"/>
    <d v="2014-05-10T00:00:00"/>
    <x v="2"/>
    <s v="GZ-14470"/>
    <s v="Gary Zandusky"/>
    <x v="0"/>
    <s v="United States"/>
    <s v="Arlington"/>
    <x v="17"/>
    <n v="22204"/>
    <x v="0"/>
    <s v="OFF-AR-10003179"/>
    <x v="1"/>
    <x v="6"/>
    <s v="Dixon Ticonderoga Core-Lock Colored Pencils"/>
    <n v="54.66"/>
    <n v="6"/>
    <n v="0"/>
    <n v="18.037799999999997"/>
  </r>
  <r>
    <n v="4128"/>
    <x v="2038"/>
    <x v="2"/>
    <x v="111"/>
    <d v="2011-09-24T00:00:00"/>
    <x v="1"/>
    <s v="JL-15835"/>
    <s v="John Lee"/>
    <x v="0"/>
    <s v="United States"/>
    <s v="Charlotte"/>
    <x v="3"/>
    <n v="28205"/>
    <x v="0"/>
    <s v="OFF-ST-10003722"/>
    <x v="1"/>
    <x v="4"/>
    <s v="Project Tote Personal File"/>
    <n v="67.343999999999994"/>
    <n v="6"/>
    <n v="0.2"/>
    <n v="7.5761999999999894"/>
  </r>
  <r>
    <n v="4129"/>
    <x v="2038"/>
    <x v="2"/>
    <x v="111"/>
    <d v="2011-09-24T00:00:00"/>
    <x v="1"/>
    <s v="JL-15835"/>
    <s v="John Lee"/>
    <x v="0"/>
    <s v="United States"/>
    <s v="Charlotte"/>
    <x v="3"/>
    <n v="28205"/>
    <x v="0"/>
    <s v="TEC-MA-10001127"/>
    <x v="2"/>
    <x v="15"/>
    <s v="HP Designjet T520 Inkjet Large Format Printer - 24&quot; Color"/>
    <n v="2624.9850000000001"/>
    <n v="3"/>
    <n v="0.5"/>
    <n v="-944.99460000000045"/>
  </r>
  <r>
    <n v="4130"/>
    <x v="2039"/>
    <x v="1"/>
    <x v="368"/>
    <d v="2012-04-04T00:00:00"/>
    <x v="1"/>
    <s v="DO-13435"/>
    <s v="Denny Ordway"/>
    <x v="0"/>
    <s v="United States"/>
    <s v="Seattle"/>
    <x v="4"/>
    <n v="98103"/>
    <x v="1"/>
    <s v="OFF-AP-10001947"/>
    <x v="1"/>
    <x v="9"/>
    <s v="Acco 6 Outlet Guardian Premium Plus Surge Suppressor"/>
    <n v="73.28"/>
    <n v="4"/>
    <n v="0"/>
    <n v="21.251199999999997"/>
  </r>
  <r>
    <n v="4131"/>
    <x v="2040"/>
    <x v="2"/>
    <x v="728"/>
    <d v="2011-11-25T00:00:00"/>
    <x v="1"/>
    <s v="AB-10600"/>
    <s v="Ann Blume"/>
    <x v="1"/>
    <s v="United States"/>
    <s v="Chicago"/>
    <x v="10"/>
    <n v="60623"/>
    <x v="2"/>
    <s v="OFF-BI-10001107"/>
    <x v="1"/>
    <x v="8"/>
    <s v="GBC White Gloss Covers, Plain Front"/>
    <n v="14.479999999999997"/>
    <n v="5"/>
    <n v="0.8"/>
    <n v="-23.89200000000001"/>
  </r>
  <r>
    <n v="4132"/>
    <x v="2041"/>
    <x v="1"/>
    <x v="740"/>
    <d v="2012-07-09T00:00:00"/>
    <x v="1"/>
    <s v="KB-16315"/>
    <s v="Karl Braun"/>
    <x v="0"/>
    <s v="United States"/>
    <s v="Hollywood"/>
    <x v="2"/>
    <n v="33021"/>
    <x v="0"/>
    <s v="OFF-PA-10000349"/>
    <x v="1"/>
    <x v="10"/>
    <s v="Staples"/>
    <n v="11.952000000000002"/>
    <n v="3"/>
    <n v="0.2"/>
    <n v="4.0338000000000003"/>
  </r>
  <r>
    <n v="4133"/>
    <x v="2041"/>
    <x v="1"/>
    <x v="740"/>
    <d v="2012-07-09T00:00:00"/>
    <x v="1"/>
    <s v="KB-16315"/>
    <s v="Karl Braun"/>
    <x v="0"/>
    <s v="United States"/>
    <s v="Hollywood"/>
    <x v="2"/>
    <n v="33021"/>
    <x v="0"/>
    <s v="OFF-PA-10003349"/>
    <x v="1"/>
    <x v="10"/>
    <s v="Xerox 1957"/>
    <n v="15.552000000000003"/>
    <n v="3"/>
    <n v="0.2"/>
    <n v="5.6375999999999999"/>
  </r>
  <r>
    <n v="4134"/>
    <x v="2042"/>
    <x v="2"/>
    <x v="78"/>
    <d v="2011-09-13T00:00:00"/>
    <x v="1"/>
    <s v="TT-21070"/>
    <s v="Ted Trevino"/>
    <x v="0"/>
    <s v="United States"/>
    <s v="Chesapeake"/>
    <x v="17"/>
    <n v="23320"/>
    <x v="0"/>
    <s v="OFF-FA-10002280"/>
    <x v="1"/>
    <x v="13"/>
    <s v="Advantus Plastic Paper Clips"/>
    <n v="45"/>
    <n v="9"/>
    <n v="0"/>
    <n v="21.599999999999998"/>
  </r>
  <r>
    <n v="4135"/>
    <x v="2042"/>
    <x v="2"/>
    <x v="78"/>
    <d v="2011-09-13T00:00:00"/>
    <x v="1"/>
    <s v="TT-21070"/>
    <s v="Ted Trevino"/>
    <x v="0"/>
    <s v="United States"/>
    <s v="Chesapeake"/>
    <x v="17"/>
    <n v="23320"/>
    <x v="0"/>
    <s v="TEC-MA-10000029"/>
    <x v="2"/>
    <x v="15"/>
    <s v="Epson WorkForce WF-2530 All-in-One Printer, Copier Scanner"/>
    <n v="209.96999999999997"/>
    <n v="3"/>
    <n v="0"/>
    <n v="90.287100000000009"/>
  </r>
  <r>
    <n v="4136"/>
    <x v="2043"/>
    <x v="3"/>
    <x v="280"/>
    <d v="2014-10-09T00:00:00"/>
    <x v="1"/>
    <s v="PV-18985"/>
    <s v="Paul Van Hugh"/>
    <x v="2"/>
    <s v="United States"/>
    <s v="Los Angeles"/>
    <x v="1"/>
    <n v="90036"/>
    <x v="1"/>
    <s v="OFF-BI-10002854"/>
    <x v="1"/>
    <x v="8"/>
    <s v="Performers Binder/Pad Holder, Black"/>
    <n v="112.12000000000002"/>
    <n v="5"/>
    <n v="0.2"/>
    <n v="42.045000000000002"/>
  </r>
  <r>
    <n v="4137"/>
    <x v="2043"/>
    <x v="3"/>
    <x v="280"/>
    <d v="2014-10-09T00:00:00"/>
    <x v="1"/>
    <s v="PV-18985"/>
    <s v="Paul Van Hugh"/>
    <x v="2"/>
    <s v="United States"/>
    <s v="Los Angeles"/>
    <x v="1"/>
    <n v="90036"/>
    <x v="1"/>
    <s v="OFF-ST-10003716"/>
    <x v="1"/>
    <x v="4"/>
    <s v="Tennsco Double-Tier Lockers"/>
    <n v="1575.14"/>
    <n v="7"/>
    <n v="0"/>
    <n v="204.76820000000001"/>
  </r>
  <r>
    <n v="4138"/>
    <x v="2044"/>
    <x v="3"/>
    <x v="123"/>
    <d v="2014-11-24T00:00:00"/>
    <x v="1"/>
    <s v="DD-13570"/>
    <s v="Dorothy Dickinson"/>
    <x v="0"/>
    <s v="United States"/>
    <s v="Alexandria"/>
    <x v="17"/>
    <n v="22304"/>
    <x v="0"/>
    <s v="OFF-FA-10000624"/>
    <x v="1"/>
    <x v="13"/>
    <s v="OIC Binder Clips"/>
    <n v="25.060000000000002"/>
    <n v="7"/>
    <n v="0"/>
    <n v="12.530000000000001"/>
  </r>
  <r>
    <n v="4139"/>
    <x v="2045"/>
    <x v="0"/>
    <x v="945"/>
    <d v="2014-01-02T00:00:00"/>
    <x v="2"/>
    <s v="KD-16495"/>
    <s v="Keith Dawkins"/>
    <x v="1"/>
    <s v="United States"/>
    <s v="Deer Park"/>
    <x v="5"/>
    <n v="77536"/>
    <x v="2"/>
    <s v="OFF-BI-10004654"/>
    <x v="1"/>
    <x v="8"/>
    <s v="Avery Binding System Hidden Tab Executive Style Index Sets"/>
    <n v="6.9239999999999977"/>
    <n v="6"/>
    <n v="0.8"/>
    <n v="-10.385999999999999"/>
  </r>
  <r>
    <n v="4140"/>
    <x v="2046"/>
    <x v="3"/>
    <x v="96"/>
    <d v="2014-12-05T00:00:00"/>
    <x v="2"/>
    <s v="RA-19285"/>
    <s v="Ralph Arnett"/>
    <x v="0"/>
    <s v="United States"/>
    <s v="Philadelphia"/>
    <x v="9"/>
    <n v="19120"/>
    <x v="3"/>
    <s v="OFF-ST-10001228"/>
    <x v="1"/>
    <x v="4"/>
    <s v="Personal File Boxes with Fold-Down Carry Handle"/>
    <n v="37.392000000000003"/>
    <n v="3"/>
    <n v="0.2"/>
    <n v="2.336999999999998"/>
  </r>
  <r>
    <n v="4141"/>
    <x v="2046"/>
    <x v="3"/>
    <x v="96"/>
    <d v="2014-12-05T00:00:00"/>
    <x v="2"/>
    <s v="RA-19285"/>
    <s v="Ralph Arnett"/>
    <x v="0"/>
    <s v="United States"/>
    <s v="Philadelphia"/>
    <x v="9"/>
    <n v="19120"/>
    <x v="3"/>
    <s v="FUR-FU-10003798"/>
    <x v="0"/>
    <x v="5"/>
    <s v="Ultra Door Kickplate, 8&quot;H x 34&quot;W"/>
    <n v="79.12"/>
    <n v="5"/>
    <n v="0.2"/>
    <n v="13.845999999999997"/>
  </r>
  <r>
    <n v="4142"/>
    <x v="2047"/>
    <x v="0"/>
    <x v="900"/>
    <d v="2013-06-18T00:00:00"/>
    <x v="1"/>
    <s v="SS-20590"/>
    <s v="Sonia Sunley"/>
    <x v="0"/>
    <s v="United States"/>
    <s v="Wichita"/>
    <x v="41"/>
    <n v="67212"/>
    <x v="2"/>
    <s v="OFF-LA-10003148"/>
    <x v="1"/>
    <x v="2"/>
    <s v="Avery 51"/>
    <n v="18.899999999999999"/>
    <n v="3"/>
    <n v="0"/>
    <n v="8.6939999999999991"/>
  </r>
  <r>
    <n v="4143"/>
    <x v="2048"/>
    <x v="2"/>
    <x v="946"/>
    <d v="2011-05-23T00:00:00"/>
    <x v="1"/>
    <s v="JH-15820"/>
    <s v="John Huston"/>
    <x v="0"/>
    <s v="United States"/>
    <s v="Midland"/>
    <x v="12"/>
    <n v="48640"/>
    <x v="2"/>
    <s v="OFF-BI-10001249"/>
    <x v="1"/>
    <x v="8"/>
    <s v="Avery Heavy-Duty EZD View Binder with Locking Rings"/>
    <n v="57.42"/>
    <n v="9"/>
    <n v="0"/>
    <n v="26.413199999999996"/>
  </r>
  <r>
    <n v="4144"/>
    <x v="2049"/>
    <x v="3"/>
    <x v="289"/>
    <d v="2014-02-07T00:00:00"/>
    <x v="1"/>
    <s v="EH-14125"/>
    <s v="Eugene Hildebrand"/>
    <x v="2"/>
    <s v="United States"/>
    <s v="San Francisco"/>
    <x v="1"/>
    <n v="94110"/>
    <x v="1"/>
    <s v="OFF-AR-10003759"/>
    <x v="1"/>
    <x v="6"/>
    <s v="Crayola Anti Dust Chalk, 12/Pack"/>
    <n v="12.74"/>
    <n v="7"/>
    <n v="0"/>
    <n v="5.7329999999999997"/>
  </r>
  <r>
    <n v="4145"/>
    <x v="2049"/>
    <x v="3"/>
    <x v="289"/>
    <d v="2014-02-07T00:00:00"/>
    <x v="1"/>
    <s v="EH-14125"/>
    <s v="Eugene Hildebrand"/>
    <x v="2"/>
    <s v="United States"/>
    <s v="San Francisco"/>
    <x v="1"/>
    <n v="94110"/>
    <x v="1"/>
    <s v="OFF-AR-10001227"/>
    <x v="1"/>
    <x v="6"/>
    <s v="Newell 338"/>
    <n v="8.82"/>
    <n v="3"/>
    <n v="0"/>
    <n v="2.3814000000000002"/>
  </r>
  <r>
    <n v="4146"/>
    <x v="2049"/>
    <x v="3"/>
    <x v="289"/>
    <d v="2014-02-07T00:00:00"/>
    <x v="1"/>
    <s v="EH-14125"/>
    <s v="Eugene Hildebrand"/>
    <x v="2"/>
    <s v="United States"/>
    <s v="San Francisco"/>
    <x v="1"/>
    <n v="94110"/>
    <x v="1"/>
    <s v="FUR-CH-10000863"/>
    <x v="0"/>
    <x v="1"/>
    <s v="Novimex Swivel Fabric Task Chair"/>
    <n v="120.78399999999999"/>
    <n v="1"/>
    <n v="0.2"/>
    <n v="-13.588200000000001"/>
  </r>
  <r>
    <n v="4147"/>
    <x v="2050"/>
    <x v="1"/>
    <x v="109"/>
    <d v="2012-12-04T00:00:00"/>
    <x v="1"/>
    <s v="TP-21415"/>
    <s v="Tom Prescott"/>
    <x v="0"/>
    <s v="United States"/>
    <s v="Freeport"/>
    <x v="15"/>
    <n v="11520"/>
    <x v="3"/>
    <s v="FUR-FU-10004017"/>
    <x v="0"/>
    <x v="5"/>
    <s v="Tenex Contemporary Contur Chairmats for Low and Medium Pile Carpet, Computer, 39&quot; x 49&quot;"/>
    <n v="322.59000000000003"/>
    <n v="3"/>
    <n v="0"/>
    <n v="64.518000000000001"/>
  </r>
  <r>
    <n v="4148"/>
    <x v="2051"/>
    <x v="3"/>
    <x v="436"/>
    <d v="2014-10-29T00:00:00"/>
    <x v="1"/>
    <s v="RB-19330"/>
    <s v="Randy Bradley"/>
    <x v="0"/>
    <s v="United States"/>
    <s v="Austin"/>
    <x v="5"/>
    <n v="78745"/>
    <x v="2"/>
    <s v="OFF-BI-10000962"/>
    <x v="1"/>
    <x v="8"/>
    <s v="Acco Flexible ACCOHIDE Square Ring Data Binder, Dark Blue, 11 1/2&quot; X 14&quot; 7/8&quot;"/>
    <n v="9.7619999999999969"/>
    <n v="3"/>
    <n v="0.8"/>
    <n v="-15.131100000000004"/>
  </r>
  <r>
    <n v="4149"/>
    <x v="2051"/>
    <x v="3"/>
    <x v="436"/>
    <d v="2014-10-29T00:00:00"/>
    <x v="1"/>
    <s v="RB-19330"/>
    <s v="Randy Bradley"/>
    <x v="0"/>
    <s v="United States"/>
    <s v="Austin"/>
    <x v="5"/>
    <n v="78745"/>
    <x v="2"/>
    <s v="OFF-ST-10004507"/>
    <x v="1"/>
    <x v="4"/>
    <s v="Advantus Rolling Storage Box"/>
    <n v="13.719999999999999"/>
    <n v="1"/>
    <n v="0.2"/>
    <n v="1.2004999999999999"/>
  </r>
  <r>
    <n v="4150"/>
    <x v="2051"/>
    <x v="3"/>
    <x v="436"/>
    <d v="2014-10-29T00:00:00"/>
    <x v="1"/>
    <s v="RB-19330"/>
    <s v="Randy Bradley"/>
    <x v="0"/>
    <s v="United States"/>
    <s v="Austin"/>
    <x v="5"/>
    <n v="78745"/>
    <x v="2"/>
    <s v="TEC-AC-10002942"/>
    <x v="2"/>
    <x v="11"/>
    <s v="WD My Passport Ultra 1TB Portable External Hard Drive"/>
    <n v="55.2"/>
    <n v="1"/>
    <n v="0.2"/>
    <n v="-2.0700000000000038"/>
  </r>
  <r>
    <n v="4151"/>
    <x v="2051"/>
    <x v="3"/>
    <x v="436"/>
    <d v="2014-10-29T00:00:00"/>
    <x v="1"/>
    <s v="RB-19330"/>
    <s v="Randy Bradley"/>
    <x v="0"/>
    <s v="United States"/>
    <s v="Austin"/>
    <x v="5"/>
    <n v="78745"/>
    <x v="2"/>
    <s v="OFF-ST-10002344"/>
    <x v="1"/>
    <x v="4"/>
    <s v="Carina 42&quot;Hx23 3/4&quot;W Media Storage Unit"/>
    <n v="259.13600000000002"/>
    <n v="4"/>
    <n v="0.2"/>
    <n v="-58.305599999999984"/>
  </r>
  <r>
    <n v="4152"/>
    <x v="2052"/>
    <x v="3"/>
    <x v="210"/>
    <d v="2014-09-12T00:00:00"/>
    <x v="1"/>
    <s v="CB-12025"/>
    <s v="Cassandra Brandow"/>
    <x v="0"/>
    <s v="United States"/>
    <s v="Philadelphia"/>
    <x v="9"/>
    <n v="19134"/>
    <x v="3"/>
    <s v="OFF-LA-10002475"/>
    <x v="1"/>
    <x v="2"/>
    <s v="Avery 519"/>
    <n v="29.24"/>
    <n v="5"/>
    <n v="0.2"/>
    <n v="9.8685000000000009"/>
  </r>
  <r>
    <n v="4153"/>
    <x v="2052"/>
    <x v="3"/>
    <x v="210"/>
    <d v="2014-09-12T00:00:00"/>
    <x v="1"/>
    <s v="CB-12025"/>
    <s v="Cassandra Brandow"/>
    <x v="0"/>
    <s v="United States"/>
    <s v="Philadelphia"/>
    <x v="9"/>
    <n v="19134"/>
    <x v="3"/>
    <s v="OFF-PA-10003072"/>
    <x v="1"/>
    <x v="10"/>
    <s v="Eureka Recycled Copy Paper 8 1/2&quot; x 11&quot;, Ream"/>
    <n v="15.552000000000003"/>
    <n v="3"/>
    <n v="0.2"/>
    <n v="5.4432"/>
  </r>
  <r>
    <n v="4154"/>
    <x v="2052"/>
    <x v="3"/>
    <x v="210"/>
    <d v="2014-09-12T00:00:00"/>
    <x v="1"/>
    <s v="CB-12025"/>
    <s v="Cassandra Brandow"/>
    <x v="0"/>
    <s v="United States"/>
    <s v="Philadelphia"/>
    <x v="9"/>
    <n v="19134"/>
    <x v="3"/>
    <s v="OFF-EN-10001509"/>
    <x v="1"/>
    <x v="12"/>
    <s v="Poly String Tie Envelopes"/>
    <n v="4.8960000000000008"/>
    <n v="3"/>
    <n v="0.2"/>
    <n v="1.6523999999999992"/>
  </r>
  <r>
    <n v="4155"/>
    <x v="2053"/>
    <x v="0"/>
    <x v="723"/>
    <d v="2014-01-04T00:00:00"/>
    <x v="1"/>
    <s v="MP-17965"/>
    <s v="Michael Paige"/>
    <x v="1"/>
    <s v="United States"/>
    <s v="Bristol"/>
    <x v="18"/>
    <n v="37620"/>
    <x v="0"/>
    <s v="OFF-BI-10004781"/>
    <x v="1"/>
    <x v="8"/>
    <s v="GBC Wire Binding Strips"/>
    <n v="38.088000000000001"/>
    <n v="4"/>
    <n v="0.7"/>
    <n v="-27.93119999999999"/>
  </r>
  <r>
    <n v="4156"/>
    <x v="2053"/>
    <x v="0"/>
    <x v="723"/>
    <d v="2014-01-04T00:00:00"/>
    <x v="1"/>
    <s v="MP-17965"/>
    <s v="Michael Paige"/>
    <x v="1"/>
    <s v="United States"/>
    <s v="Bristol"/>
    <x v="18"/>
    <n v="37620"/>
    <x v="0"/>
    <s v="OFF-BI-10000145"/>
    <x v="1"/>
    <x v="8"/>
    <s v="Zipper Ring Binder Pockets"/>
    <n v="2.8080000000000007"/>
    <n v="3"/>
    <n v="0.7"/>
    <n v="-1.9656000000000002"/>
  </r>
  <r>
    <n v="4157"/>
    <x v="2054"/>
    <x v="1"/>
    <x v="901"/>
    <d v="2012-12-09T00:00:00"/>
    <x v="0"/>
    <s v="SW-20245"/>
    <s v="Scot Wooten"/>
    <x v="0"/>
    <s v="United States"/>
    <s v="Philadelphia"/>
    <x v="9"/>
    <n v="19140"/>
    <x v="3"/>
    <s v="TEC-AC-10003280"/>
    <x v="2"/>
    <x v="11"/>
    <s v="Belkin F8E887 USB Wired Ergonomic Keyboard"/>
    <n v="47.984000000000002"/>
    <n v="2"/>
    <n v="0.2"/>
    <n v="0.59979999999999656"/>
  </r>
  <r>
    <n v="4158"/>
    <x v="2054"/>
    <x v="1"/>
    <x v="901"/>
    <d v="2012-12-09T00:00:00"/>
    <x v="0"/>
    <s v="SW-20245"/>
    <s v="Scot Wooten"/>
    <x v="0"/>
    <s v="United States"/>
    <s v="Philadelphia"/>
    <x v="9"/>
    <n v="19140"/>
    <x v="3"/>
    <s v="OFF-BI-10001107"/>
    <x v="1"/>
    <x v="8"/>
    <s v="GBC White Gloss Covers, Plain Front"/>
    <n v="26.064000000000007"/>
    <n v="6"/>
    <n v="0.7"/>
    <n v="-19.982399999999991"/>
  </r>
  <r>
    <n v="4159"/>
    <x v="2055"/>
    <x v="2"/>
    <x v="301"/>
    <d v="2011-11-08T00:00:00"/>
    <x v="1"/>
    <s v="SM-20950"/>
    <s v="Suzanne McNair"/>
    <x v="1"/>
    <s v="United States"/>
    <s v="Chicago"/>
    <x v="10"/>
    <n v="60610"/>
    <x v="2"/>
    <s v="OFF-PA-10000533"/>
    <x v="1"/>
    <x v="10"/>
    <s v="Southworth Parchment Paper &amp; Envelopes"/>
    <n v="15.696000000000002"/>
    <n v="3"/>
    <n v="0.2"/>
    <n v="5.1011999999999995"/>
  </r>
  <r>
    <n v="4160"/>
    <x v="2056"/>
    <x v="0"/>
    <x v="947"/>
    <d v="2013-04-24T00:00:00"/>
    <x v="1"/>
    <s v="AP-10915"/>
    <s v="Arthur Prichep"/>
    <x v="0"/>
    <s v="United States"/>
    <s v="Columbus"/>
    <x v="32"/>
    <n v="31907"/>
    <x v="0"/>
    <s v="OFF-AR-10003056"/>
    <x v="1"/>
    <x v="6"/>
    <s v="Newell 341"/>
    <n v="12.84"/>
    <n v="3"/>
    <n v="0"/>
    <n v="3.7235999999999989"/>
  </r>
  <r>
    <n v="4161"/>
    <x v="2057"/>
    <x v="3"/>
    <x v="304"/>
    <d v="2014-05-19T00:00:00"/>
    <x v="1"/>
    <s v="AH-10465"/>
    <s v="Amy Hunt"/>
    <x v="0"/>
    <s v="United States"/>
    <s v="New York City"/>
    <x v="15"/>
    <n v="10035"/>
    <x v="3"/>
    <s v="TEC-PH-10002834"/>
    <x v="2"/>
    <x v="7"/>
    <s v="Google Nexus 5"/>
    <n v="539.97"/>
    <n v="3"/>
    <n v="0"/>
    <n v="134.99250000000001"/>
  </r>
  <r>
    <n v="4162"/>
    <x v="2057"/>
    <x v="3"/>
    <x v="304"/>
    <d v="2014-05-19T00:00:00"/>
    <x v="1"/>
    <s v="AH-10465"/>
    <s v="Amy Hunt"/>
    <x v="0"/>
    <s v="United States"/>
    <s v="New York City"/>
    <x v="15"/>
    <n v="10035"/>
    <x v="3"/>
    <s v="OFF-ST-10002214"/>
    <x v="1"/>
    <x v="4"/>
    <s v="X-Rack File for Hanging Folders"/>
    <n v="22.58"/>
    <n v="2"/>
    <n v="0"/>
    <n v="5.8707999999999991"/>
  </r>
  <r>
    <n v="4163"/>
    <x v="2058"/>
    <x v="1"/>
    <x v="948"/>
    <d v="2012-03-18T00:00:00"/>
    <x v="1"/>
    <s v="EP-13915"/>
    <s v="Emily Phan"/>
    <x v="0"/>
    <s v="United States"/>
    <s v="Dover"/>
    <x v="38"/>
    <n v="3820"/>
    <x v="3"/>
    <s v="OFF-LA-10004484"/>
    <x v="1"/>
    <x v="2"/>
    <s v="Avery 476"/>
    <n v="16.52"/>
    <n v="4"/>
    <n v="0"/>
    <n v="7.5991999999999997"/>
  </r>
  <r>
    <n v="4164"/>
    <x v="2058"/>
    <x v="1"/>
    <x v="948"/>
    <d v="2012-03-18T00:00:00"/>
    <x v="1"/>
    <s v="EP-13915"/>
    <s v="Emily Phan"/>
    <x v="0"/>
    <s v="United States"/>
    <s v="Dover"/>
    <x v="38"/>
    <n v="3820"/>
    <x v="3"/>
    <s v="OFF-BI-10003091"/>
    <x v="1"/>
    <x v="8"/>
    <s v="GBC DocuBind TL200 Manual Binding Machine"/>
    <n v="671.93999999999994"/>
    <n v="3"/>
    <n v="0"/>
    <n v="315.81179999999995"/>
  </r>
  <r>
    <n v="4165"/>
    <x v="2059"/>
    <x v="3"/>
    <x v="424"/>
    <d v="2014-01-17T00:00:00"/>
    <x v="2"/>
    <s v="TP-21565"/>
    <s v="Tracy Poddar"/>
    <x v="1"/>
    <s v="United States"/>
    <s v="Aurora"/>
    <x v="22"/>
    <n v="80013"/>
    <x v="1"/>
    <s v="TEC-AC-10003027"/>
    <x v="2"/>
    <x v="11"/>
    <s v="Imation 8GB Mini TravelDrive USB 2.0 Flash Drive"/>
    <n v="169.06400000000002"/>
    <n v="7"/>
    <n v="0.2"/>
    <n v="-14.793099999999995"/>
  </r>
  <r>
    <n v="4166"/>
    <x v="2059"/>
    <x v="3"/>
    <x v="424"/>
    <d v="2014-01-17T00:00:00"/>
    <x v="2"/>
    <s v="TP-21565"/>
    <s v="Tracy Poddar"/>
    <x v="1"/>
    <s v="United States"/>
    <s v="Aurora"/>
    <x v="22"/>
    <n v="80013"/>
    <x v="1"/>
    <s v="OFF-ST-10003638"/>
    <x v="1"/>
    <x v="4"/>
    <s v="Mobile Personal File Cube"/>
    <n v="168.624"/>
    <n v="9"/>
    <n v="0.2"/>
    <n v="14.754599999999996"/>
  </r>
  <r>
    <n v="4167"/>
    <x v="2060"/>
    <x v="1"/>
    <x v="936"/>
    <d v="2012-03-13T00:00:00"/>
    <x v="1"/>
    <s v="AR-10825"/>
    <s v="Anthony Rawles"/>
    <x v="1"/>
    <s v="United States"/>
    <s v="Long Beach"/>
    <x v="15"/>
    <n v="11561"/>
    <x v="3"/>
    <s v="OFF-PA-10003848"/>
    <x v="1"/>
    <x v="10"/>
    <s v="Xerox 1997"/>
    <n v="19.440000000000001"/>
    <n v="3"/>
    <n v="0"/>
    <n v="9.3312000000000008"/>
  </r>
  <r>
    <n v="4168"/>
    <x v="2061"/>
    <x v="2"/>
    <x v="856"/>
    <d v="2011-10-13T00:00:00"/>
    <x v="2"/>
    <s v="HA-14920"/>
    <s v="Helen Andreada"/>
    <x v="0"/>
    <s v="United States"/>
    <s v="Pasadena"/>
    <x v="1"/>
    <n v="91104"/>
    <x v="1"/>
    <s v="OFF-ST-10002352"/>
    <x v="1"/>
    <x v="4"/>
    <s v="Iris Project Case"/>
    <n v="31.92"/>
    <n v="4"/>
    <n v="0"/>
    <n v="8.299199999999999"/>
  </r>
  <r>
    <n v="4169"/>
    <x v="2061"/>
    <x v="2"/>
    <x v="856"/>
    <d v="2011-10-13T00:00:00"/>
    <x v="2"/>
    <s v="HA-14920"/>
    <s v="Helen Andreada"/>
    <x v="0"/>
    <s v="United States"/>
    <s v="Pasadena"/>
    <x v="1"/>
    <n v="91104"/>
    <x v="1"/>
    <s v="FUR-CH-10000229"/>
    <x v="0"/>
    <x v="1"/>
    <s v="Global Enterprise Series Seating High-Back Swivel/Tilt Chairs"/>
    <n v="433.56800000000004"/>
    <n v="2"/>
    <n v="0.2"/>
    <n v="-65.035200000000046"/>
  </r>
  <r>
    <n v="4170"/>
    <x v="2062"/>
    <x v="1"/>
    <x v="657"/>
    <d v="2012-04-14T00:00:00"/>
    <x v="2"/>
    <s v="HJ-14875"/>
    <s v="Heather Jas"/>
    <x v="2"/>
    <s v="United States"/>
    <s v="Mesa"/>
    <x v="16"/>
    <n v="85204"/>
    <x v="1"/>
    <s v="OFF-PA-10000788"/>
    <x v="1"/>
    <x v="10"/>
    <s v="Xerox 210"/>
    <n v="31.104000000000006"/>
    <n v="6"/>
    <n v="0.2"/>
    <n v="10.8864"/>
  </r>
  <r>
    <n v="4171"/>
    <x v="2062"/>
    <x v="1"/>
    <x v="657"/>
    <d v="2012-04-14T00:00:00"/>
    <x v="2"/>
    <s v="HJ-14875"/>
    <s v="Heather Jas"/>
    <x v="2"/>
    <s v="United States"/>
    <s v="Mesa"/>
    <x v="16"/>
    <n v="85204"/>
    <x v="1"/>
    <s v="OFF-PA-10002968"/>
    <x v="1"/>
    <x v="10"/>
    <s v="Xerox 1973"/>
    <n v="54.816000000000003"/>
    <n v="3"/>
    <n v="0.2"/>
    <n v="17.815199999999997"/>
  </r>
  <r>
    <n v="4172"/>
    <x v="2063"/>
    <x v="3"/>
    <x v="673"/>
    <d v="2014-11-21T00:00:00"/>
    <x v="1"/>
    <s v="JK-15370"/>
    <s v="Jay Kimmel"/>
    <x v="0"/>
    <s v="United States"/>
    <s v="Fresno"/>
    <x v="1"/>
    <n v="93727"/>
    <x v="1"/>
    <s v="OFF-ST-10002486"/>
    <x v="1"/>
    <x v="4"/>
    <s v="Eldon Shelf Savers Cubes and Bins"/>
    <n v="48.86"/>
    <n v="7"/>
    <n v="0"/>
    <n v="0.97719999999999807"/>
  </r>
  <r>
    <n v="4173"/>
    <x v="2064"/>
    <x v="0"/>
    <x v="949"/>
    <d v="2013-07-02T00:00:00"/>
    <x v="3"/>
    <s v="JF-15355"/>
    <s v="Jay Fein"/>
    <x v="0"/>
    <s v="United States"/>
    <s v="Columbia"/>
    <x v="20"/>
    <n v="29203"/>
    <x v="0"/>
    <s v="OFF-BI-10002215"/>
    <x v="1"/>
    <x v="8"/>
    <s v="Wilson Jones Hanging View Binder, White, 1&quot;"/>
    <n v="14.2"/>
    <n v="2"/>
    <n v="0"/>
    <n v="6.5319999999999991"/>
  </r>
  <r>
    <n v="4174"/>
    <x v="2064"/>
    <x v="0"/>
    <x v="949"/>
    <d v="2013-07-02T00:00:00"/>
    <x v="3"/>
    <s v="JF-15355"/>
    <s v="Jay Fein"/>
    <x v="0"/>
    <s v="United States"/>
    <s v="Columbia"/>
    <x v="20"/>
    <n v="29203"/>
    <x v="0"/>
    <s v="OFF-PA-10000788"/>
    <x v="1"/>
    <x v="10"/>
    <s v="Xerox 210"/>
    <n v="12.96"/>
    <n v="2"/>
    <n v="0"/>
    <n v="6.2208000000000006"/>
  </r>
  <r>
    <n v="4175"/>
    <x v="2064"/>
    <x v="0"/>
    <x v="949"/>
    <d v="2013-07-02T00:00:00"/>
    <x v="3"/>
    <s v="JF-15355"/>
    <s v="Jay Fein"/>
    <x v="0"/>
    <s v="United States"/>
    <s v="Columbia"/>
    <x v="20"/>
    <n v="29203"/>
    <x v="0"/>
    <s v="OFF-BI-10003364"/>
    <x v="1"/>
    <x v="8"/>
    <s v="Binding Machine Supplies"/>
    <n v="58.34"/>
    <n v="2"/>
    <n v="0"/>
    <n v="28.0032"/>
  </r>
  <r>
    <n v="4176"/>
    <x v="2065"/>
    <x v="1"/>
    <x v="239"/>
    <d v="2012-11-30T00:00:00"/>
    <x v="2"/>
    <s v="EK-13795"/>
    <s v="Eileen Kiefer"/>
    <x v="2"/>
    <s v="United States"/>
    <s v="Santa Ana"/>
    <x v="1"/>
    <n v="92704"/>
    <x v="1"/>
    <s v="OFF-AR-10003582"/>
    <x v="1"/>
    <x v="6"/>
    <s v="Boston Electric Pencil Sharpener, Model 1818, Charcoal Black"/>
    <n v="56.3"/>
    <n v="2"/>
    <n v="0"/>
    <n v="15.764000000000003"/>
  </r>
  <r>
    <n v="4177"/>
    <x v="2066"/>
    <x v="2"/>
    <x v="884"/>
    <d v="2011-04-12T00:00:00"/>
    <x v="1"/>
    <s v="RS-19765"/>
    <s v="Roland Schwarz"/>
    <x v="1"/>
    <s v="United States"/>
    <s v="Columbia"/>
    <x v="20"/>
    <n v="29203"/>
    <x v="0"/>
    <s v="TEC-PH-10003273"/>
    <x v="2"/>
    <x v="7"/>
    <s v="AT&amp;T TR1909W"/>
    <n v="629.94999999999993"/>
    <n v="5"/>
    <n v="0"/>
    <n v="163.78700000000003"/>
  </r>
  <r>
    <n v="4178"/>
    <x v="2066"/>
    <x v="2"/>
    <x v="884"/>
    <d v="2011-04-12T00:00:00"/>
    <x v="1"/>
    <s v="RS-19765"/>
    <s v="Roland Schwarz"/>
    <x v="1"/>
    <s v="United States"/>
    <s v="Columbia"/>
    <x v="20"/>
    <n v="29203"/>
    <x v="0"/>
    <s v="OFF-PA-10000100"/>
    <x v="1"/>
    <x v="10"/>
    <s v="Xerox 1945"/>
    <n v="122.97"/>
    <n v="3"/>
    <n v="0"/>
    <n v="60.255300000000005"/>
  </r>
  <r>
    <n v="4179"/>
    <x v="2067"/>
    <x v="0"/>
    <x v="950"/>
    <d v="2013-06-19T00:00:00"/>
    <x v="0"/>
    <s v="BD-11320"/>
    <s v="Bill Donatelli"/>
    <x v="0"/>
    <s v="United States"/>
    <s v="Los Angeles"/>
    <x v="1"/>
    <n v="90045"/>
    <x v="1"/>
    <s v="OFF-PA-10001776"/>
    <x v="1"/>
    <x v="10"/>
    <s v="Wirebound Message Books, Four 2 3/4&quot; x 5&quot; Forms per Page, 600 Sets per Book"/>
    <n v="46.349999999999994"/>
    <n v="5"/>
    <n v="0"/>
    <n v="21.784499999999998"/>
  </r>
  <r>
    <n v="4180"/>
    <x v="2068"/>
    <x v="3"/>
    <x v="904"/>
    <d v="2014-03-11T00:00:00"/>
    <x v="1"/>
    <s v="BF-11170"/>
    <s v="Ben Ferrer"/>
    <x v="2"/>
    <s v="United States"/>
    <s v="San Francisco"/>
    <x v="1"/>
    <n v="94109"/>
    <x v="1"/>
    <s v="OFF-BI-10004182"/>
    <x v="1"/>
    <x v="8"/>
    <s v="Economy Binders"/>
    <n v="14.976000000000001"/>
    <n v="9"/>
    <n v="0.2"/>
    <n v="5.4288000000000007"/>
  </r>
  <r>
    <n v="4181"/>
    <x v="2069"/>
    <x v="3"/>
    <x v="566"/>
    <d v="2014-10-12T00:00:00"/>
    <x v="1"/>
    <s v="JK-15730"/>
    <s v="Joe Kamberova"/>
    <x v="0"/>
    <s v="United States"/>
    <s v="Houston"/>
    <x v="5"/>
    <n v="77036"/>
    <x v="2"/>
    <s v="OFF-BI-10000756"/>
    <x v="1"/>
    <x v="8"/>
    <s v="Storex DuraTech Recycled Plastic Frosted Binders"/>
    <n v="4.2399999999999993"/>
    <n v="5"/>
    <n v="0.8"/>
    <n v="-6.3599999999999994"/>
  </r>
  <r>
    <n v="4182"/>
    <x v="2070"/>
    <x v="3"/>
    <x v="833"/>
    <d v="2014-10-13T00:00:00"/>
    <x v="1"/>
    <s v="CR-12820"/>
    <s v="Cyra Reiten"/>
    <x v="2"/>
    <s v="United States"/>
    <s v="New York City"/>
    <x v="15"/>
    <n v="10035"/>
    <x v="3"/>
    <s v="TEC-AC-10001539"/>
    <x v="2"/>
    <x v="11"/>
    <s v="Logitech G430 Surround Sound Gaming Headset with Dolby 7.1 Technology"/>
    <n v="319.95999999999998"/>
    <n v="4"/>
    <n v="0"/>
    <n v="115.18559999999999"/>
  </r>
  <r>
    <n v="4183"/>
    <x v="2070"/>
    <x v="3"/>
    <x v="833"/>
    <d v="2014-10-13T00:00:00"/>
    <x v="1"/>
    <s v="CR-12820"/>
    <s v="Cyra Reiten"/>
    <x v="2"/>
    <s v="United States"/>
    <s v="New York City"/>
    <x v="15"/>
    <n v="10035"/>
    <x v="3"/>
    <s v="OFF-PA-10002377"/>
    <x v="1"/>
    <x v="10"/>
    <s v="Adams Telephone Message Book W/Dividers/Space For Phone Numbers, 5 1/4&quot;X8 1/2&quot;, 200/Messages"/>
    <n v="17.04"/>
    <n v="3"/>
    <n v="0"/>
    <n v="7.6679999999999993"/>
  </r>
  <r>
    <n v="4184"/>
    <x v="2070"/>
    <x v="3"/>
    <x v="833"/>
    <d v="2014-10-13T00:00:00"/>
    <x v="1"/>
    <s v="CR-12820"/>
    <s v="Cyra Reiten"/>
    <x v="2"/>
    <s v="United States"/>
    <s v="New York City"/>
    <x v="15"/>
    <n v="10035"/>
    <x v="3"/>
    <s v="OFF-ST-10000991"/>
    <x v="1"/>
    <x v="4"/>
    <s v="Space Solutions HD Industrial Steel Shelving."/>
    <n v="344.90999999999997"/>
    <n v="3"/>
    <n v="0"/>
    <n v="10.347300000000004"/>
  </r>
  <r>
    <n v="4185"/>
    <x v="2071"/>
    <x v="0"/>
    <x v="5"/>
    <d v="2013-12-08T00:00:00"/>
    <x v="2"/>
    <s v="AG-10300"/>
    <s v="Aleksandra Gannaway"/>
    <x v="1"/>
    <s v="United States"/>
    <s v="Franklin"/>
    <x v="31"/>
    <n v="2038"/>
    <x v="3"/>
    <s v="FUR-BO-10002853"/>
    <x v="0"/>
    <x v="0"/>
    <s v="O'Sullivan 5-Shelf Heavy-Duty Bookcases"/>
    <n v="81.94"/>
    <n v="1"/>
    <n v="0"/>
    <n v="20.484999999999999"/>
  </r>
  <r>
    <n v="4186"/>
    <x v="2072"/>
    <x v="0"/>
    <x v="147"/>
    <d v="2013-10-23T00:00:00"/>
    <x v="2"/>
    <s v="CM-12160"/>
    <s v="Charles McCrossin"/>
    <x v="0"/>
    <s v="United States"/>
    <s v="Baltimore"/>
    <x v="39"/>
    <n v="21215"/>
    <x v="3"/>
    <s v="TEC-AC-10004510"/>
    <x v="2"/>
    <x v="11"/>
    <s v="Logitech Desktop MK120 Mouse and keyboard Combo"/>
    <n v="98.16"/>
    <n v="6"/>
    <n v="0"/>
    <n v="9.8159999999999954"/>
  </r>
  <r>
    <n v="4187"/>
    <x v="2073"/>
    <x v="3"/>
    <x v="796"/>
    <d v="2014-05-24T00:00:00"/>
    <x v="1"/>
    <s v="SG-20890"/>
    <s v="Susan Gilcrest"/>
    <x v="1"/>
    <s v="United States"/>
    <s v="Mcallen"/>
    <x v="5"/>
    <n v="78501"/>
    <x v="2"/>
    <s v="OFF-BI-10003712"/>
    <x v="1"/>
    <x v="8"/>
    <s v="Acco Pressboard Covers with Storage Hooks, 14 7/8&quot; x 11&quot;, Light Blue"/>
    <n v="6.8739999999999988"/>
    <n v="7"/>
    <n v="0.8"/>
    <n v="-10.654700000000002"/>
  </r>
  <r>
    <n v="4188"/>
    <x v="2073"/>
    <x v="3"/>
    <x v="796"/>
    <d v="2014-05-24T00:00:00"/>
    <x v="1"/>
    <s v="SG-20890"/>
    <s v="Susan Gilcrest"/>
    <x v="1"/>
    <s v="United States"/>
    <s v="Mcallen"/>
    <x v="5"/>
    <n v="78501"/>
    <x v="2"/>
    <s v="OFF-BI-10002571"/>
    <x v="1"/>
    <x v="8"/>
    <s v="Avery Framed View Binder, EZD Ring (Locking), Navy, 1 1/2&quot;"/>
    <n v="1.9959999999999996"/>
    <n v="1"/>
    <n v="0.8"/>
    <n v="-3.293400000000001"/>
  </r>
  <r>
    <n v="4189"/>
    <x v="2073"/>
    <x v="3"/>
    <x v="796"/>
    <d v="2014-05-24T00:00:00"/>
    <x v="1"/>
    <s v="SG-20890"/>
    <s v="Susan Gilcrest"/>
    <x v="1"/>
    <s v="United States"/>
    <s v="Mcallen"/>
    <x v="5"/>
    <n v="78501"/>
    <x v="2"/>
    <s v="OFF-ST-10004835"/>
    <x v="1"/>
    <x v="4"/>
    <s v="Plastic Stacking Crates &amp; Casters"/>
    <n v="8.9280000000000008"/>
    <n v="2"/>
    <n v="0.2"/>
    <n v="0.66959999999999997"/>
  </r>
  <r>
    <n v="4190"/>
    <x v="2074"/>
    <x v="0"/>
    <x v="182"/>
    <d v="2013-10-02T00:00:00"/>
    <x v="0"/>
    <s v="CS-12175"/>
    <s v="Charles Sheldon"/>
    <x v="1"/>
    <s v="United States"/>
    <s v="Iowa City"/>
    <x v="23"/>
    <n v="52240"/>
    <x v="2"/>
    <s v="OFF-PA-10004022"/>
    <x v="1"/>
    <x v="10"/>
    <s v="Hammermill Color Copier Paper (28Lb. and 96 Bright)"/>
    <n v="9.99"/>
    <n v="1"/>
    <n v="0"/>
    <n v="4.4954999999999998"/>
  </r>
  <r>
    <n v="4191"/>
    <x v="2075"/>
    <x v="3"/>
    <x v="701"/>
    <d v="2014-11-23T00:00:00"/>
    <x v="1"/>
    <s v="HL-15040"/>
    <s v="Hunter Lopez"/>
    <x v="0"/>
    <s v="United States"/>
    <s v="Newark"/>
    <x v="13"/>
    <n v="19711"/>
    <x v="3"/>
    <s v="TEC-CO-10004722"/>
    <x v="2"/>
    <x v="16"/>
    <s v="Canon imageCLASS 2200 Advanced Copier"/>
    <n v="10499.97"/>
    <n v="3"/>
    <n v="0"/>
    <n v="5039.9856"/>
  </r>
  <r>
    <n v="4192"/>
    <x v="2076"/>
    <x v="1"/>
    <x v="951"/>
    <d v="2012-07-08T00:00:00"/>
    <x v="3"/>
    <s v="DM-13015"/>
    <s v="Darrin Martin"/>
    <x v="0"/>
    <s v="United States"/>
    <s v="Houston"/>
    <x v="5"/>
    <n v="77070"/>
    <x v="2"/>
    <s v="OFF-PA-10004248"/>
    <x v="1"/>
    <x v="10"/>
    <s v="Xerox 1990"/>
    <n v="21.12"/>
    <n v="5"/>
    <n v="0.2"/>
    <n v="6.5999999999999988"/>
  </r>
  <r>
    <n v="4193"/>
    <x v="2077"/>
    <x v="1"/>
    <x v="547"/>
    <d v="2012-11-20T00:00:00"/>
    <x v="1"/>
    <s v="HK-14890"/>
    <s v="Heather Kirkland"/>
    <x v="1"/>
    <s v="United States"/>
    <s v="Boise"/>
    <x v="45"/>
    <n v="83704"/>
    <x v="1"/>
    <s v="FUR-TA-10000577"/>
    <x v="0"/>
    <x v="3"/>
    <s v="Bretford CR4500 Series Slim Rectangular Table"/>
    <n v="696.42"/>
    <n v="2"/>
    <n v="0"/>
    <n v="160.17660000000001"/>
  </r>
  <r>
    <n v="4194"/>
    <x v="2077"/>
    <x v="1"/>
    <x v="547"/>
    <d v="2012-11-20T00:00:00"/>
    <x v="1"/>
    <s v="HK-14890"/>
    <s v="Heather Kirkland"/>
    <x v="1"/>
    <s v="United States"/>
    <s v="Boise"/>
    <x v="45"/>
    <n v="83704"/>
    <x v="1"/>
    <s v="TEC-PH-10001254"/>
    <x v="2"/>
    <x v="7"/>
    <s v="Jabra BIZ 2300 Duo QD Duo Corded Headset"/>
    <n v="304.77600000000001"/>
    <n v="3"/>
    <n v="0.2"/>
    <n v="22.858199999999982"/>
  </r>
  <r>
    <n v="4195"/>
    <x v="2078"/>
    <x v="1"/>
    <x v="652"/>
    <d v="2012-06-22T00:00:00"/>
    <x v="1"/>
    <s v="BG-11740"/>
    <s v="Bruce Geld"/>
    <x v="0"/>
    <s v="United States"/>
    <s v="San Diego"/>
    <x v="1"/>
    <n v="92105"/>
    <x v="1"/>
    <s v="OFF-AR-10001044"/>
    <x v="1"/>
    <x v="6"/>
    <s v="BOSTON Ranger #55 Pencil Sharpener, Black"/>
    <n v="51.98"/>
    <n v="2"/>
    <n v="0"/>
    <n v="15.074199999999998"/>
  </r>
  <r>
    <n v="4196"/>
    <x v="2079"/>
    <x v="0"/>
    <x v="143"/>
    <d v="2013-04-15T00:00:00"/>
    <x v="1"/>
    <s v="CK-12595"/>
    <s v="Clytie Kelty"/>
    <x v="0"/>
    <s v="United States"/>
    <s v="Los Angeles"/>
    <x v="1"/>
    <n v="90032"/>
    <x v="1"/>
    <s v="FUR-FU-10002597"/>
    <x v="0"/>
    <x v="5"/>
    <s v="C-Line Magnetic Cubicle Keepers, Clear Polypropylene"/>
    <n v="24.700000000000003"/>
    <n v="5"/>
    <n v="0"/>
    <n v="10.374000000000001"/>
  </r>
  <r>
    <n v="4197"/>
    <x v="2080"/>
    <x v="1"/>
    <x v="24"/>
    <d v="2012-04-23T00:00:00"/>
    <x v="0"/>
    <s v="RF-19735"/>
    <s v="Roland Fjeld"/>
    <x v="0"/>
    <s v="United States"/>
    <s v="New York City"/>
    <x v="15"/>
    <n v="10024"/>
    <x v="3"/>
    <s v="OFF-LA-10004093"/>
    <x v="1"/>
    <x v="2"/>
    <s v="Avery 486"/>
    <n v="21.93"/>
    <n v="3"/>
    <n v="0"/>
    <n v="10.307099999999998"/>
  </r>
  <r>
    <n v="4198"/>
    <x v="2081"/>
    <x v="0"/>
    <x v="275"/>
    <d v="2013-12-09T00:00:00"/>
    <x v="1"/>
    <s v="CJ-12010"/>
    <s v="Caroline Jumper"/>
    <x v="0"/>
    <s v="United States"/>
    <s v="Philadelphia"/>
    <x v="9"/>
    <n v="19134"/>
    <x v="3"/>
    <s v="OFF-AP-10000179"/>
    <x v="1"/>
    <x v="9"/>
    <s v="Honeywell Enviracaire Portable HEPA Air Cleaner for up to 10 x 16 Room"/>
    <n v="394.81600000000003"/>
    <n v="4"/>
    <n v="0.2"/>
    <n v="93.768799999999999"/>
  </r>
  <r>
    <n v="4199"/>
    <x v="2081"/>
    <x v="0"/>
    <x v="275"/>
    <d v="2013-12-09T00:00:00"/>
    <x v="1"/>
    <s v="CJ-12010"/>
    <s v="Caroline Jumper"/>
    <x v="0"/>
    <s v="United States"/>
    <s v="Philadelphia"/>
    <x v="9"/>
    <n v="19134"/>
    <x v="3"/>
    <s v="OFF-BI-10001072"/>
    <x v="1"/>
    <x v="8"/>
    <s v="GBC Clear Cover, 8-1/2 x 11, unpunched, 25 covers per pack"/>
    <n v="18.192000000000004"/>
    <n v="4"/>
    <n v="0.7"/>
    <n v="-14.553600000000003"/>
  </r>
  <r>
    <n v="4200"/>
    <x v="2082"/>
    <x v="1"/>
    <x v="895"/>
    <d v="2012-12-10T00:00:00"/>
    <x v="3"/>
    <s v="MA-17560"/>
    <s v="Matt Abelman"/>
    <x v="2"/>
    <s v="United States"/>
    <s v="New York City"/>
    <x v="15"/>
    <n v="10024"/>
    <x v="3"/>
    <s v="OFF-LA-10004093"/>
    <x v="1"/>
    <x v="2"/>
    <s v="Avery 486"/>
    <n v="7.31"/>
    <n v="1"/>
    <n v="0"/>
    <n v="3.4356999999999998"/>
  </r>
  <r>
    <n v="4201"/>
    <x v="2082"/>
    <x v="1"/>
    <x v="895"/>
    <d v="2012-12-10T00:00:00"/>
    <x v="3"/>
    <s v="MA-17560"/>
    <s v="Matt Abelman"/>
    <x v="2"/>
    <s v="United States"/>
    <s v="New York City"/>
    <x v="15"/>
    <n v="10024"/>
    <x v="3"/>
    <s v="TEC-CO-10002095"/>
    <x v="2"/>
    <x v="16"/>
    <s v="Hewlett Packard 610 Color Digital Copier / Printer"/>
    <n v="799.98400000000004"/>
    <n v="2"/>
    <n v="0.2"/>
    <n v="249.99499999999998"/>
  </r>
  <r>
    <n v="4202"/>
    <x v="2082"/>
    <x v="1"/>
    <x v="895"/>
    <d v="2012-12-10T00:00:00"/>
    <x v="3"/>
    <s v="MA-17560"/>
    <s v="Matt Abelman"/>
    <x v="2"/>
    <s v="United States"/>
    <s v="New York City"/>
    <x v="15"/>
    <n v="10024"/>
    <x v="3"/>
    <s v="OFF-PA-10002713"/>
    <x v="1"/>
    <x v="10"/>
    <s v="Adams Phone Message Book, 200 Message Capacity, 8 1/16” x 11”"/>
    <n v="41.28"/>
    <n v="6"/>
    <n v="0"/>
    <n v="18.988799999999998"/>
  </r>
  <r>
    <n v="4203"/>
    <x v="2082"/>
    <x v="1"/>
    <x v="895"/>
    <d v="2012-12-10T00:00:00"/>
    <x v="3"/>
    <s v="MA-17560"/>
    <s v="Matt Abelman"/>
    <x v="2"/>
    <s v="United States"/>
    <s v="New York City"/>
    <x v="15"/>
    <n v="10024"/>
    <x v="3"/>
    <s v="OFF-PA-10002254"/>
    <x v="1"/>
    <x v="10"/>
    <s v="Xerox 1883"/>
    <n v="184.66"/>
    <n v="7"/>
    <n v="0"/>
    <n v="84.943599999999989"/>
  </r>
  <r>
    <n v="4204"/>
    <x v="2083"/>
    <x v="2"/>
    <x v="656"/>
    <d v="2011-11-02T00:00:00"/>
    <x v="0"/>
    <s v="AM-10705"/>
    <s v="Anne McFarland"/>
    <x v="0"/>
    <s v="United States"/>
    <s v="Cranston"/>
    <x v="34"/>
    <n v="2920"/>
    <x v="3"/>
    <s v="OFF-AR-10001683"/>
    <x v="1"/>
    <x v="6"/>
    <s v="Lumber Crayons"/>
    <n v="49.25"/>
    <n v="5"/>
    <n v="0"/>
    <n v="18.715000000000003"/>
  </r>
  <r>
    <n v="4205"/>
    <x v="2083"/>
    <x v="2"/>
    <x v="656"/>
    <d v="2011-11-02T00:00:00"/>
    <x v="0"/>
    <s v="AM-10705"/>
    <s v="Anne McFarland"/>
    <x v="0"/>
    <s v="United States"/>
    <s v="Cranston"/>
    <x v="34"/>
    <n v="2920"/>
    <x v="3"/>
    <s v="OFF-PA-10002195"/>
    <x v="1"/>
    <x v="10"/>
    <s v="RSVP Cards &amp; Envelopes, Blank White, 8-1/2&quot; X 11&quot;, 24 Cards/25 Envelopes/Set"/>
    <n v="10.16"/>
    <n v="2"/>
    <n v="0"/>
    <n v="4.7751999999999999"/>
  </r>
  <r>
    <n v="4206"/>
    <x v="2083"/>
    <x v="2"/>
    <x v="656"/>
    <d v="2011-11-02T00:00:00"/>
    <x v="0"/>
    <s v="AM-10705"/>
    <s v="Anne McFarland"/>
    <x v="0"/>
    <s v="United States"/>
    <s v="Cranston"/>
    <x v="34"/>
    <n v="2920"/>
    <x v="3"/>
    <s v="FUR-FU-10002364"/>
    <x v="0"/>
    <x v="5"/>
    <s v="Eldon Expressions Wood Desk Accessories, Oak"/>
    <n v="14.76"/>
    <n v="2"/>
    <n v="0"/>
    <n v="4.2803999999999984"/>
  </r>
  <r>
    <n v="4207"/>
    <x v="2083"/>
    <x v="2"/>
    <x v="656"/>
    <d v="2011-11-02T00:00:00"/>
    <x v="0"/>
    <s v="AM-10705"/>
    <s v="Anne McFarland"/>
    <x v="0"/>
    <s v="United States"/>
    <s v="Cranston"/>
    <x v="34"/>
    <n v="2920"/>
    <x v="3"/>
    <s v="OFF-BI-10004001"/>
    <x v="1"/>
    <x v="8"/>
    <s v="GBC Recycled VeloBinder Covers"/>
    <n v="34.08"/>
    <n v="2"/>
    <n v="0"/>
    <n v="15.676799999999997"/>
  </r>
  <r>
    <n v="4208"/>
    <x v="2083"/>
    <x v="2"/>
    <x v="656"/>
    <d v="2011-11-02T00:00:00"/>
    <x v="0"/>
    <s v="AM-10705"/>
    <s v="Anne McFarland"/>
    <x v="0"/>
    <s v="United States"/>
    <s v="Cranston"/>
    <x v="34"/>
    <n v="2920"/>
    <x v="3"/>
    <s v="FUR-FU-10000023"/>
    <x v="0"/>
    <x v="5"/>
    <s v="Eldon Wave Desk Accessories"/>
    <n v="17.669999999999998"/>
    <n v="3"/>
    <n v="0"/>
    <n v="7.7748000000000008"/>
  </r>
  <r>
    <n v="4209"/>
    <x v="2083"/>
    <x v="2"/>
    <x v="656"/>
    <d v="2011-11-02T00:00:00"/>
    <x v="0"/>
    <s v="AM-10705"/>
    <s v="Anne McFarland"/>
    <x v="0"/>
    <s v="United States"/>
    <s v="Cranston"/>
    <x v="34"/>
    <n v="2920"/>
    <x v="3"/>
    <s v="FUR-CH-10002320"/>
    <x v="0"/>
    <x v="1"/>
    <s v="Hon Pagoda Stacking Chairs"/>
    <n v="1604.9"/>
    <n v="5"/>
    <n v="0"/>
    <n v="481.46999999999991"/>
  </r>
  <r>
    <n v="4210"/>
    <x v="2083"/>
    <x v="2"/>
    <x v="656"/>
    <d v="2011-11-02T00:00:00"/>
    <x v="0"/>
    <s v="AM-10705"/>
    <s v="Anne McFarland"/>
    <x v="0"/>
    <s v="United States"/>
    <s v="Cranston"/>
    <x v="34"/>
    <n v="2920"/>
    <x v="3"/>
    <s v="FUR-TA-10003238"/>
    <x v="0"/>
    <x v="3"/>
    <s v="Chromcraft Bull-Nose Wood 48&quot; x 96&quot; Rectangular Conference Tables"/>
    <n v="385.68599999999998"/>
    <n v="1"/>
    <n v="0.3"/>
    <n v="-60.607800000000026"/>
  </r>
  <r>
    <n v="4211"/>
    <x v="2084"/>
    <x v="3"/>
    <x v="34"/>
    <d v="2014-12-15T00:00:00"/>
    <x v="1"/>
    <s v="AH-10585"/>
    <s v="Angele Hood"/>
    <x v="0"/>
    <s v="United States"/>
    <s v="Chicago"/>
    <x v="10"/>
    <n v="60623"/>
    <x v="2"/>
    <s v="OFF-PA-10004965"/>
    <x v="1"/>
    <x v="10"/>
    <s v="Xerox 1921"/>
    <n v="15.984000000000002"/>
    <n v="2"/>
    <n v="0.2"/>
    <n v="4.9949999999999992"/>
  </r>
  <r>
    <n v="4212"/>
    <x v="2085"/>
    <x v="2"/>
    <x v="952"/>
    <d v="2011-05-09T00:00:00"/>
    <x v="0"/>
    <s v="PF-19120"/>
    <s v="Peter Fuller"/>
    <x v="0"/>
    <s v="United States"/>
    <s v="Richmond"/>
    <x v="0"/>
    <n v="40475"/>
    <x v="0"/>
    <s v="OFF-PA-10003016"/>
    <x v="1"/>
    <x v="10"/>
    <s v="Adams &quot;While You Were Out&quot; Message Pads"/>
    <n v="9.42"/>
    <n v="3"/>
    <n v="0"/>
    <n v="4.238999999999999"/>
  </r>
  <r>
    <n v="4213"/>
    <x v="2085"/>
    <x v="2"/>
    <x v="952"/>
    <d v="2011-05-09T00:00:00"/>
    <x v="0"/>
    <s v="PF-19120"/>
    <s v="Peter Fuller"/>
    <x v="0"/>
    <s v="United States"/>
    <s v="Richmond"/>
    <x v="0"/>
    <n v="40475"/>
    <x v="0"/>
    <s v="OFF-AR-10003651"/>
    <x v="1"/>
    <x v="6"/>
    <s v="Newell 350"/>
    <n v="6.56"/>
    <n v="2"/>
    <n v="0"/>
    <n v="1.9023999999999992"/>
  </r>
  <r>
    <n v="4214"/>
    <x v="2085"/>
    <x v="2"/>
    <x v="952"/>
    <d v="2011-05-09T00:00:00"/>
    <x v="0"/>
    <s v="PF-19120"/>
    <s v="Peter Fuller"/>
    <x v="0"/>
    <s v="United States"/>
    <s v="Richmond"/>
    <x v="0"/>
    <n v="40475"/>
    <x v="0"/>
    <s v="OFF-PA-10001363"/>
    <x v="1"/>
    <x v="10"/>
    <s v="Xerox 1933"/>
    <n v="24.56"/>
    <n v="2"/>
    <n v="0"/>
    <n v="11.543199999999999"/>
  </r>
  <r>
    <n v="4215"/>
    <x v="2086"/>
    <x v="0"/>
    <x v="758"/>
    <d v="2013-03-09T00:00:00"/>
    <x v="1"/>
    <s v="RD-19480"/>
    <s v="Rick Duston"/>
    <x v="0"/>
    <s v="United States"/>
    <s v="Mishawaka"/>
    <x v="14"/>
    <n v="46544"/>
    <x v="2"/>
    <s v="OFF-BI-10003876"/>
    <x v="1"/>
    <x v="8"/>
    <s v="Green Canvas Binder for 8-1/2&quot; x 14&quot; Sheets"/>
    <n v="128.39999999999998"/>
    <n v="3"/>
    <n v="0"/>
    <n v="64.199999999999989"/>
  </r>
  <r>
    <n v="4216"/>
    <x v="2087"/>
    <x v="2"/>
    <x v="953"/>
    <d v="2011-12-04T00:00:00"/>
    <x v="1"/>
    <s v="JL-15505"/>
    <s v="Jeremy Lonsdale"/>
    <x v="0"/>
    <s v="United States"/>
    <s v="Mount Vernon"/>
    <x v="15"/>
    <n v="10550"/>
    <x v="3"/>
    <s v="OFF-EN-10004007"/>
    <x v="1"/>
    <x v="12"/>
    <s v="Park Ridge Embossed Executive Business Envelopes"/>
    <n v="62.28"/>
    <n v="4"/>
    <n v="0"/>
    <n v="29.271599999999999"/>
  </r>
  <r>
    <n v="4217"/>
    <x v="2088"/>
    <x v="1"/>
    <x v="954"/>
    <d v="2012-02-22T00:00:00"/>
    <x v="1"/>
    <s v="AB-10600"/>
    <s v="Ann Blume"/>
    <x v="1"/>
    <s v="United States"/>
    <s v="Los Angeles"/>
    <x v="1"/>
    <n v="90004"/>
    <x v="1"/>
    <s v="OFF-LA-10002271"/>
    <x v="1"/>
    <x v="2"/>
    <s v="Smead Alpha-Z Color-Coded Second Alphabetical Labels and Starter Set"/>
    <n v="9.24"/>
    <n v="3"/>
    <n v="0"/>
    <n v="4.4352"/>
  </r>
  <r>
    <n v="4218"/>
    <x v="2089"/>
    <x v="3"/>
    <x v="719"/>
    <d v="2014-04-04T00:00:00"/>
    <x v="2"/>
    <s v="NC-18535"/>
    <s v="Nick Crebassa"/>
    <x v="1"/>
    <s v="United States"/>
    <s v="San Francisco"/>
    <x v="1"/>
    <n v="94110"/>
    <x v="1"/>
    <s v="FUR-BO-10003894"/>
    <x v="0"/>
    <x v="0"/>
    <s v="Safco Value Mate Steel Bookcase, Baked Enamel Finish on Steel, Black"/>
    <n v="482.66399999999999"/>
    <n v="8"/>
    <n v="0.15"/>
    <n v="85.175999999999974"/>
  </r>
  <r>
    <n v="4219"/>
    <x v="2089"/>
    <x v="3"/>
    <x v="719"/>
    <d v="2014-04-04T00:00:00"/>
    <x v="2"/>
    <s v="NC-18535"/>
    <s v="Nick Crebassa"/>
    <x v="1"/>
    <s v="United States"/>
    <s v="San Francisco"/>
    <x v="1"/>
    <n v="94110"/>
    <x v="1"/>
    <s v="TEC-MA-10000418"/>
    <x v="2"/>
    <x v="15"/>
    <s v="Cubify CubeX 3D Printer Double Head Print"/>
    <n v="4799.9839999999995"/>
    <n v="2"/>
    <n v="0.2"/>
    <n v="359.99879999999962"/>
  </r>
  <r>
    <n v="4220"/>
    <x v="2090"/>
    <x v="3"/>
    <x v="532"/>
    <d v="2014-06-14T00:00:00"/>
    <x v="0"/>
    <s v="TB-21400"/>
    <s v="Tom Boeckenhauer"/>
    <x v="0"/>
    <s v="United States"/>
    <s v="Seattle"/>
    <x v="4"/>
    <n v="98103"/>
    <x v="1"/>
    <s v="OFF-PA-10004243"/>
    <x v="1"/>
    <x v="10"/>
    <s v="Xerox 1939"/>
    <n v="37.94"/>
    <n v="2"/>
    <n v="0"/>
    <n v="18.211199999999998"/>
  </r>
  <r>
    <n v="4221"/>
    <x v="2090"/>
    <x v="3"/>
    <x v="532"/>
    <d v="2014-06-14T00:00:00"/>
    <x v="0"/>
    <s v="TB-21400"/>
    <s v="Tom Boeckenhauer"/>
    <x v="0"/>
    <s v="United States"/>
    <s v="Seattle"/>
    <x v="4"/>
    <n v="98103"/>
    <x v="1"/>
    <s v="OFF-BI-10001759"/>
    <x v="1"/>
    <x v="8"/>
    <s v="Acco Pressboard Covers with Storage Hooks, 14 7/8&quot; x 11&quot;, Dark Blue"/>
    <n v="18.288"/>
    <n v="6"/>
    <n v="0.2"/>
    <n v="6.6293999999999995"/>
  </r>
  <r>
    <n v="4222"/>
    <x v="2090"/>
    <x v="3"/>
    <x v="532"/>
    <d v="2014-06-14T00:00:00"/>
    <x v="0"/>
    <s v="TB-21400"/>
    <s v="Tom Boeckenhauer"/>
    <x v="0"/>
    <s v="United States"/>
    <s v="Seattle"/>
    <x v="4"/>
    <n v="98103"/>
    <x v="1"/>
    <s v="TEC-MA-10001570"/>
    <x v="2"/>
    <x v="15"/>
    <s v="Cisco Desktop Collaboration Experience DX650 IP Video Phone"/>
    <n v="385.80000000000007"/>
    <n v="5"/>
    <n v="0.2"/>
    <n v="130.20749999999998"/>
  </r>
  <r>
    <n v="4223"/>
    <x v="2090"/>
    <x v="3"/>
    <x v="532"/>
    <d v="2014-06-14T00:00:00"/>
    <x v="0"/>
    <s v="TB-21400"/>
    <s v="Tom Boeckenhauer"/>
    <x v="0"/>
    <s v="United States"/>
    <s v="Seattle"/>
    <x v="4"/>
    <n v="98103"/>
    <x v="1"/>
    <s v="OFF-ST-10004804"/>
    <x v="1"/>
    <x v="4"/>
    <s v="Belkin 19&quot; Vented Equipment Shelf, Black"/>
    <n v="102.96"/>
    <n v="2"/>
    <n v="0"/>
    <n v="1.0296000000000021"/>
  </r>
  <r>
    <n v="4224"/>
    <x v="2090"/>
    <x v="3"/>
    <x v="532"/>
    <d v="2014-06-14T00:00:00"/>
    <x v="0"/>
    <s v="TB-21400"/>
    <s v="Tom Boeckenhauer"/>
    <x v="0"/>
    <s v="United States"/>
    <s v="Seattle"/>
    <x v="4"/>
    <n v="98103"/>
    <x v="1"/>
    <s v="FUR-BO-10001519"/>
    <x v="0"/>
    <x v="0"/>
    <s v="O'Sullivan 3-Shelf Heavy-Duty Bookcases"/>
    <n v="174.42000000000002"/>
    <n v="3"/>
    <n v="0"/>
    <n v="41.860800000000005"/>
  </r>
  <r>
    <n v="4225"/>
    <x v="2091"/>
    <x v="0"/>
    <x v="955"/>
    <d v="2013-10-04T00:00:00"/>
    <x v="2"/>
    <s v="SJ-20215"/>
    <s v="Sarah Jordon"/>
    <x v="0"/>
    <s v="United States"/>
    <s v="Quincy"/>
    <x v="10"/>
    <n v="62301"/>
    <x v="2"/>
    <s v="OFF-BI-10000343"/>
    <x v="1"/>
    <x v="8"/>
    <s v="Pressboard Covers with Storage Hooks, 9 1/2&quot; x 11&quot;, Light Blue"/>
    <n v="1.9639999999999995"/>
    <n v="2"/>
    <n v="0.8"/>
    <n v="-3.2406000000000006"/>
  </r>
  <r>
    <n v="4226"/>
    <x v="2092"/>
    <x v="2"/>
    <x v="736"/>
    <d v="2011-12-17T00:00:00"/>
    <x v="1"/>
    <s v="EB-13840"/>
    <s v="Ellis Ballard"/>
    <x v="1"/>
    <s v="United States"/>
    <s v="Chicago"/>
    <x v="10"/>
    <n v="60623"/>
    <x v="2"/>
    <s v="FUR-FU-10003930"/>
    <x v="0"/>
    <x v="5"/>
    <s v="Howard Miller 12-3/4 Diameter Accuwave DS  Wall Clock"/>
    <n v="94.427999999999997"/>
    <n v="3"/>
    <n v="0.6"/>
    <n v="-42.492599999999982"/>
  </r>
  <r>
    <n v="4227"/>
    <x v="2093"/>
    <x v="3"/>
    <x v="343"/>
    <d v="2014-11-17T00:00:00"/>
    <x v="1"/>
    <s v="WB-21850"/>
    <s v="William Brown"/>
    <x v="0"/>
    <s v="United States"/>
    <s v="Urbandale"/>
    <x v="23"/>
    <n v="50322"/>
    <x v="2"/>
    <s v="OFF-FA-10004854"/>
    <x v="1"/>
    <x v="13"/>
    <s v="Vinyl Coated Wire Paper Clips in Organizer Box, 800/Box"/>
    <n v="45.92"/>
    <n v="4"/>
    <n v="0"/>
    <n v="21.5824"/>
  </r>
  <r>
    <n v="4228"/>
    <x v="2094"/>
    <x v="1"/>
    <x v="956"/>
    <d v="2012-01-10T00:00:00"/>
    <x v="1"/>
    <s v="SR-20740"/>
    <s v="Steven Roelle"/>
    <x v="2"/>
    <s v="United States"/>
    <s v="Seattle"/>
    <x v="4"/>
    <n v="98103"/>
    <x v="1"/>
    <s v="FUR-CH-10003396"/>
    <x v="0"/>
    <x v="1"/>
    <s v="Global Deluxe Steno Chair"/>
    <n v="61.584000000000003"/>
    <n v="1"/>
    <n v="0.2"/>
    <n v="-6.9282000000000039"/>
  </r>
  <r>
    <n v="4229"/>
    <x v="2095"/>
    <x v="0"/>
    <x v="830"/>
    <d v="2013-03-27T00:00:00"/>
    <x v="2"/>
    <s v="VG-21805"/>
    <s v="Vivek Grady"/>
    <x v="1"/>
    <s v="United States"/>
    <s v="Richmond"/>
    <x v="14"/>
    <n v="47374"/>
    <x v="2"/>
    <s v="OFF-PA-10001994"/>
    <x v="1"/>
    <x v="10"/>
    <s v="Ink Jet Note and Greeting Cards, 8-1/2&quot; x 5-1/2&quot; Card Size"/>
    <n v="22.48"/>
    <n v="1"/>
    <n v="0"/>
    <n v="10.3408"/>
  </r>
  <r>
    <n v="4230"/>
    <x v="2096"/>
    <x v="3"/>
    <x v="957"/>
    <d v="2014-07-11T00:00:00"/>
    <x v="1"/>
    <s v="LS-16945"/>
    <s v="Linda Southworth"/>
    <x v="1"/>
    <s v="United States"/>
    <s v="Dallas"/>
    <x v="5"/>
    <n v="75220"/>
    <x v="2"/>
    <s v="FUR-FU-10003601"/>
    <x v="0"/>
    <x v="5"/>
    <s v="Deflect-o RollaMat Studded, Beveled Mat for Medium Pile Carpeting"/>
    <n v="332.02800000000002"/>
    <n v="9"/>
    <n v="0.6"/>
    <n v="-348.62940000000003"/>
  </r>
  <r>
    <n v="4231"/>
    <x v="2096"/>
    <x v="3"/>
    <x v="957"/>
    <d v="2014-07-11T00:00:00"/>
    <x v="1"/>
    <s v="LS-16945"/>
    <s v="Linda Southworth"/>
    <x v="1"/>
    <s v="United States"/>
    <s v="Dallas"/>
    <x v="5"/>
    <n v="75220"/>
    <x v="2"/>
    <s v="OFF-BI-10003429"/>
    <x v="1"/>
    <x v="8"/>
    <s v="Cardinal HOLDit! Binder Insert Strips,Extra Strips"/>
    <n v="11.393999999999998"/>
    <n v="9"/>
    <n v="0.8"/>
    <n v="-17.660699999999999"/>
  </r>
  <r>
    <n v="4232"/>
    <x v="2096"/>
    <x v="3"/>
    <x v="957"/>
    <d v="2014-07-11T00:00:00"/>
    <x v="1"/>
    <s v="LS-16945"/>
    <s v="Linda Southworth"/>
    <x v="1"/>
    <s v="United States"/>
    <s v="Dallas"/>
    <x v="5"/>
    <n v="75220"/>
    <x v="2"/>
    <s v="OFF-PA-10000232"/>
    <x v="1"/>
    <x v="10"/>
    <s v="Xerox 1975"/>
    <n v="15.552000000000003"/>
    <n v="3"/>
    <n v="0.2"/>
    <n v="5.6375999999999999"/>
  </r>
  <r>
    <n v="4233"/>
    <x v="2096"/>
    <x v="3"/>
    <x v="957"/>
    <d v="2014-07-11T00:00:00"/>
    <x v="1"/>
    <s v="LS-16945"/>
    <s v="Linda Southworth"/>
    <x v="1"/>
    <s v="United States"/>
    <s v="Dallas"/>
    <x v="5"/>
    <n v="75220"/>
    <x v="2"/>
    <s v="OFF-PA-10002195"/>
    <x v="1"/>
    <x v="10"/>
    <s v="Xerox 1966"/>
    <n v="31.104000000000006"/>
    <n v="6"/>
    <n v="0.2"/>
    <n v="11.2752"/>
  </r>
  <r>
    <n v="4234"/>
    <x v="2096"/>
    <x v="3"/>
    <x v="957"/>
    <d v="2014-07-11T00:00:00"/>
    <x v="1"/>
    <s v="LS-16945"/>
    <s v="Linda Southworth"/>
    <x v="1"/>
    <s v="United States"/>
    <s v="Dallas"/>
    <x v="5"/>
    <n v="75220"/>
    <x v="2"/>
    <s v="OFF-BI-10004492"/>
    <x v="1"/>
    <x v="8"/>
    <s v="Tuf-Vin Binders"/>
    <n v="6.3159999999999981"/>
    <n v="1"/>
    <n v="0.8"/>
    <n v="-10.421400000000002"/>
  </r>
  <r>
    <n v="4235"/>
    <x v="2097"/>
    <x v="2"/>
    <x v="158"/>
    <d v="2011-09-24T00:00:00"/>
    <x v="2"/>
    <s v="MA-17560"/>
    <s v="Matt Abelman"/>
    <x v="2"/>
    <s v="United States"/>
    <s v="Philadelphia"/>
    <x v="9"/>
    <n v="19143"/>
    <x v="3"/>
    <s v="OFF-PA-10004000"/>
    <x v="1"/>
    <x v="10"/>
    <s v="While You Were Out Pads, 50 per Pad, 4 x 5 1/4, Green Cycle"/>
    <n v="11.352000000000002"/>
    <n v="3"/>
    <n v="0.2"/>
    <n v="4.1151"/>
  </r>
  <r>
    <n v="4236"/>
    <x v="2097"/>
    <x v="2"/>
    <x v="158"/>
    <d v="2011-09-24T00:00:00"/>
    <x v="2"/>
    <s v="MA-17560"/>
    <s v="Matt Abelman"/>
    <x v="2"/>
    <s v="United States"/>
    <s v="Philadelphia"/>
    <x v="9"/>
    <n v="19143"/>
    <x v="3"/>
    <s v="OFF-LA-10004425"/>
    <x v="1"/>
    <x v="2"/>
    <s v="Staples"/>
    <n v="20.808000000000003"/>
    <n v="9"/>
    <n v="0.2"/>
    <n v="7.0226999999999995"/>
  </r>
  <r>
    <n v="4237"/>
    <x v="2098"/>
    <x v="0"/>
    <x v="310"/>
    <d v="2013-07-28T00:00:00"/>
    <x v="1"/>
    <s v="NF-18475"/>
    <s v="Neil Französisch"/>
    <x v="2"/>
    <s v="United States"/>
    <s v="Rockford"/>
    <x v="10"/>
    <n v="61107"/>
    <x v="2"/>
    <s v="OFF-BI-10000948"/>
    <x v="1"/>
    <x v="8"/>
    <s v="GBC Laser Imprintable Binding System Covers, Desert Sand"/>
    <n v="11.415999999999997"/>
    <n v="4"/>
    <n v="0.8"/>
    <n v="-18.836400000000005"/>
  </r>
  <r>
    <n v="4238"/>
    <x v="2099"/>
    <x v="3"/>
    <x v="635"/>
    <d v="2014-09-04T00:00:00"/>
    <x v="0"/>
    <s v="MD-17860"/>
    <s v="Michael Dominguez"/>
    <x v="1"/>
    <s v="United States"/>
    <s v="Philadelphia"/>
    <x v="9"/>
    <n v="19134"/>
    <x v="3"/>
    <s v="OFF-AR-10001972"/>
    <x v="1"/>
    <x v="6"/>
    <s v="Newell 323"/>
    <n v="9.4080000000000013"/>
    <n v="7"/>
    <n v="0.2"/>
    <n v="0.70560000000000045"/>
  </r>
  <r>
    <n v="4239"/>
    <x v="2100"/>
    <x v="3"/>
    <x v="606"/>
    <d v="2014-03-29T00:00:00"/>
    <x v="2"/>
    <s v="MZ-17335"/>
    <s v="Maria Zettner"/>
    <x v="2"/>
    <s v="United States"/>
    <s v="Seattle"/>
    <x v="4"/>
    <n v="98105"/>
    <x v="1"/>
    <s v="OFF-AR-10004587"/>
    <x v="1"/>
    <x v="6"/>
    <s v="Boston 1827 Commercial Additional Cutter, Drive Gear &amp; Gear Rack for 1606"/>
    <n v="19.829999999999998"/>
    <n v="1"/>
    <n v="0"/>
    <n v="5.9489999999999981"/>
  </r>
  <r>
    <n v="4240"/>
    <x v="2101"/>
    <x v="3"/>
    <x v="614"/>
    <d v="2015-01-05T00:00:00"/>
    <x v="1"/>
    <s v="KB-16600"/>
    <s v="Ken Brennan"/>
    <x v="1"/>
    <s v="United States"/>
    <s v="Grand Rapids"/>
    <x v="12"/>
    <n v="49505"/>
    <x v="2"/>
    <s v="OFF-PA-10000994"/>
    <x v="1"/>
    <x v="10"/>
    <s v="Xerox 1915"/>
    <n v="209.7"/>
    <n v="2"/>
    <n v="0"/>
    <n v="100.65599999999999"/>
  </r>
  <r>
    <n v="4241"/>
    <x v="2102"/>
    <x v="2"/>
    <x v="59"/>
    <d v="2011-09-26T00:00:00"/>
    <x v="1"/>
    <s v="MA-17995"/>
    <s v="Michelle Arnett"/>
    <x v="2"/>
    <s v="United States"/>
    <s v="Los Angeles"/>
    <x v="1"/>
    <n v="90004"/>
    <x v="1"/>
    <s v="OFF-AP-10001366"/>
    <x v="1"/>
    <x v="9"/>
    <s v="Staples"/>
    <n v="43.92"/>
    <n v="4"/>
    <n v="0"/>
    <n v="11.858400000000003"/>
  </r>
  <r>
    <n v="4242"/>
    <x v="2102"/>
    <x v="2"/>
    <x v="59"/>
    <d v="2011-09-26T00:00:00"/>
    <x v="1"/>
    <s v="MA-17995"/>
    <s v="Michelle Arnett"/>
    <x v="2"/>
    <s v="United States"/>
    <s v="Los Angeles"/>
    <x v="1"/>
    <n v="90004"/>
    <x v="1"/>
    <s v="OFF-BI-10001636"/>
    <x v="1"/>
    <x v="8"/>
    <s v="Ibico Plastic and Wire Spiral Binding Combs"/>
    <n v="20.231999999999999"/>
    <n v="3"/>
    <n v="0.2"/>
    <n v="6.5753999999999984"/>
  </r>
  <r>
    <n v="4243"/>
    <x v="2103"/>
    <x v="0"/>
    <x v="958"/>
    <d v="2013-04-06T00:00:00"/>
    <x v="2"/>
    <s v="ME-17320"/>
    <s v="Maria Etezadi"/>
    <x v="2"/>
    <s v="United States"/>
    <s v="Springfield"/>
    <x v="17"/>
    <n v="22153"/>
    <x v="0"/>
    <s v="TEC-PH-10001448"/>
    <x v="2"/>
    <x v="7"/>
    <s v="Anker Astro 15000mAh USB Portable Charger"/>
    <n v="149.97"/>
    <n v="3"/>
    <n v="0"/>
    <n v="5.9987999999999815"/>
  </r>
  <r>
    <n v="4244"/>
    <x v="2103"/>
    <x v="0"/>
    <x v="958"/>
    <d v="2013-04-06T00:00:00"/>
    <x v="2"/>
    <s v="ME-17320"/>
    <s v="Maria Etezadi"/>
    <x v="2"/>
    <s v="United States"/>
    <s v="Springfield"/>
    <x v="17"/>
    <n v="22153"/>
    <x v="0"/>
    <s v="OFF-PA-10001776"/>
    <x v="1"/>
    <x v="10"/>
    <s v="Wirebound Message Books, Four 2 3/4&quot; x 5&quot; Forms per Page, 600 Sets per Book"/>
    <n v="27.81"/>
    <n v="3"/>
    <n v="0"/>
    <n v="13.070699999999999"/>
  </r>
  <r>
    <n v="4245"/>
    <x v="2104"/>
    <x v="2"/>
    <x v="959"/>
    <d v="2011-03-30T00:00:00"/>
    <x v="1"/>
    <s v="JD-15895"/>
    <s v="Jonathan Doherty"/>
    <x v="1"/>
    <s v="United States"/>
    <s v="Los Angeles"/>
    <x v="1"/>
    <n v="90036"/>
    <x v="1"/>
    <s v="TEC-AC-10002323"/>
    <x v="2"/>
    <x v="11"/>
    <s v="SanDisk Ultra 32 GB MicroSDHC Class 10 Memory Card"/>
    <n v="66.300000000000011"/>
    <n v="3"/>
    <n v="0"/>
    <n v="8.6190000000000033"/>
  </r>
  <r>
    <n v="4246"/>
    <x v="2105"/>
    <x v="3"/>
    <x v="354"/>
    <d v="2014-12-05T00:00:00"/>
    <x v="1"/>
    <s v="LS-16975"/>
    <s v="Lindsay Shagiari"/>
    <x v="2"/>
    <s v="United States"/>
    <s v="Baltimore"/>
    <x v="39"/>
    <n v="21215"/>
    <x v="3"/>
    <s v="OFF-AR-10004582"/>
    <x v="1"/>
    <x v="6"/>
    <s v="BIC Brite Liner Grip Highlighters"/>
    <n v="1.64"/>
    <n v="1"/>
    <n v="0"/>
    <n v="0.73799999999999988"/>
  </r>
  <r>
    <n v="4247"/>
    <x v="2105"/>
    <x v="3"/>
    <x v="354"/>
    <d v="2014-12-05T00:00:00"/>
    <x v="1"/>
    <s v="LS-16975"/>
    <s v="Lindsay Shagiari"/>
    <x v="2"/>
    <s v="United States"/>
    <s v="Baltimore"/>
    <x v="39"/>
    <n v="21215"/>
    <x v="3"/>
    <s v="FUR-FU-10000576"/>
    <x v="0"/>
    <x v="5"/>
    <s v="Luxo Professional Fluorescent Magnifier Lamp with Clamp-Mount Base"/>
    <n v="1049.2"/>
    <n v="5"/>
    <n v="0"/>
    <n v="272.79200000000003"/>
  </r>
  <r>
    <n v="4248"/>
    <x v="2105"/>
    <x v="3"/>
    <x v="354"/>
    <d v="2014-12-05T00:00:00"/>
    <x v="1"/>
    <s v="LS-16975"/>
    <s v="Lindsay Shagiari"/>
    <x v="2"/>
    <s v="United States"/>
    <s v="Baltimore"/>
    <x v="39"/>
    <n v="21215"/>
    <x v="3"/>
    <s v="FUR-FU-10004270"/>
    <x v="0"/>
    <x v="5"/>
    <s v="Eldon Image Series Desk Accessories, Burgundy"/>
    <n v="20.9"/>
    <n v="5"/>
    <n v="0"/>
    <n v="7.5239999999999991"/>
  </r>
  <r>
    <n v="4249"/>
    <x v="2106"/>
    <x v="0"/>
    <x v="49"/>
    <d v="2013-12-06T00:00:00"/>
    <x v="0"/>
    <s v="SJ-20500"/>
    <s v="Shirley Jackson"/>
    <x v="0"/>
    <s v="United States"/>
    <s v="Fairfield"/>
    <x v="29"/>
    <n v="6824"/>
    <x v="3"/>
    <s v="OFF-BI-10004236"/>
    <x v="1"/>
    <x v="8"/>
    <s v="XtraLife ClearVue Slant-D Ring Binder, White, 3&quot;"/>
    <n v="88.08"/>
    <n v="6"/>
    <n v="0"/>
    <n v="40.516799999999996"/>
  </r>
  <r>
    <n v="4250"/>
    <x v="2106"/>
    <x v="0"/>
    <x v="49"/>
    <d v="2013-12-06T00:00:00"/>
    <x v="0"/>
    <s v="SJ-20500"/>
    <s v="Shirley Jackson"/>
    <x v="0"/>
    <s v="United States"/>
    <s v="Fairfield"/>
    <x v="29"/>
    <n v="6824"/>
    <x v="3"/>
    <s v="FUR-CH-10004997"/>
    <x v="0"/>
    <x v="1"/>
    <s v="Hon Every-Day Series Multi-Task Chairs"/>
    <n v="751.92"/>
    <n v="4"/>
    <n v="0"/>
    <n v="150.38400000000001"/>
  </r>
  <r>
    <n v="4251"/>
    <x v="2107"/>
    <x v="2"/>
    <x v="111"/>
    <d v="2011-09-19T00:00:00"/>
    <x v="3"/>
    <s v="BS-11365"/>
    <s v="Bill Shonely"/>
    <x v="1"/>
    <s v="United States"/>
    <s v="New York City"/>
    <x v="15"/>
    <n v="10011"/>
    <x v="3"/>
    <s v="FUR-CH-10000988"/>
    <x v="0"/>
    <x v="1"/>
    <s v="Hon Olson Stacker Stools"/>
    <n v="887.10299999999995"/>
    <n v="7"/>
    <n v="0.1"/>
    <n v="177.42059999999998"/>
  </r>
  <r>
    <n v="4252"/>
    <x v="2108"/>
    <x v="1"/>
    <x v="924"/>
    <d v="2012-10-23T00:00:00"/>
    <x v="3"/>
    <s v="RA-19285"/>
    <s v="Ralph Arnett"/>
    <x v="0"/>
    <s v="United States"/>
    <s v="Lakeland"/>
    <x v="2"/>
    <n v="33801"/>
    <x v="0"/>
    <s v="TEC-PH-10004897"/>
    <x v="2"/>
    <x v="7"/>
    <s v="Mediabridge Sport Armband iPhone 5s"/>
    <n v="55.944000000000003"/>
    <n v="7"/>
    <n v="0.2"/>
    <n v="-13.286700000000002"/>
  </r>
  <r>
    <n v="4253"/>
    <x v="2108"/>
    <x v="1"/>
    <x v="924"/>
    <d v="2012-10-23T00:00:00"/>
    <x v="3"/>
    <s v="RA-19285"/>
    <s v="Ralph Arnett"/>
    <x v="0"/>
    <s v="United States"/>
    <s v="Lakeland"/>
    <x v="2"/>
    <n v="33801"/>
    <x v="0"/>
    <s v="OFF-AR-10002656"/>
    <x v="1"/>
    <x v="6"/>
    <s v="Sanford Liquid Accent Highlighters"/>
    <n v="10.688000000000001"/>
    <n v="2"/>
    <n v="0.2"/>
    <n v="2.271199999999999"/>
  </r>
  <r>
    <n v="4254"/>
    <x v="2108"/>
    <x v="1"/>
    <x v="924"/>
    <d v="2012-10-23T00:00:00"/>
    <x v="3"/>
    <s v="RA-19285"/>
    <s v="Ralph Arnett"/>
    <x v="0"/>
    <s v="United States"/>
    <s v="Lakeland"/>
    <x v="2"/>
    <n v="33801"/>
    <x v="0"/>
    <s v="TEC-PH-10004924"/>
    <x v="2"/>
    <x v="7"/>
    <s v="SKILCRAFT Telephone Shoulder Rest, 2&quot; x 6.5&quot; x 2.5&quot;, Black"/>
    <n v="11.824"/>
    <n v="2"/>
    <n v="0.2"/>
    <n v="1.0346000000000006"/>
  </r>
  <r>
    <n v="4255"/>
    <x v="2109"/>
    <x v="3"/>
    <x v="119"/>
    <d v="2014-10-17T00:00:00"/>
    <x v="2"/>
    <s v="TS-21610"/>
    <s v="Troy Staebel"/>
    <x v="0"/>
    <s v="United States"/>
    <s v="Freeport"/>
    <x v="10"/>
    <n v="61032"/>
    <x v="2"/>
    <s v="OFF-PA-10003127"/>
    <x v="1"/>
    <x v="10"/>
    <s v="Staples"/>
    <n v="63.311999999999998"/>
    <n v="3"/>
    <n v="0.2"/>
    <n v="20.576399999999996"/>
  </r>
  <r>
    <n v="4256"/>
    <x v="2109"/>
    <x v="3"/>
    <x v="119"/>
    <d v="2014-10-17T00:00:00"/>
    <x v="2"/>
    <s v="TS-21610"/>
    <s v="Troy Staebel"/>
    <x v="0"/>
    <s v="United States"/>
    <s v="Freeport"/>
    <x v="10"/>
    <n v="61032"/>
    <x v="2"/>
    <s v="OFF-BI-10000778"/>
    <x v="1"/>
    <x v="8"/>
    <s v="GBC VeloBinder Electric Binding Machine"/>
    <n v="96.783999999999978"/>
    <n v="4"/>
    <n v="0.8"/>
    <n v="-145.17600000000002"/>
  </r>
  <r>
    <n v="4257"/>
    <x v="2109"/>
    <x v="3"/>
    <x v="119"/>
    <d v="2014-10-17T00:00:00"/>
    <x v="2"/>
    <s v="TS-21610"/>
    <s v="Troy Staebel"/>
    <x v="0"/>
    <s v="United States"/>
    <s v="Freeport"/>
    <x v="10"/>
    <n v="61032"/>
    <x v="2"/>
    <s v="FUR-FU-10001424"/>
    <x v="0"/>
    <x v="5"/>
    <s v="Dax Clear Box Frame"/>
    <n v="10.476000000000001"/>
    <n v="3"/>
    <n v="0.6"/>
    <n v="-6.8094000000000037"/>
  </r>
  <r>
    <n v="4258"/>
    <x v="2110"/>
    <x v="1"/>
    <x v="406"/>
    <d v="2012-09-09T00:00:00"/>
    <x v="1"/>
    <s v="KB-16585"/>
    <s v="Ken Black"/>
    <x v="1"/>
    <s v="United States"/>
    <s v="Medford"/>
    <x v="21"/>
    <n v="97504"/>
    <x v="1"/>
    <s v="OFF-BI-10000962"/>
    <x v="1"/>
    <x v="8"/>
    <s v="Acco Flexible ACCOHIDE Square Ring Data Binder, Dark Blue, 11 1/2&quot; X 14&quot; 7/8&quot;"/>
    <n v="9.7620000000000005"/>
    <n v="2"/>
    <n v="0.7"/>
    <n v="-6.833400000000001"/>
  </r>
  <r>
    <n v="4259"/>
    <x v="2111"/>
    <x v="0"/>
    <x v="560"/>
    <d v="2013-03-17T00:00:00"/>
    <x v="2"/>
    <s v="MM-18280"/>
    <s v="Muhammed MacIntyre"/>
    <x v="1"/>
    <s v="United States"/>
    <s v="Seattle"/>
    <x v="4"/>
    <n v="98103"/>
    <x v="1"/>
    <s v="FUR-CH-10002880"/>
    <x v="0"/>
    <x v="1"/>
    <s v="Global High-Back Leather Tilter, Burgundy"/>
    <n v="196.78399999999999"/>
    <n v="2"/>
    <n v="0.2"/>
    <n v="-22.138200000000012"/>
  </r>
  <r>
    <n v="4260"/>
    <x v="2112"/>
    <x v="3"/>
    <x v="960"/>
    <d v="2014-11-03T00:00:00"/>
    <x v="0"/>
    <s v="LO-17170"/>
    <s v="Lori Olson"/>
    <x v="1"/>
    <s v="United States"/>
    <s v="New York City"/>
    <x v="15"/>
    <n v="10035"/>
    <x v="3"/>
    <s v="OFF-EN-10004386"/>
    <x v="1"/>
    <x v="12"/>
    <s v="Recycled Interoffice Envelopes with String and Button Closure, 10 x 13"/>
    <n v="47.98"/>
    <n v="2"/>
    <n v="0"/>
    <n v="23.99"/>
  </r>
  <r>
    <n v="4261"/>
    <x v="2113"/>
    <x v="3"/>
    <x v="453"/>
    <d v="2014-10-20T00:00:00"/>
    <x v="0"/>
    <s v="RS-19420"/>
    <s v="Ricardo Sperren"/>
    <x v="1"/>
    <s v="United States"/>
    <s v="Fairfield"/>
    <x v="29"/>
    <n v="6824"/>
    <x v="3"/>
    <s v="OFF-LA-10001045"/>
    <x v="1"/>
    <x v="2"/>
    <s v="Permanent Self-Adhesive File Folder Labels for Typewriters by Universal"/>
    <n v="13.049999999999999"/>
    <n v="5"/>
    <n v="0"/>
    <n v="6.0029999999999992"/>
  </r>
  <r>
    <n v="4262"/>
    <x v="2114"/>
    <x v="3"/>
    <x v="783"/>
    <d v="2014-08-12T00:00:00"/>
    <x v="1"/>
    <s v="CC-12475"/>
    <s v="Cindy Chapman"/>
    <x v="0"/>
    <s v="United States"/>
    <s v="Moorhead"/>
    <x v="11"/>
    <n v="56560"/>
    <x v="2"/>
    <s v="TEC-AC-10002006"/>
    <x v="2"/>
    <x v="11"/>
    <s v="Memorex Micro Travel Drive 16 GB"/>
    <n v="63.96"/>
    <n v="4"/>
    <n v="0"/>
    <n v="19.827599999999997"/>
  </r>
  <r>
    <n v="4263"/>
    <x v="2115"/>
    <x v="3"/>
    <x v="296"/>
    <d v="2014-09-26T00:00:00"/>
    <x v="1"/>
    <s v="KT-16480"/>
    <s v="Kean Thornton"/>
    <x v="0"/>
    <s v="United States"/>
    <s v="Columbus"/>
    <x v="32"/>
    <n v="31907"/>
    <x v="0"/>
    <s v="OFF-AP-10001242"/>
    <x v="1"/>
    <x v="9"/>
    <s v="APC 7 Outlet Network SurgeArrest Surge Protector"/>
    <n v="80.48"/>
    <n v="1"/>
    <n v="0"/>
    <n v="24.143999999999998"/>
  </r>
  <r>
    <n v="4264"/>
    <x v="2116"/>
    <x v="3"/>
    <x v="132"/>
    <d v="2014-11-09T00:00:00"/>
    <x v="1"/>
    <s v="DM-13015"/>
    <s v="Darrin Martin"/>
    <x v="0"/>
    <s v="United States"/>
    <s v="Philadelphia"/>
    <x v="9"/>
    <n v="19143"/>
    <x v="3"/>
    <s v="OFF-BI-10000216"/>
    <x v="1"/>
    <x v="8"/>
    <s v="Mead 1st Gear 2&quot; Zipper Binder, Asst. Colors"/>
    <n v="11.673000000000002"/>
    <n v="3"/>
    <n v="0.7"/>
    <n v="-7.782"/>
  </r>
  <r>
    <n v="4265"/>
    <x v="2117"/>
    <x v="0"/>
    <x v="732"/>
    <d v="2013-11-10T00:00:00"/>
    <x v="1"/>
    <s v="EP-13915"/>
    <s v="Emily Phan"/>
    <x v="0"/>
    <s v="United States"/>
    <s v="Houston"/>
    <x v="5"/>
    <n v="77036"/>
    <x v="2"/>
    <s v="FUR-TA-10002774"/>
    <x v="0"/>
    <x v="3"/>
    <s v="Laminate Occasional Tables"/>
    <n v="863.12799999999993"/>
    <n v="8"/>
    <n v="0.3"/>
    <n v="-160.29520000000008"/>
  </r>
  <r>
    <n v="4266"/>
    <x v="2117"/>
    <x v="0"/>
    <x v="732"/>
    <d v="2013-11-10T00:00:00"/>
    <x v="1"/>
    <s v="EP-13915"/>
    <s v="Emily Phan"/>
    <x v="0"/>
    <s v="United States"/>
    <s v="Houston"/>
    <x v="5"/>
    <n v="77036"/>
    <x v="2"/>
    <s v="OFF-BI-10004364"/>
    <x v="1"/>
    <x v="8"/>
    <s v="Storex Dura Pro Binders"/>
    <n v="3.5639999999999992"/>
    <n v="3"/>
    <n v="0.8"/>
    <n v="-6.2370000000000019"/>
  </r>
  <r>
    <n v="4267"/>
    <x v="2117"/>
    <x v="0"/>
    <x v="732"/>
    <d v="2013-11-10T00:00:00"/>
    <x v="1"/>
    <s v="EP-13915"/>
    <s v="Emily Phan"/>
    <x v="0"/>
    <s v="United States"/>
    <s v="Houston"/>
    <x v="5"/>
    <n v="77036"/>
    <x v="2"/>
    <s v="FUR-BO-10000780"/>
    <x v="0"/>
    <x v="0"/>
    <s v="O'Sullivan Plantations 2-Door Library in Landvery Oak"/>
    <n v="956.6647999999999"/>
    <n v="7"/>
    <n v="0.32"/>
    <n v="-225.09759999999991"/>
  </r>
  <r>
    <n v="4268"/>
    <x v="2117"/>
    <x v="0"/>
    <x v="732"/>
    <d v="2013-11-10T00:00:00"/>
    <x v="1"/>
    <s v="EP-13915"/>
    <s v="Emily Phan"/>
    <x v="0"/>
    <s v="United States"/>
    <s v="Houston"/>
    <x v="5"/>
    <n v="77036"/>
    <x v="2"/>
    <s v="OFF-BI-10001989"/>
    <x v="1"/>
    <x v="8"/>
    <s v="Premium Transparent Presentation Covers by GBC"/>
    <n v="12.587999999999997"/>
    <n v="3"/>
    <n v="0.8"/>
    <n v="-20.140800000000006"/>
  </r>
  <r>
    <n v="4269"/>
    <x v="2117"/>
    <x v="0"/>
    <x v="732"/>
    <d v="2013-11-10T00:00:00"/>
    <x v="1"/>
    <s v="EP-13915"/>
    <s v="Emily Phan"/>
    <x v="0"/>
    <s v="United States"/>
    <s v="Houston"/>
    <x v="5"/>
    <n v="77036"/>
    <x v="2"/>
    <s v="TEC-AC-10004001"/>
    <x v="2"/>
    <x v="11"/>
    <s v="Logitech Wireless Headset H600 Over-The-Head Design"/>
    <n v="171.96"/>
    <n v="5"/>
    <n v="0.2"/>
    <n v="45.139500000000005"/>
  </r>
  <r>
    <n v="4270"/>
    <x v="2118"/>
    <x v="3"/>
    <x v="643"/>
    <d v="2014-06-30T00:00:00"/>
    <x v="0"/>
    <s v="AM-10705"/>
    <s v="Anne McFarland"/>
    <x v="0"/>
    <s v="United States"/>
    <s v="Seattle"/>
    <x v="4"/>
    <n v="98115"/>
    <x v="1"/>
    <s v="FUR-TA-10000688"/>
    <x v="0"/>
    <x v="3"/>
    <s v="Chromcraft Bull-Nose Wood Round Conference Table Top, Wood Base"/>
    <n v="871.4"/>
    <n v="4"/>
    <n v="0"/>
    <n v="148.13799999999992"/>
  </r>
  <r>
    <n v="4271"/>
    <x v="2119"/>
    <x v="1"/>
    <x v="650"/>
    <d v="2012-11-30T00:00:00"/>
    <x v="1"/>
    <s v="SH-20635"/>
    <s v="Stefanie Holloman"/>
    <x v="1"/>
    <s v="United States"/>
    <s v="Jackson"/>
    <x v="18"/>
    <n v="38301"/>
    <x v="0"/>
    <s v="FUR-FU-10003930"/>
    <x v="0"/>
    <x v="5"/>
    <s v="Howard Miller 12-3/4 Diameter Accuwave DS  Wall Clock"/>
    <n v="692.47199999999998"/>
    <n v="11"/>
    <n v="0.2"/>
    <n v="190.42980000000006"/>
  </r>
  <r>
    <n v="4272"/>
    <x v="2120"/>
    <x v="0"/>
    <x v="390"/>
    <d v="2013-11-28T00:00:00"/>
    <x v="0"/>
    <s v="LA-16780"/>
    <s v="Laura Armstrong"/>
    <x v="1"/>
    <s v="United States"/>
    <s v="Baltimore"/>
    <x v="39"/>
    <n v="21215"/>
    <x v="3"/>
    <s v="FUR-FU-10000965"/>
    <x v="0"/>
    <x v="5"/>
    <s v="Howard Miller 11-1/2&quot; Diameter Ridgewood Wall Clock"/>
    <n v="207.76"/>
    <n v="4"/>
    <n v="0"/>
    <n v="85.181600000000003"/>
  </r>
  <r>
    <n v="4273"/>
    <x v="2121"/>
    <x v="3"/>
    <x v="246"/>
    <d v="2014-07-22T00:00:00"/>
    <x v="3"/>
    <s v="SF-20200"/>
    <s v="Sarah Foster"/>
    <x v="0"/>
    <s v="United States"/>
    <s v="Murray"/>
    <x v="7"/>
    <n v="84107"/>
    <x v="1"/>
    <s v="TEC-PH-10004071"/>
    <x v="2"/>
    <x v="7"/>
    <s v="PayAnywhere Card Reader"/>
    <n v="71.928000000000011"/>
    <n v="9"/>
    <n v="0.2"/>
    <n v="6.2936999999999976"/>
  </r>
  <r>
    <n v="4274"/>
    <x v="2121"/>
    <x v="3"/>
    <x v="246"/>
    <d v="2014-07-22T00:00:00"/>
    <x v="3"/>
    <s v="SF-20200"/>
    <s v="Sarah Foster"/>
    <x v="0"/>
    <s v="United States"/>
    <s v="Murray"/>
    <x v="7"/>
    <n v="84107"/>
    <x v="1"/>
    <s v="OFF-AR-10001044"/>
    <x v="1"/>
    <x v="6"/>
    <s v="BOSTON Ranger #55 Pencil Sharpener, Black"/>
    <n v="25.99"/>
    <n v="1"/>
    <n v="0"/>
    <n v="7.5370999999999988"/>
  </r>
  <r>
    <n v="4275"/>
    <x v="2122"/>
    <x v="1"/>
    <x v="924"/>
    <d v="2012-10-28T00:00:00"/>
    <x v="1"/>
    <s v="AG-10495"/>
    <s v="Andrew Gjertsen"/>
    <x v="1"/>
    <s v="United States"/>
    <s v="Seattle"/>
    <x v="4"/>
    <n v="98105"/>
    <x v="1"/>
    <s v="OFF-BI-10004140"/>
    <x v="1"/>
    <x v="8"/>
    <s v="Avery Non-Stick Binders"/>
    <n v="3.5920000000000005"/>
    <n v="1"/>
    <n v="0.2"/>
    <n v="1.1224999999999996"/>
  </r>
  <r>
    <n v="4276"/>
    <x v="2123"/>
    <x v="1"/>
    <x v="584"/>
    <d v="2012-07-13T00:00:00"/>
    <x v="1"/>
    <s v="KN-16450"/>
    <s v="Kean Nguyen"/>
    <x v="1"/>
    <s v="United States"/>
    <s v="Dallas"/>
    <x v="5"/>
    <n v="75220"/>
    <x v="2"/>
    <s v="OFF-AP-10002684"/>
    <x v="1"/>
    <x v="9"/>
    <s v="Acco 7-Outlet Masterpiece Power Center, Wihtout Fax/Phone Line Protection"/>
    <n v="48.631999999999991"/>
    <n v="2"/>
    <n v="0.8"/>
    <n v="-121.58000000000004"/>
  </r>
  <r>
    <n v="4277"/>
    <x v="2124"/>
    <x v="3"/>
    <x v="238"/>
    <d v="2014-08-23T00:00:00"/>
    <x v="1"/>
    <s v="NF-18595"/>
    <s v="Nicole Fjeld"/>
    <x v="2"/>
    <s v="United States"/>
    <s v="Seattle"/>
    <x v="4"/>
    <n v="98105"/>
    <x v="1"/>
    <s v="OFF-ST-10000046"/>
    <x v="1"/>
    <x v="4"/>
    <s v="Fellowes Super Stor/Drawer Files"/>
    <n v="323.10000000000002"/>
    <n v="2"/>
    <n v="0"/>
    <n v="61.38900000000001"/>
  </r>
  <r>
    <n v="4278"/>
    <x v="2125"/>
    <x v="0"/>
    <x v="947"/>
    <d v="2013-04-21T00:00:00"/>
    <x v="1"/>
    <s v="BS-11365"/>
    <s v="Bill Shonely"/>
    <x v="1"/>
    <s v="United States"/>
    <s v="Lakewood"/>
    <x v="30"/>
    <n v="8701"/>
    <x v="3"/>
    <s v="TEC-MA-10001047"/>
    <x v="2"/>
    <x v="15"/>
    <s v="3D Systems Cube Printer, 2nd Generation, Magenta"/>
    <n v="9099.93"/>
    <n v="7"/>
    <n v="0"/>
    <n v="2365.9817999999996"/>
  </r>
  <r>
    <n v="4279"/>
    <x v="2125"/>
    <x v="0"/>
    <x v="947"/>
    <d v="2013-04-21T00:00:00"/>
    <x v="1"/>
    <s v="BS-11365"/>
    <s v="Bill Shonely"/>
    <x v="1"/>
    <s v="United States"/>
    <s v="Lakewood"/>
    <x v="30"/>
    <n v="8701"/>
    <x v="3"/>
    <s v="FUR-FU-10000550"/>
    <x v="0"/>
    <x v="5"/>
    <s v="Stacking Trays by OIC"/>
    <n v="9.9600000000000009"/>
    <n v="2"/>
    <n v="0"/>
    <n v="3.2867999999999995"/>
  </r>
  <r>
    <n v="4280"/>
    <x v="2125"/>
    <x v="0"/>
    <x v="947"/>
    <d v="2013-04-21T00:00:00"/>
    <x v="1"/>
    <s v="BS-11365"/>
    <s v="Bill Shonely"/>
    <x v="1"/>
    <s v="United States"/>
    <s v="Lakewood"/>
    <x v="30"/>
    <n v="8701"/>
    <x v="3"/>
    <s v="OFF-BI-10002432"/>
    <x v="1"/>
    <x v="8"/>
    <s v="Wilson Jones Standard D-Ring Binders"/>
    <n v="25.299999999999997"/>
    <n v="5"/>
    <n v="0"/>
    <n v="11.890999999999998"/>
  </r>
  <r>
    <n v="4281"/>
    <x v="2126"/>
    <x v="2"/>
    <x v="687"/>
    <d v="2011-11-18T00:00:00"/>
    <x v="1"/>
    <s v="RM-19675"/>
    <s v="Robert Marley"/>
    <x v="2"/>
    <s v="United States"/>
    <s v="New York City"/>
    <x v="15"/>
    <n v="10011"/>
    <x v="3"/>
    <s v="OFF-PA-10004470"/>
    <x v="1"/>
    <x v="10"/>
    <s v="Adams Write n' Stick Phone Message Book, 11&quot; X 5 1/4&quot;, 200 Messages"/>
    <n v="11.36"/>
    <n v="2"/>
    <n v="0"/>
    <n v="5.2255999999999991"/>
  </r>
  <r>
    <n v="4282"/>
    <x v="2126"/>
    <x v="2"/>
    <x v="687"/>
    <d v="2011-11-18T00:00:00"/>
    <x v="1"/>
    <s v="RM-19675"/>
    <s v="Robert Marley"/>
    <x v="2"/>
    <s v="United States"/>
    <s v="New York City"/>
    <x v="15"/>
    <n v="10011"/>
    <x v="3"/>
    <s v="FUR-CH-10001797"/>
    <x v="0"/>
    <x v="1"/>
    <s v="Safco Chair Connectors, 6/Carton"/>
    <n v="69.263999999999996"/>
    <n v="2"/>
    <n v="0.1"/>
    <n v="14.62239999999999"/>
  </r>
  <r>
    <n v="4283"/>
    <x v="2127"/>
    <x v="2"/>
    <x v="414"/>
    <d v="2011-12-23T00:00:00"/>
    <x v="2"/>
    <s v="AB-10105"/>
    <s v="Adrian Barton"/>
    <x v="0"/>
    <s v="United States"/>
    <s v="Indianapolis"/>
    <x v="14"/>
    <n v="46203"/>
    <x v="2"/>
    <s v="OFF-LA-10003720"/>
    <x v="1"/>
    <x v="2"/>
    <s v="Avery 487"/>
    <n v="3.69"/>
    <n v="1"/>
    <n v="0"/>
    <n v="1.7343"/>
  </r>
  <r>
    <n v="4284"/>
    <x v="2127"/>
    <x v="2"/>
    <x v="414"/>
    <d v="2011-12-23T00:00:00"/>
    <x v="2"/>
    <s v="AB-10105"/>
    <s v="Adrian Barton"/>
    <x v="0"/>
    <s v="United States"/>
    <s v="Indianapolis"/>
    <x v="14"/>
    <n v="46203"/>
    <x v="2"/>
    <s v="OFF-BI-10004600"/>
    <x v="1"/>
    <x v="8"/>
    <s v="Ibico Ibimaster 300 Manual Binding System"/>
    <n v="1103.97"/>
    <n v="3"/>
    <n v="0"/>
    <n v="496.78649999999993"/>
  </r>
  <r>
    <n v="4285"/>
    <x v="2128"/>
    <x v="1"/>
    <x v="82"/>
    <d v="2012-11-26T00:00:00"/>
    <x v="0"/>
    <s v="CA-11965"/>
    <s v="Carol Adams"/>
    <x v="1"/>
    <s v="United States"/>
    <s v="Port Arthur"/>
    <x v="5"/>
    <n v="77642"/>
    <x v="2"/>
    <s v="FUR-BO-10003965"/>
    <x v="0"/>
    <x v="0"/>
    <s v="O'Sullivan Manor Hill 2-Door Library in Brianna Oak"/>
    <n v="246.13279999999997"/>
    <n v="2"/>
    <n v="0.32"/>
    <n v="-76.011599999999973"/>
  </r>
  <r>
    <n v="4286"/>
    <x v="2128"/>
    <x v="1"/>
    <x v="82"/>
    <d v="2012-11-26T00:00:00"/>
    <x v="0"/>
    <s v="CA-11965"/>
    <s v="Carol Adams"/>
    <x v="1"/>
    <s v="United States"/>
    <s v="Port Arthur"/>
    <x v="5"/>
    <n v="77642"/>
    <x v="2"/>
    <s v="OFF-LA-10000240"/>
    <x v="1"/>
    <x v="2"/>
    <s v="Self-Adhesive Address Labels for Typewriters by Universal"/>
    <n v="11.696"/>
    <n v="2"/>
    <n v="0.2"/>
    <n v="3.9473999999999996"/>
  </r>
  <r>
    <n v="4287"/>
    <x v="2128"/>
    <x v="1"/>
    <x v="82"/>
    <d v="2012-11-26T00:00:00"/>
    <x v="0"/>
    <s v="CA-11965"/>
    <s v="Carol Adams"/>
    <x v="1"/>
    <s v="United States"/>
    <s v="Port Arthur"/>
    <x v="5"/>
    <n v="77642"/>
    <x v="2"/>
    <s v="TEC-CO-10001571"/>
    <x v="2"/>
    <x v="16"/>
    <s v="Sharp 1540cs Digital Laser Copier"/>
    <n v="439.99200000000002"/>
    <n v="1"/>
    <n v="0.2"/>
    <n v="164.99700000000001"/>
  </r>
  <r>
    <n v="4288"/>
    <x v="2129"/>
    <x v="3"/>
    <x v="116"/>
    <d v="2015-01-04T00:00:00"/>
    <x v="1"/>
    <s v="EH-14005"/>
    <s v="Erica Hernandez"/>
    <x v="2"/>
    <s v="United States"/>
    <s v="Nashville"/>
    <x v="18"/>
    <n v="37211"/>
    <x v="0"/>
    <s v="OFF-ST-10000736"/>
    <x v="1"/>
    <x v="4"/>
    <s v="Carina Double Wide Media Storage Towers in Natural &amp; Black"/>
    <n v="64.784000000000006"/>
    <n v="1"/>
    <n v="0.2"/>
    <n v="-12.956800000000005"/>
  </r>
  <r>
    <n v="4289"/>
    <x v="2130"/>
    <x v="1"/>
    <x v="961"/>
    <d v="2012-05-21T00:00:00"/>
    <x v="1"/>
    <s v="ON-18715"/>
    <s v="Odella Nelson"/>
    <x v="1"/>
    <s v="United States"/>
    <s v="Houston"/>
    <x v="5"/>
    <n v="77095"/>
    <x v="2"/>
    <s v="OFF-BI-10002082"/>
    <x v="1"/>
    <x v="8"/>
    <s v="GBC Twin Loop Wire Binding Elements"/>
    <n v="33.279999999999994"/>
    <n v="5"/>
    <n v="0.8"/>
    <n v="-49.92"/>
  </r>
  <r>
    <n v="4290"/>
    <x v="2130"/>
    <x v="1"/>
    <x v="961"/>
    <d v="2012-05-21T00:00:00"/>
    <x v="1"/>
    <s v="ON-18715"/>
    <s v="Odella Nelson"/>
    <x v="1"/>
    <s v="United States"/>
    <s v="Houston"/>
    <x v="5"/>
    <n v="77095"/>
    <x v="2"/>
    <s v="OFF-PA-10002250"/>
    <x v="1"/>
    <x v="10"/>
    <s v="Things To Do Today Pad"/>
    <n v="14.088000000000001"/>
    <n v="3"/>
    <n v="0.2"/>
    <n v="4.9307999999999996"/>
  </r>
  <r>
    <n v="4291"/>
    <x v="2131"/>
    <x v="3"/>
    <x v="34"/>
    <d v="2014-12-14T00:00:00"/>
    <x v="0"/>
    <s v="AT-10435"/>
    <s v="Alyssa Tate"/>
    <x v="2"/>
    <s v="United States"/>
    <s v="Los Angeles"/>
    <x v="1"/>
    <n v="90004"/>
    <x v="1"/>
    <s v="OFF-AR-10000122"/>
    <x v="1"/>
    <x v="6"/>
    <s v="Newell 314"/>
    <n v="11.16"/>
    <n v="2"/>
    <n v="0"/>
    <n v="2.7899999999999991"/>
  </r>
  <r>
    <n v="4292"/>
    <x v="2131"/>
    <x v="3"/>
    <x v="34"/>
    <d v="2014-12-14T00:00:00"/>
    <x v="0"/>
    <s v="AT-10435"/>
    <s v="Alyssa Tate"/>
    <x v="2"/>
    <s v="United States"/>
    <s v="Los Angeles"/>
    <x v="1"/>
    <n v="90004"/>
    <x v="1"/>
    <s v="FUR-TA-10003748"/>
    <x v="0"/>
    <x v="3"/>
    <s v="Bevis 36 x 72 Conference Tables"/>
    <n v="896.32799999999997"/>
    <n v="9"/>
    <n v="0.2"/>
    <n v="22.408199999999994"/>
  </r>
  <r>
    <n v="4293"/>
    <x v="2131"/>
    <x v="3"/>
    <x v="34"/>
    <d v="2014-12-14T00:00:00"/>
    <x v="0"/>
    <s v="AT-10435"/>
    <s v="Alyssa Tate"/>
    <x v="2"/>
    <s v="United States"/>
    <s v="Los Angeles"/>
    <x v="1"/>
    <n v="90004"/>
    <x v="1"/>
    <s v="OFF-AP-10001394"/>
    <x v="1"/>
    <x v="9"/>
    <s v="Harmony Air Purifier"/>
    <n v="189"/>
    <n v="1"/>
    <n v="0"/>
    <n v="68.039999999999992"/>
  </r>
  <r>
    <n v="4294"/>
    <x v="2132"/>
    <x v="3"/>
    <x v="434"/>
    <d v="2014-03-17T00:00:00"/>
    <x v="1"/>
    <s v="EB-13870"/>
    <s v="Emily Burns"/>
    <x v="0"/>
    <s v="United States"/>
    <s v="Philadelphia"/>
    <x v="9"/>
    <n v="19140"/>
    <x v="3"/>
    <s v="TEC-PH-10004896"/>
    <x v="2"/>
    <x v="7"/>
    <s v="Nokia Lumia 521 (T-Mobile)"/>
    <n v="53.981999999999999"/>
    <n v="3"/>
    <n v="0.4"/>
    <n v="-10.796399999999995"/>
  </r>
  <r>
    <n v="4295"/>
    <x v="2133"/>
    <x v="3"/>
    <x v="760"/>
    <d v="2014-10-28T00:00:00"/>
    <x v="1"/>
    <s v="DW-13195"/>
    <s v="David Wiener"/>
    <x v="1"/>
    <s v="United States"/>
    <s v="Redmond"/>
    <x v="21"/>
    <n v="97756"/>
    <x v="1"/>
    <s v="FUR-TA-10002607"/>
    <x v="0"/>
    <x v="3"/>
    <s v="KI Conference Tables"/>
    <n v="177.22499999999999"/>
    <n v="5"/>
    <n v="0.5"/>
    <n v="-120.51299999999998"/>
  </r>
  <r>
    <n v="4296"/>
    <x v="2134"/>
    <x v="3"/>
    <x v="445"/>
    <d v="2014-07-11T00:00:00"/>
    <x v="1"/>
    <s v="MB-17305"/>
    <s v="Maria Bertelson"/>
    <x v="0"/>
    <s v="United States"/>
    <s v="Citrus Heights"/>
    <x v="1"/>
    <n v="95610"/>
    <x v="1"/>
    <s v="FUR-FU-10001215"/>
    <x v="0"/>
    <x v="5"/>
    <s v="Howard Miller 11-1/2&quot; Diameter Brentwood Wall Clock"/>
    <n v="129.39000000000001"/>
    <n v="3"/>
    <n v="0"/>
    <n v="54.343800000000009"/>
  </r>
  <r>
    <n v="4297"/>
    <x v="2135"/>
    <x v="3"/>
    <x v="507"/>
    <d v="2014-09-11T00:00:00"/>
    <x v="1"/>
    <s v="TH-21235"/>
    <s v="Tiffany House"/>
    <x v="1"/>
    <s v="United States"/>
    <s v="Los Angeles"/>
    <x v="1"/>
    <n v="90032"/>
    <x v="1"/>
    <s v="OFF-ST-10000419"/>
    <x v="1"/>
    <x v="4"/>
    <s v="Rogers Jumbo File, Granite"/>
    <n v="54.32"/>
    <n v="4"/>
    <n v="0"/>
    <n v="0.54319999999999879"/>
  </r>
  <r>
    <n v="4298"/>
    <x v="2136"/>
    <x v="3"/>
    <x v="962"/>
    <d v="2014-08-27T00:00:00"/>
    <x v="0"/>
    <s v="PO-18850"/>
    <s v="Patrick O'Brill"/>
    <x v="0"/>
    <s v="United States"/>
    <s v="Tallahassee"/>
    <x v="2"/>
    <n v="32303"/>
    <x v="0"/>
    <s v="TEC-PH-10001459"/>
    <x v="2"/>
    <x v="7"/>
    <s v="Samsung Galaxy Mega 6.3"/>
    <n v="4367.8960000000006"/>
    <n v="13"/>
    <n v="0.2"/>
    <n v="327.59220000000005"/>
  </r>
  <r>
    <n v="4299"/>
    <x v="2136"/>
    <x v="3"/>
    <x v="962"/>
    <d v="2014-08-27T00:00:00"/>
    <x v="0"/>
    <s v="PO-18850"/>
    <s v="Patrick O'Brill"/>
    <x v="0"/>
    <s v="United States"/>
    <s v="Tallahassee"/>
    <x v="2"/>
    <n v="32303"/>
    <x v="0"/>
    <s v="OFF-PA-10000241"/>
    <x v="1"/>
    <x v="10"/>
    <s v="IBM Multi-Purpose Copy Paper, 8 1/2 x 11&quot;, Case"/>
    <n v="49.568000000000005"/>
    <n v="2"/>
    <n v="0.2"/>
    <n v="15.489999999999997"/>
  </r>
  <r>
    <n v="4300"/>
    <x v="2136"/>
    <x v="3"/>
    <x v="962"/>
    <d v="2014-08-27T00:00:00"/>
    <x v="0"/>
    <s v="PO-18850"/>
    <s v="Patrick O'Brill"/>
    <x v="0"/>
    <s v="United States"/>
    <s v="Tallahassee"/>
    <x v="2"/>
    <n v="32303"/>
    <x v="0"/>
    <s v="OFF-AP-10003040"/>
    <x v="1"/>
    <x v="9"/>
    <s v="Fellowes 8 Outlet Superior Workstation Surge Protector w/o Phone/Fax/Modem Protection"/>
    <n v="161.376"/>
    <n v="6"/>
    <n v="0.2"/>
    <n v="12.103199999999994"/>
  </r>
  <r>
    <n v="4301"/>
    <x v="2136"/>
    <x v="3"/>
    <x v="962"/>
    <d v="2014-08-27T00:00:00"/>
    <x v="0"/>
    <s v="PO-18850"/>
    <s v="Patrick O'Brill"/>
    <x v="0"/>
    <s v="United States"/>
    <s v="Tallahassee"/>
    <x v="2"/>
    <n v="32303"/>
    <x v="0"/>
    <s v="FUR-FU-10001852"/>
    <x v="0"/>
    <x v="5"/>
    <s v="Eldon Regeneration Recycled Desk Accessories, Smoke"/>
    <n v="2.7840000000000003"/>
    <n v="2"/>
    <n v="0.2"/>
    <n v="0.41759999999999986"/>
  </r>
  <r>
    <n v="4302"/>
    <x v="2136"/>
    <x v="3"/>
    <x v="962"/>
    <d v="2014-08-27T00:00:00"/>
    <x v="0"/>
    <s v="PO-18850"/>
    <s v="Patrick O'Brill"/>
    <x v="0"/>
    <s v="United States"/>
    <s v="Tallahassee"/>
    <x v="2"/>
    <n v="32303"/>
    <x v="0"/>
    <s v="OFF-PA-10000141"/>
    <x v="1"/>
    <x v="10"/>
    <s v="Ampad Evidence Wirebond Steno Books, 6&quot; x 9&quot;"/>
    <n v="8.7200000000000006"/>
    <n v="5"/>
    <n v="0.2"/>
    <n v="2.9429999999999992"/>
  </r>
  <r>
    <n v="4303"/>
    <x v="2137"/>
    <x v="2"/>
    <x v="963"/>
    <d v="2011-08-25T00:00:00"/>
    <x v="0"/>
    <s v="DE-13255"/>
    <s v="Deanra Eno"/>
    <x v="2"/>
    <s v="United States"/>
    <s v="Lakewood"/>
    <x v="24"/>
    <n v="44107"/>
    <x v="3"/>
    <s v="OFF-AR-10002804"/>
    <x v="1"/>
    <x v="6"/>
    <s v="Faber Castell Col-Erase Pencils"/>
    <n v="3.9119999999999999"/>
    <n v="1"/>
    <n v="0.2"/>
    <n v="1.0269000000000001"/>
  </r>
  <r>
    <n v="4304"/>
    <x v="2138"/>
    <x v="0"/>
    <x v="964"/>
    <d v="2013-10-05T00:00:00"/>
    <x v="3"/>
    <s v="MO-17500"/>
    <s v="Mary O'Rourke"/>
    <x v="0"/>
    <s v="United States"/>
    <s v="The Colony"/>
    <x v="5"/>
    <n v="75056"/>
    <x v="2"/>
    <s v="OFF-EN-10003862"/>
    <x v="1"/>
    <x v="12"/>
    <s v="Laser &amp; Ink Jet Business Envelopes"/>
    <n v="59.751999999999995"/>
    <n v="7"/>
    <n v="0.2"/>
    <n v="19.4194"/>
  </r>
  <r>
    <n v="4305"/>
    <x v="2139"/>
    <x v="2"/>
    <x v="965"/>
    <d v="2011-10-30T00:00:00"/>
    <x v="0"/>
    <s v="AH-10585"/>
    <s v="Angele Hood"/>
    <x v="0"/>
    <s v="United States"/>
    <s v="Seattle"/>
    <x v="4"/>
    <n v="98105"/>
    <x v="1"/>
    <s v="FUR-FU-10000448"/>
    <x v="0"/>
    <x v="5"/>
    <s v="Tenex Chairmats For Use With Carpeted Floors"/>
    <n v="63.92"/>
    <n v="4"/>
    <n v="0"/>
    <n v="3.195999999999998"/>
  </r>
  <r>
    <n v="4306"/>
    <x v="2139"/>
    <x v="2"/>
    <x v="965"/>
    <d v="2011-10-30T00:00:00"/>
    <x v="0"/>
    <s v="AH-10585"/>
    <s v="Angele Hood"/>
    <x v="0"/>
    <s v="United States"/>
    <s v="Seattle"/>
    <x v="4"/>
    <n v="98105"/>
    <x v="1"/>
    <s v="TEC-PH-10000526"/>
    <x v="2"/>
    <x v="7"/>
    <s v="Vtech CS6719"/>
    <n v="383.96000000000004"/>
    <n v="5"/>
    <n v="0.2"/>
    <n v="38.396000000000015"/>
  </r>
  <r>
    <n v="4307"/>
    <x v="2140"/>
    <x v="0"/>
    <x v="931"/>
    <d v="2013-06-29T00:00:00"/>
    <x v="3"/>
    <s v="CS-12250"/>
    <s v="Chris Selesnick"/>
    <x v="1"/>
    <s v="United States"/>
    <s v="Los Angeles"/>
    <x v="1"/>
    <n v="90032"/>
    <x v="1"/>
    <s v="OFF-BI-10002764"/>
    <x v="1"/>
    <x v="8"/>
    <s v="Recycled Pressboard Report Cover with Reinforced Top Hinge"/>
    <n v="7.7520000000000007"/>
    <n v="3"/>
    <n v="0.2"/>
    <n v="2.8100999999999998"/>
  </r>
  <r>
    <n v="4308"/>
    <x v="2140"/>
    <x v="0"/>
    <x v="931"/>
    <d v="2013-06-29T00:00:00"/>
    <x v="3"/>
    <s v="CS-12250"/>
    <s v="Chris Selesnick"/>
    <x v="1"/>
    <s v="United States"/>
    <s v="Los Angeles"/>
    <x v="1"/>
    <n v="90032"/>
    <x v="1"/>
    <s v="OFF-BI-10001524"/>
    <x v="1"/>
    <x v="8"/>
    <s v="GBC Premium Transparent Covers with Diagonal Lined Pattern"/>
    <n v="33.568000000000005"/>
    <n v="2"/>
    <n v="0.2"/>
    <n v="11.748799999999997"/>
  </r>
  <r>
    <n v="4309"/>
    <x v="2141"/>
    <x v="2"/>
    <x v="130"/>
    <d v="2011-11-11T00:00:00"/>
    <x v="1"/>
    <s v="WB-21850"/>
    <s v="William Brown"/>
    <x v="0"/>
    <s v="United States"/>
    <s v="Los Angeles"/>
    <x v="1"/>
    <n v="90045"/>
    <x v="1"/>
    <s v="TEC-PH-10001079"/>
    <x v="2"/>
    <x v="7"/>
    <s v="Polycom SoundPoint Pro SE-225 Corded phone"/>
    <n v="666.34400000000005"/>
    <n v="7"/>
    <n v="0.2"/>
    <n v="66.634399999999971"/>
  </r>
  <r>
    <n v="4310"/>
    <x v="2141"/>
    <x v="2"/>
    <x v="130"/>
    <d v="2011-11-11T00:00:00"/>
    <x v="1"/>
    <s v="WB-21850"/>
    <s v="William Brown"/>
    <x v="0"/>
    <s v="United States"/>
    <s v="Los Angeles"/>
    <x v="1"/>
    <n v="90045"/>
    <x v="1"/>
    <s v="FUR-TA-10002041"/>
    <x v="0"/>
    <x v="3"/>
    <s v="Bevis Round Conference Table Top, X-Base"/>
    <n v="573.72799999999995"/>
    <n v="4"/>
    <n v="0.2"/>
    <n v="-64.544399999999968"/>
  </r>
  <r>
    <n v="4311"/>
    <x v="2141"/>
    <x v="2"/>
    <x v="130"/>
    <d v="2011-11-11T00:00:00"/>
    <x v="1"/>
    <s v="WB-21850"/>
    <s v="William Brown"/>
    <x v="0"/>
    <s v="United States"/>
    <s v="Los Angeles"/>
    <x v="1"/>
    <n v="90045"/>
    <x v="1"/>
    <s v="OFF-BI-10001036"/>
    <x v="1"/>
    <x v="8"/>
    <s v="Cardinal EasyOpen D-Ring Binders"/>
    <n v="21.936000000000003"/>
    <n v="3"/>
    <n v="0.2"/>
    <n v="8.2259999999999991"/>
  </r>
  <r>
    <n v="4312"/>
    <x v="2141"/>
    <x v="2"/>
    <x v="130"/>
    <d v="2011-11-11T00:00:00"/>
    <x v="1"/>
    <s v="WB-21850"/>
    <s v="William Brown"/>
    <x v="0"/>
    <s v="United States"/>
    <s v="Los Angeles"/>
    <x v="1"/>
    <n v="90045"/>
    <x v="1"/>
    <s v="OFF-PA-10000223"/>
    <x v="1"/>
    <x v="10"/>
    <s v="Xerox 2000"/>
    <n v="19.440000000000001"/>
    <n v="3"/>
    <n v="0"/>
    <n v="9.3312000000000008"/>
  </r>
  <r>
    <n v="4313"/>
    <x v="2141"/>
    <x v="2"/>
    <x v="130"/>
    <d v="2011-11-11T00:00:00"/>
    <x v="1"/>
    <s v="WB-21850"/>
    <s v="William Brown"/>
    <x v="0"/>
    <s v="United States"/>
    <s v="Los Angeles"/>
    <x v="1"/>
    <n v="90045"/>
    <x v="1"/>
    <s v="TEC-MA-10003246"/>
    <x v="2"/>
    <x v="15"/>
    <s v="Hewlett-Packard Deskjet D4360 Printer"/>
    <n v="447.96800000000007"/>
    <n v="4"/>
    <n v="0.2"/>
    <n v="139.98999999999995"/>
  </r>
  <r>
    <n v="4314"/>
    <x v="2142"/>
    <x v="2"/>
    <x v="78"/>
    <d v="2011-09-12T00:00:00"/>
    <x v="1"/>
    <s v="SP-20620"/>
    <s v="Stefania Perrino"/>
    <x v="1"/>
    <s v="United States"/>
    <s v="Long Beach"/>
    <x v="15"/>
    <n v="11561"/>
    <x v="3"/>
    <s v="OFF-AP-10001962"/>
    <x v="1"/>
    <x v="9"/>
    <s v="Black &amp; Decker Filter for Double Action Dustbuster Cordless Vac BLDV7210"/>
    <n v="16.78"/>
    <n v="2"/>
    <n v="0"/>
    <n v="4.1950000000000003"/>
  </r>
  <r>
    <n v="4315"/>
    <x v="2143"/>
    <x v="1"/>
    <x v="608"/>
    <d v="2012-07-01T00:00:00"/>
    <x v="1"/>
    <s v="AB-10165"/>
    <s v="Alan Barnes"/>
    <x v="0"/>
    <s v="United States"/>
    <s v="Los Angeles"/>
    <x v="1"/>
    <n v="90045"/>
    <x v="1"/>
    <s v="OFF-AR-10004062"/>
    <x v="1"/>
    <x v="6"/>
    <s v="Staples"/>
    <n v="20.96"/>
    <n v="2"/>
    <n v="0"/>
    <n v="5.24"/>
  </r>
  <r>
    <n v="4316"/>
    <x v="2143"/>
    <x v="1"/>
    <x v="608"/>
    <d v="2012-07-01T00:00:00"/>
    <x v="1"/>
    <s v="AB-10165"/>
    <s v="Alan Barnes"/>
    <x v="0"/>
    <s v="United States"/>
    <s v="Los Angeles"/>
    <x v="1"/>
    <n v="90045"/>
    <x v="1"/>
    <s v="OFF-BI-10004330"/>
    <x v="1"/>
    <x v="8"/>
    <s v="GBC Velobind Prepunched Cover Sets, Regency Series"/>
    <n v="88.751999999999995"/>
    <n v="3"/>
    <n v="0.2"/>
    <n v="27.734999999999996"/>
  </r>
  <r>
    <n v="4317"/>
    <x v="2143"/>
    <x v="1"/>
    <x v="608"/>
    <d v="2012-07-01T00:00:00"/>
    <x v="1"/>
    <s v="AB-10165"/>
    <s v="Alan Barnes"/>
    <x v="0"/>
    <s v="United States"/>
    <s v="Los Angeles"/>
    <x v="1"/>
    <n v="90045"/>
    <x v="1"/>
    <s v="OFF-ST-10001963"/>
    <x v="1"/>
    <x v="4"/>
    <s v="Tennsco Regal Shelving Units"/>
    <n v="304.23"/>
    <n v="3"/>
    <n v="0"/>
    <n v="9.126899999999992"/>
  </r>
  <r>
    <n v="4318"/>
    <x v="2144"/>
    <x v="1"/>
    <x v="353"/>
    <d v="2012-08-02T00:00:00"/>
    <x v="1"/>
    <s v="HA-14920"/>
    <s v="Helen Andreada"/>
    <x v="0"/>
    <s v="United States"/>
    <s v="San Francisco"/>
    <x v="1"/>
    <n v="94110"/>
    <x v="1"/>
    <s v="OFF-EN-10002230"/>
    <x v="1"/>
    <x v="12"/>
    <s v="Airmail Envelopes"/>
    <n v="167.86"/>
    <n v="2"/>
    <n v="0"/>
    <n v="78.894199999999998"/>
  </r>
  <r>
    <n v="4319"/>
    <x v="2145"/>
    <x v="3"/>
    <x v="226"/>
    <d v="2014-12-12T00:00:00"/>
    <x v="1"/>
    <s v="DC-13285"/>
    <s v="Debra Catini"/>
    <x v="0"/>
    <s v="United States"/>
    <s v="Richmond"/>
    <x v="17"/>
    <n v="23223"/>
    <x v="0"/>
    <s v="FUR-FU-10000175"/>
    <x v="0"/>
    <x v="5"/>
    <s v="DAX Wood Document Frame."/>
    <n v="82.38"/>
    <n v="6"/>
    <n v="0"/>
    <n v="25.537799999999997"/>
  </r>
  <r>
    <n v="4320"/>
    <x v="2146"/>
    <x v="2"/>
    <x v="282"/>
    <d v="2012-01-03T00:00:00"/>
    <x v="0"/>
    <s v="ST-20530"/>
    <s v="Shui Tom"/>
    <x v="0"/>
    <s v="United States"/>
    <s v="Albuquerque"/>
    <x v="27"/>
    <n v="87105"/>
    <x v="1"/>
    <s v="TEC-PH-10004897"/>
    <x v="2"/>
    <x v="7"/>
    <s v="Mediabridge Sport Armband iPhone 5s"/>
    <n v="23.976000000000003"/>
    <n v="3"/>
    <n v="0.2"/>
    <n v="-5.694300000000001"/>
  </r>
  <r>
    <n v="4321"/>
    <x v="2146"/>
    <x v="2"/>
    <x v="282"/>
    <d v="2012-01-03T00:00:00"/>
    <x v="0"/>
    <s v="ST-20530"/>
    <s v="Shui Tom"/>
    <x v="0"/>
    <s v="United States"/>
    <s v="Albuquerque"/>
    <x v="27"/>
    <n v="87105"/>
    <x v="1"/>
    <s v="OFF-ST-10003123"/>
    <x v="1"/>
    <x v="4"/>
    <s v="Fellowes Bases and Tops For Staxonsteel/High-Stak Systems"/>
    <n v="33.29"/>
    <n v="1"/>
    <n v="0"/>
    <n v="7.9895999999999994"/>
  </r>
  <r>
    <n v="4322"/>
    <x v="2147"/>
    <x v="1"/>
    <x v="966"/>
    <d v="2012-02-19T00:00:00"/>
    <x v="1"/>
    <s v="KB-16315"/>
    <s v="Karl Braun"/>
    <x v="0"/>
    <s v="United States"/>
    <s v="Akron"/>
    <x v="24"/>
    <n v="44312"/>
    <x v="3"/>
    <s v="OFF-BI-10001658"/>
    <x v="1"/>
    <x v="8"/>
    <s v="GBC Standard Therm-A-Bind Covers"/>
    <n v="14.952000000000004"/>
    <n v="2"/>
    <n v="0.7"/>
    <n v="-11.961599999999997"/>
  </r>
  <r>
    <n v="4323"/>
    <x v="2147"/>
    <x v="1"/>
    <x v="966"/>
    <d v="2012-02-19T00:00:00"/>
    <x v="1"/>
    <s v="KB-16315"/>
    <s v="Karl Braun"/>
    <x v="0"/>
    <s v="United States"/>
    <s v="Akron"/>
    <x v="24"/>
    <n v="44312"/>
    <x v="3"/>
    <s v="TEC-PH-10002834"/>
    <x v="2"/>
    <x v="7"/>
    <s v="Google Nexus 5"/>
    <n v="323.98199999999997"/>
    <n v="3"/>
    <n v="0.4"/>
    <n v="-80.995500000000021"/>
  </r>
  <r>
    <n v="4324"/>
    <x v="2147"/>
    <x v="1"/>
    <x v="966"/>
    <d v="2012-02-19T00:00:00"/>
    <x v="1"/>
    <s v="KB-16315"/>
    <s v="Karl Braun"/>
    <x v="0"/>
    <s v="United States"/>
    <s v="Akron"/>
    <x v="24"/>
    <n v="44312"/>
    <x v="3"/>
    <s v="OFF-BI-10002160"/>
    <x v="1"/>
    <x v="8"/>
    <s v="Acco Hanging Data Binders"/>
    <n v="2.2860000000000005"/>
    <n v="2"/>
    <n v="0.7"/>
    <n v="-1.6763999999999997"/>
  </r>
  <r>
    <n v="4325"/>
    <x v="2147"/>
    <x v="1"/>
    <x v="966"/>
    <d v="2012-02-19T00:00:00"/>
    <x v="1"/>
    <s v="KB-16315"/>
    <s v="Karl Braun"/>
    <x v="0"/>
    <s v="United States"/>
    <s v="Akron"/>
    <x v="24"/>
    <n v="44312"/>
    <x v="3"/>
    <s v="OFF-AR-10004999"/>
    <x v="1"/>
    <x v="6"/>
    <s v="Newell 315"/>
    <n v="14.352000000000002"/>
    <n v="3"/>
    <n v="0.2"/>
    <n v="0.8969999999999998"/>
  </r>
  <r>
    <n v="4326"/>
    <x v="2147"/>
    <x v="1"/>
    <x v="966"/>
    <d v="2012-02-19T00:00:00"/>
    <x v="1"/>
    <s v="KB-16315"/>
    <s v="Karl Braun"/>
    <x v="0"/>
    <s v="United States"/>
    <s v="Akron"/>
    <x v="24"/>
    <n v="44312"/>
    <x v="3"/>
    <s v="TEC-AC-10003280"/>
    <x v="2"/>
    <x v="11"/>
    <s v="Belkin F8E887 USB Wired Ergonomic Keyboard"/>
    <n v="71.975999999999999"/>
    <n v="3"/>
    <n v="0.2"/>
    <n v="0.89969999999999573"/>
  </r>
  <r>
    <n v="4327"/>
    <x v="2148"/>
    <x v="0"/>
    <x v="967"/>
    <d v="2013-01-27T00:00:00"/>
    <x v="2"/>
    <s v="TB-21355"/>
    <s v="Todd Boyes"/>
    <x v="1"/>
    <s v="United States"/>
    <s v="Plainfield"/>
    <x v="30"/>
    <n v="7060"/>
    <x v="3"/>
    <s v="OFF-AR-10000315"/>
    <x v="1"/>
    <x v="6"/>
    <s v="Dixon Ticonderoga Maple Cedar Pencil, #2"/>
    <n v="9.2099999999999991"/>
    <n v="3"/>
    <n v="0"/>
    <n v="2.3025000000000002"/>
  </r>
  <r>
    <n v="4328"/>
    <x v="2148"/>
    <x v="0"/>
    <x v="967"/>
    <d v="2013-01-27T00:00:00"/>
    <x v="2"/>
    <s v="TB-21355"/>
    <s v="Todd Boyes"/>
    <x v="1"/>
    <s v="United States"/>
    <s v="Plainfield"/>
    <x v="30"/>
    <n v="7060"/>
    <x v="3"/>
    <s v="OFF-PA-10000007"/>
    <x v="1"/>
    <x v="10"/>
    <s v="Telephone Message Books with Fax/Mobile Section, 4 1/4&quot; x 6&quot;"/>
    <n v="18"/>
    <n v="5"/>
    <n v="0"/>
    <n v="8.2799999999999994"/>
  </r>
  <r>
    <n v="4329"/>
    <x v="2149"/>
    <x v="3"/>
    <x v="719"/>
    <d v="2014-04-08T00:00:00"/>
    <x v="1"/>
    <s v="JC-15775"/>
    <s v="John Castell"/>
    <x v="0"/>
    <s v="United States"/>
    <s v="New York City"/>
    <x v="15"/>
    <n v="10011"/>
    <x v="3"/>
    <s v="OFF-PA-10000791"/>
    <x v="1"/>
    <x v="10"/>
    <s v="Wirebound Message Books, Four 2 3/4 x 5 Forms per Page, 200 Sets per Book"/>
    <n v="42.929999999999993"/>
    <n v="9"/>
    <n v="0"/>
    <n v="19.318499999999997"/>
  </r>
  <r>
    <n v="4330"/>
    <x v="2150"/>
    <x v="3"/>
    <x v="621"/>
    <d v="2014-10-10T00:00:00"/>
    <x v="1"/>
    <s v="PO-18850"/>
    <s v="Patrick O'Brill"/>
    <x v="0"/>
    <s v="United States"/>
    <s v="Hialeah"/>
    <x v="2"/>
    <n v="33012"/>
    <x v="0"/>
    <s v="OFF-PA-10000556"/>
    <x v="1"/>
    <x v="10"/>
    <s v="Xerox 208"/>
    <n v="15.552000000000003"/>
    <n v="3"/>
    <n v="0.2"/>
    <n v="5.4432"/>
  </r>
  <r>
    <n v="4331"/>
    <x v="2150"/>
    <x v="3"/>
    <x v="621"/>
    <d v="2014-10-10T00:00:00"/>
    <x v="1"/>
    <s v="PO-18850"/>
    <s v="Patrick O'Brill"/>
    <x v="0"/>
    <s v="United States"/>
    <s v="Hialeah"/>
    <x v="2"/>
    <n v="33012"/>
    <x v="0"/>
    <s v="OFF-AP-10000804"/>
    <x v="1"/>
    <x v="9"/>
    <s v="Hoover Portapower Portable Vacuum"/>
    <n v="17.920000000000002"/>
    <n v="5"/>
    <n v="0.2"/>
    <n v="1.1200000000000001"/>
  </r>
  <r>
    <n v="4332"/>
    <x v="2151"/>
    <x v="3"/>
    <x v="853"/>
    <d v="2014-09-07T00:00:00"/>
    <x v="1"/>
    <s v="SS-20875"/>
    <s v="Sung Shariari"/>
    <x v="0"/>
    <s v="United States"/>
    <s v="Redmond"/>
    <x v="4"/>
    <n v="98052"/>
    <x v="1"/>
    <s v="TEC-AC-10001998"/>
    <x v="2"/>
    <x v="11"/>
    <s v="Logitech LS21 Speaker System - PC Multimedia - 2.1-CH - Wired"/>
    <n v="19.989999999999998"/>
    <n v="1"/>
    <n v="0"/>
    <n v="6.796599999999998"/>
  </r>
  <r>
    <n v="4333"/>
    <x v="2151"/>
    <x v="3"/>
    <x v="853"/>
    <d v="2014-09-07T00:00:00"/>
    <x v="1"/>
    <s v="SS-20875"/>
    <s v="Sung Shariari"/>
    <x v="0"/>
    <s v="United States"/>
    <s v="Redmond"/>
    <x v="4"/>
    <n v="98052"/>
    <x v="1"/>
    <s v="OFF-BI-10003476"/>
    <x v="1"/>
    <x v="8"/>
    <s v="Avery Metallic Poly Binders"/>
    <n v="22.92"/>
    <n v="5"/>
    <n v="0.2"/>
    <n v="8.0219999999999985"/>
  </r>
  <r>
    <n v="4334"/>
    <x v="2152"/>
    <x v="1"/>
    <x v="379"/>
    <d v="2012-12-27T00:00:00"/>
    <x v="1"/>
    <s v="RD-19720"/>
    <s v="Roger Demir"/>
    <x v="0"/>
    <s v="United States"/>
    <s v="Daytona Beach"/>
    <x v="2"/>
    <n v="32114"/>
    <x v="0"/>
    <s v="TEC-AC-10003237"/>
    <x v="2"/>
    <x v="11"/>
    <s v="Memorex Micro Travel Drive 4 GB"/>
    <n v="50.88"/>
    <n v="6"/>
    <n v="0.2"/>
    <n v="14.628000000000005"/>
  </r>
  <r>
    <n v="4335"/>
    <x v="2152"/>
    <x v="1"/>
    <x v="379"/>
    <d v="2012-12-27T00:00:00"/>
    <x v="1"/>
    <s v="RD-19720"/>
    <s v="Roger Demir"/>
    <x v="0"/>
    <s v="United States"/>
    <s v="Daytona Beach"/>
    <x v="2"/>
    <n v="32114"/>
    <x v="0"/>
    <s v="OFF-EN-10003798"/>
    <x v="1"/>
    <x v="12"/>
    <s v="Recycled Interoffice Envelopes with Re-Use-A-Seal Closure, 10 x 13"/>
    <n v="27.312000000000001"/>
    <n v="2"/>
    <n v="0.2"/>
    <n v="9.2178000000000004"/>
  </r>
  <r>
    <n v="4336"/>
    <x v="2153"/>
    <x v="1"/>
    <x v="139"/>
    <d v="2012-12-24T00:00:00"/>
    <x v="1"/>
    <s v="GZ-14470"/>
    <s v="Gary Zandusky"/>
    <x v="0"/>
    <s v="United States"/>
    <s v="Bullhead City"/>
    <x v="16"/>
    <n v="86442"/>
    <x v="1"/>
    <s v="OFF-EN-10003068"/>
    <x v="1"/>
    <x v="12"/>
    <s v="#6 3/4 Gummed Flap White Envelopes"/>
    <n v="7.9200000000000008"/>
    <n v="1"/>
    <n v="0.2"/>
    <n v="2.7719999999999994"/>
  </r>
  <r>
    <n v="4337"/>
    <x v="2153"/>
    <x v="1"/>
    <x v="139"/>
    <d v="2012-12-24T00:00:00"/>
    <x v="1"/>
    <s v="GZ-14470"/>
    <s v="Gary Zandusky"/>
    <x v="0"/>
    <s v="United States"/>
    <s v="Bullhead City"/>
    <x v="16"/>
    <n v="86442"/>
    <x v="1"/>
    <s v="FUR-FU-10002088"/>
    <x v="0"/>
    <x v="5"/>
    <s v="Nu-Dell Float Frame 11 x 14 1/2"/>
    <n v="14.368000000000002"/>
    <n v="2"/>
    <n v="0.2"/>
    <n v="3.9512"/>
  </r>
  <r>
    <n v="4338"/>
    <x v="2154"/>
    <x v="1"/>
    <x v="154"/>
    <d v="2012-12-01T00:00:00"/>
    <x v="1"/>
    <s v="SN-20710"/>
    <s v="Steve Nguyen"/>
    <x v="2"/>
    <s v="United States"/>
    <s v="Los Angeles"/>
    <x v="1"/>
    <n v="90049"/>
    <x v="1"/>
    <s v="TEC-AC-10000158"/>
    <x v="2"/>
    <x v="11"/>
    <s v="Sony 64GB Class 10 Micro SDHC R40 Memory Card"/>
    <n v="107.97"/>
    <n v="3"/>
    <n v="0"/>
    <n v="22.6737"/>
  </r>
  <r>
    <n v="4339"/>
    <x v="2154"/>
    <x v="1"/>
    <x v="154"/>
    <d v="2012-12-01T00:00:00"/>
    <x v="1"/>
    <s v="SN-20710"/>
    <s v="Steve Nguyen"/>
    <x v="2"/>
    <s v="United States"/>
    <s v="Los Angeles"/>
    <x v="1"/>
    <n v="90049"/>
    <x v="1"/>
    <s v="OFF-PA-10000482"/>
    <x v="1"/>
    <x v="10"/>
    <s v="Snap-A-Way Black Print Carbonless Ruled Speed Letter, Triplicate"/>
    <n v="113.82"/>
    <n v="3"/>
    <n v="0"/>
    <n v="53.495399999999989"/>
  </r>
  <r>
    <n v="4340"/>
    <x v="2155"/>
    <x v="3"/>
    <x v="151"/>
    <d v="2014-09-02T00:00:00"/>
    <x v="1"/>
    <s v="DK-12895"/>
    <s v="Dana Kaydos"/>
    <x v="0"/>
    <s v="United States"/>
    <s v="Franklin"/>
    <x v="18"/>
    <n v="37064"/>
    <x v="0"/>
    <s v="OFF-PA-10004888"/>
    <x v="1"/>
    <x v="10"/>
    <s v="Xerox 217"/>
    <n v="5.1840000000000011"/>
    <n v="1"/>
    <n v="0.2"/>
    <n v="1.8144"/>
  </r>
  <r>
    <n v="4341"/>
    <x v="2156"/>
    <x v="2"/>
    <x v="579"/>
    <d v="2011-03-22T00:00:00"/>
    <x v="3"/>
    <s v="VM-21835"/>
    <s v="Vivian Mathis"/>
    <x v="0"/>
    <s v="United States"/>
    <s v="Portage"/>
    <x v="14"/>
    <n v="46368"/>
    <x v="2"/>
    <s v="OFF-AR-10003478"/>
    <x v="1"/>
    <x v="6"/>
    <s v="Avery Hi-Liter EverBold Pen Style Fluorescent Highlighters, 4/Pack"/>
    <n v="16.28"/>
    <n v="2"/>
    <n v="0"/>
    <n v="6.5120000000000005"/>
  </r>
  <r>
    <n v="4342"/>
    <x v="2157"/>
    <x v="3"/>
    <x v="94"/>
    <d v="2014-12-22T00:00:00"/>
    <x v="1"/>
    <s v="GB-14575"/>
    <s v="Giulietta Baptist"/>
    <x v="0"/>
    <s v="United States"/>
    <s v="Arlington"/>
    <x v="17"/>
    <n v="22204"/>
    <x v="0"/>
    <s v="OFF-ST-10003208"/>
    <x v="1"/>
    <x v="4"/>
    <s v="Adjustable Depth Letter/Legal Cart"/>
    <n v="544.38"/>
    <n v="3"/>
    <n v="0"/>
    <n v="157.87019999999993"/>
  </r>
  <r>
    <n v="4343"/>
    <x v="2158"/>
    <x v="3"/>
    <x v="498"/>
    <d v="2014-03-23T00:00:00"/>
    <x v="2"/>
    <s v="ND-18370"/>
    <s v="Natalie DeCherney"/>
    <x v="0"/>
    <s v="United States"/>
    <s v="San Francisco"/>
    <x v="1"/>
    <n v="94110"/>
    <x v="1"/>
    <s v="OFF-BI-10004970"/>
    <x v="1"/>
    <x v="8"/>
    <s v="ACCOHIDE 3-Ring Binder, Blue, 1&quot;"/>
    <n v="19.824000000000002"/>
    <n v="6"/>
    <n v="0.2"/>
    <n v="6.690599999999999"/>
  </r>
  <r>
    <n v="4344"/>
    <x v="2158"/>
    <x v="3"/>
    <x v="498"/>
    <d v="2014-03-23T00:00:00"/>
    <x v="2"/>
    <s v="ND-18370"/>
    <s v="Natalie DeCherney"/>
    <x v="0"/>
    <s v="United States"/>
    <s v="San Francisco"/>
    <x v="1"/>
    <n v="94110"/>
    <x v="1"/>
    <s v="TEC-PH-10000038"/>
    <x v="2"/>
    <x v="7"/>
    <s v="Jawbone MINI JAMBOX Wireless Bluetooth Speaker"/>
    <n v="657.50400000000002"/>
    <n v="6"/>
    <n v="0.2"/>
    <n v="-131.50080000000005"/>
  </r>
  <r>
    <n v="4345"/>
    <x v="2158"/>
    <x v="3"/>
    <x v="498"/>
    <d v="2014-03-23T00:00:00"/>
    <x v="2"/>
    <s v="ND-18370"/>
    <s v="Natalie DeCherney"/>
    <x v="0"/>
    <s v="United States"/>
    <s v="San Francisco"/>
    <x v="1"/>
    <n v="94110"/>
    <x v="1"/>
    <s v="TEC-AC-10001552"/>
    <x v="2"/>
    <x v="11"/>
    <s v="Logitech K350 2.4Ghz Wireless Keyboard"/>
    <n v="99.54"/>
    <n v="2"/>
    <n v="0"/>
    <n v="10.949399999999997"/>
  </r>
  <r>
    <n v="4346"/>
    <x v="2158"/>
    <x v="3"/>
    <x v="498"/>
    <d v="2014-03-23T00:00:00"/>
    <x v="2"/>
    <s v="ND-18370"/>
    <s v="Natalie DeCherney"/>
    <x v="0"/>
    <s v="United States"/>
    <s v="San Francisco"/>
    <x v="1"/>
    <n v="94110"/>
    <x v="1"/>
    <s v="TEC-AC-10002926"/>
    <x v="2"/>
    <x v="11"/>
    <s v="Logitech Wireless Marathon Mouse M705"/>
    <n v="199.96"/>
    <n v="4"/>
    <n v="0"/>
    <n v="85.982800000000012"/>
  </r>
  <r>
    <n v="4347"/>
    <x v="2159"/>
    <x v="0"/>
    <x v="31"/>
    <d v="2013-09-26T00:00:00"/>
    <x v="1"/>
    <s v="MM-17260"/>
    <s v="Magdelene Morse"/>
    <x v="0"/>
    <s v="United States"/>
    <s v="New Rochelle"/>
    <x v="15"/>
    <n v="10801"/>
    <x v="3"/>
    <s v="FUR-CH-10001394"/>
    <x v="0"/>
    <x v="1"/>
    <s v="Global Leather Executive Chair"/>
    <n v="631.78200000000004"/>
    <n v="2"/>
    <n v="0.1"/>
    <n v="140.39599999999993"/>
  </r>
  <r>
    <n v="4348"/>
    <x v="2159"/>
    <x v="0"/>
    <x v="31"/>
    <d v="2013-09-26T00:00:00"/>
    <x v="1"/>
    <s v="MM-17260"/>
    <s v="Magdelene Morse"/>
    <x v="0"/>
    <s v="United States"/>
    <s v="New Rochelle"/>
    <x v="15"/>
    <n v="10801"/>
    <x v="3"/>
    <s v="FUR-FU-10004053"/>
    <x v="0"/>
    <x v="5"/>
    <s v="DAX Two-Tone Silver Metal Document Frame"/>
    <n v="60.72"/>
    <n v="3"/>
    <n v="0"/>
    <n v="26.1096"/>
  </r>
  <r>
    <n v="4349"/>
    <x v="2160"/>
    <x v="3"/>
    <x v="221"/>
    <d v="2014-11-30T00:00:00"/>
    <x v="0"/>
    <s v="MV-17485"/>
    <s v="Mark Van Huff"/>
    <x v="0"/>
    <s v="United States"/>
    <s v="Mesa"/>
    <x v="16"/>
    <n v="85204"/>
    <x v="1"/>
    <s v="OFF-BI-10004230"/>
    <x v="1"/>
    <x v="8"/>
    <s v="GBC Recycled Grain Textured Covers"/>
    <n v="20.724000000000004"/>
    <n v="2"/>
    <n v="0.7"/>
    <n v="-15.197599999999994"/>
  </r>
  <r>
    <n v="4350"/>
    <x v="2160"/>
    <x v="3"/>
    <x v="221"/>
    <d v="2014-11-30T00:00:00"/>
    <x v="0"/>
    <s v="MV-17485"/>
    <s v="Mark Van Huff"/>
    <x v="0"/>
    <s v="United States"/>
    <s v="Mesa"/>
    <x v="16"/>
    <n v="85204"/>
    <x v="1"/>
    <s v="OFF-ST-10000060"/>
    <x v="1"/>
    <x v="4"/>
    <s v="Fellowes Bankers Box Staxonsteel Drawer File/Stacking System"/>
    <n v="415.87200000000007"/>
    <n v="8"/>
    <n v="0.2"/>
    <n v="-41.587199999999996"/>
  </r>
  <r>
    <n v="4351"/>
    <x v="2161"/>
    <x v="3"/>
    <x v="645"/>
    <d v="2014-04-16T00:00:00"/>
    <x v="1"/>
    <s v="JL-15130"/>
    <s v="Jack Lebron"/>
    <x v="0"/>
    <s v="United States"/>
    <s v="Lancaster"/>
    <x v="24"/>
    <n v="43130"/>
    <x v="3"/>
    <s v="OFF-ST-10001325"/>
    <x v="1"/>
    <x v="4"/>
    <s v="Sterilite Officeware Hinged File Box"/>
    <n v="16.768000000000001"/>
    <n v="2"/>
    <n v="0.2"/>
    <n v="1.4672000000000001"/>
  </r>
  <r>
    <n v="4352"/>
    <x v="2161"/>
    <x v="3"/>
    <x v="645"/>
    <d v="2014-04-16T00:00:00"/>
    <x v="1"/>
    <s v="JL-15130"/>
    <s v="Jack Lebron"/>
    <x v="0"/>
    <s v="United States"/>
    <s v="Lancaster"/>
    <x v="24"/>
    <n v="43130"/>
    <x v="3"/>
    <s v="TEC-AC-10003441"/>
    <x v="2"/>
    <x v="11"/>
    <s v="Kingston Digital DataTraveler 32GB USB 2.0"/>
    <n v="27.12"/>
    <n v="2"/>
    <n v="0.2"/>
    <n v="-4.7460000000000013"/>
  </r>
  <r>
    <n v="4353"/>
    <x v="2162"/>
    <x v="3"/>
    <x v="389"/>
    <d v="2014-12-13T00:00:00"/>
    <x v="0"/>
    <s v="AG-10330"/>
    <s v="Alex Grayson"/>
    <x v="0"/>
    <s v="United States"/>
    <s v="Stockton"/>
    <x v="1"/>
    <n v="95207"/>
    <x v="1"/>
    <s v="TEC-PH-10003215"/>
    <x v="2"/>
    <x v="7"/>
    <s v="Jackery Bar Premium Fast-charging Portable Charger"/>
    <n v="95.84"/>
    <n v="4"/>
    <n v="0.2"/>
    <n v="34.741999999999997"/>
  </r>
  <r>
    <n v="4354"/>
    <x v="2162"/>
    <x v="3"/>
    <x v="389"/>
    <d v="2014-12-13T00:00:00"/>
    <x v="0"/>
    <s v="AG-10330"/>
    <s v="Alex Grayson"/>
    <x v="0"/>
    <s v="United States"/>
    <s v="Stockton"/>
    <x v="1"/>
    <n v="95207"/>
    <x v="1"/>
    <s v="OFF-PA-10002005"/>
    <x v="1"/>
    <x v="10"/>
    <s v="Xerox 225"/>
    <n v="12.96"/>
    <n v="2"/>
    <n v="0"/>
    <n v="6.2208000000000006"/>
  </r>
  <r>
    <n v="4355"/>
    <x v="2163"/>
    <x v="3"/>
    <x v="221"/>
    <d v="2014-11-27T00:00:00"/>
    <x v="0"/>
    <s v="MD-17860"/>
    <s v="Michael Dominguez"/>
    <x v="1"/>
    <s v="United States"/>
    <s v="Asheville"/>
    <x v="3"/>
    <n v="28806"/>
    <x v="0"/>
    <s v="OFF-BI-10004465"/>
    <x v="1"/>
    <x v="8"/>
    <s v="Avery Durable Slant Ring Binders"/>
    <n v="19.008000000000003"/>
    <n v="8"/>
    <n v="0.7"/>
    <n v="-12.671999999999997"/>
  </r>
  <r>
    <n v="4356"/>
    <x v="2164"/>
    <x v="1"/>
    <x v="784"/>
    <d v="2012-12-07T00:00:00"/>
    <x v="0"/>
    <s v="RO-19780"/>
    <s v="Rose O'Brian"/>
    <x v="0"/>
    <s v="United States"/>
    <s v="Clarksville"/>
    <x v="18"/>
    <n v="37042"/>
    <x v="0"/>
    <s v="OFF-BI-10000545"/>
    <x v="1"/>
    <x v="8"/>
    <s v="GBC Ibimaster 500 Manual ProClick Binding System"/>
    <n v="1598.0580000000002"/>
    <n v="7"/>
    <n v="0.7"/>
    <n v="-1065.3719999999998"/>
  </r>
  <r>
    <n v="4357"/>
    <x v="2164"/>
    <x v="1"/>
    <x v="784"/>
    <d v="2012-12-07T00:00:00"/>
    <x v="0"/>
    <s v="RO-19780"/>
    <s v="Rose O'Brian"/>
    <x v="0"/>
    <s v="United States"/>
    <s v="Clarksville"/>
    <x v="18"/>
    <n v="37042"/>
    <x v="0"/>
    <s v="OFF-AR-10003752"/>
    <x v="1"/>
    <x v="6"/>
    <s v="Deluxe Chalkboard Eraser Cleaner"/>
    <n v="36.96"/>
    <n v="4"/>
    <n v="0.2"/>
    <n v="12.011999999999999"/>
  </r>
  <r>
    <n v="4358"/>
    <x v="2165"/>
    <x v="3"/>
    <x v="157"/>
    <d v="2014-12-12T00:00:00"/>
    <x v="3"/>
    <s v="RR-19315"/>
    <s v="Ralph Ritter"/>
    <x v="0"/>
    <s v="United States"/>
    <s v="Aurora"/>
    <x v="10"/>
    <n v="60505"/>
    <x v="2"/>
    <s v="OFF-PA-10001937"/>
    <x v="1"/>
    <x v="10"/>
    <s v="Xerox 21"/>
    <n v="10.368000000000002"/>
    <n v="2"/>
    <n v="0.2"/>
    <n v="3.6288"/>
  </r>
  <r>
    <n v="4359"/>
    <x v="2165"/>
    <x v="3"/>
    <x v="157"/>
    <d v="2014-12-12T00:00:00"/>
    <x v="3"/>
    <s v="RR-19315"/>
    <s v="Ralph Ritter"/>
    <x v="0"/>
    <s v="United States"/>
    <s v="Aurora"/>
    <x v="10"/>
    <n v="60505"/>
    <x v="2"/>
    <s v="FUR-FU-10004306"/>
    <x v="0"/>
    <x v="5"/>
    <s v="Electrix Halogen Magnifier Lamp"/>
    <n v="77.720000000000013"/>
    <n v="1"/>
    <n v="0.6"/>
    <n v="-66.061999999999998"/>
  </r>
  <r>
    <n v="4360"/>
    <x v="2165"/>
    <x v="3"/>
    <x v="157"/>
    <d v="2014-12-12T00:00:00"/>
    <x v="3"/>
    <s v="RR-19315"/>
    <s v="Ralph Ritter"/>
    <x v="0"/>
    <s v="United States"/>
    <s v="Aurora"/>
    <x v="10"/>
    <n v="60505"/>
    <x v="2"/>
    <s v="FUR-CH-10003973"/>
    <x v="0"/>
    <x v="1"/>
    <s v="GuestStacker Chair with Chrome Finish Legs"/>
    <n v="520.46399999999994"/>
    <n v="2"/>
    <n v="0.3"/>
    <n v="-14.870399999999961"/>
  </r>
  <r>
    <n v="4361"/>
    <x v="2166"/>
    <x v="0"/>
    <x v="206"/>
    <d v="2013-05-24T00:00:00"/>
    <x v="2"/>
    <s v="CP-12340"/>
    <s v="Christine Phan"/>
    <x v="1"/>
    <s v="United States"/>
    <s v="Warwick"/>
    <x v="34"/>
    <n v="2886"/>
    <x v="3"/>
    <s v="OFF-PA-10000565"/>
    <x v="1"/>
    <x v="10"/>
    <s v="Staples"/>
    <n v="111.96"/>
    <n v="2"/>
    <n v="0"/>
    <n v="54.860399999999998"/>
  </r>
  <r>
    <n v="4362"/>
    <x v="2167"/>
    <x v="3"/>
    <x v="922"/>
    <d v="2014-02-22T00:00:00"/>
    <x v="0"/>
    <s v="LL-16840"/>
    <s v="Lauren Leatherbury"/>
    <x v="0"/>
    <s v="United States"/>
    <s v="Lafayette"/>
    <x v="28"/>
    <n v="70506"/>
    <x v="0"/>
    <s v="TEC-PH-10003875"/>
    <x v="2"/>
    <x v="7"/>
    <s v="KLD Oscar II Style Snap-on Ultra Thin Side Flip Synthetic Leather Cover Case for HTC One HTC M7"/>
    <n v="29.160000000000004"/>
    <n v="3"/>
    <n v="0"/>
    <n v="8.4563999999999986"/>
  </r>
  <r>
    <n v="4363"/>
    <x v="2168"/>
    <x v="3"/>
    <x v="968"/>
    <d v="2014-05-23T00:00:00"/>
    <x v="0"/>
    <s v="NC-18340"/>
    <s v="Nat Carroll"/>
    <x v="0"/>
    <s v="United States"/>
    <s v="Fargo"/>
    <x v="46"/>
    <n v="58103"/>
    <x v="2"/>
    <s v="OFF-AR-10001953"/>
    <x v="1"/>
    <x v="6"/>
    <s v="Boston 1645 Deluxe Heavier-Duty Electric Pencil Sharpener"/>
    <n v="131.94"/>
    <n v="3"/>
    <n v="0"/>
    <n v="35.623800000000003"/>
  </r>
  <r>
    <n v="4364"/>
    <x v="2168"/>
    <x v="3"/>
    <x v="968"/>
    <d v="2014-05-23T00:00:00"/>
    <x v="0"/>
    <s v="NC-18340"/>
    <s v="Nat Carroll"/>
    <x v="0"/>
    <s v="United States"/>
    <s v="Fargo"/>
    <x v="46"/>
    <n v="58103"/>
    <x v="2"/>
    <s v="OFF-AR-10001374"/>
    <x v="1"/>
    <x v="6"/>
    <s v="BIC Brite Liner Highlighters, Chisel Tip"/>
    <n v="25.92"/>
    <n v="4"/>
    <n v="0"/>
    <n v="8.2943999999999996"/>
  </r>
  <r>
    <n v="4365"/>
    <x v="2168"/>
    <x v="3"/>
    <x v="968"/>
    <d v="2014-05-23T00:00:00"/>
    <x v="0"/>
    <s v="NC-18340"/>
    <s v="Nat Carroll"/>
    <x v="0"/>
    <s v="United States"/>
    <s v="Fargo"/>
    <x v="46"/>
    <n v="58103"/>
    <x v="2"/>
    <s v="OFF-ST-10003816"/>
    <x v="1"/>
    <x v="4"/>
    <s v="Fellowes High-Stak Drawer Files"/>
    <n v="704.76"/>
    <n v="4"/>
    <n v="0"/>
    <n v="162.09479999999996"/>
  </r>
  <r>
    <n v="4366"/>
    <x v="2168"/>
    <x v="3"/>
    <x v="968"/>
    <d v="2014-05-23T00:00:00"/>
    <x v="0"/>
    <s v="NC-18340"/>
    <s v="Nat Carroll"/>
    <x v="0"/>
    <s v="United States"/>
    <s v="Fargo"/>
    <x v="46"/>
    <n v="58103"/>
    <x v="2"/>
    <s v="OFF-FA-10001843"/>
    <x v="1"/>
    <x v="13"/>
    <s v="Staples"/>
    <n v="7.41"/>
    <n v="3"/>
    <n v="0"/>
    <n v="3.4827000000000004"/>
  </r>
  <r>
    <n v="4367"/>
    <x v="2168"/>
    <x v="3"/>
    <x v="968"/>
    <d v="2014-05-23T00:00:00"/>
    <x v="0"/>
    <s v="NC-18340"/>
    <s v="Nat Carroll"/>
    <x v="0"/>
    <s v="United States"/>
    <s v="Fargo"/>
    <x v="46"/>
    <n v="58103"/>
    <x v="2"/>
    <s v="OFF-AR-10000657"/>
    <x v="1"/>
    <x v="6"/>
    <s v="Binney &amp; Smith inkTank Desk Highlighter, Chisel Tip, Yellow, 12/Box"/>
    <n v="21.5"/>
    <n v="10"/>
    <n v="0"/>
    <n v="7.094999999999998"/>
  </r>
  <r>
    <n v="4368"/>
    <x v="2169"/>
    <x v="3"/>
    <x v="220"/>
    <d v="2014-09-14T00:00:00"/>
    <x v="0"/>
    <s v="HA-14920"/>
    <s v="Helen Andreada"/>
    <x v="0"/>
    <s v="United States"/>
    <s v="Chicago"/>
    <x v="10"/>
    <n v="60623"/>
    <x v="2"/>
    <s v="OFF-FA-10000936"/>
    <x v="1"/>
    <x v="13"/>
    <s v="Acco Hot Clips Clips to Go"/>
    <n v="10.528"/>
    <n v="4"/>
    <n v="0.2"/>
    <n v="3.2899999999999996"/>
  </r>
  <r>
    <n v="4369"/>
    <x v="2169"/>
    <x v="3"/>
    <x v="220"/>
    <d v="2014-09-14T00:00:00"/>
    <x v="0"/>
    <s v="HA-14920"/>
    <s v="Helen Andreada"/>
    <x v="0"/>
    <s v="United States"/>
    <s v="Chicago"/>
    <x v="10"/>
    <n v="60623"/>
    <x v="2"/>
    <s v="OFF-PA-10003657"/>
    <x v="1"/>
    <x v="10"/>
    <s v="Xerox 1927"/>
    <n v="20.544000000000004"/>
    <n v="6"/>
    <n v="0.2"/>
    <n v="6.4199999999999964"/>
  </r>
  <r>
    <n v="4370"/>
    <x v="2170"/>
    <x v="0"/>
    <x v="732"/>
    <d v="2013-11-11T00:00:00"/>
    <x v="1"/>
    <s v="MA-17995"/>
    <s v="Michelle Arnett"/>
    <x v="2"/>
    <s v="United States"/>
    <s v="Lawrence"/>
    <x v="14"/>
    <n v="46226"/>
    <x v="2"/>
    <s v="OFF-BI-10001989"/>
    <x v="1"/>
    <x v="8"/>
    <s v="Premium Transparent Presentation Covers by GBC"/>
    <n v="104.9"/>
    <n v="5"/>
    <n v="0"/>
    <n v="50.351999999999997"/>
  </r>
  <r>
    <n v="4371"/>
    <x v="2170"/>
    <x v="0"/>
    <x v="732"/>
    <d v="2013-11-11T00:00:00"/>
    <x v="1"/>
    <s v="MA-17995"/>
    <s v="Michelle Arnett"/>
    <x v="2"/>
    <s v="United States"/>
    <s v="Lawrence"/>
    <x v="14"/>
    <n v="46226"/>
    <x v="2"/>
    <s v="OFF-AR-10002987"/>
    <x v="1"/>
    <x v="6"/>
    <s v="Prismacolor Color Pencil Set"/>
    <n v="39.68"/>
    <n v="2"/>
    <n v="0"/>
    <n v="16.268800000000002"/>
  </r>
  <r>
    <n v="4372"/>
    <x v="2170"/>
    <x v="0"/>
    <x v="732"/>
    <d v="2013-11-11T00:00:00"/>
    <x v="1"/>
    <s v="MA-17995"/>
    <s v="Michelle Arnett"/>
    <x v="2"/>
    <s v="United States"/>
    <s v="Lawrence"/>
    <x v="14"/>
    <n v="46226"/>
    <x v="2"/>
    <s v="OFF-LA-10000414"/>
    <x v="1"/>
    <x v="2"/>
    <s v="Avery 503"/>
    <n v="51.75"/>
    <n v="5"/>
    <n v="0"/>
    <n v="24.84"/>
  </r>
  <r>
    <n v="4373"/>
    <x v="2171"/>
    <x v="3"/>
    <x v="283"/>
    <d v="2014-07-26T00:00:00"/>
    <x v="0"/>
    <s v="LH-16900"/>
    <s v="Lena Hernandez"/>
    <x v="0"/>
    <s v="United States"/>
    <s v="Elkhart"/>
    <x v="14"/>
    <n v="46514"/>
    <x v="2"/>
    <s v="OFF-AR-10003602"/>
    <x v="1"/>
    <x v="6"/>
    <s v="Quartet Omega Colored Chalk, 12/Pack"/>
    <n v="11.68"/>
    <n v="2"/>
    <n v="0"/>
    <n v="5.4895999999999994"/>
  </r>
  <r>
    <n v="4374"/>
    <x v="2171"/>
    <x v="3"/>
    <x v="283"/>
    <d v="2014-07-26T00:00:00"/>
    <x v="0"/>
    <s v="LH-16900"/>
    <s v="Lena Hernandez"/>
    <x v="0"/>
    <s v="United States"/>
    <s v="Elkhart"/>
    <x v="14"/>
    <n v="46514"/>
    <x v="2"/>
    <s v="TEC-AC-10002550"/>
    <x v="2"/>
    <x v="11"/>
    <s v="Memorex 25GB 6X Branded Blu-Ray Recordable Disc, 30/Pack"/>
    <n v="159.75"/>
    <n v="5"/>
    <n v="0"/>
    <n v="11.182499999999997"/>
  </r>
  <r>
    <n v="4375"/>
    <x v="2172"/>
    <x v="0"/>
    <x v="741"/>
    <d v="2013-11-25T00:00:00"/>
    <x v="1"/>
    <s v="SB-20290"/>
    <s v="Sean Braxton"/>
    <x v="1"/>
    <s v="United States"/>
    <s v="Kent"/>
    <x v="24"/>
    <n v="44240"/>
    <x v="3"/>
    <s v="OFF-AP-10002998"/>
    <x v="1"/>
    <x v="9"/>
    <s v="Holmes 99% HEPA Air Purifier"/>
    <n v="103.96799999999999"/>
    <n v="6"/>
    <n v="0.2"/>
    <n v="16.894799999999996"/>
  </r>
  <r>
    <n v="4376"/>
    <x v="2173"/>
    <x v="2"/>
    <x v="573"/>
    <d v="2011-04-30T00:00:00"/>
    <x v="1"/>
    <s v="BT-11305"/>
    <s v="Beth Thompson"/>
    <x v="2"/>
    <s v="United States"/>
    <s v="San Gabriel"/>
    <x v="1"/>
    <n v="91776"/>
    <x v="1"/>
    <s v="FUR-FU-10003708"/>
    <x v="0"/>
    <x v="5"/>
    <s v="Tenex Traditional Chairmats for Medium Pile Carpet, Standard Lip, 36&quot; x 48&quot;"/>
    <n v="303.25"/>
    <n v="5"/>
    <n v="0"/>
    <n v="63.682499999999997"/>
  </r>
  <r>
    <n v="4377"/>
    <x v="2173"/>
    <x v="2"/>
    <x v="573"/>
    <d v="2011-04-30T00:00:00"/>
    <x v="1"/>
    <s v="BT-11305"/>
    <s v="Beth Thompson"/>
    <x v="2"/>
    <s v="United States"/>
    <s v="San Gabriel"/>
    <x v="1"/>
    <n v="91776"/>
    <x v="1"/>
    <s v="OFF-AP-10001391"/>
    <x v="1"/>
    <x v="9"/>
    <s v="Kensington 6 Outlet MasterPiece HOMEOFFICE Power Control Center"/>
    <n v="270.71999999999997"/>
    <n v="3"/>
    <n v="0"/>
    <n v="78.508799999999965"/>
  </r>
  <r>
    <n v="4378"/>
    <x v="2173"/>
    <x v="2"/>
    <x v="573"/>
    <d v="2011-04-30T00:00:00"/>
    <x v="1"/>
    <s v="BT-11305"/>
    <s v="Beth Thompson"/>
    <x v="2"/>
    <s v="United States"/>
    <s v="San Gabriel"/>
    <x v="1"/>
    <n v="91776"/>
    <x v="1"/>
    <s v="FUR-CH-10003973"/>
    <x v="0"/>
    <x v="1"/>
    <s v="GuestStacker Chair with Chrome Finish Legs"/>
    <n v="1487.04"/>
    <n v="5"/>
    <n v="0.2"/>
    <n v="148.70400000000006"/>
  </r>
  <r>
    <n v="4379"/>
    <x v="2174"/>
    <x v="1"/>
    <x v="672"/>
    <d v="2012-12-02T00:00:00"/>
    <x v="0"/>
    <s v="PS-18970"/>
    <s v="Paul Stevenson"/>
    <x v="2"/>
    <s v="United States"/>
    <s v="Henderson"/>
    <x v="0"/>
    <n v="42420"/>
    <x v="0"/>
    <s v="OFF-EN-10000461"/>
    <x v="1"/>
    <x v="12"/>
    <s v="#10- 4 1/8&quot; x 9 1/2&quot; Recycled Envelopes"/>
    <n v="17.48"/>
    <n v="2"/>
    <n v="0"/>
    <n v="8.2156000000000002"/>
  </r>
  <r>
    <n v="4380"/>
    <x v="2174"/>
    <x v="1"/>
    <x v="672"/>
    <d v="2012-12-02T00:00:00"/>
    <x v="0"/>
    <s v="PS-18970"/>
    <s v="Paul Stevenson"/>
    <x v="2"/>
    <s v="United States"/>
    <s v="Henderson"/>
    <x v="0"/>
    <n v="42420"/>
    <x v="0"/>
    <s v="OFF-EN-10002831"/>
    <x v="1"/>
    <x v="12"/>
    <s v="Tyvek  Top-Opening Peel &amp; Seel  Envelopes, Gray"/>
    <n v="71.88"/>
    <n v="2"/>
    <n v="0"/>
    <n v="32.345999999999997"/>
  </r>
  <r>
    <n v="4381"/>
    <x v="2175"/>
    <x v="1"/>
    <x v="969"/>
    <d v="2012-10-30T00:00:00"/>
    <x v="1"/>
    <s v="TB-21625"/>
    <s v="Trudy Brown"/>
    <x v="0"/>
    <s v="United States"/>
    <s v="San Francisco"/>
    <x v="1"/>
    <n v="94110"/>
    <x v="1"/>
    <s v="OFF-AR-10004648"/>
    <x v="1"/>
    <x v="6"/>
    <s v="Boston 19500 Mighty Mite Electric Pencil Sharpener"/>
    <n v="60.449999999999996"/>
    <n v="3"/>
    <n v="0"/>
    <n v="16.3215"/>
  </r>
  <r>
    <n v="4382"/>
    <x v="2175"/>
    <x v="1"/>
    <x v="969"/>
    <d v="2012-10-30T00:00:00"/>
    <x v="1"/>
    <s v="TB-21625"/>
    <s v="Trudy Brown"/>
    <x v="0"/>
    <s v="United States"/>
    <s v="San Francisco"/>
    <x v="1"/>
    <n v="94110"/>
    <x v="1"/>
    <s v="FUR-TA-10001857"/>
    <x v="0"/>
    <x v="3"/>
    <s v="Balt Solid Wood Rectangular Table"/>
    <n v="253.17599999999999"/>
    <n v="3"/>
    <n v="0.2"/>
    <n v="-31.64700000000002"/>
  </r>
  <r>
    <n v="4383"/>
    <x v="2176"/>
    <x v="1"/>
    <x v="603"/>
    <d v="2012-07-27T00:00:00"/>
    <x v="1"/>
    <s v="RA-19915"/>
    <s v="Russell Applegate"/>
    <x v="0"/>
    <s v="United States"/>
    <s v="Highland Park"/>
    <x v="10"/>
    <n v="60035"/>
    <x v="2"/>
    <s v="OFF-BI-10000546"/>
    <x v="1"/>
    <x v="8"/>
    <s v="Avery Durable Binders"/>
    <n v="2.879999999999999"/>
    <n v="5"/>
    <n v="0.8"/>
    <n v="-4.4639999999999995"/>
  </r>
  <r>
    <n v="4384"/>
    <x v="2176"/>
    <x v="1"/>
    <x v="603"/>
    <d v="2012-07-27T00:00:00"/>
    <x v="1"/>
    <s v="RA-19915"/>
    <s v="Russell Applegate"/>
    <x v="0"/>
    <s v="United States"/>
    <s v="Highland Park"/>
    <x v="10"/>
    <n v="60035"/>
    <x v="2"/>
    <s v="FUR-BO-10004690"/>
    <x v="0"/>
    <x v="0"/>
    <s v="O'Sullivan Cherrywood Estates Traditional Barrister Bookcase"/>
    <n v="384.94399999999996"/>
    <n v="4"/>
    <n v="0.3"/>
    <n v="-126.48159999999999"/>
  </r>
  <r>
    <n v="4385"/>
    <x v="2176"/>
    <x v="1"/>
    <x v="603"/>
    <d v="2012-07-27T00:00:00"/>
    <x v="1"/>
    <s v="RA-19915"/>
    <s v="Russell Applegate"/>
    <x v="0"/>
    <s v="United States"/>
    <s v="Highland Park"/>
    <x v="10"/>
    <n v="60035"/>
    <x v="2"/>
    <s v="TEC-PH-10001557"/>
    <x v="2"/>
    <x v="7"/>
    <s v="Pyle PMP37LED"/>
    <n v="153.584"/>
    <n v="2"/>
    <n v="0.2"/>
    <n v="13.438599999999994"/>
  </r>
  <r>
    <n v="4386"/>
    <x v="2176"/>
    <x v="1"/>
    <x v="603"/>
    <d v="2012-07-27T00:00:00"/>
    <x v="1"/>
    <s v="RA-19915"/>
    <s v="Russell Applegate"/>
    <x v="0"/>
    <s v="United States"/>
    <s v="Highland Park"/>
    <x v="10"/>
    <n v="60035"/>
    <x v="2"/>
    <s v="FUR-BO-10002545"/>
    <x v="0"/>
    <x v="0"/>
    <s v="Atlantic Metals Mobile 3-Shelf Bookcases, Custom Colors"/>
    <n v="913.43000000000006"/>
    <n v="5"/>
    <n v="0.3"/>
    <n v="-52.195999999999913"/>
  </r>
  <r>
    <n v="4387"/>
    <x v="2177"/>
    <x v="0"/>
    <x v="189"/>
    <d v="2013-11-03T00:00:00"/>
    <x v="1"/>
    <s v="BP-11095"/>
    <s v="Bart Pistole"/>
    <x v="1"/>
    <s v="United States"/>
    <s v="San Francisco"/>
    <x v="1"/>
    <n v="94122"/>
    <x v="1"/>
    <s v="OFF-AP-10001366"/>
    <x v="1"/>
    <x v="9"/>
    <s v="Staples"/>
    <n v="43.92"/>
    <n v="4"/>
    <n v="0"/>
    <n v="11.858400000000003"/>
  </r>
  <r>
    <n v="4388"/>
    <x v="2177"/>
    <x v="0"/>
    <x v="189"/>
    <d v="2013-11-03T00:00:00"/>
    <x v="1"/>
    <s v="BP-11095"/>
    <s v="Bart Pistole"/>
    <x v="1"/>
    <s v="United States"/>
    <s v="San Francisco"/>
    <x v="1"/>
    <n v="94122"/>
    <x v="1"/>
    <s v="OFF-BI-10001628"/>
    <x v="1"/>
    <x v="8"/>
    <s v="Acco Data Flex Cable Posts For Top &amp; Bottom Load Binders, 6&quot; Capacity"/>
    <n v="25.031999999999996"/>
    <n v="3"/>
    <n v="0.2"/>
    <n v="7.822499999999998"/>
  </r>
  <r>
    <n v="4389"/>
    <x v="2178"/>
    <x v="3"/>
    <x v="225"/>
    <d v="2014-11-23T00:00:00"/>
    <x v="2"/>
    <s v="CD-11920"/>
    <s v="Carlos Daly"/>
    <x v="0"/>
    <s v="United States"/>
    <s v="New York City"/>
    <x v="15"/>
    <n v="10035"/>
    <x v="3"/>
    <s v="OFF-PA-10003651"/>
    <x v="1"/>
    <x v="10"/>
    <s v="Xerox 1968"/>
    <n v="46.76"/>
    <n v="7"/>
    <n v="0"/>
    <n v="22.444800000000001"/>
  </r>
  <r>
    <n v="4390"/>
    <x v="2178"/>
    <x v="3"/>
    <x v="225"/>
    <d v="2014-11-23T00:00:00"/>
    <x v="2"/>
    <s v="CD-11920"/>
    <s v="Carlos Daly"/>
    <x v="0"/>
    <s v="United States"/>
    <s v="New York City"/>
    <x v="15"/>
    <n v="10035"/>
    <x v="3"/>
    <s v="FUR-BO-10003159"/>
    <x v="0"/>
    <x v="0"/>
    <s v="Sauder Camden County Collection Libraries, Planked Cherry Finish"/>
    <n v="183.96800000000002"/>
    <n v="2"/>
    <n v="0.2"/>
    <n v="-25.295600000000022"/>
  </r>
  <r>
    <n v="4391"/>
    <x v="2178"/>
    <x v="3"/>
    <x v="225"/>
    <d v="2014-11-23T00:00:00"/>
    <x v="2"/>
    <s v="CD-11920"/>
    <s v="Carlos Daly"/>
    <x v="0"/>
    <s v="United States"/>
    <s v="New York City"/>
    <x v="15"/>
    <n v="10035"/>
    <x v="3"/>
    <s v="TEC-PH-10001459"/>
    <x v="2"/>
    <x v="7"/>
    <s v="Samsung Galaxy Mega 6.3"/>
    <n v="1259.97"/>
    <n v="3"/>
    <n v="0"/>
    <n v="327.59220000000005"/>
  </r>
  <r>
    <n v="4392"/>
    <x v="2178"/>
    <x v="3"/>
    <x v="225"/>
    <d v="2014-11-23T00:00:00"/>
    <x v="2"/>
    <s v="CD-11920"/>
    <s v="Carlos Daly"/>
    <x v="0"/>
    <s v="United States"/>
    <s v="New York City"/>
    <x v="15"/>
    <n v="10035"/>
    <x v="3"/>
    <s v="OFF-AR-10004602"/>
    <x v="1"/>
    <x v="6"/>
    <s v="Boston KS Multi-Size Manual Pencil Sharpener"/>
    <n v="68.97"/>
    <n v="3"/>
    <n v="0"/>
    <n v="19.311600000000002"/>
  </r>
  <r>
    <n v="4393"/>
    <x v="2179"/>
    <x v="0"/>
    <x v="162"/>
    <d v="2013-09-13T00:00:00"/>
    <x v="1"/>
    <s v="KB-16585"/>
    <s v="Ken Black"/>
    <x v="1"/>
    <s v="United States"/>
    <s v="Dallas"/>
    <x v="5"/>
    <n v="75081"/>
    <x v="2"/>
    <s v="OFF-AR-10001953"/>
    <x v="1"/>
    <x v="6"/>
    <s v="Boston 1645 Deluxe Heavier-Duty Electric Pencil Sharpener"/>
    <n v="70.367999999999995"/>
    <n v="2"/>
    <n v="0.2"/>
    <n v="6.1572000000000031"/>
  </r>
  <r>
    <n v="4394"/>
    <x v="2179"/>
    <x v="0"/>
    <x v="162"/>
    <d v="2013-09-13T00:00:00"/>
    <x v="1"/>
    <s v="KB-16585"/>
    <s v="Ken Black"/>
    <x v="1"/>
    <s v="United States"/>
    <s v="Dallas"/>
    <x v="5"/>
    <n v="75081"/>
    <x v="2"/>
    <s v="TEC-PH-10000923"/>
    <x v="2"/>
    <x v="7"/>
    <s v="Belkin SportFit Armband For iPhone 5s/5c, Fuchsia"/>
    <n v="59.960000000000008"/>
    <n v="5"/>
    <n v="0.2"/>
    <n v="21.735500000000002"/>
  </r>
  <r>
    <n v="4395"/>
    <x v="2180"/>
    <x v="2"/>
    <x v="836"/>
    <d v="2011-07-20T00:00:00"/>
    <x v="3"/>
    <s v="SW-20245"/>
    <s v="Scot Wooten"/>
    <x v="0"/>
    <s v="United States"/>
    <s v="Springfield"/>
    <x v="24"/>
    <n v="45503"/>
    <x v="3"/>
    <s v="OFF-ST-10002583"/>
    <x v="1"/>
    <x v="4"/>
    <s v="Fellowes Neat Ideas Storage Cubes"/>
    <n v="25.983999999999998"/>
    <n v="1"/>
    <n v="0.2"/>
    <n v="-5.1968000000000005"/>
  </r>
  <r>
    <n v="4396"/>
    <x v="2180"/>
    <x v="2"/>
    <x v="836"/>
    <d v="2011-07-20T00:00:00"/>
    <x v="3"/>
    <s v="SW-20245"/>
    <s v="Scot Wooten"/>
    <x v="0"/>
    <s v="United States"/>
    <s v="Springfield"/>
    <x v="24"/>
    <n v="45503"/>
    <x v="3"/>
    <s v="OFF-BI-10000977"/>
    <x v="1"/>
    <x v="8"/>
    <s v="Ibico Plastic Spiral Binding Combs"/>
    <n v="27.360000000000003"/>
    <n v="3"/>
    <n v="0.7"/>
    <n v="-21.887999999999991"/>
  </r>
  <r>
    <n v="4397"/>
    <x v="2181"/>
    <x v="0"/>
    <x v="625"/>
    <d v="2013-11-20T00:00:00"/>
    <x v="1"/>
    <s v="AH-10690"/>
    <s v="Anna Häberlin"/>
    <x v="1"/>
    <s v="United States"/>
    <s v="San Diego"/>
    <x v="1"/>
    <n v="92024"/>
    <x v="1"/>
    <s v="TEC-PH-10002549"/>
    <x v="2"/>
    <x v="7"/>
    <s v="Polycom SoundPoint IP 450 VoIP phone"/>
    <n v="361.37600000000003"/>
    <n v="2"/>
    <n v="0.2"/>
    <n v="27.103200000000001"/>
  </r>
  <r>
    <n v="4398"/>
    <x v="2182"/>
    <x v="2"/>
    <x v="970"/>
    <d v="2011-07-11T00:00:00"/>
    <x v="1"/>
    <s v="JL-15835"/>
    <s v="John Lee"/>
    <x v="0"/>
    <s v="United States"/>
    <s v="Philadelphia"/>
    <x v="9"/>
    <n v="19120"/>
    <x v="3"/>
    <s v="FUR-CH-10002880"/>
    <x v="0"/>
    <x v="1"/>
    <s v="Global High-Back Leather Tilter, Burgundy"/>
    <n v="172.18599999999998"/>
    <n v="2"/>
    <n v="0.3"/>
    <n v="-46.736200000000011"/>
  </r>
  <r>
    <n v="4399"/>
    <x v="2182"/>
    <x v="2"/>
    <x v="970"/>
    <d v="2011-07-11T00:00:00"/>
    <x v="1"/>
    <s v="JL-15835"/>
    <s v="John Lee"/>
    <x v="0"/>
    <s v="United States"/>
    <s v="Philadelphia"/>
    <x v="9"/>
    <n v="19120"/>
    <x v="3"/>
    <s v="FUR-FU-10003039"/>
    <x v="0"/>
    <x v="5"/>
    <s v="Howard Miller 11-1/2&quot; Diameter Grantwood Wall Clock"/>
    <n v="69.00800000000001"/>
    <n v="2"/>
    <n v="0.2"/>
    <n v="12.0764"/>
  </r>
  <r>
    <n v="4400"/>
    <x v="2183"/>
    <x v="0"/>
    <x v="716"/>
    <d v="2013-03-18T00:00:00"/>
    <x v="3"/>
    <s v="GZ-14470"/>
    <s v="Gary Zandusky"/>
    <x v="0"/>
    <s v="United States"/>
    <s v="Columbia"/>
    <x v="39"/>
    <n v="21044"/>
    <x v="3"/>
    <s v="OFF-EN-10003055"/>
    <x v="1"/>
    <x v="12"/>
    <s v="Blue String-Tie &amp; Button Interoffice Envelopes, 10 x 13"/>
    <n v="199.89999999999998"/>
    <n v="5"/>
    <n v="0"/>
    <n v="89.954999999999984"/>
  </r>
  <r>
    <n v="4401"/>
    <x v="2183"/>
    <x v="0"/>
    <x v="716"/>
    <d v="2013-03-18T00:00:00"/>
    <x v="3"/>
    <s v="GZ-14470"/>
    <s v="Gary Zandusky"/>
    <x v="0"/>
    <s v="United States"/>
    <s v="Columbia"/>
    <x v="39"/>
    <n v="21044"/>
    <x v="3"/>
    <s v="OFF-AP-10002945"/>
    <x v="1"/>
    <x v="9"/>
    <s v="Honeywell Enviracaire Portable HEPA Air Cleaner for 17' x 22' Room"/>
    <n v="901.94999999999993"/>
    <n v="3"/>
    <n v="0"/>
    <n v="297.64349999999996"/>
  </r>
  <r>
    <n v="4402"/>
    <x v="2183"/>
    <x v="0"/>
    <x v="716"/>
    <d v="2013-03-18T00:00:00"/>
    <x v="3"/>
    <s v="GZ-14470"/>
    <s v="Gary Zandusky"/>
    <x v="0"/>
    <s v="United States"/>
    <s v="Columbia"/>
    <x v="39"/>
    <n v="21044"/>
    <x v="3"/>
    <s v="FUR-FU-10004306"/>
    <x v="0"/>
    <x v="5"/>
    <s v="Electrix Halogen Magnifier Lamp"/>
    <n v="971.5"/>
    <n v="5"/>
    <n v="0"/>
    <n v="252.59"/>
  </r>
  <r>
    <n v="4403"/>
    <x v="2184"/>
    <x v="0"/>
    <x v="482"/>
    <d v="2013-12-28T00:00:00"/>
    <x v="2"/>
    <s v="RC-19825"/>
    <s v="Roy Collins"/>
    <x v="0"/>
    <s v="United States"/>
    <s v="Colorado Springs"/>
    <x v="22"/>
    <n v="80906"/>
    <x v="1"/>
    <s v="OFF-AR-10002445"/>
    <x v="1"/>
    <x v="6"/>
    <s v="SANFORD Major Accent Highlighters"/>
    <n v="11.328000000000001"/>
    <n v="2"/>
    <n v="0.2"/>
    <n v="2.5488000000000004"/>
  </r>
  <r>
    <n v="4404"/>
    <x v="2185"/>
    <x v="2"/>
    <x v="814"/>
    <d v="2011-09-04T00:00:00"/>
    <x v="2"/>
    <s v="CL-12565"/>
    <s v="Clay Ludtke"/>
    <x v="0"/>
    <s v="United States"/>
    <s v="New York City"/>
    <x v="15"/>
    <n v="10009"/>
    <x v="3"/>
    <s v="OFF-AR-10002445"/>
    <x v="1"/>
    <x v="6"/>
    <s v="SANFORD Major Accent Highlighters"/>
    <n v="21.240000000000002"/>
    <n v="3"/>
    <n v="0"/>
    <n v="8.071200000000001"/>
  </r>
  <r>
    <n v="4405"/>
    <x v="2186"/>
    <x v="1"/>
    <x v="761"/>
    <d v="2012-07-10T00:00:00"/>
    <x v="1"/>
    <s v="MW-18220"/>
    <s v="Mitch Webber"/>
    <x v="0"/>
    <s v="United States"/>
    <s v="Philadelphia"/>
    <x v="9"/>
    <n v="19140"/>
    <x v="3"/>
    <s v="TEC-AC-10002345"/>
    <x v="2"/>
    <x v="11"/>
    <s v="HP Standard 104 key PS/2 Keyboard"/>
    <n v="34.800000000000004"/>
    <n v="3"/>
    <n v="0.2"/>
    <n v="2.1749999999999989"/>
  </r>
  <r>
    <n v="4406"/>
    <x v="2186"/>
    <x v="1"/>
    <x v="761"/>
    <d v="2012-07-10T00:00:00"/>
    <x v="1"/>
    <s v="MW-18220"/>
    <s v="Mitch Webber"/>
    <x v="0"/>
    <s v="United States"/>
    <s v="Philadelphia"/>
    <x v="9"/>
    <n v="19140"/>
    <x v="3"/>
    <s v="OFF-ST-10001558"/>
    <x v="1"/>
    <x v="4"/>
    <s v="Acco Perma 4000 Stacking Storage Drawers"/>
    <n v="38.975999999999999"/>
    <n v="3"/>
    <n v="0.2"/>
    <n v="-2.4359999999999999"/>
  </r>
  <r>
    <n v="4407"/>
    <x v="2187"/>
    <x v="0"/>
    <x v="73"/>
    <d v="2013-11-26T00:00:00"/>
    <x v="1"/>
    <s v="BF-10975"/>
    <s v="Barbara Fisher"/>
    <x v="1"/>
    <s v="United States"/>
    <s v="Columbus"/>
    <x v="14"/>
    <n v="47201"/>
    <x v="2"/>
    <s v="OFF-PA-10001622"/>
    <x v="1"/>
    <x v="10"/>
    <s v="Ampad Poly Cover Wirebound Steno Book, 6&quot; x 9&quot; Assorted Colors, Gregg Ruled"/>
    <n v="9.08"/>
    <n v="2"/>
    <n v="0"/>
    <n v="4.0859999999999994"/>
  </r>
  <r>
    <n v="4408"/>
    <x v="2187"/>
    <x v="0"/>
    <x v="73"/>
    <d v="2013-11-26T00:00:00"/>
    <x v="1"/>
    <s v="BF-10975"/>
    <s v="Barbara Fisher"/>
    <x v="1"/>
    <s v="United States"/>
    <s v="Columbus"/>
    <x v="14"/>
    <n v="47201"/>
    <x v="2"/>
    <s v="OFF-PA-10000418"/>
    <x v="1"/>
    <x v="10"/>
    <s v="Xerox 189"/>
    <n v="314.54999999999995"/>
    <n v="3"/>
    <n v="0"/>
    <n v="150.98399999999998"/>
  </r>
  <r>
    <n v="4409"/>
    <x v="2187"/>
    <x v="0"/>
    <x v="73"/>
    <d v="2013-11-26T00:00:00"/>
    <x v="1"/>
    <s v="BF-10975"/>
    <s v="Barbara Fisher"/>
    <x v="1"/>
    <s v="United States"/>
    <s v="Columbus"/>
    <x v="14"/>
    <n v="47201"/>
    <x v="2"/>
    <s v="OFF-BI-10000343"/>
    <x v="1"/>
    <x v="8"/>
    <s v="Pressboard Covers with Storage Hooks, 9 1/2&quot; x 11&quot;, Light Blue"/>
    <n v="4.91"/>
    <n v="1"/>
    <n v="0"/>
    <n v="2.3077000000000001"/>
  </r>
  <r>
    <n v="4410"/>
    <x v="2188"/>
    <x v="2"/>
    <x v="457"/>
    <d v="2011-05-11T00:00:00"/>
    <x v="1"/>
    <s v="SN-20710"/>
    <s v="Steve Nguyen"/>
    <x v="2"/>
    <s v="United States"/>
    <s v="Los Angeles"/>
    <x v="1"/>
    <n v="90004"/>
    <x v="1"/>
    <s v="OFF-LA-10004425"/>
    <x v="1"/>
    <x v="2"/>
    <s v="Staples"/>
    <n v="5.78"/>
    <n v="2"/>
    <n v="0"/>
    <n v="2.7166000000000001"/>
  </r>
  <r>
    <n v="4411"/>
    <x v="2188"/>
    <x v="2"/>
    <x v="457"/>
    <d v="2011-05-11T00:00:00"/>
    <x v="1"/>
    <s v="SN-20710"/>
    <s v="Steve Nguyen"/>
    <x v="2"/>
    <s v="United States"/>
    <s v="Los Angeles"/>
    <x v="1"/>
    <n v="90004"/>
    <x v="1"/>
    <s v="OFF-AR-10001897"/>
    <x v="1"/>
    <x v="6"/>
    <s v="Model L Table or Wall-Mount Pencil Sharpener"/>
    <n v="107.94"/>
    <n v="6"/>
    <n v="0"/>
    <n v="30.223200000000002"/>
  </r>
  <r>
    <n v="4412"/>
    <x v="2189"/>
    <x v="2"/>
    <x v="261"/>
    <d v="2011-06-24T00:00:00"/>
    <x v="2"/>
    <s v="TB-21280"/>
    <s v="Toby Braunhardt"/>
    <x v="0"/>
    <s v="United States"/>
    <s v="New York City"/>
    <x v="15"/>
    <n v="10024"/>
    <x v="3"/>
    <s v="OFF-PA-10003883"/>
    <x v="1"/>
    <x v="10"/>
    <s v="Message Book, Phone, Wirebound Standard Line Memo, 2 3/4&quot; X 5&quot;"/>
    <n v="19.649999999999999"/>
    <n v="3"/>
    <n v="0"/>
    <n v="9.0389999999999997"/>
  </r>
  <r>
    <n v="4413"/>
    <x v="2189"/>
    <x v="2"/>
    <x v="261"/>
    <d v="2011-06-24T00:00:00"/>
    <x v="2"/>
    <s v="TB-21280"/>
    <s v="Toby Braunhardt"/>
    <x v="0"/>
    <s v="United States"/>
    <s v="New York City"/>
    <x v="15"/>
    <n v="10024"/>
    <x v="3"/>
    <s v="TEC-PH-10003963"/>
    <x v="2"/>
    <x v="7"/>
    <s v="GE 2-Jack Phone Line Splitter"/>
    <n v="617.97"/>
    <n v="3"/>
    <n v="0"/>
    <n v="160.6722"/>
  </r>
  <r>
    <n v="4414"/>
    <x v="2189"/>
    <x v="2"/>
    <x v="261"/>
    <d v="2011-06-24T00:00:00"/>
    <x v="2"/>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x v="2190"/>
    <x v="3"/>
    <x v="971"/>
    <d v="2014-08-24T00:00:00"/>
    <x v="1"/>
    <s v="JB-15400"/>
    <s v="Jennifer Braxton"/>
    <x v="1"/>
    <s v="United States"/>
    <s v="Lawrence"/>
    <x v="31"/>
    <n v="1841"/>
    <x v="3"/>
    <s v="OFF-BI-10003925"/>
    <x v="1"/>
    <x v="8"/>
    <s v="Fellowes PB300 Plastic Comb Binding Machine"/>
    <n v="387.99"/>
    <n v="1"/>
    <n v="0"/>
    <n v="182.3553"/>
  </r>
  <r>
    <n v="4416"/>
    <x v="2191"/>
    <x v="2"/>
    <x v="503"/>
    <d v="2011-12-06T00:00:00"/>
    <x v="1"/>
    <s v="AH-10210"/>
    <s v="Alan Hwang"/>
    <x v="0"/>
    <s v="United States"/>
    <s v="San Francisco"/>
    <x v="1"/>
    <n v="94122"/>
    <x v="1"/>
    <s v="TEC-PH-10004586"/>
    <x v="2"/>
    <x v="7"/>
    <s v="Wilson SignalBoost 841262 DB PRO Amplifier Kit"/>
    <n v="575.91999999999996"/>
    <n v="2"/>
    <n v="0.2"/>
    <n v="71.989999999999981"/>
  </r>
  <r>
    <n v="4417"/>
    <x v="2191"/>
    <x v="2"/>
    <x v="503"/>
    <d v="2011-12-06T00:00:00"/>
    <x v="1"/>
    <s v="AH-10210"/>
    <s v="Alan Hwang"/>
    <x v="0"/>
    <s v="United States"/>
    <s v="San Francisco"/>
    <x v="1"/>
    <n v="94122"/>
    <x v="1"/>
    <s v="OFF-FA-10003495"/>
    <x v="1"/>
    <x v="13"/>
    <s v="Staples"/>
    <n v="30.4"/>
    <n v="5"/>
    <n v="0"/>
    <n v="15.2"/>
  </r>
  <r>
    <n v="4418"/>
    <x v="2192"/>
    <x v="3"/>
    <x v="359"/>
    <d v="2014-04-13T00:00:00"/>
    <x v="0"/>
    <s v="KL-16645"/>
    <s v="Ken Lonsdale"/>
    <x v="0"/>
    <s v="United States"/>
    <s v="Detroit"/>
    <x v="12"/>
    <n v="48205"/>
    <x v="2"/>
    <s v="OFF-BI-10002867"/>
    <x v="1"/>
    <x v="8"/>
    <s v="GBC Recycled Regency Composition Covers"/>
    <n v="478.24"/>
    <n v="8"/>
    <n v="0"/>
    <n v="219.99039999999997"/>
  </r>
  <r>
    <n v="4419"/>
    <x v="2193"/>
    <x v="2"/>
    <x v="414"/>
    <d v="2011-12-27T00:00:00"/>
    <x v="1"/>
    <s v="MH-17455"/>
    <s v="Mark Hamilton"/>
    <x v="0"/>
    <s v="United States"/>
    <s v="Hamilton"/>
    <x v="24"/>
    <n v="45011"/>
    <x v="3"/>
    <s v="FUR-FU-10003773"/>
    <x v="0"/>
    <x v="5"/>
    <s v="Eldon Cleatmat Plus Chair Mats for High Pile Carpets"/>
    <n v="190.84800000000001"/>
    <n v="3"/>
    <n v="0.2"/>
    <n v="-21.470400000000026"/>
  </r>
  <r>
    <n v="4420"/>
    <x v="2194"/>
    <x v="2"/>
    <x v="506"/>
    <d v="2011-12-24T00:00:00"/>
    <x v="1"/>
    <s v="EC-14050"/>
    <s v="Erin Creighton"/>
    <x v="0"/>
    <s v="United States"/>
    <s v="Columbus"/>
    <x v="24"/>
    <n v="43229"/>
    <x v="3"/>
    <s v="OFF-BI-10002954"/>
    <x v="1"/>
    <x v="8"/>
    <s v="Newell 3-Hole Punched Plastic Slotted Magazine Holders for Binders"/>
    <n v="5.4840000000000009"/>
    <n v="4"/>
    <n v="0.7"/>
    <n v="-4.0215999999999994"/>
  </r>
  <r>
    <n v="4421"/>
    <x v="2195"/>
    <x v="1"/>
    <x v="972"/>
    <d v="2012-11-21T00:00:00"/>
    <x v="0"/>
    <s v="GH-14665"/>
    <s v="Greg Hansen"/>
    <x v="0"/>
    <s v="United States"/>
    <s v="Chicago"/>
    <x v="10"/>
    <n v="60610"/>
    <x v="2"/>
    <s v="OFF-SU-10002537"/>
    <x v="1"/>
    <x v="14"/>
    <s v="Acme Box Cutter Scissors"/>
    <n v="40.92"/>
    <n v="5"/>
    <n v="0.2"/>
    <n v="3.0690000000000026"/>
  </r>
  <r>
    <n v="4422"/>
    <x v="2196"/>
    <x v="2"/>
    <x v="530"/>
    <d v="2011-03-09T00:00:00"/>
    <x v="1"/>
    <s v="SC-20095"/>
    <s v="Sanjit Chand"/>
    <x v="0"/>
    <s v="United States"/>
    <s v="Margate"/>
    <x v="2"/>
    <n v="33063"/>
    <x v="0"/>
    <s v="OFF-AR-10001374"/>
    <x v="1"/>
    <x v="6"/>
    <s v="BIC Brite Liner Highlighters, Chisel Tip"/>
    <n v="15.552000000000003"/>
    <n v="3"/>
    <n v="0.2"/>
    <n v="2.3327999999999989"/>
  </r>
  <r>
    <n v="4423"/>
    <x v="2197"/>
    <x v="3"/>
    <x v="796"/>
    <d v="2014-05-20T00:00:00"/>
    <x v="2"/>
    <s v="TB-21355"/>
    <s v="Todd Boyes"/>
    <x v="1"/>
    <s v="United States"/>
    <s v="Sandy Springs"/>
    <x v="32"/>
    <n v="30328"/>
    <x v="0"/>
    <s v="OFF-AP-10001492"/>
    <x v="1"/>
    <x v="9"/>
    <s v="Acco Six-Outlet Power Strip, 4' Cord Length"/>
    <n v="17.239999999999998"/>
    <n v="2"/>
    <n v="0"/>
    <n v="4.4824000000000002"/>
  </r>
  <r>
    <n v="4424"/>
    <x v="2197"/>
    <x v="3"/>
    <x v="796"/>
    <d v="2014-05-20T00:00:00"/>
    <x v="2"/>
    <s v="TB-21355"/>
    <s v="Todd Boyes"/>
    <x v="1"/>
    <s v="United States"/>
    <s v="Sandy Springs"/>
    <x v="32"/>
    <n v="30328"/>
    <x v="0"/>
    <s v="FUR-BO-10003546"/>
    <x v="0"/>
    <x v="0"/>
    <s v="Hon 4-Shelf Metal Bookcases"/>
    <n v="302.94"/>
    <n v="3"/>
    <n v="0"/>
    <n v="75.735000000000014"/>
  </r>
  <r>
    <n v="4425"/>
    <x v="2197"/>
    <x v="3"/>
    <x v="796"/>
    <d v="2014-05-20T00:00:00"/>
    <x v="2"/>
    <s v="TB-21355"/>
    <s v="Todd Boyes"/>
    <x v="1"/>
    <s v="United States"/>
    <s v="Sandy Springs"/>
    <x v="32"/>
    <n v="30328"/>
    <x v="0"/>
    <s v="TEC-PH-10002185"/>
    <x v="2"/>
    <x v="7"/>
    <s v="QVS USB Car Charger 2-Port 2.1Amp for iPod/iPhone/iPad/iPad 2/iPad 3"/>
    <n v="34.75"/>
    <n v="5"/>
    <n v="0"/>
    <n v="15.637499999999999"/>
  </r>
  <r>
    <n v="4426"/>
    <x v="2197"/>
    <x v="3"/>
    <x v="796"/>
    <d v="2014-05-20T00:00:00"/>
    <x v="2"/>
    <s v="TB-21355"/>
    <s v="Todd Boyes"/>
    <x v="1"/>
    <s v="United States"/>
    <s v="Sandy Springs"/>
    <x v="32"/>
    <n v="30328"/>
    <x v="0"/>
    <s v="OFF-BI-10000315"/>
    <x v="1"/>
    <x v="8"/>
    <s v="Poly Designer Cover &amp; Back"/>
    <n v="113.94"/>
    <n v="6"/>
    <n v="0"/>
    <n v="54.691199999999995"/>
  </r>
  <r>
    <n v="4427"/>
    <x v="2197"/>
    <x v="3"/>
    <x v="796"/>
    <d v="2014-05-20T00:00:00"/>
    <x v="2"/>
    <s v="TB-21355"/>
    <s v="Todd Boyes"/>
    <x v="1"/>
    <s v="United States"/>
    <s v="Sandy Springs"/>
    <x v="32"/>
    <n v="30328"/>
    <x v="0"/>
    <s v="TEC-PH-10002350"/>
    <x v="2"/>
    <x v="7"/>
    <s v="Apple EarPods with Remote and Mic"/>
    <n v="55.98"/>
    <n v="2"/>
    <n v="0"/>
    <n v="15.674399999999999"/>
  </r>
  <r>
    <n v="4428"/>
    <x v="2198"/>
    <x v="3"/>
    <x v="585"/>
    <d v="2014-09-29T00:00:00"/>
    <x v="1"/>
    <s v="DW-13195"/>
    <s v="David Wiener"/>
    <x v="1"/>
    <s v="United States"/>
    <s v="Albuquerque"/>
    <x v="27"/>
    <n v="87105"/>
    <x v="1"/>
    <s v="OFF-PA-10002666"/>
    <x v="1"/>
    <x v="10"/>
    <s v="Southworth 25% Cotton Linen-Finish Paper &amp; Envelopes"/>
    <n v="27.18"/>
    <n v="3"/>
    <n v="0"/>
    <n v="12.231"/>
  </r>
  <r>
    <n v="4429"/>
    <x v="2199"/>
    <x v="3"/>
    <x v="708"/>
    <d v="2014-03-28T00:00:00"/>
    <x v="1"/>
    <s v="CL-12565"/>
    <s v="Clay Ludtke"/>
    <x v="0"/>
    <s v="United States"/>
    <s v="Tulsa"/>
    <x v="26"/>
    <n v="74133"/>
    <x v="2"/>
    <s v="FUR-CH-10004495"/>
    <x v="0"/>
    <x v="1"/>
    <s v="Global Leather and Oak Executive Chair, Black"/>
    <n v="1805.88"/>
    <n v="6"/>
    <n v="0"/>
    <n v="523.70519999999988"/>
  </r>
  <r>
    <n v="4430"/>
    <x v="2200"/>
    <x v="3"/>
    <x v="32"/>
    <d v="2014-09-15T00:00:00"/>
    <x v="3"/>
    <s v="LT-17110"/>
    <s v="Liz Thompson"/>
    <x v="0"/>
    <s v="United States"/>
    <s v="Orange"/>
    <x v="30"/>
    <n v="7050"/>
    <x v="3"/>
    <s v="OFF-AR-10001725"/>
    <x v="1"/>
    <x v="6"/>
    <s v="Boston Home &amp; Office Model 2000 Electric Pencil Sharpeners"/>
    <n v="70.949999999999989"/>
    <n v="3"/>
    <n v="0"/>
    <n v="18.447000000000003"/>
  </r>
  <r>
    <n v="4431"/>
    <x v="2201"/>
    <x v="0"/>
    <x v="54"/>
    <d v="2013-11-09T00:00:00"/>
    <x v="0"/>
    <s v="AP-10915"/>
    <s v="Arthur Prichep"/>
    <x v="0"/>
    <s v="United States"/>
    <s v="Henderson"/>
    <x v="0"/>
    <n v="42420"/>
    <x v="0"/>
    <s v="OFF-FA-10002280"/>
    <x v="1"/>
    <x v="13"/>
    <s v="Advantus Plastic Paper Clips"/>
    <n v="20"/>
    <n v="4"/>
    <n v="0"/>
    <n v="9.6"/>
  </r>
  <r>
    <n v="4432"/>
    <x v="2201"/>
    <x v="0"/>
    <x v="54"/>
    <d v="2013-11-09T00:00:00"/>
    <x v="0"/>
    <s v="AP-10915"/>
    <s v="Arthur Prichep"/>
    <x v="0"/>
    <s v="United States"/>
    <s v="Henderson"/>
    <x v="0"/>
    <n v="42420"/>
    <x v="0"/>
    <s v="OFF-AR-10001770"/>
    <x v="1"/>
    <x v="6"/>
    <s v="Economy #2 Pencils"/>
    <n v="7.98"/>
    <n v="3"/>
    <n v="0"/>
    <n v="2.0747999999999998"/>
  </r>
  <r>
    <n v="4433"/>
    <x v="2201"/>
    <x v="0"/>
    <x v="54"/>
    <d v="2013-11-09T00:00:00"/>
    <x v="0"/>
    <s v="AP-10915"/>
    <s v="Arthur Prichep"/>
    <x v="0"/>
    <s v="United States"/>
    <s v="Henderson"/>
    <x v="0"/>
    <n v="42420"/>
    <x v="0"/>
    <s v="FUR-FU-10002885"/>
    <x v="0"/>
    <x v="5"/>
    <s v="Magna Visual Magnetic Picture Hangers"/>
    <n v="24.1"/>
    <n v="5"/>
    <n v="0"/>
    <n v="9.1580000000000013"/>
  </r>
  <r>
    <n v="4434"/>
    <x v="2201"/>
    <x v="0"/>
    <x v="54"/>
    <d v="2013-11-09T00:00:00"/>
    <x v="0"/>
    <s v="AP-10915"/>
    <s v="Arthur Prichep"/>
    <x v="0"/>
    <s v="United States"/>
    <s v="Henderson"/>
    <x v="0"/>
    <n v="42420"/>
    <x v="0"/>
    <s v="OFF-AR-10003772"/>
    <x v="1"/>
    <x v="6"/>
    <s v="Boston 16750 Black Compact Battery Pencil Sharpener"/>
    <n v="8.75"/>
    <n v="1"/>
    <n v="0"/>
    <n v="2.6249999999999991"/>
  </r>
  <r>
    <n v="4435"/>
    <x v="2201"/>
    <x v="0"/>
    <x v="54"/>
    <d v="2013-11-09T00:00:00"/>
    <x v="0"/>
    <s v="AP-10915"/>
    <s v="Arthur Prichep"/>
    <x v="0"/>
    <s v="United States"/>
    <s v="Henderson"/>
    <x v="0"/>
    <n v="42420"/>
    <x v="0"/>
    <s v="FUR-TA-10003392"/>
    <x v="0"/>
    <x v="3"/>
    <s v="Global Adaptabilities Conference Tables"/>
    <n v="842.94"/>
    <n v="3"/>
    <n v="0"/>
    <n v="160.15860000000001"/>
  </r>
  <r>
    <n v="4436"/>
    <x v="2202"/>
    <x v="0"/>
    <x v="973"/>
    <d v="2013-05-09T00:00:00"/>
    <x v="1"/>
    <s v="CB-12415"/>
    <s v="Christy Brittain"/>
    <x v="0"/>
    <s v="United States"/>
    <s v="Chicago"/>
    <x v="10"/>
    <n v="60653"/>
    <x v="2"/>
    <s v="OFF-BI-10000014"/>
    <x v="1"/>
    <x v="8"/>
    <s v="Heavy-Duty E-Z-D Binders"/>
    <n v="2.1819999999999995"/>
    <n v="1"/>
    <n v="0.8"/>
    <n v="-3.6002999999999998"/>
  </r>
  <r>
    <n v="4437"/>
    <x v="2202"/>
    <x v="0"/>
    <x v="973"/>
    <d v="2013-05-09T00:00:00"/>
    <x v="1"/>
    <s v="CB-12415"/>
    <s v="Christy Brittain"/>
    <x v="0"/>
    <s v="United States"/>
    <s v="Chicago"/>
    <x v="10"/>
    <n v="60653"/>
    <x v="2"/>
    <s v="OFF-AR-10003217"/>
    <x v="1"/>
    <x v="6"/>
    <s v="Newell 316"/>
    <n v="27.384"/>
    <n v="7"/>
    <n v="0.2"/>
    <n v="2.7384000000000022"/>
  </r>
  <r>
    <n v="4438"/>
    <x v="2202"/>
    <x v="0"/>
    <x v="973"/>
    <d v="2013-05-09T00:00:00"/>
    <x v="1"/>
    <s v="CB-12415"/>
    <s v="Christy Brittain"/>
    <x v="0"/>
    <s v="United States"/>
    <s v="Chicago"/>
    <x v="10"/>
    <n v="60653"/>
    <x v="2"/>
    <s v="OFF-AP-10002403"/>
    <x v="1"/>
    <x v="9"/>
    <s v="Acco Smartsocket Color-Coded Six-Outlet AC Adapter Model Surge Protectors"/>
    <n v="26.405999999999992"/>
    <n v="3"/>
    <n v="0.8"/>
    <n v="-71.296199999999999"/>
  </r>
  <r>
    <n v="4439"/>
    <x v="2203"/>
    <x v="0"/>
    <x v="797"/>
    <d v="2014-01-03T00:00:00"/>
    <x v="1"/>
    <s v="MT-17815"/>
    <s v="Meg Tillman"/>
    <x v="0"/>
    <s v="United States"/>
    <s v="Port Arthur"/>
    <x v="5"/>
    <n v="77642"/>
    <x v="2"/>
    <s v="OFF-PA-10001972"/>
    <x v="1"/>
    <x v="10"/>
    <s v="Xerox 214"/>
    <n v="10.368000000000002"/>
    <n v="2"/>
    <n v="0.2"/>
    <n v="3.6288"/>
  </r>
  <r>
    <n v="4440"/>
    <x v="2203"/>
    <x v="0"/>
    <x v="797"/>
    <d v="2014-01-03T00:00:00"/>
    <x v="1"/>
    <s v="MT-17815"/>
    <s v="Meg Tillman"/>
    <x v="0"/>
    <s v="United States"/>
    <s v="Port Arthur"/>
    <x v="5"/>
    <n v="77642"/>
    <x v="2"/>
    <s v="OFF-PA-10004041"/>
    <x v="1"/>
    <x v="10"/>
    <s v="It's Hot Message Books with Stickers, 2 3/4&quot; x 5&quot;"/>
    <n v="23.680000000000003"/>
    <n v="4"/>
    <n v="0.2"/>
    <n v="7.3999999999999995"/>
  </r>
  <r>
    <n v="4441"/>
    <x v="2204"/>
    <x v="0"/>
    <x v="405"/>
    <d v="2013-07-27T00:00:00"/>
    <x v="1"/>
    <s v="DK-13375"/>
    <s v="Dennis Kane"/>
    <x v="0"/>
    <s v="United States"/>
    <s v="Westland"/>
    <x v="12"/>
    <n v="48185"/>
    <x v="2"/>
    <s v="TEC-AC-10004975"/>
    <x v="2"/>
    <x v="11"/>
    <s v="Plantronics Audio 995 Wireless Stereo Headset"/>
    <n v="109.95"/>
    <n v="1"/>
    <n v="0"/>
    <n v="36.283500000000004"/>
  </r>
  <r>
    <n v="4442"/>
    <x v="2204"/>
    <x v="0"/>
    <x v="405"/>
    <d v="2013-07-27T00:00:00"/>
    <x v="1"/>
    <s v="DK-13375"/>
    <s v="Dennis Kane"/>
    <x v="0"/>
    <s v="United States"/>
    <s v="Westland"/>
    <x v="12"/>
    <n v="48185"/>
    <x v="2"/>
    <s v="OFF-ST-10001932"/>
    <x v="1"/>
    <x v="4"/>
    <s v="Fellowes Staxonsteel Drawer Files"/>
    <n v="965.84999999999991"/>
    <n v="5"/>
    <n v="0"/>
    <n v="135.21900000000002"/>
  </r>
  <r>
    <n v="4443"/>
    <x v="2204"/>
    <x v="0"/>
    <x v="405"/>
    <d v="2013-07-27T00:00:00"/>
    <x v="1"/>
    <s v="DK-13375"/>
    <s v="Dennis Kane"/>
    <x v="0"/>
    <s v="United States"/>
    <s v="Westland"/>
    <x v="12"/>
    <n v="48185"/>
    <x v="2"/>
    <s v="OFF-AR-10001761"/>
    <x v="1"/>
    <x v="6"/>
    <s v="Avery Hi-Liter Smear-Safe Highlighters"/>
    <n v="29.2"/>
    <n v="5"/>
    <n v="0"/>
    <n v="10.511999999999999"/>
  </r>
  <r>
    <n v="4444"/>
    <x v="2204"/>
    <x v="0"/>
    <x v="405"/>
    <d v="2013-07-27T00:00:00"/>
    <x v="1"/>
    <s v="DK-13375"/>
    <s v="Dennis Kane"/>
    <x v="0"/>
    <s v="United States"/>
    <s v="Westland"/>
    <x v="12"/>
    <n v="48185"/>
    <x v="2"/>
    <s v="OFF-PA-10002262"/>
    <x v="1"/>
    <x v="10"/>
    <s v="Xerox 192"/>
    <n v="32.400000000000006"/>
    <n v="5"/>
    <n v="0"/>
    <n v="15.552000000000001"/>
  </r>
  <r>
    <n v="4445"/>
    <x v="2205"/>
    <x v="2"/>
    <x v="912"/>
    <d v="2011-11-21T00:00:00"/>
    <x v="1"/>
    <s v="SR-20740"/>
    <s v="Steven Roelle"/>
    <x v="2"/>
    <s v="United States"/>
    <s v="Bloomington"/>
    <x v="14"/>
    <n v="47401"/>
    <x v="2"/>
    <s v="OFF-EN-10004483"/>
    <x v="1"/>
    <x v="12"/>
    <s v="#10 White Business Envelopes,4 1/8 x 9 1/2"/>
    <n v="78.349999999999994"/>
    <n v="5"/>
    <n v="0"/>
    <n v="36.824499999999993"/>
  </r>
  <r>
    <n v="4446"/>
    <x v="2205"/>
    <x v="2"/>
    <x v="912"/>
    <d v="2011-11-21T00:00:00"/>
    <x v="1"/>
    <s v="SR-20740"/>
    <s v="Steven Roelle"/>
    <x v="2"/>
    <s v="United States"/>
    <s v="Bloomington"/>
    <x v="14"/>
    <n v="47401"/>
    <x v="2"/>
    <s v="OFF-PA-10003270"/>
    <x v="1"/>
    <x v="10"/>
    <s v="Xerox 1954"/>
    <n v="31.68"/>
    <n v="6"/>
    <n v="0"/>
    <n v="14.256"/>
  </r>
  <r>
    <n v="4447"/>
    <x v="2205"/>
    <x v="2"/>
    <x v="912"/>
    <d v="2011-11-21T00:00:00"/>
    <x v="1"/>
    <s v="SR-20740"/>
    <s v="Steven Roelle"/>
    <x v="2"/>
    <s v="United States"/>
    <s v="Bloomington"/>
    <x v="14"/>
    <n v="47401"/>
    <x v="2"/>
    <s v="OFF-BI-10001634"/>
    <x v="1"/>
    <x v="8"/>
    <s v="Wilson Jones Active Use Binders"/>
    <n v="29.12"/>
    <n v="4"/>
    <n v="0"/>
    <n v="14.268800000000001"/>
  </r>
  <r>
    <n v="4448"/>
    <x v="2205"/>
    <x v="2"/>
    <x v="912"/>
    <d v="2011-11-21T00:00:00"/>
    <x v="1"/>
    <s v="SR-20740"/>
    <s v="Steven Roelle"/>
    <x v="2"/>
    <s v="United States"/>
    <s v="Bloomington"/>
    <x v="14"/>
    <n v="47401"/>
    <x v="2"/>
    <s v="OFF-ST-10000675"/>
    <x v="1"/>
    <x v="4"/>
    <s v="File Shuttle II and Handi-File, Black"/>
    <n v="169.45"/>
    <n v="5"/>
    <n v="0"/>
    <n v="42.362499999999997"/>
  </r>
  <r>
    <n v="4449"/>
    <x v="2206"/>
    <x v="1"/>
    <x v="974"/>
    <d v="2012-06-23T00:00:00"/>
    <x v="1"/>
    <s v="LH-17155"/>
    <s v="Logan Haushalter"/>
    <x v="0"/>
    <s v="United States"/>
    <s v="Los Angeles"/>
    <x v="1"/>
    <n v="90032"/>
    <x v="1"/>
    <s v="FUR-FU-10000732"/>
    <x v="0"/>
    <x v="5"/>
    <s v="Eldon 200 Class Desk Accessories"/>
    <n v="12.56"/>
    <n v="2"/>
    <n v="0"/>
    <n v="4.0191999999999997"/>
  </r>
  <r>
    <n v="4450"/>
    <x v="2206"/>
    <x v="1"/>
    <x v="974"/>
    <d v="2012-06-23T00:00:00"/>
    <x v="1"/>
    <s v="LH-17155"/>
    <s v="Logan Haushalter"/>
    <x v="0"/>
    <s v="United States"/>
    <s v="Los Angeles"/>
    <x v="1"/>
    <n v="90032"/>
    <x v="1"/>
    <s v="OFF-PA-10004355"/>
    <x v="1"/>
    <x v="10"/>
    <s v="Xerox 231"/>
    <n v="6.48"/>
    <n v="1"/>
    <n v="0"/>
    <n v="3.1104000000000003"/>
  </r>
  <r>
    <n v="4451"/>
    <x v="2206"/>
    <x v="1"/>
    <x v="974"/>
    <d v="2012-06-23T00:00:00"/>
    <x v="1"/>
    <s v="LH-17155"/>
    <s v="Logan Haushalter"/>
    <x v="0"/>
    <s v="United States"/>
    <s v="Los Angeles"/>
    <x v="1"/>
    <n v="90032"/>
    <x v="1"/>
    <s v="OFF-EN-10000056"/>
    <x v="1"/>
    <x v="12"/>
    <s v="Cameo Buff Policy Envelopes"/>
    <n v="186.69"/>
    <n v="3"/>
    <n v="0"/>
    <n v="87.744299999999981"/>
  </r>
  <r>
    <n v="4452"/>
    <x v="2207"/>
    <x v="0"/>
    <x v="975"/>
    <d v="2013-07-07T00:00:00"/>
    <x v="2"/>
    <s v="AA-10645"/>
    <s v="Anna Andreadi"/>
    <x v="0"/>
    <s v="United States"/>
    <s v="San Francisco"/>
    <x v="1"/>
    <n v="94109"/>
    <x v="1"/>
    <s v="FUR-FU-10000221"/>
    <x v="0"/>
    <x v="5"/>
    <s v="Master Caster Door Stop, Brown"/>
    <n v="25.4"/>
    <n v="5"/>
    <n v="0"/>
    <n v="8.6359999999999992"/>
  </r>
  <r>
    <n v="4453"/>
    <x v="2207"/>
    <x v="0"/>
    <x v="975"/>
    <d v="2013-07-07T00:00:00"/>
    <x v="2"/>
    <s v="AA-10645"/>
    <s v="Anna Andreadi"/>
    <x v="0"/>
    <s v="United States"/>
    <s v="San Francisco"/>
    <x v="1"/>
    <n v="94109"/>
    <x v="1"/>
    <s v="OFF-EN-10003567"/>
    <x v="1"/>
    <x v="12"/>
    <s v="Inter-Office Recycled Envelopes, Brown Kraft, Button-String,10&quot; x 13&quot; , 100/Box"/>
    <n v="43.96"/>
    <n v="2"/>
    <n v="0"/>
    <n v="20.661200000000001"/>
  </r>
  <r>
    <n v="4454"/>
    <x v="2207"/>
    <x v="0"/>
    <x v="975"/>
    <d v="2013-07-07T00:00:00"/>
    <x v="2"/>
    <s v="AA-10645"/>
    <s v="Anna Andreadi"/>
    <x v="0"/>
    <s v="United States"/>
    <s v="San Francisco"/>
    <x v="1"/>
    <n v="94109"/>
    <x v="1"/>
    <s v="FUR-BO-10001811"/>
    <x v="0"/>
    <x v="0"/>
    <s v="Atlantic Metals Mobile 5-Shelf Bookcases, Custom Colors"/>
    <n v="1279.165"/>
    <n v="5"/>
    <n v="0.15"/>
    <n v="225.73499999999993"/>
  </r>
  <r>
    <n v="4455"/>
    <x v="2207"/>
    <x v="0"/>
    <x v="975"/>
    <d v="2013-07-07T00:00:00"/>
    <x v="2"/>
    <s v="AA-10645"/>
    <s v="Anna Andreadi"/>
    <x v="0"/>
    <s v="United States"/>
    <s v="San Francisco"/>
    <x v="1"/>
    <n v="94109"/>
    <x v="1"/>
    <s v="OFF-ST-10002486"/>
    <x v="1"/>
    <x v="4"/>
    <s v="Eldon Shelf Savers Cubes and Bins"/>
    <n v="27.92"/>
    <n v="4"/>
    <n v="0"/>
    <n v="0.5583999999999989"/>
  </r>
  <r>
    <n v="4456"/>
    <x v="2208"/>
    <x v="1"/>
    <x v="37"/>
    <d v="2012-09-08T00:00:00"/>
    <x v="1"/>
    <s v="AS-10630"/>
    <s v="Ann Steele"/>
    <x v="2"/>
    <s v="United States"/>
    <s v="San Francisco"/>
    <x v="1"/>
    <n v="94110"/>
    <x v="1"/>
    <s v="FUR-CH-10002372"/>
    <x v="0"/>
    <x v="1"/>
    <s v="Office Star - Ergonomically Designed Knee Chair"/>
    <n v="129.56800000000001"/>
    <n v="2"/>
    <n v="0.2"/>
    <n v="-12.956799999999994"/>
  </r>
  <r>
    <n v="4457"/>
    <x v="2208"/>
    <x v="1"/>
    <x v="37"/>
    <d v="2012-09-08T00:00:00"/>
    <x v="1"/>
    <s v="AS-10630"/>
    <s v="Ann Steele"/>
    <x v="2"/>
    <s v="United States"/>
    <s v="San Francisco"/>
    <x v="1"/>
    <n v="94110"/>
    <x v="1"/>
    <s v="OFF-BI-10003274"/>
    <x v="1"/>
    <x v="8"/>
    <s v="Avery Durable Slant Ring Binders, No Labels"/>
    <n v="6.3680000000000003"/>
    <n v="2"/>
    <n v="0.2"/>
    <n v="2.1492"/>
  </r>
  <r>
    <n v="4458"/>
    <x v="2209"/>
    <x v="3"/>
    <x v="783"/>
    <d v="2014-08-13T00:00:00"/>
    <x v="1"/>
    <s v="MC-17575"/>
    <s v="Matt Collins"/>
    <x v="0"/>
    <s v="United States"/>
    <s v="San Jose"/>
    <x v="1"/>
    <n v="95123"/>
    <x v="1"/>
    <s v="OFF-PA-10001878"/>
    <x v="1"/>
    <x v="10"/>
    <s v="Xerox 1891"/>
    <n v="244.54999999999998"/>
    <n v="5"/>
    <n v="0"/>
    <n v="114.93849999999998"/>
  </r>
  <r>
    <n v="4459"/>
    <x v="2210"/>
    <x v="3"/>
    <x v="677"/>
    <d v="2014-03-21T00:00:00"/>
    <x v="1"/>
    <s v="SE-20110"/>
    <s v="Sanjit Engle"/>
    <x v="0"/>
    <s v="United States"/>
    <s v="Denver"/>
    <x v="22"/>
    <n v="80219"/>
    <x v="1"/>
    <s v="OFF-SU-10002881"/>
    <x v="1"/>
    <x v="14"/>
    <s v="Martin Yale Chadless Opener Electric Letter Opener"/>
    <n v="1332.4960000000001"/>
    <n v="2"/>
    <n v="0.2"/>
    <n v="-299.8116"/>
  </r>
  <r>
    <n v="4460"/>
    <x v="2211"/>
    <x v="3"/>
    <x v="394"/>
    <d v="2014-10-02T00:00:00"/>
    <x v="2"/>
    <s v="DS-13030"/>
    <s v="Darrin Sayre"/>
    <x v="2"/>
    <s v="United States"/>
    <s v="Aurora"/>
    <x v="22"/>
    <n v="80013"/>
    <x v="1"/>
    <s v="FUR-FU-10001979"/>
    <x v="0"/>
    <x v="5"/>
    <s v="Dana Halogen Swing-Arm Architect Lamp"/>
    <n v="32.776000000000003"/>
    <n v="1"/>
    <n v="0.2"/>
    <n v="3.2776000000000014"/>
  </r>
  <r>
    <n v="4461"/>
    <x v="2211"/>
    <x v="3"/>
    <x v="394"/>
    <d v="2014-10-02T00:00:00"/>
    <x v="2"/>
    <s v="DS-13030"/>
    <s v="Darrin Sayre"/>
    <x v="2"/>
    <s v="United States"/>
    <s v="Aurora"/>
    <x v="22"/>
    <n v="80013"/>
    <x v="1"/>
    <s v="OFF-ST-10001522"/>
    <x v="1"/>
    <x v="4"/>
    <s v="Gould Plastics 18-Pocket Panel Bin, 34w x 5-1/4d x 20-1/2h"/>
    <n v="147.184"/>
    <n v="2"/>
    <n v="0.2"/>
    <n v="-29.436800000000012"/>
  </r>
  <r>
    <n v="4462"/>
    <x v="2211"/>
    <x v="3"/>
    <x v="394"/>
    <d v="2014-10-02T00:00:00"/>
    <x v="2"/>
    <s v="DS-13030"/>
    <s v="Darrin Sayre"/>
    <x v="2"/>
    <s v="United States"/>
    <s v="Aurora"/>
    <x v="22"/>
    <n v="80013"/>
    <x v="1"/>
    <s v="TEC-AC-10003657"/>
    <x v="2"/>
    <x v="11"/>
    <s v="Lenovo 17-Key USB Numeric Keypad"/>
    <n v="54.384000000000007"/>
    <n v="2"/>
    <n v="0.2"/>
    <n v="1.359599999999995"/>
  </r>
  <r>
    <n v="4463"/>
    <x v="2211"/>
    <x v="3"/>
    <x v="394"/>
    <d v="2014-10-02T00:00:00"/>
    <x v="2"/>
    <s v="DS-13030"/>
    <s v="Darrin Sayre"/>
    <x v="2"/>
    <s v="United States"/>
    <s v="Aurora"/>
    <x v="22"/>
    <n v="80013"/>
    <x v="1"/>
    <s v="OFF-BI-10001718"/>
    <x v="1"/>
    <x v="8"/>
    <s v="GBC DocuBind P50 Personal Binding Machine"/>
    <n v="76.77600000000001"/>
    <n v="4"/>
    <n v="0.7"/>
    <n v="-58.861599999999981"/>
  </r>
  <r>
    <n v="4464"/>
    <x v="2211"/>
    <x v="3"/>
    <x v="394"/>
    <d v="2014-10-02T00:00:00"/>
    <x v="2"/>
    <s v="DS-13030"/>
    <s v="Darrin Sayre"/>
    <x v="2"/>
    <s v="United States"/>
    <s v="Aurora"/>
    <x v="22"/>
    <n v="80013"/>
    <x v="1"/>
    <s v="OFF-PA-10003022"/>
    <x v="1"/>
    <x v="10"/>
    <s v="Xerox 1992"/>
    <n v="14.352000000000002"/>
    <n v="3"/>
    <n v="0.2"/>
    <n v="5.2026000000000003"/>
  </r>
  <r>
    <n v="4465"/>
    <x v="2211"/>
    <x v="3"/>
    <x v="394"/>
    <d v="2014-10-02T00:00:00"/>
    <x v="2"/>
    <s v="DS-13030"/>
    <s v="Darrin Sayre"/>
    <x v="2"/>
    <s v="United States"/>
    <s v="Aurora"/>
    <x v="22"/>
    <n v="80013"/>
    <x v="1"/>
    <s v="OFF-AP-10000891"/>
    <x v="1"/>
    <x v="9"/>
    <s v="Kensington 7 Outlet MasterPiece HOMEOFFICE Power Control Center"/>
    <n v="209.79200000000003"/>
    <n v="2"/>
    <n v="0.2"/>
    <n v="26.22399999999999"/>
  </r>
  <r>
    <n v="4466"/>
    <x v="2212"/>
    <x v="1"/>
    <x v="976"/>
    <d v="2012-08-11T00:00:00"/>
    <x v="1"/>
    <s v="NS-18640"/>
    <s v="Noel Staavos"/>
    <x v="1"/>
    <s v="United States"/>
    <s v="Boise"/>
    <x v="45"/>
    <n v="83704"/>
    <x v="1"/>
    <s v="OFF-BI-10004970"/>
    <x v="1"/>
    <x v="8"/>
    <s v="ACCOHIDE 3-Ring Binder, Blue, 1&quot;"/>
    <n v="3.3040000000000003"/>
    <n v="1"/>
    <n v="0.2"/>
    <n v="1.1151"/>
  </r>
  <r>
    <n v="4467"/>
    <x v="2213"/>
    <x v="3"/>
    <x v="221"/>
    <d v="2014-12-02T00:00:00"/>
    <x v="1"/>
    <s v="KA-16525"/>
    <s v="Kelly Andreada"/>
    <x v="0"/>
    <s v="United States"/>
    <s v="New York City"/>
    <x v="15"/>
    <n v="10035"/>
    <x v="3"/>
    <s v="OFF-AR-10003759"/>
    <x v="1"/>
    <x v="6"/>
    <s v="Crayola Anti Dust Chalk, 12/Pack"/>
    <n v="16.38"/>
    <n v="9"/>
    <n v="0"/>
    <n v="7.3709999999999996"/>
  </r>
  <r>
    <n v="4468"/>
    <x v="2213"/>
    <x v="3"/>
    <x v="221"/>
    <d v="2014-12-02T00:00:00"/>
    <x v="1"/>
    <s v="KA-16525"/>
    <s v="Kelly Andreada"/>
    <x v="0"/>
    <s v="United States"/>
    <s v="New York City"/>
    <x v="15"/>
    <n v="10035"/>
    <x v="3"/>
    <s v="OFF-EN-10003001"/>
    <x v="1"/>
    <x v="12"/>
    <s v="Ames Color-File Green Diamond Border X-ray Mailers"/>
    <n v="167.96"/>
    <n v="2"/>
    <n v="0"/>
    <n v="78.941199999999995"/>
  </r>
  <r>
    <n v="4469"/>
    <x v="2213"/>
    <x v="3"/>
    <x v="221"/>
    <d v="2014-12-02T00:00:00"/>
    <x v="1"/>
    <s v="KA-16525"/>
    <s v="Kelly Andreada"/>
    <x v="0"/>
    <s v="United States"/>
    <s v="New York City"/>
    <x v="15"/>
    <n v="10035"/>
    <x v="3"/>
    <s v="FUR-BO-10000780"/>
    <x v="0"/>
    <x v="0"/>
    <s v="O'Sullivan Plantations 2-Door Library in Landvery Oak"/>
    <n v="321.56799999999998"/>
    <n v="2"/>
    <n v="0.2"/>
    <n v="-16.078399999999988"/>
  </r>
  <r>
    <n v="4470"/>
    <x v="2213"/>
    <x v="3"/>
    <x v="221"/>
    <d v="2014-12-02T00:00:00"/>
    <x v="1"/>
    <s v="KA-16525"/>
    <s v="Kelly Andreada"/>
    <x v="0"/>
    <s v="United States"/>
    <s v="New York City"/>
    <x v="15"/>
    <n v="10035"/>
    <x v="3"/>
    <s v="OFF-PA-10001972"/>
    <x v="1"/>
    <x v="10"/>
    <s v="Xerox 214"/>
    <n v="12.96"/>
    <n v="2"/>
    <n v="0"/>
    <n v="6.2208000000000006"/>
  </r>
  <r>
    <n v="4471"/>
    <x v="2214"/>
    <x v="3"/>
    <x v="540"/>
    <d v="2014-05-13T00:00:00"/>
    <x v="1"/>
    <s v="DJ-13510"/>
    <s v="Don Jones"/>
    <x v="1"/>
    <s v="United States"/>
    <s v="Philadelphia"/>
    <x v="9"/>
    <n v="19140"/>
    <x v="3"/>
    <s v="FUR-CH-10003535"/>
    <x v="0"/>
    <x v="1"/>
    <s v="Global Armless Task Chair, Royal Blue"/>
    <n v="128.05799999999999"/>
    <n v="3"/>
    <n v="0.3"/>
    <n v="-23.782199999999996"/>
  </r>
  <r>
    <n v="4472"/>
    <x v="2215"/>
    <x v="3"/>
    <x v="365"/>
    <d v="2014-09-30T00:00:00"/>
    <x v="3"/>
    <s v="MG-17680"/>
    <s v="Maureen Gastineau"/>
    <x v="2"/>
    <s v="United States"/>
    <s v="Mentor"/>
    <x v="24"/>
    <n v="44060"/>
    <x v="3"/>
    <s v="FUR-CH-10003774"/>
    <x v="0"/>
    <x v="1"/>
    <s v="Global Wood Trimmed Manager's Task Chair, Khaki"/>
    <n v="63.686"/>
    <n v="1"/>
    <n v="0.3"/>
    <n v="-15.466600000000003"/>
  </r>
  <r>
    <n v="4473"/>
    <x v="2215"/>
    <x v="3"/>
    <x v="365"/>
    <d v="2014-09-30T00:00:00"/>
    <x v="3"/>
    <s v="MG-17680"/>
    <s v="Maureen Gastineau"/>
    <x v="2"/>
    <s v="United States"/>
    <s v="Mentor"/>
    <x v="24"/>
    <n v="44060"/>
    <x v="3"/>
    <s v="TEC-AC-10004571"/>
    <x v="2"/>
    <x v="11"/>
    <s v="Logitech G700s Rechargeable Gaming Mouse"/>
    <n v="239.976"/>
    <n v="3"/>
    <n v="0.2"/>
    <n v="65.993400000000008"/>
  </r>
  <r>
    <n v="4474"/>
    <x v="2215"/>
    <x v="3"/>
    <x v="365"/>
    <d v="2014-09-30T00:00:00"/>
    <x v="3"/>
    <s v="MG-17680"/>
    <s v="Maureen Gastineau"/>
    <x v="2"/>
    <s v="United States"/>
    <s v="Mentor"/>
    <x v="24"/>
    <n v="44060"/>
    <x v="3"/>
    <s v="FUR-TA-10004442"/>
    <x v="0"/>
    <x v="3"/>
    <s v="Riverside Furniture Stanwyck Manor Table Series"/>
    <n v="344.22"/>
    <n v="2"/>
    <n v="0.4"/>
    <n v="-189.32100000000003"/>
  </r>
  <r>
    <n v="4475"/>
    <x v="2215"/>
    <x v="3"/>
    <x v="365"/>
    <d v="2014-09-30T00:00:00"/>
    <x v="3"/>
    <s v="MG-17680"/>
    <s v="Maureen Gastineau"/>
    <x v="2"/>
    <s v="United States"/>
    <s v="Mentor"/>
    <x v="24"/>
    <n v="44060"/>
    <x v="3"/>
    <s v="OFF-PA-10002787"/>
    <x v="1"/>
    <x v="10"/>
    <s v="Xerox 227"/>
    <n v="15.552000000000003"/>
    <n v="3"/>
    <n v="0.2"/>
    <n v="5.4432"/>
  </r>
  <r>
    <n v="4476"/>
    <x v="2215"/>
    <x v="3"/>
    <x v="365"/>
    <d v="2014-09-30T00:00:00"/>
    <x v="3"/>
    <s v="MG-17680"/>
    <s v="Maureen Gastineau"/>
    <x v="2"/>
    <s v="United States"/>
    <s v="Mentor"/>
    <x v="24"/>
    <n v="44060"/>
    <x v="3"/>
    <s v="FUR-FU-10004586"/>
    <x v="0"/>
    <x v="5"/>
    <s v="G.E. Longer-Life Indoor Recessed Floodlight Bulbs"/>
    <n v="21.248000000000001"/>
    <n v="4"/>
    <n v="0.2"/>
    <n v="7.436799999999999"/>
  </r>
  <r>
    <n v="4477"/>
    <x v="2215"/>
    <x v="3"/>
    <x v="365"/>
    <d v="2014-09-30T00:00:00"/>
    <x v="3"/>
    <s v="MG-17680"/>
    <s v="Maureen Gastineau"/>
    <x v="2"/>
    <s v="United States"/>
    <s v="Mentor"/>
    <x v="24"/>
    <n v="44060"/>
    <x v="3"/>
    <s v="OFF-PA-10002606"/>
    <x v="1"/>
    <x v="10"/>
    <s v="Xerox 1928"/>
    <n v="8.4480000000000004"/>
    <n v="2"/>
    <n v="0.2"/>
    <n v="2.6399999999999997"/>
  </r>
  <r>
    <n v="4478"/>
    <x v="2216"/>
    <x v="3"/>
    <x v="760"/>
    <d v="2014-10-23T00:00:00"/>
    <x v="3"/>
    <s v="BD-11620"/>
    <s v="Brian DeCherney"/>
    <x v="0"/>
    <s v="United States"/>
    <s v="Lawton"/>
    <x v="26"/>
    <n v="73505"/>
    <x v="2"/>
    <s v="OFF-ST-10000129"/>
    <x v="1"/>
    <x v="4"/>
    <s v="Fellowes Recycled Storage Drawers"/>
    <n v="333.09000000000003"/>
    <n v="3"/>
    <n v="0"/>
    <n v="23.316299999999984"/>
  </r>
  <r>
    <n v="4479"/>
    <x v="2216"/>
    <x v="3"/>
    <x v="760"/>
    <d v="2014-10-23T00:00:00"/>
    <x v="3"/>
    <s v="BD-11620"/>
    <s v="Brian DeCherney"/>
    <x v="0"/>
    <s v="United States"/>
    <s v="Lawton"/>
    <x v="26"/>
    <n v="73505"/>
    <x v="2"/>
    <s v="FUR-TA-10003748"/>
    <x v="0"/>
    <x v="3"/>
    <s v="Bevis 36 x 72 Conference Tables"/>
    <n v="248.98"/>
    <n v="2"/>
    <n v="0"/>
    <n v="54.775599999999997"/>
  </r>
  <r>
    <n v="4480"/>
    <x v="2217"/>
    <x v="2"/>
    <x v="977"/>
    <d v="2011-03-28T00:00:00"/>
    <x v="1"/>
    <s v="CD-11920"/>
    <s v="Carlos Daly"/>
    <x v="0"/>
    <s v="United States"/>
    <s v="New York City"/>
    <x v="15"/>
    <n v="10024"/>
    <x v="3"/>
    <s v="OFF-PA-10004948"/>
    <x v="1"/>
    <x v="10"/>
    <s v="Xerox 190"/>
    <n v="24.900000000000002"/>
    <n v="5"/>
    <n v="0"/>
    <n v="11.703000000000001"/>
  </r>
  <r>
    <n v="4481"/>
    <x v="2218"/>
    <x v="0"/>
    <x v="54"/>
    <d v="2013-11-09T00:00:00"/>
    <x v="1"/>
    <s v="XP-21865"/>
    <s v="Xylona Preis"/>
    <x v="0"/>
    <s v="United States"/>
    <s v="Los Angeles"/>
    <x v="1"/>
    <n v="90049"/>
    <x v="1"/>
    <s v="OFF-FA-10001561"/>
    <x v="1"/>
    <x v="13"/>
    <s v="Stockwell Push Pins"/>
    <n v="15.260000000000002"/>
    <n v="7"/>
    <n v="0"/>
    <n v="5.0358000000000001"/>
  </r>
  <r>
    <n v="4482"/>
    <x v="2218"/>
    <x v="0"/>
    <x v="54"/>
    <d v="2013-11-09T00:00:00"/>
    <x v="1"/>
    <s v="XP-21865"/>
    <s v="Xylona Preis"/>
    <x v="0"/>
    <s v="United States"/>
    <s v="Los Angeles"/>
    <x v="1"/>
    <n v="90049"/>
    <x v="1"/>
    <s v="OFF-AP-10002998"/>
    <x v="1"/>
    <x v="9"/>
    <s v="Holmes 99% HEPA Air Purifier"/>
    <n v="43.32"/>
    <n v="2"/>
    <n v="0"/>
    <n v="14.295599999999997"/>
  </r>
  <r>
    <n v="4483"/>
    <x v="2218"/>
    <x v="0"/>
    <x v="54"/>
    <d v="2013-11-09T00:00:00"/>
    <x v="1"/>
    <s v="XP-21865"/>
    <s v="Xylona Preis"/>
    <x v="0"/>
    <s v="United States"/>
    <s v="Los Angeles"/>
    <x v="1"/>
    <n v="90049"/>
    <x v="1"/>
    <s v="OFF-BI-10003981"/>
    <x v="1"/>
    <x v="8"/>
    <s v="Avery Durable Plastic 1&quot; Binders"/>
    <n v="43.584000000000003"/>
    <n v="12"/>
    <n v="0.2"/>
    <n v="15.799199999999999"/>
  </r>
  <r>
    <n v="4484"/>
    <x v="2218"/>
    <x v="0"/>
    <x v="54"/>
    <d v="2013-11-09T00:00:00"/>
    <x v="1"/>
    <s v="XP-21865"/>
    <s v="Xylona Preis"/>
    <x v="0"/>
    <s v="United States"/>
    <s v="Los Angeles"/>
    <x v="1"/>
    <n v="90049"/>
    <x v="1"/>
    <s v="OFF-PA-10001725"/>
    <x v="1"/>
    <x v="10"/>
    <s v="Xerox 1892"/>
    <n v="116.28"/>
    <n v="3"/>
    <n v="0"/>
    <n v="56.977199999999996"/>
  </r>
  <r>
    <n v="4485"/>
    <x v="2218"/>
    <x v="0"/>
    <x v="54"/>
    <d v="2013-11-09T00:00:00"/>
    <x v="1"/>
    <s v="XP-21865"/>
    <s v="Xylona Preis"/>
    <x v="0"/>
    <s v="United States"/>
    <s v="Los Angeles"/>
    <x v="1"/>
    <n v="90049"/>
    <x v="1"/>
    <s v="OFF-BI-10002071"/>
    <x v="1"/>
    <x v="8"/>
    <s v="Fellowes Black Plastic Comb Bindings"/>
    <n v="9.2959999999999994"/>
    <n v="2"/>
    <n v="0.2"/>
    <n v="3.0211999999999994"/>
  </r>
  <r>
    <n v="4486"/>
    <x v="2218"/>
    <x v="0"/>
    <x v="54"/>
    <d v="2013-11-09T00:00:00"/>
    <x v="1"/>
    <s v="XP-21865"/>
    <s v="Xylona Preis"/>
    <x v="0"/>
    <s v="United States"/>
    <s v="Los Angeles"/>
    <x v="1"/>
    <n v="90049"/>
    <x v="1"/>
    <s v="OFF-PA-10000477"/>
    <x v="1"/>
    <x v="10"/>
    <s v="Xerox 22"/>
    <n v="19.440000000000001"/>
    <n v="3"/>
    <n v="0"/>
    <n v="9.3312000000000008"/>
  </r>
  <r>
    <n v="4487"/>
    <x v="2218"/>
    <x v="0"/>
    <x v="54"/>
    <d v="2013-11-09T00:00:00"/>
    <x v="1"/>
    <s v="XP-21865"/>
    <s v="Xylona Preis"/>
    <x v="0"/>
    <s v="United States"/>
    <s v="Los Angeles"/>
    <x v="1"/>
    <n v="90049"/>
    <x v="1"/>
    <s v="OFF-PA-10004359"/>
    <x v="1"/>
    <x v="10"/>
    <s v="Multicolor Computer Printout Paper"/>
    <n v="314.54999999999995"/>
    <n v="3"/>
    <n v="0"/>
    <n v="150.98399999999998"/>
  </r>
  <r>
    <n v="4488"/>
    <x v="2219"/>
    <x v="1"/>
    <x v="577"/>
    <d v="2012-09-11T00:00:00"/>
    <x v="1"/>
    <s v="CA-12055"/>
    <s v="Cathy Armstrong"/>
    <x v="2"/>
    <s v="United States"/>
    <s v="Houston"/>
    <x v="5"/>
    <n v="77036"/>
    <x v="2"/>
    <s v="OFF-BI-10000962"/>
    <x v="1"/>
    <x v="8"/>
    <s v="Acco Flexible ACCOHIDE Square Ring Data Binder, Dark Blue, 11 1/2&quot; X 14&quot; 7/8&quot;"/>
    <n v="16.269999999999996"/>
    <n v="5"/>
    <n v="0.8"/>
    <n v="-25.218500000000006"/>
  </r>
  <r>
    <n v="4489"/>
    <x v="2219"/>
    <x v="1"/>
    <x v="577"/>
    <d v="2012-09-11T00:00:00"/>
    <x v="1"/>
    <s v="CA-12055"/>
    <s v="Cathy Armstrong"/>
    <x v="2"/>
    <s v="United States"/>
    <s v="Houston"/>
    <x v="5"/>
    <n v="77036"/>
    <x v="2"/>
    <s v="OFF-SU-10003567"/>
    <x v="1"/>
    <x v="14"/>
    <s v="Stiletto Hand Letter Openers"/>
    <n v="69.12"/>
    <n v="9"/>
    <n v="0.2"/>
    <n v="-14.687999999999999"/>
  </r>
  <r>
    <n v="4490"/>
    <x v="2219"/>
    <x v="1"/>
    <x v="577"/>
    <d v="2012-09-11T00:00:00"/>
    <x v="1"/>
    <s v="CA-12055"/>
    <s v="Cathy Armstrong"/>
    <x v="2"/>
    <s v="United States"/>
    <s v="Houston"/>
    <x v="5"/>
    <n v="77036"/>
    <x v="2"/>
    <s v="OFF-BI-10003708"/>
    <x v="1"/>
    <x v="8"/>
    <s v="Acco Four Pocket Poly Ring Binder with Label Holder, Smoke, 1&quot;"/>
    <n v="4.4699999999999989"/>
    <n v="3"/>
    <n v="0.8"/>
    <n v="-7.8225000000000016"/>
  </r>
  <r>
    <n v="4491"/>
    <x v="2220"/>
    <x v="3"/>
    <x v="718"/>
    <d v="2014-08-22T00:00:00"/>
    <x v="1"/>
    <s v="JM-15250"/>
    <s v="Janet Martin"/>
    <x v="0"/>
    <s v="United States"/>
    <s v="Los Angeles"/>
    <x v="1"/>
    <n v="90032"/>
    <x v="1"/>
    <s v="FUR-TA-10001095"/>
    <x v="0"/>
    <x v="3"/>
    <s v="Chromcraft Round Conference Tables"/>
    <n v="418.29599999999994"/>
    <n v="3"/>
    <n v="0.2"/>
    <n v="5.2287000000000035"/>
  </r>
  <r>
    <n v="4492"/>
    <x v="2221"/>
    <x v="2"/>
    <x v="588"/>
    <d v="2011-12-03T00:00:00"/>
    <x v="0"/>
    <s v="JK-15730"/>
    <s v="Joe Kamberova"/>
    <x v="0"/>
    <s v="United States"/>
    <s v="Columbus"/>
    <x v="24"/>
    <n v="43229"/>
    <x v="3"/>
    <s v="TEC-CO-10001571"/>
    <x v="2"/>
    <x v="16"/>
    <s v="Sharp 1540cs Digital Laser Copier"/>
    <n v="659.98799999999994"/>
    <n v="2"/>
    <n v="0.4"/>
    <n v="109.99799999999999"/>
  </r>
  <r>
    <n v="4493"/>
    <x v="2221"/>
    <x v="2"/>
    <x v="588"/>
    <d v="2011-12-03T00:00:00"/>
    <x v="0"/>
    <s v="JK-15730"/>
    <s v="Joe Kamberova"/>
    <x v="0"/>
    <s v="United States"/>
    <s v="Columbus"/>
    <x v="24"/>
    <n v="43229"/>
    <x v="3"/>
    <s v="FUR-FU-10000221"/>
    <x v="0"/>
    <x v="5"/>
    <s v="Master Caster Door Stop, Brown"/>
    <n v="8.1280000000000001"/>
    <n v="2"/>
    <n v="0.2"/>
    <n v="1.4223999999999997"/>
  </r>
  <r>
    <n v="4494"/>
    <x v="2221"/>
    <x v="2"/>
    <x v="588"/>
    <d v="2011-12-03T00:00:00"/>
    <x v="0"/>
    <s v="JK-15730"/>
    <s v="Joe Kamberova"/>
    <x v="0"/>
    <s v="United States"/>
    <s v="Columbus"/>
    <x v="24"/>
    <n v="43229"/>
    <x v="3"/>
    <s v="OFF-PA-10001972"/>
    <x v="1"/>
    <x v="10"/>
    <s v="Xerox 214"/>
    <n v="36.288000000000011"/>
    <n v="7"/>
    <n v="0.2"/>
    <n v="12.700800000000001"/>
  </r>
  <r>
    <n v="4495"/>
    <x v="2221"/>
    <x v="2"/>
    <x v="588"/>
    <d v="2011-12-03T00:00:00"/>
    <x v="0"/>
    <s v="JK-15730"/>
    <s v="Joe Kamberova"/>
    <x v="0"/>
    <s v="United States"/>
    <s v="Columbus"/>
    <x v="24"/>
    <n v="43229"/>
    <x v="3"/>
    <s v="FUR-CH-10000015"/>
    <x v="0"/>
    <x v="1"/>
    <s v="Hon Multipurpose Stacking Arm Chairs"/>
    <n v="909.7199999999998"/>
    <n v="6"/>
    <n v="0.3"/>
    <n v="-51.983999999999924"/>
  </r>
  <r>
    <n v="4496"/>
    <x v="2222"/>
    <x v="3"/>
    <x v="978"/>
    <d v="2014-06-24T00:00:00"/>
    <x v="1"/>
    <s v="CC-12670"/>
    <s v="Craig Carreira"/>
    <x v="0"/>
    <s v="United States"/>
    <s v="Los Angeles"/>
    <x v="1"/>
    <n v="90032"/>
    <x v="1"/>
    <s v="FUR-BO-10004015"/>
    <x v="0"/>
    <x v="0"/>
    <s v="Bush Andora Bookcase, Maple/Graphite Gray Finish"/>
    <n v="917.92349999999988"/>
    <n v="9"/>
    <n v="0.15"/>
    <n v="75.593699999999899"/>
  </r>
  <r>
    <n v="4497"/>
    <x v="2222"/>
    <x v="3"/>
    <x v="978"/>
    <d v="2014-06-24T00:00:00"/>
    <x v="1"/>
    <s v="CC-12670"/>
    <s v="Craig Carreira"/>
    <x v="0"/>
    <s v="United States"/>
    <s v="Los Angeles"/>
    <x v="1"/>
    <n v="90032"/>
    <x v="1"/>
    <s v="OFF-PA-10002036"/>
    <x v="1"/>
    <x v="10"/>
    <s v="Xerox 1930"/>
    <n v="38.880000000000003"/>
    <n v="6"/>
    <n v="0"/>
    <n v="19.051200000000001"/>
  </r>
  <r>
    <n v="4498"/>
    <x v="2223"/>
    <x v="3"/>
    <x v="574"/>
    <d v="2014-12-10T00:00:00"/>
    <x v="1"/>
    <s v="GW-14605"/>
    <s v="Giulietta Weimer"/>
    <x v="0"/>
    <s v="United States"/>
    <s v="Philadelphia"/>
    <x v="9"/>
    <n v="19140"/>
    <x v="3"/>
    <s v="OFF-BI-10003650"/>
    <x v="1"/>
    <x v="8"/>
    <s v="GBC DocuBind 300 Electric Binding Machine"/>
    <n v="631.17600000000016"/>
    <n v="4"/>
    <n v="0.7"/>
    <n v="-462.86239999999998"/>
  </r>
  <r>
    <n v="4499"/>
    <x v="2224"/>
    <x v="2"/>
    <x v="871"/>
    <d v="2011-11-26T00:00:00"/>
    <x v="1"/>
    <s v="GR-14560"/>
    <s v="Georgia Rosenberg"/>
    <x v="1"/>
    <s v="United States"/>
    <s v="San Francisco"/>
    <x v="1"/>
    <n v="94110"/>
    <x v="1"/>
    <s v="OFF-PA-10003309"/>
    <x v="1"/>
    <x v="10"/>
    <s v="Xerox 211"/>
    <n v="12.96"/>
    <n v="2"/>
    <n v="0"/>
    <n v="6.2208000000000006"/>
  </r>
  <r>
    <n v="4500"/>
    <x v="2225"/>
    <x v="0"/>
    <x v="342"/>
    <d v="2013-04-17T00:00:00"/>
    <x v="1"/>
    <s v="FM-14215"/>
    <s v="Filia McAdams"/>
    <x v="1"/>
    <s v="United States"/>
    <s v="Bakersfield"/>
    <x v="1"/>
    <n v="93309"/>
    <x v="1"/>
    <s v="OFF-PA-10002787"/>
    <x v="1"/>
    <x v="10"/>
    <s v="Xerox 227"/>
    <n v="12.96"/>
    <n v="2"/>
    <n v="0"/>
    <n v="6.2208000000000006"/>
  </r>
  <r>
    <n v="4501"/>
    <x v="2225"/>
    <x v="0"/>
    <x v="342"/>
    <d v="2013-04-17T00:00:00"/>
    <x v="1"/>
    <s v="FM-14215"/>
    <s v="Filia McAdams"/>
    <x v="1"/>
    <s v="United States"/>
    <s v="Bakersfield"/>
    <x v="1"/>
    <n v="93309"/>
    <x v="1"/>
    <s v="OFF-BI-10000174"/>
    <x v="1"/>
    <x v="8"/>
    <s v="Wilson Jones Clip &amp; Carry Folder Binder Tool for Ring Binders, Clear"/>
    <n v="23.2"/>
    <n v="5"/>
    <n v="0.2"/>
    <n v="8.1199999999999974"/>
  </r>
  <r>
    <n v="4502"/>
    <x v="2226"/>
    <x v="2"/>
    <x v="479"/>
    <d v="2011-07-04T00:00:00"/>
    <x v="1"/>
    <s v="MS-17980"/>
    <s v="Michael Stewart"/>
    <x v="1"/>
    <s v="United States"/>
    <s v="Houston"/>
    <x v="5"/>
    <n v="77095"/>
    <x v="2"/>
    <s v="OFF-PA-10002005"/>
    <x v="1"/>
    <x v="10"/>
    <s v="Xerox 225"/>
    <n v="25.920000000000005"/>
    <n v="5"/>
    <n v="0.2"/>
    <n v="9.0719999999999992"/>
  </r>
  <r>
    <n v="4503"/>
    <x v="2226"/>
    <x v="2"/>
    <x v="479"/>
    <d v="2011-07-04T00:00:00"/>
    <x v="1"/>
    <s v="MS-17980"/>
    <s v="Michael Stewart"/>
    <x v="1"/>
    <s v="United States"/>
    <s v="Houston"/>
    <x v="5"/>
    <n v="77095"/>
    <x v="2"/>
    <s v="OFF-FA-10002815"/>
    <x v="1"/>
    <x v="13"/>
    <s v="Staples"/>
    <n v="21.312000000000005"/>
    <n v="6"/>
    <n v="0.2"/>
    <n v="7.1928000000000001"/>
  </r>
  <r>
    <n v="4504"/>
    <x v="2227"/>
    <x v="2"/>
    <x v="163"/>
    <d v="2011-12-29T00:00:00"/>
    <x v="1"/>
    <s v="BF-11170"/>
    <s v="Ben Ferrer"/>
    <x v="2"/>
    <s v="United States"/>
    <s v="Los Angeles"/>
    <x v="1"/>
    <n v="90045"/>
    <x v="1"/>
    <s v="TEC-PH-10000213"/>
    <x v="2"/>
    <x v="7"/>
    <s v="Seidio BD2-HK3IPH5-BK DILEX Case and Holster Combo for Apple iPhone 5/5s - Black"/>
    <n v="173.65600000000003"/>
    <n v="7"/>
    <n v="0.2"/>
    <n v="17.365599999999993"/>
  </r>
  <r>
    <n v="4505"/>
    <x v="2227"/>
    <x v="2"/>
    <x v="163"/>
    <d v="2011-12-29T00:00:00"/>
    <x v="1"/>
    <s v="BF-11170"/>
    <s v="Ben Ferrer"/>
    <x v="2"/>
    <s v="United States"/>
    <s v="Los Angeles"/>
    <x v="1"/>
    <n v="90045"/>
    <x v="1"/>
    <s v="OFF-AP-10000828"/>
    <x v="1"/>
    <x v="9"/>
    <s v="Avanti 4.4 Cu. Ft. Refrigerator"/>
    <n v="361.96"/>
    <n v="2"/>
    <n v="0"/>
    <n v="101.34879999999998"/>
  </r>
  <r>
    <n v="4506"/>
    <x v="2227"/>
    <x v="2"/>
    <x v="163"/>
    <d v="2011-12-29T00:00:00"/>
    <x v="1"/>
    <s v="BF-11170"/>
    <s v="Ben Ferrer"/>
    <x v="2"/>
    <s v="United States"/>
    <s v="Los Angeles"/>
    <x v="1"/>
    <n v="90045"/>
    <x v="1"/>
    <s v="TEC-AC-10004708"/>
    <x v="2"/>
    <x v="11"/>
    <s v="Sony 32GB Class 10 Micro SDHC R40 Memory Card"/>
    <n v="62.849999999999994"/>
    <n v="3"/>
    <n v="0"/>
    <n v="13.198499999999999"/>
  </r>
  <r>
    <n v="4507"/>
    <x v="2227"/>
    <x v="2"/>
    <x v="163"/>
    <d v="2011-12-29T00:00:00"/>
    <x v="1"/>
    <s v="BF-11170"/>
    <s v="Ben Ferrer"/>
    <x v="2"/>
    <s v="United States"/>
    <s v="Los Angeles"/>
    <x v="1"/>
    <n v="90045"/>
    <x v="1"/>
    <s v="TEC-PH-10001530"/>
    <x v="2"/>
    <x v="7"/>
    <s v="Cisco Unified IP Phone 7945G VoIP phone"/>
    <n v="818.37600000000009"/>
    <n v="3"/>
    <n v="0.2"/>
    <n v="51.148499999999984"/>
  </r>
  <r>
    <n v="4508"/>
    <x v="2227"/>
    <x v="2"/>
    <x v="163"/>
    <d v="2011-12-29T00:00:00"/>
    <x v="1"/>
    <s v="BF-11170"/>
    <s v="Ben Ferrer"/>
    <x v="2"/>
    <s v="United States"/>
    <s v="Los Angeles"/>
    <x v="1"/>
    <n v="90045"/>
    <x v="1"/>
    <s v="OFF-ST-10002301"/>
    <x v="1"/>
    <x v="4"/>
    <s v="Tennsco Commercial Shelving"/>
    <n v="20.34"/>
    <n v="1"/>
    <n v="0"/>
    <n v="0.20339999999999847"/>
  </r>
  <r>
    <n v="4509"/>
    <x v="2227"/>
    <x v="2"/>
    <x v="163"/>
    <d v="2011-12-29T00:00:00"/>
    <x v="1"/>
    <s v="BF-11170"/>
    <s v="Ben Ferrer"/>
    <x v="2"/>
    <s v="United States"/>
    <s v="Los Angeles"/>
    <x v="1"/>
    <n v="90045"/>
    <x v="1"/>
    <s v="FUR-FU-10002554"/>
    <x v="0"/>
    <x v="5"/>
    <s v="Westinghouse Floor Lamp with Metal Mesh Shade, Black"/>
    <n v="23.99"/>
    <n v="1"/>
    <n v="0"/>
    <n v="5.5176999999999978"/>
  </r>
  <r>
    <n v="4510"/>
    <x v="2228"/>
    <x v="3"/>
    <x v="979"/>
    <d v="2014-05-30T00:00:00"/>
    <x v="1"/>
    <s v="VS-21820"/>
    <s v="Vivek Sundaresam"/>
    <x v="0"/>
    <s v="United States"/>
    <s v="Los Angeles"/>
    <x v="1"/>
    <n v="90036"/>
    <x v="1"/>
    <s v="FUR-TA-10001520"/>
    <x v="0"/>
    <x v="3"/>
    <s v="Lesro Sheffield Collection Coffee Table, End Table, Center Table, Corner Table"/>
    <n v="171.28800000000001"/>
    <n v="3"/>
    <n v="0.2"/>
    <n v="-6.423300000000026"/>
  </r>
  <r>
    <n v="4511"/>
    <x v="2229"/>
    <x v="0"/>
    <x v="338"/>
    <d v="2013-11-15T00:00:00"/>
    <x v="1"/>
    <s v="KM-16225"/>
    <s v="Kalyca Meade"/>
    <x v="1"/>
    <s v="United States"/>
    <s v="Springfield"/>
    <x v="25"/>
    <n v="65807"/>
    <x v="2"/>
    <s v="FUR-FU-10001085"/>
    <x v="0"/>
    <x v="5"/>
    <s v="3M Polarizing Light Filter Sleeves"/>
    <n v="37.299999999999997"/>
    <n v="2"/>
    <n v="0"/>
    <n v="17.157999999999998"/>
  </r>
  <r>
    <n v="4512"/>
    <x v="2229"/>
    <x v="0"/>
    <x v="338"/>
    <d v="2013-11-15T00:00:00"/>
    <x v="1"/>
    <s v="KM-16225"/>
    <s v="Kalyca Meade"/>
    <x v="1"/>
    <s v="United States"/>
    <s v="Springfield"/>
    <x v="25"/>
    <n v="65807"/>
    <x v="2"/>
    <s v="OFF-BI-10001597"/>
    <x v="1"/>
    <x v="8"/>
    <s v="Wilson Jones Ledger-Size, Piano-Hinge Binder, 2&quot;, Blue"/>
    <n v="81.96"/>
    <n v="2"/>
    <n v="0"/>
    <n v="39.340799999999994"/>
  </r>
  <r>
    <n v="4513"/>
    <x v="2230"/>
    <x v="0"/>
    <x v="824"/>
    <d v="2013-10-04T00:00:00"/>
    <x v="2"/>
    <s v="LP-17095"/>
    <s v="Liz Preis"/>
    <x v="0"/>
    <s v="United States"/>
    <s v="Phoenix"/>
    <x v="16"/>
    <n v="85023"/>
    <x v="1"/>
    <s v="OFF-BI-10002429"/>
    <x v="1"/>
    <x v="8"/>
    <s v="Premier Elliptical Ring Binder, Black"/>
    <n v="54.792000000000009"/>
    <n v="6"/>
    <n v="0.7"/>
    <n v="-40.180799999999991"/>
  </r>
  <r>
    <n v="4514"/>
    <x v="2231"/>
    <x v="0"/>
    <x v="47"/>
    <d v="2013-09-09T00:00:00"/>
    <x v="2"/>
    <s v="BG-11740"/>
    <s v="Bruce Geld"/>
    <x v="0"/>
    <s v="United States"/>
    <s v="Houston"/>
    <x v="5"/>
    <n v="77070"/>
    <x v="2"/>
    <s v="OFF-ST-10001590"/>
    <x v="1"/>
    <x v="4"/>
    <s v="Tenex Personal Project File with Scoop Front Design, Black"/>
    <n v="10.784000000000001"/>
    <n v="1"/>
    <n v="0.2"/>
    <n v="0.8087999999999993"/>
  </r>
  <r>
    <n v="4515"/>
    <x v="2232"/>
    <x v="0"/>
    <x v="189"/>
    <d v="2013-11-02T00:00:00"/>
    <x v="0"/>
    <s v="BW-11200"/>
    <s v="Ben Wallace"/>
    <x v="0"/>
    <s v="United States"/>
    <s v="Hampton"/>
    <x v="17"/>
    <n v="23666"/>
    <x v="0"/>
    <s v="FUR-CH-10000847"/>
    <x v="0"/>
    <x v="1"/>
    <s v="Global Executive Mid-Back Manager's Chair"/>
    <n v="290.98"/>
    <n v="1"/>
    <n v="0"/>
    <n v="75.654799999999994"/>
  </r>
  <r>
    <n v="4516"/>
    <x v="2233"/>
    <x v="3"/>
    <x v="760"/>
    <d v="2014-10-27T00:00:00"/>
    <x v="1"/>
    <s v="PS-18970"/>
    <s v="Paul Stevenson"/>
    <x v="2"/>
    <s v="United States"/>
    <s v="Tulsa"/>
    <x v="26"/>
    <n v="74133"/>
    <x v="2"/>
    <s v="OFF-AR-10003179"/>
    <x v="1"/>
    <x v="6"/>
    <s v="Dixon Ticonderoga Core-Lock Colored Pencils"/>
    <n v="36.44"/>
    <n v="4"/>
    <n v="0"/>
    <n v="12.025199999999998"/>
  </r>
  <r>
    <n v="4517"/>
    <x v="2234"/>
    <x v="0"/>
    <x v="306"/>
    <d v="2013-09-21T00:00:00"/>
    <x v="1"/>
    <s v="RB-19570"/>
    <s v="Rob Beeghly"/>
    <x v="0"/>
    <s v="United States"/>
    <s v="Seattle"/>
    <x v="4"/>
    <n v="98105"/>
    <x v="1"/>
    <s v="OFF-PA-10000807"/>
    <x v="1"/>
    <x v="10"/>
    <s v="TOPS &quot;Important Message&quot; Pads, Canary, 4-1/4 x 5-1/2, 50 Sheets per Pad"/>
    <n v="21.400000000000002"/>
    <n v="5"/>
    <n v="0"/>
    <n v="10.058"/>
  </r>
  <r>
    <n v="4518"/>
    <x v="2234"/>
    <x v="0"/>
    <x v="306"/>
    <d v="2013-09-21T00:00:00"/>
    <x v="1"/>
    <s v="RB-19570"/>
    <s v="Rob Beeghly"/>
    <x v="0"/>
    <s v="United States"/>
    <s v="Seattle"/>
    <x v="4"/>
    <n v="98105"/>
    <x v="1"/>
    <s v="OFF-BI-10002103"/>
    <x v="1"/>
    <x v="8"/>
    <s v="Cardinal Slant-D Ring Binder, Heavy Gauge Vinyl"/>
    <n v="48.664000000000001"/>
    <n v="7"/>
    <n v="0.2"/>
    <n v="15.815799999999999"/>
  </r>
  <r>
    <n v="4519"/>
    <x v="2235"/>
    <x v="0"/>
    <x v="477"/>
    <d v="2013-10-02T00:00:00"/>
    <x v="1"/>
    <s v="JW-16075"/>
    <s v="Julia West"/>
    <x v="0"/>
    <s v="United States"/>
    <s v="San Francisco"/>
    <x v="1"/>
    <n v="94109"/>
    <x v="1"/>
    <s v="OFF-AR-10004441"/>
    <x v="1"/>
    <x v="6"/>
    <s v="BIC Brite Liner Highlighters"/>
    <n v="16.559999999999999"/>
    <n v="4"/>
    <n v="0"/>
    <n v="6.9551999999999996"/>
  </r>
  <r>
    <n v="4520"/>
    <x v="2236"/>
    <x v="3"/>
    <x v="193"/>
    <d v="2014-06-15T00:00:00"/>
    <x v="1"/>
    <s v="ND-18460"/>
    <s v="Neil Ducich"/>
    <x v="1"/>
    <s v="United States"/>
    <s v="Jacksonville"/>
    <x v="2"/>
    <n v="32216"/>
    <x v="0"/>
    <s v="OFF-ST-10003805"/>
    <x v="1"/>
    <x v="4"/>
    <s v="24 Capacity Maxi Data Binder Racks, Pearl"/>
    <n v="1347.5200000000002"/>
    <n v="8"/>
    <n v="0.2"/>
    <n v="84.219999999999857"/>
  </r>
  <r>
    <n v="4521"/>
    <x v="2237"/>
    <x v="2"/>
    <x v="980"/>
    <d v="2011-02-27T00:00:00"/>
    <x v="1"/>
    <s v="LC-16930"/>
    <s v="Linda Cazamias"/>
    <x v="1"/>
    <s v="United States"/>
    <s v="Richmond"/>
    <x v="14"/>
    <n v="47374"/>
    <x v="2"/>
    <s v="TEC-AC-10001284"/>
    <x v="2"/>
    <x v="11"/>
    <s v="Enermax Briskie RF Wireless Keyboard and Mouse Combo"/>
    <n v="62.31"/>
    <n v="3"/>
    <n v="0"/>
    <n v="22.4316"/>
  </r>
  <r>
    <n v="4522"/>
    <x v="2237"/>
    <x v="2"/>
    <x v="980"/>
    <d v="2011-02-27T00:00:00"/>
    <x v="1"/>
    <s v="LC-16930"/>
    <s v="Linda Cazamias"/>
    <x v="1"/>
    <s v="United States"/>
    <s v="Richmond"/>
    <x v="14"/>
    <n v="47374"/>
    <x v="2"/>
    <s v="FUR-FU-10000221"/>
    <x v="0"/>
    <x v="5"/>
    <s v="Master Caster Door Stop, Brown"/>
    <n v="20.32"/>
    <n v="4"/>
    <n v="0"/>
    <n v="6.9087999999999994"/>
  </r>
  <r>
    <n v="4523"/>
    <x v="2238"/>
    <x v="3"/>
    <x v="297"/>
    <d v="2014-02-26T00:00:00"/>
    <x v="0"/>
    <s v="BP-11095"/>
    <s v="Bart Pistole"/>
    <x v="1"/>
    <s v="United States"/>
    <s v="Louisville"/>
    <x v="22"/>
    <n v="80027"/>
    <x v="1"/>
    <s v="OFF-FA-10001229"/>
    <x v="1"/>
    <x v="13"/>
    <s v="Staples"/>
    <n v="9.4320000000000004"/>
    <n v="3"/>
    <n v="0.2"/>
    <n v="3.065399999999999"/>
  </r>
  <r>
    <n v="4524"/>
    <x v="2239"/>
    <x v="2"/>
    <x v="981"/>
    <d v="2011-11-06T00:00:00"/>
    <x v="1"/>
    <s v="RD-19720"/>
    <s v="Roger Demir"/>
    <x v="0"/>
    <s v="United States"/>
    <s v="New York City"/>
    <x v="15"/>
    <n v="10024"/>
    <x v="3"/>
    <s v="OFF-LA-10001569"/>
    <x v="1"/>
    <x v="2"/>
    <s v="Avery 499"/>
    <n v="34.86"/>
    <n v="7"/>
    <n v="0"/>
    <n v="16.035599999999999"/>
  </r>
  <r>
    <n v="4525"/>
    <x v="2239"/>
    <x v="2"/>
    <x v="981"/>
    <d v="2011-11-06T00:00:00"/>
    <x v="1"/>
    <s v="RD-19720"/>
    <s v="Roger Demir"/>
    <x v="0"/>
    <s v="United States"/>
    <s v="New York City"/>
    <x v="15"/>
    <n v="10024"/>
    <x v="3"/>
    <s v="FUR-FU-10004018"/>
    <x v="0"/>
    <x v="5"/>
    <s v="Tensor Computer Mounted Lamp"/>
    <n v="89.34"/>
    <n v="6"/>
    <n v="0"/>
    <n v="24.121800000000004"/>
  </r>
  <r>
    <n v="4526"/>
    <x v="2240"/>
    <x v="3"/>
    <x v="729"/>
    <d v="2014-07-24T00:00:00"/>
    <x v="1"/>
    <s v="BE-11335"/>
    <s v="Bill Eplett"/>
    <x v="2"/>
    <s v="United States"/>
    <s v="Rome"/>
    <x v="15"/>
    <n v="13440"/>
    <x v="3"/>
    <s v="TEC-PH-10004536"/>
    <x v="2"/>
    <x v="7"/>
    <s v="Avaya 5420 Digital phone"/>
    <n v="269.98"/>
    <n v="2"/>
    <n v="0"/>
    <n v="67.495000000000005"/>
  </r>
  <r>
    <n v="4527"/>
    <x v="2240"/>
    <x v="3"/>
    <x v="729"/>
    <d v="2014-07-24T00:00:00"/>
    <x v="1"/>
    <s v="BE-11335"/>
    <s v="Bill Eplett"/>
    <x v="2"/>
    <s v="United States"/>
    <s v="Rome"/>
    <x v="15"/>
    <n v="13440"/>
    <x v="3"/>
    <s v="OFF-PA-10004353"/>
    <x v="1"/>
    <x v="10"/>
    <s v="Southworth 25% Cotton Premium Laser Paper and Envelopes"/>
    <n v="99.9"/>
    <n v="5"/>
    <n v="0"/>
    <n v="47.952000000000005"/>
  </r>
  <r>
    <n v="4528"/>
    <x v="2240"/>
    <x v="3"/>
    <x v="729"/>
    <d v="2014-07-24T00:00:00"/>
    <x v="1"/>
    <s v="BE-11335"/>
    <s v="Bill Eplett"/>
    <x v="2"/>
    <s v="United States"/>
    <s v="Rome"/>
    <x v="15"/>
    <n v="13440"/>
    <x v="3"/>
    <s v="FUR-FU-10004848"/>
    <x v="0"/>
    <x v="5"/>
    <s v="DAX Solid Wood Frames"/>
    <n v="39.08"/>
    <n v="4"/>
    <n v="0"/>
    <n v="14.459599999999998"/>
  </r>
  <r>
    <n v="4529"/>
    <x v="2241"/>
    <x v="3"/>
    <x v="565"/>
    <d v="2014-09-11T00:00:00"/>
    <x v="0"/>
    <s v="RS-19765"/>
    <s v="Roland Schwarz"/>
    <x v="1"/>
    <s v="United States"/>
    <s v="Marion"/>
    <x v="24"/>
    <n v="43302"/>
    <x v="3"/>
    <s v="TEC-AC-10004864"/>
    <x v="2"/>
    <x v="11"/>
    <s v="Memorex Micro Travel Drive 32 GB"/>
    <n v="116.83199999999999"/>
    <n v="4"/>
    <n v="0.2"/>
    <n v="33.589200000000005"/>
  </r>
  <r>
    <n v="4530"/>
    <x v="2242"/>
    <x v="0"/>
    <x v="696"/>
    <d v="2013-11-19T00:00:00"/>
    <x v="1"/>
    <s v="KC-16540"/>
    <s v="Kelly Collister"/>
    <x v="0"/>
    <s v="United States"/>
    <s v="Houston"/>
    <x v="5"/>
    <n v="77041"/>
    <x v="2"/>
    <s v="OFF-BI-10002393"/>
    <x v="1"/>
    <x v="8"/>
    <s v="Binder Posts"/>
    <n v="2.2959999999999994"/>
    <n v="2"/>
    <n v="0.8"/>
    <n v="-3.9032000000000009"/>
  </r>
  <r>
    <n v="4531"/>
    <x v="2243"/>
    <x v="0"/>
    <x v="696"/>
    <d v="2013-11-18T00:00:00"/>
    <x v="2"/>
    <s v="MB-17305"/>
    <s v="Maria Bertelson"/>
    <x v="0"/>
    <s v="United States"/>
    <s v="New York City"/>
    <x v="15"/>
    <n v="10009"/>
    <x v="3"/>
    <s v="FUR-CH-10002335"/>
    <x v="0"/>
    <x v="1"/>
    <s v="Hon GuestStacker Chair"/>
    <n v="408.00599999999997"/>
    <n v="2"/>
    <n v="0.1"/>
    <n v="72.534400000000005"/>
  </r>
  <r>
    <n v="4532"/>
    <x v="2243"/>
    <x v="0"/>
    <x v="696"/>
    <d v="2013-11-18T00:00:00"/>
    <x v="2"/>
    <s v="MB-17305"/>
    <s v="Maria Bertelson"/>
    <x v="0"/>
    <s v="United States"/>
    <s v="New York City"/>
    <x v="15"/>
    <n v="10009"/>
    <x v="3"/>
    <s v="OFF-ST-10001590"/>
    <x v="1"/>
    <x v="4"/>
    <s v="Tenex Personal Project File with Scoop Front Design, Black"/>
    <n v="40.44"/>
    <n v="3"/>
    <n v="0"/>
    <n v="10.514399999999998"/>
  </r>
  <r>
    <n v="4533"/>
    <x v="2244"/>
    <x v="2"/>
    <x v="982"/>
    <d v="2011-10-10T00:00:00"/>
    <x v="3"/>
    <s v="TN-21040"/>
    <s v="Tanja Norvell"/>
    <x v="2"/>
    <s v="United States"/>
    <s v="Manteca"/>
    <x v="1"/>
    <n v="95336"/>
    <x v="1"/>
    <s v="FUR-CH-10002774"/>
    <x v="0"/>
    <x v="1"/>
    <s v="Global Deluxe Stacking Chair, Gray"/>
    <n v="122.352"/>
    <n v="3"/>
    <n v="0.2"/>
    <n v="13.764599999999994"/>
  </r>
  <r>
    <n v="4534"/>
    <x v="2244"/>
    <x v="2"/>
    <x v="982"/>
    <d v="2011-10-10T00:00:00"/>
    <x v="3"/>
    <s v="TN-21040"/>
    <s v="Tanja Norvell"/>
    <x v="2"/>
    <s v="United States"/>
    <s v="Manteca"/>
    <x v="1"/>
    <n v="95336"/>
    <x v="1"/>
    <s v="OFF-EN-10001219"/>
    <x v="1"/>
    <x v="12"/>
    <s v="#10- 4 1/8&quot; x 9 1/2&quot; Security-Tint Envelopes"/>
    <n v="15.28"/>
    <n v="2"/>
    <n v="0"/>
    <n v="7.4871999999999996"/>
  </r>
  <r>
    <n v="4535"/>
    <x v="2245"/>
    <x v="1"/>
    <x v="531"/>
    <d v="2012-03-26T00:00:00"/>
    <x v="1"/>
    <s v="MC-18130"/>
    <s v="Mike Caudle"/>
    <x v="1"/>
    <s v="United States"/>
    <s v="Los Angeles"/>
    <x v="1"/>
    <n v="90004"/>
    <x v="1"/>
    <s v="OFF-PA-10001947"/>
    <x v="1"/>
    <x v="10"/>
    <s v="Xerox 1974"/>
    <n v="11.96"/>
    <n v="2"/>
    <n v="0"/>
    <n v="5.8604000000000003"/>
  </r>
  <r>
    <n v="4536"/>
    <x v="2246"/>
    <x v="3"/>
    <x v="141"/>
    <d v="2014-07-13T00:00:00"/>
    <x v="1"/>
    <s v="VF-21715"/>
    <s v="Vicky Freymann"/>
    <x v="2"/>
    <s v="United States"/>
    <s v="Seattle"/>
    <x v="4"/>
    <n v="98115"/>
    <x v="1"/>
    <s v="FUR-FU-10003142"/>
    <x v="0"/>
    <x v="5"/>
    <s v="Master Big Foot Doorstop, Beige"/>
    <n v="15.84"/>
    <n v="3"/>
    <n v="0"/>
    <n v="4.9103999999999992"/>
  </r>
  <r>
    <n v="4537"/>
    <x v="2246"/>
    <x v="3"/>
    <x v="141"/>
    <d v="2014-07-13T00:00:00"/>
    <x v="1"/>
    <s v="VF-21715"/>
    <s v="Vicky Freymann"/>
    <x v="2"/>
    <s v="United States"/>
    <s v="Seattle"/>
    <x v="4"/>
    <n v="98115"/>
    <x v="1"/>
    <s v="OFF-BI-10001543"/>
    <x v="1"/>
    <x v="8"/>
    <s v="GBC VeloBinder Manual Binding System"/>
    <n v="86.376000000000005"/>
    <n v="3"/>
    <n v="0.2"/>
    <n v="30.231600000000007"/>
  </r>
  <r>
    <n v="4538"/>
    <x v="2246"/>
    <x v="3"/>
    <x v="141"/>
    <d v="2014-07-13T00:00:00"/>
    <x v="1"/>
    <s v="VF-21715"/>
    <s v="Vicky Freymann"/>
    <x v="2"/>
    <s v="United States"/>
    <s v="Seattle"/>
    <x v="4"/>
    <n v="98115"/>
    <x v="1"/>
    <s v="OFF-AR-10003560"/>
    <x v="1"/>
    <x v="6"/>
    <s v="Zebra Zazzle Fluorescent Highlighters"/>
    <n v="18.240000000000002"/>
    <n v="3"/>
    <n v="0"/>
    <n v="6.2015999999999991"/>
  </r>
  <r>
    <n v="4539"/>
    <x v="2246"/>
    <x v="3"/>
    <x v="141"/>
    <d v="2014-07-13T00:00:00"/>
    <x v="1"/>
    <s v="VF-21715"/>
    <s v="Vicky Freymann"/>
    <x v="2"/>
    <s v="United States"/>
    <s v="Seattle"/>
    <x v="4"/>
    <n v="98115"/>
    <x v="1"/>
    <s v="OFF-AR-10004757"/>
    <x v="1"/>
    <x v="6"/>
    <s v="Crayola Colored Pencils"/>
    <n v="13.12"/>
    <n v="4"/>
    <n v="0"/>
    <n v="4.3295999999999992"/>
  </r>
  <r>
    <n v="4540"/>
    <x v="2247"/>
    <x v="1"/>
    <x v="914"/>
    <d v="2012-03-02T00:00:00"/>
    <x v="1"/>
    <s v="ES-14080"/>
    <s v="Erin Smith"/>
    <x v="1"/>
    <s v="United States"/>
    <s v="Providence"/>
    <x v="34"/>
    <n v="2908"/>
    <x v="3"/>
    <s v="TEC-PH-10003800"/>
    <x v="2"/>
    <x v="7"/>
    <s v="i.Sound Portable Power - 8000 mAh"/>
    <n v="105.98"/>
    <n v="2"/>
    <n v="0"/>
    <n v="1.0597999999999956"/>
  </r>
  <r>
    <n v="4541"/>
    <x v="2247"/>
    <x v="1"/>
    <x v="914"/>
    <d v="2012-03-02T00:00:00"/>
    <x v="1"/>
    <s v="ES-14080"/>
    <s v="Erin Smith"/>
    <x v="1"/>
    <s v="United States"/>
    <s v="Providence"/>
    <x v="34"/>
    <n v="2908"/>
    <x v="3"/>
    <s v="FUR-TA-10004152"/>
    <x v="0"/>
    <x v="3"/>
    <s v="Barricks 18&quot; x 48&quot; Non-Folding Utility Table with Bottom Storage Shelf"/>
    <n v="493.9199999999999"/>
    <n v="7"/>
    <n v="0.3"/>
    <n v="-28.22399999999999"/>
  </r>
  <r>
    <n v="4542"/>
    <x v="2248"/>
    <x v="3"/>
    <x v="114"/>
    <d v="2014-06-22T00:00:00"/>
    <x v="1"/>
    <s v="MK-17905"/>
    <s v="Michael Kennedy"/>
    <x v="1"/>
    <s v="United States"/>
    <s v="Chicago"/>
    <x v="10"/>
    <n v="60653"/>
    <x v="2"/>
    <s v="OFF-BI-10000756"/>
    <x v="1"/>
    <x v="8"/>
    <s v="Storex DuraTech Recycled Plastic Frosted Binders"/>
    <n v="5.9359999999999991"/>
    <n v="7"/>
    <n v="0.8"/>
    <n v="-8.9040000000000035"/>
  </r>
  <r>
    <n v="4543"/>
    <x v="2249"/>
    <x v="3"/>
    <x v="983"/>
    <d v="2014-04-01T00:00:00"/>
    <x v="2"/>
    <s v="TM-21490"/>
    <s v="Tony Molinari"/>
    <x v="0"/>
    <s v="United States"/>
    <s v="Oklahoma City"/>
    <x v="26"/>
    <n v="73120"/>
    <x v="2"/>
    <s v="OFF-EN-10004206"/>
    <x v="1"/>
    <x v="12"/>
    <s v="Multimedia Mailers"/>
    <n v="325.86"/>
    <n v="2"/>
    <n v="0"/>
    <n v="149.8956"/>
  </r>
  <r>
    <n v="4544"/>
    <x v="2250"/>
    <x v="1"/>
    <x v="984"/>
    <d v="2012-07-17T00:00:00"/>
    <x v="0"/>
    <s v="RL-19615"/>
    <s v="Rob Lucas"/>
    <x v="0"/>
    <s v="United States"/>
    <s v="Chicago"/>
    <x v="10"/>
    <n v="60610"/>
    <x v="2"/>
    <s v="FUR-CH-10004477"/>
    <x v="0"/>
    <x v="1"/>
    <s v="Global Push Button Manager's Chair, Indigo"/>
    <n v="383.60699999999997"/>
    <n v="9"/>
    <n v="0.3"/>
    <n v="-5.4801000000000215"/>
  </r>
  <r>
    <n v="4545"/>
    <x v="2250"/>
    <x v="1"/>
    <x v="984"/>
    <d v="2012-07-17T00:00:00"/>
    <x v="0"/>
    <s v="RL-19615"/>
    <s v="Rob Lucas"/>
    <x v="0"/>
    <s v="United States"/>
    <s v="Chicago"/>
    <x v="10"/>
    <n v="60610"/>
    <x v="2"/>
    <s v="TEC-PH-10003505"/>
    <x v="2"/>
    <x v="7"/>
    <s v="Geemarc AmpliPOWER60"/>
    <n v="148.47999999999999"/>
    <n v="2"/>
    <n v="0.2"/>
    <n v="16.703999999999986"/>
  </r>
  <r>
    <n v="4546"/>
    <x v="2250"/>
    <x v="1"/>
    <x v="984"/>
    <d v="2012-07-17T00:00:00"/>
    <x v="0"/>
    <s v="RL-19615"/>
    <s v="Rob Lucas"/>
    <x v="0"/>
    <s v="United States"/>
    <s v="Chicago"/>
    <x v="10"/>
    <n v="60610"/>
    <x v="2"/>
    <s v="TEC-PH-10000526"/>
    <x v="2"/>
    <x v="7"/>
    <s v="Vtech CS6719"/>
    <n v="537.54399999999998"/>
    <n v="7"/>
    <n v="0.2"/>
    <n v="53.754400000000004"/>
  </r>
  <r>
    <n v="4547"/>
    <x v="2250"/>
    <x v="1"/>
    <x v="984"/>
    <d v="2012-07-17T00:00:00"/>
    <x v="0"/>
    <s v="RL-19615"/>
    <s v="Rob Lucas"/>
    <x v="0"/>
    <s v="United States"/>
    <s v="Chicago"/>
    <x v="10"/>
    <n v="60610"/>
    <x v="2"/>
    <s v="OFF-BI-10003314"/>
    <x v="1"/>
    <x v="8"/>
    <s v="Tuff Stuff Recycled Round Ring Binders"/>
    <n v="1.9279999999999997"/>
    <n v="2"/>
    <n v="0.8"/>
    <n v="-2.9884000000000004"/>
  </r>
  <r>
    <n v="4548"/>
    <x v="2250"/>
    <x v="1"/>
    <x v="984"/>
    <d v="2012-07-17T00:00:00"/>
    <x v="0"/>
    <s v="RL-19615"/>
    <s v="Rob Lucas"/>
    <x v="0"/>
    <s v="United States"/>
    <s v="Chicago"/>
    <x v="10"/>
    <n v="60610"/>
    <x v="2"/>
    <s v="OFF-AR-10003190"/>
    <x v="1"/>
    <x v="6"/>
    <s v="Newell 32"/>
    <n v="6.911999999999999"/>
    <n v="3"/>
    <n v="0.2"/>
    <n v="0.69120000000000026"/>
  </r>
  <r>
    <n v="4549"/>
    <x v="2250"/>
    <x v="1"/>
    <x v="984"/>
    <d v="2012-07-17T00:00:00"/>
    <x v="0"/>
    <s v="RL-19615"/>
    <s v="Rob Lucas"/>
    <x v="0"/>
    <s v="United States"/>
    <s v="Chicago"/>
    <x v="10"/>
    <n v="60610"/>
    <x v="2"/>
    <s v="FUR-FU-10001861"/>
    <x v="0"/>
    <x v="5"/>
    <s v="Floodlight Indoor Halogen Bulbs, 1 Bulb per Pack, 60 Watts"/>
    <n v="7.76"/>
    <n v="1"/>
    <n v="0.6"/>
    <n v="-2.1340000000000003"/>
  </r>
  <r>
    <n v="4550"/>
    <x v="2250"/>
    <x v="1"/>
    <x v="984"/>
    <d v="2012-07-17T00:00:00"/>
    <x v="0"/>
    <s v="RL-19615"/>
    <s v="Rob Lucas"/>
    <x v="0"/>
    <s v="United States"/>
    <s v="Chicago"/>
    <x v="10"/>
    <n v="60610"/>
    <x v="2"/>
    <s v="TEC-PH-10003963"/>
    <x v="2"/>
    <x v="7"/>
    <s v="GE 2-Jack Phone Line Splitter"/>
    <n v="659.16800000000012"/>
    <n v="4"/>
    <n v="0.2"/>
    <n v="49.437599999999975"/>
  </r>
  <r>
    <n v="4551"/>
    <x v="2251"/>
    <x v="3"/>
    <x v="504"/>
    <d v="2014-05-03T00:00:00"/>
    <x v="2"/>
    <s v="NM-18520"/>
    <s v="Neoma Murray"/>
    <x v="0"/>
    <s v="United States"/>
    <s v="Manchester"/>
    <x v="29"/>
    <n v="6040"/>
    <x v="3"/>
    <s v="OFF-LA-10003388"/>
    <x v="1"/>
    <x v="2"/>
    <s v="Avery 5"/>
    <n v="5.76"/>
    <n v="2"/>
    <n v="0"/>
    <n v="2.8224"/>
  </r>
  <r>
    <n v="4552"/>
    <x v="2252"/>
    <x v="2"/>
    <x v="985"/>
    <d v="2011-07-17T00:00:00"/>
    <x v="1"/>
    <s v="GK-14620"/>
    <s v="Grace Kelly"/>
    <x v="1"/>
    <s v="United States"/>
    <s v="Los Angeles"/>
    <x v="1"/>
    <n v="90049"/>
    <x v="1"/>
    <s v="FUR-TA-10002855"/>
    <x v="0"/>
    <x v="3"/>
    <s v="Bevis Round Conference Table Top &amp; Single Column Base"/>
    <n v="351.21600000000001"/>
    <n v="3"/>
    <n v="0.2"/>
    <n v="4.3901999999999788"/>
  </r>
  <r>
    <n v="4553"/>
    <x v="2253"/>
    <x v="2"/>
    <x v="422"/>
    <d v="2012-01-02T00:00:00"/>
    <x v="1"/>
    <s v="JF-15490"/>
    <s v="Jeremy Farry"/>
    <x v="0"/>
    <s v="United States"/>
    <s v="San Francisco"/>
    <x v="1"/>
    <n v="94122"/>
    <x v="1"/>
    <s v="FUR-CH-10004886"/>
    <x v="0"/>
    <x v="1"/>
    <s v="Bevis Steel Folding Chairs"/>
    <n v="230.28000000000003"/>
    <n v="3"/>
    <n v="0.2"/>
    <n v="23.027999999999992"/>
  </r>
  <r>
    <n v="4554"/>
    <x v="2253"/>
    <x v="2"/>
    <x v="422"/>
    <d v="2012-01-02T00:00:00"/>
    <x v="1"/>
    <s v="JF-15490"/>
    <s v="Jeremy Farry"/>
    <x v="0"/>
    <s v="United States"/>
    <s v="San Francisco"/>
    <x v="1"/>
    <n v="94122"/>
    <x v="1"/>
    <s v="OFF-PA-10003657"/>
    <x v="1"/>
    <x v="10"/>
    <s v="Xerox 1927"/>
    <n v="12.84"/>
    <n v="3"/>
    <n v="0"/>
    <n v="5.7779999999999987"/>
  </r>
  <r>
    <n v="4555"/>
    <x v="2254"/>
    <x v="0"/>
    <x v="535"/>
    <d v="2013-03-02T00:00:00"/>
    <x v="0"/>
    <s v="EB-13930"/>
    <s v="Eric Barreto"/>
    <x v="0"/>
    <s v="United States"/>
    <s v="La Crosse"/>
    <x v="6"/>
    <n v="54601"/>
    <x v="2"/>
    <s v="OFF-BI-10004738"/>
    <x v="1"/>
    <x v="8"/>
    <s v="Flexible Leather- Look Classic Collection Ring Binder"/>
    <n v="56.820000000000007"/>
    <n v="3"/>
    <n v="0"/>
    <n v="28.410000000000004"/>
  </r>
  <r>
    <n v="4556"/>
    <x v="2255"/>
    <x v="1"/>
    <x v="391"/>
    <d v="2012-03-26T00:00:00"/>
    <x v="2"/>
    <s v="SG-20470"/>
    <s v="Sheri Gordon"/>
    <x v="0"/>
    <s v="United States"/>
    <s v="Florence"/>
    <x v="20"/>
    <n v="29501"/>
    <x v="0"/>
    <s v="OFF-FA-10003112"/>
    <x v="1"/>
    <x v="13"/>
    <s v="Staples"/>
    <n v="31.56"/>
    <n v="4"/>
    <n v="0"/>
    <n v="14.201999999999998"/>
  </r>
  <r>
    <n v="4557"/>
    <x v="2255"/>
    <x v="1"/>
    <x v="391"/>
    <d v="2012-03-26T00:00:00"/>
    <x v="2"/>
    <s v="SG-20470"/>
    <s v="Sheri Gordon"/>
    <x v="0"/>
    <s v="United States"/>
    <s v="Florence"/>
    <x v="20"/>
    <n v="29501"/>
    <x v="0"/>
    <s v="OFF-ST-10002486"/>
    <x v="1"/>
    <x v="4"/>
    <s v="Eldon Shelf Savers Cubes and Bins"/>
    <n v="27.92"/>
    <n v="4"/>
    <n v="0"/>
    <n v="0.5583999999999989"/>
  </r>
  <r>
    <n v="4558"/>
    <x v="2256"/>
    <x v="3"/>
    <x v="208"/>
    <d v="2014-10-29T00:00:00"/>
    <x v="1"/>
    <s v="ND-18370"/>
    <s v="Natalie DeCherney"/>
    <x v="0"/>
    <s v="United States"/>
    <s v="Glendale"/>
    <x v="16"/>
    <n v="85301"/>
    <x v="1"/>
    <s v="OFF-BI-10003984"/>
    <x v="1"/>
    <x v="8"/>
    <s v="Lock-Up Easel 'Spel-Binder'"/>
    <n v="8.5590000000000011"/>
    <n v="1"/>
    <n v="0.7"/>
    <n v="-6.5618999999999996"/>
  </r>
  <r>
    <n v="4559"/>
    <x v="2257"/>
    <x v="2"/>
    <x v="520"/>
    <d v="2012-01-05T00:00:00"/>
    <x v="1"/>
    <s v="CM-11815"/>
    <s v="Candace McMahon"/>
    <x v="1"/>
    <s v="United States"/>
    <s v="El Paso"/>
    <x v="5"/>
    <n v="79907"/>
    <x v="2"/>
    <s v="OFF-EN-10004773"/>
    <x v="1"/>
    <x v="12"/>
    <s v="Staples"/>
    <n v="49.568000000000005"/>
    <n v="2"/>
    <n v="0.2"/>
    <n v="17.968399999999995"/>
  </r>
  <r>
    <n v="4560"/>
    <x v="2258"/>
    <x v="2"/>
    <x v="952"/>
    <d v="2011-05-08T00:00:00"/>
    <x v="2"/>
    <s v="EB-13870"/>
    <s v="Emily Burns"/>
    <x v="0"/>
    <s v="United States"/>
    <s v="San Antonio"/>
    <x v="5"/>
    <n v="78207"/>
    <x v="2"/>
    <s v="FUR-CH-10001146"/>
    <x v="0"/>
    <x v="1"/>
    <s v="Global Value Mid-Back Manager's Chair, Gray"/>
    <n v="127.869"/>
    <n v="3"/>
    <n v="0.3"/>
    <n v="-9.1335000000000122"/>
  </r>
  <r>
    <n v="4561"/>
    <x v="2259"/>
    <x v="1"/>
    <x v="784"/>
    <d v="2012-12-09T00:00:00"/>
    <x v="0"/>
    <s v="HM-14860"/>
    <s v="Harry Marie"/>
    <x v="1"/>
    <s v="United States"/>
    <s v="Los Angeles"/>
    <x v="1"/>
    <n v="90049"/>
    <x v="1"/>
    <s v="OFF-EN-10003296"/>
    <x v="1"/>
    <x v="12"/>
    <s v="Tyvek Side-Opening Peel &amp; Seel Expanding Envelopes"/>
    <n v="271.44"/>
    <n v="3"/>
    <n v="0"/>
    <n v="122.148"/>
  </r>
  <r>
    <n v="4562"/>
    <x v="2259"/>
    <x v="1"/>
    <x v="784"/>
    <d v="2012-12-09T00:00:00"/>
    <x v="0"/>
    <s v="HM-14860"/>
    <s v="Harry Marie"/>
    <x v="1"/>
    <s v="United States"/>
    <s v="Los Angeles"/>
    <x v="1"/>
    <n v="90049"/>
    <x v="1"/>
    <s v="TEC-PH-10000193"/>
    <x v="2"/>
    <x v="7"/>
    <s v="Jensen SMPS-640 - speaker phone"/>
    <n v="110.352"/>
    <n v="3"/>
    <n v="0.2"/>
    <n v="8.2763999999999953"/>
  </r>
  <r>
    <n v="4563"/>
    <x v="2259"/>
    <x v="1"/>
    <x v="784"/>
    <d v="2012-12-09T00:00:00"/>
    <x v="0"/>
    <s v="HM-14860"/>
    <s v="Harry Marie"/>
    <x v="1"/>
    <s v="United States"/>
    <s v="Los Angeles"/>
    <x v="1"/>
    <n v="90049"/>
    <x v="1"/>
    <s v="FUR-FU-10002111"/>
    <x v="0"/>
    <x v="5"/>
    <s v="Master Caster Door Stop, Large Brown"/>
    <n v="36.4"/>
    <n v="5"/>
    <n v="0"/>
    <n v="13.832000000000001"/>
  </r>
  <r>
    <n v="4564"/>
    <x v="2260"/>
    <x v="3"/>
    <x v="986"/>
    <d v="2014-10-01T00:00:00"/>
    <x v="1"/>
    <s v="SJ-20125"/>
    <s v="Sanjit Jacobs"/>
    <x v="2"/>
    <s v="United States"/>
    <s v="Miramar"/>
    <x v="2"/>
    <n v="33023"/>
    <x v="0"/>
    <s v="FUR-CH-10003298"/>
    <x v="0"/>
    <x v="1"/>
    <s v="Office Star - Contemporary Task Swivel chair with Loop Arms, Charcoal"/>
    <n v="419.13599999999997"/>
    <n v="4"/>
    <n v="0.2"/>
    <n v="-57.631200000000035"/>
  </r>
  <r>
    <n v="4565"/>
    <x v="2261"/>
    <x v="2"/>
    <x v="337"/>
    <d v="2011-12-14T00:00:00"/>
    <x v="1"/>
    <s v="DM-12955"/>
    <s v="Dario Medina"/>
    <x v="1"/>
    <s v="United States"/>
    <s v="Mesa"/>
    <x v="16"/>
    <n v="85204"/>
    <x v="1"/>
    <s v="OFF-ST-10004950"/>
    <x v="1"/>
    <x v="4"/>
    <s v="Acco Perma 3000 Stacking Storage Drawers"/>
    <n v="100.70400000000001"/>
    <n v="6"/>
    <n v="0.2"/>
    <n v="-1.2588000000000008"/>
  </r>
  <r>
    <n v="4566"/>
    <x v="2262"/>
    <x v="3"/>
    <x v="734"/>
    <d v="2014-12-11T00:00:00"/>
    <x v="1"/>
    <s v="MC-17575"/>
    <s v="Matt Collins"/>
    <x v="0"/>
    <s v="United States"/>
    <s v="Fayetteville"/>
    <x v="3"/>
    <n v="28314"/>
    <x v="0"/>
    <s v="OFF-AP-10002350"/>
    <x v="1"/>
    <x v="9"/>
    <s v="Belkin F9H710-06 7 Outlet SurgeMaster Surge Protector"/>
    <n v="45.216000000000001"/>
    <n v="3"/>
    <n v="0.2"/>
    <n v="4.5215999999999994"/>
  </r>
  <r>
    <n v="4567"/>
    <x v="2262"/>
    <x v="3"/>
    <x v="734"/>
    <d v="2014-12-11T00:00:00"/>
    <x v="1"/>
    <s v="MC-17575"/>
    <s v="Matt Collins"/>
    <x v="0"/>
    <s v="United States"/>
    <s v="Fayetteville"/>
    <x v="3"/>
    <n v="28314"/>
    <x v="0"/>
    <s v="OFF-BI-10004233"/>
    <x v="1"/>
    <x v="8"/>
    <s v="GBC Pre-Punched Binding Paper, Plastic, White, 8-1/2&quot; x 11&quot;"/>
    <n v="28.782000000000004"/>
    <n v="6"/>
    <n v="0.7"/>
    <n v="-21.1068"/>
  </r>
  <r>
    <n v="4568"/>
    <x v="2262"/>
    <x v="3"/>
    <x v="734"/>
    <d v="2014-12-11T00:00:00"/>
    <x v="1"/>
    <s v="MC-17575"/>
    <s v="Matt Collins"/>
    <x v="0"/>
    <s v="United States"/>
    <s v="Fayetteville"/>
    <x v="3"/>
    <n v="28314"/>
    <x v="0"/>
    <s v="OFF-PA-10001892"/>
    <x v="1"/>
    <x v="10"/>
    <s v="Rediform Wirebound &quot;Phone Memo&quot; Message Book, 11 x 5-3/4"/>
    <n v="24.448"/>
    <n v="4"/>
    <n v="0.2"/>
    <n v="8.8623999999999992"/>
  </r>
  <r>
    <n v="4569"/>
    <x v="2263"/>
    <x v="1"/>
    <x v="627"/>
    <d v="2012-11-13T00:00:00"/>
    <x v="1"/>
    <s v="DB-13660"/>
    <s v="Duane Benoit"/>
    <x v="0"/>
    <s v="United States"/>
    <s v="Houston"/>
    <x v="5"/>
    <n v="77095"/>
    <x v="2"/>
    <s v="OFF-BI-10003291"/>
    <x v="1"/>
    <x v="8"/>
    <s v="Wilson Jones Leather-Like Binders with DublLock Round Rings"/>
    <n v="10.475999999999999"/>
    <n v="6"/>
    <n v="0.8"/>
    <n v="-17.285400000000006"/>
  </r>
  <r>
    <n v="4570"/>
    <x v="2264"/>
    <x v="2"/>
    <x v="987"/>
    <d v="2011-04-21T00:00:00"/>
    <x v="0"/>
    <s v="NF-18595"/>
    <s v="Nicole Fjeld"/>
    <x v="2"/>
    <s v="United States"/>
    <s v="San Jose"/>
    <x v="1"/>
    <n v="95123"/>
    <x v="1"/>
    <s v="FUR-FU-10004017"/>
    <x v="0"/>
    <x v="5"/>
    <s v="Executive Impressions 13&quot; Chairman Wall Clock"/>
    <n v="76.14"/>
    <n v="3"/>
    <n v="0"/>
    <n v="26.648999999999997"/>
  </r>
  <r>
    <n v="4571"/>
    <x v="2265"/>
    <x v="1"/>
    <x v="442"/>
    <d v="2012-05-27T00:00:00"/>
    <x v="0"/>
    <s v="NM-18445"/>
    <s v="Nathan Mautz"/>
    <x v="2"/>
    <s v="United States"/>
    <s v="Wichita"/>
    <x v="41"/>
    <n v="67212"/>
    <x v="2"/>
    <s v="OFF-AR-10002445"/>
    <x v="1"/>
    <x v="6"/>
    <s v="SANFORD Major Accent Highlighters"/>
    <n v="21.240000000000002"/>
    <n v="3"/>
    <n v="0"/>
    <n v="8.071200000000001"/>
  </r>
  <r>
    <n v="4572"/>
    <x v="2265"/>
    <x v="1"/>
    <x v="442"/>
    <d v="2012-05-27T00:00:00"/>
    <x v="0"/>
    <s v="NM-18445"/>
    <s v="Nathan Mautz"/>
    <x v="2"/>
    <s v="United States"/>
    <s v="Wichita"/>
    <x v="41"/>
    <n v="67212"/>
    <x v="2"/>
    <s v="OFF-BI-10001718"/>
    <x v="1"/>
    <x v="8"/>
    <s v="GBC DocuBind P50 Personal Binding Machine"/>
    <n v="127.96"/>
    <n v="2"/>
    <n v="0"/>
    <n v="60.141199999999998"/>
  </r>
  <r>
    <n v="4573"/>
    <x v="2266"/>
    <x v="3"/>
    <x v="729"/>
    <d v="2014-07-22T00:00:00"/>
    <x v="1"/>
    <s v="AB-10255"/>
    <s v="Alejandro Ballentine"/>
    <x v="2"/>
    <s v="United States"/>
    <s v="Los Angeles"/>
    <x v="1"/>
    <n v="90036"/>
    <x v="1"/>
    <s v="TEC-CO-10004202"/>
    <x v="2"/>
    <x v="16"/>
    <s v="Brother DCP1000 Digital 3 in 1 Multifunction Machine"/>
    <n v="479.98400000000004"/>
    <n v="2"/>
    <n v="0.2"/>
    <n v="89.996999999999986"/>
  </r>
  <r>
    <n v="4574"/>
    <x v="2267"/>
    <x v="0"/>
    <x v="939"/>
    <d v="2013-12-19T00:00:00"/>
    <x v="1"/>
    <s v="MG-17650"/>
    <s v="Matthew Grinstein"/>
    <x v="2"/>
    <s v="United States"/>
    <s v="Jackson"/>
    <x v="12"/>
    <n v="49201"/>
    <x v="2"/>
    <s v="TEC-PH-10002103"/>
    <x v="2"/>
    <x v="7"/>
    <s v="Jabra SPEAK 410"/>
    <n v="657.93"/>
    <n v="7"/>
    <n v="0"/>
    <n v="184.22039999999998"/>
  </r>
  <r>
    <n v="4575"/>
    <x v="2267"/>
    <x v="0"/>
    <x v="939"/>
    <d v="2013-12-19T00:00:00"/>
    <x v="1"/>
    <s v="MG-17650"/>
    <s v="Matthew Grinstein"/>
    <x v="2"/>
    <s v="United States"/>
    <s v="Jackson"/>
    <x v="12"/>
    <n v="49201"/>
    <x v="2"/>
    <s v="FUR-FU-10003724"/>
    <x v="0"/>
    <x v="5"/>
    <s v="Westinghouse Clip-On Gooseneck Lamps"/>
    <n v="33.479999999999997"/>
    <n v="4"/>
    <n v="0"/>
    <n v="8.7047999999999988"/>
  </r>
  <r>
    <n v="4576"/>
    <x v="2267"/>
    <x v="0"/>
    <x v="939"/>
    <d v="2013-12-19T00:00:00"/>
    <x v="1"/>
    <s v="MG-17650"/>
    <s v="Matthew Grinstein"/>
    <x v="2"/>
    <s v="United States"/>
    <s v="Jackson"/>
    <x v="12"/>
    <n v="49201"/>
    <x v="2"/>
    <s v="OFF-AR-10003732"/>
    <x v="1"/>
    <x v="6"/>
    <s v="Newell 333"/>
    <n v="13.899999999999999"/>
    <n v="5"/>
    <n v="0"/>
    <n v="3.6139999999999994"/>
  </r>
  <r>
    <n v="4577"/>
    <x v="2267"/>
    <x v="0"/>
    <x v="939"/>
    <d v="2013-12-19T00:00:00"/>
    <x v="1"/>
    <s v="MG-17650"/>
    <s v="Matthew Grinstein"/>
    <x v="2"/>
    <s v="United States"/>
    <s v="Jackson"/>
    <x v="12"/>
    <n v="49201"/>
    <x v="2"/>
    <s v="OFF-ST-10000885"/>
    <x v="1"/>
    <x v="4"/>
    <s v="Fellowes Desktop Hanging File Manager"/>
    <n v="26.86"/>
    <n v="2"/>
    <n v="0"/>
    <n v="6.7149999999999999"/>
  </r>
  <r>
    <n v="4578"/>
    <x v="2268"/>
    <x v="2"/>
    <x v="909"/>
    <d v="2011-04-16T00:00:00"/>
    <x v="1"/>
    <s v="SE-20110"/>
    <s v="Sanjit Engle"/>
    <x v="0"/>
    <s v="United States"/>
    <s v="Lewiston"/>
    <x v="45"/>
    <n v="83501"/>
    <x v="1"/>
    <s v="OFF-BI-10004817"/>
    <x v="1"/>
    <x v="8"/>
    <s v="GBC Personal VeloBind Strips"/>
    <n v="9.5840000000000014"/>
    <n v="1"/>
    <n v="0.2"/>
    <n v="3.3543999999999996"/>
  </r>
  <r>
    <n v="4579"/>
    <x v="2269"/>
    <x v="1"/>
    <x v="988"/>
    <d v="2012-06-15T00:00:00"/>
    <x v="1"/>
    <s v="AG-10765"/>
    <s v="Anthony Garverick"/>
    <x v="2"/>
    <s v="United States"/>
    <s v="Hampton"/>
    <x v="17"/>
    <n v="23666"/>
    <x v="0"/>
    <s v="OFF-BI-10001670"/>
    <x v="1"/>
    <x v="8"/>
    <s v="Vinyl Sectional Post Binders"/>
    <n v="113.10000000000001"/>
    <n v="3"/>
    <n v="0"/>
    <n v="56.550000000000004"/>
  </r>
  <r>
    <n v="4580"/>
    <x v="2270"/>
    <x v="2"/>
    <x v="923"/>
    <d v="2011-08-02T00:00:00"/>
    <x v="1"/>
    <s v="AS-10045"/>
    <s v="Aaron Smayling"/>
    <x v="1"/>
    <s v="United States"/>
    <s v="New York City"/>
    <x v="15"/>
    <n v="10035"/>
    <x v="3"/>
    <s v="OFF-PA-10002709"/>
    <x v="1"/>
    <x v="10"/>
    <s v="Xerox 1956"/>
    <n v="65.78"/>
    <n v="11"/>
    <n v="0"/>
    <n v="32.232199999999999"/>
  </r>
  <r>
    <n v="4581"/>
    <x v="2271"/>
    <x v="1"/>
    <x v="374"/>
    <d v="2012-08-06T00:00:00"/>
    <x v="1"/>
    <s v="AR-10405"/>
    <s v="Allen Rosenblatt"/>
    <x v="1"/>
    <s v="United States"/>
    <s v="Hattiesburg"/>
    <x v="35"/>
    <n v="39401"/>
    <x v="0"/>
    <s v="TEC-AC-10004469"/>
    <x v="2"/>
    <x v="11"/>
    <s v="Microsoft Sculpt Comfort Mouse"/>
    <n v="239.70000000000002"/>
    <n v="6"/>
    <n v="0"/>
    <n v="105.46800000000002"/>
  </r>
  <r>
    <n v="4582"/>
    <x v="2272"/>
    <x v="0"/>
    <x v="251"/>
    <d v="2013-09-23T00:00:00"/>
    <x v="2"/>
    <s v="AP-10720"/>
    <s v="Anne Pryor"/>
    <x v="2"/>
    <s v="United States"/>
    <s v="Philadelphia"/>
    <x v="9"/>
    <n v="19140"/>
    <x v="3"/>
    <s v="FUR-FU-10003424"/>
    <x v="0"/>
    <x v="5"/>
    <s v="Nu-Dell Oak Frame"/>
    <n v="25.632000000000001"/>
    <n v="3"/>
    <n v="0.2"/>
    <n v="3.8447999999999967"/>
  </r>
  <r>
    <n v="4583"/>
    <x v="2273"/>
    <x v="0"/>
    <x v="224"/>
    <d v="2013-06-13T00:00:00"/>
    <x v="2"/>
    <s v="JB-16000"/>
    <s v="Joy Bell-"/>
    <x v="0"/>
    <s v="United States"/>
    <s v="Philadelphia"/>
    <x v="9"/>
    <n v="19140"/>
    <x v="3"/>
    <s v="OFF-LA-10003720"/>
    <x v="1"/>
    <x v="2"/>
    <s v="Avery 487"/>
    <n v="23.616"/>
    <n v="8"/>
    <n v="0.2"/>
    <n v="7.9703999999999997"/>
  </r>
  <r>
    <n v="4584"/>
    <x v="2274"/>
    <x v="0"/>
    <x v="370"/>
    <d v="2013-08-29T00:00:00"/>
    <x v="0"/>
    <s v="TS-21430"/>
    <s v="Tom Stivers"/>
    <x v="1"/>
    <s v="United States"/>
    <s v="Los Angeles"/>
    <x v="1"/>
    <n v="90045"/>
    <x v="1"/>
    <s v="OFF-AR-10000390"/>
    <x v="1"/>
    <x v="6"/>
    <s v="Newell Chalk Holder"/>
    <n v="8.26"/>
    <n v="2"/>
    <n v="0"/>
    <n v="3.7995999999999999"/>
  </r>
  <r>
    <n v="4585"/>
    <x v="2275"/>
    <x v="3"/>
    <x v="808"/>
    <d v="2014-11-05T00:00:00"/>
    <x v="0"/>
    <s v="NL-18310"/>
    <s v="Nancy Lomonaco"/>
    <x v="2"/>
    <s v="United States"/>
    <s v="Danville"/>
    <x v="1"/>
    <n v="94526"/>
    <x v="1"/>
    <s v="OFF-EN-10001335"/>
    <x v="1"/>
    <x v="12"/>
    <s v="White Business Envelopes with Contemporary Seam, Recycled White Business Envelopes"/>
    <n v="76.58"/>
    <n v="7"/>
    <n v="0"/>
    <n v="38.29"/>
  </r>
  <r>
    <n v="4586"/>
    <x v="2275"/>
    <x v="3"/>
    <x v="808"/>
    <d v="2014-11-05T00:00:00"/>
    <x v="0"/>
    <s v="NL-18310"/>
    <s v="Nancy Lomonaco"/>
    <x v="2"/>
    <s v="United States"/>
    <s v="Danville"/>
    <x v="1"/>
    <n v="94526"/>
    <x v="1"/>
    <s v="OFF-AR-10003469"/>
    <x v="1"/>
    <x v="6"/>
    <s v="Nontoxic Chalk"/>
    <n v="8.8000000000000007"/>
    <n v="5"/>
    <n v="0"/>
    <n v="4.2240000000000002"/>
  </r>
  <r>
    <n v="4587"/>
    <x v="2275"/>
    <x v="3"/>
    <x v="808"/>
    <d v="2014-11-05T00:00:00"/>
    <x v="0"/>
    <s v="NL-18310"/>
    <s v="Nancy Lomonaco"/>
    <x v="2"/>
    <s v="United States"/>
    <s v="Danville"/>
    <x v="1"/>
    <n v="94526"/>
    <x v="1"/>
    <s v="OFF-BI-10003718"/>
    <x v="1"/>
    <x v="8"/>
    <s v="GBC Therma-A-Bind 250T Electric Binding System"/>
    <n v="590.35199999999998"/>
    <n v="6"/>
    <n v="0.2"/>
    <n v="206.62319999999997"/>
  </r>
  <r>
    <n v="4588"/>
    <x v="2275"/>
    <x v="3"/>
    <x v="808"/>
    <d v="2014-11-05T00:00:00"/>
    <x v="0"/>
    <s v="NL-18310"/>
    <s v="Nancy Lomonaco"/>
    <x v="2"/>
    <s v="United States"/>
    <s v="Danville"/>
    <x v="1"/>
    <n v="94526"/>
    <x v="1"/>
    <s v="OFF-FA-10004838"/>
    <x v="1"/>
    <x v="13"/>
    <s v="Super Bands, 12/Pack"/>
    <n v="5.58"/>
    <n v="3"/>
    <n v="0"/>
    <n v="0.16740000000000022"/>
  </r>
  <r>
    <n v="4589"/>
    <x v="2275"/>
    <x v="3"/>
    <x v="808"/>
    <d v="2014-11-05T00:00:00"/>
    <x v="0"/>
    <s v="NL-18310"/>
    <s v="Nancy Lomonaco"/>
    <x v="2"/>
    <s v="United States"/>
    <s v="Danville"/>
    <x v="1"/>
    <n v="94526"/>
    <x v="1"/>
    <s v="FUR-FU-10002508"/>
    <x v="0"/>
    <x v="5"/>
    <s v="Document Clip Frames"/>
    <n v="25.02"/>
    <n v="3"/>
    <n v="0"/>
    <n v="10.508400000000002"/>
  </r>
  <r>
    <n v="4590"/>
    <x v="2275"/>
    <x v="3"/>
    <x v="808"/>
    <d v="2014-11-05T00:00:00"/>
    <x v="0"/>
    <s v="NL-18310"/>
    <s v="Nancy Lomonaco"/>
    <x v="2"/>
    <s v="United States"/>
    <s v="Danville"/>
    <x v="1"/>
    <n v="94526"/>
    <x v="1"/>
    <s v="OFF-ST-10001511"/>
    <x v="1"/>
    <x v="4"/>
    <s v="Space Solutions Commercial Steel Shelving"/>
    <n v="452.55000000000007"/>
    <n v="7"/>
    <n v="0"/>
    <n v="22.627499999999962"/>
  </r>
  <r>
    <n v="4591"/>
    <x v="2276"/>
    <x v="0"/>
    <x v="482"/>
    <d v="2014-01-01T00:00:00"/>
    <x v="1"/>
    <s v="MC-18130"/>
    <s v="Mike Caudle"/>
    <x v="1"/>
    <s v="United States"/>
    <s v="Los Angeles"/>
    <x v="1"/>
    <n v="90004"/>
    <x v="1"/>
    <s v="OFF-SU-10000952"/>
    <x v="1"/>
    <x v="14"/>
    <s v="Fiskars Home &amp; Office Scissors"/>
    <n v="17.760000000000002"/>
    <n v="2"/>
    <n v="0"/>
    <n v="4.9728000000000012"/>
  </r>
  <r>
    <n v="4592"/>
    <x v="2276"/>
    <x v="0"/>
    <x v="482"/>
    <d v="2014-01-01T00:00:00"/>
    <x v="1"/>
    <s v="MC-18130"/>
    <s v="Mike Caudle"/>
    <x v="1"/>
    <s v="United States"/>
    <s v="Los Angeles"/>
    <x v="1"/>
    <n v="90004"/>
    <x v="1"/>
    <s v="TEC-PH-10002275"/>
    <x v="2"/>
    <x v="7"/>
    <s v="Mitel 5320 IP Phone VoIP phone"/>
    <n v="302.38400000000001"/>
    <n v="2"/>
    <n v="0.2"/>
    <n v="30.238400000000013"/>
  </r>
  <r>
    <n v="4593"/>
    <x v="2276"/>
    <x v="0"/>
    <x v="482"/>
    <d v="2014-01-01T00:00:00"/>
    <x v="1"/>
    <s v="MC-18130"/>
    <s v="Mike Caudle"/>
    <x v="1"/>
    <s v="United States"/>
    <s v="Los Angeles"/>
    <x v="1"/>
    <n v="90004"/>
    <x v="1"/>
    <s v="FUR-CH-10003535"/>
    <x v="0"/>
    <x v="1"/>
    <s v="Global Armless Task Chair, Royal Blue"/>
    <n v="146.352"/>
    <n v="3"/>
    <n v="0.2"/>
    <n v="-5.4882000000000062"/>
  </r>
  <r>
    <n v="4594"/>
    <x v="2276"/>
    <x v="0"/>
    <x v="482"/>
    <d v="2014-01-01T00:00:00"/>
    <x v="1"/>
    <s v="MC-18130"/>
    <s v="Mike Caudle"/>
    <x v="1"/>
    <s v="United States"/>
    <s v="Los Angeles"/>
    <x v="1"/>
    <n v="90004"/>
    <x v="1"/>
    <s v="OFF-AP-10004052"/>
    <x v="1"/>
    <x v="9"/>
    <s v="Hoover Replacement Belts For Soft Guard &amp; Commercial Ltweight Upright Vacs, 2/Pk"/>
    <n v="7.9"/>
    <n v="2"/>
    <n v="0"/>
    <n v="2.0540000000000003"/>
  </r>
  <r>
    <n v="4595"/>
    <x v="2276"/>
    <x v="0"/>
    <x v="482"/>
    <d v="2014-01-01T00:00:00"/>
    <x v="1"/>
    <s v="MC-18130"/>
    <s v="Mike Caudle"/>
    <x v="1"/>
    <s v="United States"/>
    <s v="Los Angeles"/>
    <x v="1"/>
    <n v="90004"/>
    <x v="1"/>
    <s v="FUR-TA-10003473"/>
    <x v="0"/>
    <x v="3"/>
    <s v="Bretford Rectangular Conference Table Tops"/>
    <n v="902.71199999999999"/>
    <n v="3"/>
    <n v="0.2"/>
    <n v="33.851700000000051"/>
  </r>
  <r>
    <n v="4596"/>
    <x v="2276"/>
    <x v="0"/>
    <x v="482"/>
    <d v="2014-01-01T00:00:00"/>
    <x v="1"/>
    <s v="MC-18130"/>
    <s v="Mike Caudle"/>
    <x v="1"/>
    <s v="United States"/>
    <s v="Los Angeles"/>
    <x v="1"/>
    <n v="90004"/>
    <x v="1"/>
    <s v="OFF-AR-10001897"/>
    <x v="1"/>
    <x v="6"/>
    <s v="Model L Table or Wall-Mount Pencil Sharpener"/>
    <n v="53.97"/>
    <n v="3"/>
    <n v="0"/>
    <n v="15.111600000000001"/>
  </r>
  <r>
    <n v="4597"/>
    <x v="2277"/>
    <x v="0"/>
    <x v="5"/>
    <d v="2013-12-11T00:00:00"/>
    <x v="0"/>
    <s v="TC-21475"/>
    <s v="Tony Chapman"/>
    <x v="2"/>
    <s v="United States"/>
    <s v="Washington"/>
    <x v="40"/>
    <n v="20016"/>
    <x v="3"/>
    <s v="OFF-AR-10000034"/>
    <x v="1"/>
    <x v="6"/>
    <s v="BIC Brite Liner Grip Highlighters, Assorted, 5/Pack"/>
    <n v="33.92"/>
    <n v="8"/>
    <n v="0"/>
    <n v="13.2288"/>
  </r>
  <r>
    <n v="4598"/>
    <x v="2278"/>
    <x v="3"/>
    <x v="735"/>
    <d v="2014-09-02T00:00:00"/>
    <x v="1"/>
    <s v="MG-17650"/>
    <s v="Matthew Grinstein"/>
    <x v="2"/>
    <s v="United States"/>
    <s v="Milwaukee"/>
    <x v="6"/>
    <n v="53209"/>
    <x v="2"/>
    <s v="OFF-SU-10004115"/>
    <x v="1"/>
    <x v="14"/>
    <s v="Acme Stainless Steel Office Snips"/>
    <n v="21.81"/>
    <n v="3"/>
    <n v="0"/>
    <n v="5.8887000000000009"/>
  </r>
  <r>
    <n v="4599"/>
    <x v="2278"/>
    <x v="3"/>
    <x v="735"/>
    <d v="2014-09-02T00:00:00"/>
    <x v="1"/>
    <s v="MG-17650"/>
    <s v="Matthew Grinstein"/>
    <x v="2"/>
    <s v="United States"/>
    <s v="Milwaukee"/>
    <x v="6"/>
    <n v="53209"/>
    <x v="2"/>
    <s v="OFF-AP-10001947"/>
    <x v="1"/>
    <x v="9"/>
    <s v="Acco 6 Outlet Guardian Premium Plus Surge Suppressor"/>
    <n v="91.6"/>
    <n v="5"/>
    <n v="0"/>
    <n v="26.563999999999997"/>
  </r>
  <r>
    <n v="4600"/>
    <x v="2279"/>
    <x v="1"/>
    <x v="747"/>
    <d v="2012-07-20T00:00:00"/>
    <x v="1"/>
    <s v="MG-17890"/>
    <s v="Michael Granlund"/>
    <x v="2"/>
    <s v="United States"/>
    <s v="Baltimore"/>
    <x v="39"/>
    <n v="21215"/>
    <x v="3"/>
    <s v="FUR-CH-10004853"/>
    <x v="0"/>
    <x v="1"/>
    <s v="Global Manager's Adjustable Task Chair, Storm"/>
    <n v="150.97999999999999"/>
    <n v="1"/>
    <n v="0"/>
    <n v="43.784199999999984"/>
  </r>
  <r>
    <n v="4601"/>
    <x v="2279"/>
    <x v="1"/>
    <x v="747"/>
    <d v="2012-07-20T00:00:00"/>
    <x v="1"/>
    <s v="MG-17890"/>
    <s v="Michael Granlund"/>
    <x v="2"/>
    <s v="United States"/>
    <s v="Baltimore"/>
    <x v="39"/>
    <n v="21215"/>
    <x v="3"/>
    <s v="OFF-EN-10000483"/>
    <x v="1"/>
    <x v="12"/>
    <s v="White Envelopes, White Envelopes with Clear Poly Window"/>
    <n v="137.25"/>
    <n v="9"/>
    <n v="0"/>
    <n v="63.134999999999991"/>
  </r>
  <r>
    <n v="4602"/>
    <x v="2279"/>
    <x v="1"/>
    <x v="747"/>
    <d v="2012-07-20T00:00:00"/>
    <x v="1"/>
    <s v="MG-17890"/>
    <s v="Michael Granlund"/>
    <x v="2"/>
    <s v="United States"/>
    <s v="Baltimore"/>
    <x v="39"/>
    <n v="21215"/>
    <x v="3"/>
    <s v="OFF-FA-10001332"/>
    <x v="1"/>
    <x v="13"/>
    <s v="Acco Banker's Clasps, 5 3/4&quot;-Long"/>
    <n v="11.52"/>
    <n v="4"/>
    <n v="0"/>
    <n v="5.4143999999999997"/>
  </r>
  <r>
    <n v="4603"/>
    <x v="2280"/>
    <x v="1"/>
    <x v="989"/>
    <d v="2012-05-29T00:00:00"/>
    <x v="0"/>
    <s v="BF-11170"/>
    <s v="Ben Ferrer"/>
    <x v="2"/>
    <s v="United States"/>
    <s v="Jacksonville"/>
    <x v="3"/>
    <n v="28540"/>
    <x v="0"/>
    <s v="OFF-PA-10003790"/>
    <x v="1"/>
    <x v="10"/>
    <s v="Xerox 1991"/>
    <n v="18.272000000000002"/>
    <n v="1"/>
    <n v="0.2"/>
    <n v="5.9383999999999988"/>
  </r>
  <r>
    <n v="4604"/>
    <x v="2280"/>
    <x v="1"/>
    <x v="989"/>
    <d v="2012-05-29T00:00:00"/>
    <x v="0"/>
    <s v="BF-11170"/>
    <s v="Ben Ferrer"/>
    <x v="2"/>
    <s v="United States"/>
    <s v="Jacksonville"/>
    <x v="3"/>
    <n v="28540"/>
    <x v="0"/>
    <s v="OFF-PA-10003134"/>
    <x v="1"/>
    <x v="10"/>
    <s v="Xerox 1937"/>
    <n v="153.72800000000001"/>
    <n v="4"/>
    <n v="0.2"/>
    <n v="53.804799999999986"/>
  </r>
  <r>
    <n v="4605"/>
    <x v="2280"/>
    <x v="1"/>
    <x v="989"/>
    <d v="2012-05-29T00:00:00"/>
    <x v="0"/>
    <s v="BF-11170"/>
    <s v="Ben Ferrer"/>
    <x v="2"/>
    <s v="United States"/>
    <s v="Jacksonville"/>
    <x v="3"/>
    <n v="28540"/>
    <x v="0"/>
    <s v="OFF-EN-10004459"/>
    <x v="1"/>
    <x v="12"/>
    <s v="Security-Tint Envelopes"/>
    <n v="12.224"/>
    <n v="2"/>
    <n v="0.2"/>
    <n v="4.4311999999999996"/>
  </r>
  <r>
    <n v="4606"/>
    <x v="2280"/>
    <x v="1"/>
    <x v="989"/>
    <d v="2012-05-29T00:00:00"/>
    <x v="0"/>
    <s v="BF-11170"/>
    <s v="Ben Ferrer"/>
    <x v="2"/>
    <s v="United States"/>
    <s v="Jacksonville"/>
    <x v="3"/>
    <n v="28540"/>
    <x v="0"/>
    <s v="TEC-AC-10003628"/>
    <x v="2"/>
    <x v="11"/>
    <s v="Logitech 910-002974 M325 Wireless Mouse for Web Scrolling"/>
    <n v="167.94400000000002"/>
    <n v="7"/>
    <n v="0.2"/>
    <n v="50.383200000000016"/>
  </r>
  <r>
    <n v="4607"/>
    <x v="2281"/>
    <x v="1"/>
    <x v="71"/>
    <d v="2012-06-02T00:00:00"/>
    <x v="1"/>
    <s v="MS-17770"/>
    <s v="Maxwell Schwartz"/>
    <x v="0"/>
    <s v="United States"/>
    <s v="Rochester"/>
    <x v="15"/>
    <n v="14609"/>
    <x v="3"/>
    <s v="TEC-PH-10004093"/>
    <x v="2"/>
    <x v="7"/>
    <s v="Panasonic Kx-TS550"/>
    <n v="45.99"/>
    <n v="1"/>
    <n v="0"/>
    <n v="13.3371"/>
  </r>
  <r>
    <n v="4608"/>
    <x v="2281"/>
    <x v="1"/>
    <x v="71"/>
    <d v="2012-06-02T00:00:00"/>
    <x v="1"/>
    <s v="MS-17770"/>
    <s v="Maxwell Schwartz"/>
    <x v="0"/>
    <s v="United States"/>
    <s v="Rochester"/>
    <x v="15"/>
    <n v="14609"/>
    <x v="3"/>
    <s v="OFF-ST-10001490"/>
    <x v="1"/>
    <x v="4"/>
    <s v="Hot File 7-Pocket, Floor Stand"/>
    <n v="535.41"/>
    <n v="3"/>
    <n v="0"/>
    <n v="160.62299999999993"/>
  </r>
  <r>
    <n v="4609"/>
    <x v="2281"/>
    <x v="1"/>
    <x v="71"/>
    <d v="2012-06-02T00:00:00"/>
    <x v="1"/>
    <s v="MS-17770"/>
    <s v="Maxwell Schwartz"/>
    <x v="0"/>
    <s v="United States"/>
    <s v="Rochester"/>
    <x v="15"/>
    <n v="14609"/>
    <x v="3"/>
    <s v="OFF-BI-10000605"/>
    <x v="1"/>
    <x v="8"/>
    <s v="Acco Pressboard Covers with Storage Hooks, 9 1/2&quot; x 11&quot;, Executive Red"/>
    <n v="6.0960000000000001"/>
    <n v="2"/>
    <n v="0.2"/>
    <n v="2.0573999999999995"/>
  </r>
  <r>
    <n v="4610"/>
    <x v="2281"/>
    <x v="1"/>
    <x v="71"/>
    <d v="2012-06-02T00:00:00"/>
    <x v="1"/>
    <s v="MS-17770"/>
    <s v="Maxwell Schwartz"/>
    <x v="0"/>
    <s v="United States"/>
    <s v="Rochester"/>
    <x v="15"/>
    <n v="14609"/>
    <x v="3"/>
    <s v="OFF-PA-10004255"/>
    <x v="1"/>
    <x v="10"/>
    <s v="Xerox 219"/>
    <n v="45.36"/>
    <n v="7"/>
    <n v="0"/>
    <n v="21.772800000000004"/>
  </r>
  <r>
    <n v="4611"/>
    <x v="2282"/>
    <x v="3"/>
    <x v="45"/>
    <d v="2014-11-15T00:00:00"/>
    <x v="1"/>
    <s v="JE-15745"/>
    <s v="Joel Eaton"/>
    <x v="0"/>
    <s v="United States"/>
    <s v="Oceanside"/>
    <x v="1"/>
    <n v="92054"/>
    <x v="1"/>
    <s v="FUR-FU-10000023"/>
    <x v="0"/>
    <x v="5"/>
    <s v="Eldon Wave Desk Accessories"/>
    <n v="47.12"/>
    <n v="8"/>
    <n v="0"/>
    <n v="20.732800000000001"/>
  </r>
  <r>
    <n v="4612"/>
    <x v="2283"/>
    <x v="0"/>
    <x v="990"/>
    <d v="2013-01-26T00:00:00"/>
    <x v="0"/>
    <s v="HG-14965"/>
    <s v="Henry Goldwyn"/>
    <x v="1"/>
    <s v="United States"/>
    <s v="Gulfport"/>
    <x v="35"/>
    <n v="39503"/>
    <x v="0"/>
    <s v="OFF-BI-10000285"/>
    <x v="1"/>
    <x v="8"/>
    <s v="XtraLife ClearVue Slant-D Ring Binders by Cardinal"/>
    <n v="31.36"/>
    <n v="4"/>
    <n v="0"/>
    <n v="15.68"/>
  </r>
  <r>
    <n v="4613"/>
    <x v="2284"/>
    <x v="3"/>
    <x v="413"/>
    <d v="2014-01-07T00:00:00"/>
    <x v="1"/>
    <s v="EP-13915"/>
    <s v="Emily Phan"/>
    <x v="0"/>
    <s v="United States"/>
    <s v="Jacksonville"/>
    <x v="2"/>
    <n v="32216"/>
    <x v="0"/>
    <s v="OFF-AR-10000588"/>
    <x v="1"/>
    <x v="6"/>
    <s v="Newell 345"/>
    <n v="47.616"/>
    <n v="3"/>
    <n v="0.2"/>
    <n v="3.571200000000001"/>
  </r>
  <r>
    <n v="4614"/>
    <x v="2284"/>
    <x v="3"/>
    <x v="413"/>
    <d v="2014-01-07T00:00:00"/>
    <x v="1"/>
    <s v="EP-13915"/>
    <s v="Emily Phan"/>
    <x v="0"/>
    <s v="United States"/>
    <s v="Jacksonville"/>
    <x v="2"/>
    <n v="32216"/>
    <x v="0"/>
    <s v="OFF-PA-10002250"/>
    <x v="1"/>
    <x v="10"/>
    <s v="Things To Do Today Pad"/>
    <n v="23.480000000000004"/>
    <n v="5"/>
    <n v="0.2"/>
    <n v="8.218"/>
  </r>
  <r>
    <n v="4615"/>
    <x v="2285"/>
    <x v="0"/>
    <x v="64"/>
    <d v="2013-09-11T00:00:00"/>
    <x v="1"/>
    <s v="GH-14410"/>
    <s v="Gary Hansen"/>
    <x v="2"/>
    <s v="United States"/>
    <s v="Houston"/>
    <x v="5"/>
    <n v="77070"/>
    <x v="2"/>
    <s v="OFF-AP-10002457"/>
    <x v="1"/>
    <x v="9"/>
    <s v="Eureka The Boss Plus 12-Amp Hard Box Upright Vacuum, Red"/>
    <n v="62.789999999999992"/>
    <n v="3"/>
    <n v="0.8"/>
    <n v="-166.39350000000002"/>
  </r>
  <r>
    <n v="4616"/>
    <x v="2285"/>
    <x v="0"/>
    <x v="64"/>
    <d v="2013-09-11T00:00:00"/>
    <x v="1"/>
    <s v="GH-14410"/>
    <s v="Gary Hansen"/>
    <x v="2"/>
    <s v="United States"/>
    <s v="Houston"/>
    <x v="5"/>
    <n v="77070"/>
    <x v="2"/>
    <s v="OFF-FA-10002763"/>
    <x v="1"/>
    <x v="13"/>
    <s v="Advantus Map Pennant Flags and Round Head Tacks"/>
    <n v="28.44"/>
    <n v="9"/>
    <n v="0.2"/>
    <n v="4.2659999999999973"/>
  </r>
  <r>
    <n v="4617"/>
    <x v="2286"/>
    <x v="1"/>
    <x v="406"/>
    <d v="2012-09-07T00:00:00"/>
    <x v="0"/>
    <s v="DS-13180"/>
    <s v="David Smith"/>
    <x v="1"/>
    <s v="United States"/>
    <s v="Houston"/>
    <x v="5"/>
    <n v="77095"/>
    <x v="2"/>
    <s v="TEC-AC-10000109"/>
    <x v="2"/>
    <x v="11"/>
    <s v="Sony Micro Vault Click 16 GB USB 2.0 Flash Drive"/>
    <n v="134.376"/>
    <n v="3"/>
    <n v="0.2"/>
    <n v="6.7188000000000088"/>
  </r>
  <r>
    <n v="4618"/>
    <x v="2287"/>
    <x v="1"/>
    <x v="481"/>
    <d v="2012-09-26T00:00:00"/>
    <x v="1"/>
    <s v="TH-21550"/>
    <s v="Tracy Hopkins"/>
    <x v="2"/>
    <s v="United States"/>
    <s v="Everett"/>
    <x v="31"/>
    <n v="2149"/>
    <x v="3"/>
    <s v="TEC-PH-10002415"/>
    <x v="2"/>
    <x v="7"/>
    <s v="Polycom VoiceStation 500 Conference phone"/>
    <n v="589.9"/>
    <n v="2"/>
    <n v="0"/>
    <n v="147.47500000000002"/>
  </r>
  <r>
    <n v="4619"/>
    <x v="2287"/>
    <x v="1"/>
    <x v="481"/>
    <d v="2012-09-26T00:00:00"/>
    <x v="1"/>
    <s v="TH-21550"/>
    <s v="Tracy Hopkins"/>
    <x v="2"/>
    <s v="United States"/>
    <s v="Everett"/>
    <x v="31"/>
    <n v="2149"/>
    <x v="3"/>
    <s v="FUR-CH-10000785"/>
    <x v="0"/>
    <x v="1"/>
    <s v="Global Ergonomic Managers Chair"/>
    <n v="542.93999999999994"/>
    <n v="3"/>
    <n v="0"/>
    <n v="141.1644"/>
  </r>
  <r>
    <n v="4620"/>
    <x v="2288"/>
    <x v="3"/>
    <x v="165"/>
    <d v="2014-12-26T00:00:00"/>
    <x v="2"/>
    <s v="RM-19675"/>
    <s v="Robert Marley"/>
    <x v="2"/>
    <s v="United States"/>
    <s v="Los Angeles"/>
    <x v="1"/>
    <n v="90049"/>
    <x v="1"/>
    <s v="TEC-CO-10001449"/>
    <x v="2"/>
    <x v="16"/>
    <s v="Hewlett Packard LaserJet 3310 Copier"/>
    <n v="2879.9520000000002"/>
    <n v="6"/>
    <n v="0.2"/>
    <n v="1007.9831999999999"/>
  </r>
  <r>
    <n v="4621"/>
    <x v="2288"/>
    <x v="3"/>
    <x v="165"/>
    <d v="2014-12-26T00:00:00"/>
    <x v="2"/>
    <s v="RM-19675"/>
    <s v="Robert Marley"/>
    <x v="2"/>
    <s v="United States"/>
    <s v="Los Angeles"/>
    <x v="1"/>
    <n v="90049"/>
    <x v="1"/>
    <s v="OFF-BI-10001670"/>
    <x v="1"/>
    <x v="8"/>
    <s v="Vinyl Sectional Post Binders"/>
    <n v="90.480000000000018"/>
    <n v="3"/>
    <n v="0.2"/>
    <n v="33.93"/>
  </r>
  <r>
    <n v="4622"/>
    <x v="2289"/>
    <x v="1"/>
    <x v="348"/>
    <d v="2012-10-08T00:00:00"/>
    <x v="0"/>
    <s v="SF-20965"/>
    <s v="Sylvia Foulston"/>
    <x v="1"/>
    <s v="United States"/>
    <s v="Wilmington"/>
    <x v="13"/>
    <n v="19805"/>
    <x v="3"/>
    <s v="OFF-ST-10001328"/>
    <x v="1"/>
    <x v="4"/>
    <s v="Personal Filing Tote with Lid, Black/Gray"/>
    <n v="77.55"/>
    <n v="5"/>
    <n v="0"/>
    <n v="21.714000000000002"/>
  </r>
  <r>
    <n v="4623"/>
    <x v="2290"/>
    <x v="3"/>
    <x v="428"/>
    <d v="2014-09-15T00:00:00"/>
    <x v="1"/>
    <s v="SO-20335"/>
    <s v="Sean O'Donnell"/>
    <x v="0"/>
    <s v="United States"/>
    <s v="Columbia"/>
    <x v="18"/>
    <n v="38401"/>
    <x v="0"/>
    <s v="OFF-SU-10001225"/>
    <x v="1"/>
    <x v="14"/>
    <s v="Staples"/>
    <n v="8.8320000000000007"/>
    <n v="3"/>
    <n v="0.2"/>
    <n v="-1.9872000000000005"/>
  </r>
  <r>
    <n v="4624"/>
    <x v="2290"/>
    <x v="3"/>
    <x v="428"/>
    <d v="2014-09-15T00:00:00"/>
    <x v="1"/>
    <s v="SO-20335"/>
    <s v="Sean O'Donnell"/>
    <x v="0"/>
    <s v="United States"/>
    <s v="Columbia"/>
    <x v="18"/>
    <n v="38401"/>
    <x v="0"/>
    <s v="OFF-PA-10000357"/>
    <x v="1"/>
    <x v="10"/>
    <s v="Xerox 1888"/>
    <n v="177.536"/>
    <n v="4"/>
    <n v="0.2"/>
    <n v="62.137599999999992"/>
  </r>
  <r>
    <n v="4625"/>
    <x v="2290"/>
    <x v="3"/>
    <x v="428"/>
    <d v="2014-09-15T00:00:00"/>
    <x v="1"/>
    <s v="SO-20335"/>
    <s v="Sean O'Donnell"/>
    <x v="0"/>
    <s v="United States"/>
    <s v="Columbia"/>
    <x v="18"/>
    <n v="38401"/>
    <x v="0"/>
    <s v="OFF-ST-10000046"/>
    <x v="1"/>
    <x v="4"/>
    <s v="Fellowes Super Stor/Drawer Files"/>
    <n v="258.48"/>
    <n v="2"/>
    <n v="0.2"/>
    <n v="-3.2309999999999945"/>
  </r>
  <r>
    <n v="4626"/>
    <x v="2290"/>
    <x v="3"/>
    <x v="428"/>
    <d v="2014-09-15T00:00:00"/>
    <x v="1"/>
    <s v="SO-20335"/>
    <s v="Sean O'Donnell"/>
    <x v="0"/>
    <s v="United States"/>
    <s v="Columbia"/>
    <x v="18"/>
    <n v="38401"/>
    <x v="0"/>
    <s v="FUR-FU-10000023"/>
    <x v="0"/>
    <x v="5"/>
    <s v="Eldon Wave Desk Accessories"/>
    <n v="14.135999999999999"/>
    <n v="3"/>
    <n v="0.2"/>
    <n v="4.240800000000001"/>
  </r>
  <r>
    <n v="4627"/>
    <x v="2291"/>
    <x v="0"/>
    <x v="373"/>
    <d v="2013-11-19T00:00:00"/>
    <x v="1"/>
    <s v="CK-12760"/>
    <s v="Cyma Kinney"/>
    <x v="1"/>
    <s v="United States"/>
    <s v="New York City"/>
    <x v="15"/>
    <n v="10011"/>
    <x v="3"/>
    <s v="OFF-ST-10003455"/>
    <x v="1"/>
    <x v="4"/>
    <s v="Tenex File Box, Personal Filing Tote with Lid, Black"/>
    <n v="77.55"/>
    <n v="5"/>
    <n v="0"/>
    <n v="20.163000000000004"/>
  </r>
  <r>
    <n v="4628"/>
    <x v="2291"/>
    <x v="0"/>
    <x v="373"/>
    <d v="2013-11-19T00:00:00"/>
    <x v="1"/>
    <s v="CK-12760"/>
    <s v="Cyma Kinney"/>
    <x v="1"/>
    <s v="United States"/>
    <s v="New York City"/>
    <x v="15"/>
    <n v="10011"/>
    <x v="3"/>
    <s v="OFF-ST-10000876"/>
    <x v="1"/>
    <x v="4"/>
    <s v="Eldon Simplefile Box Office"/>
    <n v="24.88"/>
    <n v="2"/>
    <n v="0"/>
    <n v="6.9664000000000001"/>
  </r>
  <r>
    <n v="4629"/>
    <x v="2291"/>
    <x v="0"/>
    <x v="373"/>
    <d v="2013-11-19T00:00:00"/>
    <x v="1"/>
    <s v="CK-12760"/>
    <s v="Cyma Kinney"/>
    <x v="1"/>
    <s v="United States"/>
    <s v="New York City"/>
    <x v="15"/>
    <n v="10011"/>
    <x v="3"/>
    <s v="OFF-AR-10003582"/>
    <x v="1"/>
    <x v="6"/>
    <s v="Boston Electric Pencil Sharpener, Model 1818, Charcoal Black"/>
    <n v="140.75"/>
    <n v="5"/>
    <n v="0"/>
    <n v="39.410000000000011"/>
  </r>
  <r>
    <n v="4630"/>
    <x v="2291"/>
    <x v="0"/>
    <x v="373"/>
    <d v="2013-11-19T00:00:00"/>
    <x v="1"/>
    <s v="CK-12760"/>
    <s v="Cyma Kinney"/>
    <x v="1"/>
    <s v="United States"/>
    <s v="New York City"/>
    <x v="15"/>
    <n v="10011"/>
    <x v="3"/>
    <s v="OFF-ST-10004258"/>
    <x v="1"/>
    <x v="4"/>
    <s v="Portable Personal File Box"/>
    <n v="36.630000000000003"/>
    <n v="3"/>
    <n v="0"/>
    <n v="9.8901000000000039"/>
  </r>
  <r>
    <n v="4631"/>
    <x v="2292"/>
    <x v="1"/>
    <x v="52"/>
    <d v="2012-10-15T00:00:00"/>
    <x v="3"/>
    <s v="GA-14725"/>
    <s v="Guy Armstrong"/>
    <x v="0"/>
    <s v="United States"/>
    <s v="Mount Pleasant"/>
    <x v="12"/>
    <n v="48858"/>
    <x v="2"/>
    <s v="FUR-FU-10000719"/>
    <x v="0"/>
    <x v="5"/>
    <s v="DAX Cubicle Frames, 8-1/2 x 11"/>
    <n v="17.14"/>
    <n v="2"/>
    <n v="0"/>
    <n v="6.1704000000000008"/>
  </r>
  <r>
    <n v="4632"/>
    <x v="2293"/>
    <x v="3"/>
    <x v="646"/>
    <d v="2014-08-09T00:00:00"/>
    <x v="0"/>
    <s v="BD-11725"/>
    <s v="Bruce Degenhardt"/>
    <x v="0"/>
    <s v="United States"/>
    <s v="San Francisco"/>
    <x v="1"/>
    <n v="94122"/>
    <x v="1"/>
    <s v="OFF-LA-10001297"/>
    <x v="1"/>
    <x v="2"/>
    <s v="Avery 473"/>
    <n v="51.75"/>
    <n v="5"/>
    <n v="0"/>
    <n v="24.84"/>
  </r>
  <r>
    <n v="4633"/>
    <x v="2293"/>
    <x v="3"/>
    <x v="646"/>
    <d v="2014-08-09T00:00:00"/>
    <x v="0"/>
    <s v="BD-11725"/>
    <s v="Bruce Degenhardt"/>
    <x v="0"/>
    <s v="United States"/>
    <s v="San Francisco"/>
    <x v="1"/>
    <n v="94122"/>
    <x v="1"/>
    <s v="FUR-FU-10000723"/>
    <x v="0"/>
    <x v="5"/>
    <s v="Deflect-o EconoMat Studded, No Bevel Mat for Low Pile Carpeting"/>
    <n v="123.96000000000001"/>
    <n v="3"/>
    <n v="0"/>
    <n v="11.156400000000005"/>
  </r>
  <r>
    <n v="4634"/>
    <x v="2294"/>
    <x v="1"/>
    <x v="291"/>
    <d v="2012-08-26T00:00:00"/>
    <x v="1"/>
    <s v="DS-13180"/>
    <s v="David Smith"/>
    <x v="1"/>
    <s v="United States"/>
    <s v="San Francisco"/>
    <x v="1"/>
    <n v="94122"/>
    <x v="1"/>
    <s v="FUR-BO-10003893"/>
    <x v="0"/>
    <x v="0"/>
    <s v="Sauder Camden County Collection Library"/>
    <n v="586.39800000000002"/>
    <n v="6"/>
    <n v="0.15"/>
    <n v="34.493999999999971"/>
  </r>
  <r>
    <n v="4635"/>
    <x v="2294"/>
    <x v="1"/>
    <x v="291"/>
    <d v="2012-08-26T00:00:00"/>
    <x v="1"/>
    <s v="DS-13180"/>
    <s v="David Smith"/>
    <x v="1"/>
    <s v="United States"/>
    <s v="San Francisco"/>
    <x v="1"/>
    <n v="94122"/>
    <x v="1"/>
    <s v="OFF-ST-10000736"/>
    <x v="1"/>
    <x v="4"/>
    <s v="Carina Double Wide Media Storage Towers in Natural &amp; Black"/>
    <n v="80.98"/>
    <n v="1"/>
    <n v="0"/>
    <n v="3.2391999999999967"/>
  </r>
  <r>
    <n v="4636"/>
    <x v="2295"/>
    <x v="3"/>
    <x v="846"/>
    <d v="2014-03-18T00:00:00"/>
    <x v="1"/>
    <s v="BS-11380"/>
    <s v="Bill Stewart"/>
    <x v="1"/>
    <s v="United States"/>
    <s v="San Francisco"/>
    <x v="1"/>
    <n v="94122"/>
    <x v="1"/>
    <s v="OFF-ST-10000736"/>
    <x v="1"/>
    <x v="4"/>
    <s v="Carina Double Wide Media Storage Towers in Natural &amp; Black"/>
    <n v="242.94"/>
    <n v="3"/>
    <n v="0"/>
    <n v="9.7175999999999902"/>
  </r>
  <r>
    <n v="4637"/>
    <x v="2296"/>
    <x v="3"/>
    <x v="842"/>
    <d v="2014-04-30T00:00:00"/>
    <x v="2"/>
    <s v="AP-10915"/>
    <s v="Arthur Prichep"/>
    <x v="0"/>
    <s v="United States"/>
    <s v="Los Angeles"/>
    <x v="1"/>
    <n v="90045"/>
    <x v="1"/>
    <s v="OFF-AR-10003373"/>
    <x v="1"/>
    <x v="6"/>
    <s v="Boston School Pro Electric Pencil Sharpener, 1670"/>
    <n v="123.92"/>
    <n v="4"/>
    <n v="0"/>
    <n v="33.458399999999997"/>
  </r>
  <r>
    <n v="4638"/>
    <x v="2296"/>
    <x v="3"/>
    <x v="842"/>
    <d v="2014-04-30T00:00:00"/>
    <x v="2"/>
    <s v="AP-10915"/>
    <s v="Arthur Prichep"/>
    <x v="0"/>
    <s v="United States"/>
    <s v="Los Angeles"/>
    <x v="1"/>
    <n v="90045"/>
    <x v="1"/>
    <s v="OFF-AR-10000390"/>
    <x v="1"/>
    <x v="6"/>
    <s v="Newell Chalk Holder"/>
    <n v="12.39"/>
    <n v="3"/>
    <n v="0"/>
    <n v="5.6993999999999998"/>
  </r>
  <r>
    <n v="4639"/>
    <x v="2296"/>
    <x v="3"/>
    <x v="842"/>
    <d v="2014-04-30T00:00:00"/>
    <x v="2"/>
    <s v="AP-10915"/>
    <s v="Arthur Prichep"/>
    <x v="0"/>
    <s v="United States"/>
    <s v="Los Angeles"/>
    <x v="1"/>
    <n v="90045"/>
    <x v="1"/>
    <s v="OFF-AR-10001725"/>
    <x v="1"/>
    <x v="6"/>
    <s v="Boston Home &amp; Office Model 2000 Electric Pencil Sharpeners"/>
    <n v="47.3"/>
    <n v="2"/>
    <n v="0"/>
    <n v="12.298000000000002"/>
  </r>
  <r>
    <n v="4640"/>
    <x v="2297"/>
    <x v="0"/>
    <x v="108"/>
    <d v="2013-09-17T00:00:00"/>
    <x v="1"/>
    <s v="JF-15565"/>
    <s v="Jill Fjeld"/>
    <x v="0"/>
    <s v="United States"/>
    <s v="Newport News"/>
    <x v="17"/>
    <n v="23602"/>
    <x v="0"/>
    <s v="TEC-CO-10001943"/>
    <x v="2"/>
    <x v="16"/>
    <s v="Canon PC-428 Personal Copier"/>
    <n v="1599.92"/>
    <n v="8"/>
    <n v="0"/>
    <n v="751.9624"/>
  </r>
  <r>
    <n v="4641"/>
    <x v="2297"/>
    <x v="0"/>
    <x v="108"/>
    <d v="2013-09-17T00:00:00"/>
    <x v="1"/>
    <s v="JF-15565"/>
    <s v="Jill Fjeld"/>
    <x v="0"/>
    <s v="United States"/>
    <s v="Newport News"/>
    <x v="17"/>
    <n v="23602"/>
    <x v="0"/>
    <s v="OFF-EN-10002312"/>
    <x v="1"/>
    <x v="12"/>
    <s v="#10 Self-Seal White Envelopes"/>
    <n v="11.09"/>
    <n v="1"/>
    <n v="0"/>
    <n v="5.4340999999999999"/>
  </r>
  <r>
    <n v="4642"/>
    <x v="2298"/>
    <x v="3"/>
    <x v="760"/>
    <d v="2014-10-25T00:00:00"/>
    <x v="0"/>
    <s v="HA-14905"/>
    <s v="Helen Abelman"/>
    <x v="0"/>
    <s v="United States"/>
    <s v="Fort Collins"/>
    <x v="22"/>
    <n v="80525"/>
    <x v="1"/>
    <s v="OFF-BI-10000831"/>
    <x v="1"/>
    <x v="8"/>
    <s v="Storex Flexible Poly Binders with Double Pockets"/>
    <n v="3.1680000000000006"/>
    <n v="4"/>
    <n v="0.7"/>
    <n v="-2.5343999999999998"/>
  </r>
  <r>
    <n v="4643"/>
    <x v="2298"/>
    <x v="3"/>
    <x v="760"/>
    <d v="2014-10-25T00:00:00"/>
    <x v="0"/>
    <s v="HA-14905"/>
    <s v="Helen Abelman"/>
    <x v="0"/>
    <s v="United States"/>
    <s v="Fort Collins"/>
    <x v="22"/>
    <n v="80525"/>
    <x v="1"/>
    <s v="FUR-CH-10000749"/>
    <x v="0"/>
    <x v="1"/>
    <s v="Office Star - Ergonomic Mid Back Chair with 2-Way Adjustable Arms"/>
    <n v="579.13599999999997"/>
    <n v="4"/>
    <n v="0.2"/>
    <n v="-28.95679999999993"/>
  </r>
  <r>
    <n v="4644"/>
    <x v="2299"/>
    <x v="1"/>
    <x v="991"/>
    <d v="2012-08-06T00:00:00"/>
    <x v="1"/>
    <s v="Co-12640"/>
    <s v="Corey-Lock"/>
    <x v="0"/>
    <s v="United States"/>
    <s v="Seattle"/>
    <x v="4"/>
    <n v="98105"/>
    <x v="1"/>
    <s v="OFF-BI-10002003"/>
    <x v="1"/>
    <x v="8"/>
    <s v="Ibico Presentation Index for Binding Systems"/>
    <n v="6.3680000000000003"/>
    <n v="2"/>
    <n v="0.2"/>
    <n v="2.1492"/>
  </r>
  <r>
    <n v="4645"/>
    <x v="2299"/>
    <x v="1"/>
    <x v="991"/>
    <d v="2012-08-06T00:00:00"/>
    <x v="1"/>
    <s v="Co-12640"/>
    <s v="Corey-Lock"/>
    <x v="0"/>
    <s v="United States"/>
    <s v="Seattle"/>
    <x v="4"/>
    <n v="98105"/>
    <x v="1"/>
    <s v="TEC-MA-10001972"/>
    <x v="2"/>
    <x v="15"/>
    <s v="Okidata C331dn Printer"/>
    <n v="558.4"/>
    <n v="2"/>
    <n v="0.2"/>
    <n v="41.880000000000024"/>
  </r>
  <r>
    <n v="4646"/>
    <x v="2300"/>
    <x v="0"/>
    <x v="399"/>
    <d v="2013-08-17T00:00:00"/>
    <x v="1"/>
    <s v="BC-11125"/>
    <s v="Becky Castell"/>
    <x v="2"/>
    <s v="United States"/>
    <s v="New York City"/>
    <x v="15"/>
    <n v="10011"/>
    <x v="3"/>
    <s v="FUR-CH-10000225"/>
    <x v="0"/>
    <x v="1"/>
    <s v="Global Geo Office Task Chair, Gray"/>
    <n v="145.76400000000001"/>
    <n v="2"/>
    <n v="0.1"/>
    <n v="-8.0980000000000167"/>
  </r>
  <r>
    <n v="4647"/>
    <x v="2301"/>
    <x v="2"/>
    <x v="992"/>
    <d v="2011-06-05T00:00:00"/>
    <x v="1"/>
    <s v="EB-13840"/>
    <s v="Ellis Ballard"/>
    <x v="1"/>
    <s v="United States"/>
    <s v="Richmond"/>
    <x v="17"/>
    <n v="23223"/>
    <x v="0"/>
    <s v="OFF-PA-10001622"/>
    <x v="1"/>
    <x v="10"/>
    <s v="Ampad Poly Cover Wirebound Steno Book, 6&quot; x 9&quot; Assorted Colors, Gregg Ruled"/>
    <n v="13.620000000000001"/>
    <n v="3"/>
    <n v="0"/>
    <n v="6.1289999999999996"/>
  </r>
  <r>
    <n v="4648"/>
    <x v="2302"/>
    <x v="0"/>
    <x v="993"/>
    <d v="2013-05-02T00:00:00"/>
    <x v="1"/>
    <s v="DB-13360"/>
    <s v="Dennis Bolton"/>
    <x v="2"/>
    <s v="United States"/>
    <s v="New York City"/>
    <x v="15"/>
    <n v="10009"/>
    <x v="3"/>
    <s v="FUR-CH-10004983"/>
    <x v="0"/>
    <x v="1"/>
    <s v="Office Star - Mid Back Dual function Ergonomic High Back Chair with 2-Way Adjustable Arms"/>
    <n v="434.64600000000002"/>
    <n v="3"/>
    <n v="0.1"/>
    <n v="62.782199999999975"/>
  </r>
  <r>
    <n v="4649"/>
    <x v="2303"/>
    <x v="3"/>
    <x v="304"/>
    <d v="2014-05-20T00:00:00"/>
    <x v="1"/>
    <s v="KB-16585"/>
    <s v="Ken Black"/>
    <x v="1"/>
    <s v="United States"/>
    <s v="Seattle"/>
    <x v="4"/>
    <n v="98103"/>
    <x v="1"/>
    <s v="OFF-PA-10003228"/>
    <x v="1"/>
    <x v="10"/>
    <s v="Xerox 1917"/>
    <n v="440.18999999999994"/>
    <n v="9"/>
    <n v="0"/>
    <n v="206.88929999999996"/>
  </r>
  <r>
    <n v="4650"/>
    <x v="2303"/>
    <x v="3"/>
    <x v="304"/>
    <d v="2014-05-20T00:00:00"/>
    <x v="1"/>
    <s v="KB-16585"/>
    <s v="Ken Black"/>
    <x v="1"/>
    <s v="United States"/>
    <s v="Seattle"/>
    <x v="4"/>
    <n v="98103"/>
    <x v="1"/>
    <s v="OFF-SU-10004498"/>
    <x v="1"/>
    <x v="14"/>
    <s v="Martin-Yale Premier Letter Opener"/>
    <n v="64.400000000000006"/>
    <n v="5"/>
    <n v="0"/>
    <n v="1.9320000000000004"/>
  </r>
  <r>
    <n v="4651"/>
    <x v="2304"/>
    <x v="3"/>
    <x v="798"/>
    <d v="2014-04-13T00:00:00"/>
    <x v="1"/>
    <s v="AH-10120"/>
    <s v="Adrian Hane"/>
    <x v="2"/>
    <s v="United States"/>
    <s v="San Francisco"/>
    <x v="1"/>
    <n v="94110"/>
    <x v="1"/>
    <s v="OFF-PA-10001878"/>
    <x v="1"/>
    <x v="10"/>
    <s v="Xerox 1891"/>
    <n v="244.54999999999998"/>
    <n v="5"/>
    <n v="0"/>
    <n v="114.93849999999998"/>
  </r>
  <r>
    <n v="4652"/>
    <x v="2304"/>
    <x v="3"/>
    <x v="798"/>
    <d v="2014-04-13T00:00:00"/>
    <x v="1"/>
    <s v="AH-10120"/>
    <s v="Adrian Hane"/>
    <x v="2"/>
    <s v="United States"/>
    <s v="San Francisco"/>
    <x v="1"/>
    <n v="94110"/>
    <x v="1"/>
    <s v="OFF-PA-10002923"/>
    <x v="1"/>
    <x v="10"/>
    <s v="Xerox 1942"/>
    <n v="195.76"/>
    <n v="4"/>
    <n v="0"/>
    <n v="97.88"/>
  </r>
  <r>
    <n v="4653"/>
    <x v="2305"/>
    <x v="3"/>
    <x v="922"/>
    <d v="2014-02-24T00:00:00"/>
    <x v="1"/>
    <s v="GH-14410"/>
    <s v="Gary Hansen"/>
    <x v="2"/>
    <s v="United States"/>
    <s v="Perth Amboy"/>
    <x v="30"/>
    <n v="8861"/>
    <x v="3"/>
    <s v="OFF-PA-10001838"/>
    <x v="1"/>
    <x v="10"/>
    <s v="Adams Telephone Message Book W/Dividers/Space For Phone Numbers, 5 1/4&quot;X8 1/2&quot;, 300/Messages"/>
    <n v="11.76"/>
    <n v="2"/>
    <n v="0"/>
    <n v="5.7623999999999995"/>
  </r>
  <r>
    <n v="4654"/>
    <x v="2305"/>
    <x v="3"/>
    <x v="922"/>
    <d v="2014-02-24T00:00:00"/>
    <x v="1"/>
    <s v="GH-14410"/>
    <s v="Gary Hansen"/>
    <x v="2"/>
    <s v="United States"/>
    <s v="Perth Amboy"/>
    <x v="30"/>
    <n v="8861"/>
    <x v="3"/>
    <s v="OFF-ST-10003123"/>
    <x v="1"/>
    <x v="4"/>
    <s v="Fellowes Bases and Tops For Staxonsteel/High-Stak Systems"/>
    <n v="166.45"/>
    <n v="5"/>
    <n v="0"/>
    <n v="39.947999999999993"/>
  </r>
  <r>
    <n v="4655"/>
    <x v="2306"/>
    <x v="3"/>
    <x v="92"/>
    <d v="2014-06-27T00:00:00"/>
    <x v="0"/>
    <s v="KT-16480"/>
    <s v="Kean Thornton"/>
    <x v="0"/>
    <s v="United States"/>
    <s v="San Francisco"/>
    <x v="1"/>
    <n v="94110"/>
    <x v="1"/>
    <s v="OFF-FA-10001332"/>
    <x v="1"/>
    <x v="13"/>
    <s v="Acco Banker's Clasps, 5 3/4&quot;-Long"/>
    <n v="2.88"/>
    <n v="1"/>
    <n v="0"/>
    <n v="1.3535999999999999"/>
  </r>
  <r>
    <n v="4656"/>
    <x v="2307"/>
    <x v="2"/>
    <x v="952"/>
    <d v="2011-05-10T00:00:00"/>
    <x v="1"/>
    <s v="KH-16330"/>
    <s v="Katharine Harms"/>
    <x v="1"/>
    <s v="United States"/>
    <s v="Freeport"/>
    <x v="10"/>
    <n v="61032"/>
    <x v="2"/>
    <s v="OFF-ST-10003442"/>
    <x v="1"/>
    <x v="4"/>
    <s v="Eldon Portable Mobile Manager"/>
    <n v="45.248000000000005"/>
    <n v="2"/>
    <n v="0.2"/>
    <n v="3.9591999999999992"/>
  </r>
  <r>
    <n v="4657"/>
    <x v="2308"/>
    <x v="1"/>
    <x v="910"/>
    <d v="2012-05-07T00:00:00"/>
    <x v="1"/>
    <s v="SV-20785"/>
    <s v="Stewart Visinsky"/>
    <x v="0"/>
    <s v="United States"/>
    <s v="Philadelphia"/>
    <x v="9"/>
    <n v="19140"/>
    <x v="3"/>
    <s v="OFF-AR-10001468"/>
    <x v="1"/>
    <x v="6"/>
    <s v="Sanford Prismacolor Professional Thick Lead Art Pencils, 36-Color Set"/>
    <n v="59.903999999999996"/>
    <n v="2"/>
    <n v="0.2"/>
    <n v="14.227200000000003"/>
  </r>
  <r>
    <n v="4658"/>
    <x v="2308"/>
    <x v="1"/>
    <x v="910"/>
    <d v="2012-05-07T00:00:00"/>
    <x v="1"/>
    <s v="SV-20785"/>
    <s v="Stewart Visinsky"/>
    <x v="0"/>
    <s v="United States"/>
    <s v="Philadelphia"/>
    <x v="9"/>
    <n v="19140"/>
    <x v="3"/>
    <s v="OFF-AP-10003266"/>
    <x v="1"/>
    <x v="9"/>
    <s v="Holmes Replacement Filter for HEPA Air Cleaner, Large Room"/>
    <n v="23.696000000000002"/>
    <n v="2"/>
    <n v="0.2"/>
    <n v="6.5164"/>
  </r>
  <r>
    <n v="4659"/>
    <x v="2308"/>
    <x v="1"/>
    <x v="910"/>
    <d v="2012-05-07T00:00:00"/>
    <x v="1"/>
    <s v="SV-20785"/>
    <s v="Stewart Visinsky"/>
    <x v="0"/>
    <s v="United States"/>
    <s v="Philadelphia"/>
    <x v="9"/>
    <n v="19140"/>
    <x v="3"/>
    <s v="OFF-PA-10002230"/>
    <x v="1"/>
    <x v="10"/>
    <s v="Xerox 1897"/>
    <n v="7.9680000000000009"/>
    <n v="2"/>
    <n v="0.2"/>
    <n v="2.8884000000000007"/>
  </r>
  <r>
    <n v="4660"/>
    <x v="2308"/>
    <x v="1"/>
    <x v="910"/>
    <d v="2012-05-07T00:00:00"/>
    <x v="1"/>
    <s v="SV-20785"/>
    <s v="Stewart Visinsky"/>
    <x v="0"/>
    <s v="United States"/>
    <s v="Philadelphia"/>
    <x v="9"/>
    <n v="19140"/>
    <x v="3"/>
    <s v="OFF-AP-10003622"/>
    <x v="1"/>
    <x v="9"/>
    <s v="Bravo II Megaboss 12-Amp Hard Body Upright, Replacement Belts, 2 Belts per Pack"/>
    <n v="18.2"/>
    <n v="7"/>
    <n v="0.2"/>
    <n v="2.0474999999999994"/>
  </r>
  <r>
    <n v="4661"/>
    <x v="2308"/>
    <x v="1"/>
    <x v="910"/>
    <d v="2012-05-07T00:00:00"/>
    <x v="1"/>
    <s v="SV-20785"/>
    <s v="Stewart Visinsky"/>
    <x v="0"/>
    <s v="United States"/>
    <s v="Philadelphia"/>
    <x v="9"/>
    <n v="19140"/>
    <x v="3"/>
    <s v="TEC-AC-10001542"/>
    <x v="2"/>
    <x v="11"/>
    <s v="SanDisk Cruzer 16 GB USB Flash Drive"/>
    <n v="27.552000000000003"/>
    <n v="3"/>
    <n v="0.2"/>
    <n v="-0.3444000000000047"/>
  </r>
  <r>
    <n v="4662"/>
    <x v="2308"/>
    <x v="1"/>
    <x v="910"/>
    <d v="2012-05-07T00:00:00"/>
    <x v="1"/>
    <s v="SV-20785"/>
    <s v="Stewart Visinsky"/>
    <x v="0"/>
    <s v="United States"/>
    <s v="Philadelphia"/>
    <x v="9"/>
    <n v="19140"/>
    <x v="3"/>
    <s v="FUR-CH-10002965"/>
    <x v="0"/>
    <x v="1"/>
    <s v="Global Leather Highback Executive Chair with Pneumatic Height Adjustment, Black"/>
    <n v="844.11599999999987"/>
    <n v="6"/>
    <n v="0.3"/>
    <n v="-36.176400000000001"/>
  </r>
  <r>
    <n v="4663"/>
    <x v="2308"/>
    <x v="1"/>
    <x v="910"/>
    <d v="2012-05-07T00:00:00"/>
    <x v="1"/>
    <s v="SV-20785"/>
    <s v="Stewart Visinsky"/>
    <x v="0"/>
    <s v="United States"/>
    <s v="Philadelphia"/>
    <x v="9"/>
    <n v="19140"/>
    <x v="3"/>
    <s v="OFF-ST-10000563"/>
    <x v="1"/>
    <x v="4"/>
    <s v="Fellowes Bankers Box Stor/Drawer Steel Plus"/>
    <n v="76.75200000000001"/>
    <n v="3"/>
    <n v="0.2"/>
    <n v="-9.5940000000000012"/>
  </r>
  <r>
    <n v="4664"/>
    <x v="2309"/>
    <x v="0"/>
    <x v="31"/>
    <d v="2013-09-23T00:00:00"/>
    <x v="1"/>
    <s v="PO-18850"/>
    <s v="Patrick O'Brill"/>
    <x v="0"/>
    <s v="United States"/>
    <s v="Jacksonville"/>
    <x v="2"/>
    <n v="32216"/>
    <x v="0"/>
    <s v="OFF-LA-10002787"/>
    <x v="1"/>
    <x v="2"/>
    <s v="Avery 480"/>
    <n v="3"/>
    <n v="1"/>
    <n v="0.2"/>
    <n v="1.0499999999999998"/>
  </r>
  <r>
    <n v="4665"/>
    <x v="2310"/>
    <x v="0"/>
    <x v="897"/>
    <d v="2013-09-27T00:00:00"/>
    <x v="1"/>
    <s v="AC-10450"/>
    <s v="Amy Cox"/>
    <x v="0"/>
    <s v="United States"/>
    <s v="Pembroke Pines"/>
    <x v="2"/>
    <n v="33024"/>
    <x v="0"/>
    <s v="OFF-BI-10004022"/>
    <x v="1"/>
    <x v="8"/>
    <s v="Acco Suede Grain Vinyl Round Ring Binder"/>
    <n v="7.5060000000000002"/>
    <n v="9"/>
    <n v="0.7"/>
    <n v="-6.0047999999999977"/>
  </r>
  <r>
    <n v="4666"/>
    <x v="2310"/>
    <x v="0"/>
    <x v="897"/>
    <d v="2013-09-27T00:00:00"/>
    <x v="1"/>
    <s v="AC-10450"/>
    <s v="Amy Cox"/>
    <x v="0"/>
    <s v="United States"/>
    <s v="Pembroke Pines"/>
    <x v="2"/>
    <n v="33024"/>
    <x v="0"/>
    <s v="OFF-LA-10001158"/>
    <x v="1"/>
    <x v="2"/>
    <s v="Avery Address/Shipping Labels for Typewriters, 4&quot; x 2&quot;"/>
    <n v="16.559999999999999"/>
    <n v="2"/>
    <n v="0.2"/>
    <n v="5.7960000000000003"/>
  </r>
  <r>
    <n v="4667"/>
    <x v="2311"/>
    <x v="0"/>
    <x v="994"/>
    <d v="2013-01-17T00:00:00"/>
    <x v="1"/>
    <s v="KB-16585"/>
    <s v="Ken Black"/>
    <x v="1"/>
    <s v="United States"/>
    <s v="Seattle"/>
    <x v="4"/>
    <n v="98115"/>
    <x v="1"/>
    <s v="FUR-FU-10000076"/>
    <x v="0"/>
    <x v="5"/>
    <s v="24-Hour Round Wall Clock"/>
    <n v="79.92"/>
    <n v="4"/>
    <n v="0"/>
    <n v="34.365600000000008"/>
  </r>
  <r>
    <n v="4668"/>
    <x v="2311"/>
    <x v="0"/>
    <x v="994"/>
    <d v="2013-01-17T00:00:00"/>
    <x v="1"/>
    <s v="KB-16585"/>
    <s v="Ken Black"/>
    <x v="1"/>
    <s v="United States"/>
    <s v="Seattle"/>
    <x v="4"/>
    <n v="98115"/>
    <x v="1"/>
    <s v="TEC-AC-10002335"/>
    <x v="2"/>
    <x v="11"/>
    <s v="Logitech Media Keyboard K200"/>
    <n v="69.98"/>
    <n v="2"/>
    <n v="0"/>
    <n v="13.296199999999999"/>
  </r>
  <r>
    <n v="4669"/>
    <x v="2312"/>
    <x v="3"/>
    <x v="636"/>
    <d v="2014-05-12T00:00:00"/>
    <x v="1"/>
    <s v="DB-13555"/>
    <s v="Dorothy Badders"/>
    <x v="1"/>
    <s v="United States"/>
    <s v="Fort Worth"/>
    <x v="5"/>
    <n v="76106"/>
    <x v="2"/>
    <s v="OFF-BI-10002827"/>
    <x v="1"/>
    <x v="8"/>
    <s v="Avery Durable Poly Binders"/>
    <n v="11.059999999999999"/>
    <n v="10"/>
    <n v="0.8"/>
    <n v="-18.802"/>
  </r>
  <r>
    <n v="4670"/>
    <x v="2312"/>
    <x v="3"/>
    <x v="636"/>
    <d v="2014-05-12T00:00:00"/>
    <x v="1"/>
    <s v="DB-13555"/>
    <s v="Dorothy Badders"/>
    <x v="1"/>
    <s v="United States"/>
    <s v="Fort Worth"/>
    <x v="5"/>
    <n v="76106"/>
    <x v="2"/>
    <s v="FUR-BO-10001601"/>
    <x v="0"/>
    <x v="0"/>
    <s v="Sauder Mission Library with Doors, Fruitwood Finish"/>
    <n v="623.46479999999997"/>
    <n v="7"/>
    <n v="0.32"/>
    <n v="-119.19180000000006"/>
  </r>
  <r>
    <n v="4671"/>
    <x v="2312"/>
    <x v="3"/>
    <x v="636"/>
    <d v="2014-05-12T00:00:00"/>
    <x v="1"/>
    <s v="DB-13555"/>
    <s v="Dorothy Badders"/>
    <x v="1"/>
    <s v="United States"/>
    <s v="Fort Worth"/>
    <x v="5"/>
    <n v="76106"/>
    <x v="2"/>
    <s v="OFF-ST-10001932"/>
    <x v="1"/>
    <x v="4"/>
    <s v="Fellowes Staxonsteel Drawer Files"/>
    <n v="772.68000000000006"/>
    <n v="5"/>
    <n v="0.2"/>
    <n v="-57.950999999999993"/>
  </r>
  <r>
    <n v="4672"/>
    <x v="2313"/>
    <x v="0"/>
    <x v="995"/>
    <d v="2013-08-07T00:00:00"/>
    <x v="1"/>
    <s v="KL-16645"/>
    <s v="Ken Lonsdale"/>
    <x v="0"/>
    <s v="United States"/>
    <s v="Detroit"/>
    <x v="12"/>
    <n v="48205"/>
    <x v="2"/>
    <s v="OFF-AP-10001005"/>
    <x v="1"/>
    <x v="9"/>
    <s v="Honeywell Quietcare HEPA Air Cleaner"/>
    <n v="283.14000000000004"/>
    <n v="4"/>
    <n v="0.1"/>
    <n v="72.357999999999976"/>
  </r>
  <r>
    <n v="4673"/>
    <x v="2313"/>
    <x v="0"/>
    <x v="995"/>
    <d v="2013-08-07T00:00:00"/>
    <x v="1"/>
    <s v="KL-16645"/>
    <s v="Ken Lonsdale"/>
    <x v="0"/>
    <s v="United States"/>
    <s v="Detroit"/>
    <x v="12"/>
    <n v="48205"/>
    <x v="2"/>
    <s v="TEC-PH-10004042"/>
    <x v="2"/>
    <x v="7"/>
    <s v="ClearOne Communications CHAT 70 OC Speaker Phone"/>
    <n v="635.96"/>
    <n v="4"/>
    <n v="0"/>
    <n v="165.34960000000001"/>
  </r>
  <r>
    <n v="4674"/>
    <x v="2313"/>
    <x v="0"/>
    <x v="995"/>
    <d v="2013-08-07T00:00:00"/>
    <x v="1"/>
    <s v="KL-16645"/>
    <s v="Ken Lonsdale"/>
    <x v="0"/>
    <s v="United States"/>
    <s v="Detroit"/>
    <x v="12"/>
    <n v="48205"/>
    <x v="2"/>
    <s v="TEC-PH-10001079"/>
    <x v="2"/>
    <x v="7"/>
    <s v="Polycom SoundPoint Pro SE-225 Corded phone"/>
    <n v="118.99"/>
    <n v="1"/>
    <n v="0"/>
    <n v="33.3172"/>
  </r>
  <r>
    <n v="4675"/>
    <x v="2313"/>
    <x v="0"/>
    <x v="995"/>
    <d v="2013-08-07T00:00:00"/>
    <x v="1"/>
    <s v="KL-16645"/>
    <s v="Ken Lonsdale"/>
    <x v="0"/>
    <s v="United States"/>
    <s v="Detroit"/>
    <x v="12"/>
    <n v="48205"/>
    <x v="2"/>
    <s v="FUR-FU-10002918"/>
    <x v="0"/>
    <x v="5"/>
    <s v="Eldon ClusterMat Chair Mat with Cordless Antistatic Protection"/>
    <n v="272.94"/>
    <n v="3"/>
    <n v="0"/>
    <n v="30.023400000000009"/>
  </r>
  <r>
    <n v="4676"/>
    <x v="2314"/>
    <x v="3"/>
    <x v="996"/>
    <d v="2014-03-30T00:00:00"/>
    <x v="0"/>
    <s v="AG-10270"/>
    <s v="Alejandro Grove"/>
    <x v="0"/>
    <s v="United States"/>
    <s v="Philadelphia"/>
    <x v="9"/>
    <n v="19120"/>
    <x v="3"/>
    <s v="FUR-FU-10003832"/>
    <x v="0"/>
    <x v="5"/>
    <s v="Eldon Expressions Punched Metal &amp; Wood Desk Accessories, Black &amp; Cherry"/>
    <n v="15.008000000000003"/>
    <n v="2"/>
    <n v="0.2"/>
    <n v="1.5007999999999999"/>
  </r>
  <r>
    <n v="4677"/>
    <x v="2315"/>
    <x v="2"/>
    <x v="619"/>
    <d v="2011-03-19T00:00:00"/>
    <x v="1"/>
    <s v="JF-15295"/>
    <s v="Jason Fortune-"/>
    <x v="0"/>
    <s v="United States"/>
    <s v="Logan"/>
    <x v="7"/>
    <n v="84321"/>
    <x v="1"/>
    <s v="OFF-BI-10001617"/>
    <x v="1"/>
    <x v="8"/>
    <s v="GBC Wire Binding Combs"/>
    <n v="33.088000000000001"/>
    <n v="4"/>
    <n v="0.2"/>
    <n v="11.167199999999999"/>
  </r>
  <r>
    <n v="4678"/>
    <x v="2315"/>
    <x v="2"/>
    <x v="619"/>
    <d v="2011-03-19T00:00:00"/>
    <x v="1"/>
    <s v="JF-15295"/>
    <s v="Jason Fortune-"/>
    <x v="0"/>
    <s v="United States"/>
    <s v="Logan"/>
    <x v="7"/>
    <n v="84321"/>
    <x v="1"/>
    <s v="OFF-ST-10000736"/>
    <x v="1"/>
    <x v="4"/>
    <s v="Carina Double Wide Media Storage Towers in Natural &amp; Black"/>
    <n v="80.98"/>
    <n v="1"/>
    <n v="0"/>
    <n v="3.2391999999999967"/>
  </r>
  <r>
    <n v="4679"/>
    <x v="2315"/>
    <x v="2"/>
    <x v="619"/>
    <d v="2011-03-19T00:00:00"/>
    <x v="1"/>
    <s v="JF-15295"/>
    <s v="Jason Fortune-"/>
    <x v="0"/>
    <s v="United States"/>
    <s v="Logan"/>
    <x v="7"/>
    <n v="84321"/>
    <x v="1"/>
    <s v="TEC-AC-10004877"/>
    <x v="2"/>
    <x v="11"/>
    <s v="Imation 30456 USB Flash Drive 8GB"/>
    <n v="82.800000000000011"/>
    <n v="12"/>
    <n v="0"/>
    <n v="6.6239999999999952"/>
  </r>
  <r>
    <n v="4680"/>
    <x v="2315"/>
    <x v="2"/>
    <x v="619"/>
    <d v="2011-03-19T00:00:00"/>
    <x v="1"/>
    <s v="JF-15295"/>
    <s v="Jason Fortune-"/>
    <x v="0"/>
    <s v="United States"/>
    <s v="Logan"/>
    <x v="7"/>
    <n v="84321"/>
    <x v="1"/>
    <s v="OFF-ST-10003221"/>
    <x v="1"/>
    <x v="4"/>
    <s v="Staples"/>
    <n v="21.36"/>
    <n v="2"/>
    <n v="0"/>
    <n v="5.7672000000000008"/>
  </r>
  <r>
    <n v="4681"/>
    <x v="2315"/>
    <x v="2"/>
    <x v="619"/>
    <d v="2011-03-19T00:00:00"/>
    <x v="1"/>
    <s v="JF-15295"/>
    <s v="Jason Fortune-"/>
    <x v="0"/>
    <s v="United States"/>
    <s v="Logan"/>
    <x v="7"/>
    <n v="84321"/>
    <x v="1"/>
    <s v="OFF-BI-10003007"/>
    <x v="1"/>
    <x v="8"/>
    <s v="Premium Transparent Presentation Covers, No Pattern/Clear, 8 1/2&quot; x 11&quot;"/>
    <n v="62.048000000000002"/>
    <n v="2"/>
    <n v="0.2"/>
    <n v="20.165599999999998"/>
  </r>
  <r>
    <n v="4682"/>
    <x v="2316"/>
    <x v="0"/>
    <x v="216"/>
    <d v="2013-07-19T00:00:00"/>
    <x v="0"/>
    <s v="RE-19450"/>
    <s v="Richard Eichhorn"/>
    <x v="0"/>
    <s v="United States"/>
    <s v="Auburn"/>
    <x v="15"/>
    <n v="13021"/>
    <x v="3"/>
    <s v="OFF-FA-10000936"/>
    <x v="1"/>
    <x v="13"/>
    <s v="Acco Hot Clips Clips to Go"/>
    <n v="29.61"/>
    <n v="9"/>
    <n v="0"/>
    <n v="13.324499999999999"/>
  </r>
  <r>
    <n v="4683"/>
    <x v="2317"/>
    <x v="0"/>
    <x v="49"/>
    <d v="2013-12-02T00:00:00"/>
    <x v="3"/>
    <s v="MV-18190"/>
    <s v="Mike Vittorini"/>
    <x v="0"/>
    <s v="United States"/>
    <s v="Raleigh"/>
    <x v="3"/>
    <n v="27604"/>
    <x v="0"/>
    <s v="TEC-PH-10003811"/>
    <x v="2"/>
    <x v="7"/>
    <s v="Jabra Supreme Plus Driver Edition Headset"/>
    <n v="863.928"/>
    <n v="9"/>
    <n v="0.2"/>
    <n v="86.392799999999994"/>
  </r>
  <r>
    <n v="4684"/>
    <x v="2318"/>
    <x v="0"/>
    <x v="48"/>
    <d v="2013-09-04T00:00:00"/>
    <x v="1"/>
    <s v="GB-14530"/>
    <s v="George Bell"/>
    <x v="1"/>
    <s v="United States"/>
    <s v="Philadelphia"/>
    <x v="9"/>
    <n v="19120"/>
    <x v="3"/>
    <s v="FUR-TA-10004152"/>
    <x v="0"/>
    <x v="3"/>
    <s v="Barricks 18&quot; x 48&quot; Non-Folding Utility Table with Bottom Storage Shelf"/>
    <n v="241.92"/>
    <n v="4"/>
    <n v="0.4"/>
    <n v="-56.448000000000008"/>
  </r>
  <r>
    <n v="4685"/>
    <x v="2318"/>
    <x v="0"/>
    <x v="48"/>
    <d v="2013-09-04T00:00:00"/>
    <x v="1"/>
    <s v="GB-14530"/>
    <s v="George Bell"/>
    <x v="1"/>
    <s v="United States"/>
    <s v="Philadelphia"/>
    <x v="9"/>
    <n v="19120"/>
    <x v="3"/>
    <s v="FUR-BO-10002853"/>
    <x v="0"/>
    <x v="0"/>
    <s v="O'Sullivan 5-Shelf Heavy-Duty Bookcases"/>
    <n v="163.88"/>
    <n v="4"/>
    <n v="0.5"/>
    <n v="-81.94"/>
  </r>
  <r>
    <n v="4686"/>
    <x v="2318"/>
    <x v="0"/>
    <x v="48"/>
    <d v="2013-09-04T00:00:00"/>
    <x v="1"/>
    <s v="GB-14530"/>
    <s v="George Bell"/>
    <x v="1"/>
    <s v="United States"/>
    <s v="Philadelphia"/>
    <x v="9"/>
    <n v="19120"/>
    <x v="3"/>
    <s v="OFF-BI-10002071"/>
    <x v="1"/>
    <x v="8"/>
    <s v="Fellowes Black Plastic Comb Bindings"/>
    <n v="3.4860000000000002"/>
    <n v="2"/>
    <n v="0.7"/>
    <n v="-2.7887999999999993"/>
  </r>
  <r>
    <n v="4687"/>
    <x v="2318"/>
    <x v="0"/>
    <x v="48"/>
    <d v="2013-09-04T00:00:00"/>
    <x v="1"/>
    <s v="GB-14530"/>
    <s v="George Bell"/>
    <x v="1"/>
    <s v="United States"/>
    <s v="Philadelphia"/>
    <x v="9"/>
    <n v="19120"/>
    <x v="3"/>
    <s v="OFF-FA-10000053"/>
    <x v="1"/>
    <x v="13"/>
    <s v="Revere Boxed Rubber Bands by Revere"/>
    <n v="10.584"/>
    <n v="7"/>
    <n v="0.2"/>
    <n v="-2.3813999999999993"/>
  </r>
  <r>
    <n v="4688"/>
    <x v="2319"/>
    <x v="0"/>
    <x v="890"/>
    <d v="2013-07-01T00:00:00"/>
    <x v="1"/>
    <s v="HL-15040"/>
    <s v="Hunter Lopez"/>
    <x v="0"/>
    <s v="United States"/>
    <s v="Richmond"/>
    <x v="14"/>
    <n v="47374"/>
    <x v="2"/>
    <s v="TEC-PH-10001305"/>
    <x v="2"/>
    <x v="7"/>
    <s v="Panasonic KX TS208W Corded phone"/>
    <n v="440.91"/>
    <n v="9"/>
    <n v="0"/>
    <n v="123.45480000000005"/>
  </r>
  <r>
    <n v="4689"/>
    <x v="2320"/>
    <x v="3"/>
    <x v="983"/>
    <d v="2014-04-04T00:00:00"/>
    <x v="1"/>
    <s v="BP-11155"/>
    <s v="Becky Pak"/>
    <x v="0"/>
    <s v="United States"/>
    <s v="Lancaster"/>
    <x v="9"/>
    <n v="17602"/>
    <x v="3"/>
    <s v="OFF-BI-10001525"/>
    <x v="1"/>
    <x v="8"/>
    <s v="Acco Pressboard Covers with Storage Hooks, 14 7/8&quot; x 11&quot;, Executive Red"/>
    <n v="5.7150000000000016"/>
    <n v="5"/>
    <n v="0.7"/>
    <n v="-4.7625000000000011"/>
  </r>
  <r>
    <n v="4690"/>
    <x v="2321"/>
    <x v="2"/>
    <x v="414"/>
    <d v="2011-12-22T00:00:00"/>
    <x v="2"/>
    <s v="CT-11995"/>
    <s v="Carol Triggs"/>
    <x v="0"/>
    <s v="United States"/>
    <s v="Tucson"/>
    <x v="16"/>
    <n v="85705"/>
    <x v="1"/>
    <s v="FUR-FU-10001876"/>
    <x v="0"/>
    <x v="5"/>
    <s v="Computer Room Manger, 14&quot;"/>
    <n v="51.967999999999996"/>
    <n v="2"/>
    <n v="0.2"/>
    <n v="10.393599999999998"/>
  </r>
  <r>
    <n v="4691"/>
    <x v="2321"/>
    <x v="2"/>
    <x v="414"/>
    <d v="2011-12-22T00:00:00"/>
    <x v="2"/>
    <s v="CT-11995"/>
    <s v="Carol Triggs"/>
    <x v="0"/>
    <s v="United States"/>
    <s v="Tucson"/>
    <x v="16"/>
    <n v="85705"/>
    <x v="1"/>
    <s v="TEC-AC-10003628"/>
    <x v="2"/>
    <x v="11"/>
    <s v="Logitech 910-002974 M325 Wireless Mouse for Web Scrolling"/>
    <n v="71.975999999999999"/>
    <n v="3"/>
    <n v="0.2"/>
    <n v="21.592800000000011"/>
  </r>
  <r>
    <n v="4692"/>
    <x v="2321"/>
    <x v="2"/>
    <x v="414"/>
    <d v="2011-12-22T00:00:00"/>
    <x v="2"/>
    <s v="CT-11995"/>
    <s v="Carol Triggs"/>
    <x v="0"/>
    <s v="United States"/>
    <s v="Tucson"/>
    <x v="16"/>
    <n v="85705"/>
    <x v="1"/>
    <s v="FUR-CH-10004860"/>
    <x v="0"/>
    <x v="1"/>
    <s v="Global Low Back Tilter Chair"/>
    <n v="242.35200000000003"/>
    <n v="3"/>
    <n v="0.2"/>
    <n v="-42.411600000000035"/>
  </r>
  <r>
    <n v="4693"/>
    <x v="2321"/>
    <x v="2"/>
    <x v="414"/>
    <d v="2011-12-22T00:00:00"/>
    <x v="2"/>
    <s v="CT-11995"/>
    <s v="Carol Triggs"/>
    <x v="0"/>
    <s v="United States"/>
    <s v="Tucson"/>
    <x v="16"/>
    <n v="85705"/>
    <x v="1"/>
    <s v="OFF-PA-10000357"/>
    <x v="1"/>
    <x v="10"/>
    <s v="Xerox 1888"/>
    <n v="221.92000000000002"/>
    <n v="5"/>
    <n v="0.2"/>
    <n v="77.671999999999983"/>
  </r>
  <r>
    <n v="4694"/>
    <x v="2321"/>
    <x v="2"/>
    <x v="414"/>
    <d v="2011-12-22T00:00:00"/>
    <x v="2"/>
    <s v="CT-11995"/>
    <s v="Carol Triggs"/>
    <x v="0"/>
    <s v="United States"/>
    <s v="Tucson"/>
    <x v="16"/>
    <n v="85705"/>
    <x v="1"/>
    <s v="OFF-PA-10003270"/>
    <x v="1"/>
    <x v="10"/>
    <s v="Xerox 1954"/>
    <n v="8.4480000000000004"/>
    <n v="2"/>
    <n v="0.2"/>
    <n v="2.6399999999999997"/>
  </r>
  <r>
    <n v="4695"/>
    <x v="2322"/>
    <x v="1"/>
    <x v="997"/>
    <d v="2012-12-17T00:00:00"/>
    <x v="3"/>
    <s v="JL-15835"/>
    <s v="John Lee"/>
    <x v="0"/>
    <s v="United States"/>
    <s v="Detroit"/>
    <x v="12"/>
    <n v="48205"/>
    <x v="2"/>
    <s v="OFF-BI-10000320"/>
    <x v="1"/>
    <x v="8"/>
    <s v="GBC Plastic Binding Combs"/>
    <n v="29.52"/>
    <n v="4"/>
    <n v="0"/>
    <n v="14.4648"/>
  </r>
  <r>
    <n v="4696"/>
    <x v="2322"/>
    <x v="1"/>
    <x v="997"/>
    <d v="2012-12-17T00:00:00"/>
    <x v="3"/>
    <s v="JL-15835"/>
    <s v="John Lee"/>
    <x v="0"/>
    <s v="United States"/>
    <s v="Detroit"/>
    <x v="12"/>
    <n v="48205"/>
    <x v="2"/>
    <s v="FUR-CH-10003846"/>
    <x v="0"/>
    <x v="1"/>
    <s v="Hon Valutask Swivel Chairs"/>
    <n v="302.94"/>
    <n v="3"/>
    <n v="0"/>
    <n v="48.470400000000012"/>
  </r>
  <r>
    <n v="4697"/>
    <x v="2322"/>
    <x v="1"/>
    <x v="997"/>
    <d v="2012-12-17T00:00:00"/>
    <x v="3"/>
    <s v="JL-15835"/>
    <s v="John Lee"/>
    <x v="0"/>
    <s v="United States"/>
    <s v="Detroit"/>
    <x v="12"/>
    <n v="48205"/>
    <x v="2"/>
    <s v="FUR-CH-10004875"/>
    <x v="0"/>
    <x v="1"/>
    <s v="Harbour Creations 67200 Series Stacking Chairs"/>
    <n v="142.36000000000001"/>
    <n v="2"/>
    <n v="0"/>
    <n v="38.437200000000004"/>
  </r>
  <r>
    <n v="4698"/>
    <x v="2322"/>
    <x v="1"/>
    <x v="997"/>
    <d v="2012-12-17T00:00:00"/>
    <x v="3"/>
    <s v="JL-15835"/>
    <s v="John Lee"/>
    <x v="0"/>
    <s v="United States"/>
    <s v="Detroit"/>
    <x v="12"/>
    <n v="48205"/>
    <x v="2"/>
    <s v="FUR-CH-10003817"/>
    <x v="0"/>
    <x v="1"/>
    <s v="Global Value Steno Chair, Gray"/>
    <n v="546.66"/>
    <n v="9"/>
    <n v="0"/>
    <n v="136.66500000000002"/>
  </r>
  <r>
    <n v="4699"/>
    <x v="2322"/>
    <x v="1"/>
    <x v="997"/>
    <d v="2012-12-17T00:00:00"/>
    <x v="3"/>
    <s v="JL-15835"/>
    <s v="John Lee"/>
    <x v="0"/>
    <s v="United States"/>
    <s v="Detroit"/>
    <x v="12"/>
    <n v="48205"/>
    <x v="2"/>
    <s v="FUR-FU-10002116"/>
    <x v="0"/>
    <x v="5"/>
    <s v="Tenex Carpeted, Granite-Look or Clear Contemporary Contour Shape Chair Mats"/>
    <n v="212.13"/>
    <n v="3"/>
    <n v="0"/>
    <n v="14.849099999999979"/>
  </r>
  <r>
    <n v="4700"/>
    <x v="2323"/>
    <x v="3"/>
    <x v="943"/>
    <d v="2014-05-18T00:00:00"/>
    <x v="1"/>
    <s v="JK-16120"/>
    <s v="Julie Kriz"/>
    <x v="2"/>
    <s v="United States"/>
    <s v="Austin"/>
    <x v="5"/>
    <n v="78745"/>
    <x v="2"/>
    <s v="OFF-AR-10003481"/>
    <x v="1"/>
    <x v="6"/>
    <s v="Newell 348"/>
    <n v="5.2480000000000002"/>
    <n v="2"/>
    <n v="0.2"/>
    <n v="0.59039999999999915"/>
  </r>
  <r>
    <n v="4701"/>
    <x v="2323"/>
    <x v="3"/>
    <x v="943"/>
    <d v="2014-05-18T00:00:00"/>
    <x v="1"/>
    <s v="JK-16120"/>
    <s v="Julie Kriz"/>
    <x v="2"/>
    <s v="United States"/>
    <s v="Austin"/>
    <x v="5"/>
    <n v="78745"/>
    <x v="2"/>
    <s v="OFF-ST-10004180"/>
    <x v="1"/>
    <x v="4"/>
    <s v="Safco Commercial Shelving"/>
    <n v="74.415999999999997"/>
    <n v="2"/>
    <n v="0.2"/>
    <n v="-14.883200000000002"/>
  </r>
  <r>
    <n v="4702"/>
    <x v="2323"/>
    <x v="3"/>
    <x v="943"/>
    <d v="2014-05-18T00:00:00"/>
    <x v="1"/>
    <s v="JK-16120"/>
    <s v="Julie Kriz"/>
    <x v="2"/>
    <s v="United States"/>
    <s v="Austin"/>
    <x v="5"/>
    <n v="78745"/>
    <x v="2"/>
    <s v="OFF-PA-10003657"/>
    <x v="1"/>
    <x v="10"/>
    <s v="Xerox 1927"/>
    <n v="6.8480000000000008"/>
    <n v="2"/>
    <n v="0.2"/>
    <n v="2.1399999999999992"/>
  </r>
  <r>
    <n v="4703"/>
    <x v="2323"/>
    <x v="3"/>
    <x v="943"/>
    <d v="2014-05-18T00:00:00"/>
    <x v="1"/>
    <s v="JK-16120"/>
    <s v="Julie Kriz"/>
    <x v="2"/>
    <s v="United States"/>
    <s v="Austin"/>
    <x v="5"/>
    <n v="78745"/>
    <x v="2"/>
    <s v="FUR-FU-10001967"/>
    <x v="0"/>
    <x v="5"/>
    <s v="Telescoping Adjustable Floor Lamp"/>
    <n v="7.9959999999999996"/>
    <n v="1"/>
    <n v="0.6"/>
    <n v="-6.9964999999999993"/>
  </r>
  <r>
    <n v="4704"/>
    <x v="2324"/>
    <x v="0"/>
    <x v="890"/>
    <d v="2013-06-29T00:00:00"/>
    <x v="1"/>
    <s v="DH-13075"/>
    <s v="Dave Hallsten"/>
    <x v="1"/>
    <s v="United States"/>
    <s v="Houston"/>
    <x v="5"/>
    <n v="77095"/>
    <x v="2"/>
    <s v="OFF-AP-10002082"/>
    <x v="1"/>
    <x v="9"/>
    <s v="Holmes HEPA Air Purifier"/>
    <n v="8.711999999999998"/>
    <n v="2"/>
    <n v="0.8"/>
    <n v="-19.602000000000007"/>
  </r>
  <r>
    <n v="4705"/>
    <x v="2325"/>
    <x v="0"/>
    <x v="624"/>
    <d v="2013-05-19T00:00:00"/>
    <x v="2"/>
    <s v="AG-10900"/>
    <s v="Arthur Gainer"/>
    <x v="0"/>
    <s v="United States"/>
    <s v="Waterbury"/>
    <x v="29"/>
    <n v="6708"/>
    <x v="3"/>
    <s v="OFF-SU-10000381"/>
    <x v="1"/>
    <x v="14"/>
    <s v="Acme Forged Steel Scissors with Black Enamel Handles"/>
    <n v="65.17"/>
    <n v="7"/>
    <n v="0"/>
    <n v="18.899299999999997"/>
  </r>
  <r>
    <n v="4706"/>
    <x v="2325"/>
    <x v="0"/>
    <x v="624"/>
    <d v="2013-05-19T00:00:00"/>
    <x v="2"/>
    <s v="AG-10900"/>
    <s v="Arthur Gainer"/>
    <x v="0"/>
    <s v="United States"/>
    <s v="Waterbury"/>
    <x v="29"/>
    <n v="6708"/>
    <x v="3"/>
    <s v="OFF-LA-10002475"/>
    <x v="1"/>
    <x v="2"/>
    <s v="Avery 519"/>
    <n v="14.62"/>
    <n v="2"/>
    <n v="0"/>
    <n v="6.8713999999999995"/>
  </r>
  <r>
    <n v="4707"/>
    <x v="2325"/>
    <x v="0"/>
    <x v="624"/>
    <d v="2013-05-19T00:00:00"/>
    <x v="2"/>
    <s v="AG-10900"/>
    <s v="Arthur Gainer"/>
    <x v="0"/>
    <s v="United States"/>
    <s v="Waterbury"/>
    <x v="29"/>
    <n v="6708"/>
    <x v="3"/>
    <s v="FUR-FU-10003975"/>
    <x v="0"/>
    <x v="5"/>
    <s v="Eldon Advantage Chair Mats for Low to Medium Pile Carpets"/>
    <n v="173.24"/>
    <n v="4"/>
    <n v="0"/>
    <n v="17.323999999999984"/>
  </r>
  <r>
    <n v="4708"/>
    <x v="2326"/>
    <x v="3"/>
    <x v="222"/>
    <d v="2014-07-01T00:00:00"/>
    <x v="2"/>
    <s v="WB-21850"/>
    <s v="William Brown"/>
    <x v="0"/>
    <s v="United States"/>
    <s v="Los Angeles"/>
    <x v="1"/>
    <n v="90049"/>
    <x v="1"/>
    <s v="OFF-BI-10003091"/>
    <x v="1"/>
    <x v="8"/>
    <s v="GBC DocuBind TL200 Manual Binding Machine"/>
    <n v="895.92"/>
    <n v="5"/>
    <n v="0.2"/>
    <n v="302.37299999999993"/>
  </r>
  <r>
    <n v="4709"/>
    <x v="2326"/>
    <x v="3"/>
    <x v="222"/>
    <d v="2014-07-01T00:00:00"/>
    <x v="2"/>
    <s v="WB-21850"/>
    <s v="William Brown"/>
    <x v="0"/>
    <s v="United States"/>
    <s v="Los Angeles"/>
    <x v="1"/>
    <n v="90049"/>
    <x v="1"/>
    <s v="OFF-ST-10002974"/>
    <x v="1"/>
    <x v="4"/>
    <s v="Trav-L-File Heavy-Duty Shuttle II, Black"/>
    <n v="130.71"/>
    <n v="3"/>
    <n v="0"/>
    <n v="39.212999999999994"/>
  </r>
  <r>
    <n v="4710"/>
    <x v="2326"/>
    <x v="3"/>
    <x v="222"/>
    <d v="2014-07-01T00:00:00"/>
    <x v="2"/>
    <s v="WB-21850"/>
    <s v="William Brown"/>
    <x v="0"/>
    <s v="United States"/>
    <s v="Los Angeles"/>
    <x v="1"/>
    <n v="90049"/>
    <x v="1"/>
    <s v="OFF-AR-10000255"/>
    <x v="1"/>
    <x v="6"/>
    <s v="Newell 328"/>
    <n v="11.68"/>
    <n v="2"/>
    <n v="0"/>
    <n v="3.0367999999999995"/>
  </r>
  <r>
    <n v="4711"/>
    <x v="2326"/>
    <x v="3"/>
    <x v="222"/>
    <d v="2014-07-01T00:00:00"/>
    <x v="2"/>
    <s v="WB-21850"/>
    <s v="William Brown"/>
    <x v="0"/>
    <s v="United States"/>
    <s v="Los Angeles"/>
    <x v="1"/>
    <n v="90049"/>
    <x v="1"/>
    <s v="TEC-AC-10001284"/>
    <x v="2"/>
    <x v="11"/>
    <s v="Enermax Briskie RF Wireless Keyboard and Mouse Combo"/>
    <n v="62.31"/>
    <n v="3"/>
    <n v="0"/>
    <n v="22.4316"/>
  </r>
  <r>
    <n v="4712"/>
    <x v="2327"/>
    <x v="2"/>
    <x v="691"/>
    <d v="2011-03-31T00:00:00"/>
    <x v="3"/>
    <s v="JO-15280"/>
    <s v="Jas O'Carroll"/>
    <x v="0"/>
    <s v="United States"/>
    <s v="Philadelphia"/>
    <x v="9"/>
    <n v="19120"/>
    <x v="3"/>
    <s v="OFF-BI-10003529"/>
    <x v="1"/>
    <x v="8"/>
    <s v="Avery Round Ring Poly Binders"/>
    <n v="0.85200000000000009"/>
    <n v="1"/>
    <n v="0.7"/>
    <n v="-0.59639999999999982"/>
  </r>
  <r>
    <n v="4713"/>
    <x v="2328"/>
    <x v="2"/>
    <x v="757"/>
    <d v="2011-12-21T00:00:00"/>
    <x v="1"/>
    <s v="EJ-13720"/>
    <s v="Ed Jacobs"/>
    <x v="0"/>
    <s v="United States"/>
    <s v="Huntsville"/>
    <x v="5"/>
    <n v="77340"/>
    <x v="2"/>
    <s v="OFF-PA-10000029"/>
    <x v="1"/>
    <x v="10"/>
    <s v="Xerox 224"/>
    <n v="36.288000000000011"/>
    <n v="7"/>
    <n v="0.2"/>
    <n v="12.700800000000001"/>
  </r>
  <r>
    <n v="4714"/>
    <x v="2328"/>
    <x v="2"/>
    <x v="757"/>
    <d v="2011-12-21T00:00:00"/>
    <x v="1"/>
    <s v="EJ-13720"/>
    <s v="Ed Jacobs"/>
    <x v="0"/>
    <s v="United States"/>
    <s v="Huntsville"/>
    <x v="5"/>
    <n v="77340"/>
    <x v="2"/>
    <s v="FUR-FU-10002116"/>
    <x v="0"/>
    <x v="5"/>
    <s v="Tenex Carpeted, Granite-Look or Clear Contemporary Contour Shape Chair Mats"/>
    <n v="56.567999999999998"/>
    <n v="2"/>
    <n v="0.6"/>
    <n v="-74.952600000000004"/>
  </r>
  <r>
    <n v="4715"/>
    <x v="2329"/>
    <x v="3"/>
    <x v="796"/>
    <d v="2014-05-21T00:00:00"/>
    <x v="2"/>
    <s v="AB-10105"/>
    <s v="Adrian Barton"/>
    <x v="0"/>
    <s v="United States"/>
    <s v="Portland"/>
    <x v="21"/>
    <n v="97206"/>
    <x v="1"/>
    <s v="TEC-PH-10002200"/>
    <x v="2"/>
    <x v="7"/>
    <s v="Aastra 6757i CT Wireless VoIP phone"/>
    <n v="344.70400000000001"/>
    <n v="2"/>
    <n v="0.2"/>
    <n v="38.779199999999989"/>
  </r>
  <r>
    <n v="4716"/>
    <x v="2330"/>
    <x v="1"/>
    <x v="793"/>
    <d v="2012-05-16T00:00:00"/>
    <x v="1"/>
    <s v="LT-16765"/>
    <s v="Larry Tron"/>
    <x v="0"/>
    <s v="United States"/>
    <s v="Louisville"/>
    <x v="22"/>
    <n v="80027"/>
    <x v="1"/>
    <s v="TEC-PH-10000441"/>
    <x v="2"/>
    <x v="7"/>
    <s v="VTech DS6151"/>
    <n v="201.584"/>
    <n v="2"/>
    <n v="0.2"/>
    <n v="20.158400000000015"/>
  </r>
  <r>
    <n v="4717"/>
    <x v="2331"/>
    <x v="3"/>
    <x v="734"/>
    <d v="2014-12-08T00:00:00"/>
    <x v="0"/>
    <s v="CM-12655"/>
    <s v="Corinna Mitchell"/>
    <x v="2"/>
    <s v="United States"/>
    <s v="Seattle"/>
    <x v="4"/>
    <n v="98115"/>
    <x v="1"/>
    <s v="FUR-TA-10002958"/>
    <x v="0"/>
    <x v="3"/>
    <s v="Bevis Oval Conference Table, Walnut"/>
    <n v="521.96"/>
    <n v="2"/>
    <n v="0"/>
    <n v="88.733199999999954"/>
  </r>
  <r>
    <n v="4718"/>
    <x v="2332"/>
    <x v="1"/>
    <x v="295"/>
    <d v="2012-12-17T00:00:00"/>
    <x v="1"/>
    <s v="EM-13960"/>
    <s v="Eric Murdock"/>
    <x v="0"/>
    <s v="United States"/>
    <s v="Baltimore"/>
    <x v="39"/>
    <n v="21215"/>
    <x v="3"/>
    <s v="OFF-AR-10001662"/>
    <x v="1"/>
    <x v="6"/>
    <s v="Rogers Handheld Barrel Pencil Sharpener"/>
    <n v="8.2200000000000006"/>
    <n v="3"/>
    <n v="0"/>
    <n v="2.2194000000000007"/>
  </r>
  <r>
    <n v="4719"/>
    <x v="2333"/>
    <x v="1"/>
    <x v="998"/>
    <d v="2012-10-11T00:00:00"/>
    <x v="2"/>
    <s v="DJ-13420"/>
    <s v="Denny Joy"/>
    <x v="1"/>
    <s v="United States"/>
    <s v="San Francisco"/>
    <x v="1"/>
    <n v="94109"/>
    <x v="1"/>
    <s v="OFF-PA-10004101"/>
    <x v="1"/>
    <x v="10"/>
    <s v="Xerox 1894"/>
    <n v="45.36"/>
    <n v="7"/>
    <n v="0"/>
    <n v="21.772800000000004"/>
  </r>
  <r>
    <n v="4720"/>
    <x v="2334"/>
    <x v="1"/>
    <x v="24"/>
    <d v="2012-04-20T00:00:00"/>
    <x v="0"/>
    <s v="DE-13255"/>
    <s v="Deanra Eno"/>
    <x v="2"/>
    <s v="United States"/>
    <s v="Los Angeles"/>
    <x v="1"/>
    <n v="90004"/>
    <x v="1"/>
    <s v="OFF-ST-10002756"/>
    <x v="1"/>
    <x v="4"/>
    <s v="Tennsco Stur-D-Stor Boltless Shelving, 5 Shelves, 24&quot; Deep, Sand"/>
    <n v="947.17000000000007"/>
    <n v="7"/>
    <n v="0"/>
    <n v="9.4717000000000837"/>
  </r>
  <r>
    <n v="4721"/>
    <x v="2334"/>
    <x v="1"/>
    <x v="24"/>
    <d v="2012-04-20T00:00:00"/>
    <x v="0"/>
    <s v="DE-13255"/>
    <s v="Deanra Eno"/>
    <x v="2"/>
    <s v="United States"/>
    <s v="Los Angeles"/>
    <x v="1"/>
    <n v="90004"/>
    <x v="1"/>
    <s v="OFF-PA-10000483"/>
    <x v="1"/>
    <x v="10"/>
    <s v="Xerox 19"/>
    <n v="61.96"/>
    <n v="2"/>
    <n v="0"/>
    <n v="27.881999999999998"/>
  </r>
  <r>
    <n v="4722"/>
    <x v="2335"/>
    <x v="2"/>
    <x v="159"/>
    <d v="2011-06-11T00:00:00"/>
    <x v="0"/>
    <s v="NR-18550"/>
    <s v="Nick Radford"/>
    <x v="0"/>
    <s v="United States"/>
    <s v="Aurora"/>
    <x v="10"/>
    <n v="60505"/>
    <x v="2"/>
    <s v="FUR-TA-10002041"/>
    <x v="0"/>
    <x v="3"/>
    <s v="Bevis Round Conference Table Top, X-Base"/>
    <n v="268.935"/>
    <n v="3"/>
    <n v="0.5"/>
    <n v="-209.76929999999999"/>
  </r>
  <r>
    <n v="4723"/>
    <x v="2336"/>
    <x v="3"/>
    <x v="853"/>
    <d v="2014-09-08T00:00:00"/>
    <x v="1"/>
    <s v="CK-12325"/>
    <s v="Christine Kargatis"/>
    <x v="2"/>
    <s v="United States"/>
    <s v="Seattle"/>
    <x v="4"/>
    <n v="98103"/>
    <x v="1"/>
    <s v="OFF-AR-10001166"/>
    <x v="1"/>
    <x v="6"/>
    <s v="Staples"/>
    <n v="7.58"/>
    <n v="1"/>
    <n v="0"/>
    <n v="2.9561999999999999"/>
  </r>
  <r>
    <n v="4724"/>
    <x v="2337"/>
    <x v="0"/>
    <x v="730"/>
    <d v="2013-05-23T00:00:00"/>
    <x v="3"/>
    <s v="JF-15490"/>
    <s v="Jeremy Farry"/>
    <x v="0"/>
    <s v="United States"/>
    <s v="Athens"/>
    <x v="32"/>
    <n v="30605"/>
    <x v="0"/>
    <s v="OFF-LA-10004345"/>
    <x v="1"/>
    <x v="2"/>
    <s v="Avery 493"/>
    <n v="14.73"/>
    <n v="3"/>
    <n v="0"/>
    <n v="7.2176999999999998"/>
  </r>
  <r>
    <n v="4725"/>
    <x v="2338"/>
    <x v="0"/>
    <x v="583"/>
    <d v="2013-11-16T00:00:00"/>
    <x v="1"/>
    <s v="LB-16795"/>
    <s v="Laurel Beltran"/>
    <x v="2"/>
    <s v="United States"/>
    <s v="Apopka"/>
    <x v="2"/>
    <n v="32712"/>
    <x v="0"/>
    <s v="OFF-BI-10002852"/>
    <x v="1"/>
    <x v="8"/>
    <s v="Ibico Standard Transparent Covers"/>
    <n v="9.8880000000000017"/>
    <n v="2"/>
    <n v="0.7"/>
    <n v="-6.921599999999998"/>
  </r>
  <r>
    <n v="4726"/>
    <x v="2338"/>
    <x v="0"/>
    <x v="583"/>
    <d v="2013-11-16T00:00:00"/>
    <x v="1"/>
    <s v="LB-16795"/>
    <s v="Laurel Beltran"/>
    <x v="2"/>
    <s v="United States"/>
    <s v="Apopka"/>
    <x v="2"/>
    <n v="32712"/>
    <x v="0"/>
    <s v="OFF-AP-10001058"/>
    <x v="1"/>
    <x v="9"/>
    <s v="Sanyo 2.5 Cubic Foot Mid-Size Office Refrigerators"/>
    <n v="671.5440000000001"/>
    <n v="3"/>
    <n v="0.2"/>
    <n v="50.36579999999995"/>
  </r>
  <r>
    <n v="4727"/>
    <x v="2339"/>
    <x v="2"/>
    <x v="641"/>
    <d v="2011-11-29T00:00:00"/>
    <x v="0"/>
    <s v="MP-18175"/>
    <s v="Mike Pelletier"/>
    <x v="2"/>
    <s v="United States"/>
    <s v="New York City"/>
    <x v="15"/>
    <n v="10009"/>
    <x v="3"/>
    <s v="OFF-ST-10003470"/>
    <x v="1"/>
    <x v="4"/>
    <s v="Tennsco Snap-Together Open Shelving Units, Starter Sets and Add-On Units"/>
    <n v="1117.92"/>
    <n v="4"/>
    <n v="0"/>
    <n v="55.895999999999958"/>
  </r>
  <r>
    <n v="4728"/>
    <x v="2339"/>
    <x v="2"/>
    <x v="641"/>
    <d v="2011-11-29T00:00:00"/>
    <x v="0"/>
    <s v="MP-18175"/>
    <s v="Mike Pelletier"/>
    <x v="2"/>
    <s v="United States"/>
    <s v="New York City"/>
    <x v="15"/>
    <n v="10009"/>
    <x v="3"/>
    <s v="FUR-BO-10003159"/>
    <x v="0"/>
    <x v="0"/>
    <s v="Sauder Camden County Collection Libraries, Planked Cherry Finish"/>
    <n v="275.952"/>
    <n v="3"/>
    <n v="0.2"/>
    <n v="-37.943400000000025"/>
  </r>
  <r>
    <n v="4729"/>
    <x v="2340"/>
    <x v="2"/>
    <x v="845"/>
    <d v="2011-11-12T00:00:00"/>
    <x v="1"/>
    <s v="LH-16900"/>
    <s v="Lena Hernandez"/>
    <x v="0"/>
    <s v="United States"/>
    <s v="San Francisco"/>
    <x v="1"/>
    <n v="94110"/>
    <x v="1"/>
    <s v="OFF-BI-10003684"/>
    <x v="1"/>
    <x v="8"/>
    <s v="Wilson Jones Legal Size Ring Binders"/>
    <n v="123.14399999999999"/>
    <n v="7"/>
    <n v="0.2"/>
    <n v="46.178999999999988"/>
  </r>
  <r>
    <n v="4730"/>
    <x v="2341"/>
    <x v="0"/>
    <x v="427"/>
    <d v="2013-07-24T00:00:00"/>
    <x v="0"/>
    <s v="SV-20935"/>
    <s v="Susan Vittorini"/>
    <x v="0"/>
    <s v="United States"/>
    <s v="Dallas"/>
    <x v="5"/>
    <n v="75217"/>
    <x v="2"/>
    <s v="TEC-AC-10000487"/>
    <x v="2"/>
    <x v="11"/>
    <s v="SanDisk Cruzer 4 GB USB Flash Drive"/>
    <n v="15.576000000000001"/>
    <n v="3"/>
    <n v="0.2"/>
    <n v="3.3098999999999998"/>
  </r>
  <r>
    <n v="4731"/>
    <x v="2342"/>
    <x v="1"/>
    <x v="368"/>
    <d v="2012-03-31T00:00:00"/>
    <x v="0"/>
    <s v="RB-19435"/>
    <s v="Richard Bierner"/>
    <x v="0"/>
    <s v="United States"/>
    <s v="San Diego"/>
    <x v="1"/>
    <n v="92105"/>
    <x v="1"/>
    <s v="OFF-PA-10001736"/>
    <x v="1"/>
    <x v="10"/>
    <s v="Xerox 1880"/>
    <n v="212.64"/>
    <n v="6"/>
    <n v="0"/>
    <n v="99.940799999999982"/>
  </r>
  <r>
    <n v="4732"/>
    <x v="2342"/>
    <x v="1"/>
    <x v="368"/>
    <d v="2012-03-31T00:00:00"/>
    <x v="0"/>
    <s v="RB-19435"/>
    <s v="Richard Bierner"/>
    <x v="0"/>
    <s v="United States"/>
    <s v="San Diego"/>
    <x v="1"/>
    <n v="92105"/>
    <x v="1"/>
    <s v="OFF-PA-10001609"/>
    <x v="1"/>
    <x v="10"/>
    <s v="Tops Wirebound Message Log Books"/>
    <n v="9.870000000000001"/>
    <n v="3"/>
    <n v="0"/>
    <n v="4.5401999999999996"/>
  </r>
  <r>
    <n v="4733"/>
    <x v="2342"/>
    <x v="1"/>
    <x v="368"/>
    <d v="2012-03-31T00:00:00"/>
    <x v="0"/>
    <s v="RB-19435"/>
    <s v="Richard Bierner"/>
    <x v="0"/>
    <s v="United States"/>
    <s v="San Diego"/>
    <x v="1"/>
    <n v="92105"/>
    <x v="1"/>
    <s v="TEC-AC-10003116"/>
    <x v="2"/>
    <x v="11"/>
    <s v="Memorex Froggy Flash Drive 8 GB"/>
    <n v="53.25"/>
    <n v="3"/>
    <n v="0"/>
    <n v="20.767499999999998"/>
  </r>
  <r>
    <n v="4734"/>
    <x v="2342"/>
    <x v="1"/>
    <x v="368"/>
    <d v="2012-03-31T00:00:00"/>
    <x v="0"/>
    <s v="RB-19435"/>
    <s v="Richard Bierner"/>
    <x v="0"/>
    <s v="United States"/>
    <s v="San Diego"/>
    <x v="1"/>
    <n v="92105"/>
    <x v="1"/>
    <s v="FUR-FU-10004586"/>
    <x v="0"/>
    <x v="5"/>
    <s v="G.E. Longer-Life Indoor Recessed Floodlight Bulbs"/>
    <n v="19.919999999999998"/>
    <n v="3"/>
    <n v="0"/>
    <n v="9.5615999999999985"/>
  </r>
  <r>
    <n v="4735"/>
    <x v="2343"/>
    <x v="0"/>
    <x v="281"/>
    <d v="2013-04-13T00:00:00"/>
    <x v="1"/>
    <s v="Dl-13600"/>
    <s v="Dorris liebe"/>
    <x v="1"/>
    <s v="United States"/>
    <s v="New York City"/>
    <x v="15"/>
    <n v="10035"/>
    <x v="3"/>
    <s v="FUR-CH-10000454"/>
    <x v="0"/>
    <x v="1"/>
    <s v="Hon Deluxe Fabric Upholstered Stacking Chairs, Rounded Back"/>
    <n v="658.74599999999998"/>
    <n v="3"/>
    <n v="0.1"/>
    <n v="146.38799999999998"/>
  </r>
  <r>
    <n v="4736"/>
    <x v="2344"/>
    <x v="1"/>
    <x v="385"/>
    <d v="2012-06-19T00:00:00"/>
    <x v="1"/>
    <s v="PS-19045"/>
    <s v="Penelope Sewall"/>
    <x v="2"/>
    <s v="United States"/>
    <s v="Lewiston"/>
    <x v="43"/>
    <n v="4240"/>
    <x v="3"/>
    <s v="OFF-BI-10004970"/>
    <x v="1"/>
    <x v="8"/>
    <s v="ACCOHIDE 3-Ring Binder, Blue, 1&quot;"/>
    <n v="8.26"/>
    <n v="2"/>
    <n v="0"/>
    <n v="3.8822000000000001"/>
  </r>
  <r>
    <n v="4737"/>
    <x v="2344"/>
    <x v="1"/>
    <x v="385"/>
    <d v="2012-06-19T00:00:00"/>
    <x v="1"/>
    <s v="PS-19045"/>
    <s v="Penelope Sewall"/>
    <x v="2"/>
    <s v="United States"/>
    <s v="Lewiston"/>
    <x v="43"/>
    <n v="4240"/>
    <x v="3"/>
    <s v="OFF-BI-10002824"/>
    <x v="1"/>
    <x v="8"/>
    <s v="Recycled Easel Ring Binders"/>
    <n v="29.84"/>
    <n v="2"/>
    <n v="0"/>
    <n v="13.427999999999997"/>
  </r>
  <r>
    <n v="4738"/>
    <x v="2344"/>
    <x v="1"/>
    <x v="385"/>
    <d v="2012-06-19T00:00:00"/>
    <x v="1"/>
    <s v="PS-19045"/>
    <s v="Penelope Sewall"/>
    <x v="2"/>
    <s v="United States"/>
    <s v="Lewiston"/>
    <x v="43"/>
    <n v="4240"/>
    <x v="3"/>
    <s v="TEC-AC-10003657"/>
    <x v="2"/>
    <x v="11"/>
    <s v="Lenovo 17-Key USB Numeric Keypad"/>
    <n v="67.98"/>
    <n v="2"/>
    <n v="0"/>
    <n v="14.955599999999997"/>
  </r>
  <r>
    <n v="4739"/>
    <x v="2345"/>
    <x v="1"/>
    <x v="954"/>
    <d v="2012-02-24T00:00:00"/>
    <x v="1"/>
    <s v="GT-14755"/>
    <s v="Guy Thornton"/>
    <x v="0"/>
    <s v="United States"/>
    <s v="Long Beach"/>
    <x v="1"/>
    <n v="90805"/>
    <x v="1"/>
    <s v="OFF-LA-10003510"/>
    <x v="1"/>
    <x v="2"/>
    <s v="Avery 4027 File Folder Labels for Dot Matrix Printers, 5000 Labels per Box, White"/>
    <n v="61.06"/>
    <n v="2"/>
    <n v="0"/>
    <n v="28.087600000000002"/>
  </r>
  <r>
    <n v="4740"/>
    <x v="2345"/>
    <x v="1"/>
    <x v="954"/>
    <d v="2012-02-24T00:00:00"/>
    <x v="1"/>
    <s v="GT-14755"/>
    <s v="Guy Thornton"/>
    <x v="0"/>
    <s v="United States"/>
    <s v="Long Beach"/>
    <x v="1"/>
    <n v="90805"/>
    <x v="1"/>
    <s v="FUR-TA-10001676"/>
    <x v="0"/>
    <x v="3"/>
    <s v="Hon 61000 Series Interactive Training Tables"/>
    <n v="35.544000000000004"/>
    <n v="1"/>
    <n v="0.2"/>
    <n v="-0.88860000000000205"/>
  </r>
  <r>
    <n v="4741"/>
    <x v="2346"/>
    <x v="3"/>
    <x v="105"/>
    <d v="2014-11-17T00:00:00"/>
    <x v="1"/>
    <s v="CS-12355"/>
    <s v="Christine Sundaresam"/>
    <x v="0"/>
    <s v="United States"/>
    <s v="Seattle"/>
    <x v="4"/>
    <n v="98115"/>
    <x v="1"/>
    <s v="OFF-LA-10004853"/>
    <x v="1"/>
    <x v="2"/>
    <s v="Avery 483"/>
    <n v="9.9600000000000009"/>
    <n v="2"/>
    <n v="0"/>
    <n v="4.5815999999999999"/>
  </r>
  <r>
    <n v="4742"/>
    <x v="2346"/>
    <x v="3"/>
    <x v="105"/>
    <d v="2014-11-17T00:00:00"/>
    <x v="1"/>
    <s v="CS-12355"/>
    <s v="Christine Sundaresam"/>
    <x v="0"/>
    <s v="United States"/>
    <s v="Seattle"/>
    <x v="4"/>
    <n v="98115"/>
    <x v="1"/>
    <s v="OFF-AR-10000315"/>
    <x v="1"/>
    <x v="6"/>
    <s v="Dixon Ticonderoga Maple Cedar Pencil, #2"/>
    <n v="9.2099999999999991"/>
    <n v="3"/>
    <n v="0"/>
    <n v="2.3025000000000002"/>
  </r>
  <r>
    <n v="4743"/>
    <x v="2346"/>
    <x v="3"/>
    <x v="105"/>
    <d v="2014-11-17T00:00:00"/>
    <x v="1"/>
    <s v="CS-12355"/>
    <s v="Christine Sundaresam"/>
    <x v="0"/>
    <s v="United States"/>
    <s v="Seattle"/>
    <x v="4"/>
    <n v="98115"/>
    <x v="1"/>
    <s v="OFF-SU-10000381"/>
    <x v="1"/>
    <x v="14"/>
    <s v="Acme Forged Steel Scissors with Black Enamel Handles"/>
    <n v="27.93"/>
    <n v="3"/>
    <n v="0"/>
    <n v="8.0996999999999986"/>
  </r>
  <r>
    <n v="4744"/>
    <x v="2347"/>
    <x v="3"/>
    <x v="916"/>
    <d v="2014-03-06T00:00:00"/>
    <x v="3"/>
    <s v="JD-16060"/>
    <s v="Julia Dunbar"/>
    <x v="0"/>
    <s v="United States"/>
    <s v="Rochester"/>
    <x v="11"/>
    <n v="55901"/>
    <x v="2"/>
    <s v="OFF-FA-10002763"/>
    <x v="1"/>
    <x v="13"/>
    <s v="Advantus Map Pennant Flags and Round Head Tacks"/>
    <n v="7.9"/>
    <n v="2"/>
    <n v="0"/>
    <n v="2.5279999999999996"/>
  </r>
  <r>
    <n v="4745"/>
    <x v="2347"/>
    <x v="3"/>
    <x v="916"/>
    <d v="2014-03-06T00:00:00"/>
    <x v="3"/>
    <s v="JD-16060"/>
    <s v="Julia Dunbar"/>
    <x v="0"/>
    <s v="United States"/>
    <s v="Rochester"/>
    <x v="11"/>
    <n v="55901"/>
    <x v="2"/>
    <s v="OFF-ST-10000877"/>
    <x v="1"/>
    <x v="4"/>
    <s v="Recycled Steel Personal File for Standard File Folders"/>
    <n v="221.16"/>
    <n v="4"/>
    <n v="0"/>
    <n v="57.501599999999996"/>
  </r>
  <r>
    <n v="4746"/>
    <x v="2347"/>
    <x v="3"/>
    <x v="916"/>
    <d v="2014-03-06T00:00:00"/>
    <x v="3"/>
    <s v="JD-16060"/>
    <s v="Julia Dunbar"/>
    <x v="0"/>
    <s v="United States"/>
    <s v="Rochester"/>
    <x v="11"/>
    <n v="55901"/>
    <x v="2"/>
    <s v="OFF-BI-10001071"/>
    <x v="1"/>
    <x v="8"/>
    <s v="GBC ProClick Punch Binding System"/>
    <n v="127.96"/>
    <n v="2"/>
    <n v="0"/>
    <n v="62.700400000000002"/>
  </r>
  <r>
    <n v="4747"/>
    <x v="2347"/>
    <x v="3"/>
    <x v="916"/>
    <d v="2014-03-06T00:00:00"/>
    <x v="3"/>
    <s v="JD-16060"/>
    <s v="Julia Dunbar"/>
    <x v="0"/>
    <s v="United States"/>
    <s v="Rochester"/>
    <x v="11"/>
    <n v="55901"/>
    <x v="2"/>
    <s v="OFF-BI-10001097"/>
    <x v="1"/>
    <x v="8"/>
    <s v="Avery Hole Reinforcements"/>
    <n v="18.690000000000001"/>
    <n v="3"/>
    <n v="0"/>
    <n v="9.158100000000001"/>
  </r>
  <r>
    <n v="4748"/>
    <x v="2348"/>
    <x v="0"/>
    <x v="840"/>
    <d v="2013-03-04T00:00:00"/>
    <x v="3"/>
    <s v="TS-21160"/>
    <s v="Theresa Swint"/>
    <x v="1"/>
    <s v="United States"/>
    <s v="San Francisco"/>
    <x v="1"/>
    <n v="94110"/>
    <x v="1"/>
    <s v="OFF-SU-10004782"/>
    <x v="1"/>
    <x v="14"/>
    <s v="Elite 5&quot; Scissors"/>
    <n v="25.349999999999998"/>
    <n v="3"/>
    <n v="0"/>
    <n v="7.6049999999999978"/>
  </r>
  <r>
    <n v="4749"/>
    <x v="2348"/>
    <x v="0"/>
    <x v="840"/>
    <d v="2013-03-04T00:00:00"/>
    <x v="3"/>
    <s v="TS-21160"/>
    <s v="Theresa Swint"/>
    <x v="1"/>
    <s v="United States"/>
    <s v="San Francisco"/>
    <x v="1"/>
    <n v="94110"/>
    <x v="1"/>
    <s v="FUR-FU-10000672"/>
    <x v="0"/>
    <x v="5"/>
    <s v="Executive Impressions 10&quot; Spectator Wall Clock"/>
    <n v="35.28"/>
    <n v="3"/>
    <n v="0"/>
    <n v="11.995199999999997"/>
  </r>
  <r>
    <n v="4750"/>
    <x v="2349"/>
    <x v="0"/>
    <x v="435"/>
    <d v="2013-12-26T00:00:00"/>
    <x v="2"/>
    <s v="BV-11245"/>
    <s v="Benjamin Venier"/>
    <x v="1"/>
    <s v="United States"/>
    <s v="Seattle"/>
    <x v="4"/>
    <n v="98103"/>
    <x v="1"/>
    <s v="OFF-PA-10002986"/>
    <x v="1"/>
    <x v="10"/>
    <s v="Xerox 1898"/>
    <n v="33.4"/>
    <n v="5"/>
    <n v="0"/>
    <n v="16.032"/>
  </r>
  <r>
    <n v="4751"/>
    <x v="2350"/>
    <x v="0"/>
    <x v="877"/>
    <d v="2013-10-10T00:00:00"/>
    <x v="2"/>
    <s v="DL-13495"/>
    <s v="Dionis Lloyd"/>
    <x v="1"/>
    <s v="United States"/>
    <s v="Spokane"/>
    <x v="4"/>
    <n v="99207"/>
    <x v="1"/>
    <s v="TEC-MA-10001972"/>
    <x v="2"/>
    <x v="15"/>
    <s v="Okidata C331dn Printer"/>
    <n v="837.59999999999991"/>
    <n v="3"/>
    <n v="0.2"/>
    <n v="62.82000000000005"/>
  </r>
  <r>
    <n v="4752"/>
    <x v="2351"/>
    <x v="0"/>
    <x v="10"/>
    <d v="2013-12-14T00:00:00"/>
    <x v="1"/>
    <s v="EB-13870"/>
    <s v="Emily Burns"/>
    <x v="0"/>
    <s v="United States"/>
    <s v="Franklin"/>
    <x v="18"/>
    <n v="37064"/>
    <x v="0"/>
    <s v="TEC-PH-10000169"/>
    <x v="2"/>
    <x v="7"/>
    <s v="ARKON Windshield Dashboard Air Vent Car Mount Holder"/>
    <n v="40.68"/>
    <n v="3"/>
    <n v="0.2"/>
    <n v="-9.153000000000004"/>
  </r>
  <r>
    <n v="4753"/>
    <x v="2352"/>
    <x v="3"/>
    <x v="225"/>
    <d v="2014-11-25T00:00:00"/>
    <x v="1"/>
    <s v="ES-14020"/>
    <s v="Erica Smith"/>
    <x v="0"/>
    <s v="United States"/>
    <s v="Jackson"/>
    <x v="18"/>
    <n v="38301"/>
    <x v="0"/>
    <s v="FUR-CH-10001482"/>
    <x v="0"/>
    <x v="1"/>
    <s v="Office Star - Mesh Screen back chair with Vinyl seat"/>
    <n v="209.56799999999998"/>
    <n v="2"/>
    <n v="0.2"/>
    <n v="-23.576400000000007"/>
  </r>
  <r>
    <n v="4754"/>
    <x v="2353"/>
    <x v="1"/>
    <x v="295"/>
    <d v="2012-12-16T00:00:00"/>
    <x v="1"/>
    <s v="JB-15925"/>
    <s v="Joni Blumstein"/>
    <x v="0"/>
    <s v="United States"/>
    <s v="Austin"/>
    <x v="5"/>
    <n v="78745"/>
    <x v="2"/>
    <s v="TEC-AC-10002018"/>
    <x v="2"/>
    <x v="11"/>
    <s v="AmazonBasics 3-Button USB Wired Mouse"/>
    <n v="22.368000000000002"/>
    <n v="4"/>
    <n v="0.2"/>
    <n v="6.4308000000000014"/>
  </r>
  <r>
    <n v="4755"/>
    <x v="2354"/>
    <x v="3"/>
    <x v="447"/>
    <d v="2014-02-09T00:00:00"/>
    <x v="1"/>
    <s v="SC-20380"/>
    <s v="Shahid Collister"/>
    <x v="0"/>
    <s v="United States"/>
    <s v="Pembroke Pines"/>
    <x v="2"/>
    <n v="33024"/>
    <x v="0"/>
    <s v="OFF-BI-10000301"/>
    <x v="1"/>
    <x v="8"/>
    <s v="GBC Instant Report Kit"/>
    <n v="3.8820000000000006"/>
    <n v="2"/>
    <n v="0.7"/>
    <n v="-2.5880000000000001"/>
  </r>
  <r>
    <n v="4756"/>
    <x v="2354"/>
    <x v="3"/>
    <x v="447"/>
    <d v="2014-02-09T00:00:00"/>
    <x v="1"/>
    <s v="SC-20380"/>
    <s v="Shahid Collister"/>
    <x v="0"/>
    <s v="United States"/>
    <s v="Pembroke Pines"/>
    <x v="2"/>
    <n v="33024"/>
    <x v="0"/>
    <s v="OFF-PA-10004381"/>
    <x v="1"/>
    <x v="10"/>
    <s v="14-7/8 x 11 Blue Bar Computer Printout Paper"/>
    <n v="115.29600000000001"/>
    <n v="3"/>
    <n v="0.2"/>
    <n v="40.353599999999986"/>
  </r>
  <r>
    <n v="4757"/>
    <x v="2355"/>
    <x v="3"/>
    <x v="296"/>
    <d v="2014-09-26T00:00:00"/>
    <x v="1"/>
    <s v="EB-13870"/>
    <s v="Emily Burns"/>
    <x v="0"/>
    <s v="United States"/>
    <s v="Philadelphia"/>
    <x v="9"/>
    <n v="19143"/>
    <x v="3"/>
    <s v="OFF-BI-10004141"/>
    <x v="1"/>
    <x v="8"/>
    <s v="Insertable Tab Indexes For Data Binders"/>
    <n v="1.9080000000000004"/>
    <n v="2"/>
    <n v="0.7"/>
    <n v="-1.5264000000000002"/>
  </r>
  <r>
    <n v="4758"/>
    <x v="2356"/>
    <x v="3"/>
    <x v="504"/>
    <d v="2014-05-06T00:00:00"/>
    <x v="1"/>
    <s v="TC-21475"/>
    <s v="Tony Chapman"/>
    <x v="2"/>
    <s v="United States"/>
    <s v="Danville"/>
    <x v="10"/>
    <n v="61832"/>
    <x v="2"/>
    <s v="OFF-BI-10001575"/>
    <x v="1"/>
    <x v="8"/>
    <s v="GBC Linen Binding Covers"/>
    <n v="43.371999999999993"/>
    <n v="7"/>
    <n v="0.8"/>
    <n v="-69.395200000000031"/>
  </r>
  <r>
    <n v="4759"/>
    <x v="2357"/>
    <x v="2"/>
    <x v="935"/>
    <d v="2011-11-07T00:00:00"/>
    <x v="1"/>
    <s v="SG-20605"/>
    <s v="Speros Goranitis"/>
    <x v="0"/>
    <s v="United States"/>
    <s v="New York City"/>
    <x v="15"/>
    <n v="10009"/>
    <x v="3"/>
    <s v="TEC-PH-10000984"/>
    <x v="2"/>
    <x v="7"/>
    <s v="Panasonic KX-TG9471B"/>
    <n v="783.96"/>
    <n v="4"/>
    <n v="0"/>
    <n v="219.50880000000006"/>
  </r>
  <r>
    <n v="4760"/>
    <x v="2357"/>
    <x v="2"/>
    <x v="935"/>
    <d v="2011-11-07T00:00:00"/>
    <x v="1"/>
    <s v="SG-20605"/>
    <s v="Speros Goranitis"/>
    <x v="0"/>
    <s v="United States"/>
    <s v="New York City"/>
    <x v="15"/>
    <n v="10009"/>
    <x v="3"/>
    <s v="OFF-BI-10000666"/>
    <x v="1"/>
    <x v="8"/>
    <s v="Surelock Post Binders"/>
    <n v="48.896000000000001"/>
    <n v="2"/>
    <n v="0.2"/>
    <n v="18.335999999999999"/>
  </r>
  <r>
    <n v="4761"/>
    <x v="2357"/>
    <x v="2"/>
    <x v="935"/>
    <d v="2011-11-07T00:00:00"/>
    <x v="1"/>
    <s v="SG-20605"/>
    <s v="Speros Goranitis"/>
    <x v="0"/>
    <s v="United States"/>
    <s v="New York City"/>
    <x v="15"/>
    <n v="10009"/>
    <x v="3"/>
    <s v="OFF-BI-10003712"/>
    <x v="1"/>
    <x v="8"/>
    <s v="Acco Pressboard Covers with Storage Hooks, 14 7/8&quot; x 11&quot;, Light Blue"/>
    <n v="7.8560000000000008"/>
    <n v="2"/>
    <n v="0.2"/>
    <n v="2.8477999999999994"/>
  </r>
  <r>
    <n v="4762"/>
    <x v="2358"/>
    <x v="0"/>
    <x v="945"/>
    <d v="2014-01-05T00:00:00"/>
    <x v="1"/>
    <s v="BM-11785"/>
    <s v="Bryan Mills"/>
    <x v="0"/>
    <s v="United States"/>
    <s v="Columbus"/>
    <x v="24"/>
    <n v="43229"/>
    <x v="3"/>
    <s v="OFF-LA-10003720"/>
    <x v="1"/>
    <x v="2"/>
    <s v="Avery 487"/>
    <n v="5.9039999999999999"/>
    <n v="2"/>
    <n v="0.2"/>
    <n v="1.9925999999999999"/>
  </r>
  <r>
    <n v="4763"/>
    <x v="2358"/>
    <x v="0"/>
    <x v="945"/>
    <d v="2014-01-05T00:00:00"/>
    <x v="1"/>
    <s v="BM-11785"/>
    <s v="Bryan Mills"/>
    <x v="0"/>
    <s v="United States"/>
    <s v="Columbus"/>
    <x v="24"/>
    <n v="43229"/>
    <x v="3"/>
    <s v="OFF-SU-10001664"/>
    <x v="1"/>
    <x v="14"/>
    <s v="Acme Office Executive Series Stainless Steel Trimmers"/>
    <n v="13.712000000000002"/>
    <n v="2"/>
    <n v="0.2"/>
    <n v="1.0284"/>
  </r>
  <r>
    <n v="4764"/>
    <x v="2359"/>
    <x v="2"/>
    <x v="328"/>
    <d v="2011-09-21T00:00:00"/>
    <x v="1"/>
    <s v="NR-18550"/>
    <s v="Nick Radford"/>
    <x v="0"/>
    <s v="United States"/>
    <s v="Chula Vista"/>
    <x v="1"/>
    <n v="91911"/>
    <x v="1"/>
    <s v="OFF-EN-10001453"/>
    <x v="1"/>
    <x v="12"/>
    <s v="Tyvek Interoffice Envelopes, 9 1/2&quot; x 12 1/2&quot;, 100/Box"/>
    <n v="182.94"/>
    <n v="3"/>
    <n v="0"/>
    <n v="85.981799999999993"/>
  </r>
  <r>
    <n v="4765"/>
    <x v="2360"/>
    <x v="3"/>
    <x v="221"/>
    <d v="2014-11-28T00:00:00"/>
    <x v="2"/>
    <s v="PG-18820"/>
    <s v="Patrick Gardner"/>
    <x v="0"/>
    <s v="United States"/>
    <s v="San Francisco"/>
    <x v="1"/>
    <n v="94110"/>
    <x v="1"/>
    <s v="OFF-AR-10001860"/>
    <x v="1"/>
    <x v="6"/>
    <s v="BIC Liqua Brite Liner"/>
    <n v="27.76"/>
    <n v="4"/>
    <n v="0"/>
    <n v="9.9936000000000007"/>
  </r>
  <r>
    <n v="4766"/>
    <x v="2361"/>
    <x v="1"/>
    <x v="999"/>
    <d v="2012-04-28T00:00:00"/>
    <x v="1"/>
    <s v="DB-13270"/>
    <s v="Deborah Brumfield"/>
    <x v="2"/>
    <s v="United States"/>
    <s v="New York City"/>
    <x v="15"/>
    <n v="10009"/>
    <x v="3"/>
    <s v="OFF-AR-10001044"/>
    <x v="1"/>
    <x v="6"/>
    <s v="BOSTON Ranger #55 Pencil Sharpener, Black"/>
    <n v="25.99"/>
    <n v="1"/>
    <n v="0"/>
    <n v="7.5370999999999988"/>
  </r>
  <r>
    <n v="4767"/>
    <x v="2362"/>
    <x v="1"/>
    <x v="1000"/>
    <d v="2012-03-12T00:00:00"/>
    <x v="2"/>
    <s v="NS-18640"/>
    <s v="Noel Staavos"/>
    <x v="1"/>
    <s v="United States"/>
    <s v="San Antonio"/>
    <x v="5"/>
    <n v="78207"/>
    <x v="2"/>
    <s v="TEC-AC-10002473"/>
    <x v="2"/>
    <x v="11"/>
    <s v="Maxell 4.7GB DVD-R"/>
    <n v="113.52000000000001"/>
    <n v="5"/>
    <n v="0.2"/>
    <n v="29.798999999999999"/>
  </r>
  <r>
    <n v="4768"/>
    <x v="2362"/>
    <x v="1"/>
    <x v="1000"/>
    <d v="2012-03-12T00:00:00"/>
    <x v="2"/>
    <s v="NS-18640"/>
    <s v="Noel Staavos"/>
    <x v="1"/>
    <s v="United States"/>
    <s v="San Antonio"/>
    <x v="5"/>
    <n v="78207"/>
    <x v="2"/>
    <s v="TEC-PH-10001809"/>
    <x v="2"/>
    <x v="7"/>
    <s v="Panasonic KX T7736-B Digital phone"/>
    <n v="359.88"/>
    <n v="3"/>
    <n v="0.2"/>
    <n v="22.492499999999993"/>
  </r>
  <r>
    <n v="4769"/>
    <x v="2363"/>
    <x v="3"/>
    <x v="455"/>
    <d v="2014-06-04T00:00:00"/>
    <x v="3"/>
    <s v="CS-11860"/>
    <s v="Cari Schnelling"/>
    <x v="0"/>
    <s v="United States"/>
    <s v="Jacksonville"/>
    <x v="3"/>
    <n v="28540"/>
    <x v="0"/>
    <s v="OFF-PA-10004733"/>
    <x v="1"/>
    <x v="10"/>
    <s v="Things To Do Today Spiral Book"/>
    <n v="25.344000000000001"/>
    <n v="4"/>
    <n v="0.2"/>
    <n v="9.1871999999999989"/>
  </r>
  <r>
    <n v="4770"/>
    <x v="2364"/>
    <x v="0"/>
    <x v="251"/>
    <d v="2013-09-25T00:00:00"/>
    <x v="0"/>
    <s v="CC-12430"/>
    <s v="Chuck Clark"/>
    <x v="2"/>
    <s v="United States"/>
    <s v="San Francisco"/>
    <x v="1"/>
    <n v="94109"/>
    <x v="1"/>
    <s v="OFF-BI-10003355"/>
    <x v="1"/>
    <x v="8"/>
    <s v="Cardinal Holdit Business Card Pockets"/>
    <n v="11.952000000000002"/>
    <n v="3"/>
    <n v="0.2"/>
    <n v="4.1832000000000003"/>
  </r>
  <r>
    <n v="4771"/>
    <x v="2364"/>
    <x v="0"/>
    <x v="251"/>
    <d v="2013-09-25T00:00:00"/>
    <x v="0"/>
    <s v="CC-12430"/>
    <s v="Chuck Clark"/>
    <x v="2"/>
    <s v="United States"/>
    <s v="San Francisco"/>
    <x v="1"/>
    <n v="94109"/>
    <x v="1"/>
    <s v="OFF-SU-10001212"/>
    <x v="1"/>
    <x v="14"/>
    <s v="Kleencut Forged Office Shears by Acme United Corporation"/>
    <n v="6.24"/>
    <n v="3"/>
    <n v="0"/>
    <n v="1.8719999999999997"/>
  </r>
  <r>
    <n v="4772"/>
    <x v="2365"/>
    <x v="2"/>
    <x v="656"/>
    <d v="2011-11-03T00:00:00"/>
    <x v="0"/>
    <s v="AC-10450"/>
    <s v="Amy Cox"/>
    <x v="0"/>
    <s v="United States"/>
    <s v="Avondale"/>
    <x v="16"/>
    <n v="85323"/>
    <x v="1"/>
    <s v="TEC-PH-10000486"/>
    <x v="2"/>
    <x v="7"/>
    <s v="Plantronics HL10 Handset Lifter"/>
    <n v="742.33600000000001"/>
    <n v="8"/>
    <n v="0.2"/>
    <n v="83.512799999999913"/>
  </r>
  <r>
    <n v="4773"/>
    <x v="2366"/>
    <x v="3"/>
    <x v="51"/>
    <d v="2014-11-28T00:00:00"/>
    <x v="1"/>
    <s v="CM-12385"/>
    <s v="Christopher Martinez"/>
    <x v="0"/>
    <s v="United States"/>
    <s v="Chicago"/>
    <x v="10"/>
    <n v="60610"/>
    <x v="2"/>
    <s v="FUR-FU-10004909"/>
    <x v="0"/>
    <x v="5"/>
    <s v="Contemporary Wood/Metal Frame"/>
    <n v="6.4640000000000004"/>
    <n v="1"/>
    <n v="0.6"/>
    <n v="-4.0400000000000009"/>
  </r>
  <r>
    <n v="4774"/>
    <x v="2366"/>
    <x v="3"/>
    <x v="51"/>
    <d v="2014-11-28T00:00:00"/>
    <x v="1"/>
    <s v="CM-12385"/>
    <s v="Christopher Martinez"/>
    <x v="0"/>
    <s v="United States"/>
    <s v="Chicago"/>
    <x v="10"/>
    <n v="60610"/>
    <x v="2"/>
    <s v="OFF-LA-10001613"/>
    <x v="1"/>
    <x v="2"/>
    <s v="Avery File Folder Labels"/>
    <n v="11.52"/>
    <n v="5"/>
    <n v="0.2"/>
    <n v="4.1760000000000002"/>
  </r>
  <r>
    <n v="4775"/>
    <x v="2366"/>
    <x v="3"/>
    <x v="51"/>
    <d v="2014-11-28T00:00:00"/>
    <x v="1"/>
    <s v="CM-12385"/>
    <s v="Christopher Martinez"/>
    <x v="0"/>
    <s v="United States"/>
    <s v="Chicago"/>
    <x v="10"/>
    <n v="60610"/>
    <x v="2"/>
    <s v="TEC-PH-10004447"/>
    <x v="2"/>
    <x v="7"/>
    <s v="Toshiba IPT2010-SD IP Telephone"/>
    <n v="222.38400000000001"/>
    <n v="2"/>
    <n v="0.2"/>
    <n v="16.678799999999995"/>
  </r>
  <r>
    <n v="4776"/>
    <x v="2367"/>
    <x v="3"/>
    <x v="673"/>
    <d v="2014-11-22T00:00:00"/>
    <x v="1"/>
    <s v="EK-13795"/>
    <s v="Eileen Kiefer"/>
    <x v="2"/>
    <s v="United States"/>
    <s v="Escondido"/>
    <x v="1"/>
    <n v="92025"/>
    <x v="1"/>
    <s v="OFF-AR-10000255"/>
    <x v="1"/>
    <x v="6"/>
    <s v="Newell 328"/>
    <n v="23.36"/>
    <n v="4"/>
    <n v="0"/>
    <n v="6.073599999999999"/>
  </r>
  <r>
    <n v="4777"/>
    <x v="2368"/>
    <x v="0"/>
    <x v="317"/>
    <d v="2013-02-23T00:00:00"/>
    <x v="0"/>
    <s v="CK-12760"/>
    <s v="Cyma Kinney"/>
    <x v="1"/>
    <s v="United States"/>
    <s v="Long Beach"/>
    <x v="15"/>
    <n v="11561"/>
    <x v="3"/>
    <s v="OFF-LA-10004425"/>
    <x v="1"/>
    <x v="2"/>
    <s v="Staples"/>
    <n v="8.67"/>
    <n v="3"/>
    <n v="0"/>
    <n v="4.0749000000000004"/>
  </r>
  <r>
    <n v="4778"/>
    <x v="2368"/>
    <x v="0"/>
    <x v="317"/>
    <d v="2013-02-23T00:00:00"/>
    <x v="0"/>
    <s v="CK-12760"/>
    <s v="Cyma Kinney"/>
    <x v="1"/>
    <s v="United States"/>
    <s v="Long Beach"/>
    <x v="15"/>
    <n v="11561"/>
    <x v="3"/>
    <s v="OFF-SU-10001664"/>
    <x v="1"/>
    <x v="14"/>
    <s v="Acme Office Executive Series Stainless Steel Trimmers"/>
    <n v="25.71"/>
    <n v="3"/>
    <n v="0"/>
    <n v="6.6846000000000005"/>
  </r>
  <r>
    <n v="4779"/>
    <x v="2369"/>
    <x v="3"/>
    <x v="659"/>
    <d v="2014-11-12T00:00:00"/>
    <x v="1"/>
    <s v="PK-19075"/>
    <s v="Pete Kriz"/>
    <x v="0"/>
    <s v="United States"/>
    <s v="Newark"/>
    <x v="13"/>
    <n v="19711"/>
    <x v="3"/>
    <s v="OFF-AP-10000696"/>
    <x v="1"/>
    <x v="9"/>
    <s v="Holmes Odor Grabber"/>
    <n v="100.94"/>
    <n v="7"/>
    <n v="0"/>
    <n v="33.310199999999995"/>
  </r>
  <r>
    <n v="4780"/>
    <x v="2370"/>
    <x v="2"/>
    <x v="1001"/>
    <d v="2011-07-10T00:00:00"/>
    <x v="2"/>
    <s v="MH-18025"/>
    <s v="Michelle Huthwaite"/>
    <x v="0"/>
    <s v="United States"/>
    <s v="Buffalo"/>
    <x v="15"/>
    <n v="14215"/>
    <x v="3"/>
    <s v="FUR-CH-10002647"/>
    <x v="0"/>
    <x v="1"/>
    <s v="Situations Contoured Folding Chairs, 4/Set"/>
    <n v="63.882000000000005"/>
    <n v="1"/>
    <n v="0.1"/>
    <n v="10.647000000000004"/>
  </r>
  <r>
    <n v="4781"/>
    <x v="2371"/>
    <x v="2"/>
    <x v="845"/>
    <d v="2011-11-12T00:00:00"/>
    <x v="1"/>
    <s v="SC-20725"/>
    <s v="Steven Cartwright"/>
    <x v="0"/>
    <s v="United States"/>
    <s v="Houston"/>
    <x v="5"/>
    <n v="77070"/>
    <x v="2"/>
    <s v="FUR-CH-10002758"/>
    <x v="0"/>
    <x v="1"/>
    <s v="Hon Deluxe Fabric Upholstered Stacking Chairs, Squared Back"/>
    <n v="683.14399999999989"/>
    <n v="4"/>
    <n v="0.3"/>
    <n v="0"/>
  </r>
  <r>
    <n v="4782"/>
    <x v="2371"/>
    <x v="2"/>
    <x v="845"/>
    <d v="2011-11-12T00:00:00"/>
    <x v="1"/>
    <s v="SC-20725"/>
    <s v="Steven Cartwright"/>
    <x v="0"/>
    <s v="United States"/>
    <s v="Houston"/>
    <x v="5"/>
    <n v="77070"/>
    <x v="2"/>
    <s v="OFF-BI-10000201"/>
    <x v="1"/>
    <x v="8"/>
    <s v="Avery Triangle Shaped Sheet Lifters, Black, 2/Pack"/>
    <n v="1.4759999999999995"/>
    <n v="3"/>
    <n v="0.8"/>
    <n v="-2.214"/>
  </r>
  <r>
    <n v="4783"/>
    <x v="2371"/>
    <x v="2"/>
    <x v="845"/>
    <d v="2011-11-12T00:00:00"/>
    <x v="1"/>
    <s v="SC-20725"/>
    <s v="Steven Cartwright"/>
    <x v="0"/>
    <s v="United States"/>
    <s v="Houston"/>
    <x v="5"/>
    <n v="77070"/>
    <x v="2"/>
    <s v="OFF-SU-10004115"/>
    <x v="1"/>
    <x v="14"/>
    <s v="Acme Stainless Steel Office Snips"/>
    <n v="40.711999999999996"/>
    <n v="7"/>
    <n v="0.2"/>
    <n v="3.5623000000000022"/>
  </r>
  <r>
    <n v="4784"/>
    <x v="2372"/>
    <x v="3"/>
    <x v="480"/>
    <d v="2014-02-02T00:00:00"/>
    <x v="1"/>
    <s v="GB-14575"/>
    <s v="Giulietta Baptist"/>
    <x v="0"/>
    <s v="United States"/>
    <s v="Wichita"/>
    <x v="41"/>
    <n v="67212"/>
    <x v="2"/>
    <s v="OFF-PA-10000806"/>
    <x v="1"/>
    <x v="10"/>
    <s v="Xerox 1934"/>
    <n v="279.89999999999998"/>
    <n v="5"/>
    <n v="0"/>
    <n v="137.15100000000001"/>
  </r>
  <r>
    <n v="4785"/>
    <x v="2373"/>
    <x v="1"/>
    <x v="555"/>
    <d v="2012-12-16T00:00:00"/>
    <x v="1"/>
    <s v="IM-15070"/>
    <s v="Irene Maddox"/>
    <x v="0"/>
    <s v="United States"/>
    <s v="Colorado Springs"/>
    <x v="22"/>
    <n v="80906"/>
    <x v="1"/>
    <s v="OFF-AR-10001473"/>
    <x v="1"/>
    <x v="6"/>
    <s v="Newell 313"/>
    <n v="13.120000000000001"/>
    <n v="5"/>
    <n v="0.2"/>
    <n v="1.1480000000000006"/>
  </r>
  <r>
    <n v="4786"/>
    <x v="2373"/>
    <x v="1"/>
    <x v="555"/>
    <d v="2012-12-16T00:00:00"/>
    <x v="1"/>
    <s v="IM-15070"/>
    <s v="Irene Maddox"/>
    <x v="0"/>
    <s v="United States"/>
    <s v="Colorado Springs"/>
    <x v="22"/>
    <n v="80906"/>
    <x v="1"/>
    <s v="FUR-BO-10003450"/>
    <x v="0"/>
    <x v="0"/>
    <s v="Bush Westfield Collection Bookcases, Dark Cherry Finish"/>
    <n v="69.576000000000008"/>
    <n v="4"/>
    <n v="0.7"/>
    <n v="-143.79040000000001"/>
  </r>
  <r>
    <n v="4787"/>
    <x v="2373"/>
    <x v="1"/>
    <x v="555"/>
    <d v="2012-12-16T00:00:00"/>
    <x v="1"/>
    <s v="IM-15070"/>
    <s v="Irene Maddox"/>
    <x v="0"/>
    <s v="United States"/>
    <s v="Colorado Springs"/>
    <x v="22"/>
    <n v="80906"/>
    <x v="1"/>
    <s v="OFF-AR-10001545"/>
    <x v="1"/>
    <x v="6"/>
    <s v="Newell 326"/>
    <n v="4.2240000000000002"/>
    <n v="3"/>
    <n v="0.2"/>
    <n v="0.47519999999999984"/>
  </r>
  <r>
    <n v="4788"/>
    <x v="2373"/>
    <x v="1"/>
    <x v="555"/>
    <d v="2012-12-16T00:00:00"/>
    <x v="1"/>
    <s v="IM-15070"/>
    <s v="Irene Maddox"/>
    <x v="0"/>
    <s v="United States"/>
    <s v="Colorado Springs"/>
    <x v="22"/>
    <n v="80906"/>
    <x v="1"/>
    <s v="TEC-AC-10004396"/>
    <x v="2"/>
    <x v="11"/>
    <s v="Logitech Keyboard K120"/>
    <n v="58.08"/>
    <n v="4"/>
    <n v="0.2"/>
    <n v="-6.5339999999999954"/>
  </r>
  <r>
    <n v="4789"/>
    <x v="2373"/>
    <x v="1"/>
    <x v="555"/>
    <d v="2012-12-16T00:00:00"/>
    <x v="1"/>
    <s v="IM-15070"/>
    <s v="Irene Maddox"/>
    <x v="0"/>
    <s v="United States"/>
    <s v="Colorado Springs"/>
    <x v="22"/>
    <n v="80906"/>
    <x v="1"/>
    <s v="FUR-FU-10002456"/>
    <x v="0"/>
    <x v="5"/>
    <s v="Master Caster Door Stop, Large Neon Orange"/>
    <n v="52.416000000000004"/>
    <n v="9"/>
    <n v="0.2"/>
    <n v="15.069600000000007"/>
  </r>
  <r>
    <n v="4790"/>
    <x v="2373"/>
    <x v="1"/>
    <x v="555"/>
    <d v="2012-12-16T00:00:00"/>
    <x v="1"/>
    <s v="IM-15070"/>
    <s v="Irene Maddox"/>
    <x v="0"/>
    <s v="United States"/>
    <s v="Colorado Springs"/>
    <x v="22"/>
    <n v="80906"/>
    <x v="1"/>
    <s v="FUR-FU-10001473"/>
    <x v="0"/>
    <x v="5"/>
    <s v="DAX Wood Document Frame"/>
    <n v="54.920000000000009"/>
    <n v="5"/>
    <n v="0.2"/>
    <n v="10.983999999999996"/>
  </r>
  <r>
    <n v="4791"/>
    <x v="2373"/>
    <x v="1"/>
    <x v="555"/>
    <d v="2012-12-16T00:00:00"/>
    <x v="1"/>
    <s v="IM-15070"/>
    <s v="Irene Maddox"/>
    <x v="0"/>
    <s v="United States"/>
    <s v="Colorado Springs"/>
    <x v="22"/>
    <n v="80906"/>
    <x v="1"/>
    <s v="FUR-TA-10000849"/>
    <x v="0"/>
    <x v="3"/>
    <s v="Bevis Rectangular Conference Tables"/>
    <n v="364.95"/>
    <n v="5"/>
    <n v="0.5"/>
    <n v="-248.16599999999994"/>
  </r>
  <r>
    <n v="4792"/>
    <x v="2373"/>
    <x v="1"/>
    <x v="555"/>
    <d v="2012-12-16T00:00:00"/>
    <x v="1"/>
    <s v="IM-15070"/>
    <s v="Irene Maddox"/>
    <x v="0"/>
    <s v="United States"/>
    <s v="Colorado Springs"/>
    <x v="22"/>
    <n v="80906"/>
    <x v="1"/>
    <s v="OFF-PA-10001166"/>
    <x v="1"/>
    <x v="10"/>
    <s v="Xerox 1932"/>
    <n v="85.055999999999997"/>
    <n v="3"/>
    <n v="0.2"/>
    <n v="28.706399999999991"/>
  </r>
  <r>
    <n v="4793"/>
    <x v="2373"/>
    <x v="1"/>
    <x v="555"/>
    <d v="2012-12-16T00:00:00"/>
    <x v="1"/>
    <s v="IM-15070"/>
    <s v="Irene Maddox"/>
    <x v="0"/>
    <s v="United States"/>
    <s v="Colorado Springs"/>
    <x v="22"/>
    <n v="80906"/>
    <x v="1"/>
    <s v="OFF-PA-10003256"/>
    <x v="1"/>
    <x v="10"/>
    <s v="Avery Personal Creations Heavyweight Cards"/>
    <n v="27.695999999999998"/>
    <n v="3"/>
    <n v="0.2"/>
    <n v="9.6935999999999964"/>
  </r>
  <r>
    <n v="4794"/>
    <x v="2374"/>
    <x v="1"/>
    <x v="685"/>
    <d v="2012-07-04T00:00:00"/>
    <x v="1"/>
    <s v="MM-18055"/>
    <s v="Michelle Moray"/>
    <x v="0"/>
    <s v="United States"/>
    <s v="New York City"/>
    <x v="15"/>
    <n v="10011"/>
    <x v="3"/>
    <s v="OFF-PA-10002870"/>
    <x v="1"/>
    <x v="10"/>
    <s v="Ampad Phone Message Book, Recycled, 400 Message Capacity, 5 ¾” x 11”"/>
    <n v="24.96"/>
    <n v="4"/>
    <n v="0"/>
    <n v="11.231999999999999"/>
  </r>
  <r>
    <n v="4795"/>
    <x v="2375"/>
    <x v="1"/>
    <x v="199"/>
    <d v="2012-03-23T00:00:00"/>
    <x v="1"/>
    <s v="MF-18250"/>
    <s v="Monica Federle"/>
    <x v="1"/>
    <s v="United States"/>
    <s v="Los Angeles"/>
    <x v="1"/>
    <n v="90036"/>
    <x v="1"/>
    <s v="FUR-FU-10001215"/>
    <x v="0"/>
    <x v="5"/>
    <s v="Howard Miller 11-1/2&quot; Diameter Brentwood Wall Clock"/>
    <n v="43.13"/>
    <n v="1"/>
    <n v="0"/>
    <n v="18.114600000000003"/>
  </r>
  <r>
    <n v="4796"/>
    <x v="2376"/>
    <x v="1"/>
    <x v="863"/>
    <d v="2012-08-17T00:00:00"/>
    <x v="1"/>
    <s v="CK-12595"/>
    <s v="Clytie Kelty"/>
    <x v="0"/>
    <s v="United States"/>
    <s v="Marietta"/>
    <x v="32"/>
    <n v="30062"/>
    <x v="0"/>
    <s v="OFF-BI-10004187"/>
    <x v="1"/>
    <x v="8"/>
    <s v="Staples"/>
    <n v="5.64"/>
    <n v="3"/>
    <n v="0"/>
    <n v="2.7071999999999994"/>
  </r>
  <r>
    <n v="4797"/>
    <x v="2377"/>
    <x v="0"/>
    <x v="675"/>
    <d v="2013-05-20T00:00:00"/>
    <x v="1"/>
    <s v="MK-17905"/>
    <s v="Michael Kennedy"/>
    <x v="1"/>
    <s v="United States"/>
    <s v="Jacksonville"/>
    <x v="2"/>
    <n v="32216"/>
    <x v="0"/>
    <s v="OFF-BI-10001718"/>
    <x v="1"/>
    <x v="8"/>
    <s v="GBC DocuBind P50 Personal Binding Machine"/>
    <n v="57.582000000000008"/>
    <n v="3"/>
    <n v="0.7"/>
    <n v="-44.146199999999979"/>
  </r>
  <r>
    <n v="4798"/>
    <x v="2377"/>
    <x v="0"/>
    <x v="675"/>
    <d v="2013-05-20T00:00:00"/>
    <x v="1"/>
    <s v="MK-17905"/>
    <s v="Michael Kennedy"/>
    <x v="1"/>
    <s v="United States"/>
    <s v="Jacksonville"/>
    <x v="2"/>
    <n v="32216"/>
    <x v="0"/>
    <s v="OFF-PA-10004983"/>
    <x v="1"/>
    <x v="10"/>
    <s v="Xerox 23"/>
    <n v="31.104000000000006"/>
    <n v="6"/>
    <n v="0.2"/>
    <n v="10.8864"/>
  </r>
  <r>
    <n v="4799"/>
    <x v="2377"/>
    <x v="0"/>
    <x v="675"/>
    <d v="2013-05-20T00:00:00"/>
    <x v="1"/>
    <s v="MK-17905"/>
    <s v="Michael Kennedy"/>
    <x v="1"/>
    <s v="United States"/>
    <s v="Jacksonville"/>
    <x v="2"/>
    <n v="32216"/>
    <x v="0"/>
    <s v="FUR-FU-10002396"/>
    <x v="0"/>
    <x v="5"/>
    <s v="DAX Copper Panel Document Frame, 5 x 7 Size"/>
    <n v="30.192"/>
    <n v="3"/>
    <n v="0.2"/>
    <n v="8.3028000000000031"/>
  </r>
  <r>
    <n v="4800"/>
    <x v="2377"/>
    <x v="0"/>
    <x v="675"/>
    <d v="2013-05-20T00:00:00"/>
    <x v="1"/>
    <s v="MK-17905"/>
    <s v="Michael Kennedy"/>
    <x v="1"/>
    <s v="United States"/>
    <s v="Jacksonville"/>
    <x v="2"/>
    <n v="32216"/>
    <x v="0"/>
    <s v="TEC-PH-10003988"/>
    <x v="2"/>
    <x v="7"/>
    <s v="LF Elite 3D Dazzle Designer Hard Case Cover, Lf Stylus Pen and Wiper For Apple Iphone 5c Mini Lite"/>
    <n v="43.6"/>
    <n v="5"/>
    <n v="0.2"/>
    <n v="4.3600000000000012"/>
  </r>
  <r>
    <n v="4801"/>
    <x v="2377"/>
    <x v="0"/>
    <x v="675"/>
    <d v="2013-05-20T00:00:00"/>
    <x v="1"/>
    <s v="MK-17905"/>
    <s v="Michael Kennedy"/>
    <x v="1"/>
    <s v="United States"/>
    <s v="Jacksonville"/>
    <x v="2"/>
    <n v="32216"/>
    <x v="0"/>
    <s v="OFF-AR-10002467"/>
    <x v="1"/>
    <x v="6"/>
    <s v="Dixon Ticonderoga Pencils"/>
    <n v="4.7679999999999998"/>
    <n v="2"/>
    <n v="0.2"/>
    <n v="0.41720000000000046"/>
  </r>
  <r>
    <n v="4802"/>
    <x v="2377"/>
    <x v="0"/>
    <x v="675"/>
    <d v="2013-05-20T00:00:00"/>
    <x v="1"/>
    <s v="MK-17905"/>
    <s v="Michael Kennedy"/>
    <x v="1"/>
    <s v="United States"/>
    <s v="Jacksonville"/>
    <x v="2"/>
    <n v="32216"/>
    <x v="0"/>
    <s v="OFF-BI-10004002"/>
    <x v="1"/>
    <x v="8"/>
    <s v="Wilson Jones International Size A4 Ring Binders"/>
    <n v="10.380000000000003"/>
    <n v="2"/>
    <n v="0.7"/>
    <n v="-7.6119999999999983"/>
  </r>
  <r>
    <n v="4803"/>
    <x v="2377"/>
    <x v="0"/>
    <x v="675"/>
    <d v="2013-05-20T00:00:00"/>
    <x v="1"/>
    <s v="MK-17905"/>
    <s v="Michael Kennedy"/>
    <x v="1"/>
    <s v="United States"/>
    <s v="Jacksonville"/>
    <x v="2"/>
    <n v="32216"/>
    <x v="0"/>
    <s v="OFF-BI-10002309"/>
    <x v="1"/>
    <x v="8"/>
    <s v="Avery Heavy-Duty EZD  Binder With Locking Rings"/>
    <n v="13.392000000000003"/>
    <n v="8"/>
    <n v="0.7"/>
    <n v="-9.8207999999999984"/>
  </r>
  <r>
    <n v="4804"/>
    <x v="2378"/>
    <x v="3"/>
    <x v="1002"/>
    <d v="2014-07-18T00:00:00"/>
    <x v="0"/>
    <s v="MH-17455"/>
    <s v="Mark Hamilton"/>
    <x v="0"/>
    <s v="United States"/>
    <s v="Philadelphia"/>
    <x v="9"/>
    <n v="19140"/>
    <x v="3"/>
    <s v="TEC-PH-10003885"/>
    <x v="2"/>
    <x v="7"/>
    <s v="Cisco SPA508G"/>
    <n v="39.593999999999994"/>
    <n v="1"/>
    <n v="0.4"/>
    <n v="-7.2589000000000041"/>
  </r>
  <r>
    <n v="4805"/>
    <x v="2378"/>
    <x v="3"/>
    <x v="1002"/>
    <d v="2014-07-18T00:00:00"/>
    <x v="0"/>
    <s v="MH-17455"/>
    <s v="Mark Hamilton"/>
    <x v="0"/>
    <s v="United States"/>
    <s v="Philadelphia"/>
    <x v="9"/>
    <n v="19140"/>
    <x v="3"/>
    <s v="FUR-FU-10002501"/>
    <x v="0"/>
    <x v="5"/>
    <s v="Nu-Dell Executive Frame"/>
    <n v="91.00800000000001"/>
    <n v="9"/>
    <n v="0.2"/>
    <n v="19.339199999999998"/>
  </r>
  <r>
    <n v="4806"/>
    <x v="2379"/>
    <x v="1"/>
    <x v="6"/>
    <d v="2012-11-25T00:00:00"/>
    <x v="0"/>
    <s v="NG-18430"/>
    <s v="Nathan Gelder"/>
    <x v="0"/>
    <s v="United States"/>
    <s v="Los Angeles"/>
    <x v="1"/>
    <n v="90008"/>
    <x v="1"/>
    <s v="OFF-PA-10000176"/>
    <x v="1"/>
    <x v="10"/>
    <s v="Xerox 1887"/>
    <n v="37.94"/>
    <n v="2"/>
    <n v="0"/>
    <n v="18.211199999999998"/>
  </r>
  <r>
    <n v="4807"/>
    <x v="2379"/>
    <x v="1"/>
    <x v="6"/>
    <d v="2012-11-25T00:00:00"/>
    <x v="0"/>
    <s v="NG-18430"/>
    <s v="Nathan Gelder"/>
    <x v="0"/>
    <s v="United States"/>
    <s v="Los Angeles"/>
    <x v="1"/>
    <n v="90008"/>
    <x v="1"/>
    <s v="OFF-PA-10000327"/>
    <x v="1"/>
    <x v="10"/>
    <s v="Xerox 1971"/>
    <n v="42.800000000000004"/>
    <n v="10"/>
    <n v="0"/>
    <n v="19.259999999999998"/>
  </r>
  <r>
    <n v="4808"/>
    <x v="2379"/>
    <x v="1"/>
    <x v="6"/>
    <d v="2012-11-25T00:00:00"/>
    <x v="0"/>
    <s v="NG-18430"/>
    <s v="Nathan Gelder"/>
    <x v="0"/>
    <s v="United States"/>
    <s v="Los Angeles"/>
    <x v="1"/>
    <n v="90008"/>
    <x v="1"/>
    <s v="OFF-ST-10004634"/>
    <x v="1"/>
    <x v="4"/>
    <s v="Personal Folder Holder, Ebony"/>
    <n v="33.630000000000003"/>
    <n v="3"/>
    <n v="0"/>
    <n v="10.088999999999999"/>
  </r>
  <r>
    <n v="4809"/>
    <x v="2380"/>
    <x v="2"/>
    <x v="533"/>
    <d v="2011-11-28T00:00:00"/>
    <x v="1"/>
    <s v="PB-19210"/>
    <s v="Phillip Breyer"/>
    <x v="1"/>
    <s v="United States"/>
    <s v="Philadelphia"/>
    <x v="9"/>
    <n v="19134"/>
    <x v="3"/>
    <s v="OFF-EN-10003040"/>
    <x v="1"/>
    <x v="12"/>
    <s v="Quality Park Security Envelopes"/>
    <n v="62.808000000000007"/>
    <n v="3"/>
    <n v="0.2"/>
    <n v="21.197700000000001"/>
  </r>
  <r>
    <n v="4810"/>
    <x v="2381"/>
    <x v="1"/>
    <x v="17"/>
    <d v="2012-12-30T00:00:00"/>
    <x v="2"/>
    <s v="RE-19450"/>
    <s v="Richard Eichhorn"/>
    <x v="0"/>
    <s v="United States"/>
    <s v="Eau Claire"/>
    <x v="6"/>
    <n v="54703"/>
    <x v="2"/>
    <s v="OFF-PA-10003228"/>
    <x v="1"/>
    <x v="10"/>
    <s v="Xerox 1917"/>
    <n v="195.64"/>
    <n v="4"/>
    <n v="0"/>
    <n v="91.950799999999987"/>
  </r>
  <r>
    <n v="4811"/>
    <x v="2381"/>
    <x v="1"/>
    <x v="17"/>
    <d v="2012-12-30T00:00:00"/>
    <x v="2"/>
    <s v="RE-19450"/>
    <s v="Richard Eichhorn"/>
    <x v="0"/>
    <s v="United States"/>
    <s v="Eau Claire"/>
    <x v="6"/>
    <n v="54703"/>
    <x v="2"/>
    <s v="TEC-PH-10004345"/>
    <x v="2"/>
    <x v="7"/>
    <s v="Cisco SPA 502G IP Phone"/>
    <n v="239.9"/>
    <n v="2"/>
    <n v="0"/>
    <n v="71.97"/>
  </r>
  <r>
    <n v="4812"/>
    <x v="2382"/>
    <x v="0"/>
    <x v="696"/>
    <d v="2013-11-20T00:00:00"/>
    <x v="0"/>
    <s v="EB-14110"/>
    <s v="Eugene Barchas"/>
    <x v="0"/>
    <s v="United States"/>
    <s v="Philadelphia"/>
    <x v="9"/>
    <n v="19134"/>
    <x v="3"/>
    <s v="FUR-CH-10000785"/>
    <x v="0"/>
    <x v="1"/>
    <s v="Global Ergonomic Managers Chair"/>
    <n v="380.05799999999994"/>
    <n v="3"/>
    <n v="0.3"/>
    <n v="-21.717600000000004"/>
  </r>
  <r>
    <n v="4813"/>
    <x v="2382"/>
    <x v="0"/>
    <x v="696"/>
    <d v="2013-11-20T00:00:00"/>
    <x v="0"/>
    <s v="EB-14110"/>
    <s v="Eugene Barchas"/>
    <x v="0"/>
    <s v="United States"/>
    <s v="Philadelphia"/>
    <x v="9"/>
    <n v="19134"/>
    <x v="3"/>
    <s v="TEC-CO-10004115"/>
    <x v="2"/>
    <x v="16"/>
    <s v="Sharp AL-1530CS Digital Copier"/>
    <n v="1199.9759999999999"/>
    <n v="4"/>
    <n v="0.4"/>
    <n v="179.99639999999999"/>
  </r>
  <r>
    <n v="4814"/>
    <x v="2382"/>
    <x v="0"/>
    <x v="696"/>
    <d v="2013-11-20T00:00:00"/>
    <x v="0"/>
    <s v="EB-14110"/>
    <s v="Eugene Barchas"/>
    <x v="0"/>
    <s v="United States"/>
    <s v="Philadelphia"/>
    <x v="9"/>
    <n v="19134"/>
    <x v="3"/>
    <s v="FUR-FU-10002813"/>
    <x v="0"/>
    <x v="5"/>
    <s v="DAX Contemporary Wood Frame with Silver Metal Mat, Desktop, 11 x 14 Size"/>
    <n v="48.576000000000001"/>
    <n v="3"/>
    <n v="0.2"/>
    <n v="9.7151999999999941"/>
  </r>
  <r>
    <n v="4815"/>
    <x v="2383"/>
    <x v="0"/>
    <x v="541"/>
    <d v="2013-05-11T00:00:00"/>
    <x v="2"/>
    <s v="TB-21625"/>
    <s v="Trudy Brown"/>
    <x v="0"/>
    <s v="United States"/>
    <s v="Los Angeles"/>
    <x v="1"/>
    <n v="90004"/>
    <x v="1"/>
    <s v="OFF-PA-10002751"/>
    <x v="1"/>
    <x v="10"/>
    <s v="Xerox 1920"/>
    <n v="17.940000000000001"/>
    <n v="3"/>
    <n v="0"/>
    <n v="8.0730000000000004"/>
  </r>
  <r>
    <n v="4816"/>
    <x v="2384"/>
    <x v="2"/>
    <x v="58"/>
    <d v="2011-12-31T00:00:00"/>
    <x v="1"/>
    <s v="MG-17695"/>
    <s v="Maureen Gnade"/>
    <x v="0"/>
    <s v="United States"/>
    <s v="Philadelphia"/>
    <x v="9"/>
    <n v="19134"/>
    <x v="3"/>
    <s v="OFF-PA-10004569"/>
    <x v="1"/>
    <x v="10"/>
    <s v="Wirebound Message Books, Two 4 1/4&quot; x 5&quot; Forms per Page"/>
    <n v="18.264000000000003"/>
    <n v="3"/>
    <n v="0.2"/>
    <n v="6.1640999999999995"/>
  </r>
  <r>
    <n v="4817"/>
    <x v="2384"/>
    <x v="2"/>
    <x v="58"/>
    <d v="2011-12-31T00:00:00"/>
    <x v="1"/>
    <s v="MG-17695"/>
    <s v="Maureen Gnade"/>
    <x v="0"/>
    <s v="United States"/>
    <s v="Philadelphia"/>
    <x v="9"/>
    <n v="19134"/>
    <x v="3"/>
    <s v="OFF-AP-10002998"/>
    <x v="1"/>
    <x v="9"/>
    <s v="Holmes 99% HEPA Air Purifier"/>
    <n v="34.655999999999999"/>
    <n v="2"/>
    <n v="0.2"/>
    <n v="5.6315999999999971"/>
  </r>
  <r>
    <n v="4818"/>
    <x v="2384"/>
    <x v="2"/>
    <x v="58"/>
    <d v="2011-12-31T00:00:00"/>
    <x v="1"/>
    <s v="MG-17695"/>
    <s v="Maureen Gnade"/>
    <x v="0"/>
    <s v="United States"/>
    <s v="Philadelphia"/>
    <x v="9"/>
    <n v="19134"/>
    <x v="3"/>
    <s v="OFF-AP-10003287"/>
    <x v="1"/>
    <x v="9"/>
    <s v="Tripp Lite TLP810NET Broadband Surge for Modem/Fax"/>
    <n v="81.552000000000007"/>
    <n v="2"/>
    <n v="0.2"/>
    <n v="8.1551999999999971"/>
  </r>
  <r>
    <n v="4819"/>
    <x v="2384"/>
    <x v="2"/>
    <x v="58"/>
    <d v="2011-12-31T00:00:00"/>
    <x v="1"/>
    <s v="MG-17695"/>
    <s v="Maureen Gnade"/>
    <x v="0"/>
    <s v="United States"/>
    <s v="Philadelphia"/>
    <x v="9"/>
    <n v="19134"/>
    <x v="3"/>
    <s v="OFF-ST-10001370"/>
    <x v="1"/>
    <x v="4"/>
    <s v="Sensible Storage WireTech Storage Systems"/>
    <n v="227.13600000000002"/>
    <n v="4"/>
    <n v="0.2"/>
    <n v="-42.588000000000036"/>
  </r>
  <r>
    <n v="4820"/>
    <x v="2385"/>
    <x v="3"/>
    <x v="110"/>
    <d v="2014-06-15T00:00:00"/>
    <x v="1"/>
    <s v="LW-17125"/>
    <s v="Liz Willingham"/>
    <x v="0"/>
    <s v="United States"/>
    <s v="Norwich"/>
    <x v="29"/>
    <n v="6360"/>
    <x v="3"/>
    <s v="OFF-BI-10004040"/>
    <x v="1"/>
    <x v="8"/>
    <s v="Wilson Jones Impact Binders"/>
    <n v="10.36"/>
    <n v="2"/>
    <n v="0"/>
    <n v="5.0763999999999996"/>
  </r>
  <r>
    <n v="4821"/>
    <x v="2386"/>
    <x v="1"/>
    <x v="1003"/>
    <d v="2012-04-11T00:00:00"/>
    <x v="1"/>
    <s v="PF-19120"/>
    <s v="Peter Fuller"/>
    <x v="0"/>
    <s v="United States"/>
    <s v="San Antonio"/>
    <x v="5"/>
    <n v="78207"/>
    <x v="2"/>
    <s v="OFF-AP-10002651"/>
    <x v="1"/>
    <x v="9"/>
    <s v="Hoover Upright Vacuum With Dirt Cup"/>
    <n v="463.24799999999988"/>
    <n v="8"/>
    <n v="0.8"/>
    <n v="-1181.2824000000003"/>
  </r>
  <r>
    <n v="4822"/>
    <x v="2386"/>
    <x v="1"/>
    <x v="1003"/>
    <d v="2012-04-11T00:00:00"/>
    <x v="1"/>
    <s v="PF-19120"/>
    <s v="Peter Fuller"/>
    <x v="0"/>
    <s v="United States"/>
    <s v="San Antonio"/>
    <x v="5"/>
    <n v="78207"/>
    <x v="2"/>
    <s v="TEC-AC-10002402"/>
    <x v="2"/>
    <x v="11"/>
    <s v="Razer Kraken PRO Over Ear PC and Music Headset"/>
    <n v="383.952"/>
    <n v="6"/>
    <n v="0.2"/>
    <n v="47.993999999999971"/>
  </r>
  <r>
    <n v="4823"/>
    <x v="2387"/>
    <x v="0"/>
    <x v="212"/>
    <d v="2013-07-12T00:00:00"/>
    <x v="3"/>
    <s v="NZ-18565"/>
    <s v="Nick Zandusky"/>
    <x v="2"/>
    <s v="United States"/>
    <s v="Yuma"/>
    <x v="16"/>
    <n v="85364"/>
    <x v="1"/>
    <s v="OFF-BI-10001658"/>
    <x v="1"/>
    <x v="8"/>
    <s v="GBC Standard Therm-A-Bind Covers"/>
    <n v="44.856000000000009"/>
    <n v="6"/>
    <n v="0.7"/>
    <n v="-35.884799999999984"/>
  </r>
  <r>
    <n v="4824"/>
    <x v="2388"/>
    <x v="0"/>
    <x v="831"/>
    <d v="2013-11-27T00:00:00"/>
    <x v="1"/>
    <s v="CK-12205"/>
    <s v="Chloris Kastensmidt"/>
    <x v="0"/>
    <s v="United States"/>
    <s v="Columbus"/>
    <x v="24"/>
    <n v="43229"/>
    <x v="3"/>
    <s v="TEC-MA-10000752"/>
    <x v="2"/>
    <x v="15"/>
    <s v="Texas Instrument TI-15 Fraction Calculator"/>
    <n v="30.345000000000006"/>
    <n v="7"/>
    <n v="0.7"/>
    <n v="-24.275999999999996"/>
  </r>
  <r>
    <n v="4825"/>
    <x v="2388"/>
    <x v="0"/>
    <x v="831"/>
    <d v="2013-11-27T00:00:00"/>
    <x v="1"/>
    <s v="CK-12205"/>
    <s v="Chloris Kastensmidt"/>
    <x v="0"/>
    <s v="United States"/>
    <s v="Columbus"/>
    <x v="24"/>
    <n v="43229"/>
    <x v="3"/>
    <s v="FUR-CH-10003817"/>
    <x v="0"/>
    <x v="1"/>
    <s v="Global Value Steno Chair, Gray"/>
    <n v="127.554"/>
    <n v="3"/>
    <n v="0.3"/>
    <n v="-9.1109999999999971"/>
  </r>
  <r>
    <n v="4826"/>
    <x v="2388"/>
    <x v="0"/>
    <x v="831"/>
    <d v="2013-11-27T00:00:00"/>
    <x v="1"/>
    <s v="CK-12205"/>
    <s v="Chloris Kastensmidt"/>
    <x v="0"/>
    <s v="United States"/>
    <s v="Columbus"/>
    <x v="24"/>
    <n v="43229"/>
    <x v="3"/>
    <s v="FUR-FU-10001876"/>
    <x v="0"/>
    <x v="5"/>
    <s v="Computer Room Manger, 14&quot;"/>
    <n v="77.951999999999998"/>
    <n v="3"/>
    <n v="0.2"/>
    <n v="15.590399999999995"/>
  </r>
  <r>
    <n v="4827"/>
    <x v="2389"/>
    <x v="3"/>
    <x v="105"/>
    <d v="2014-11-16T00:00:00"/>
    <x v="2"/>
    <s v="JE-15610"/>
    <s v="Jim Epp"/>
    <x v="1"/>
    <s v="United States"/>
    <s v="Los Angeles"/>
    <x v="1"/>
    <n v="90036"/>
    <x v="1"/>
    <s v="OFF-BI-10003460"/>
    <x v="1"/>
    <x v="8"/>
    <s v="Acco 3-Hole Punch"/>
    <n v="14.016"/>
    <n v="4"/>
    <n v="0.2"/>
    <n v="4.9055999999999997"/>
  </r>
  <r>
    <n v="4828"/>
    <x v="2390"/>
    <x v="2"/>
    <x v="301"/>
    <d v="2011-11-08T00:00:00"/>
    <x v="1"/>
    <s v="JO-15145"/>
    <s v="Jack O'Briant"/>
    <x v="1"/>
    <s v="United States"/>
    <s v="Richmond"/>
    <x v="0"/>
    <n v="40475"/>
    <x v="0"/>
    <s v="OFF-ST-10000464"/>
    <x v="1"/>
    <x v="4"/>
    <s v="Multi-Use Personal File Cart and Caster Set, Three Stacking Bins"/>
    <n v="69.52"/>
    <n v="2"/>
    <n v="0"/>
    <n v="19.465600000000002"/>
  </r>
  <r>
    <n v="4829"/>
    <x v="2390"/>
    <x v="2"/>
    <x v="301"/>
    <d v="2011-11-08T00:00:00"/>
    <x v="1"/>
    <s v="JO-15145"/>
    <s v="Jack O'Briant"/>
    <x v="1"/>
    <s v="United States"/>
    <s v="Richmond"/>
    <x v="0"/>
    <n v="40475"/>
    <x v="0"/>
    <s v="OFF-AR-10001919"/>
    <x v="1"/>
    <x v="6"/>
    <s v="OIC #2 Pencils, Medium Soft"/>
    <n v="5.64"/>
    <n v="3"/>
    <n v="0"/>
    <n v="1.6355999999999997"/>
  </r>
  <r>
    <n v="4830"/>
    <x v="2391"/>
    <x v="0"/>
    <x v="666"/>
    <d v="2013-05-22T00:00:00"/>
    <x v="1"/>
    <s v="TT-21220"/>
    <s v="Thomas Thornton"/>
    <x v="0"/>
    <s v="United States"/>
    <s v="New York City"/>
    <x v="15"/>
    <n v="10035"/>
    <x v="3"/>
    <s v="OFF-BI-10002393"/>
    <x v="1"/>
    <x v="8"/>
    <s v="Binder Posts"/>
    <n v="13.776000000000002"/>
    <n v="3"/>
    <n v="0.2"/>
    <n v="4.4771999999999998"/>
  </r>
  <r>
    <n v="4831"/>
    <x v="2392"/>
    <x v="2"/>
    <x v="845"/>
    <d v="2011-11-12T00:00:00"/>
    <x v="1"/>
    <s v="MS-17365"/>
    <s v="Maribeth Schnelling"/>
    <x v="0"/>
    <s v="United States"/>
    <s v="Wausau"/>
    <x v="6"/>
    <n v="54401"/>
    <x v="2"/>
    <s v="OFF-AP-10001293"/>
    <x v="1"/>
    <x v="9"/>
    <s v="Belkin 8 Outlet Surge Protector"/>
    <n v="245.88"/>
    <n v="6"/>
    <n v="0"/>
    <n v="68.846399999999988"/>
  </r>
  <r>
    <n v="4832"/>
    <x v="2392"/>
    <x v="2"/>
    <x v="845"/>
    <d v="2011-11-12T00:00:00"/>
    <x v="1"/>
    <s v="MS-17365"/>
    <s v="Maribeth Schnelling"/>
    <x v="0"/>
    <s v="United States"/>
    <s v="Wausau"/>
    <x v="6"/>
    <n v="54401"/>
    <x v="2"/>
    <s v="OFF-ST-10004258"/>
    <x v="1"/>
    <x v="4"/>
    <s v="Portable Personal File Box"/>
    <n v="36.630000000000003"/>
    <n v="3"/>
    <n v="0"/>
    <n v="9.8901000000000039"/>
  </r>
  <r>
    <n v="4833"/>
    <x v="2392"/>
    <x v="2"/>
    <x v="845"/>
    <d v="2011-11-12T00:00:00"/>
    <x v="1"/>
    <s v="MS-17365"/>
    <s v="Maribeth Schnelling"/>
    <x v="0"/>
    <s v="United States"/>
    <s v="Wausau"/>
    <x v="6"/>
    <n v="54401"/>
    <x v="2"/>
    <s v="OFF-ST-10002214"/>
    <x v="1"/>
    <x v="4"/>
    <s v="X-Rack File for Hanging Folders"/>
    <n v="22.58"/>
    <n v="2"/>
    <n v="0"/>
    <n v="5.8707999999999991"/>
  </r>
  <r>
    <n v="4834"/>
    <x v="2392"/>
    <x v="2"/>
    <x v="845"/>
    <d v="2011-11-12T00:00:00"/>
    <x v="1"/>
    <s v="MS-17365"/>
    <s v="Maribeth Schnelling"/>
    <x v="0"/>
    <s v="United States"/>
    <s v="Wausau"/>
    <x v="6"/>
    <n v="54401"/>
    <x v="2"/>
    <s v="OFF-BI-10004970"/>
    <x v="1"/>
    <x v="8"/>
    <s v="ACCOHIDE 3-Ring Binder, Blue, 1&quot;"/>
    <n v="12.39"/>
    <n v="3"/>
    <n v="0"/>
    <n v="5.8232999999999997"/>
  </r>
  <r>
    <n v="4835"/>
    <x v="2393"/>
    <x v="3"/>
    <x v="361"/>
    <d v="2014-10-11T00:00:00"/>
    <x v="1"/>
    <s v="MP-18175"/>
    <s v="Mike Pelletier"/>
    <x v="2"/>
    <s v="United States"/>
    <s v="San Francisco"/>
    <x v="1"/>
    <n v="94110"/>
    <x v="1"/>
    <s v="OFF-BI-10002571"/>
    <x v="1"/>
    <x v="8"/>
    <s v="Avery Framed View Binder, EZD Ring (Locking), Navy, 1 1/2&quot;"/>
    <n v="39.92"/>
    <n v="5"/>
    <n v="0.2"/>
    <n v="13.472999999999999"/>
  </r>
  <r>
    <n v="4836"/>
    <x v="2393"/>
    <x v="3"/>
    <x v="361"/>
    <d v="2014-10-11T00:00:00"/>
    <x v="1"/>
    <s v="MP-18175"/>
    <s v="Mike Pelletier"/>
    <x v="2"/>
    <s v="United States"/>
    <s v="San Francisco"/>
    <x v="1"/>
    <n v="94110"/>
    <x v="1"/>
    <s v="OFF-PA-10002581"/>
    <x v="1"/>
    <x v="10"/>
    <s v="Xerox 1951"/>
    <n v="61.96"/>
    <n v="2"/>
    <n v="0"/>
    <n v="27.881999999999998"/>
  </r>
  <r>
    <n v="4837"/>
    <x v="2393"/>
    <x v="3"/>
    <x v="361"/>
    <d v="2014-10-11T00:00:00"/>
    <x v="1"/>
    <s v="MP-18175"/>
    <s v="Mike Pelletier"/>
    <x v="2"/>
    <s v="United States"/>
    <s v="San Francisco"/>
    <x v="1"/>
    <n v="94110"/>
    <x v="1"/>
    <s v="OFF-BI-10001097"/>
    <x v="1"/>
    <x v="8"/>
    <s v="Avery Hole Reinforcements"/>
    <n v="19.936000000000003"/>
    <n v="4"/>
    <n v="0.2"/>
    <n v="7.2267999999999999"/>
  </r>
  <r>
    <n v="4838"/>
    <x v="2394"/>
    <x v="3"/>
    <x v="702"/>
    <d v="2014-06-04T00:00:00"/>
    <x v="2"/>
    <s v="FH-14350"/>
    <s v="Fred Harton"/>
    <x v="0"/>
    <s v="United States"/>
    <s v="Dublin"/>
    <x v="24"/>
    <n v="43017"/>
    <x v="3"/>
    <s v="OFF-BI-10003429"/>
    <x v="1"/>
    <x v="8"/>
    <s v="Cardinal HOLDit! Binder Insert Strips,Extra Strips"/>
    <n v="3.7980000000000005"/>
    <n v="2"/>
    <n v="0.7"/>
    <n v="-2.6585999999999999"/>
  </r>
  <r>
    <n v="4839"/>
    <x v="2394"/>
    <x v="3"/>
    <x v="702"/>
    <d v="2014-06-04T00:00:00"/>
    <x v="2"/>
    <s v="FH-14350"/>
    <s v="Fred Harton"/>
    <x v="0"/>
    <s v="United States"/>
    <s v="Dublin"/>
    <x v="24"/>
    <n v="43017"/>
    <x v="3"/>
    <s v="OFF-PA-10000682"/>
    <x v="1"/>
    <x v="10"/>
    <s v="Xerox 1924"/>
    <n v="27.744000000000003"/>
    <n v="6"/>
    <n v="0.2"/>
    <n v="10.057200000000002"/>
  </r>
  <r>
    <n v="4840"/>
    <x v="2394"/>
    <x v="3"/>
    <x v="702"/>
    <d v="2014-06-04T00:00:00"/>
    <x v="2"/>
    <s v="FH-14350"/>
    <s v="Fred Harton"/>
    <x v="0"/>
    <s v="United States"/>
    <s v="Dublin"/>
    <x v="24"/>
    <n v="43017"/>
    <x v="3"/>
    <s v="TEC-PH-10001700"/>
    <x v="2"/>
    <x v="7"/>
    <s v="Panasonic KX-TG6844B Expandable Digital Cordless Telephone"/>
    <n v="158.37599999999998"/>
    <n v="4"/>
    <n v="0.4"/>
    <n v="-34.314799999999991"/>
  </r>
  <r>
    <n v="4841"/>
    <x v="2395"/>
    <x v="3"/>
    <x v="225"/>
    <d v="2014-11-26T00:00:00"/>
    <x v="1"/>
    <s v="SC-20050"/>
    <s v="Sample Company A"/>
    <x v="2"/>
    <s v="United States"/>
    <s v="Henderson"/>
    <x v="0"/>
    <n v="42420"/>
    <x v="0"/>
    <s v="FUR-FU-10000629"/>
    <x v="0"/>
    <x v="5"/>
    <s v="9-3/4 Diameter Round Wall Clock"/>
    <n v="27.58"/>
    <n v="2"/>
    <n v="0"/>
    <n v="11.583600000000001"/>
  </r>
  <r>
    <n v="4842"/>
    <x v="2396"/>
    <x v="0"/>
    <x v="443"/>
    <d v="2013-12-29T00:00:00"/>
    <x v="1"/>
    <s v="NM-18520"/>
    <s v="Neoma Murray"/>
    <x v="0"/>
    <s v="United States"/>
    <s v="Bowling Green"/>
    <x v="24"/>
    <n v="43402"/>
    <x v="3"/>
    <s v="OFF-BI-10001267"/>
    <x v="1"/>
    <x v="8"/>
    <s v="Universal Recycled Hanging Pressboard Report Binders, Letter Size"/>
    <n v="5.5530000000000008"/>
    <n v="3"/>
    <n v="0.7"/>
    <n v="-4.0722000000000023"/>
  </r>
  <r>
    <n v="4843"/>
    <x v="2397"/>
    <x v="3"/>
    <x v="365"/>
    <d v="2014-10-05T00:00:00"/>
    <x v="1"/>
    <s v="JO-15280"/>
    <s v="Jas O'Carroll"/>
    <x v="0"/>
    <s v="United States"/>
    <s v="Memphis"/>
    <x v="18"/>
    <n v="38109"/>
    <x v="0"/>
    <s v="OFF-ST-10001418"/>
    <x v="1"/>
    <x v="4"/>
    <s v="Carina Media Storage Towers in Natural &amp; Black"/>
    <n v="243.92"/>
    <n v="5"/>
    <n v="0.2"/>
    <n v="-54.881999999999998"/>
  </r>
  <r>
    <n v="4844"/>
    <x v="2398"/>
    <x v="0"/>
    <x v="77"/>
    <d v="2013-11-10T00:00:00"/>
    <x v="2"/>
    <s v="CC-12475"/>
    <s v="Cindy Chapman"/>
    <x v="0"/>
    <s v="United States"/>
    <s v="Lakewood"/>
    <x v="30"/>
    <n v="8701"/>
    <x v="3"/>
    <s v="OFF-FA-10004968"/>
    <x v="1"/>
    <x v="13"/>
    <s v="Rubber Band Ball"/>
    <n v="14.96"/>
    <n v="4"/>
    <n v="0"/>
    <n v="0.2992000000000008"/>
  </r>
  <r>
    <n v="4845"/>
    <x v="2399"/>
    <x v="2"/>
    <x v="527"/>
    <d v="2011-04-05T00:00:00"/>
    <x v="2"/>
    <s v="MZ-17515"/>
    <s v="Mary Zewe"/>
    <x v="1"/>
    <s v="United States"/>
    <s v="Los Angeles"/>
    <x v="1"/>
    <n v="90008"/>
    <x v="1"/>
    <s v="OFF-BI-10004140"/>
    <x v="1"/>
    <x v="8"/>
    <s v="Avery Non-Stick Binders"/>
    <n v="7.1840000000000011"/>
    <n v="2"/>
    <n v="0.2"/>
    <n v="2.2449999999999992"/>
  </r>
  <r>
    <n v="4846"/>
    <x v="2400"/>
    <x v="1"/>
    <x v="862"/>
    <d v="2012-07-26T00:00:00"/>
    <x v="0"/>
    <s v="MS-17830"/>
    <s v="Melanie Seite"/>
    <x v="0"/>
    <s v="United States"/>
    <s v="Rochester"/>
    <x v="15"/>
    <n v="14609"/>
    <x v="3"/>
    <s v="OFF-BI-10003460"/>
    <x v="1"/>
    <x v="8"/>
    <s v="Acco 3-Hole Punch"/>
    <n v="10.512"/>
    <n v="3"/>
    <n v="0.2"/>
    <n v="3.6791999999999998"/>
  </r>
  <r>
    <n v="4847"/>
    <x v="2401"/>
    <x v="2"/>
    <x v="402"/>
    <d v="2011-06-27T00:00:00"/>
    <x v="0"/>
    <s v="GK-14620"/>
    <s v="Grace Kelly"/>
    <x v="1"/>
    <s v="United States"/>
    <s v="Salem"/>
    <x v="21"/>
    <n v="97301"/>
    <x v="1"/>
    <s v="TEC-PH-10002115"/>
    <x v="2"/>
    <x v="7"/>
    <s v="Plantronics 81402"/>
    <n v="263.96000000000004"/>
    <n v="5"/>
    <n v="0.2"/>
    <n v="19.796999999999997"/>
  </r>
  <r>
    <n v="4848"/>
    <x v="2401"/>
    <x v="2"/>
    <x v="402"/>
    <d v="2011-06-27T00:00:00"/>
    <x v="0"/>
    <s v="GK-14620"/>
    <s v="Grace Kelly"/>
    <x v="1"/>
    <s v="United States"/>
    <s v="Salem"/>
    <x v="21"/>
    <n v="97301"/>
    <x v="1"/>
    <s v="OFF-AR-10003478"/>
    <x v="1"/>
    <x v="6"/>
    <s v="Avery Hi-Liter EverBold Pen Style Fluorescent Highlighters, 4/Pack"/>
    <n v="71.632000000000005"/>
    <n v="11"/>
    <n v="0.2"/>
    <n v="17.908000000000001"/>
  </r>
  <r>
    <n v="4849"/>
    <x v="2401"/>
    <x v="2"/>
    <x v="402"/>
    <d v="2011-06-27T00:00:00"/>
    <x v="0"/>
    <s v="GK-14620"/>
    <s v="Grace Kelly"/>
    <x v="1"/>
    <s v="United States"/>
    <s v="Salem"/>
    <x v="21"/>
    <n v="97301"/>
    <x v="1"/>
    <s v="OFF-AR-10000475"/>
    <x v="1"/>
    <x v="6"/>
    <s v="Hunt BOSTON Vista Battery-Operated Pencil Sharpener, Black"/>
    <n v="9.3280000000000012"/>
    <n v="1"/>
    <n v="0.2"/>
    <n v="0.8162000000000007"/>
  </r>
  <r>
    <n v="4850"/>
    <x v="2402"/>
    <x v="2"/>
    <x v="78"/>
    <d v="2011-09-14T00:00:00"/>
    <x v="1"/>
    <s v="MC-17275"/>
    <s v="Marc Crier"/>
    <x v="0"/>
    <s v="United States"/>
    <s v="Pasco"/>
    <x v="4"/>
    <n v="99301"/>
    <x v="1"/>
    <s v="OFF-AR-10003045"/>
    <x v="1"/>
    <x v="6"/>
    <s v="Prang Colored Pencils"/>
    <n v="5.88"/>
    <n v="2"/>
    <n v="0"/>
    <n v="2.6459999999999999"/>
  </r>
  <r>
    <n v="4851"/>
    <x v="2402"/>
    <x v="2"/>
    <x v="78"/>
    <d v="2011-09-14T00:00:00"/>
    <x v="1"/>
    <s v="MC-17275"/>
    <s v="Marc Crier"/>
    <x v="0"/>
    <s v="United States"/>
    <s v="Pasco"/>
    <x v="4"/>
    <n v="99301"/>
    <x v="1"/>
    <s v="FUR-CH-10000454"/>
    <x v="0"/>
    <x v="1"/>
    <s v="Hon Deluxe Fabric Upholstered Stacking Chairs, Rounded Back"/>
    <n v="975.92"/>
    <n v="5"/>
    <n v="0.2"/>
    <n v="121.98999999999992"/>
  </r>
  <r>
    <n v="4852"/>
    <x v="2402"/>
    <x v="2"/>
    <x v="78"/>
    <d v="2011-09-14T00:00:00"/>
    <x v="1"/>
    <s v="MC-17275"/>
    <s v="Marc Crier"/>
    <x v="0"/>
    <s v="United States"/>
    <s v="Pasco"/>
    <x v="4"/>
    <n v="99301"/>
    <x v="1"/>
    <s v="OFF-AR-10000380"/>
    <x v="1"/>
    <x v="6"/>
    <s v="Hunt PowerHouse Electric Pencil Sharpener, Blue"/>
    <n v="303.83999999999997"/>
    <n v="8"/>
    <n v="0"/>
    <n v="91.151999999999958"/>
  </r>
  <r>
    <n v="4853"/>
    <x v="2402"/>
    <x v="2"/>
    <x v="78"/>
    <d v="2011-09-14T00:00:00"/>
    <x v="1"/>
    <s v="MC-17275"/>
    <s v="Marc Crier"/>
    <x v="0"/>
    <s v="United States"/>
    <s v="Pasco"/>
    <x v="4"/>
    <n v="99301"/>
    <x v="1"/>
    <s v="OFF-ST-10000736"/>
    <x v="1"/>
    <x v="4"/>
    <s v="Carina Double Wide Media Storage Towers in Natural &amp; Black"/>
    <n v="485.88"/>
    <n v="6"/>
    <n v="0"/>
    <n v="19.43519999999998"/>
  </r>
  <r>
    <n v="4854"/>
    <x v="2403"/>
    <x v="2"/>
    <x v="432"/>
    <d v="2011-12-15T00:00:00"/>
    <x v="0"/>
    <s v="LH-17155"/>
    <s v="Logan Haushalter"/>
    <x v="0"/>
    <s v="United States"/>
    <s v="Oakland"/>
    <x v="1"/>
    <n v="94601"/>
    <x v="1"/>
    <s v="FUR-FU-10004270"/>
    <x v="0"/>
    <x v="5"/>
    <s v="Eldon Image Series Desk Accessories, Burgundy"/>
    <n v="12.54"/>
    <n v="3"/>
    <n v="0"/>
    <n v="4.5144000000000002"/>
  </r>
  <r>
    <n v="4855"/>
    <x v="2403"/>
    <x v="2"/>
    <x v="432"/>
    <d v="2011-12-15T00:00:00"/>
    <x v="0"/>
    <s v="LH-17155"/>
    <s v="Logan Haushalter"/>
    <x v="0"/>
    <s v="United States"/>
    <s v="Oakland"/>
    <x v="1"/>
    <n v="94601"/>
    <x v="1"/>
    <s v="OFF-ST-10000617"/>
    <x v="1"/>
    <x v="4"/>
    <s v="Woodgrain Magazine Files by Perma"/>
    <n v="8.94"/>
    <n v="3"/>
    <n v="0"/>
    <n v="0.62579999999999902"/>
  </r>
  <r>
    <n v="4856"/>
    <x v="2403"/>
    <x v="2"/>
    <x v="432"/>
    <d v="2011-12-15T00:00:00"/>
    <x v="0"/>
    <s v="LH-17155"/>
    <s v="Logan Haushalter"/>
    <x v="0"/>
    <s v="United States"/>
    <s v="Oakland"/>
    <x v="1"/>
    <n v="94601"/>
    <x v="1"/>
    <s v="FUR-FU-10001706"/>
    <x v="0"/>
    <x v="5"/>
    <s v="Longer-Life Soft White Bulbs"/>
    <n v="9.24"/>
    <n v="3"/>
    <n v="0"/>
    <n v="4.4352"/>
  </r>
  <r>
    <n v="4857"/>
    <x v="2404"/>
    <x v="1"/>
    <x v="1004"/>
    <d v="2012-01-17T00:00:00"/>
    <x v="1"/>
    <s v="PB-19150"/>
    <s v="Philip Brown"/>
    <x v="0"/>
    <s v="United States"/>
    <s v="Los Angeles"/>
    <x v="1"/>
    <n v="90004"/>
    <x v="1"/>
    <s v="OFF-BI-10003364"/>
    <x v="1"/>
    <x v="8"/>
    <s v="Binding Machine Supplies"/>
    <n v="70.00800000000001"/>
    <n v="3"/>
    <n v="0.2"/>
    <n v="24.502800000000001"/>
  </r>
  <r>
    <n v="4858"/>
    <x v="2404"/>
    <x v="1"/>
    <x v="1004"/>
    <d v="2012-01-17T00:00:00"/>
    <x v="1"/>
    <s v="PB-19150"/>
    <s v="Philip Brown"/>
    <x v="0"/>
    <s v="United States"/>
    <s v="Los Angeles"/>
    <x v="1"/>
    <n v="90004"/>
    <x v="1"/>
    <s v="FUR-FU-10001861"/>
    <x v="0"/>
    <x v="5"/>
    <s v="Floodlight Indoor Halogen Bulbs, 1 Bulb per Pack, 60 Watts"/>
    <n v="77.599999999999994"/>
    <n v="4"/>
    <n v="0"/>
    <n v="38.023999999999994"/>
  </r>
  <r>
    <n v="4859"/>
    <x v="2404"/>
    <x v="1"/>
    <x v="1004"/>
    <d v="2012-01-17T00:00:00"/>
    <x v="1"/>
    <s v="PB-19150"/>
    <s v="Philip Brown"/>
    <x v="0"/>
    <s v="United States"/>
    <s v="Los Angeles"/>
    <x v="1"/>
    <n v="90004"/>
    <x v="1"/>
    <s v="FUR-FU-10004845"/>
    <x v="0"/>
    <x v="5"/>
    <s v="Deflect-o EconoMat Nonstudded, No Bevel Mat"/>
    <n v="464.84999999999997"/>
    <n v="9"/>
    <n v="0"/>
    <n v="92.969999999999985"/>
  </r>
  <r>
    <n v="4860"/>
    <x v="2405"/>
    <x v="3"/>
    <x v="934"/>
    <d v="2014-12-20T00:00:00"/>
    <x v="1"/>
    <s v="SS-20140"/>
    <s v="Saphhira Shifley"/>
    <x v="1"/>
    <s v="United States"/>
    <s v="Oak Park"/>
    <x v="10"/>
    <n v="60302"/>
    <x v="2"/>
    <s v="OFF-AR-10000823"/>
    <x v="1"/>
    <x v="6"/>
    <s v="Newell 307"/>
    <n v="10.192000000000002"/>
    <n v="7"/>
    <n v="0.2"/>
    <n v="1.0192000000000001"/>
  </r>
  <r>
    <n v="4861"/>
    <x v="2406"/>
    <x v="0"/>
    <x v="122"/>
    <d v="2013-12-25T00:00:00"/>
    <x v="1"/>
    <s v="GK-14620"/>
    <s v="Grace Kelly"/>
    <x v="1"/>
    <s v="United States"/>
    <s v="Morristown"/>
    <x v="30"/>
    <n v="7960"/>
    <x v="3"/>
    <s v="OFF-BI-10001359"/>
    <x v="1"/>
    <x v="8"/>
    <s v="GBC DocuBind TL300 Electric Binding System"/>
    <n v="1793.98"/>
    <n v="2"/>
    <n v="0"/>
    <n v="843.17059999999992"/>
  </r>
  <r>
    <n v="4862"/>
    <x v="2407"/>
    <x v="2"/>
    <x v="909"/>
    <d v="2011-04-16T00:00:00"/>
    <x v="0"/>
    <s v="GM-14455"/>
    <s v="Gary Mitchum"/>
    <x v="2"/>
    <s v="United States"/>
    <s v="Austin"/>
    <x v="5"/>
    <n v="78745"/>
    <x v="2"/>
    <s v="TEC-PH-10001835"/>
    <x v="2"/>
    <x v="7"/>
    <s v="Jawbone JAMBOX Wireless Bluetooth Speaker"/>
    <n v="758.35200000000009"/>
    <n v="6"/>
    <n v="0.2"/>
    <n v="265.42320000000001"/>
  </r>
  <r>
    <n v="4863"/>
    <x v="2408"/>
    <x v="0"/>
    <x v="338"/>
    <d v="2013-11-15T00:00:00"/>
    <x v="1"/>
    <s v="SH-19975"/>
    <s v="Sally Hughsby"/>
    <x v="1"/>
    <s v="United States"/>
    <s v="New York City"/>
    <x v="15"/>
    <n v="10011"/>
    <x v="3"/>
    <s v="OFF-BI-10001191"/>
    <x v="1"/>
    <x v="8"/>
    <s v="Canvas Sectional Post Binders"/>
    <n v="20.368000000000002"/>
    <n v="1"/>
    <n v="0.2"/>
    <n v="7.3834"/>
  </r>
  <r>
    <n v="4864"/>
    <x v="2408"/>
    <x v="0"/>
    <x v="338"/>
    <d v="2013-11-15T00:00:00"/>
    <x v="1"/>
    <s v="SH-19975"/>
    <s v="Sally Hughsby"/>
    <x v="1"/>
    <s v="United States"/>
    <s v="New York City"/>
    <x v="15"/>
    <n v="10011"/>
    <x v="3"/>
    <s v="OFF-BI-10003982"/>
    <x v="1"/>
    <x v="8"/>
    <s v="Wilson Jones Century Plastic Molded Ring Binders"/>
    <n v="49.847999999999999"/>
    <n v="3"/>
    <n v="0.2"/>
    <n v="16.823699999999999"/>
  </r>
  <r>
    <n v="4865"/>
    <x v="2409"/>
    <x v="3"/>
    <x v="335"/>
    <d v="2014-07-01T00:00:00"/>
    <x v="1"/>
    <s v="SC-20725"/>
    <s v="Steven Cartwright"/>
    <x v="0"/>
    <s v="United States"/>
    <s v="New York City"/>
    <x v="15"/>
    <n v="10024"/>
    <x v="3"/>
    <s v="TEC-PH-10001425"/>
    <x v="2"/>
    <x v="7"/>
    <s v="Mophie Juice Pack Helium for iPhone"/>
    <n v="239.96999999999997"/>
    <n v="3"/>
    <n v="0"/>
    <n v="67.191599999999994"/>
  </r>
  <r>
    <n v="4866"/>
    <x v="2410"/>
    <x v="3"/>
    <x v="38"/>
    <d v="2014-11-19T00:00:00"/>
    <x v="1"/>
    <s v="TT-21070"/>
    <s v="Ted Trevino"/>
    <x v="0"/>
    <s v="United States"/>
    <s v="Seattle"/>
    <x v="4"/>
    <n v="98103"/>
    <x v="1"/>
    <s v="FUR-CH-10001215"/>
    <x v="0"/>
    <x v="1"/>
    <s v="Global Troy Executive Leather Low-Back Tilter"/>
    <n v="2404.7040000000002"/>
    <n v="6"/>
    <n v="0.2"/>
    <n v="150.29399999999998"/>
  </r>
  <r>
    <n v="4867"/>
    <x v="2410"/>
    <x v="3"/>
    <x v="38"/>
    <d v="2014-11-19T00:00:00"/>
    <x v="1"/>
    <s v="TT-21070"/>
    <s v="Ted Trevino"/>
    <x v="0"/>
    <s v="United States"/>
    <s v="Seattle"/>
    <x v="4"/>
    <n v="98103"/>
    <x v="1"/>
    <s v="OFF-BI-10001718"/>
    <x v="1"/>
    <x v="8"/>
    <s v="GBC DocuBind P50 Personal Binding Machine"/>
    <n v="563.024"/>
    <n v="11"/>
    <n v="0.2"/>
    <n v="190.02059999999997"/>
  </r>
  <r>
    <n v="4868"/>
    <x v="2410"/>
    <x v="3"/>
    <x v="38"/>
    <d v="2014-11-19T00:00:00"/>
    <x v="1"/>
    <s v="TT-21070"/>
    <s v="Ted Trevino"/>
    <x v="0"/>
    <s v="United States"/>
    <s v="Seattle"/>
    <x v="4"/>
    <n v="98103"/>
    <x v="1"/>
    <s v="OFF-ST-10000991"/>
    <x v="1"/>
    <x v="4"/>
    <s v="Space Solutions HD Industrial Steel Shelving."/>
    <n v="344.90999999999997"/>
    <n v="3"/>
    <n v="0"/>
    <n v="10.347300000000004"/>
  </r>
  <r>
    <n v="4869"/>
    <x v="2410"/>
    <x v="3"/>
    <x v="38"/>
    <d v="2014-11-19T00:00:00"/>
    <x v="1"/>
    <s v="TT-21070"/>
    <s v="Ted Trevino"/>
    <x v="0"/>
    <s v="United States"/>
    <s v="Seattle"/>
    <x v="4"/>
    <n v="98103"/>
    <x v="1"/>
    <s v="OFF-LA-10001613"/>
    <x v="1"/>
    <x v="2"/>
    <s v="Avery File Folder Labels"/>
    <n v="8.64"/>
    <n v="3"/>
    <n v="0"/>
    <n v="4.2336"/>
  </r>
  <r>
    <n v="4870"/>
    <x v="2411"/>
    <x v="3"/>
    <x v="221"/>
    <d v="2014-11-30T00:00:00"/>
    <x v="1"/>
    <s v="SC-20440"/>
    <s v="Shaun Chance"/>
    <x v="1"/>
    <s v="United States"/>
    <s v="Lancaster"/>
    <x v="9"/>
    <n v="17602"/>
    <x v="3"/>
    <s v="TEC-PH-10003437"/>
    <x v="2"/>
    <x v="7"/>
    <s v="Blue Parrot B250XT Professional Grade Wireless Bluetooth Headset with"/>
    <n v="89.987999999999985"/>
    <n v="2"/>
    <n v="0.4"/>
    <n v="-14.998000000000012"/>
  </r>
  <r>
    <n v="4871"/>
    <x v="2411"/>
    <x v="3"/>
    <x v="221"/>
    <d v="2014-11-30T00:00:00"/>
    <x v="1"/>
    <s v="SC-20440"/>
    <s v="Shaun Chance"/>
    <x v="1"/>
    <s v="United States"/>
    <s v="Lancaster"/>
    <x v="9"/>
    <n v="17602"/>
    <x v="3"/>
    <s v="OFF-PA-10000675"/>
    <x v="1"/>
    <x v="10"/>
    <s v="Xerox 1919"/>
    <n v="229.54400000000001"/>
    <n v="7"/>
    <n v="0.2"/>
    <n v="83.209699999999998"/>
  </r>
  <r>
    <n v="4872"/>
    <x v="2412"/>
    <x v="3"/>
    <x v="979"/>
    <d v="2014-05-28T00:00:00"/>
    <x v="1"/>
    <s v="KL-16645"/>
    <s v="Ken Lonsdale"/>
    <x v="0"/>
    <s v="United States"/>
    <s v="Houston"/>
    <x v="5"/>
    <n v="77095"/>
    <x v="2"/>
    <s v="OFF-FA-10000840"/>
    <x v="1"/>
    <x v="13"/>
    <s v="OIC Thumb-Tacks"/>
    <n v="1.8239999999999998"/>
    <n v="2"/>
    <n v="0.2"/>
    <n v="0.61559999999999993"/>
  </r>
  <r>
    <n v="4873"/>
    <x v="2412"/>
    <x v="3"/>
    <x v="979"/>
    <d v="2014-05-28T00:00:00"/>
    <x v="1"/>
    <s v="KL-16645"/>
    <s v="Ken Lonsdale"/>
    <x v="0"/>
    <s v="United States"/>
    <s v="Houston"/>
    <x v="5"/>
    <n v="77095"/>
    <x v="2"/>
    <s v="OFF-AP-10001947"/>
    <x v="1"/>
    <x v="9"/>
    <s v="Acco 6 Outlet Guardian Premium Plus Surge Suppressor"/>
    <n v="18.319999999999997"/>
    <n v="5"/>
    <n v="0.8"/>
    <n v="-46.716000000000008"/>
  </r>
  <r>
    <n v="4874"/>
    <x v="2412"/>
    <x v="3"/>
    <x v="979"/>
    <d v="2014-05-28T00:00:00"/>
    <x v="1"/>
    <s v="KL-16645"/>
    <s v="Ken Lonsdale"/>
    <x v="0"/>
    <s v="United States"/>
    <s v="Houston"/>
    <x v="5"/>
    <n v="77095"/>
    <x v="2"/>
    <s v="OFF-ST-10002301"/>
    <x v="1"/>
    <x v="4"/>
    <s v="Tennsco Commercial Shelving"/>
    <n v="48.816000000000003"/>
    <n v="3"/>
    <n v="0.2"/>
    <n v="-11.593800000000005"/>
  </r>
  <r>
    <n v="4875"/>
    <x v="2412"/>
    <x v="3"/>
    <x v="979"/>
    <d v="2014-05-28T00:00:00"/>
    <x v="1"/>
    <s v="KL-16645"/>
    <s v="Ken Lonsdale"/>
    <x v="0"/>
    <s v="United States"/>
    <s v="Houston"/>
    <x v="5"/>
    <n v="77095"/>
    <x v="2"/>
    <s v="OFF-BI-10001922"/>
    <x v="1"/>
    <x v="8"/>
    <s v="Storex Dura Pro Binders"/>
    <n v="1.1879999999999997"/>
    <n v="1"/>
    <n v="0.8"/>
    <n v="-1.9602000000000008"/>
  </r>
  <r>
    <n v="4876"/>
    <x v="2413"/>
    <x v="2"/>
    <x v="266"/>
    <d v="2011-12-07T00:00:00"/>
    <x v="1"/>
    <s v="KN-16390"/>
    <s v="Katherine Nockton"/>
    <x v="1"/>
    <s v="United States"/>
    <s v="Columbus"/>
    <x v="24"/>
    <n v="43229"/>
    <x v="3"/>
    <s v="TEC-AC-10001267"/>
    <x v="2"/>
    <x v="11"/>
    <s v="Imation 32GB Pocket Pro USB 3.0 Flash Drive - 32 GB - Black - 1 P ..."/>
    <n v="119.80000000000001"/>
    <n v="5"/>
    <n v="0.2"/>
    <n v="29.950000000000003"/>
  </r>
  <r>
    <n v="4877"/>
    <x v="2414"/>
    <x v="2"/>
    <x v="462"/>
    <d v="2011-10-09T00:00:00"/>
    <x v="1"/>
    <s v="SL-20155"/>
    <s v="Sara Luxemburg"/>
    <x v="2"/>
    <s v="United States"/>
    <s v="Durham"/>
    <x v="3"/>
    <n v="27707"/>
    <x v="0"/>
    <s v="OFF-ST-10000532"/>
    <x v="1"/>
    <x v="4"/>
    <s v="Advantus Rolling Drawer Organizers"/>
    <n v="61.567999999999998"/>
    <n v="2"/>
    <n v="0.2"/>
    <n v="4.6175999999999995"/>
  </r>
  <r>
    <n v="4878"/>
    <x v="2414"/>
    <x v="2"/>
    <x v="462"/>
    <d v="2011-10-09T00:00:00"/>
    <x v="1"/>
    <s v="SL-20155"/>
    <s v="Sara Luxemburg"/>
    <x v="2"/>
    <s v="United States"/>
    <s v="Durham"/>
    <x v="3"/>
    <n v="27707"/>
    <x v="0"/>
    <s v="OFF-AR-10002335"/>
    <x v="1"/>
    <x v="6"/>
    <s v="DIXON Oriole Pencils"/>
    <n v="6.1920000000000002"/>
    <n v="3"/>
    <n v="0.2"/>
    <n v="0.46440000000000037"/>
  </r>
  <r>
    <n v="4879"/>
    <x v="2415"/>
    <x v="0"/>
    <x v="875"/>
    <d v="2013-08-01T00:00:00"/>
    <x v="2"/>
    <s v="PW-19240"/>
    <s v="Pierre Wener"/>
    <x v="0"/>
    <s v="United States"/>
    <s v="Pensacola"/>
    <x v="2"/>
    <n v="32503"/>
    <x v="0"/>
    <s v="OFF-BI-10000201"/>
    <x v="1"/>
    <x v="8"/>
    <s v="Avery Triangle Shaped Sheet Lifters, Black, 2/Pack"/>
    <n v="2.2140000000000004"/>
    <n v="3"/>
    <n v="0.7"/>
    <n v="-1.4760000000000004"/>
  </r>
  <r>
    <n v="4880"/>
    <x v="2416"/>
    <x v="3"/>
    <x v="808"/>
    <d v="2014-11-06T00:00:00"/>
    <x v="0"/>
    <s v="TB-21175"/>
    <s v="Thomas Boland"/>
    <x v="1"/>
    <s v="United States"/>
    <s v="Henderson"/>
    <x v="0"/>
    <n v="42420"/>
    <x v="0"/>
    <s v="OFF-EN-10004846"/>
    <x v="1"/>
    <x v="12"/>
    <s v="Letter or Legal Size Expandable Poly String Tie Envelopes"/>
    <n v="5.32"/>
    <n v="2"/>
    <n v="0"/>
    <n v="2.6068000000000002"/>
  </r>
  <r>
    <n v="4881"/>
    <x v="2416"/>
    <x v="3"/>
    <x v="808"/>
    <d v="2014-11-06T00:00:00"/>
    <x v="0"/>
    <s v="TB-21175"/>
    <s v="Thomas Boland"/>
    <x v="1"/>
    <s v="United States"/>
    <s v="Henderson"/>
    <x v="0"/>
    <n v="42420"/>
    <x v="0"/>
    <s v="FUR-CH-10000454"/>
    <x v="0"/>
    <x v="1"/>
    <s v="Hon Deluxe Fabric Upholstered Stacking Chairs, Rounded Back"/>
    <n v="975.92"/>
    <n v="4"/>
    <n v="0"/>
    <n v="292.77599999999995"/>
  </r>
  <r>
    <n v="4882"/>
    <x v="2416"/>
    <x v="3"/>
    <x v="808"/>
    <d v="2014-11-06T00:00:00"/>
    <x v="0"/>
    <s v="TB-21175"/>
    <s v="Thomas Boland"/>
    <x v="1"/>
    <s v="United States"/>
    <s v="Henderson"/>
    <x v="0"/>
    <n v="42420"/>
    <x v="0"/>
    <s v="TEC-AC-10004145"/>
    <x v="2"/>
    <x v="11"/>
    <s v="Logitech diNovo Edge Keyboard"/>
    <n v="2249.91"/>
    <n v="9"/>
    <n v="0"/>
    <n v="517.47930000000008"/>
  </r>
  <r>
    <n v="4883"/>
    <x v="2416"/>
    <x v="3"/>
    <x v="808"/>
    <d v="2014-11-06T00:00:00"/>
    <x v="0"/>
    <s v="TB-21175"/>
    <s v="Thomas Boland"/>
    <x v="1"/>
    <s v="United States"/>
    <s v="Henderson"/>
    <x v="0"/>
    <n v="42420"/>
    <x v="0"/>
    <s v="OFF-ST-10001580"/>
    <x v="1"/>
    <x v="4"/>
    <s v="Super Decoflex Portable Personal File"/>
    <n v="59.92"/>
    <n v="4"/>
    <n v="0"/>
    <n v="16.7776"/>
  </r>
  <r>
    <n v="4884"/>
    <x v="2417"/>
    <x v="3"/>
    <x v="144"/>
    <d v="2014-03-16T00:00:00"/>
    <x v="1"/>
    <s v="AH-10210"/>
    <s v="Alan Hwang"/>
    <x v="0"/>
    <s v="United States"/>
    <s v="Anaheim"/>
    <x v="1"/>
    <n v="92804"/>
    <x v="1"/>
    <s v="OFF-BI-10003876"/>
    <x v="1"/>
    <x v="8"/>
    <s v="Green Canvas Binder for 8-1/2&quot; x 14&quot; Sheets"/>
    <n v="171.20000000000002"/>
    <n v="5"/>
    <n v="0.2"/>
    <n v="64.199999999999989"/>
  </r>
  <r>
    <n v="4885"/>
    <x v="2417"/>
    <x v="3"/>
    <x v="144"/>
    <d v="2014-03-16T00:00:00"/>
    <x v="1"/>
    <s v="AH-10210"/>
    <s v="Alan Hwang"/>
    <x v="0"/>
    <s v="United States"/>
    <s v="Anaheim"/>
    <x v="1"/>
    <n v="92804"/>
    <x v="1"/>
    <s v="OFF-AR-10001972"/>
    <x v="1"/>
    <x v="6"/>
    <s v="Newell 323"/>
    <n v="3.36"/>
    <n v="2"/>
    <n v="0"/>
    <n v="0.87360000000000015"/>
  </r>
  <r>
    <n v="4886"/>
    <x v="2418"/>
    <x v="2"/>
    <x v="757"/>
    <d v="2011-12-20T00:00:00"/>
    <x v="1"/>
    <s v="SC-20695"/>
    <s v="Steve Chapman"/>
    <x v="1"/>
    <s v="United States"/>
    <s v="Detroit"/>
    <x v="12"/>
    <n v="48227"/>
    <x v="2"/>
    <s v="OFF-PA-10000595"/>
    <x v="1"/>
    <x v="10"/>
    <s v="Xerox 1929"/>
    <n v="114.2"/>
    <n v="5"/>
    <n v="0"/>
    <n v="52.531999999999996"/>
  </r>
  <r>
    <n v="4887"/>
    <x v="2419"/>
    <x v="0"/>
    <x v="85"/>
    <d v="2013-12-02T00:00:00"/>
    <x v="0"/>
    <s v="RF-19345"/>
    <s v="Randy Ferguson"/>
    <x v="1"/>
    <s v="United States"/>
    <s v="Marietta"/>
    <x v="32"/>
    <n v="30062"/>
    <x v="0"/>
    <s v="FUR-CH-10004477"/>
    <x v="0"/>
    <x v="1"/>
    <s v="Global Push Button Manager's Chair, Indigo"/>
    <n v="182.67000000000002"/>
    <n v="3"/>
    <n v="0"/>
    <n v="52.974299999999992"/>
  </r>
  <r>
    <n v="4888"/>
    <x v="2419"/>
    <x v="0"/>
    <x v="85"/>
    <d v="2013-12-02T00:00:00"/>
    <x v="0"/>
    <s v="RF-19345"/>
    <s v="Randy Ferguson"/>
    <x v="1"/>
    <s v="United States"/>
    <s v="Marietta"/>
    <x v="32"/>
    <n v="30062"/>
    <x v="0"/>
    <s v="TEC-AC-10003441"/>
    <x v="2"/>
    <x v="11"/>
    <s v="Kingston Digital DataTraveler 32GB USB 2.0"/>
    <n v="101.69999999999999"/>
    <n v="6"/>
    <n v="0"/>
    <n v="6.1019999999999968"/>
  </r>
  <r>
    <n v="4889"/>
    <x v="2419"/>
    <x v="0"/>
    <x v="85"/>
    <d v="2013-12-02T00:00:00"/>
    <x v="0"/>
    <s v="RF-19345"/>
    <s v="Randy Ferguson"/>
    <x v="1"/>
    <s v="United States"/>
    <s v="Marietta"/>
    <x v="32"/>
    <n v="30062"/>
    <x v="0"/>
    <s v="OFF-ST-10004459"/>
    <x v="1"/>
    <x v="4"/>
    <s v="Tennsco Single-Tier Lockers"/>
    <n v="1126.02"/>
    <n v="3"/>
    <n v="0"/>
    <n v="56.300999999999988"/>
  </r>
  <r>
    <n v="4890"/>
    <x v="2419"/>
    <x v="0"/>
    <x v="85"/>
    <d v="2013-12-02T00:00:00"/>
    <x v="0"/>
    <s v="RF-19345"/>
    <s v="Randy Ferguson"/>
    <x v="1"/>
    <s v="United States"/>
    <s v="Marietta"/>
    <x v="32"/>
    <n v="30062"/>
    <x v="0"/>
    <s v="OFF-ST-10003805"/>
    <x v="1"/>
    <x v="4"/>
    <s v="24 Capacity Maxi Data Binder Racks, Pearl"/>
    <n v="1263.3000000000002"/>
    <n v="6"/>
    <n v="0"/>
    <n v="315.82499999999993"/>
  </r>
  <r>
    <n v="4891"/>
    <x v="2420"/>
    <x v="0"/>
    <x v="443"/>
    <d v="2013-12-31T00:00:00"/>
    <x v="1"/>
    <s v="EH-13765"/>
    <s v="Edward Hooks"/>
    <x v="1"/>
    <s v="United States"/>
    <s v="Seattle"/>
    <x v="4"/>
    <n v="98103"/>
    <x v="1"/>
    <s v="OFF-AR-10001246"/>
    <x v="1"/>
    <x v="6"/>
    <s v="Newell 317"/>
    <n v="8.82"/>
    <n v="3"/>
    <n v="0"/>
    <n v="2.5577999999999994"/>
  </r>
  <r>
    <n v="4892"/>
    <x v="2420"/>
    <x v="0"/>
    <x v="443"/>
    <d v="2013-12-31T00:00:00"/>
    <x v="1"/>
    <s v="EH-13765"/>
    <s v="Edward Hooks"/>
    <x v="1"/>
    <s v="United States"/>
    <s v="Seattle"/>
    <x v="4"/>
    <n v="98103"/>
    <x v="1"/>
    <s v="OFF-PA-10001295"/>
    <x v="1"/>
    <x v="10"/>
    <s v="Computer Printout Paper with Letter-Trim Perforations"/>
    <n v="37.94"/>
    <n v="2"/>
    <n v="0"/>
    <n v="18.211199999999998"/>
  </r>
  <r>
    <n v="4893"/>
    <x v="2420"/>
    <x v="0"/>
    <x v="443"/>
    <d v="2013-12-31T00:00:00"/>
    <x v="1"/>
    <s v="EH-13765"/>
    <s v="Edward Hooks"/>
    <x v="1"/>
    <s v="United States"/>
    <s v="Seattle"/>
    <x v="4"/>
    <n v="98103"/>
    <x v="1"/>
    <s v="OFF-AR-10001231"/>
    <x v="1"/>
    <x v="6"/>
    <s v="Sanford EarthWrite Recycled Pencils, Medium Soft, #2"/>
    <n v="4.2"/>
    <n v="2"/>
    <n v="0"/>
    <n v="1.1760000000000002"/>
  </r>
  <r>
    <n v="4894"/>
    <x v="2420"/>
    <x v="0"/>
    <x v="443"/>
    <d v="2013-12-31T00:00:00"/>
    <x v="1"/>
    <s v="EH-13765"/>
    <s v="Edward Hooks"/>
    <x v="1"/>
    <s v="United States"/>
    <s v="Seattle"/>
    <x v="4"/>
    <n v="98103"/>
    <x v="1"/>
    <s v="OFF-ST-10002743"/>
    <x v="1"/>
    <x v="4"/>
    <s v="SAFCO Boltless Steel Shelving"/>
    <n v="227.28"/>
    <n v="2"/>
    <n v="0"/>
    <n v="2.2727999999999895"/>
  </r>
  <r>
    <n v="4895"/>
    <x v="2420"/>
    <x v="0"/>
    <x v="443"/>
    <d v="2013-12-31T00:00:00"/>
    <x v="1"/>
    <s v="EH-13765"/>
    <s v="Edward Hooks"/>
    <x v="1"/>
    <s v="United States"/>
    <s v="Seattle"/>
    <x v="4"/>
    <n v="98103"/>
    <x v="1"/>
    <s v="OFF-PA-10004327"/>
    <x v="1"/>
    <x v="10"/>
    <s v="Xerox 1911"/>
    <n v="47.9"/>
    <n v="1"/>
    <n v="0"/>
    <n v="22.991999999999997"/>
  </r>
  <r>
    <n v="4896"/>
    <x v="2420"/>
    <x v="0"/>
    <x v="443"/>
    <d v="2013-12-31T00:00:00"/>
    <x v="1"/>
    <s v="EH-13765"/>
    <s v="Edward Hooks"/>
    <x v="1"/>
    <s v="United States"/>
    <s v="Seattle"/>
    <x v="4"/>
    <n v="98103"/>
    <x v="1"/>
    <s v="OFF-EN-10004773"/>
    <x v="1"/>
    <x v="12"/>
    <s v="Staples"/>
    <n v="61.96"/>
    <n v="2"/>
    <n v="0"/>
    <n v="30.360399999999998"/>
  </r>
  <r>
    <n v="4897"/>
    <x v="2420"/>
    <x v="0"/>
    <x v="443"/>
    <d v="2013-12-31T00:00:00"/>
    <x v="1"/>
    <s v="EH-13765"/>
    <s v="Edward Hooks"/>
    <x v="1"/>
    <s v="United States"/>
    <s v="Seattle"/>
    <x v="4"/>
    <n v="98103"/>
    <x v="1"/>
    <s v="OFF-ST-10003470"/>
    <x v="1"/>
    <x v="4"/>
    <s v="Tennsco Snap-Together Open Shelving Units, Starter Sets and Add-On Units"/>
    <n v="1117.92"/>
    <n v="4"/>
    <n v="0"/>
    <n v="55.895999999999958"/>
  </r>
  <r>
    <n v="4898"/>
    <x v="2421"/>
    <x v="2"/>
    <x v="771"/>
    <d v="2011-10-17T00:00:00"/>
    <x v="2"/>
    <s v="AC-10660"/>
    <s v="Anna Chung"/>
    <x v="0"/>
    <s v="United States"/>
    <s v="Parma"/>
    <x v="24"/>
    <n v="44134"/>
    <x v="3"/>
    <s v="FUR-CH-10003761"/>
    <x v="0"/>
    <x v="1"/>
    <s v="Global Italian Leather Office Chair"/>
    <n v="183.37199999999999"/>
    <n v="2"/>
    <n v="0.3"/>
    <n v="-7.8588000000000022"/>
  </r>
  <r>
    <n v="4899"/>
    <x v="2421"/>
    <x v="2"/>
    <x v="771"/>
    <d v="2011-10-17T00:00:00"/>
    <x v="2"/>
    <s v="AC-10660"/>
    <s v="Anna Chung"/>
    <x v="0"/>
    <s v="United States"/>
    <s v="Parma"/>
    <x v="24"/>
    <n v="44134"/>
    <x v="3"/>
    <s v="OFF-PA-10002230"/>
    <x v="1"/>
    <x v="10"/>
    <s v="Xerox 1897"/>
    <n v="7.9680000000000009"/>
    <n v="2"/>
    <n v="0.2"/>
    <n v="2.8884000000000007"/>
  </r>
  <r>
    <n v="4900"/>
    <x v="2422"/>
    <x v="0"/>
    <x v="250"/>
    <d v="2013-08-28T00:00:00"/>
    <x v="1"/>
    <s v="SG-20470"/>
    <s v="Sheri Gordon"/>
    <x v="0"/>
    <s v="United States"/>
    <s v="Gresham"/>
    <x v="21"/>
    <n v="97030"/>
    <x v="1"/>
    <s v="OFF-BI-10000088"/>
    <x v="1"/>
    <x v="8"/>
    <s v="GBC Imprintable Covers"/>
    <n v="26.352000000000004"/>
    <n v="8"/>
    <n v="0.7"/>
    <n v="-18.446399999999997"/>
  </r>
  <r>
    <n v="4901"/>
    <x v="2423"/>
    <x v="3"/>
    <x v="94"/>
    <d v="2014-12-22T00:00:00"/>
    <x v="1"/>
    <s v="CA-12310"/>
    <s v="Christine Abelman"/>
    <x v="1"/>
    <s v="United States"/>
    <s v="Anaheim"/>
    <x v="1"/>
    <n v="92804"/>
    <x v="1"/>
    <s v="OFF-ST-10001526"/>
    <x v="1"/>
    <x v="4"/>
    <s v="Iceberg Mobile Mega Data/Printer Cart "/>
    <n v="481.32"/>
    <n v="4"/>
    <n v="0"/>
    <n v="125.14319999999998"/>
  </r>
  <r>
    <n v="4902"/>
    <x v="2423"/>
    <x v="3"/>
    <x v="94"/>
    <d v="2014-12-22T00:00:00"/>
    <x v="1"/>
    <s v="CA-12310"/>
    <s v="Christine Abelman"/>
    <x v="1"/>
    <s v="United States"/>
    <s v="Anaheim"/>
    <x v="1"/>
    <n v="92804"/>
    <x v="1"/>
    <s v="OFF-SU-10002557"/>
    <x v="1"/>
    <x v="14"/>
    <s v="Fiskars Spring-Action Scissors"/>
    <n v="13.98"/>
    <n v="1"/>
    <n v="0"/>
    <n v="3.6348000000000003"/>
  </r>
  <r>
    <n v="4903"/>
    <x v="2424"/>
    <x v="3"/>
    <x v="469"/>
    <d v="2014-03-13T00:00:00"/>
    <x v="1"/>
    <s v="SH-20395"/>
    <s v="Shahid Hopkins"/>
    <x v="0"/>
    <s v="United States"/>
    <s v="New York City"/>
    <x v="15"/>
    <n v="10035"/>
    <x v="3"/>
    <s v="OFF-BI-10003669"/>
    <x v="1"/>
    <x v="8"/>
    <s v="3M Organizer Strips"/>
    <n v="25.92"/>
    <n v="6"/>
    <n v="0.2"/>
    <n v="9.0719999999999992"/>
  </r>
  <r>
    <n v="4904"/>
    <x v="2424"/>
    <x v="3"/>
    <x v="469"/>
    <d v="2014-03-13T00:00:00"/>
    <x v="1"/>
    <s v="SH-20395"/>
    <s v="Shahid Hopkins"/>
    <x v="0"/>
    <s v="United States"/>
    <s v="New York City"/>
    <x v="15"/>
    <n v="10035"/>
    <x v="3"/>
    <s v="OFF-LA-10003510"/>
    <x v="1"/>
    <x v="2"/>
    <s v="Avery 4027 File Folder Labels for Dot Matrix Printers, 5000 Labels per Box, White"/>
    <n v="91.59"/>
    <n v="3"/>
    <n v="0"/>
    <n v="42.131399999999999"/>
  </r>
  <r>
    <n v="4905"/>
    <x v="2425"/>
    <x v="2"/>
    <x v="588"/>
    <d v="2011-12-03T00:00:00"/>
    <x v="0"/>
    <s v="MC-17605"/>
    <s v="Matt Connell"/>
    <x v="1"/>
    <s v="United States"/>
    <s v="Houston"/>
    <x v="5"/>
    <n v="77070"/>
    <x v="2"/>
    <s v="FUR-CH-10003746"/>
    <x v="0"/>
    <x v="1"/>
    <s v="Hon 4070 Series Pagoda Round Back Stacking Chairs"/>
    <n v="674.05799999999999"/>
    <n v="3"/>
    <n v="0.3"/>
    <n v="-19.258800000000008"/>
  </r>
  <r>
    <n v="4906"/>
    <x v="2426"/>
    <x v="2"/>
    <x v="1005"/>
    <d v="2011-10-16T00:00:00"/>
    <x v="0"/>
    <s v="JE-15610"/>
    <s v="Jim Epp"/>
    <x v="1"/>
    <s v="United States"/>
    <s v="Concord"/>
    <x v="38"/>
    <n v="3301"/>
    <x v="3"/>
    <s v="OFF-BI-10003476"/>
    <x v="1"/>
    <x v="8"/>
    <s v="Avery Metallic Poly Binders"/>
    <n v="22.92"/>
    <n v="4"/>
    <n v="0"/>
    <n v="11.0016"/>
  </r>
  <r>
    <n v="4907"/>
    <x v="2426"/>
    <x v="2"/>
    <x v="1005"/>
    <d v="2011-10-16T00:00:00"/>
    <x v="0"/>
    <s v="JE-15610"/>
    <s v="Jim Epp"/>
    <x v="1"/>
    <s v="United States"/>
    <s v="Concord"/>
    <x v="38"/>
    <n v="3301"/>
    <x v="3"/>
    <s v="OFF-ST-10001469"/>
    <x v="1"/>
    <x v="4"/>
    <s v="Fellowes Bankers Box Recycled Super Stor/Drawer"/>
    <n v="269.89999999999998"/>
    <n v="5"/>
    <n v="0"/>
    <n v="16.193999999999988"/>
  </r>
  <r>
    <n v="4908"/>
    <x v="2427"/>
    <x v="2"/>
    <x v="728"/>
    <d v="2011-11-23T00:00:00"/>
    <x v="0"/>
    <s v="MS-17530"/>
    <s v="MaryBeth Skach"/>
    <x v="0"/>
    <s v="United States"/>
    <s v="Fairfield"/>
    <x v="24"/>
    <n v="45014"/>
    <x v="3"/>
    <s v="OFF-BI-10001757"/>
    <x v="1"/>
    <x v="8"/>
    <s v="Pressboard Hanging Data Binders for Unburst Sheets"/>
    <n v="11.808000000000002"/>
    <n v="8"/>
    <n v="0.7"/>
    <n v="-8.659200000000002"/>
  </r>
  <r>
    <n v="4909"/>
    <x v="2427"/>
    <x v="2"/>
    <x v="728"/>
    <d v="2011-11-23T00:00:00"/>
    <x v="0"/>
    <s v="MS-17530"/>
    <s v="MaryBeth Skach"/>
    <x v="0"/>
    <s v="United States"/>
    <s v="Fairfield"/>
    <x v="24"/>
    <n v="45014"/>
    <x v="3"/>
    <s v="TEC-PH-10004875"/>
    <x v="2"/>
    <x v="7"/>
    <s v="PNY Rapid USB Car Charger - Black"/>
    <n v="9.5879999999999992"/>
    <n v="2"/>
    <n v="0.4"/>
    <n v="-2.0773999999999999"/>
  </r>
  <r>
    <n v="4910"/>
    <x v="2428"/>
    <x v="3"/>
    <x v="424"/>
    <d v="2014-01-19T00:00:00"/>
    <x v="1"/>
    <s v="BH-11710"/>
    <s v="Brosina Hoffman"/>
    <x v="0"/>
    <s v="United States"/>
    <s v="Johnson City"/>
    <x v="18"/>
    <n v="37604"/>
    <x v="0"/>
    <s v="OFF-EN-10001219"/>
    <x v="1"/>
    <x v="12"/>
    <s v="#10- 4 1/8&quot; x 9 1/2&quot; Security-Tint Envelopes"/>
    <n v="18.335999999999999"/>
    <n v="3"/>
    <n v="0.2"/>
    <n v="6.6467999999999989"/>
  </r>
  <r>
    <n v="4911"/>
    <x v="2428"/>
    <x v="3"/>
    <x v="424"/>
    <d v="2014-01-19T00:00:00"/>
    <x v="1"/>
    <s v="BH-11710"/>
    <s v="Brosina Hoffman"/>
    <x v="0"/>
    <s v="United States"/>
    <s v="Johnson City"/>
    <x v="18"/>
    <n v="37604"/>
    <x v="0"/>
    <s v="OFF-PA-10000019"/>
    <x v="1"/>
    <x v="10"/>
    <s v="Xerox 1931"/>
    <n v="36.288000000000011"/>
    <n v="7"/>
    <n v="0.2"/>
    <n v="12.700800000000001"/>
  </r>
  <r>
    <n v="4912"/>
    <x v="2428"/>
    <x v="3"/>
    <x v="424"/>
    <d v="2014-01-19T00:00:00"/>
    <x v="1"/>
    <s v="BH-11710"/>
    <s v="Brosina Hoffman"/>
    <x v="0"/>
    <s v="United States"/>
    <s v="Johnson City"/>
    <x v="18"/>
    <n v="37604"/>
    <x v="0"/>
    <s v="TEC-PH-10001924"/>
    <x v="2"/>
    <x v="7"/>
    <s v="iHome FM Clock Radio with Lightning Dock"/>
    <n v="111.98399999999999"/>
    <n v="2"/>
    <n v="0.2"/>
    <n v="6.9990000000000059"/>
  </r>
  <r>
    <n v="4913"/>
    <x v="2428"/>
    <x v="3"/>
    <x v="424"/>
    <d v="2014-01-19T00:00:00"/>
    <x v="1"/>
    <s v="BH-11710"/>
    <s v="Brosina Hoffman"/>
    <x v="0"/>
    <s v="United States"/>
    <s v="Johnson City"/>
    <x v="18"/>
    <n v="37604"/>
    <x v="0"/>
    <s v="OFF-BI-10002003"/>
    <x v="1"/>
    <x v="8"/>
    <s v="Ibico Presentation Index for Binding Systems"/>
    <n v="5.9700000000000006"/>
    <n v="5"/>
    <n v="0.7"/>
    <n v="-4.577"/>
  </r>
  <r>
    <n v="4914"/>
    <x v="2428"/>
    <x v="3"/>
    <x v="424"/>
    <d v="2014-01-19T00:00:00"/>
    <x v="1"/>
    <s v="BH-11710"/>
    <s v="Brosina Hoffman"/>
    <x v="0"/>
    <s v="United States"/>
    <s v="Johnson City"/>
    <x v="18"/>
    <n v="37604"/>
    <x v="0"/>
    <s v="OFF-BI-10003727"/>
    <x v="1"/>
    <x v="8"/>
    <s v="Avery Durable Slant Ring Binders With Label Holder"/>
    <n v="2.508"/>
    <n v="2"/>
    <n v="0.7"/>
    <n v="-1.8391999999999999"/>
  </r>
  <r>
    <n v="4915"/>
    <x v="2429"/>
    <x v="1"/>
    <x v="496"/>
    <d v="2012-09-26T00:00:00"/>
    <x v="0"/>
    <s v="ME-17725"/>
    <s v="Max Engle"/>
    <x v="0"/>
    <s v="United States"/>
    <s v="Seattle"/>
    <x v="4"/>
    <n v="98105"/>
    <x v="1"/>
    <s v="OFF-AR-10004042"/>
    <x v="1"/>
    <x v="6"/>
    <s v="BOSTON Model 1800 Electric Pencil Sharpeners, Putty/Woodgrain"/>
    <n v="35.96"/>
    <n v="2"/>
    <n v="0"/>
    <n v="10.428399999999996"/>
  </r>
  <r>
    <n v="4916"/>
    <x v="2429"/>
    <x v="1"/>
    <x v="496"/>
    <d v="2012-09-26T00:00:00"/>
    <x v="0"/>
    <s v="ME-17725"/>
    <s v="Max Engle"/>
    <x v="0"/>
    <s v="United States"/>
    <s v="Seattle"/>
    <x v="4"/>
    <n v="98105"/>
    <x v="1"/>
    <s v="OFF-BI-10001097"/>
    <x v="1"/>
    <x v="8"/>
    <s v="Avery Hole Reinforcements"/>
    <n v="14.952000000000002"/>
    <n v="3"/>
    <n v="0.2"/>
    <n v="5.4201000000000006"/>
  </r>
  <r>
    <n v="4917"/>
    <x v="2430"/>
    <x v="3"/>
    <x v="449"/>
    <d v="2014-10-12T00:00:00"/>
    <x v="0"/>
    <s v="MB-17305"/>
    <s v="Maria Bertelson"/>
    <x v="0"/>
    <s v="United States"/>
    <s v="League City"/>
    <x v="5"/>
    <n v="77573"/>
    <x v="2"/>
    <s v="OFF-AR-10004344"/>
    <x v="1"/>
    <x v="6"/>
    <s v="Bulldog Vacuum Base Pencil Sharpener"/>
    <n v="67.144000000000005"/>
    <n v="7"/>
    <n v="0.2"/>
    <n v="5.8750999999999962"/>
  </r>
  <r>
    <n v="4918"/>
    <x v="2430"/>
    <x v="3"/>
    <x v="449"/>
    <d v="2014-10-12T00:00:00"/>
    <x v="0"/>
    <s v="MB-17305"/>
    <s v="Maria Bertelson"/>
    <x v="0"/>
    <s v="United States"/>
    <s v="League City"/>
    <x v="5"/>
    <n v="77573"/>
    <x v="2"/>
    <s v="FUR-CH-10001802"/>
    <x v="0"/>
    <x v="1"/>
    <s v="Hon Every-Day Chair Series Swivel Task Chairs"/>
    <n v="254.05799999999999"/>
    <n v="3"/>
    <n v="0.3"/>
    <n v="-32.664599999999993"/>
  </r>
  <r>
    <n v="4919"/>
    <x v="2431"/>
    <x v="0"/>
    <x v="1006"/>
    <d v="2013-01-07T00:00:00"/>
    <x v="1"/>
    <s v="BM-11575"/>
    <s v="Brendan Murry"/>
    <x v="1"/>
    <s v="United States"/>
    <s v="Gaithersburg"/>
    <x v="39"/>
    <n v="20877"/>
    <x v="3"/>
    <s v="FUR-BO-10004709"/>
    <x v="0"/>
    <x v="0"/>
    <s v="Bush Westfield Collection Bookcases, Medium Cherry Finish"/>
    <n v="173.94"/>
    <n v="3"/>
    <n v="0"/>
    <n v="38.266800000000003"/>
  </r>
  <r>
    <n v="4920"/>
    <x v="2431"/>
    <x v="0"/>
    <x v="1006"/>
    <d v="2013-01-07T00:00:00"/>
    <x v="1"/>
    <s v="BM-11575"/>
    <s v="Brendan Murry"/>
    <x v="1"/>
    <s v="United States"/>
    <s v="Gaithersburg"/>
    <x v="39"/>
    <n v="20877"/>
    <x v="3"/>
    <s v="TEC-PH-10000455"/>
    <x v="2"/>
    <x v="7"/>
    <s v="GE 30522EE2"/>
    <n v="231.98"/>
    <n v="2"/>
    <n v="0"/>
    <n v="67.274199999999979"/>
  </r>
  <r>
    <n v="4921"/>
    <x v="2432"/>
    <x v="3"/>
    <x v="971"/>
    <d v="2014-08-24T00:00:00"/>
    <x v="1"/>
    <s v="SC-20575"/>
    <s v="Sonia Cooley"/>
    <x v="0"/>
    <s v="United States"/>
    <s v="Chicago"/>
    <x v="10"/>
    <n v="60653"/>
    <x v="2"/>
    <s v="OFF-BI-10002393"/>
    <x v="1"/>
    <x v="8"/>
    <s v="Binder Posts"/>
    <n v="2.2959999999999994"/>
    <n v="2"/>
    <n v="0.8"/>
    <n v="-3.9032000000000009"/>
  </r>
  <r>
    <n v="4922"/>
    <x v="2433"/>
    <x v="3"/>
    <x v="53"/>
    <d v="2014-12-30T00:00:00"/>
    <x v="0"/>
    <s v="MH-18115"/>
    <s v="Mick Hernandez"/>
    <x v="2"/>
    <s v="United States"/>
    <s v="Huntsville"/>
    <x v="19"/>
    <n v="35810"/>
    <x v="0"/>
    <s v="OFF-PA-10004381"/>
    <x v="1"/>
    <x v="10"/>
    <s v="14-7/8 x 11 Blue Bar Computer Printout Paper"/>
    <n v="96.08"/>
    <n v="2"/>
    <n v="0"/>
    <n v="46.118399999999994"/>
  </r>
  <r>
    <n v="4923"/>
    <x v="2433"/>
    <x v="3"/>
    <x v="53"/>
    <d v="2014-12-30T00:00:00"/>
    <x v="0"/>
    <s v="MH-18115"/>
    <s v="Mick Hernandez"/>
    <x v="2"/>
    <s v="United States"/>
    <s v="Huntsville"/>
    <x v="19"/>
    <n v="35810"/>
    <x v="0"/>
    <s v="OFF-FA-10003059"/>
    <x v="1"/>
    <x v="13"/>
    <s v="Assorted Color Push Pins"/>
    <n v="3.62"/>
    <n v="2"/>
    <n v="0"/>
    <n v="1.1945999999999999"/>
  </r>
  <r>
    <n v="4924"/>
    <x v="2433"/>
    <x v="3"/>
    <x v="53"/>
    <d v="2014-12-30T00:00:00"/>
    <x v="0"/>
    <s v="MH-18115"/>
    <s v="Mick Hernandez"/>
    <x v="2"/>
    <s v="United States"/>
    <s v="Huntsville"/>
    <x v="19"/>
    <n v="35810"/>
    <x v="0"/>
    <s v="OFF-PA-10000994"/>
    <x v="1"/>
    <x v="10"/>
    <s v="Xerox 1915"/>
    <n v="629.09999999999991"/>
    <n v="6"/>
    <n v="0"/>
    <n v="301.96799999999996"/>
  </r>
  <r>
    <n v="4925"/>
    <x v="2433"/>
    <x v="3"/>
    <x v="53"/>
    <d v="2014-12-30T00:00:00"/>
    <x v="0"/>
    <s v="MH-18115"/>
    <s v="Mick Hernandez"/>
    <x v="2"/>
    <s v="United States"/>
    <s v="Huntsville"/>
    <x v="19"/>
    <n v="35810"/>
    <x v="0"/>
    <s v="TEC-PH-10002890"/>
    <x v="2"/>
    <x v="7"/>
    <s v="AT&amp;T 17929 Lendline Telephone"/>
    <n v="90.48"/>
    <n v="2"/>
    <n v="0"/>
    <n v="23.524799999999999"/>
  </r>
  <r>
    <n v="4926"/>
    <x v="2434"/>
    <x v="3"/>
    <x v="18"/>
    <d v="2014-09-14T00:00:00"/>
    <x v="2"/>
    <s v="AR-10345"/>
    <s v="Alex Russell"/>
    <x v="1"/>
    <s v="United States"/>
    <s v="Lawrence"/>
    <x v="31"/>
    <n v="1841"/>
    <x v="3"/>
    <s v="OFF-AR-10003338"/>
    <x v="1"/>
    <x v="6"/>
    <s v="Eberhard Faber 3 1/2&quot; Golf Pencils"/>
    <n v="14.88"/>
    <n v="2"/>
    <n v="0"/>
    <n v="3.7200000000000006"/>
  </r>
  <r>
    <n v="4927"/>
    <x v="2435"/>
    <x v="3"/>
    <x v="15"/>
    <d v="2014-10-24T00:00:00"/>
    <x v="1"/>
    <s v="MO-17500"/>
    <s v="Mary O'Rourke"/>
    <x v="0"/>
    <s v="United States"/>
    <s v="Chicago"/>
    <x v="10"/>
    <n v="60623"/>
    <x v="2"/>
    <s v="FUR-TA-10003008"/>
    <x v="0"/>
    <x v="3"/>
    <s v="Lesro Round Back Collection Coffee Table, End Table"/>
    <n v="91.275000000000006"/>
    <n v="1"/>
    <n v="0.5"/>
    <n v="-67.543499999999995"/>
  </r>
  <r>
    <n v="4928"/>
    <x v="2436"/>
    <x v="3"/>
    <x v="96"/>
    <d v="2014-12-07T00:00:00"/>
    <x v="1"/>
    <s v="AD-10180"/>
    <s v="Alan Dominguez"/>
    <x v="2"/>
    <s v="United States"/>
    <s v="Fairfield"/>
    <x v="29"/>
    <n v="6824"/>
    <x v="3"/>
    <s v="OFF-PA-10001972"/>
    <x v="1"/>
    <x v="10"/>
    <s v="Xerox 214"/>
    <n v="19.440000000000001"/>
    <n v="3"/>
    <n v="0"/>
    <n v="9.3312000000000008"/>
  </r>
  <r>
    <n v="4929"/>
    <x v="2436"/>
    <x v="3"/>
    <x v="96"/>
    <d v="2014-12-07T00:00:00"/>
    <x v="1"/>
    <s v="AD-10180"/>
    <s v="Alan Dominguez"/>
    <x v="2"/>
    <s v="United States"/>
    <s v="Fairfield"/>
    <x v="29"/>
    <n v="6824"/>
    <x v="3"/>
    <s v="FUR-CH-10000155"/>
    <x v="0"/>
    <x v="1"/>
    <s v="Global Comet Stacking Armless Chair"/>
    <n v="897.15000000000009"/>
    <n v="3"/>
    <n v="0"/>
    <n v="251.20200000000003"/>
  </r>
  <r>
    <n v="4930"/>
    <x v="2437"/>
    <x v="2"/>
    <x v="814"/>
    <d v="2011-09-03T00:00:00"/>
    <x v="2"/>
    <s v="KD-16345"/>
    <s v="Katherine Ducich"/>
    <x v="0"/>
    <s v="United States"/>
    <s v="New York City"/>
    <x v="15"/>
    <n v="10009"/>
    <x v="3"/>
    <s v="OFF-AR-10000658"/>
    <x v="1"/>
    <x v="6"/>
    <s v="Newell 324"/>
    <n v="57.75"/>
    <n v="5"/>
    <n v="0"/>
    <n v="16.170000000000002"/>
  </r>
  <r>
    <n v="4931"/>
    <x v="2437"/>
    <x v="2"/>
    <x v="814"/>
    <d v="2011-09-03T00:00:00"/>
    <x v="2"/>
    <s v="KD-16345"/>
    <s v="Katherine Ducich"/>
    <x v="0"/>
    <s v="United States"/>
    <s v="New York City"/>
    <x v="15"/>
    <n v="10009"/>
    <x v="3"/>
    <s v="OFF-PA-10000349"/>
    <x v="1"/>
    <x v="10"/>
    <s v="Staples"/>
    <n v="14.940000000000001"/>
    <n v="3"/>
    <n v="0"/>
    <n v="7.0218000000000007"/>
  </r>
  <r>
    <n v="4932"/>
    <x v="2438"/>
    <x v="3"/>
    <x v="613"/>
    <d v="2014-03-31T00:00:00"/>
    <x v="1"/>
    <s v="FM-14215"/>
    <s v="Filia McAdams"/>
    <x v="1"/>
    <s v="United States"/>
    <s v="Seattle"/>
    <x v="4"/>
    <n v="98103"/>
    <x v="1"/>
    <s v="OFF-AR-10001446"/>
    <x v="1"/>
    <x v="6"/>
    <s v="Newell 309"/>
    <n v="23.1"/>
    <n v="2"/>
    <n v="0"/>
    <n v="6.93"/>
  </r>
  <r>
    <n v="4933"/>
    <x v="2439"/>
    <x v="1"/>
    <x v="694"/>
    <d v="2012-10-04T00:00:00"/>
    <x v="1"/>
    <s v="ZC-21910"/>
    <s v="Zuschuss Carroll"/>
    <x v="0"/>
    <s v="United States"/>
    <s v="Aurora"/>
    <x v="22"/>
    <n v="80013"/>
    <x v="1"/>
    <s v="OFF-EN-10004483"/>
    <x v="1"/>
    <x v="12"/>
    <s v="#10 White Business Envelopes,4 1/8 x 9 1/2"/>
    <n v="12.536000000000001"/>
    <n v="1"/>
    <n v="0.2"/>
    <n v="4.2308999999999983"/>
  </r>
  <r>
    <n v="4934"/>
    <x v="2439"/>
    <x v="1"/>
    <x v="694"/>
    <d v="2012-10-04T00:00:00"/>
    <x v="1"/>
    <s v="ZC-21910"/>
    <s v="Zuschuss Carroll"/>
    <x v="0"/>
    <s v="United States"/>
    <s v="Aurora"/>
    <x v="22"/>
    <n v="80013"/>
    <x v="1"/>
    <s v="OFF-BI-10002012"/>
    <x v="1"/>
    <x v="8"/>
    <s v="Wilson Jones Easy Flow II Sheet Lifters"/>
    <n v="1.0800000000000003"/>
    <n v="2"/>
    <n v="0.7"/>
    <n v="-0.79200000000000004"/>
  </r>
  <r>
    <n v="4935"/>
    <x v="2439"/>
    <x v="1"/>
    <x v="694"/>
    <d v="2012-10-04T00:00:00"/>
    <x v="1"/>
    <s v="ZC-21910"/>
    <s v="Zuschuss Carroll"/>
    <x v="0"/>
    <s v="United States"/>
    <s v="Aurora"/>
    <x v="22"/>
    <n v="80013"/>
    <x v="1"/>
    <s v="OFF-FA-10003021"/>
    <x v="1"/>
    <x v="13"/>
    <s v="Staples"/>
    <n v="4.5120000000000005"/>
    <n v="3"/>
    <n v="0.2"/>
    <n v="0.84599999999999964"/>
  </r>
  <r>
    <n v="4936"/>
    <x v="2440"/>
    <x v="1"/>
    <x v="1007"/>
    <d v="2012-03-21T00:00:00"/>
    <x v="1"/>
    <s v="KS-16300"/>
    <s v="Karen Seio"/>
    <x v="1"/>
    <s v="United States"/>
    <s v="Lehi"/>
    <x v="7"/>
    <n v="84043"/>
    <x v="1"/>
    <s v="TEC-PH-10003356"/>
    <x v="2"/>
    <x v="7"/>
    <s v="SmartStand Mobile Device Holder, Assorted Colors"/>
    <n v="16.776000000000003"/>
    <n v="3"/>
    <n v="0.2"/>
    <n v="1.6776"/>
  </r>
  <r>
    <n v="4937"/>
    <x v="2441"/>
    <x v="3"/>
    <x v="1008"/>
    <d v="2014-01-14T00:00:00"/>
    <x v="1"/>
    <s v="DP-13390"/>
    <s v="Dennis Pardue"/>
    <x v="2"/>
    <s v="United States"/>
    <s v="Tuscaloosa"/>
    <x v="19"/>
    <n v="35401"/>
    <x v="0"/>
    <s v="OFF-BI-10004728"/>
    <x v="1"/>
    <x v="8"/>
    <s v="Wilson Jones Turn Tabs Binder Tool for Ring Binders"/>
    <n v="33.74"/>
    <n v="7"/>
    <n v="0"/>
    <n v="15.5204"/>
  </r>
  <r>
    <n v="4938"/>
    <x v="2442"/>
    <x v="2"/>
    <x v="286"/>
    <d v="2011-01-19T00:00:00"/>
    <x v="1"/>
    <s v="BD-11605"/>
    <s v="Brian Dahlen"/>
    <x v="0"/>
    <s v="United States"/>
    <s v="San Francisco"/>
    <x v="1"/>
    <n v="94109"/>
    <x v="1"/>
    <s v="OFF-ST-10000078"/>
    <x v="1"/>
    <x v="4"/>
    <s v="Tennsco 6- and 18-Compartment Lockers"/>
    <n v="1325.8500000000001"/>
    <n v="5"/>
    <n v="0"/>
    <n v="238.65299999999991"/>
  </r>
  <r>
    <n v="4939"/>
    <x v="2442"/>
    <x v="2"/>
    <x v="286"/>
    <d v="2011-01-19T00:00:00"/>
    <x v="1"/>
    <s v="BD-11605"/>
    <s v="Brian Dahlen"/>
    <x v="0"/>
    <s v="United States"/>
    <s v="San Francisco"/>
    <x v="1"/>
    <n v="94109"/>
    <x v="1"/>
    <s v="FUR-BO-10003034"/>
    <x v="0"/>
    <x v="0"/>
    <s v="O'Sullivan Elevations Bookcase, Cherry Finish"/>
    <n v="333.99899999999997"/>
    <n v="3"/>
    <n v="0.15"/>
    <n v="3.9294000000000082"/>
  </r>
  <r>
    <n v="4940"/>
    <x v="2442"/>
    <x v="2"/>
    <x v="286"/>
    <d v="2011-01-19T00:00:00"/>
    <x v="1"/>
    <s v="BD-11605"/>
    <s v="Brian Dahlen"/>
    <x v="0"/>
    <s v="United States"/>
    <s v="San Francisco"/>
    <x v="1"/>
    <n v="94109"/>
    <x v="1"/>
    <s v="OFF-AR-10003514"/>
    <x v="1"/>
    <x v="6"/>
    <s v="4009 Highlighters by Sanford"/>
    <n v="19.899999999999999"/>
    <n v="5"/>
    <n v="0"/>
    <n v="6.5669999999999984"/>
  </r>
  <r>
    <n v="4941"/>
    <x v="2443"/>
    <x v="1"/>
    <x v="525"/>
    <d v="2012-02-13T00:00:00"/>
    <x v="1"/>
    <s v="IL-15100"/>
    <s v="Ivan Liston"/>
    <x v="0"/>
    <s v="United States"/>
    <s v="Wilmington"/>
    <x v="13"/>
    <n v="19805"/>
    <x v="3"/>
    <s v="FUR-CH-10001708"/>
    <x v="0"/>
    <x v="1"/>
    <s v="Office Star - Contemporary Swivel Chair with Padded Adjustable Arms and Flex Back"/>
    <n v="1268.82"/>
    <n v="9"/>
    <n v="0"/>
    <n v="266.45219999999989"/>
  </r>
  <r>
    <n v="4942"/>
    <x v="2443"/>
    <x v="1"/>
    <x v="525"/>
    <d v="2012-02-13T00:00:00"/>
    <x v="1"/>
    <s v="IL-15100"/>
    <s v="Ivan Liston"/>
    <x v="0"/>
    <s v="United States"/>
    <s v="Wilmington"/>
    <x v="13"/>
    <n v="19805"/>
    <x v="3"/>
    <s v="FUR-BO-10002598"/>
    <x v="0"/>
    <x v="0"/>
    <s v="Hon Metal Bookcases, Putty"/>
    <n v="283.92"/>
    <n v="4"/>
    <n v="0"/>
    <n v="82.336799999999982"/>
  </r>
  <r>
    <n v="4943"/>
    <x v="2443"/>
    <x v="1"/>
    <x v="525"/>
    <d v="2012-02-13T00:00:00"/>
    <x v="1"/>
    <s v="IL-15100"/>
    <s v="Ivan Liston"/>
    <x v="0"/>
    <s v="United States"/>
    <s v="Wilmington"/>
    <x v="13"/>
    <n v="19805"/>
    <x v="3"/>
    <s v="OFF-AR-10001022"/>
    <x v="1"/>
    <x v="6"/>
    <s v="SANFORD Liquid Accent Tank-Style Highlighters"/>
    <n v="5.68"/>
    <n v="2"/>
    <n v="0"/>
    <n v="1.7607999999999997"/>
  </r>
  <r>
    <n v="4944"/>
    <x v="2444"/>
    <x v="3"/>
    <x v="202"/>
    <d v="2014-12-28T00:00:00"/>
    <x v="1"/>
    <s v="LP-17095"/>
    <s v="Liz Preis"/>
    <x v="0"/>
    <s v="United States"/>
    <s v="Lafayette"/>
    <x v="14"/>
    <n v="47905"/>
    <x v="2"/>
    <s v="OFF-ST-10004459"/>
    <x v="1"/>
    <x v="4"/>
    <s v="Tennsco Single-Tier Lockers"/>
    <n v="375.34"/>
    <n v="1"/>
    <n v="0"/>
    <n v="18.766999999999996"/>
  </r>
  <r>
    <n v="4945"/>
    <x v="2445"/>
    <x v="0"/>
    <x v="64"/>
    <d v="2013-09-07T00:00:00"/>
    <x v="2"/>
    <s v="JH-15985"/>
    <s v="Joseph Holt"/>
    <x v="0"/>
    <s v="United States"/>
    <s v="Redondo Beach"/>
    <x v="1"/>
    <n v="90278"/>
    <x v="1"/>
    <s v="OFF-PA-10004381"/>
    <x v="1"/>
    <x v="10"/>
    <s v="14-7/8 x 11 Blue Bar Computer Printout Paper"/>
    <n v="96.08"/>
    <n v="2"/>
    <n v="0"/>
    <n v="46.118399999999994"/>
  </r>
  <r>
    <n v="4946"/>
    <x v="2445"/>
    <x v="0"/>
    <x v="64"/>
    <d v="2013-09-07T00:00:00"/>
    <x v="2"/>
    <s v="JH-15985"/>
    <s v="Joseph Holt"/>
    <x v="0"/>
    <s v="United States"/>
    <s v="Redondo Beach"/>
    <x v="1"/>
    <n v="90278"/>
    <x v="1"/>
    <s v="OFF-BI-10000050"/>
    <x v="1"/>
    <x v="8"/>
    <s v="Angle-D Binders with Locking Rings, Label Holders"/>
    <n v="11.68"/>
    <n v="2"/>
    <n v="0.2"/>
    <n v="3.9419999999999993"/>
  </r>
  <r>
    <n v="4947"/>
    <x v="2445"/>
    <x v="0"/>
    <x v="64"/>
    <d v="2013-09-07T00:00:00"/>
    <x v="2"/>
    <s v="JH-15985"/>
    <s v="Joseph Holt"/>
    <x v="0"/>
    <s v="United States"/>
    <s v="Redondo Beach"/>
    <x v="1"/>
    <n v="90278"/>
    <x v="1"/>
    <s v="OFF-FA-10000304"/>
    <x v="1"/>
    <x v="13"/>
    <s v="Advantus Push Pins"/>
    <n v="4.3600000000000003"/>
    <n v="2"/>
    <n v="0"/>
    <n v="1.7876000000000003"/>
  </r>
  <r>
    <n v="4948"/>
    <x v="2446"/>
    <x v="2"/>
    <x v="777"/>
    <d v="2011-10-09T00:00:00"/>
    <x v="1"/>
    <s v="JD-16015"/>
    <s v="Joy Daniels"/>
    <x v="0"/>
    <s v="United States"/>
    <s v="Seattle"/>
    <x v="4"/>
    <n v="98115"/>
    <x v="1"/>
    <s v="OFF-LA-10002475"/>
    <x v="1"/>
    <x v="2"/>
    <s v="Avery 519"/>
    <n v="29.24"/>
    <n v="4"/>
    <n v="0"/>
    <n v="13.742799999999999"/>
  </r>
  <r>
    <n v="4949"/>
    <x v="2447"/>
    <x v="3"/>
    <x v="344"/>
    <d v="2014-12-03T00:00:00"/>
    <x v="1"/>
    <s v="BD-11320"/>
    <s v="Bill Donatelli"/>
    <x v="0"/>
    <s v="United States"/>
    <s v="Los Angeles"/>
    <x v="1"/>
    <n v="90045"/>
    <x v="1"/>
    <s v="OFF-BI-10001989"/>
    <x v="1"/>
    <x v="8"/>
    <s v="Premium Transparent Presentation Covers by GBC"/>
    <n v="117.48800000000001"/>
    <n v="7"/>
    <n v="0.2"/>
    <n v="41.120799999999988"/>
  </r>
  <r>
    <n v="4950"/>
    <x v="2447"/>
    <x v="3"/>
    <x v="344"/>
    <d v="2014-12-03T00:00:00"/>
    <x v="1"/>
    <s v="BD-11320"/>
    <s v="Bill Donatelli"/>
    <x v="0"/>
    <s v="United States"/>
    <s v="Los Angeles"/>
    <x v="1"/>
    <n v="90045"/>
    <x v="1"/>
    <s v="FUR-FU-10000732"/>
    <x v="0"/>
    <x v="5"/>
    <s v="Eldon 200 Class Desk Accessories"/>
    <n v="18.84"/>
    <n v="3"/>
    <n v="0"/>
    <n v="6.0287999999999995"/>
  </r>
  <r>
    <n v="4951"/>
    <x v="2448"/>
    <x v="0"/>
    <x v="99"/>
    <d v="2013-11-02T00:00:00"/>
    <x v="0"/>
    <s v="DL-13330"/>
    <s v="Denise Leinenbach"/>
    <x v="0"/>
    <s v="United States"/>
    <s v="New York City"/>
    <x v="15"/>
    <n v="10009"/>
    <x v="3"/>
    <s v="OFF-AR-10004441"/>
    <x v="1"/>
    <x v="6"/>
    <s v="BIC Brite Liner Highlighters"/>
    <n v="12.419999999999998"/>
    <n v="3"/>
    <n v="0"/>
    <n v="5.2164000000000001"/>
  </r>
  <r>
    <n v="4952"/>
    <x v="2449"/>
    <x v="1"/>
    <x v="988"/>
    <d v="2012-06-13T00:00:00"/>
    <x v="1"/>
    <s v="NC-18415"/>
    <s v="Nathan Cano"/>
    <x v="0"/>
    <s v="United States"/>
    <s v="Royal Oak"/>
    <x v="12"/>
    <n v="48073"/>
    <x v="2"/>
    <s v="OFF-PA-10000304"/>
    <x v="1"/>
    <x v="10"/>
    <s v="Xerox 1995"/>
    <n v="12.96"/>
    <n v="2"/>
    <n v="0"/>
    <n v="6.2208000000000006"/>
  </r>
  <r>
    <n v="4953"/>
    <x v="2450"/>
    <x v="3"/>
    <x v="166"/>
    <d v="2014-12-13T00:00:00"/>
    <x v="0"/>
    <s v="AS-10225"/>
    <s v="Alan Schoenberger"/>
    <x v="1"/>
    <s v="United States"/>
    <s v="San Francisco"/>
    <x v="1"/>
    <n v="94109"/>
    <x v="1"/>
    <s v="OFF-AP-10002670"/>
    <x v="1"/>
    <x v="9"/>
    <s v="Belkin 8-Outlet Premiere SurgeMaster II Surge Protectors"/>
    <n v="69.48"/>
    <n v="1"/>
    <n v="0"/>
    <n v="20.843999999999994"/>
  </r>
  <r>
    <n v="4954"/>
    <x v="2451"/>
    <x v="1"/>
    <x v="199"/>
    <d v="2012-03-20T00:00:00"/>
    <x v="1"/>
    <s v="MS-17980"/>
    <s v="Michael Stewart"/>
    <x v="1"/>
    <s v="United States"/>
    <s v="New York City"/>
    <x v="15"/>
    <n v="10009"/>
    <x v="3"/>
    <s v="TEC-PH-10001527"/>
    <x v="2"/>
    <x v="7"/>
    <s v="Plantronics MX500i Earset"/>
    <n v="85.9"/>
    <n v="2"/>
    <n v="0"/>
    <n v="2.5769999999999982"/>
  </r>
  <r>
    <n v="4955"/>
    <x v="2452"/>
    <x v="2"/>
    <x v="3"/>
    <d v="2011-06-13T00:00:00"/>
    <x v="0"/>
    <s v="TS-21205"/>
    <s v="Thomas Seio"/>
    <x v="1"/>
    <s v="United States"/>
    <s v="North Las Vegas"/>
    <x v="33"/>
    <n v="89031"/>
    <x v="1"/>
    <s v="OFF-AR-10002335"/>
    <x v="1"/>
    <x v="6"/>
    <s v="DIXON Oriole Pencils"/>
    <n v="18.060000000000002"/>
    <n v="7"/>
    <n v="0"/>
    <n v="4.6956000000000007"/>
  </r>
  <r>
    <n v="4956"/>
    <x v="2452"/>
    <x v="2"/>
    <x v="3"/>
    <d v="2011-06-13T00:00:00"/>
    <x v="0"/>
    <s v="TS-21205"/>
    <s v="Thomas Seio"/>
    <x v="1"/>
    <s v="United States"/>
    <s v="North Las Vegas"/>
    <x v="33"/>
    <n v="89031"/>
    <x v="1"/>
    <s v="OFF-PA-10003641"/>
    <x v="1"/>
    <x v="10"/>
    <s v="Xerox 1909"/>
    <n v="79.14"/>
    <n v="3"/>
    <n v="0"/>
    <n v="36.404399999999995"/>
  </r>
  <r>
    <n v="4957"/>
    <x v="2452"/>
    <x v="2"/>
    <x v="3"/>
    <d v="2011-06-13T00:00:00"/>
    <x v="0"/>
    <s v="TS-21205"/>
    <s v="Thomas Seio"/>
    <x v="1"/>
    <s v="United States"/>
    <s v="North Las Vegas"/>
    <x v="33"/>
    <n v="89031"/>
    <x v="1"/>
    <s v="FUR-FU-10002685"/>
    <x v="0"/>
    <x v="5"/>
    <s v="Executive Impressions 13-1/2&quot; Indoor/Outdoor Wall Clock"/>
    <n v="37.4"/>
    <n v="2"/>
    <n v="0"/>
    <n v="14.212"/>
  </r>
  <r>
    <n v="4958"/>
    <x v="2453"/>
    <x v="1"/>
    <x v="305"/>
    <d v="2012-03-26T00:00:00"/>
    <x v="1"/>
    <s v="JK-15730"/>
    <s v="Joe Kamberova"/>
    <x v="0"/>
    <s v="United States"/>
    <s v="Carrollton"/>
    <x v="5"/>
    <n v="75007"/>
    <x v="2"/>
    <s v="OFF-BI-10001308"/>
    <x v="1"/>
    <x v="8"/>
    <s v="GBC Standard Plastic Binding Systems' Combs"/>
    <n v="2.5119999999999996"/>
    <n v="2"/>
    <n v="0.8"/>
    <n v="-4.3960000000000026"/>
  </r>
  <r>
    <n v="4959"/>
    <x v="2453"/>
    <x v="1"/>
    <x v="305"/>
    <d v="2012-03-26T00:00:00"/>
    <x v="1"/>
    <s v="JK-15730"/>
    <s v="Joe Kamberova"/>
    <x v="0"/>
    <s v="United States"/>
    <s v="Carrollton"/>
    <x v="5"/>
    <n v="75007"/>
    <x v="2"/>
    <s v="OFF-FA-10003485"/>
    <x v="1"/>
    <x v="13"/>
    <s v="Staples"/>
    <n v="18.864000000000001"/>
    <n v="9"/>
    <n v="0.2"/>
    <n v="6.1307999999999998"/>
  </r>
  <r>
    <n v="4960"/>
    <x v="2454"/>
    <x v="0"/>
    <x v="741"/>
    <d v="2013-11-23T00:00:00"/>
    <x v="1"/>
    <s v="TC-21535"/>
    <s v="Tracy Collins"/>
    <x v="2"/>
    <s v="United States"/>
    <s v="Los Angeles"/>
    <x v="1"/>
    <n v="90008"/>
    <x v="1"/>
    <s v="TEC-PH-10003357"/>
    <x v="2"/>
    <x v="7"/>
    <s v="Grandstream GXP2100 Mainstream Business Phone"/>
    <n v="61.192"/>
    <n v="1"/>
    <n v="0.2"/>
    <n v="6.1192000000000011"/>
  </r>
  <r>
    <n v="4961"/>
    <x v="2454"/>
    <x v="0"/>
    <x v="741"/>
    <d v="2013-11-23T00:00:00"/>
    <x v="1"/>
    <s v="TC-21535"/>
    <s v="Tracy Collins"/>
    <x v="2"/>
    <s v="United States"/>
    <s v="Los Angeles"/>
    <x v="1"/>
    <n v="90008"/>
    <x v="1"/>
    <s v="OFF-AP-10002867"/>
    <x v="1"/>
    <x v="9"/>
    <s v="Fellowes Command Center 5-outlet power strip"/>
    <n v="67.84"/>
    <n v="1"/>
    <n v="0"/>
    <n v="18.316800000000001"/>
  </r>
  <r>
    <n v="4962"/>
    <x v="2455"/>
    <x v="2"/>
    <x v="1009"/>
    <d v="2011-03-08T00:00:00"/>
    <x v="2"/>
    <s v="AB-10015"/>
    <s v="Aaron Bergman"/>
    <x v="0"/>
    <s v="United States"/>
    <s v="Seattle"/>
    <x v="4"/>
    <n v="98103"/>
    <x v="1"/>
    <s v="FUR-CH-10004477"/>
    <x v="0"/>
    <x v="1"/>
    <s v="Global Push Button Manager's Chair, Indigo"/>
    <n v="48.712000000000003"/>
    <n v="1"/>
    <n v="0.2"/>
    <n v="5.4800999999999966"/>
  </r>
  <r>
    <n v="4963"/>
    <x v="2455"/>
    <x v="2"/>
    <x v="1009"/>
    <d v="2011-03-08T00:00:00"/>
    <x v="2"/>
    <s v="AB-10015"/>
    <s v="Aaron Bergman"/>
    <x v="0"/>
    <s v="United States"/>
    <s v="Seattle"/>
    <x v="4"/>
    <n v="98103"/>
    <x v="1"/>
    <s v="OFF-AR-10001427"/>
    <x v="1"/>
    <x v="6"/>
    <s v="Newell 330"/>
    <n v="17.940000000000001"/>
    <n v="3"/>
    <n v="0"/>
    <n v="4.6644000000000005"/>
  </r>
  <r>
    <n v="4964"/>
    <x v="2455"/>
    <x v="2"/>
    <x v="1009"/>
    <d v="2011-03-08T00:00:00"/>
    <x v="2"/>
    <s v="AB-10015"/>
    <s v="Aaron Bergman"/>
    <x v="0"/>
    <s v="United States"/>
    <s v="Seattle"/>
    <x v="4"/>
    <n v="98103"/>
    <x v="1"/>
    <s v="OFF-ST-10002344"/>
    <x v="1"/>
    <x v="4"/>
    <s v="Carina 42&quot;Hx23 3/4&quot;W Media Storage Unit"/>
    <n v="242.94"/>
    <n v="3"/>
    <n v="0"/>
    <n v="4.8588000000000164"/>
  </r>
  <r>
    <n v="4965"/>
    <x v="2456"/>
    <x v="0"/>
    <x v="666"/>
    <d v="2013-05-20T00:00:00"/>
    <x v="0"/>
    <s v="DP-13000"/>
    <s v="Darren Powers"/>
    <x v="0"/>
    <s v="United States"/>
    <s v="Fort Lauderdale"/>
    <x v="2"/>
    <n v="33311"/>
    <x v="0"/>
    <s v="OFF-BI-10000301"/>
    <x v="1"/>
    <x v="8"/>
    <s v="GBC Instant Report Kit"/>
    <n v="7.7640000000000011"/>
    <n v="4"/>
    <n v="0.7"/>
    <n v="-5.1760000000000002"/>
  </r>
  <r>
    <n v="4966"/>
    <x v="2457"/>
    <x v="1"/>
    <x v="442"/>
    <d v="2012-05-28T00:00:00"/>
    <x v="0"/>
    <s v="CY-12745"/>
    <s v="Craig Yedwab"/>
    <x v="1"/>
    <s v="United States"/>
    <s v="Columbia"/>
    <x v="18"/>
    <n v="38401"/>
    <x v="0"/>
    <s v="TEC-PH-10001944"/>
    <x v="2"/>
    <x v="7"/>
    <s v="Wi-Ex zBoost YX540 Cellular Phone Signal Booster"/>
    <n v="467.03999999999996"/>
    <n v="4"/>
    <n v="0.2"/>
    <n v="58.379999999999939"/>
  </r>
  <r>
    <n v="4967"/>
    <x v="2458"/>
    <x v="1"/>
    <x v="991"/>
    <d v="2012-08-05T00:00:00"/>
    <x v="0"/>
    <s v="BE-11455"/>
    <s v="Brad Eason"/>
    <x v="2"/>
    <s v="United States"/>
    <s v="Providence"/>
    <x v="34"/>
    <n v="2908"/>
    <x v="3"/>
    <s v="TEC-PH-10001527"/>
    <x v="2"/>
    <x v="7"/>
    <s v="Plantronics MX500i Earset"/>
    <n v="128.85000000000002"/>
    <n v="3"/>
    <n v="0"/>
    <n v="3.8654999999999973"/>
  </r>
  <r>
    <n v="4968"/>
    <x v="2458"/>
    <x v="1"/>
    <x v="991"/>
    <d v="2012-08-05T00:00:00"/>
    <x v="0"/>
    <s v="BE-11455"/>
    <s v="Brad Eason"/>
    <x v="2"/>
    <s v="United States"/>
    <s v="Providence"/>
    <x v="34"/>
    <n v="2908"/>
    <x v="3"/>
    <s v="OFF-PA-10001307"/>
    <x v="1"/>
    <x v="10"/>
    <s v="Important Message Pads, 50 4-1/4 x 5-1/2 Forms per Pad"/>
    <n v="8.4"/>
    <n v="2"/>
    <n v="0"/>
    <n v="4.1159999999999997"/>
  </r>
  <r>
    <n v="4969"/>
    <x v="2458"/>
    <x v="1"/>
    <x v="991"/>
    <d v="2012-08-05T00:00:00"/>
    <x v="0"/>
    <s v="BE-11455"/>
    <s v="Brad Eason"/>
    <x v="2"/>
    <s v="United States"/>
    <s v="Providence"/>
    <x v="34"/>
    <n v="2908"/>
    <x v="3"/>
    <s v="TEC-AC-10004571"/>
    <x v="2"/>
    <x v="11"/>
    <s v="Logitech G700s Rechargeable Gaming Mouse"/>
    <n v="199.98"/>
    <n v="2"/>
    <n v="0"/>
    <n v="83.991600000000005"/>
  </r>
  <r>
    <n v="4970"/>
    <x v="2458"/>
    <x v="1"/>
    <x v="991"/>
    <d v="2012-08-05T00:00:00"/>
    <x v="0"/>
    <s v="BE-11455"/>
    <s v="Brad Eason"/>
    <x v="2"/>
    <s v="United States"/>
    <s v="Providence"/>
    <x v="34"/>
    <n v="2908"/>
    <x v="3"/>
    <s v="FUR-CH-10001973"/>
    <x v="0"/>
    <x v="1"/>
    <s v="Office Star Flex Back Scooter Chair with White Frame"/>
    <n v="110.98"/>
    <n v="1"/>
    <n v="0"/>
    <n v="15.537199999999999"/>
  </r>
  <r>
    <n v="4971"/>
    <x v="2459"/>
    <x v="0"/>
    <x v="61"/>
    <d v="2013-11-10T00:00:00"/>
    <x v="2"/>
    <s v="KL-16555"/>
    <s v="Kelly Lampkin"/>
    <x v="1"/>
    <s v="United States"/>
    <s v="Jacksonville"/>
    <x v="2"/>
    <n v="32216"/>
    <x v="0"/>
    <s v="FUR-CH-10000513"/>
    <x v="0"/>
    <x v="1"/>
    <s v="High-Back Leather Manager's Chair"/>
    <n v="207.98400000000004"/>
    <n v="2"/>
    <n v="0.2"/>
    <n v="-28.597800000000007"/>
  </r>
  <r>
    <n v="4972"/>
    <x v="2459"/>
    <x v="0"/>
    <x v="61"/>
    <d v="2013-11-10T00:00:00"/>
    <x v="2"/>
    <s v="KL-16555"/>
    <s v="Kelly Lampkin"/>
    <x v="1"/>
    <s v="United States"/>
    <s v="Jacksonville"/>
    <x v="2"/>
    <n v="32216"/>
    <x v="0"/>
    <s v="OFF-PA-10002421"/>
    <x v="1"/>
    <x v="10"/>
    <s v="Embossed Ink Jet Note Cards"/>
    <n v="36.112000000000002"/>
    <n v="2"/>
    <n v="0.2"/>
    <n v="12.639200000000001"/>
  </r>
  <r>
    <n v="4973"/>
    <x v="2459"/>
    <x v="0"/>
    <x v="61"/>
    <d v="2013-11-10T00:00:00"/>
    <x v="2"/>
    <s v="KL-16555"/>
    <s v="Kelly Lampkin"/>
    <x v="1"/>
    <s v="United States"/>
    <s v="Jacksonville"/>
    <x v="2"/>
    <n v="32216"/>
    <x v="0"/>
    <s v="FUR-FU-10004090"/>
    <x v="0"/>
    <x v="5"/>
    <s v="Executive Impressions 14&quot; Contract Wall Clock"/>
    <n v="35.568000000000005"/>
    <n v="2"/>
    <n v="0.2"/>
    <n v="5.7797999999999963"/>
  </r>
  <r>
    <n v="4974"/>
    <x v="2459"/>
    <x v="0"/>
    <x v="61"/>
    <d v="2013-11-10T00:00:00"/>
    <x v="2"/>
    <s v="KL-16555"/>
    <s v="Kelly Lampkin"/>
    <x v="1"/>
    <s v="United States"/>
    <s v="Jacksonville"/>
    <x v="2"/>
    <n v="32216"/>
    <x v="0"/>
    <s v="OFF-PA-10004071"/>
    <x v="1"/>
    <x v="10"/>
    <s v="Eaton Premium Continuous-Feed Paper, 25% Cotton, Letter Size, White, 1000 Shts/Box"/>
    <n v="88.768000000000001"/>
    <n v="2"/>
    <n v="0.2"/>
    <n v="31.068799999999996"/>
  </r>
  <r>
    <n v="4975"/>
    <x v="2460"/>
    <x v="0"/>
    <x v="77"/>
    <d v="2013-11-13T00:00:00"/>
    <x v="1"/>
    <s v="PS-19045"/>
    <s v="Penelope Sewall"/>
    <x v="2"/>
    <s v="United States"/>
    <s v="Oceanside"/>
    <x v="1"/>
    <n v="92054"/>
    <x v="1"/>
    <s v="OFF-PA-10002246"/>
    <x v="1"/>
    <x v="10"/>
    <s v="Wirebound Four 2-3/4 x 5 Forms per Page, 400 Sets per Book"/>
    <n v="12.9"/>
    <n v="2"/>
    <n v="0"/>
    <n v="6.3209999999999997"/>
  </r>
  <r>
    <n v="4976"/>
    <x v="2461"/>
    <x v="1"/>
    <x v="227"/>
    <d v="2012-09-23T00:00:00"/>
    <x v="0"/>
    <s v="JR-16210"/>
    <s v="Justin Ritter"/>
    <x v="1"/>
    <s v="United States"/>
    <s v="Jacksonville"/>
    <x v="2"/>
    <n v="32216"/>
    <x v="0"/>
    <s v="TEC-AC-10003198"/>
    <x v="2"/>
    <x v="11"/>
    <s v="Enermax Acrylux Wireless Keyboard"/>
    <n v="717.12000000000012"/>
    <n v="9"/>
    <n v="0.2"/>
    <n v="152.38799999999992"/>
  </r>
  <r>
    <n v="4977"/>
    <x v="2462"/>
    <x v="1"/>
    <x v="214"/>
    <d v="2012-12-09T00:00:00"/>
    <x v="2"/>
    <s v="AH-10210"/>
    <s v="Alan Hwang"/>
    <x v="0"/>
    <s v="United States"/>
    <s v="New York City"/>
    <x v="15"/>
    <n v="10024"/>
    <x v="3"/>
    <s v="OFF-BI-10001031"/>
    <x v="1"/>
    <x v="8"/>
    <s v="Pressboard Data Binders by Wilson Jones"/>
    <n v="21.36"/>
    <n v="5"/>
    <n v="0.2"/>
    <n v="7.2089999999999996"/>
  </r>
  <r>
    <n v="4978"/>
    <x v="2462"/>
    <x v="1"/>
    <x v="214"/>
    <d v="2012-12-09T00:00:00"/>
    <x v="2"/>
    <s v="AH-10210"/>
    <s v="Alan Hwang"/>
    <x v="0"/>
    <s v="United States"/>
    <s v="New York City"/>
    <x v="15"/>
    <n v="10024"/>
    <x v="3"/>
    <s v="OFF-BI-10003727"/>
    <x v="1"/>
    <x v="8"/>
    <s v="Avery Durable Slant Ring Binders With Label Holder"/>
    <n v="6.6879999999999997"/>
    <n v="2"/>
    <n v="0.2"/>
    <n v="2.3407999999999998"/>
  </r>
  <r>
    <n v="4979"/>
    <x v="2462"/>
    <x v="1"/>
    <x v="214"/>
    <d v="2012-12-09T00:00:00"/>
    <x v="2"/>
    <s v="AH-10210"/>
    <s v="Alan Hwang"/>
    <x v="0"/>
    <s v="United States"/>
    <s v="New York City"/>
    <x v="15"/>
    <n v="10024"/>
    <x v="3"/>
    <s v="TEC-PH-10001336"/>
    <x v="2"/>
    <x v="7"/>
    <s v="Digium D40 VoIP phone"/>
    <n v="773.94"/>
    <n v="6"/>
    <n v="0"/>
    <n v="224.4426"/>
  </r>
  <r>
    <n v="4980"/>
    <x v="2463"/>
    <x v="0"/>
    <x v="10"/>
    <d v="2013-12-14T00:00:00"/>
    <x v="0"/>
    <s v="RW-19630"/>
    <s v="Rob Williams"/>
    <x v="1"/>
    <s v="United States"/>
    <s v="Chicago"/>
    <x v="10"/>
    <n v="60610"/>
    <x v="2"/>
    <s v="OFF-SU-10001664"/>
    <x v="1"/>
    <x v="14"/>
    <s v="Acme Office Executive Series Stainless Steel Trimmers"/>
    <n v="20.568000000000001"/>
    <n v="3"/>
    <n v="0.2"/>
    <n v="1.5426000000000002"/>
  </r>
  <r>
    <n v="4981"/>
    <x v="2463"/>
    <x v="0"/>
    <x v="10"/>
    <d v="2013-12-14T00:00:00"/>
    <x v="0"/>
    <s v="RW-19630"/>
    <s v="Rob Williams"/>
    <x v="1"/>
    <s v="United States"/>
    <s v="Chicago"/>
    <x v="10"/>
    <n v="60610"/>
    <x v="2"/>
    <s v="OFF-AP-10003971"/>
    <x v="1"/>
    <x v="9"/>
    <s v="Belkin 6 Outlet Metallic Surge Strip"/>
    <n v="4.355999999999999"/>
    <n v="2"/>
    <n v="0.8"/>
    <n v="-11.761200000000002"/>
  </r>
  <r>
    <n v="4982"/>
    <x v="2463"/>
    <x v="0"/>
    <x v="10"/>
    <d v="2013-12-14T00:00:00"/>
    <x v="0"/>
    <s v="RW-19630"/>
    <s v="Rob Williams"/>
    <x v="1"/>
    <s v="United States"/>
    <s v="Chicago"/>
    <x v="10"/>
    <n v="60610"/>
    <x v="2"/>
    <s v="TEC-AC-10000199"/>
    <x v="2"/>
    <x v="11"/>
    <s v="Kingston Digital DataTraveler 8GB USB 2.0"/>
    <n v="19.040000000000003"/>
    <n v="4"/>
    <n v="0.2"/>
    <n v="-1.4279999999999999"/>
  </r>
  <r>
    <n v="4983"/>
    <x v="2464"/>
    <x v="2"/>
    <x v="912"/>
    <d v="2011-11-22T00:00:00"/>
    <x v="1"/>
    <s v="AH-10075"/>
    <s v="Adam Hart"/>
    <x v="1"/>
    <s v="United States"/>
    <s v="Huntington Beach"/>
    <x v="1"/>
    <n v="92646"/>
    <x v="1"/>
    <s v="OFF-LA-10001045"/>
    <x v="1"/>
    <x v="2"/>
    <s v="Permanent Self-Adhesive File Folder Labels for Typewriters by Universal"/>
    <n v="5.22"/>
    <n v="2"/>
    <n v="0"/>
    <n v="2.4011999999999998"/>
  </r>
  <r>
    <n v="4984"/>
    <x v="2465"/>
    <x v="0"/>
    <x v="61"/>
    <d v="2013-11-11T00:00:00"/>
    <x v="0"/>
    <s v="IM-15070"/>
    <s v="Irene Maddox"/>
    <x v="0"/>
    <s v="United States"/>
    <s v="San Diego"/>
    <x v="1"/>
    <n v="92105"/>
    <x v="1"/>
    <s v="OFF-ST-10003442"/>
    <x v="1"/>
    <x v="4"/>
    <s v="Eldon Portable Mobile Manager"/>
    <n v="84.84"/>
    <n v="3"/>
    <n v="0"/>
    <n v="22.9068"/>
  </r>
  <r>
    <n v="4985"/>
    <x v="2466"/>
    <x v="1"/>
    <x v="684"/>
    <d v="2012-09-10T00:00:00"/>
    <x v="1"/>
    <s v="CK-12760"/>
    <s v="Cyma Kinney"/>
    <x v="1"/>
    <s v="United States"/>
    <s v="Nashville"/>
    <x v="18"/>
    <n v="37211"/>
    <x v="0"/>
    <s v="OFF-FA-10003059"/>
    <x v="1"/>
    <x v="13"/>
    <s v="Assorted Color Push Pins"/>
    <n v="7.2400000000000011"/>
    <n v="5"/>
    <n v="0.2"/>
    <n v="1.1764999999999992"/>
  </r>
  <r>
    <n v="4986"/>
    <x v="2467"/>
    <x v="2"/>
    <x v="1010"/>
    <d v="2011-09-03T00:00:00"/>
    <x v="3"/>
    <s v="AG-10390"/>
    <s v="Allen Goldenen"/>
    <x v="0"/>
    <s v="United States"/>
    <s v="New York City"/>
    <x v="15"/>
    <n v="10009"/>
    <x v="3"/>
    <s v="OFF-LA-10001175"/>
    <x v="1"/>
    <x v="2"/>
    <s v="Avery 514"/>
    <n v="14.399999999999999"/>
    <n v="5"/>
    <n v="0"/>
    <n v="7.056"/>
  </r>
  <r>
    <n v="4987"/>
    <x v="2468"/>
    <x v="0"/>
    <x v="423"/>
    <d v="2013-04-29T00:00:00"/>
    <x v="1"/>
    <s v="CL-12700"/>
    <s v="Craig Leslie"/>
    <x v="2"/>
    <s v="United States"/>
    <s v="Colorado Springs"/>
    <x v="22"/>
    <n v="80906"/>
    <x v="1"/>
    <s v="OFF-PA-10003441"/>
    <x v="1"/>
    <x v="10"/>
    <s v="Xerox 226"/>
    <n v="15.552000000000003"/>
    <n v="3"/>
    <n v="0.2"/>
    <n v="5.4432"/>
  </r>
  <r>
    <n v="4988"/>
    <x v="2468"/>
    <x v="0"/>
    <x v="423"/>
    <d v="2013-04-29T00:00:00"/>
    <x v="1"/>
    <s v="CL-12700"/>
    <s v="Craig Leslie"/>
    <x v="2"/>
    <s v="United States"/>
    <s v="Colorado Springs"/>
    <x v="22"/>
    <n v="80906"/>
    <x v="1"/>
    <s v="FUR-CH-10004287"/>
    <x v="0"/>
    <x v="1"/>
    <s v="SAFCO Arco Folding Chair"/>
    <n v="1325.76"/>
    <n v="6"/>
    <n v="0.2"/>
    <n v="149.14799999999991"/>
  </r>
  <r>
    <n v="4989"/>
    <x v="2468"/>
    <x v="0"/>
    <x v="423"/>
    <d v="2013-04-29T00:00:00"/>
    <x v="1"/>
    <s v="CL-12700"/>
    <s v="Craig Leslie"/>
    <x v="2"/>
    <s v="United States"/>
    <s v="Colorado Springs"/>
    <x v="22"/>
    <n v="80906"/>
    <x v="1"/>
    <s v="OFF-BI-10004040"/>
    <x v="1"/>
    <x v="8"/>
    <s v="Wilson Jones Impact Binders"/>
    <n v="3.1080000000000001"/>
    <n v="2"/>
    <n v="0.7"/>
    <n v="-2.1755999999999993"/>
  </r>
  <r>
    <n v="4990"/>
    <x v="2469"/>
    <x v="3"/>
    <x v="515"/>
    <d v="2014-09-05T00:00:00"/>
    <x v="1"/>
    <s v="AW-10930"/>
    <s v="Arthur Wiediger"/>
    <x v="2"/>
    <s v="United States"/>
    <s v="San Francisco"/>
    <x v="1"/>
    <n v="94110"/>
    <x v="1"/>
    <s v="OFF-BI-10004022"/>
    <x v="1"/>
    <x v="8"/>
    <s v="Acco Suede Grain Vinyl Round Ring Binder"/>
    <n v="6.6719999999999988"/>
    <n v="3"/>
    <n v="0.2"/>
    <n v="2.1683999999999997"/>
  </r>
  <r>
    <n v="4991"/>
    <x v="2469"/>
    <x v="3"/>
    <x v="515"/>
    <d v="2014-09-05T00:00:00"/>
    <x v="1"/>
    <s v="AW-10930"/>
    <s v="Arthur Wiediger"/>
    <x v="2"/>
    <s v="United States"/>
    <s v="San Francisco"/>
    <x v="1"/>
    <n v="94110"/>
    <x v="1"/>
    <s v="TEC-PH-10002200"/>
    <x v="2"/>
    <x v="7"/>
    <s v="Aastra 6757i CT Wireless VoIP phone"/>
    <n v="689.40800000000002"/>
    <n v="4"/>
    <n v="0.2"/>
    <n v="77.558399999999978"/>
  </r>
  <r>
    <n v="4992"/>
    <x v="2470"/>
    <x v="3"/>
    <x v="226"/>
    <d v="2014-12-14T00:00:00"/>
    <x v="1"/>
    <s v="HG-14965"/>
    <s v="Henry Goldwyn"/>
    <x v="1"/>
    <s v="United States"/>
    <s v="Chicago"/>
    <x v="10"/>
    <n v="60653"/>
    <x v="2"/>
    <s v="OFF-BI-10001120"/>
    <x v="1"/>
    <x v="8"/>
    <s v="Ibico EPK-21 Electric Binding System"/>
    <n v="1889.9899999999998"/>
    <n v="5"/>
    <n v="0.8"/>
    <n v="-2929.4845000000005"/>
  </r>
  <r>
    <n v="4993"/>
    <x v="2471"/>
    <x v="1"/>
    <x v="217"/>
    <d v="2012-12-25T00:00:00"/>
    <x v="1"/>
    <s v="RB-19645"/>
    <s v="Robert Barroso"/>
    <x v="1"/>
    <s v="United States"/>
    <s v="Memphis"/>
    <x v="18"/>
    <n v="38109"/>
    <x v="0"/>
    <s v="OFF-EN-10000461"/>
    <x v="1"/>
    <x v="12"/>
    <s v="#10- 4 1/8&quot; x 9 1/2&quot; Recycled Envelopes"/>
    <n v="55.936000000000007"/>
    <n v="8"/>
    <n v="0.2"/>
    <n v="18.878399999999999"/>
  </r>
  <r>
    <n v="4994"/>
    <x v="2471"/>
    <x v="1"/>
    <x v="217"/>
    <d v="2012-12-25T00:00:00"/>
    <x v="1"/>
    <s v="RB-19645"/>
    <s v="Robert Barroso"/>
    <x v="1"/>
    <s v="United States"/>
    <s v="Memphis"/>
    <x v="18"/>
    <n v="38109"/>
    <x v="0"/>
    <s v="OFF-LA-10004008"/>
    <x v="1"/>
    <x v="2"/>
    <s v="Avery 507"/>
    <n v="18.431999999999999"/>
    <n v="8"/>
    <n v="0.2"/>
    <n v="5.9903999999999984"/>
  </r>
  <r>
    <n v="4995"/>
    <x v="2471"/>
    <x v="1"/>
    <x v="217"/>
    <d v="2012-12-25T00:00:00"/>
    <x v="1"/>
    <s v="RB-19645"/>
    <s v="Robert Barroso"/>
    <x v="1"/>
    <s v="United States"/>
    <s v="Memphis"/>
    <x v="18"/>
    <n v="38109"/>
    <x v="0"/>
    <s v="FUR-FU-10000221"/>
    <x v="0"/>
    <x v="5"/>
    <s v="Master Caster Door Stop, Brown"/>
    <n v="20.32"/>
    <n v="5"/>
    <n v="0.2"/>
    <n v="3.5559999999999992"/>
  </r>
  <r>
    <n v="4996"/>
    <x v="2472"/>
    <x v="2"/>
    <x v="130"/>
    <d v="2011-11-10T00:00:00"/>
    <x v="1"/>
    <s v="SZ-20035"/>
    <s v="Sam Zeldin"/>
    <x v="2"/>
    <s v="United States"/>
    <s v="New York City"/>
    <x v="15"/>
    <n v="10011"/>
    <x v="3"/>
    <s v="OFF-BI-10000962"/>
    <x v="1"/>
    <x v="8"/>
    <s v="Acco Flexible ACCOHIDE Square Ring Data Binder, Dark Blue, 11 1/2&quot; X 14&quot; 7/8&quot;"/>
    <n v="52.064"/>
    <n v="4"/>
    <n v="0.2"/>
    <n v="18.873199999999997"/>
  </r>
  <r>
    <n v="4997"/>
    <x v="2473"/>
    <x v="3"/>
    <x v="434"/>
    <d v="2014-03-16T00:00:00"/>
    <x v="1"/>
    <s v="KS-16300"/>
    <s v="Karen Seio"/>
    <x v="1"/>
    <s v="United States"/>
    <s v="Raleigh"/>
    <x v="3"/>
    <n v="27604"/>
    <x v="0"/>
    <s v="OFF-AP-10000390"/>
    <x v="1"/>
    <x v="9"/>
    <s v="Euro Pro Shark Stick Mini Vacuum"/>
    <n v="48.783999999999999"/>
    <n v="1"/>
    <n v="0.2"/>
    <n v="3.6587999999999976"/>
  </r>
  <r>
    <n v="4998"/>
    <x v="2473"/>
    <x v="3"/>
    <x v="434"/>
    <d v="2014-03-16T00:00:00"/>
    <x v="1"/>
    <s v="KS-16300"/>
    <s v="Karen Seio"/>
    <x v="1"/>
    <s v="United States"/>
    <s v="Raleigh"/>
    <x v="3"/>
    <n v="27604"/>
    <x v="0"/>
    <s v="OFF-BI-10000014"/>
    <x v="1"/>
    <x v="8"/>
    <s v="Heavy-Duty E-Z-D Binders"/>
    <n v="13.092000000000002"/>
    <n v="4"/>
    <n v="0.7"/>
    <n v="-10.037199999999999"/>
  </r>
  <r>
    <n v="4999"/>
    <x v="2474"/>
    <x v="0"/>
    <x v="1011"/>
    <d v="2013-02-04T00:00:00"/>
    <x v="1"/>
    <s v="SC-20050"/>
    <s v="Sample Company A"/>
    <x v="2"/>
    <s v="United States"/>
    <s v="Los Angeles"/>
    <x v="1"/>
    <n v="90045"/>
    <x v="1"/>
    <s v="TEC-PH-10004120"/>
    <x v="2"/>
    <x v="7"/>
    <s v="AT&amp;T 1080 Phone"/>
    <n v="109.59200000000001"/>
    <n v="1"/>
    <n v="0.2"/>
    <n v="8.2194000000000003"/>
  </r>
  <r>
    <n v="5000"/>
    <x v="2474"/>
    <x v="0"/>
    <x v="1011"/>
    <d v="2013-02-04T00:00:00"/>
    <x v="1"/>
    <s v="SC-20050"/>
    <s v="Sample Company A"/>
    <x v="2"/>
    <s v="United States"/>
    <s v="Los Angeles"/>
    <x v="1"/>
    <n v="90045"/>
    <x v="1"/>
    <s v="OFF-PA-10002764"/>
    <x v="1"/>
    <x v="10"/>
    <s v="Staples"/>
    <n v="56.7"/>
    <n v="5"/>
    <n v="0"/>
    <n v="27.782999999999998"/>
  </r>
  <r>
    <n v="5001"/>
    <x v="2475"/>
    <x v="3"/>
    <x v="917"/>
    <d v="2014-05-13T00:00:00"/>
    <x v="1"/>
    <s v="AB-10060"/>
    <s v="Adam Bellavance"/>
    <x v="2"/>
    <s v="United States"/>
    <s v="Los Angeles"/>
    <x v="1"/>
    <n v="90004"/>
    <x v="1"/>
    <s v="TEC-AC-10000736"/>
    <x v="2"/>
    <x v="11"/>
    <s v="Logitech G600 MMO Gaming Mouse"/>
    <n v="79.989999999999995"/>
    <n v="1"/>
    <n v="0"/>
    <n v="28.796399999999998"/>
  </r>
  <r>
    <n v="5002"/>
    <x v="2476"/>
    <x v="0"/>
    <x v="1012"/>
    <d v="2013-05-25T00:00:00"/>
    <x v="3"/>
    <s v="EH-14125"/>
    <s v="Eugene Hildebrand"/>
    <x v="2"/>
    <s v="United States"/>
    <s v="Newport News"/>
    <x v="17"/>
    <n v="23602"/>
    <x v="0"/>
    <s v="OFF-SU-10000898"/>
    <x v="1"/>
    <x v="14"/>
    <s v="Acme Hot Forged Carbon Steel Scissors with Nickel-Plated Handles, 3 7/8&quot; Cut, 8&quot;L"/>
    <n v="69.5"/>
    <n v="5"/>
    <n v="0"/>
    <n v="20.154999999999994"/>
  </r>
  <r>
    <n v="5003"/>
    <x v="2476"/>
    <x v="0"/>
    <x v="1012"/>
    <d v="2013-05-25T00:00:00"/>
    <x v="3"/>
    <s v="EH-14125"/>
    <s v="Eugene Hildebrand"/>
    <x v="2"/>
    <s v="United States"/>
    <s v="Newport News"/>
    <x v="17"/>
    <n v="23602"/>
    <x v="0"/>
    <s v="OFF-PA-10004327"/>
    <x v="1"/>
    <x v="10"/>
    <s v="Xerox 1911"/>
    <n v="191.6"/>
    <n v="4"/>
    <n v="0"/>
    <n v="91.967999999999989"/>
  </r>
  <r>
    <n v="5004"/>
    <x v="2477"/>
    <x v="0"/>
    <x v="877"/>
    <d v="2013-10-13T00:00:00"/>
    <x v="1"/>
    <s v="CC-12475"/>
    <s v="Cindy Chapman"/>
    <x v="0"/>
    <s v="United States"/>
    <s v="Los Angeles"/>
    <x v="1"/>
    <n v="90032"/>
    <x v="1"/>
    <s v="OFF-PA-10000143"/>
    <x v="1"/>
    <x v="10"/>
    <s v="Astroparche Fine Business Paper"/>
    <n v="10.56"/>
    <n v="2"/>
    <n v="0"/>
    <n v="5.0688000000000004"/>
  </r>
  <r>
    <n v="5005"/>
    <x v="2478"/>
    <x v="2"/>
    <x v="1013"/>
    <d v="2011-05-02T00:00:00"/>
    <x v="0"/>
    <s v="TM-21010"/>
    <s v="Tamara Manning"/>
    <x v="0"/>
    <s v="United States"/>
    <s v="Jackson"/>
    <x v="35"/>
    <n v="39212"/>
    <x v="0"/>
    <s v="TEC-AC-10002550"/>
    <x v="2"/>
    <x v="11"/>
    <s v="Maxell 4.7GB DVD-RW 3/Pack"/>
    <n v="47.79"/>
    <n v="3"/>
    <n v="0"/>
    <n v="16.2486"/>
  </r>
  <r>
    <n v="5006"/>
    <x v="2479"/>
    <x v="1"/>
    <x v="113"/>
    <d v="2012-11-14T00:00:00"/>
    <x v="0"/>
    <s v="SC-20695"/>
    <s v="Steve Chapman"/>
    <x v="1"/>
    <s v="United States"/>
    <s v="Richmond"/>
    <x v="14"/>
    <n v="47374"/>
    <x v="2"/>
    <s v="OFF-ST-10003306"/>
    <x v="1"/>
    <x v="4"/>
    <s v="Letter Size Cart"/>
    <n v="714.30000000000007"/>
    <n v="5"/>
    <n v="0"/>
    <n v="207.14699999999993"/>
  </r>
  <r>
    <n v="5007"/>
    <x v="2480"/>
    <x v="1"/>
    <x v="529"/>
    <d v="2012-11-14T00:00:00"/>
    <x v="1"/>
    <s v="Dp-13240"/>
    <s v="Dean percer"/>
    <x v="2"/>
    <s v="United States"/>
    <s v="New York City"/>
    <x v="15"/>
    <n v="10035"/>
    <x v="3"/>
    <s v="TEC-MA-10000045"/>
    <x v="2"/>
    <x v="15"/>
    <s v="Zebra ZM400 Thermal Label Printer"/>
    <n v="2321.9"/>
    <n v="2"/>
    <n v="0"/>
    <n v="1114.5119999999999"/>
  </r>
  <r>
    <n v="5008"/>
    <x v="2480"/>
    <x v="1"/>
    <x v="529"/>
    <d v="2012-11-14T00:00:00"/>
    <x v="1"/>
    <s v="Dp-13240"/>
    <s v="Dean percer"/>
    <x v="2"/>
    <s v="United States"/>
    <s v="New York City"/>
    <x v="15"/>
    <n v="10035"/>
    <x v="3"/>
    <s v="OFF-ST-10001505"/>
    <x v="1"/>
    <x v="4"/>
    <s v="Perma STOR-ALL Hanging File Box, 13 1/8&quot;W x 12 1/4&quot;D x 10 1/2&quot;H"/>
    <n v="17.940000000000001"/>
    <n v="3"/>
    <n v="0"/>
    <n v="3.0497999999999985"/>
  </r>
  <r>
    <n v="5009"/>
    <x v="2481"/>
    <x v="1"/>
    <x v="67"/>
    <d v="2012-09-14T00:00:00"/>
    <x v="1"/>
    <s v="LR-17035"/>
    <s v="Lisa Ryan"/>
    <x v="1"/>
    <s v="United States"/>
    <s v="Philadelphia"/>
    <x v="9"/>
    <n v="19134"/>
    <x v="3"/>
    <s v="OFF-BI-10004781"/>
    <x v="1"/>
    <x v="8"/>
    <s v="GBC Wire Binding Strips"/>
    <n v="9.5220000000000002"/>
    <n v="1"/>
    <n v="0.7"/>
    <n v="-6.9827999999999975"/>
  </r>
  <r>
    <n v="5010"/>
    <x v="2481"/>
    <x v="1"/>
    <x v="67"/>
    <d v="2012-09-14T00:00:00"/>
    <x v="1"/>
    <s v="LR-17035"/>
    <s v="Lisa Ryan"/>
    <x v="1"/>
    <s v="United States"/>
    <s v="Philadelphia"/>
    <x v="9"/>
    <n v="19134"/>
    <x v="3"/>
    <s v="TEC-PH-10002680"/>
    <x v="2"/>
    <x v="7"/>
    <s v="Samsung Galaxy Note 3"/>
    <n v="791.96399999999994"/>
    <n v="6"/>
    <n v="0.4"/>
    <n v="-131.9940000000002"/>
  </r>
  <r>
    <n v="5011"/>
    <x v="2481"/>
    <x v="1"/>
    <x v="67"/>
    <d v="2012-09-14T00:00:00"/>
    <x v="1"/>
    <s v="LR-17035"/>
    <s v="Lisa Ryan"/>
    <x v="1"/>
    <s v="United States"/>
    <s v="Philadelphia"/>
    <x v="9"/>
    <n v="19134"/>
    <x v="3"/>
    <s v="OFF-BI-10000848"/>
    <x v="1"/>
    <x v="8"/>
    <s v="Angle-D Ring Binders"/>
    <n v="4.9230000000000009"/>
    <n v="3"/>
    <n v="0.7"/>
    <n v="-3.9383999999999997"/>
  </r>
  <r>
    <n v="5012"/>
    <x v="2482"/>
    <x v="3"/>
    <x v="943"/>
    <d v="2014-05-14T00:00:00"/>
    <x v="2"/>
    <s v="TS-21370"/>
    <s v="Todd Sumrall"/>
    <x v="1"/>
    <s v="United States"/>
    <s v="Phoenix"/>
    <x v="16"/>
    <n v="85023"/>
    <x v="1"/>
    <s v="FUR-BO-10004467"/>
    <x v="0"/>
    <x v="0"/>
    <s v="Bestar Classic Bookcase"/>
    <n v="209.97900000000001"/>
    <n v="7"/>
    <n v="0.7"/>
    <n v="-356.96429999999998"/>
  </r>
  <r>
    <n v="5013"/>
    <x v="2483"/>
    <x v="3"/>
    <x v="246"/>
    <d v="2014-07-27T00:00:00"/>
    <x v="1"/>
    <s v="SW-20350"/>
    <s v="Sean Wendt"/>
    <x v="2"/>
    <s v="United States"/>
    <s v="Cleveland"/>
    <x v="24"/>
    <n v="44105"/>
    <x v="3"/>
    <s v="OFF-BI-10001670"/>
    <x v="1"/>
    <x v="8"/>
    <s v="Vinyl Sectional Post Binders"/>
    <n v="33.930000000000007"/>
    <n v="3"/>
    <n v="0.7"/>
    <n v="-22.619999999999997"/>
  </r>
  <r>
    <n v="5014"/>
    <x v="2483"/>
    <x v="3"/>
    <x v="246"/>
    <d v="2014-07-27T00:00:00"/>
    <x v="1"/>
    <s v="SW-20350"/>
    <s v="Sean Wendt"/>
    <x v="2"/>
    <s v="United States"/>
    <s v="Cleveland"/>
    <x v="24"/>
    <n v="44105"/>
    <x v="3"/>
    <s v="OFF-ST-10000136"/>
    <x v="1"/>
    <x v="4"/>
    <s v="Letter Size File"/>
    <n v="222.32000000000005"/>
    <n v="7"/>
    <n v="0.2"/>
    <n v="25.010999999999967"/>
  </r>
  <r>
    <n v="5015"/>
    <x v="2483"/>
    <x v="3"/>
    <x v="246"/>
    <d v="2014-07-27T00:00:00"/>
    <x v="1"/>
    <s v="SW-20350"/>
    <s v="Sean Wendt"/>
    <x v="2"/>
    <s v="United States"/>
    <s v="Cleveland"/>
    <x v="24"/>
    <n v="44105"/>
    <x v="3"/>
    <s v="TEC-PH-10004522"/>
    <x v="2"/>
    <x v="7"/>
    <s v="Dexim XPower Skin Super-Thin Power Case for iPhone 5 - Black"/>
    <n v="210.56400000000002"/>
    <n v="6"/>
    <n v="0.4"/>
    <n v="-52.640999999999991"/>
  </r>
  <r>
    <n v="5016"/>
    <x v="2484"/>
    <x v="2"/>
    <x v="156"/>
    <d v="2011-11-29T00:00:00"/>
    <x v="1"/>
    <s v="TH-21100"/>
    <s v="Thea Hendricks"/>
    <x v="0"/>
    <s v="United States"/>
    <s v="Toledo"/>
    <x v="24"/>
    <n v="43615"/>
    <x v="3"/>
    <s v="FUR-FU-10002960"/>
    <x v="0"/>
    <x v="5"/>
    <s v="Eldon 200 Class Desk Accessories, Burgundy"/>
    <n v="35.168000000000006"/>
    <n v="7"/>
    <n v="0.2"/>
    <n v="9.6712000000000025"/>
  </r>
  <r>
    <n v="5017"/>
    <x v="2484"/>
    <x v="2"/>
    <x v="156"/>
    <d v="2011-11-29T00:00:00"/>
    <x v="1"/>
    <s v="TH-21100"/>
    <s v="Thea Hendricks"/>
    <x v="0"/>
    <s v="United States"/>
    <s v="Toledo"/>
    <x v="24"/>
    <n v="43615"/>
    <x v="3"/>
    <s v="TEC-PH-10002584"/>
    <x v="2"/>
    <x v="7"/>
    <s v="Samsung Galaxy S4"/>
    <n v="1502.376"/>
    <n v="4"/>
    <n v="0.4"/>
    <n v="-250.39600000000019"/>
  </r>
  <r>
    <n v="5018"/>
    <x v="2485"/>
    <x v="2"/>
    <x v="647"/>
    <d v="2011-11-18T00:00:00"/>
    <x v="2"/>
    <s v="SS-20410"/>
    <s v="Shahid Shariari"/>
    <x v="0"/>
    <s v="United States"/>
    <s v="Los Angeles"/>
    <x v="1"/>
    <n v="90008"/>
    <x v="1"/>
    <s v="FUR-FU-10002505"/>
    <x v="0"/>
    <x v="5"/>
    <s v="Eldon 100 Class Desk Accessories"/>
    <n v="10.11"/>
    <n v="3"/>
    <n v="0"/>
    <n v="3.2351999999999994"/>
  </r>
  <r>
    <n v="5019"/>
    <x v="2485"/>
    <x v="2"/>
    <x v="647"/>
    <d v="2011-11-18T00:00:00"/>
    <x v="2"/>
    <s v="SS-20410"/>
    <s v="Shahid Shariari"/>
    <x v="0"/>
    <s v="United States"/>
    <s v="Los Angeles"/>
    <x v="1"/>
    <n v="90008"/>
    <x v="1"/>
    <s v="TEC-AC-10003832"/>
    <x v="2"/>
    <x v="11"/>
    <s v="Logitech P710e Mobile Speakerphone"/>
    <n v="772.47"/>
    <n v="3"/>
    <n v="0"/>
    <n v="146.76929999999993"/>
  </r>
  <r>
    <n v="5020"/>
    <x v="2485"/>
    <x v="2"/>
    <x v="647"/>
    <d v="2011-11-18T00:00:00"/>
    <x v="2"/>
    <s v="SS-20410"/>
    <s v="Shahid Shariari"/>
    <x v="0"/>
    <s v="United States"/>
    <s v="Los Angeles"/>
    <x v="1"/>
    <n v="90008"/>
    <x v="1"/>
    <s v="OFF-SU-10002537"/>
    <x v="1"/>
    <x v="14"/>
    <s v="Acme Box Cutter Scissors"/>
    <n v="20.46"/>
    <n v="2"/>
    <n v="0"/>
    <n v="5.3196000000000012"/>
  </r>
  <r>
    <n v="5021"/>
    <x v="2486"/>
    <x v="3"/>
    <x v="721"/>
    <d v="2014-03-26T00:00:00"/>
    <x v="0"/>
    <s v="MZ-17515"/>
    <s v="Mary Zewe"/>
    <x v="1"/>
    <s v="United States"/>
    <s v="New York City"/>
    <x v="15"/>
    <n v="10011"/>
    <x v="3"/>
    <s v="OFF-SU-10003505"/>
    <x v="1"/>
    <x v="14"/>
    <s v="Premier Electric Letter Opener"/>
    <n v="347.58"/>
    <n v="3"/>
    <n v="0"/>
    <n v="17.378999999999976"/>
  </r>
  <r>
    <n v="5022"/>
    <x v="2487"/>
    <x v="0"/>
    <x v="122"/>
    <d v="2013-12-25T00:00:00"/>
    <x v="1"/>
    <s v="JE-15475"/>
    <s v="Jeremy Ellison"/>
    <x v="0"/>
    <s v="United States"/>
    <s v="San Diego"/>
    <x v="1"/>
    <n v="92037"/>
    <x v="1"/>
    <s v="TEC-AC-10001465"/>
    <x v="2"/>
    <x v="11"/>
    <s v="SanDisk Cruzer 64 GB USB Flash Drive"/>
    <n v="72.64"/>
    <n v="2"/>
    <n v="0"/>
    <n v="21.791999999999994"/>
  </r>
  <r>
    <n v="5023"/>
    <x v="2487"/>
    <x v="0"/>
    <x v="122"/>
    <d v="2013-12-25T00:00:00"/>
    <x v="1"/>
    <s v="JE-15475"/>
    <s v="Jeremy Ellison"/>
    <x v="0"/>
    <s v="United States"/>
    <s v="San Diego"/>
    <x v="1"/>
    <n v="92037"/>
    <x v="1"/>
    <s v="TEC-AC-10003832"/>
    <x v="2"/>
    <x v="11"/>
    <s v="Logitech P710e Mobile Speakerphone"/>
    <n v="772.47"/>
    <n v="3"/>
    <n v="0"/>
    <n v="146.76929999999993"/>
  </r>
  <r>
    <n v="5024"/>
    <x v="2487"/>
    <x v="0"/>
    <x v="122"/>
    <d v="2013-12-25T00:00:00"/>
    <x v="1"/>
    <s v="JE-15475"/>
    <s v="Jeremy Ellison"/>
    <x v="0"/>
    <s v="United States"/>
    <s v="San Diego"/>
    <x v="1"/>
    <n v="92037"/>
    <x v="1"/>
    <s v="FUR-FU-10003731"/>
    <x v="0"/>
    <x v="5"/>
    <s v="Eldon Expressions Wood and Plastic Desk Accessories, Oak"/>
    <n v="39.92"/>
    <n v="4"/>
    <n v="0"/>
    <n v="11.177600000000002"/>
  </r>
  <r>
    <n v="5025"/>
    <x v="2488"/>
    <x v="3"/>
    <x v="570"/>
    <d v="2014-08-04T00:00:00"/>
    <x v="1"/>
    <s v="RF-19735"/>
    <s v="Roland Fjeld"/>
    <x v="0"/>
    <s v="United States"/>
    <s v="Oklahoma City"/>
    <x v="26"/>
    <n v="73120"/>
    <x v="2"/>
    <s v="OFF-BI-10004828"/>
    <x v="1"/>
    <x v="8"/>
    <s v="GBC Poly Designer Binding Covers"/>
    <n v="33.479999999999997"/>
    <n v="2"/>
    <n v="0"/>
    <n v="16.405199999999997"/>
  </r>
  <r>
    <n v="5026"/>
    <x v="2488"/>
    <x v="3"/>
    <x v="570"/>
    <d v="2014-08-04T00:00:00"/>
    <x v="1"/>
    <s v="RF-19735"/>
    <s v="Roland Fjeld"/>
    <x v="0"/>
    <s v="United States"/>
    <s v="Oklahoma City"/>
    <x v="26"/>
    <n v="73120"/>
    <x v="2"/>
    <s v="TEC-PH-10003012"/>
    <x v="2"/>
    <x v="7"/>
    <s v="Nortel Meridian M3904 Professional Digital phone"/>
    <n v="461.97"/>
    <n v="3"/>
    <n v="0"/>
    <n v="133.97129999999996"/>
  </r>
  <r>
    <n v="5027"/>
    <x v="2488"/>
    <x v="3"/>
    <x v="570"/>
    <d v="2014-08-04T00:00:00"/>
    <x v="1"/>
    <s v="RF-19735"/>
    <s v="Roland Fjeld"/>
    <x v="0"/>
    <s v="United States"/>
    <s v="Oklahoma City"/>
    <x v="26"/>
    <n v="73120"/>
    <x v="2"/>
    <s v="OFF-AP-10002311"/>
    <x v="1"/>
    <x v="9"/>
    <s v="Holmes Replacement Filter for HEPA Air Cleaner, Very Large Room, HEPA Filter"/>
    <n v="137.62"/>
    <n v="2"/>
    <n v="0"/>
    <n v="60.552800000000005"/>
  </r>
  <r>
    <n v="5028"/>
    <x v="2488"/>
    <x v="3"/>
    <x v="570"/>
    <d v="2014-08-04T00:00:00"/>
    <x v="1"/>
    <s v="RF-19735"/>
    <s v="Roland Fjeld"/>
    <x v="0"/>
    <s v="United States"/>
    <s v="Oklahoma City"/>
    <x v="26"/>
    <n v="73120"/>
    <x v="2"/>
    <s v="FUR-CH-10004626"/>
    <x v="0"/>
    <x v="1"/>
    <s v="Office Star Flex Back Scooter Chair with Aluminum Finish Frame"/>
    <n v="302.67"/>
    <n v="3"/>
    <n v="0"/>
    <n v="72.640799999999999"/>
  </r>
  <r>
    <n v="5029"/>
    <x v="2489"/>
    <x v="2"/>
    <x v="814"/>
    <d v="2011-09-07T00:00:00"/>
    <x v="0"/>
    <s v="CV-12295"/>
    <s v="Christina VanderZanden"/>
    <x v="0"/>
    <s v="United States"/>
    <s v="Chicago"/>
    <x v="10"/>
    <n v="60653"/>
    <x v="2"/>
    <s v="TEC-AC-10001606"/>
    <x v="2"/>
    <x v="11"/>
    <s v="Logitech Wireless Performance Mouse MX for PC and Mac"/>
    <n v="239.976"/>
    <n v="3"/>
    <n v="0.2"/>
    <n v="53.994600000000005"/>
  </r>
  <r>
    <n v="5030"/>
    <x v="2490"/>
    <x v="3"/>
    <x v="926"/>
    <d v="2014-02-03T00:00:00"/>
    <x v="1"/>
    <s v="VG-21790"/>
    <s v="Vivek Gonzalez"/>
    <x v="0"/>
    <s v="United States"/>
    <s v="San Francisco"/>
    <x v="1"/>
    <n v="94109"/>
    <x v="1"/>
    <s v="OFF-AR-10001216"/>
    <x v="1"/>
    <x v="6"/>
    <s v="Newell 339"/>
    <n v="8.34"/>
    <n v="3"/>
    <n v="0"/>
    <n v="2.1683999999999997"/>
  </r>
  <r>
    <n v="5031"/>
    <x v="2490"/>
    <x v="3"/>
    <x v="926"/>
    <d v="2014-02-03T00:00:00"/>
    <x v="1"/>
    <s v="VG-21790"/>
    <s v="Vivek Gonzalez"/>
    <x v="0"/>
    <s v="United States"/>
    <s v="San Francisco"/>
    <x v="1"/>
    <n v="94109"/>
    <x v="1"/>
    <s v="OFF-SU-10001664"/>
    <x v="1"/>
    <x v="14"/>
    <s v="Acme Office Executive Series Stainless Steel Trimmers"/>
    <n v="8.57"/>
    <n v="1"/>
    <n v="0"/>
    <n v="2.2282000000000002"/>
  </r>
  <r>
    <n v="5032"/>
    <x v="2490"/>
    <x v="3"/>
    <x v="926"/>
    <d v="2014-02-03T00:00:00"/>
    <x v="1"/>
    <s v="VG-21790"/>
    <s v="Vivek Gonzalez"/>
    <x v="0"/>
    <s v="United States"/>
    <s v="San Francisco"/>
    <x v="1"/>
    <n v="94109"/>
    <x v="1"/>
    <s v="OFF-BI-10002498"/>
    <x v="1"/>
    <x v="8"/>
    <s v="Clear Mylar Reinforcing Strips"/>
    <n v="119.61600000000001"/>
    <n v="8"/>
    <n v="0.2"/>
    <n v="40.370399999999997"/>
  </r>
  <r>
    <n v="5033"/>
    <x v="2491"/>
    <x v="0"/>
    <x v="482"/>
    <d v="2014-01-03T00:00:00"/>
    <x v="1"/>
    <s v="BB-11545"/>
    <s v="Brenda Bowman"/>
    <x v="1"/>
    <s v="United States"/>
    <s v="Vineland"/>
    <x v="30"/>
    <n v="8360"/>
    <x v="3"/>
    <s v="FUR-CH-10003968"/>
    <x v="0"/>
    <x v="1"/>
    <s v="Novimex Turbo Task Chair"/>
    <n v="212.94"/>
    <n v="3"/>
    <n v="0"/>
    <n v="25.552800000000005"/>
  </r>
  <r>
    <n v="5034"/>
    <x v="2491"/>
    <x v="0"/>
    <x v="482"/>
    <d v="2014-01-03T00:00:00"/>
    <x v="1"/>
    <s v="BB-11545"/>
    <s v="Brenda Bowman"/>
    <x v="1"/>
    <s v="United States"/>
    <s v="Vineland"/>
    <x v="30"/>
    <n v="8360"/>
    <x v="3"/>
    <s v="OFF-AP-10002765"/>
    <x v="1"/>
    <x v="9"/>
    <s v="Fellowes Advanced Computer Series Surge Protectors"/>
    <n v="26.49"/>
    <n v="1"/>
    <n v="0"/>
    <n v="7.4172000000000011"/>
  </r>
  <r>
    <n v="5035"/>
    <x v="2492"/>
    <x v="1"/>
    <x v="101"/>
    <d v="2012-08-13T00:00:00"/>
    <x v="0"/>
    <s v="HR-14770"/>
    <s v="Hallie Redmond"/>
    <x v="2"/>
    <s v="United States"/>
    <s v="Milwaukee"/>
    <x v="6"/>
    <n v="53209"/>
    <x v="2"/>
    <s v="FUR-BO-10004690"/>
    <x v="0"/>
    <x v="0"/>
    <s v="O'Sullivan Cherrywood Estates Traditional Barrister Bookcase"/>
    <n v="687.4"/>
    <n v="5"/>
    <n v="0"/>
    <n v="48.117999999999981"/>
  </r>
  <r>
    <n v="5036"/>
    <x v="2493"/>
    <x v="2"/>
    <x v="322"/>
    <d v="2011-04-12T00:00:00"/>
    <x v="1"/>
    <s v="SC-20260"/>
    <s v="Scott Cohen"/>
    <x v="1"/>
    <s v="United States"/>
    <s v="Seattle"/>
    <x v="4"/>
    <n v="98115"/>
    <x v="1"/>
    <s v="FUR-TA-10000688"/>
    <x v="0"/>
    <x v="3"/>
    <s v="Chromcraft Bull-Nose Wood Round Conference Table Top, Wood Base"/>
    <n v="653.54999999999995"/>
    <n v="3"/>
    <n v="0"/>
    <n v="111.10349999999994"/>
  </r>
  <r>
    <n v="5037"/>
    <x v="2493"/>
    <x v="2"/>
    <x v="322"/>
    <d v="2011-04-12T00:00:00"/>
    <x v="1"/>
    <s v="SC-20260"/>
    <s v="Scott Cohen"/>
    <x v="1"/>
    <s v="United States"/>
    <s v="Seattle"/>
    <x v="4"/>
    <n v="98115"/>
    <x v="1"/>
    <s v="TEC-AC-10003441"/>
    <x v="2"/>
    <x v="11"/>
    <s v="Kingston Digital DataTraveler 32GB USB 2.0"/>
    <n v="33.9"/>
    <n v="2"/>
    <n v="0"/>
    <n v="2.0339999999999989"/>
  </r>
  <r>
    <n v="5038"/>
    <x v="2494"/>
    <x v="3"/>
    <x v="701"/>
    <d v="2014-11-22T00:00:00"/>
    <x v="0"/>
    <s v="EG-13900"/>
    <s v="Emily Grady"/>
    <x v="0"/>
    <s v="United States"/>
    <s v="Naperville"/>
    <x v="10"/>
    <n v="60540"/>
    <x v="2"/>
    <s v="TEC-AC-10003610"/>
    <x v="2"/>
    <x v="11"/>
    <s v="Logitech Illuminated - Keyboard"/>
    <n v="239.96000000000004"/>
    <n v="5"/>
    <n v="0.2"/>
    <n v="83.98599999999999"/>
  </r>
  <r>
    <n v="5039"/>
    <x v="2495"/>
    <x v="1"/>
    <x v="655"/>
    <d v="2012-07-12T00:00:00"/>
    <x v="2"/>
    <s v="TS-21370"/>
    <s v="Todd Sumrall"/>
    <x v="1"/>
    <s v="United States"/>
    <s v="Wilmington"/>
    <x v="13"/>
    <n v="19805"/>
    <x v="3"/>
    <s v="FUR-TA-10001520"/>
    <x v="0"/>
    <x v="3"/>
    <s v="Lesro Sheffield Collection Coffee Table, End Table, Center Table, Corner Table"/>
    <n v="199.83600000000001"/>
    <n v="4"/>
    <n v="0.3"/>
    <n v="-37.112400000000036"/>
  </r>
  <r>
    <n v="5040"/>
    <x v="2495"/>
    <x v="1"/>
    <x v="655"/>
    <d v="2012-07-12T00:00:00"/>
    <x v="2"/>
    <s v="TS-21370"/>
    <s v="Todd Sumrall"/>
    <x v="1"/>
    <s v="United States"/>
    <s v="Wilmington"/>
    <x v="13"/>
    <n v="19805"/>
    <x v="3"/>
    <s v="TEC-PH-10001817"/>
    <x v="2"/>
    <x v="7"/>
    <s v="Wilson Electronics DB Pro Signal Booster"/>
    <n v="716"/>
    <n v="2"/>
    <n v="0"/>
    <n v="193.32000000000005"/>
  </r>
  <r>
    <n v="5041"/>
    <x v="2495"/>
    <x v="1"/>
    <x v="655"/>
    <d v="2012-07-12T00:00:00"/>
    <x v="2"/>
    <s v="TS-21370"/>
    <s v="Todd Sumrall"/>
    <x v="1"/>
    <s v="United States"/>
    <s v="Wilmington"/>
    <x v="13"/>
    <n v="19805"/>
    <x v="3"/>
    <s v="OFF-BI-10004492"/>
    <x v="1"/>
    <x v="8"/>
    <s v="Tuf-Vin Binders"/>
    <n v="221.06"/>
    <n v="7"/>
    <n v="0"/>
    <n v="103.89819999999997"/>
  </r>
  <r>
    <n v="5042"/>
    <x v="2496"/>
    <x v="0"/>
    <x v="338"/>
    <d v="2013-11-14T00:00:00"/>
    <x v="0"/>
    <s v="AI-10855"/>
    <s v="Arianne Irving"/>
    <x v="0"/>
    <s v="United States"/>
    <s v="Los Angeles"/>
    <x v="1"/>
    <n v="90036"/>
    <x v="1"/>
    <s v="OFF-PA-10002421"/>
    <x v="1"/>
    <x v="10"/>
    <s v="Embossed Ink Jet Note Cards"/>
    <n v="67.710000000000008"/>
    <n v="3"/>
    <n v="0"/>
    <n v="32.500799999999998"/>
  </r>
  <r>
    <n v="5043"/>
    <x v="2496"/>
    <x v="0"/>
    <x v="338"/>
    <d v="2013-11-14T00:00:00"/>
    <x v="0"/>
    <s v="AI-10855"/>
    <s v="Arianne Irving"/>
    <x v="0"/>
    <s v="United States"/>
    <s v="Los Angeles"/>
    <x v="1"/>
    <n v="90036"/>
    <x v="1"/>
    <s v="OFF-AP-10000055"/>
    <x v="1"/>
    <x v="9"/>
    <s v="Belkin F9S820V06 8 Outlet Surge"/>
    <n v="129.91999999999999"/>
    <n v="4"/>
    <n v="0"/>
    <n v="38.975999999999985"/>
  </r>
  <r>
    <n v="5044"/>
    <x v="2496"/>
    <x v="0"/>
    <x v="338"/>
    <d v="2013-11-14T00:00:00"/>
    <x v="0"/>
    <s v="AI-10855"/>
    <s v="Arianne Irving"/>
    <x v="0"/>
    <s v="United States"/>
    <s v="Los Angeles"/>
    <x v="1"/>
    <n v="90036"/>
    <x v="1"/>
    <s v="FUR-FU-10000965"/>
    <x v="0"/>
    <x v="5"/>
    <s v="Howard Miller 11-1/2&quot; Diameter Ridgewood Wall Clock"/>
    <n v="467.46"/>
    <n v="9"/>
    <n v="0"/>
    <n v="191.65860000000001"/>
  </r>
  <r>
    <n v="5045"/>
    <x v="2496"/>
    <x v="0"/>
    <x v="338"/>
    <d v="2013-11-14T00:00:00"/>
    <x v="0"/>
    <s v="AI-10855"/>
    <s v="Arianne Irving"/>
    <x v="0"/>
    <s v="United States"/>
    <s v="Los Angeles"/>
    <x v="1"/>
    <n v="90036"/>
    <x v="1"/>
    <s v="OFF-PA-10001363"/>
    <x v="1"/>
    <x v="10"/>
    <s v="Xerox 1933"/>
    <n v="61.4"/>
    <n v="5"/>
    <n v="0"/>
    <n v="28.857999999999997"/>
  </r>
  <r>
    <n v="5046"/>
    <x v="2496"/>
    <x v="0"/>
    <x v="338"/>
    <d v="2013-11-14T00:00:00"/>
    <x v="0"/>
    <s v="AI-10855"/>
    <s v="Arianne Irving"/>
    <x v="0"/>
    <s v="United States"/>
    <s v="Los Angeles"/>
    <x v="1"/>
    <n v="90036"/>
    <x v="1"/>
    <s v="OFF-ST-10001496"/>
    <x v="1"/>
    <x v="4"/>
    <s v="Standard Rollaway File with Lock"/>
    <n v="720.76"/>
    <n v="4"/>
    <n v="0"/>
    <n v="187.39760000000001"/>
  </r>
  <r>
    <n v="5047"/>
    <x v="2496"/>
    <x v="0"/>
    <x v="338"/>
    <d v="2013-11-14T00:00:00"/>
    <x v="0"/>
    <s v="AI-10855"/>
    <s v="Arianne Irving"/>
    <x v="0"/>
    <s v="United States"/>
    <s v="Los Angeles"/>
    <x v="1"/>
    <n v="90036"/>
    <x v="1"/>
    <s v="OFF-BI-10004656"/>
    <x v="1"/>
    <x v="8"/>
    <s v="Peel &amp; Stick Add-On Corner Pockets"/>
    <n v="5.1840000000000011"/>
    <n v="3"/>
    <n v="0.2"/>
    <n v="1.8143999999999996"/>
  </r>
  <r>
    <n v="5048"/>
    <x v="2496"/>
    <x v="0"/>
    <x v="338"/>
    <d v="2013-11-14T00:00:00"/>
    <x v="0"/>
    <s v="AI-10855"/>
    <s v="Arianne Irving"/>
    <x v="0"/>
    <s v="United States"/>
    <s v="Los Angeles"/>
    <x v="1"/>
    <n v="90036"/>
    <x v="1"/>
    <s v="OFF-AR-10001227"/>
    <x v="1"/>
    <x v="6"/>
    <s v="Newell 338"/>
    <n v="14.7"/>
    <n v="5"/>
    <n v="0"/>
    <n v="3.9690000000000003"/>
  </r>
  <r>
    <n v="5049"/>
    <x v="2497"/>
    <x v="2"/>
    <x v="691"/>
    <d v="2011-04-04T00:00:00"/>
    <x v="1"/>
    <s v="DD-13570"/>
    <s v="Dorothy Dickinson"/>
    <x v="0"/>
    <s v="United States"/>
    <s v="Chicago"/>
    <x v="10"/>
    <n v="60610"/>
    <x v="2"/>
    <s v="OFF-BI-10002071"/>
    <x v="1"/>
    <x v="8"/>
    <s v="Fellowes Black Plastic Comb Bindings"/>
    <n v="8.1339999999999986"/>
    <n v="7"/>
    <n v="0.8"/>
    <n v="-13.827800000000003"/>
  </r>
  <r>
    <n v="5050"/>
    <x v="2497"/>
    <x v="2"/>
    <x v="691"/>
    <d v="2011-04-04T00:00:00"/>
    <x v="1"/>
    <s v="DD-13570"/>
    <s v="Dorothy Dickinson"/>
    <x v="0"/>
    <s v="United States"/>
    <s v="Chicago"/>
    <x v="10"/>
    <n v="60610"/>
    <x v="2"/>
    <s v="TEC-AC-10004901"/>
    <x v="2"/>
    <x v="11"/>
    <s v="Kensington SlimBlade Notebook Wireless Mouse with Nano Receiver "/>
    <n v="79.984000000000009"/>
    <n v="2"/>
    <n v="0.2"/>
    <n v="13.997199999999999"/>
  </r>
  <r>
    <n v="5051"/>
    <x v="2498"/>
    <x v="1"/>
    <x v="227"/>
    <d v="2012-09-24T00:00:00"/>
    <x v="1"/>
    <s v="AB-10060"/>
    <s v="Adam Bellavance"/>
    <x v="2"/>
    <s v="United States"/>
    <s v="Des Moines"/>
    <x v="4"/>
    <n v="98198"/>
    <x v="1"/>
    <s v="OFF-PA-10001776"/>
    <x v="1"/>
    <x v="10"/>
    <s v="Wirebound Message Books, Four 2 3/4&quot; x 5&quot; Forms per Page, 600 Sets per Book"/>
    <n v="18.54"/>
    <n v="2"/>
    <n v="0"/>
    <n v="8.7137999999999991"/>
  </r>
  <r>
    <n v="5052"/>
    <x v="2499"/>
    <x v="1"/>
    <x v="209"/>
    <d v="2012-11-11T00:00:00"/>
    <x v="1"/>
    <s v="KB-16240"/>
    <s v="Karen Bern"/>
    <x v="1"/>
    <s v="United States"/>
    <s v="Philadelphia"/>
    <x v="9"/>
    <n v="19140"/>
    <x v="3"/>
    <s v="OFF-EN-10000483"/>
    <x v="1"/>
    <x v="12"/>
    <s v="White Envelopes, White Envelopes with Clear Poly Window"/>
    <n v="24.400000000000002"/>
    <n v="2"/>
    <n v="0.2"/>
    <n v="7.9299999999999971"/>
  </r>
  <r>
    <n v="5053"/>
    <x v="2500"/>
    <x v="3"/>
    <x v="240"/>
    <d v="2014-05-20T00:00:00"/>
    <x v="3"/>
    <s v="JC-15775"/>
    <s v="John Castell"/>
    <x v="0"/>
    <s v="United States"/>
    <s v="Atlanta"/>
    <x v="32"/>
    <n v="30318"/>
    <x v="0"/>
    <s v="OFF-PA-10003129"/>
    <x v="1"/>
    <x v="10"/>
    <s v="Tops White Computer Printout Paper"/>
    <n v="195.64"/>
    <n v="4"/>
    <n v="0"/>
    <n v="91.950799999999987"/>
  </r>
  <r>
    <n v="5054"/>
    <x v="2501"/>
    <x v="1"/>
    <x v="928"/>
    <d v="2012-01-08T00:00:00"/>
    <x v="0"/>
    <s v="AH-10465"/>
    <s v="Amy Hunt"/>
    <x v="0"/>
    <s v="United States"/>
    <s v="Dallas"/>
    <x v="5"/>
    <n v="75217"/>
    <x v="2"/>
    <s v="TEC-AC-10003198"/>
    <x v="2"/>
    <x v="11"/>
    <s v="Enermax Acrylux Wireless Keyboard"/>
    <n v="398.40000000000003"/>
    <n v="5"/>
    <n v="0.2"/>
    <n v="84.659999999999982"/>
  </r>
  <r>
    <n v="5055"/>
    <x v="2501"/>
    <x v="1"/>
    <x v="928"/>
    <d v="2012-01-08T00:00:00"/>
    <x v="0"/>
    <s v="AH-10465"/>
    <s v="Amy Hunt"/>
    <x v="0"/>
    <s v="United States"/>
    <s v="Dallas"/>
    <x v="5"/>
    <n v="75217"/>
    <x v="2"/>
    <s v="OFF-AR-10001246"/>
    <x v="1"/>
    <x v="6"/>
    <s v="Newell 317"/>
    <n v="7.0559999999999992"/>
    <n v="3"/>
    <n v="0.2"/>
    <n v="0.79379999999999962"/>
  </r>
  <r>
    <n v="5056"/>
    <x v="2501"/>
    <x v="1"/>
    <x v="928"/>
    <d v="2012-01-08T00:00:00"/>
    <x v="0"/>
    <s v="AH-10465"/>
    <s v="Amy Hunt"/>
    <x v="0"/>
    <s v="United States"/>
    <s v="Dallas"/>
    <x v="5"/>
    <n v="75217"/>
    <x v="2"/>
    <s v="FUR-BO-10003272"/>
    <x v="0"/>
    <x v="0"/>
    <s v="O'Sullivan Living Dimensions 5-Shelf Bookcases"/>
    <n v="1352.3975999999998"/>
    <n v="9"/>
    <n v="0.32"/>
    <n v="-437.5404000000002"/>
  </r>
  <r>
    <n v="5057"/>
    <x v="2502"/>
    <x v="1"/>
    <x v="1014"/>
    <d v="2012-09-11T00:00:00"/>
    <x v="2"/>
    <s v="NM-18520"/>
    <s v="Neoma Murray"/>
    <x v="0"/>
    <s v="United States"/>
    <s v="Moreno Valley"/>
    <x v="1"/>
    <n v="92553"/>
    <x v="1"/>
    <s v="OFF-PA-10002606"/>
    <x v="1"/>
    <x v="10"/>
    <s v="Xerox 1928"/>
    <n v="26.400000000000002"/>
    <n v="5"/>
    <n v="0"/>
    <n v="11.879999999999999"/>
  </r>
  <r>
    <n v="5058"/>
    <x v="2502"/>
    <x v="1"/>
    <x v="1014"/>
    <d v="2012-09-11T00:00:00"/>
    <x v="2"/>
    <s v="NM-18520"/>
    <s v="Neoma Murray"/>
    <x v="0"/>
    <s v="United States"/>
    <s v="Moreno Valley"/>
    <x v="1"/>
    <n v="92553"/>
    <x v="1"/>
    <s v="OFF-ST-10002486"/>
    <x v="1"/>
    <x v="4"/>
    <s v="Eldon Shelf Savers Cubes and Bins"/>
    <n v="41.88"/>
    <n v="6"/>
    <n v="0"/>
    <n v="0.83759999999999835"/>
  </r>
  <r>
    <n v="5059"/>
    <x v="2503"/>
    <x v="0"/>
    <x v="1015"/>
    <d v="2013-04-08T00:00:00"/>
    <x v="1"/>
    <s v="CS-11950"/>
    <s v="Carlos Soltero"/>
    <x v="0"/>
    <s v="United States"/>
    <s v="Philadelphia"/>
    <x v="9"/>
    <n v="19140"/>
    <x v="3"/>
    <s v="OFF-BI-10004330"/>
    <x v="1"/>
    <x v="8"/>
    <s v="GBC Velobind Prepunched Cover Sets, Regency Series"/>
    <n v="99.846000000000004"/>
    <n v="9"/>
    <n v="0.7"/>
    <n v="-83.204999999999984"/>
  </r>
  <r>
    <n v="5060"/>
    <x v="2504"/>
    <x v="0"/>
    <x v="5"/>
    <d v="2013-12-08T00:00:00"/>
    <x v="0"/>
    <s v="TP-21130"/>
    <s v="Theone Pippenger"/>
    <x v="0"/>
    <s v="United States"/>
    <s v="Georgetown"/>
    <x v="0"/>
    <n v="40324"/>
    <x v="0"/>
    <s v="TEC-PH-10000560"/>
    <x v="2"/>
    <x v="7"/>
    <s v="Samsung Galaxy S III - 16GB - pebble blue (T-Mobile)"/>
    <n v="699.98"/>
    <n v="2"/>
    <n v="0"/>
    <n v="195.99440000000004"/>
  </r>
  <r>
    <n v="5061"/>
    <x v="2504"/>
    <x v="0"/>
    <x v="5"/>
    <d v="2013-12-08T00:00:00"/>
    <x v="0"/>
    <s v="TP-21130"/>
    <s v="Theone Pippenger"/>
    <x v="0"/>
    <s v="United States"/>
    <s v="Georgetown"/>
    <x v="0"/>
    <n v="40324"/>
    <x v="0"/>
    <s v="OFF-ST-10000060"/>
    <x v="1"/>
    <x v="4"/>
    <s v="Fellowes Bankers Box Staxonsteel Drawer File/Stacking System"/>
    <n v="584.82000000000005"/>
    <n v="9"/>
    <n v="0"/>
    <n v="70.178400000000025"/>
  </r>
  <r>
    <n v="5062"/>
    <x v="2505"/>
    <x v="1"/>
    <x v="412"/>
    <d v="2012-05-12T00:00:00"/>
    <x v="1"/>
    <s v="DL-12925"/>
    <s v="Daniel Lacy"/>
    <x v="0"/>
    <s v="United States"/>
    <s v="Minneapolis"/>
    <x v="11"/>
    <n v="55407"/>
    <x v="2"/>
    <s v="OFF-BI-10003684"/>
    <x v="1"/>
    <x v="8"/>
    <s v="Wilson Jones Legal Size Ring Binders"/>
    <n v="43.98"/>
    <n v="2"/>
    <n v="0"/>
    <n v="21.99"/>
  </r>
  <r>
    <n v="5063"/>
    <x v="2505"/>
    <x v="1"/>
    <x v="412"/>
    <d v="2012-05-12T00:00:00"/>
    <x v="1"/>
    <s v="DL-12925"/>
    <s v="Daniel Lacy"/>
    <x v="0"/>
    <s v="United States"/>
    <s v="Minneapolis"/>
    <x v="11"/>
    <n v="55407"/>
    <x v="2"/>
    <s v="TEC-PH-10000441"/>
    <x v="2"/>
    <x v="7"/>
    <s v="VTech DS6151"/>
    <n v="377.96999999999997"/>
    <n v="3"/>
    <n v="0"/>
    <n v="105.83160000000002"/>
  </r>
  <r>
    <n v="5064"/>
    <x v="2505"/>
    <x v="1"/>
    <x v="412"/>
    <d v="2012-05-12T00:00:00"/>
    <x v="1"/>
    <s v="DL-12925"/>
    <s v="Daniel Lacy"/>
    <x v="0"/>
    <s v="United States"/>
    <s v="Minneapolis"/>
    <x v="11"/>
    <n v="55407"/>
    <x v="2"/>
    <s v="FUR-FU-10000723"/>
    <x v="0"/>
    <x v="5"/>
    <s v="Deflect-o EconoMat Studded, No Bevel Mat for Low Pile Carpeting"/>
    <n v="123.96000000000001"/>
    <n v="3"/>
    <n v="0"/>
    <n v="11.156400000000005"/>
  </r>
  <r>
    <n v="5065"/>
    <x v="2506"/>
    <x v="3"/>
    <x v="585"/>
    <d v="2014-09-25T00:00:00"/>
    <x v="2"/>
    <s v="CA-12265"/>
    <s v="Christina Anderson"/>
    <x v="0"/>
    <s v="United States"/>
    <s v="Wilmington"/>
    <x v="13"/>
    <n v="19805"/>
    <x v="3"/>
    <s v="TEC-PH-10004977"/>
    <x v="2"/>
    <x v="7"/>
    <s v="GE 30524EE4"/>
    <n v="391.98"/>
    <n v="2"/>
    <n v="0"/>
    <n v="113.67419999999998"/>
  </r>
  <r>
    <n v="5066"/>
    <x v="2507"/>
    <x v="3"/>
    <x v="329"/>
    <d v="2014-12-08T00:00:00"/>
    <x v="1"/>
    <s v="SC-20380"/>
    <s v="Shahid Collister"/>
    <x v="0"/>
    <s v="United States"/>
    <s v="Burlington"/>
    <x v="3"/>
    <n v="27217"/>
    <x v="0"/>
    <s v="TEC-AC-10002001"/>
    <x v="2"/>
    <x v="11"/>
    <s v="Logitech Wireless Gaming Headset G930"/>
    <n v="383.97600000000006"/>
    <n v="3"/>
    <n v="0.2"/>
    <n v="81.59490000000001"/>
  </r>
  <r>
    <n v="5067"/>
    <x v="2507"/>
    <x v="3"/>
    <x v="329"/>
    <d v="2014-12-08T00:00:00"/>
    <x v="1"/>
    <s v="SC-20380"/>
    <s v="Shahid Collister"/>
    <x v="0"/>
    <s v="United States"/>
    <s v="Burlington"/>
    <x v="3"/>
    <n v="27217"/>
    <x v="0"/>
    <s v="FUR-TA-10001889"/>
    <x v="0"/>
    <x v="3"/>
    <s v="Bush Advantage Collection Racetrack Conference Table"/>
    <n v="1781.6819999999998"/>
    <n v="7"/>
    <n v="0.4"/>
    <n v="-653.28340000000003"/>
  </r>
  <r>
    <n v="5068"/>
    <x v="2508"/>
    <x v="3"/>
    <x v="787"/>
    <d v="2014-01-20T00:00:00"/>
    <x v="1"/>
    <s v="TT-21460"/>
    <s v="Tonja Turnell"/>
    <x v="2"/>
    <s v="United States"/>
    <s v="Los Angeles"/>
    <x v="1"/>
    <n v="90008"/>
    <x v="1"/>
    <s v="OFF-AR-10003504"/>
    <x v="1"/>
    <x v="6"/>
    <s v="Newell 347"/>
    <n v="21.400000000000002"/>
    <n v="5"/>
    <n v="0"/>
    <n v="6.2059999999999977"/>
  </r>
  <r>
    <n v="5069"/>
    <x v="2509"/>
    <x v="2"/>
    <x v="233"/>
    <d v="2011-08-12T00:00:00"/>
    <x v="1"/>
    <s v="MA-17560"/>
    <s v="Matt Abelman"/>
    <x v="2"/>
    <s v="United States"/>
    <s v="Trenton"/>
    <x v="12"/>
    <n v="48183"/>
    <x v="2"/>
    <s v="TEC-CO-10001571"/>
    <x v="2"/>
    <x v="16"/>
    <s v="Sharp 1540cs Digital Laser Copier"/>
    <n v="549.99"/>
    <n v="1"/>
    <n v="0"/>
    <n v="274.995"/>
  </r>
  <r>
    <n v="5070"/>
    <x v="2509"/>
    <x v="2"/>
    <x v="233"/>
    <d v="2011-08-12T00:00:00"/>
    <x v="1"/>
    <s v="MA-17560"/>
    <s v="Matt Abelman"/>
    <x v="2"/>
    <s v="United States"/>
    <s v="Trenton"/>
    <x v="12"/>
    <n v="48183"/>
    <x v="2"/>
    <s v="OFF-AP-10002495"/>
    <x v="1"/>
    <x v="9"/>
    <s v="Acco Smartsocket Table Surge Protector, 6 Color-Coded Adapter Outlets"/>
    <n v="167.535"/>
    <n v="3"/>
    <n v="0.1"/>
    <n v="37.229999999999983"/>
  </r>
  <r>
    <n v="5071"/>
    <x v="2509"/>
    <x v="2"/>
    <x v="233"/>
    <d v="2011-08-12T00:00:00"/>
    <x v="1"/>
    <s v="MA-17560"/>
    <s v="Matt Abelman"/>
    <x v="2"/>
    <s v="United States"/>
    <s v="Trenton"/>
    <x v="12"/>
    <n v="48183"/>
    <x v="2"/>
    <s v="OFF-EN-10002500"/>
    <x v="1"/>
    <x v="12"/>
    <s v="Globe Weis Peel &amp; Seel First Class Envelopes"/>
    <n v="38.339999999999996"/>
    <n v="3"/>
    <n v="0"/>
    <n v="17.253"/>
  </r>
  <r>
    <n v="5072"/>
    <x v="2509"/>
    <x v="2"/>
    <x v="233"/>
    <d v="2011-08-12T00:00:00"/>
    <x v="1"/>
    <s v="MA-17560"/>
    <s v="Matt Abelman"/>
    <x v="2"/>
    <s v="United States"/>
    <s v="Trenton"/>
    <x v="12"/>
    <n v="48183"/>
    <x v="2"/>
    <s v="FUR-FU-10002088"/>
    <x v="0"/>
    <x v="5"/>
    <s v="Nu-Dell Float Frame 11 x 14 1/2"/>
    <n v="53.88"/>
    <n v="6"/>
    <n v="0"/>
    <n v="22.629600000000003"/>
  </r>
  <r>
    <n v="5073"/>
    <x v="2509"/>
    <x v="2"/>
    <x v="233"/>
    <d v="2011-08-12T00:00:00"/>
    <x v="1"/>
    <s v="MA-17560"/>
    <s v="Matt Abelman"/>
    <x v="2"/>
    <s v="United States"/>
    <s v="Trenton"/>
    <x v="12"/>
    <n v="48183"/>
    <x v="2"/>
    <s v="TEC-PH-10001128"/>
    <x v="2"/>
    <x v="7"/>
    <s v="Motorola Droid Maxx"/>
    <n v="299.98"/>
    <n v="2"/>
    <n v="0"/>
    <n v="83.994400000000013"/>
  </r>
  <r>
    <n v="5074"/>
    <x v="2510"/>
    <x v="1"/>
    <x v="599"/>
    <d v="2012-11-05T00:00:00"/>
    <x v="3"/>
    <s v="JM-16195"/>
    <s v="Justin MacKendrick"/>
    <x v="0"/>
    <s v="United States"/>
    <s v="San Francisco"/>
    <x v="1"/>
    <n v="94109"/>
    <x v="1"/>
    <s v="OFF-ST-10000649"/>
    <x v="1"/>
    <x v="4"/>
    <s v="Hanging Personal Folder File"/>
    <n v="62.8"/>
    <n v="4"/>
    <n v="0"/>
    <n v="15.700000000000003"/>
  </r>
  <r>
    <n v="5075"/>
    <x v="2511"/>
    <x v="3"/>
    <x v="1016"/>
    <d v="2014-04-30T00:00:00"/>
    <x v="0"/>
    <s v="MB-18085"/>
    <s v="Mick Brown"/>
    <x v="0"/>
    <s v="United States"/>
    <s v="Los Angeles"/>
    <x v="1"/>
    <n v="90049"/>
    <x v="1"/>
    <s v="OFF-BI-10002103"/>
    <x v="1"/>
    <x v="8"/>
    <s v="Cardinal Slant-D Ring Binder, Heavy Gauge Vinyl"/>
    <n v="13.904"/>
    <n v="2"/>
    <n v="0.2"/>
    <n v="4.5187999999999997"/>
  </r>
  <r>
    <n v="5076"/>
    <x v="2512"/>
    <x v="2"/>
    <x v="1017"/>
    <d v="2011-04-22T00:00:00"/>
    <x v="0"/>
    <s v="SV-20365"/>
    <s v="Seth Vernon"/>
    <x v="0"/>
    <s v="United States"/>
    <s v="Houston"/>
    <x v="5"/>
    <n v="77070"/>
    <x v="2"/>
    <s v="FUR-TA-10001705"/>
    <x v="0"/>
    <x v="3"/>
    <s v="Bush Advantage Collection Round Conference Table"/>
    <n v="744.09999999999991"/>
    <n v="5"/>
    <n v="0.3"/>
    <n v="-95.670000000000044"/>
  </r>
  <r>
    <n v="5077"/>
    <x v="2512"/>
    <x v="2"/>
    <x v="1017"/>
    <d v="2011-04-22T00:00:00"/>
    <x v="0"/>
    <s v="SV-20365"/>
    <s v="Seth Vernon"/>
    <x v="0"/>
    <s v="United States"/>
    <s v="Houston"/>
    <x v="5"/>
    <n v="77070"/>
    <x v="2"/>
    <s v="OFF-ST-10004634"/>
    <x v="1"/>
    <x v="4"/>
    <s v="Personal Folder Holder, Ebony"/>
    <n v="44.840000000000011"/>
    <n v="5"/>
    <n v="0.2"/>
    <n v="5.6049999999999951"/>
  </r>
  <r>
    <n v="5078"/>
    <x v="2512"/>
    <x v="2"/>
    <x v="1017"/>
    <d v="2011-04-22T00:00:00"/>
    <x v="0"/>
    <s v="SV-20365"/>
    <s v="Seth Vernon"/>
    <x v="0"/>
    <s v="United States"/>
    <s v="Houston"/>
    <x v="5"/>
    <n v="77070"/>
    <x v="2"/>
    <s v="FUR-TA-10004442"/>
    <x v="0"/>
    <x v="3"/>
    <s v="Riverside Furniture Stanwyck Manor Table Series"/>
    <n v="401.59000000000003"/>
    <n v="2"/>
    <n v="0.3"/>
    <n v="-131.95100000000002"/>
  </r>
  <r>
    <n v="5079"/>
    <x v="2513"/>
    <x v="3"/>
    <x v="343"/>
    <d v="2014-11-18T00:00:00"/>
    <x v="1"/>
    <s v="CG-12040"/>
    <s v="Catherine Glotzbach"/>
    <x v="2"/>
    <s v="United States"/>
    <s v="Milwaukee"/>
    <x v="6"/>
    <n v="53209"/>
    <x v="2"/>
    <s v="OFF-BI-10002949"/>
    <x v="1"/>
    <x v="8"/>
    <s v="Prestige Round Ring Binders"/>
    <n v="18.240000000000002"/>
    <n v="3"/>
    <n v="0"/>
    <n v="8.5727999999999991"/>
  </r>
  <r>
    <n v="5080"/>
    <x v="2514"/>
    <x v="3"/>
    <x v="920"/>
    <d v="2014-11-30T00:00:00"/>
    <x v="1"/>
    <s v="BD-11500"/>
    <s v="Bradley Drucker"/>
    <x v="0"/>
    <s v="United States"/>
    <s v="San Francisco"/>
    <x v="1"/>
    <n v="94122"/>
    <x v="1"/>
    <s v="FUR-BO-10002213"/>
    <x v="0"/>
    <x v="0"/>
    <s v="Sauder Forest Hills Library, Woodland Oak Finish"/>
    <n v="359.49899999999997"/>
    <n v="3"/>
    <n v="0.15"/>
    <n v="-29.605799999999981"/>
  </r>
  <r>
    <n v="5081"/>
    <x v="2514"/>
    <x v="3"/>
    <x v="920"/>
    <d v="2014-11-30T00:00:00"/>
    <x v="1"/>
    <s v="BD-11500"/>
    <s v="Bradley Drucker"/>
    <x v="0"/>
    <s v="United States"/>
    <s v="San Francisco"/>
    <x v="1"/>
    <n v="94122"/>
    <x v="1"/>
    <s v="OFF-ST-10001325"/>
    <x v="1"/>
    <x v="4"/>
    <s v="Sterilite Officeware Hinged File Box"/>
    <n v="10.48"/>
    <n v="1"/>
    <n v="0"/>
    <n v="2.8296000000000001"/>
  </r>
  <r>
    <n v="5082"/>
    <x v="2515"/>
    <x v="1"/>
    <x v="217"/>
    <d v="2012-12-18T00:00:00"/>
    <x v="3"/>
    <s v="JK-15640"/>
    <s v="Jim Kriz"/>
    <x v="2"/>
    <s v="United States"/>
    <s v="Cleveland"/>
    <x v="24"/>
    <n v="44105"/>
    <x v="3"/>
    <s v="OFF-PA-10003441"/>
    <x v="1"/>
    <x v="10"/>
    <s v="Xerox 226"/>
    <n v="20.736000000000004"/>
    <n v="4"/>
    <n v="0.2"/>
    <n v="7.2576000000000001"/>
  </r>
  <r>
    <n v="5083"/>
    <x v="2516"/>
    <x v="0"/>
    <x v="162"/>
    <d v="2013-09-13T00:00:00"/>
    <x v="1"/>
    <s v="JM-15580"/>
    <s v="Jill Matthias"/>
    <x v="0"/>
    <s v="United States"/>
    <s v="Monroe"/>
    <x v="3"/>
    <n v="28110"/>
    <x v="0"/>
    <s v="TEC-AC-10004209"/>
    <x v="2"/>
    <x v="11"/>
    <s v="Memorex Froggy Flash Drive 4 GB"/>
    <n v="35.167999999999999"/>
    <n v="4"/>
    <n v="0.2"/>
    <n v="8.3524000000000012"/>
  </r>
  <r>
    <n v="5084"/>
    <x v="2516"/>
    <x v="0"/>
    <x v="162"/>
    <d v="2013-09-13T00:00:00"/>
    <x v="1"/>
    <s v="JM-15580"/>
    <s v="Jill Matthias"/>
    <x v="0"/>
    <s v="United States"/>
    <s v="Monroe"/>
    <x v="3"/>
    <n v="28110"/>
    <x v="0"/>
    <s v="OFF-PA-10000501"/>
    <x v="1"/>
    <x v="10"/>
    <s v="Petty Cash Envelope"/>
    <n v="64.704000000000008"/>
    <n v="3"/>
    <n v="0.2"/>
    <n v="23.455199999999998"/>
  </r>
  <r>
    <n v="5085"/>
    <x v="2517"/>
    <x v="0"/>
    <x v="112"/>
    <d v="2013-06-10T00:00:00"/>
    <x v="0"/>
    <s v="SC-20230"/>
    <s v="Scot Coram"/>
    <x v="1"/>
    <s v="United States"/>
    <s v="Lowell"/>
    <x v="31"/>
    <n v="1852"/>
    <x v="3"/>
    <s v="OFF-PA-10003656"/>
    <x v="1"/>
    <x v="10"/>
    <s v="Xerox 1935"/>
    <n v="105.52"/>
    <n v="4"/>
    <n v="0"/>
    <n v="48.539199999999994"/>
  </r>
  <r>
    <n v="5086"/>
    <x v="2518"/>
    <x v="1"/>
    <x v="974"/>
    <d v="2012-06-23T00:00:00"/>
    <x v="1"/>
    <s v="ME-17320"/>
    <s v="Maria Etezadi"/>
    <x v="2"/>
    <s v="United States"/>
    <s v="Dallas"/>
    <x v="5"/>
    <n v="75081"/>
    <x v="2"/>
    <s v="OFF-BI-10001107"/>
    <x v="1"/>
    <x v="8"/>
    <s v="GBC White Gloss Covers, Plain Front"/>
    <n v="5.7919999999999989"/>
    <n v="2"/>
    <n v="0.8"/>
    <n v="-9.5568000000000026"/>
  </r>
  <r>
    <n v="5087"/>
    <x v="2519"/>
    <x v="1"/>
    <x v="616"/>
    <d v="2012-03-09T00:00:00"/>
    <x v="1"/>
    <s v="KN-16390"/>
    <s v="Katherine Nockton"/>
    <x v="1"/>
    <s v="United States"/>
    <s v="Philadelphia"/>
    <x v="9"/>
    <n v="19120"/>
    <x v="3"/>
    <s v="TEC-PH-10000562"/>
    <x v="2"/>
    <x v="7"/>
    <s v="Samsung Convoy 3"/>
    <n v="466.15799999999996"/>
    <n v="7"/>
    <n v="0.4"/>
    <n v="-93.231599999999958"/>
  </r>
  <r>
    <n v="5088"/>
    <x v="2519"/>
    <x v="1"/>
    <x v="616"/>
    <d v="2012-03-09T00:00:00"/>
    <x v="1"/>
    <s v="KN-16390"/>
    <s v="Katherine Nockton"/>
    <x v="1"/>
    <s v="United States"/>
    <s v="Philadelphia"/>
    <x v="9"/>
    <n v="19120"/>
    <x v="3"/>
    <s v="TEC-AC-10001101"/>
    <x v="2"/>
    <x v="11"/>
    <s v="Sony 16GB Class 10 Micro SDHC R40 Memory Card"/>
    <n v="10.312000000000001"/>
    <n v="1"/>
    <n v="0.2"/>
    <n v="-1.2890000000000006"/>
  </r>
  <r>
    <n v="5089"/>
    <x v="2519"/>
    <x v="1"/>
    <x v="616"/>
    <d v="2012-03-09T00:00:00"/>
    <x v="1"/>
    <s v="KN-16390"/>
    <s v="Katherine Nockton"/>
    <x v="1"/>
    <s v="United States"/>
    <s v="Philadelphia"/>
    <x v="9"/>
    <n v="19120"/>
    <x v="3"/>
    <s v="OFF-BI-10003529"/>
    <x v="1"/>
    <x v="8"/>
    <s v="Avery Round Ring Poly Binders"/>
    <n v="2.556"/>
    <n v="3"/>
    <n v="0.7"/>
    <n v="-1.7892000000000001"/>
  </r>
  <r>
    <n v="5090"/>
    <x v="2520"/>
    <x v="3"/>
    <x v="1018"/>
    <d v="2014-08-08T00:00:00"/>
    <x v="2"/>
    <s v="HM-14860"/>
    <s v="Harry Marie"/>
    <x v="1"/>
    <s v="United States"/>
    <s v="Loveland"/>
    <x v="22"/>
    <n v="80538"/>
    <x v="1"/>
    <s v="OFF-PA-10001752"/>
    <x v="1"/>
    <x v="10"/>
    <s v="Hammermill CopyPlus Copy Paper (20Lb. and 84 Bright)"/>
    <n v="7.9680000000000009"/>
    <n v="2"/>
    <n v="0.2"/>
    <n v="2.8884000000000007"/>
  </r>
  <r>
    <n v="5091"/>
    <x v="2520"/>
    <x v="3"/>
    <x v="1018"/>
    <d v="2014-08-08T00:00:00"/>
    <x v="2"/>
    <s v="HM-14860"/>
    <s v="Harry Marie"/>
    <x v="1"/>
    <s v="United States"/>
    <s v="Loveland"/>
    <x v="22"/>
    <n v="80538"/>
    <x v="1"/>
    <s v="OFF-EN-10001141"/>
    <x v="1"/>
    <x v="12"/>
    <s v="Manila Recycled Extra-Heavyweight Clasp Envelopes, 6&quot; x 9&quot;"/>
    <n v="8.7840000000000007"/>
    <n v="1"/>
    <n v="0.2"/>
    <n v="3.1842000000000001"/>
  </r>
  <r>
    <n v="5092"/>
    <x v="2521"/>
    <x v="3"/>
    <x v="247"/>
    <d v="2015-01-04T00:00:00"/>
    <x v="1"/>
    <s v="JM-15580"/>
    <s v="Jill Matthias"/>
    <x v="0"/>
    <s v="United States"/>
    <s v="Loveland"/>
    <x v="22"/>
    <n v="80538"/>
    <x v="1"/>
    <s v="OFF-FA-10003472"/>
    <x v="1"/>
    <x v="13"/>
    <s v="Bagged Rubber Bands"/>
    <n v="3.024"/>
    <n v="3"/>
    <n v="0.2"/>
    <n v="-0.6048"/>
  </r>
  <r>
    <n v="5093"/>
    <x v="2522"/>
    <x v="1"/>
    <x v="293"/>
    <d v="2012-05-27T00:00:00"/>
    <x v="1"/>
    <s v="KH-16690"/>
    <s v="Kristen Hastings"/>
    <x v="1"/>
    <s v="United States"/>
    <s v="Woonsocket"/>
    <x v="34"/>
    <n v="2895"/>
    <x v="3"/>
    <s v="OFF-ST-10004507"/>
    <x v="1"/>
    <x v="4"/>
    <s v="Advantus Rolling Storage Box"/>
    <n v="51.449999999999996"/>
    <n v="3"/>
    <n v="0"/>
    <n v="13.891499999999999"/>
  </r>
  <r>
    <n v="5094"/>
    <x v="2523"/>
    <x v="2"/>
    <x v="776"/>
    <d v="2011-12-10T00:00:00"/>
    <x v="1"/>
    <s v="BK-11260"/>
    <s v="Berenike Kampe"/>
    <x v="0"/>
    <s v="United States"/>
    <s v="Chicago"/>
    <x v="10"/>
    <n v="60610"/>
    <x v="2"/>
    <s v="OFF-AP-10004036"/>
    <x v="1"/>
    <x v="9"/>
    <s v="Bionaire 99.97% HEPA Air Cleaner"/>
    <n v="14.015999999999996"/>
    <n v="4"/>
    <n v="0.8"/>
    <n v="-31.536000000000001"/>
  </r>
  <r>
    <n v="5095"/>
    <x v="2523"/>
    <x v="2"/>
    <x v="776"/>
    <d v="2011-12-10T00:00:00"/>
    <x v="1"/>
    <s v="BK-11260"/>
    <s v="Berenike Kampe"/>
    <x v="0"/>
    <s v="United States"/>
    <s v="Chicago"/>
    <x v="10"/>
    <n v="60610"/>
    <x v="2"/>
    <s v="FUR-TA-10004086"/>
    <x v="0"/>
    <x v="3"/>
    <s v="KI Adjustable-Height Table"/>
    <n v="214.95000000000002"/>
    <n v="5"/>
    <n v="0.5"/>
    <n v="-120.37200000000003"/>
  </r>
  <r>
    <n v="5096"/>
    <x v="2523"/>
    <x v="2"/>
    <x v="776"/>
    <d v="2011-12-10T00:00:00"/>
    <x v="1"/>
    <s v="BK-11260"/>
    <s v="Berenike Kampe"/>
    <x v="0"/>
    <s v="United States"/>
    <s v="Chicago"/>
    <x v="10"/>
    <n v="60610"/>
    <x v="2"/>
    <s v="TEC-PH-10000307"/>
    <x v="2"/>
    <x v="7"/>
    <s v="Shocksock Galaxy S4 Armband"/>
    <n v="35.04"/>
    <n v="4"/>
    <n v="0.2"/>
    <n v="-7.0080000000000044"/>
  </r>
  <r>
    <n v="5097"/>
    <x v="2523"/>
    <x v="2"/>
    <x v="776"/>
    <d v="2011-12-10T00:00:00"/>
    <x v="1"/>
    <s v="BK-11260"/>
    <s v="Berenike Kampe"/>
    <x v="0"/>
    <s v="United States"/>
    <s v="Chicago"/>
    <x v="10"/>
    <n v="60610"/>
    <x v="2"/>
    <s v="FUR-FU-10002088"/>
    <x v="0"/>
    <x v="5"/>
    <s v="Nu-Dell Float Frame 11 x 14 1/2"/>
    <n v="10.776000000000002"/>
    <n v="3"/>
    <n v="0.6"/>
    <n v="-4.8491999999999997"/>
  </r>
  <r>
    <n v="5098"/>
    <x v="2523"/>
    <x v="2"/>
    <x v="776"/>
    <d v="2011-12-10T00:00:00"/>
    <x v="1"/>
    <s v="BK-11260"/>
    <s v="Berenike Kampe"/>
    <x v="0"/>
    <s v="United States"/>
    <s v="Chicago"/>
    <x v="10"/>
    <n v="60610"/>
    <x v="2"/>
    <s v="OFF-BI-10004965"/>
    <x v="1"/>
    <x v="8"/>
    <s v="Ibico Covers for Plastic or Wire Binding Elements"/>
    <n v="4.5999999999999988"/>
    <n v="2"/>
    <n v="0.8"/>
    <n v="-8.0500000000000025"/>
  </r>
  <r>
    <n v="5099"/>
    <x v="2523"/>
    <x v="2"/>
    <x v="776"/>
    <d v="2011-12-10T00:00:00"/>
    <x v="1"/>
    <s v="BK-11260"/>
    <s v="Berenike Kampe"/>
    <x v="0"/>
    <s v="United States"/>
    <s v="Chicago"/>
    <x v="10"/>
    <n v="60610"/>
    <x v="2"/>
    <s v="OFF-ST-10002485"/>
    <x v="1"/>
    <x v="4"/>
    <s v="Rogers Deluxe File Chest"/>
    <n v="35.167999999999999"/>
    <n v="2"/>
    <n v="0.2"/>
    <n v="-8.3524000000000012"/>
  </r>
  <r>
    <n v="5100"/>
    <x v="2524"/>
    <x v="1"/>
    <x v="976"/>
    <d v="2012-08-12T00:00:00"/>
    <x v="1"/>
    <s v="PN-18775"/>
    <s v="Parhena Norris"/>
    <x v="2"/>
    <s v="United States"/>
    <s v="Bakersfield"/>
    <x v="1"/>
    <n v="93309"/>
    <x v="1"/>
    <s v="OFF-BI-10002194"/>
    <x v="1"/>
    <x v="8"/>
    <s v="Cardinal Hold-It CD Pocket"/>
    <n v="19.152000000000001"/>
    <n v="3"/>
    <n v="0.2"/>
    <n v="6.4638000000000009"/>
  </r>
  <r>
    <n v="5101"/>
    <x v="2525"/>
    <x v="2"/>
    <x v="461"/>
    <d v="2011-03-17T00:00:00"/>
    <x v="3"/>
    <s v="AZ-10750"/>
    <s v="Annie Zypern"/>
    <x v="0"/>
    <s v="United States"/>
    <s v="Dallas"/>
    <x v="5"/>
    <n v="75217"/>
    <x v="2"/>
    <s v="OFF-AR-10003732"/>
    <x v="1"/>
    <x v="6"/>
    <s v="Newell 333"/>
    <n v="4.4479999999999995"/>
    <n v="2"/>
    <n v="0.2"/>
    <n v="0.3335999999999999"/>
  </r>
  <r>
    <n v="5102"/>
    <x v="2525"/>
    <x v="2"/>
    <x v="461"/>
    <d v="2011-03-17T00:00:00"/>
    <x v="3"/>
    <s v="AZ-10750"/>
    <s v="Annie Zypern"/>
    <x v="0"/>
    <s v="United States"/>
    <s v="Dallas"/>
    <x v="5"/>
    <n v="75217"/>
    <x v="2"/>
    <s v="OFF-PA-10002195"/>
    <x v="1"/>
    <x v="10"/>
    <s v="Xerox 1966"/>
    <n v="5.1840000000000011"/>
    <n v="1"/>
    <n v="0.2"/>
    <n v="1.8792"/>
  </r>
  <r>
    <n v="5103"/>
    <x v="2525"/>
    <x v="2"/>
    <x v="461"/>
    <d v="2011-03-17T00:00:00"/>
    <x v="3"/>
    <s v="AZ-10750"/>
    <s v="Annie Zypern"/>
    <x v="0"/>
    <s v="United States"/>
    <s v="Dallas"/>
    <x v="5"/>
    <n v="75217"/>
    <x v="2"/>
    <s v="OFF-PA-10002365"/>
    <x v="1"/>
    <x v="10"/>
    <s v="Xerox 1967"/>
    <n v="15.552000000000003"/>
    <n v="3"/>
    <n v="0.2"/>
    <n v="5.4432"/>
  </r>
  <r>
    <n v="5104"/>
    <x v="2526"/>
    <x v="1"/>
    <x v="514"/>
    <d v="2012-03-30T00:00:00"/>
    <x v="0"/>
    <s v="GM-14500"/>
    <s v="Gene McClure"/>
    <x v="0"/>
    <s v="United States"/>
    <s v="Philadelphia"/>
    <x v="9"/>
    <n v="19140"/>
    <x v="3"/>
    <s v="OFF-PA-10001950"/>
    <x v="1"/>
    <x v="10"/>
    <s v="Southworth 25% Cotton Antique Laid Paper &amp; Envelopes"/>
    <n v="40.032000000000004"/>
    <n v="6"/>
    <n v="0.2"/>
    <n v="12.509999999999993"/>
  </r>
  <r>
    <n v="5105"/>
    <x v="2526"/>
    <x v="1"/>
    <x v="514"/>
    <d v="2012-03-30T00:00:00"/>
    <x v="0"/>
    <s v="GM-14500"/>
    <s v="Gene McClure"/>
    <x v="0"/>
    <s v="United States"/>
    <s v="Philadelphia"/>
    <x v="9"/>
    <n v="19140"/>
    <x v="3"/>
    <s v="TEC-AC-10004633"/>
    <x v="2"/>
    <x v="11"/>
    <s v="Verbatim 25 GB 6x Blu-ray Single Layer Recordable Disc, 3/Pack"/>
    <n v="16.776000000000003"/>
    <n v="3"/>
    <n v="0.2"/>
    <n v="5.0327999999999999"/>
  </r>
  <r>
    <n v="5106"/>
    <x v="2527"/>
    <x v="2"/>
    <x v="637"/>
    <d v="2011-12-20T00:00:00"/>
    <x v="1"/>
    <s v="BM-11785"/>
    <s v="Bryan Mills"/>
    <x v="0"/>
    <s v="United States"/>
    <s v="Deltona"/>
    <x v="2"/>
    <n v="32725"/>
    <x v="0"/>
    <s v="FUR-CH-10002439"/>
    <x v="0"/>
    <x v="1"/>
    <s v="Iceberg Nesting Folding Chair, 19w x 6d x 43h"/>
    <n v="186.304"/>
    <n v="4"/>
    <n v="0.2"/>
    <n v="13.972799999999999"/>
  </r>
  <r>
    <n v="5107"/>
    <x v="2528"/>
    <x v="1"/>
    <x v="444"/>
    <d v="2012-09-26T00:00:00"/>
    <x v="1"/>
    <s v="NH-18610"/>
    <s v="Nicole Hansen"/>
    <x v="1"/>
    <s v="United States"/>
    <s v="Columbus"/>
    <x v="32"/>
    <n v="31907"/>
    <x v="0"/>
    <s v="TEC-AC-10000682"/>
    <x v="2"/>
    <x v="11"/>
    <s v="Kensington K72356US Mouse-in-a-Box USB Desktop Mouse"/>
    <n v="66.36"/>
    <n v="4"/>
    <n v="0"/>
    <n v="23.225999999999999"/>
  </r>
  <r>
    <n v="5108"/>
    <x v="2529"/>
    <x v="3"/>
    <x v="1016"/>
    <d v="2014-04-27T00:00:00"/>
    <x v="2"/>
    <s v="PN-18775"/>
    <s v="Parhena Norris"/>
    <x v="2"/>
    <s v="United States"/>
    <s v="Nashville"/>
    <x v="18"/>
    <n v="37211"/>
    <x v="0"/>
    <s v="OFF-AR-10004078"/>
    <x v="1"/>
    <x v="6"/>
    <s v="Newell 312"/>
    <n v="42.047999999999995"/>
    <n v="9"/>
    <n v="0.2"/>
    <n v="5.2559999999999985"/>
  </r>
  <r>
    <n v="5109"/>
    <x v="2529"/>
    <x v="3"/>
    <x v="1016"/>
    <d v="2014-04-27T00:00:00"/>
    <x v="2"/>
    <s v="PN-18775"/>
    <s v="Parhena Norris"/>
    <x v="2"/>
    <s v="United States"/>
    <s v="Nashville"/>
    <x v="18"/>
    <n v="37211"/>
    <x v="0"/>
    <s v="OFF-AR-10001958"/>
    <x v="1"/>
    <x v="6"/>
    <s v="Stanley Bostitch Contemporary Electric Pencil Sharpeners"/>
    <n v="67.92"/>
    <n v="5"/>
    <n v="0.2"/>
    <n v="6.7920000000000016"/>
  </r>
  <r>
    <n v="5110"/>
    <x v="2530"/>
    <x v="2"/>
    <x v="638"/>
    <d v="2011-10-22T00:00:00"/>
    <x v="1"/>
    <s v="EH-13765"/>
    <s v="Edward Hooks"/>
    <x v="1"/>
    <s v="United States"/>
    <s v="Philadelphia"/>
    <x v="9"/>
    <n v="19134"/>
    <x v="3"/>
    <s v="OFF-EN-10001335"/>
    <x v="1"/>
    <x v="12"/>
    <s v="White Business Envelopes with Contemporary Seam, Recycled White Business Envelopes"/>
    <n v="52.512"/>
    <n v="6"/>
    <n v="0.2"/>
    <n v="19.692"/>
  </r>
  <r>
    <n v="5111"/>
    <x v="2530"/>
    <x v="2"/>
    <x v="638"/>
    <d v="2011-10-22T00:00:00"/>
    <x v="1"/>
    <s v="EH-13765"/>
    <s v="Edward Hooks"/>
    <x v="1"/>
    <s v="United States"/>
    <s v="Philadelphia"/>
    <x v="9"/>
    <n v="19134"/>
    <x v="3"/>
    <s v="OFF-ST-10003479"/>
    <x v="1"/>
    <x v="4"/>
    <s v="Eldon Base for stackable storage shelf, platinum"/>
    <n v="186.91200000000001"/>
    <n v="6"/>
    <n v="0.2"/>
    <n v="-35.046000000000028"/>
  </r>
  <r>
    <n v="5112"/>
    <x v="2530"/>
    <x v="2"/>
    <x v="638"/>
    <d v="2011-10-22T00:00:00"/>
    <x v="1"/>
    <s v="EH-13765"/>
    <s v="Edward Hooks"/>
    <x v="1"/>
    <s v="United States"/>
    <s v="Philadelphia"/>
    <x v="9"/>
    <n v="19134"/>
    <x v="3"/>
    <s v="OFF-PA-10003016"/>
    <x v="1"/>
    <x v="10"/>
    <s v="Adams &quot;While You Were Out&quot; Message Pads"/>
    <n v="10.048000000000002"/>
    <n v="4"/>
    <n v="0.2"/>
    <n v="3.1399999999999988"/>
  </r>
  <r>
    <n v="5113"/>
    <x v="2531"/>
    <x v="1"/>
    <x v="50"/>
    <d v="2012-11-13T00:00:00"/>
    <x v="3"/>
    <s v="HA-14905"/>
    <s v="Helen Abelman"/>
    <x v="0"/>
    <s v="United States"/>
    <s v="Chicago"/>
    <x v="10"/>
    <n v="60610"/>
    <x v="2"/>
    <s v="FUR-FU-10001025"/>
    <x v="0"/>
    <x v="5"/>
    <s v="Eldon Imàge Series Desk Accessories, Clear"/>
    <n v="17.496000000000002"/>
    <n v="9"/>
    <n v="0.6"/>
    <n v="-7.4357999999999969"/>
  </r>
  <r>
    <n v="5114"/>
    <x v="2532"/>
    <x v="0"/>
    <x v="1011"/>
    <d v="2013-02-02T00:00:00"/>
    <x v="0"/>
    <s v="AB-10150"/>
    <s v="Aimee Bixby"/>
    <x v="0"/>
    <s v="United States"/>
    <s v="Dallas"/>
    <x v="5"/>
    <n v="75220"/>
    <x v="2"/>
    <s v="OFF-PA-10003936"/>
    <x v="1"/>
    <x v="10"/>
    <s v="Xerox 1994"/>
    <n v="15.552000000000003"/>
    <n v="3"/>
    <n v="0.2"/>
    <n v="5.4432"/>
  </r>
  <r>
    <n v="5115"/>
    <x v="2533"/>
    <x v="0"/>
    <x v="1019"/>
    <d v="2013-11-23T00:00:00"/>
    <x v="1"/>
    <s v="MS-17365"/>
    <s v="Maribeth Schnelling"/>
    <x v="0"/>
    <s v="United States"/>
    <s v="Carlsbad"/>
    <x v="27"/>
    <n v="88220"/>
    <x v="1"/>
    <s v="OFF-BI-10004140"/>
    <x v="1"/>
    <x v="8"/>
    <s v="Avery Non-Stick Binders"/>
    <n v="10.776000000000002"/>
    <n v="3"/>
    <n v="0.2"/>
    <n v="3.3674999999999984"/>
  </r>
  <r>
    <n v="5116"/>
    <x v="2534"/>
    <x v="3"/>
    <x v="800"/>
    <d v="2014-07-30T00:00:00"/>
    <x v="1"/>
    <s v="DD-13570"/>
    <s v="Dorothy Dickinson"/>
    <x v="0"/>
    <s v="United States"/>
    <s v="Philadelphia"/>
    <x v="9"/>
    <n v="19134"/>
    <x v="3"/>
    <s v="OFF-LA-10004178"/>
    <x v="1"/>
    <x v="2"/>
    <s v="Avery 491"/>
    <n v="3.3040000000000003"/>
    <n v="1"/>
    <n v="0.2"/>
    <n v="1.0737999999999999"/>
  </r>
  <r>
    <n v="5117"/>
    <x v="2535"/>
    <x v="3"/>
    <x v="343"/>
    <d v="2014-11-18T00:00:00"/>
    <x v="1"/>
    <s v="MT-17815"/>
    <s v="Meg Tillman"/>
    <x v="0"/>
    <s v="United States"/>
    <s v="New York City"/>
    <x v="15"/>
    <n v="10009"/>
    <x v="3"/>
    <s v="OFF-ST-10003324"/>
    <x v="1"/>
    <x v="4"/>
    <s v="Belkin OmniView SE Rackmount Kit"/>
    <n v="35.479999999999997"/>
    <n v="1"/>
    <n v="0"/>
    <n v="0"/>
  </r>
  <r>
    <n v="5118"/>
    <x v="2536"/>
    <x v="1"/>
    <x v="120"/>
    <d v="2012-10-03T00:00:00"/>
    <x v="1"/>
    <s v="GM-14500"/>
    <s v="Gene McClure"/>
    <x v="0"/>
    <s v="United States"/>
    <s v="Oceanside"/>
    <x v="15"/>
    <n v="11572"/>
    <x v="3"/>
    <s v="OFF-FA-10004854"/>
    <x v="1"/>
    <x v="13"/>
    <s v="Vinyl Coated Wire Paper Clips in Organizer Box, 800/Box"/>
    <n v="34.44"/>
    <n v="3"/>
    <n v="0"/>
    <n v="16.186799999999998"/>
  </r>
  <r>
    <n v="5119"/>
    <x v="2536"/>
    <x v="1"/>
    <x v="120"/>
    <d v="2012-10-03T00:00:00"/>
    <x v="1"/>
    <s v="GM-14500"/>
    <s v="Gene McClure"/>
    <x v="0"/>
    <s v="United States"/>
    <s v="Oceanside"/>
    <x v="15"/>
    <n v="11572"/>
    <x v="3"/>
    <s v="TEC-MA-10002859"/>
    <x v="2"/>
    <x v="15"/>
    <s v="Ativa MDM8000 8-Sheet Micro-Cut Shredder"/>
    <n v="629.92999999999995"/>
    <n v="7"/>
    <n v="0"/>
    <n v="296.06709999999998"/>
  </r>
  <r>
    <n v="5120"/>
    <x v="2536"/>
    <x v="1"/>
    <x v="120"/>
    <d v="2012-10-03T00:00:00"/>
    <x v="1"/>
    <s v="GM-14500"/>
    <s v="Gene McClure"/>
    <x v="0"/>
    <s v="United States"/>
    <s v="Oceanside"/>
    <x v="15"/>
    <n v="11572"/>
    <x v="3"/>
    <s v="OFF-BI-10000088"/>
    <x v="1"/>
    <x v="8"/>
    <s v="GBC Imprintable Covers"/>
    <n v="79.056000000000012"/>
    <n v="9"/>
    <n v="0.2"/>
    <n v="28.657800000000002"/>
  </r>
  <r>
    <n v="5121"/>
    <x v="2537"/>
    <x v="2"/>
    <x v="527"/>
    <d v="2011-04-08T00:00:00"/>
    <x v="1"/>
    <s v="KB-16585"/>
    <s v="Ken Black"/>
    <x v="1"/>
    <s v="United States"/>
    <s v="Lafayette"/>
    <x v="28"/>
    <n v="70506"/>
    <x v="0"/>
    <s v="OFF-ST-10004180"/>
    <x v="1"/>
    <x v="4"/>
    <s v="Safco Commercial Shelving"/>
    <n v="232.54999999999998"/>
    <n v="5"/>
    <n v="0"/>
    <n v="9.3019999999999925"/>
  </r>
  <r>
    <n v="5122"/>
    <x v="2537"/>
    <x v="2"/>
    <x v="527"/>
    <d v="2011-04-08T00:00:00"/>
    <x v="1"/>
    <s v="KB-16585"/>
    <s v="Ken Black"/>
    <x v="1"/>
    <s v="United States"/>
    <s v="Lafayette"/>
    <x v="28"/>
    <n v="70506"/>
    <x v="0"/>
    <s v="TEC-AC-10002926"/>
    <x v="2"/>
    <x v="11"/>
    <s v="Logitech Wireless Marathon Mouse M705"/>
    <n v="99.98"/>
    <n v="2"/>
    <n v="0"/>
    <n v="42.991400000000006"/>
  </r>
  <r>
    <n v="5123"/>
    <x v="2537"/>
    <x v="2"/>
    <x v="527"/>
    <d v="2011-04-08T00:00:00"/>
    <x v="1"/>
    <s v="KB-16585"/>
    <s v="Ken Black"/>
    <x v="1"/>
    <s v="United States"/>
    <s v="Lafayette"/>
    <x v="28"/>
    <n v="70506"/>
    <x v="0"/>
    <s v="OFF-PA-10003797"/>
    <x v="1"/>
    <x v="10"/>
    <s v="Xerox 209"/>
    <n v="19.440000000000001"/>
    <n v="3"/>
    <n v="0"/>
    <n v="9.3312000000000008"/>
  </r>
  <r>
    <n v="5124"/>
    <x v="2537"/>
    <x v="2"/>
    <x v="527"/>
    <d v="2011-04-08T00:00:00"/>
    <x v="1"/>
    <s v="KB-16585"/>
    <s v="Ken Black"/>
    <x v="1"/>
    <s v="United States"/>
    <s v="Lafayette"/>
    <x v="28"/>
    <n v="70506"/>
    <x v="0"/>
    <s v="OFF-PA-10002195"/>
    <x v="1"/>
    <x v="10"/>
    <s v="Xerox 1966"/>
    <n v="12.96"/>
    <n v="2"/>
    <n v="0"/>
    <n v="6.3504000000000005"/>
  </r>
  <r>
    <n v="5125"/>
    <x v="2538"/>
    <x v="2"/>
    <x v="80"/>
    <d v="2011-09-14T00:00:00"/>
    <x v="3"/>
    <s v="DM-13015"/>
    <s v="Darrin Martin"/>
    <x v="0"/>
    <s v="United States"/>
    <s v="New York City"/>
    <x v="15"/>
    <n v="10009"/>
    <x v="3"/>
    <s v="FUR-TA-10001039"/>
    <x v="0"/>
    <x v="3"/>
    <s v="KI Adjustable-Height Table"/>
    <n v="464.29200000000003"/>
    <n v="9"/>
    <n v="0.4"/>
    <n v="-108.33479999999997"/>
  </r>
  <r>
    <n v="5126"/>
    <x v="2538"/>
    <x v="2"/>
    <x v="80"/>
    <d v="2011-09-14T00:00:00"/>
    <x v="3"/>
    <s v="DM-13015"/>
    <s v="Darrin Martin"/>
    <x v="0"/>
    <s v="United States"/>
    <s v="New York City"/>
    <x v="15"/>
    <n v="10009"/>
    <x v="3"/>
    <s v="OFF-EN-10001099"/>
    <x v="1"/>
    <x v="12"/>
    <s v="Staples"/>
    <n v="68.459999999999994"/>
    <n v="7"/>
    <n v="0"/>
    <n v="31.491599999999995"/>
  </r>
  <r>
    <n v="5127"/>
    <x v="2538"/>
    <x v="2"/>
    <x v="80"/>
    <d v="2011-09-14T00:00:00"/>
    <x v="3"/>
    <s v="DM-13015"/>
    <s v="Darrin Martin"/>
    <x v="0"/>
    <s v="United States"/>
    <s v="New York City"/>
    <x v="15"/>
    <n v="10009"/>
    <x v="3"/>
    <s v="TEC-MA-10003979"/>
    <x v="2"/>
    <x v="15"/>
    <s v="Ativa V4110MDD Micro-Cut Shredder"/>
    <n v="2799.96"/>
    <n v="4"/>
    <n v="0"/>
    <n v="1371.9803999999999"/>
  </r>
  <r>
    <n v="5128"/>
    <x v="2538"/>
    <x v="2"/>
    <x v="80"/>
    <d v="2011-09-14T00:00:00"/>
    <x v="3"/>
    <s v="DM-13015"/>
    <s v="Darrin Martin"/>
    <x v="0"/>
    <s v="United States"/>
    <s v="New York City"/>
    <x v="15"/>
    <n v="10009"/>
    <x v="3"/>
    <s v="OFF-AP-10002945"/>
    <x v="1"/>
    <x v="9"/>
    <s v="Honeywell Enviracaire Portable HEPA Air Cleaner for 17' x 22' Room"/>
    <n v="601.29999999999995"/>
    <n v="2"/>
    <n v="0"/>
    <n v="198.42899999999997"/>
  </r>
  <r>
    <n v="5129"/>
    <x v="2538"/>
    <x v="2"/>
    <x v="80"/>
    <d v="2011-09-14T00:00:00"/>
    <x v="3"/>
    <s v="DM-13015"/>
    <s v="Darrin Martin"/>
    <x v="0"/>
    <s v="United States"/>
    <s v="New York City"/>
    <x v="15"/>
    <n v="10009"/>
    <x v="3"/>
    <s v="TEC-PH-10001536"/>
    <x v="2"/>
    <x v="7"/>
    <s v="Spigen Samsung Galaxy S5 Case Wallet"/>
    <n v="16.989999999999998"/>
    <n v="1"/>
    <n v="0"/>
    <n v="4.4173999999999989"/>
  </r>
  <r>
    <n v="5130"/>
    <x v="2538"/>
    <x v="2"/>
    <x v="80"/>
    <d v="2011-09-14T00:00:00"/>
    <x v="3"/>
    <s v="DM-13015"/>
    <s v="Darrin Martin"/>
    <x v="0"/>
    <s v="United States"/>
    <s v="New York City"/>
    <x v="15"/>
    <n v="10009"/>
    <x v="3"/>
    <s v="TEC-PH-10000526"/>
    <x v="2"/>
    <x v="7"/>
    <s v="Vtech CS6719"/>
    <n v="287.96999999999997"/>
    <n v="3"/>
    <n v="0"/>
    <n v="80.631600000000006"/>
  </r>
  <r>
    <n v="5131"/>
    <x v="2538"/>
    <x v="2"/>
    <x v="80"/>
    <d v="2011-09-14T00:00:00"/>
    <x v="3"/>
    <s v="DM-13015"/>
    <s v="Darrin Martin"/>
    <x v="0"/>
    <s v="United States"/>
    <s v="New York City"/>
    <x v="15"/>
    <n v="10009"/>
    <x v="3"/>
    <s v="OFF-PA-10000213"/>
    <x v="1"/>
    <x v="10"/>
    <s v="Xerox 198"/>
    <n v="44.820000000000007"/>
    <n v="9"/>
    <n v="0"/>
    <n v="21.065400000000004"/>
  </r>
  <r>
    <n v="5132"/>
    <x v="2539"/>
    <x v="3"/>
    <x v="614"/>
    <d v="2015-01-06T00:00:00"/>
    <x v="1"/>
    <s v="BP-11185"/>
    <s v="Ben Peterman"/>
    <x v="1"/>
    <s v="United States"/>
    <s v="Anaheim"/>
    <x v="1"/>
    <n v="92804"/>
    <x v="1"/>
    <s v="FUR-FU-10002501"/>
    <x v="0"/>
    <x v="5"/>
    <s v="Nu-Dell Executive Frame"/>
    <n v="101.12"/>
    <n v="8"/>
    <n v="0"/>
    <n v="37.414400000000001"/>
  </r>
  <r>
    <n v="5133"/>
    <x v="2540"/>
    <x v="1"/>
    <x v="1020"/>
    <d v="2012-06-27T00:00:00"/>
    <x v="1"/>
    <s v="EP-13915"/>
    <s v="Emily Phan"/>
    <x v="0"/>
    <s v="United States"/>
    <s v="Deltona"/>
    <x v="2"/>
    <n v="32725"/>
    <x v="0"/>
    <s v="TEC-PH-10001819"/>
    <x v="2"/>
    <x v="7"/>
    <s v="Innergie mMini Combo Duo USB Travel Charging Kit"/>
    <n v="107.97600000000001"/>
    <n v="3"/>
    <n v="0.2"/>
    <n v="37.791599999999988"/>
  </r>
  <r>
    <n v="5134"/>
    <x v="2541"/>
    <x v="3"/>
    <x v="200"/>
    <d v="2014-12-01T00:00:00"/>
    <x v="1"/>
    <s v="FG-14260"/>
    <s v="Frank Gastineau"/>
    <x v="2"/>
    <s v="United States"/>
    <s v="New York City"/>
    <x v="15"/>
    <n v="10009"/>
    <x v="3"/>
    <s v="OFF-AP-10001962"/>
    <x v="1"/>
    <x v="9"/>
    <s v="Black &amp; Decker Filter for Double Action Dustbuster Cordless Vac BLDV7210"/>
    <n v="58.730000000000004"/>
    <n v="7"/>
    <n v="0"/>
    <n v="14.682500000000001"/>
  </r>
  <r>
    <n v="5135"/>
    <x v="2541"/>
    <x v="3"/>
    <x v="200"/>
    <d v="2014-12-01T00:00:00"/>
    <x v="1"/>
    <s v="FG-14260"/>
    <s v="Frank Gastineau"/>
    <x v="2"/>
    <s v="United States"/>
    <s v="New York City"/>
    <x v="15"/>
    <n v="10009"/>
    <x v="3"/>
    <s v="OFF-BI-10003364"/>
    <x v="1"/>
    <x v="8"/>
    <s v="Binding Machine Supplies"/>
    <n v="93.344000000000008"/>
    <n v="4"/>
    <n v="0.2"/>
    <n v="32.670400000000001"/>
  </r>
  <r>
    <n v="5136"/>
    <x v="2542"/>
    <x v="0"/>
    <x v="248"/>
    <d v="2013-10-29T00:00:00"/>
    <x v="1"/>
    <s v="AB-10255"/>
    <s v="Alejandro Ballentine"/>
    <x v="2"/>
    <s v="United States"/>
    <s v="Seattle"/>
    <x v="4"/>
    <n v="98103"/>
    <x v="1"/>
    <s v="OFF-FA-10002983"/>
    <x v="1"/>
    <x v="13"/>
    <s v="Advantus SlideClip Paper Clips"/>
    <n v="17.05"/>
    <n v="5"/>
    <n v="0"/>
    <n v="8.1840000000000011"/>
  </r>
  <r>
    <n v="5137"/>
    <x v="2543"/>
    <x v="1"/>
    <x v="639"/>
    <d v="2012-12-19T00:00:00"/>
    <x v="1"/>
    <s v="RD-19480"/>
    <s v="Rick Duston"/>
    <x v="0"/>
    <s v="United States"/>
    <s v="San Diego"/>
    <x v="1"/>
    <n v="92105"/>
    <x v="1"/>
    <s v="OFF-BI-10002432"/>
    <x v="1"/>
    <x v="8"/>
    <s v="Wilson Jones Standard D-Ring Binders"/>
    <n v="8.0960000000000001"/>
    <n v="2"/>
    <n v="0.2"/>
    <n v="2.7323999999999993"/>
  </r>
  <r>
    <n v="5138"/>
    <x v="2544"/>
    <x v="0"/>
    <x v="373"/>
    <d v="2013-11-18T00:00:00"/>
    <x v="1"/>
    <s v="TS-21430"/>
    <s v="Tom Stivers"/>
    <x v="1"/>
    <s v="United States"/>
    <s v="Oklahoma City"/>
    <x v="26"/>
    <n v="73120"/>
    <x v="2"/>
    <s v="FUR-FU-10003096"/>
    <x v="0"/>
    <x v="5"/>
    <s v="Master Giant Foot Doorstop, Safety Yellow"/>
    <n v="30.36"/>
    <n v="4"/>
    <n v="0"/>
    <n v="13.0548"/>
  </r>
  <r>
    <n v="5139"/>
    <x v="2545"/>
    <x v="3"/>
    <x v="365"/>
    <d v="2014-10-06T00:00:00"/>
    <x v="1"/>
    <s v="JA-15970"/>
    <s v="Joseph Airdo"/>
    <x v="0"/>
    <s v="United States"/>
    <s v="Mount Vernon"/>
    <x v="15"/>
    <n v="10550"/>
    <x v="3"/>
    <s v="OFF-EN-10001539"/>
    <x v="1"/>
    <x v="12"/>
    <s v="Staples"/>
    <n v="23.34"/>
    <n v="3"/>
    <n v="0"/>
    <n v="10.969799999999999"/>
  </r>
  <r>
    <n v="5140"/>
    <x v="2545"/>
    <x v="3"/>
    <x v="365"/>
    <d v="2014-10-06T00:00:00"/>
    <x v="1"/>
    <s v="JA-15970"/>
    <s v="Joseph Airdo"/>
    <x v="0"/>
    <s v="United States"/>
    <s v="Mount Vernon"/>
    <x v="15"/>
    <n v="10550"/>
    <x v="3"/>
    <s v="OFF-PA-10004996"/>
    <x v="1"/>
    <x v="10"/>
    <s v="Speediset Carbonless Redi-Letter 7&quot; x 8 1/2&quot;"/>
    <n v="51.550000000000004"/>
    <n v="5"/>
    <n v="0"/>
    <n v="24.2285"/>
  </r>
  <r>
    <n v="5141"/>
    <x v="2546"/>
    <x v="1"/>
    <x v="627"/>
    <d v="2012-11-12T00:00:00"/>
    <x v="1"/>
    <s v="SW-20455"/>
    <s v="Shaun Weien"/>
    <x v="0"/>
    <s v="United States"/>
    <s v="San Francisco"/>
    <x v="1"/>
    <n v="94109"/>
    <x v="1"/>
    <s v="TEC-AC-10001956"/>
    <x v="2"/>
    <x v="11"/>
    <s v="Microsoft Arc Touch Mouse"/>
    <n v="119.9"/>
    <n v="2"/>
    <n v="0"/>
    <n v="43.164000000000001"/>
  </r>
  <r>
    <n v="5142"/>
    <x v="2547"/>
    <x v="0"/>
    <x v="178"/>
    <d v="2013-04-06T00:00:00"/>
    <x v="1"/>
    <s v="FP-14320"/>
    <s v="Frank Preis"/>
    <x v="0"/>
    <s v="United States"/>
    <s v="New York City"/>
    <x v="15"/>
    <n v="10009"/>
    <x v="3"/>
    <s v="FUR-CH-10000454"/>
    <x v="0"/>
    <x v="1"/>
    <s v="Hon Deluxe Fabric Upholstered Stacking Chairs, Rounded Back"/>
    <n v="1317.492"/>
    <n v="6"/>
    <n v="0.1"/>
    <n v="292.77599999999995"/>
  </r>
  <r>
    <n v="5143"/>
    <x v="2547"/>
    <x v="0"/>
    <x v="178"/>
    <d v="2013-04-06T00:00:00"/>
    <x v="1"/>
    <s v="FP-14320"/>
    <s v="Frank Preis"/>
    <x v="0"/>
    <s v="United States"/>
    <s v="New York City"/>
    <x v="15"/>
    <n v="10009"/>
    <x v="3"/>
    <s v="OFF-SU-10000946"/>
    <x v="1"/>
    <x v="14"/>
    <s v="Staples"/>
    <n v="63.84"/>
    <n v="8"/>
    <n v="0"/>
    <n v="18.513599999999997"/>
  </r>
  <r>
    <n v="5144"/>
    <x v="2547"/>
    <x v="0"/>
    <x v="178"/>
    <d v="2013-04-06T00:00:00"/>
    <x v="1"/>
    <s v="FP-14320"/>
    <s v="Frank Preis"/>
    <x v="0"/>
    <s v="United States"/>
    <s v="New York City"/>
    <x v="15"/>
    <n v="10009"/>
    <x v="3"/>
    <s v="OFF-BI-10004140"/>
    <x v="1"/>
    <x v="8"/>
    <s v="Avery Non-Stick Binders"/>
    <n v="3.5920000000000005"/>
    <n v="1"/>
    <n v="0.2"/>
    <n v="1.1224999999999996"/>
  </r>
  <r>
    <n v="5145"/>
    <x v="2548"/>
    <x v="3"/>
    <x v="62"/>
    <d v="2014-02-08T00:00:00"/>
    <x v="1"/>
    <s v="JL-15835"/>
    <s v="John Lee"/>
    <x v="0"/>
    <s v="United States"/>
    <s v="Los Angeles"/>
    <x v="1"/>
    <n v="90045"/>
    <x v="1"/>
    <s v="FUR-FU-10003039"/>
    <x v="0"/>
    <x v="5"/>
    <s v="Howard Miller 11-1/2&quot; Diameter Grantwood Wall Clock"/>
    <n v="86.26"/>
    <n v="2"/>
    <n v="0"/>
    <n v="29.328400000000002"/>
  </r>
  <r>
    <n v="5146"/>
    <x v="2548"/>
    <x v="3"/>
    <x v="62"/>
    <d v="2014-02-08T00:00:00"/>
    <x v="1"/>
    <s v="JL-15835"/>
    <s v="John Lee"/>
    <x v="0"/>
    <s v="United States"/>
    <s v="Los Angeles"/>
    <x v="1"/>
    <n v="90045"/>
    <x v="1"/>
    <s v="OFF-ST-10000464"/>
    <x v="1"/>
    <x v="4"/>
    <s v="Multi-Use Personal File Cart and Caster Set, Three Stacking Bins"/>
    <n v="139.04"/>
    <n v="4"/>
    <n v="0"/>
    <n v="38.931200000000004"/>
  </r>
  <r>
    <n v="5147"/>
    <x v="2548"/>
    <x v="3"/>
    <x v="62"/>
    <d v="2014-02-08T00:00:00"/>
    <x v="1"/>
    <s v="JL-15835"/>
    <s v="John Lee"/>
    <x v="0"/>
    <s v="United States"/>
    <s v="Los Angeles"/>
    <x v="1"/>
    <n v="90045"/>
    <x v="1"/>
    <s v="OFF-AP-10000252"/>
    <x v="1"/>
    <x v="9"/>
    <s v="Harmony HEPA Quiet Air Purifiers"/>
    <n v="46.8"/>
    <n v="4"/>
    <n v="0"/>
    <n v="16.38"/>
  </r>
  <r>
    <n v="5148"/>
    <x v="2549"/>
    <x v="3"/>
    <x v="165"/>
    <d v="2015-01-01T00:00:00"/>
    <x v="1"/>
    <s v="JL-15175"/>
    <s v="James Lanier"/>
    <x v="2"/>
    <s v="United States"/>
    <s v="Chandler"/>
    <x v="16"/>
    <n v="85224"/>
    <x v="1"/>
    <s v="FUR-FU-10001731"/>
    <x v="0"/>
    <x v="5"/>
    <s v="Acrylic Self-Standing Desk Frames"/>
    <n v="8.5440000000000005"/>
    <n v="4"/>
    <n v="0.2"/>
    <n v="1.9223999999999997"/>
  </r>
  <r>
    <n v="5149"/>
    <x v="2549"/>
    <x v="3"/>
    <x v="165"/>
    <d v="2015-01-01T00:00:00"/>
    <x v="1"/>
    <s v="JL-15175"/>
    <s v="James Lanier"/>
    <x v="2"/>
    <s v="United States"/>
    <s v="Chandler"/>
    <x v="16"/>
    <n v="85224"/>
    <x v="1"/>
    <s v="FUR-CH-10001394"/>
    <x v="0"/>
    <x v="1"/>
    <s v="Global Leather Executive Chair"/>
    <n v="842.37600000000009"/>
    <n v="3"/>
    <n v="0.2"/>
    <n v="105.29699999999988"/>
  </r>
  <r>
    <n v="5150"/>
    <x v="2550"/>
    <x v="2"/>
    <x v="261"/>
    <d v="2011-06-21T00:00:00"/>
    <x v="3"/>
    <s v="JG-15160"/>
    <s v="James Galang"/>
    <x v="0"/>
    <s v="United States"/>
    <s v="Long Beach"/>
    <x v="15"/>
    <n v="11561"/>
    <x v="3"/>
    <s v="TEC-PH-10001578"/>
    <x v="2"/>
    <x v="7"/>
    <s v="Polycom SoundStation2 EX Conference phone"/>
    <n v="1214.8499999999999"/>
    <n v="3"/>
    <n v="0"/>
    <n v="352.30649999999997"/>
  </r>
  <r>
    <n v="5151"/>
    <x v="2551"/>
    <x v="3"/>
    <x v="904"/>
    <d v="2014-03-11T00:00:00"/>
    <x v="0"/>
    <s v="SH-19975"/>
    <s v="Sally Hughsby"/>
    <x v="1"/>
    <s v="United States"/>
    <s v="San Francisco"/>
    <x v="1"/>
    <n v="94109"/>
    <x v="1"/>
    <s v="OFF-ST-10000675"/>
    <x v="1"/>
    <x v="4"/>
    <s v="File Shuttle II and Handi-File, Black"/>
    <n v="67.78"/>
    <n v="2"/>
    <n v="0"/>
    <n v="16.945"/>
  </r>
  <r>
    <n v="5152"/>
    <x v="2552"/>
    <x v="3"/>
    <x v="145"/>
    <d v="2014-09-29T00:00:00"/>
    <x v="2"/>
    <s v="LS-17200"/>
    <s v="Luke Schmidt"/>
    <x v="1"/>
    <s v="United States"/>
    <s v="Helena"/>
    <x v="37"/>
    <n v="59601"/>
    <x v="1"/>
    <s v="OFF-ST-10002352"/>
    <x v="1"/>
    <x v="4"/>
    <s v="Iris Project Case"/>
    <n v="39.900000000000006"/>
    <n v="5"/>
    <n v="0"/>
    <n v="10.373999999999999"/>
  </r>
  <r>
    <n v="5153"/>
    <x v="2553"/>
    <x v="2"/>
    <x v="479"/>
    <d v="2011-07-06T00:00:00"/>
    <x v="1"/>
    <s v="CS-11860"/>
    <s v="Cari Schnelling"/>
    <x v="0"/>
    <s v="United States"/>
    <s v="New York City"/>
    <x v="15"/>
    <n v="10011"/>
    <x v="3"/>
    <s v="OFF-BI-10004528"/>
    <x v="1"/>
    <x v="8"/>
    <s v="Cardinal Poly Pocket Divider Pockets for Ring Binders"/>
    <n v="2.6880000000000002"/>
    <n v="1"/>
    <n v="0.2"/>
    <n v="0.83999999999999975"/>
  </r>
  <r>
    <n v="5154"/>
    <x v="2553"/>
    <x v="2"/>
    <x v="479"/>
    <d v="2011-07-06T00:00:00"/>
    <x v="1"/>
    <s v="CS-11860"/>
    <s v="Cari Schnelling"/>
    <x v="0"/>
    <s v="United States"/>
    <s v="New York City"/>
    <x v="15"/>
    <n v="10011"/>
    <x v="3"/>
    <s v="OFF-AR-10001026"/>
    <x v="1"/>
    <x v="6"/>
    <s v="Sanford Uni-Blazer View Highlighters, Chisel Tip, Yellow"/>
    <n v="6.6000000000000005"/>
    <n v="3"/>
    <n v="0"/>
    <n v="2.9040000000000008"/>
  </r>
  <r>
    <n v="5155"/>
    <x v="2554"/>
    <x v="1"/>
    <x v="976"/>
    <d v="2012-08-08T00:00:00"/>
    <x v="2"/>
    <s v="KW-16570"/>
    <s v="Kelly Williams"/>
    <x v="0"/>
    <s v="United States"/>
    <s v="Kirkwood"/>
    <x v="25"/>
    <n v="63122"/>
    <x v="2"/>
    <s v="OFF-BI-10002215"/>
    <x v="1"/>
    <x v="8"/>
    <s v="Wilson Jones Hanging View Binder, White, 1&quot;"/>
    <n v="28.4"/>
    <n v="4"/>
    <n v="0"/>
    <n v="13.063999999999998"/>
  </r>
  <r>
    <n v="5156"/>
    <x v="2554"/>
    <x v="1"/>
    <x v="976"/>
    <d v="2012-08-08T00:00:00"/>
    <x v="2"/>
    <s v="KW-16570"/>
    <s v="Kelly Williams"/>
    <x v="0"/>
    <s v="United States"/>
    <s v="Kirkwood"/>
    <x v="25"/>
    <n v="63122"/>
    <x v="2"/>
    <s v="FUR-FU-10000305"/>
    <x v="0"/>
    <x v="5"/>
    <s v="Tenex V2T-RE Standard Weight Series Chair Mat, 45&quot; x 53&quot;, Lip 25&quot; x 12&quot;"/>
    <n v="212.94"/>
    <n v="3"/>
    <n v="0"/>
    <n v="34.070399999999999"/>
  </r>
  <r>
    <n v="5157"/>
    <x v="2555"/>
    <x v="3"/>
    <x v="160"/>
    <d v="2014-07-05T00:00:00"/>
    <x v="0"/>
    <s v="GH-14410"/>
    <s v="Gary Hansen"/>
    <x v="2"/>
    <s v="United States"/>
    <s v="Chicago"/>
    <x v="10"/>
    <n v="60653"/>
    <x v="2"/>
    <s v="TEC-PH-10002584"/>
    <x v="2"/>
    <x v="7"/>
    <s v="Samsung Galaxy S4"/>
    <n v="1001.5840000000001"/>
    <n v="2"/>
    <n v="0.2"/>
    <n v="125.19799999999992"/>
  </r>
  <r>
    <n v="5158"/>
    <x v="2555"/>
    <x v="3"/>
    <x v="160"/>
    <d v="2014-07-05T00:00:00"/>
    <x v="0"/>
    <s v="GH-14410"/>
    <s v="Gary Hansen"/>
    <x v="2"/>
    <s v="United States"/>
    <s v="Chicago"/>
    <x v="10"/>
    <n v="60653"/>
    <x v="2"/>
    <s v="FUR-CH-10000229"/>
    <x v="0"/>
    <x v="1"/>
    <s v="Global Enterprise Series Seating High-Back Swivel/Tilt Chairs"/>
    <n v="569.05799999999999"/>
    <n v="3"/>
    <n v="0.3"/>
    <n v="-178.84680000000006"/>
  </r>
  <r>
    <n v="5159"/>
    <x v="2555"/>
    <x v="3"/>
    <x v="160"/>
    <d v="2014-07-05T00:00:00"/>
    <x v="0"/>
    <s v="GH-14410"/>
    <s v="Gary Hansen"/>
    <x v="2"/>
    <s v="United States"/>
    <s v="Chicago"/>
    <x v="10"/>
    <n v="60653"/>
    <x v="2"/>
    <s v="FUR-FU-10003799"/>
    <x v="0"/>
    <x v="5"/>
    <s v="Seth Thomas 13 1/2&quot; Wall Clock"/>
    <n v="14.224000000000002"/>
    <n v="2"/>
    <n v="0.6"/>
    <n v="-10.312400000000004"/>
  </r>
  <r>
    <n v="5160"/>
    <x v="2556"/>
    <x v="1"/>
    <x v="662"/>
    <d v="2012-10-30T00:00:00"/>
    <x v="0"/>
    <s v="AG-10495"/>
    <s v="Andrew Gjertsen"/>
    <x v="1"/>
    <s v="United States"/>
    <s v="Peoria"/>
    <x v="16"/>
    <n v="85345"/>
    <x v="1"/>
    <s v="TEC-PH-10001700"/>
    <x v="2"/>
    <x v="7"/>
    <s v="Panasonic KX-TG6844B Expandable Digital Cordless Telephone"/>
    <n v="105.584"/>
    <n v="2"/>
    <n v="0.2"/>
    <n v="9.2386000000000053"/>
  </r>
  <r>
    <n v="5161"/>
    <x v="2556"/>
    <x v="1"/>
    <x v="662"/>
    <d v="2012-10-30T00:00:00"/>
    <x v="0"/>
    <s v="AG-10495"/>
    <s v="Andrew Gjertsen"/>
    <x v="1"/>
    <s v="United States"/>
    <s v="Peoria"/>
    <x v="16"/>
    <n v="85345"/>
    <x v="1"/>
    <s v="TEC-PH-10001527"/>
    <x v="2"/>
    <x v="7"/>
    <s v="Plantronics MX500i Earset"/>
    <n v="68.720000000000013"/>
    <n v="2"/>
    <n v="0.2"/>
    <n v="-14.603000000000005"/>
  </r>
  <r>
    <n v="5162"/>
    <x v="2557"/>
    <x v="2"/>
    <x v="1021"/>
    <d v="2011-08-05T00:00:00"/>
    <x v="1"/>
    <s v="TS-21430"/>
    <s v="Tom Stivers"/>
    <x v="1"/>
    <s v="United States"/>
    <s v="Seattle"/>
    <x v="4"/>
    <n v="98103"/>
    <x v="1"/>
    <s v="FUR-BO-10002916"/>
    <x v="0"/>
    <x v="0"/>
    <s v="Rush Hierlooms Collection 1&quot; Thick Stackable Bookcases"/>
    <n v="1367.84"/>
    <n v="8"/>
    <n v="0"/>
    <n v="259.88959999999997"/>
  </r>
  <r>
    <n v="5163"/>
    <x v="2558"/>
    <x v="0"/>
    <x v="741"/>
    <d v="2013-11-24T00:00:00"/>
    <x v="0"/>
    <s v="AJ-10945"/>
    <s v="Ashley Jarboe"/>
    <x v="0"/>
    <s v="United States"/>
    <s v="Taylor"/>
    <x v="12"/>
    <n v="48180"/>
    <x v="2"/>
    <s v="FUR-CH-10000863"/>
    <x v="0"/>
    <x v="1"/>
    <s v="Novimex Swivel Fabric Task Chair"/>
    <n v="301.95999999999998"/>
    <n v="2"/>
    <n v="0"/>
    <n v="33.215599999999995"/>
  </r>
  <r>
    <n v="5164"/>
    <x v="2559"/>
    <x v="1"/>
    <x v="380"/>
    <d v="2012-07-11T00:00:00"/>
    <x v="1"/>
    <s v="SJ-20215"/>
    <s v="Sarah Jordon"/>
    <x v="0"/>
    <s v="United States"/>
    <s v="Pasadena"/>
    <x v="1"/>
    <n v="91104"/>
    <x v="1"/>
    <s v="FUR-CH-10003968"/>
    <x v="0"/>
    <x v="1"/>
    <s v="Novimex Turbo Task Chair"/>
    <n v="170.35200000000003"/>
    <n v="3"/>
    <n v="0.2"/>
    <n v="-17.035200000000003"/>
  </r>
  <r>
    <n v="5165"/>
    <x v="2560"/>
    <x v="2"/>
    <x v="849"/>
    <d v="2011-11-16T00:00:00"/>
    <x v="1"/>
    <s v="SC-20020"/>
    <s v="Sam Craven"/>
    <x v="0"/>
    <s v="United States"/>
    <s v="Midland"/>
    <x v="12"/>
    <n v="48640"/>
    <x v="2"/>
    <s v="OFF-AR-10001149"/>
    <x v="1"/>
    <x v="6"/>
    <s v="Avery Hi-Liter Comfort Grip Fluorescent Highlighter, Yellow Ink"/>
    <n v="3.9"/>
    <n v="2"/>
    <n v="0"/>
    <n v="1.5209999999999999"/>
  </r>
  <r>
    <n v="5166"/>
    <x v="2560"/>
    <x v="2"/>
    <x v="849"/>
    <d v="2011-11-16T00:00:00"/>
    <x v="1"/>
    <s v="SC-20020"/>
    <s v="Sam Craven"/>
    <x v="0"/>
    <s v="United States"/>
    <s v="Midland"/>
    <x v="12"/>
    <n v="48640"/>
    <x v="2"/>
    <s v="OFF-PA-10000130"/>
    <x v="1"/>
    <x v="10"/>
    <s v="Xerox 199"/>
    <n v="12.84"/>
    <n v="3"/>
    <n v="0"/>
    <n v="5.7779999999999987"/>
  </r>
  <r>
    <n v="5167"/>
    <x v="2560"/>
    <x v="2"/>
    <x v="849"/>
    <d v="2011-11-16T00:00:00"/>
    <x v="1"/>
    <s v="SC-20020"/>
    <s v="Sam Craven"/>
    <x v="0"/>
    <s v="United States"/>
    <s v="Midland"/>
    <x v="12"/>
    <n v="48640"/>
    <x v="2"/>
    <s v="OFF-PA-10002479"/>
    <x v="1"/>
    <x v="10"/>
    <s v="Xerox 4200 Series MultiUse Premium Copy Paper (20Lb. and 84 Bright)"/>
    <n v="15.84"/>
    <n v="3"/>
    <n v="0"/>
    <n v="7.1280000000000001"/>
  </r>
  <r>
    <n v="5168"/>
    <x v="2560"/>
    <x v="2"/>
    <x v="849"/>
    <d v="2011-11-16T00:00:00"/>
    <x v="1"/>
    <s v="SC-20020"/>
    <s v="Sam Craven"/>
    <x v="0"/>
    <s v="United States"/>
    <s v="Midland"/>
    <x v="12"/>
    <n v="48640"/>
    <x v="2"/>
    <s v="FUR-CH-10004997"/>
    <x v="0"/>
    <x v="1"/>
    <s v="Hon Every-Day Series Multi-Task Chairs"/>
    <n v="563.93999999999994"/>
    <n v="3"/>
    <n v="0"/>
    <n v="112.78800000000001"/>
  </r>
  <r>
    <n v="5169"/>
    <x v="2560"/>
    <x v="2"/>
    <x v="849"/>
    <d v="2011-11-16T00:00:00"/>
    <x v="1"/>
    <s v="SC-20020"/>
    <s v="Sam Craven"/>
    <x v="0"/>
    <s v="United States"/>
    <s v="Midland"/>
    <x v="12"/>
    <n v="48640"/>
    <x v="2"/>
    <s v="OFF-ST-10004950"/>
    <x v="1"/>
    <x v="4"/>
    <s v="Acco Perma 3000 Stacking Storage Drawers"/>
    <n v="62.94"/>
    <n v="3"/>
    <n v="0"/>
    <n v="11.958600000000001"/>
  </r>
  <r>
    <n v="5170"/>
    <x v="2560"/>
    <x v="2"/>
    <x v="849"/>
    <d v="2011-11-16T00:00:00"/>
    <x v="1"/>
    <s v="SC-20020"/>
    <s v="Sam Craven"/>
    <x v="0"/>
    <s v="United States"/>
    <s v="Midland"/>
    <x v="12"/>
    <n v="48640"/>
    <x v="2"/>
    <s v="OFF-ST-10001490"/>
    <x v="1"/>
    <x v="4"/>
    <s v="Hot File 7-Pocket, Floor Stand"/>
    <n v="535.41"/>
    <n v="3"/>
    <n v="0"/>
    <n v="160.62299999999993"/>
  </r>
  <r>
    <n v="5171"/>
    <x v="2561"/>
    <x v="0"/>
    <x v="1022"/>
    <d v="2013-05-30T00:00:00"/>
    <x v="0"/>
    <s v="LA-16780"/>
    <s v="Laura Armstrong"/>
    <x v="1"/>
    <s v="United States"/>
    <s v="Detroit"/>
    <x v="12"/>
    <n v="48205"/>
    <x v="2"/>
    <s v="FUR-CH-10002024"/>
    <x v="0"/>
    <x v="1"/>
    <s v="HON 5400 Series Task Chairs for Big and Tall"/>
    <n v="3504.9"/>
    <n v="5"/>
    <n v="0"/>
    <n v="700.98000000000013"/>
  </r>
  <r>
    <n v="5172"/>
    <x v="2561"/>
    <x v="0"/>
    <x v="1022"/>
    <d v="2013-05-30T00:00:00"/>
    <x v="0"/>
    <s v="LA-16780"/>
    <s v="Laura Armstrong"/>
    <x v="1"/>
    <s v="United States"/>
    <s v="Detroit"/>
    <x v="12"/>
    <n v="48205"/>
    <x v="2"/>
    <s v="OFF-PA-10001790"/>
    <x v="1"/>
    <x v="10"/>
    <s v="Xerox 1910"/>
    <n v="144.12"/>
    <n v="3"/>
    <n v="0"/>
    <n v="69.177599999999984"/>
  </r>
  <r>
    <n v="5173"/>
    <x v="2561"/>
    <x v="0"/>
    <x v="1022"/>
    <d v="2013-05-30T00:00:00"/>
    <x v="0"/>
    <s v="LA-16780"/>
    <s v="Laura Armstrong"/>
    <x v="1"/>
    <s v="United States"/>
    <s v="Detroit"/>
    <x v="12"/>
    <n v="48205"/>
    <x v="2"/>
    <s v="OFF-PA-10000994"/>
    <x v="1"/>
    <x v="10"/>
    <s v="Xerox 1915"/>
    <n v="314.54999999999995"/>
    <n v="3"/>
    <n v="0"/>
    <n v="150.98399999999998"/>
  </r>
  <r>
    <n v="5174"/>
    <x v="2562"/>
    <x v="1"/>
    <x v="936"/>
    <d v="2012-03-10T00:00:00"/>
    <x v="2"/>
    <s v="FC-14335"/>
    <s v="Fred Chung"/>
    <x v="1"/>
    <s v="United States"/>
    <s v="Pueblo"/>
    <x v="22"/>
    <n v="81001"/>
    <x v="1"/>
    <s v="OFF-AR-10002399"/>
    <x v="1"/>
    <x v="6"/>
    <s v="Dixon Prang Watercolor Pencils, 10-Color Set with Brush"/>
    <n v="3.4079999999999999"/>
    <n v="1"/>
    <n v="0.2"/>
    <n v="0.89459999999999995"/>
  </r>
  <r>
    <n v="5175"/>
    <x v="2563"/>
    <x v="3"/>
    <x v="15"/>
    <d v="2014-10-25T00:00:00"/>
    <x v="1"/>
    <s v="CA-12265"/>
    <s v="Christina Anderson"/>
    <x v="0"/>
    <s v="United States"/>
    <s v="Waco"/>
    <x v="5"/>
    <n v="76706"/>
    <x v="2"/>
    <s v="OFF-BI-10002799"/>
    <x v="1"/>
    <x v="8"/>
    <s v="SlimView Poly Binder, 3/8&quot;"/>
    <n v="2.0719999999999996"/>
    <n v="2"/>
    <n v="0.8"/>
    <n v="-3.5224000000000011"/>
  </r>
  <r>
    <n v="5176"/>
    <x v="2563"/>
    <x v="3"/>
    <x v="15"/>
    <d v="2014-10-25T00:00:00"/>
    <x v="1"/>
    <s v="CA-12265"/>
    <s v="Christina Anderson"/>
    <x v="0"/>
    <s v="United States"/>
    <s v="Waco"/>
    <x v="5"/>
    <n v="76706"/>
    <x v="2"/>
    <s v="FUR-BO-10004360"/>
    <x v="0"/>
    <x v="0"/>
    <s v="Rush Hierlooms Collection Rich Wood Bookcases"/>
    <n v="328.39919999999995"/>
    <n v="3"/>
    <n v="0.32"/>
    <n v="-91.758599999999973"/>
  </r>
  <r>
    <n v="5177"/>
    <x v="2564"/>
    <x v="0"/>
    <x v="732"/>
    <d v="2013-11-09T00:00:00"/>
    <x v="2"/>
    <s v="JH-15985"/>
    <s v="Joseph Holt"/>
    <x v="0"/>
    <s v="United States"/>
    <s v="San Francisco"/>
    <x v="1"/>
    <n v="94109"/>
    <x v="1"/>
    <s v="OFF-BI-10002082"/>
    <x v="1"/>
    <x v="8"/>
    <s v="GBC Twin Loop Wire Binding Elements"/>
    <n v="53.248000000000005"/>
    <n v="2"/>
    <n v="0.2"/>
    <n v="19.968"/>
  </r>
  <r>
    <n v="5178"/>
    <x v="2565"/>
    <x v="0"/>
    <x v="482"/>
    <d v="2013-12-31T00:00:00"/>
    <x v="1"/>
    <s v="AJ-10795"/>
    <s v="Anthony Johnson"/>
    <x v="1"/>
    <s v="United States"/>
    <s v="New York City"/>
    <x v="15"/>
    <n v="10024"/>
    <x v="3"/>
    <s v="OFF-BI-10004967"/>
    <x v="1"/>
    <x v="8"/>
    <s v="Round Ring Binders"/>
    <n v="4.9920000000000009"/>
    <n v="3"/>
    <n v="0.2"/>
    <n v="1.6848000000000001"/>
  </r>
  <r>
    <n v="5179"/>
    <x v="2566"/>
    <x v="1"/>
    <x v="657"/>
    <d v="2012-04-19T00:00:00"/>
    <x v="1"/>
    <s v="BT-11395"/>
    <s v="Bill Tyler"/>
    <x v="1"/>
    <s v="United States"/>
    <s v="Los Angeles"/>
    <x v="1"/>
    <n v="90036"/>
    <x v="1"/>
    <s v="FUR-FU-10004973"/>
    <x v="0"/>
    <x v="5"/>
    <s v="Flat Face Poster Frame"/>
    <n v="37.68"/>
    <n v="2"/>
    <n v="0"/>
    <n v="15.825600000000001"/>
  </r>
  <r>
    <n v="5180"/>
    <x v="2566"/>
    <x v="1"/>
    <x v="657"/>
    <d v="2012-04-19T00:00:00"/>
    <x v="1"/>
    <s v="BT-11395"/>
    <s v="Bill Tyler"/>
    <x v="1"/>
    <s v="United States"/>
    <s v="Los Angeles"/>
    <x v="1"/>
    <n v="90036"/>
    <x v="1"/>
    <s v="TEC-PH-10003645"/>
    <x v="2"/>
    <x v="7"/>
    <s v="Aastra 57i VoIP phone"/>
    <n v="258.57600000000002"/>
    <n v="2"/>
    <n v="0.2"/>
    <n v="19.393200000000007"/>
  </r>
  <r>
    <n v="5181"/>
    <x v="2566"/>
    <x v="1"/>
    <x v="657"/>
    <d v="2012-04-19T00:00:00"/>
    <x v="1"/>
    <s v="BT-11395"/>
    <s v="Bill Tyler"/>
    <x v="1"/>
    <s v="United States"/>
    <s v="Los Angeles"/>
    <x v="1"/>
    <n v="90036"/>
    <x v="1"/>
    <s v="OFF-AP-10004980"/>
    <x v="1"/>
    <x v="9"/>
    <s v="3M Replacement Filter for Office Air Cleaner for 20' x 33' Room"/>
    <n v="75.84"/>
    <n v="2"/>
    <n v="0"/>
    <n v="29.577600000000004"/>
  </r>
  <r>
    <n v="5182"/>
    <x v="2567"/>
    <x v="3"/>
    <x v="510"/>
    <d v="2014-09-16T00:00:00"/>
    <x v="2"/>
    <s v="DJ-13510"/>
    <s v="Don Jones"/>
    <x v="1"/>
    <s v="United States"/>
    <s v="Woonsocket"/>
    <x v="34"/>
    <n v="2895"/>
    <x v="3"/>
    <s v="OFF-PA-10003797"/>
    <x v="1"/>
    <x v="10"/>
    <s v="Xerox 209"/>
    <n v="45.36"/>
    <n v="7"/>
    <n v="0"/>
    <n v="21.772800000000004"/>
  </r>
  <r>
    <n v="5183"/>
    <x v="2567"/>
    <x v="3"/>
    <x v="510"/>
    <d v="2014-09-16T00:00:00"/>
    <x v="2"/>
    <s v="DJ-13510"/>
    <s v="Don Jones"/>
    <x v="1"/>
    <s v="United States"/>
    <s v="Woonsocket"/>
    <x v="34"/>
    <n v="2895"/>
    <x v="3"/>
    <s v="OFF-BI-10003707"/>
    <x v="1"/>
    <x v="8"/>
    <s v="Aluminum Screw Posts"/>
    <n v="45.78"/>
    <n v="3"/>
    <n v="0"/>
    <n v="22.89"/>
  </r>
  <r>
    <n v="5184"/>
    <x v="2568"/>
    <x v="3"/>
    <x v="241"/>
    <d v="2014-09-28T00:00:00"/>
    <x v="2"/>
    <s v="AG-10675"/>
    <s v="Anna Gayman"/>
    <x v="0"/>
    <s v="United States"/>
    <s v="Columbus"/>
    <x v="32"/>
    <n v="31907"/>
    <x v="0"/>
    <s v="OFF-ST-10000885"/>
    <x v="1"/>
    <x v="4"/>
    <s v="Fellowes Desktop Hanging File Manager"/>
    <n v="40.29"/>
    <n v="3"/>
    <n v="0"/>
    <n v="10.0725"/>
  </r>
  <r>
    <n v="5185"/>
    <x v="2568"/>
    <x v="3"/>
    <x v="241"/>
    <d v="2014-09-28T00:00:00"/>
    <x v="2"/>
    <s v="AG-10675"/>
    <s v="Anna Gayman"/>
    <x v="0"/>
    <s v="United States"/>
    <s v="Columbus"/>
    <x v="32"/>
    <n v="31907"/>
    <x v="0"/>
    <s v="OFF-BI-10002827"/>
    <x v="1"/>
    <x v="8"/>
    <s v="Avery Durable Poly Binders"/>
    <n v="38.71"/>
    <n v="7"/>
    <n v="0"/>
    <n v="17.8066"/>
  </r>
  <r>
    <n v="5186"/>
    <x v="2569"/>
    <x v="1"/>
    <x v="998"/>
    <d v="2012-10-15T00:00:00"/>
    <x v="1"/>
    <s v="JD-15790"/>
    <s v="John Dryer"/>
    <x v="0"/>
    <s v="United States"/>
    <s v="Jacksonville"/>
    <x v="2"/>
    <n v="32216"/>
    <x v="0"/>
    <s v="OFF-ST-10004459"/>
    <x v="1"/>
    <x v="4"/>
    <s v="Tennsco Single-Tier Lockers"/>
    <n v="1801.6320000000001"/>
    <n v="6"/>
    <n v="0.2"/>
    <n v="-337.80600000000004"/>
  </r>
  <r>
    <n v="5187"/>
    <x v="2570"/>
    <x v="1"/>
    <x v="154"/>
    <d v="2012-12-03T00:00:00"/>
    <x v="1"/>
    <s v="EH-14125"/>
    <s v="Eugene Hildebrand"/>
    <x v="2"/>
    <s v="United States"/>
    <s v="Philadelphia"/>
    <x v="9"/>
    <n v="19140"/>
    <x v="3"/>
    <s v="TEC-PH-10002789"/>
    <x v="2"/>
    <x v="7"/>
    <s v="LG Exalt"/>
    <n v="748.75200000000007"/>
    <n v="8"/>
    <n v="0.4"/>
    <n v="-162.22960000000006"/>
  </r>
  <r>
    <n v="5188"/>
    <x v="2571"/>
    <x v="1"/>
    <x v="1023"/>
    <d v="2012-09-18T00:00:00"/>
    <x v="1"/>
    <s v="ZC-21910"/>
    <s v="Zuschuss Carroll"/>
    <x v="0"/>
    <s v="United States"/>
    <s v="Columbus"/>
    <x v="14"/>
    <n v="47201"/>
    <x v="2"/>
    <s v="TEC-AC-10001314"/>
    <x v="2"/>
    <x v="11"/>
    <s v="Case Logic 2.4GHz Wireless Keyboard"/>
    <n v="199.96"/>
    <n v="4"/>
    <n v="0"/>
    <n v="15.996799999999979"/>
  </r>
  <r>
    <n v="5189"/>
    <x v="2571"/>
    <x v="1"/>
    <x v="1023"/>
    <d v="2012-09-18T00:00:00"/>
    <x v="1"/>
    <s v="ZC-21910"/>
    <s v="Zuschuss Carroll"/>
    <x v="0"/>
    <s v="United States"/>
    <s v="Columbus"/>
    <x v="14"/>
    <n v="47201"/>
    <x v="2"/>
    <s v="FUR-CH-10000015"/>
    <x v="0"/>
    <x v="1"/>
    <s v="Hon Multipurpose Stacking Arm Chairs"/>
    <n v="1516.2"/>
    <n v="7"/>
    <n v="0"/>
    <n v="394.21199999999999"/>
  </r>
  <r>
    <n v="5190"/>
    <x v="2572"/>
    <x v="3"/>
    <x v="237"/>
    <d v="2014-11-19T00:00:00"/>
    <x v="1"/>
    <s v="XP-21865"/>
    <s v="Xylona Preis"/>
    <x v="0"/>
    <s v="United States"/>
    <s v="Pasadena"/>
    <x v="5"/>
    <n v="77506"/>
    <x v="2"/>
    <s v="TEC-AC-10004855"/>
    <x v="2"/>
    <x v="11"/>
    <s v="V7 USB Numeric Keypad"/>
    <n v="167.95200000000003"/>
    <n v="6"/>
    <n v="0.2"/>
    <n v="-27.292200000000001"/>
  </r>
  <r>
    <n v="5191"/>
    <x v="2572"/>
    <x v="3"/>
    <x v="237"/>
    <d v="2014-11-19T00:00:00"/>
    <x v="1"/>
    <s v="XP-21865"/>
    <s v="Xylona Preis"/>
    <x v="0"/>
    <s v="United States"/>
    <s v="Pasadena"/>
    <x v="5"/>
    <n v="77506"/>
    <x v="2"/>
    <s v="OFF-AR-10003582"/>
    <x v="1"/>
    <x v="6"/>
    <s v="Boston Electric Pencil Sharpener, Model 1818, Charcoal Black"/>
    <n v="45.04"/>
    <n v="2"/>
    <n v="0.2"/>
    <n v="4.5040000000000031"/>
  </r>
  <r>
    <n v="5192"/>
    <x v="2573"/>
    <x v="3"/>
    <x v="1024"/>
    <d v="2014-05-10T00:00:00"/>
    <x v="1"/>
    <s v="DK-12985"/>
    <s v="Darren Koutras"/>
    <x v="0"/>
    <s v="United States"/>
    <s v="San Francisco"/>
    <x v="1"/>
    <n v="94122"/>
    <x v="1"/>
    <s v="OFF-EN-10003448"/>
    <x v="1"/>
    <x v="12"/>
    <s v="Peel &amp; Seel Recycled Catalog Envelopes, Brown"/>
    <n v="23.16"/>
    <n v="2"/>
    <n v="0"/>
    <n v="11.58"/>
  </r>
  <r>
    <n v="5193"/>
    <x v="2574"/>
    <x v="2"/>
    <x v="683"/>
    <d v="2011-12-01T00:00:00"/>
    <x v="0"/>
    <s v="CS-12250"/>
    <s v="Chris Selesnick"/>
    <x v="1"/>
    <s v="United States"/>
    <s v="Columbia"/>
    <x v="20"/>
    <n v="29203"/>
    <x v="0"/>
    <s v="FUR-FU-10003773"/>
    <x v="0"/>
    <x v="5"/>
    <s v="Eldon Cleatmat Plus Chair Mats for High Pile Carpets"/>
    <n v="397.59999999999997"/>
    <n v="5"/>
    <n v="0"/>
    <n v="43.735999999999962"/>
  </r>
  <r>
    <n v="5194"/>
    <x v="2574"/>
    <x v="2"/>
    <x v="683"/>
    <d v="2011-12-01T00:00:00"/>
    <x v="0"/>
    <s v="CS-12250"/>
    <s v="Chris Selesnick"/>
    <x v="1"/>
    <s v="United States"/>
    <s v="Columbia"/>
    <x v="20"/>
    <n v="29203"/>
    <x v="0"/>
    <s v="OFF-PA-10001363"/>
    <x v="1"/>
    <x v="10"/>
    <s v="Xerox 1933"/>
    <n v="85.96"/>
    <n v="7"/>
    <n v="0"/>
    <n v="40.401199999999996"/>
  </r>
  <r>
    <n v="5195"/>
    <x v="2574"/>
    <x v="2"/>
    <x v="683"/>
    <d v="2011-12-01T00:00:00"/>
    <x v="0"/>
    <s v="CS-12250"/>
    <s v="Chris Selesnick"/>
    <x v="1"/>
    <s v="United States"/>
    <s v="Columbia"/>
    <x v="20"/>
    <n v="29203"/>
    <x v="0"/>
    <s v="OFF-AR-10004757"/>
    <x v="1"/>
    <x v="6"/>
    <s v="Crayola Colored Pencils"/>
    <n v="13.12"/>
    <n v="4"/>
    <n v="0"/>
    <n v="4.3295999999999992"/>
  </r>
  <r>
    <n v="5196"/>
    <x v="2574"/>
    <x v="2"/>
    <x v="683"/>
    <d v="2011-12-01T00:00:00"/>
    <x v="0"/>
    <s v="CS-12250"/>
    <s v="Chris Selesnick"/>
    <x v="1"/>
    <s v="United States"/>
    <s v="Columbia"/>
    <x v="20"/>
    <n v="29203"/>
    <x v="0"/>
    <s v="OFF-BI-10000309"/>
    <x v="1"/>
    <x v="8"/>
    <s v="GBC Twin Loop Wire Binding Elements, 9/16&quot; Spine, Black"/>
    <n v="45.660000000000004"/>
    <n v="3"/>
    <n v="0"/>
    <n v="22.3734"/>
  </r>
  <r>
    <n v="5197"/>
    <x v="2575"/>
    <x v="2"/>
    <x v="1025"/>
    <d v="2011-05-15T00:00:00"/>
    <x v="1"/>
    <s v="AI-10855"/>
    <s v="Arianne Irving"/>
    <x v="0"/>
    <s v="United States"/>
    <s v="Kent"/>
    <x v="4"/>
    <n v="98031"/>
    <x v="1"/>
    <s v="OFF-EN-10001434"/>
    <x v="1"/>
    <x v="12"/>
    <s v="Strathmore #10 Envelopes, Ultimate White"/>
    <n v="158.13"/>
    <n v="3"/>
    <n v="0"/>
    <n v="77.483699999999999"/>
  </r>
  <r>
    <n v="5198"/>
    <x v="2575"/>
    <x v="2"/>
    <x v="1025"/>
    <d v="2011-05-15T00:00:00"/>
    <x v="1"/>
    <s v="AI-10855"/>
    <s v="Arianne Irving"/>
    <x v="0"/>
    <s v="United States"/>
    <s v="Kent"/>
    <x v="4"/>
    <n v="98031"/>
    <x v="1"/>
    <s v="TEC-PH-10003988"/>
    <x v="2"/>
    <x v="7"/>
    <s v="LF Elite 3D Dazzle Designer Hard Case Cover, Lf Stylus Pen and Wiper For Apple Iphone 5c Mini Lite"/>
    <n v="43.6"/>
    <n v="5"/>
    <n v="0.2"/>
    <n v="4.3600000000000012"/>
  </r>
  <r>
    <n v="5199"/>
    <x v="2576"/>
    <x v="0"/>
    <x v="840"/>
    <d v="2013-03-09T00:00:00"/>
    <x v="1"/>
    <s v="AA-10315"/>
    <s v="Alex Avila"/>
    <x v="0"/>
    <s v="United States"/>
    <s v="Round Rock"/>
    <x v="5"/>
    <n v="78664"/>
    <x v="2"/>
    <s v="OFF-SU-10000151"/>
    <x v="1"/>
    <x v="14"/>
    <s v="High Speed Automatic Electric Letter Opener"/>
    <n v="3930.0720000000001"/>
    <n v="3"/>
    <n v="0.2"/>
    <n v="-786.01440000000025"/>
  </r>
  <r>
    <n v="5200"/>
    <x v="2576"/>
    <x v="0"/>
    <x v="840"/>
    <d v="2013-03-09T00:00:00"/>
    <x v="1"/>
    <s v="AA-10315"/>
    <s v="Alex Avila"/>
    <x v="0"/>
    <s v="United States"/>
    <s v="Round Rock"/>
    <x v="5"/>
    <n v="78664"/>
    <x v="2"/>
    <s v="OFF-FA-10001332"/>
    <x v="1"/>
    <x v="13"/>
    <s v="Acco Banker's Clasps, 5 3/4&quot;-Long"/>
    <n v="2.3039999999999998"/>
    <n v="1"/>
    <n v="0.2"/>
    <n v="0.77759999999999996"/>
  </r>
  <r>
    <n v="5201"/>
    <x v="2576"/>
    <x v="0"/>
    <x v="840"/>
    <d v="2013-03-09T00:00:00"/>
    <x v="1"/>
    <s v="AA-10315"/>
    <s v="Alex Avila"/>
    <x v="0"/>
    <s v="United States"/>
    <s v="Round Rock"/>
    <x v="5"/>
    <n v="78664"/>
    <x v="2"/>
    <s v="TEC-PH-10000895"/>
    <x v="2"/>
    <x v="7"/>
    <s v="Polycom VVX 310 VoIP phone"/>
    <n v="431.97600000000006"/>
    <n v="3"/>
    <n v="0.2"/>
    <n v="32.398200000000017"/>
  </r>
  <r>
    <n v="5202"/>
    <x v="2576"/>
    <x v="0"/>
    <x v="840"/>
    <d v="2013-03-09T00:00:00"/>
    <x v="1"/>
    <s v="AA-10315"/>
    <s v="Alex Avila"/>
    <x v="0"/>
    <s v="United States"/>
    <s v="Round Rock"/>
    <x v="5"/>
    <n v="78664"/>
    <x v="2"/>
    <s v="TEC-AC-10002857"/>
    <x v="2"/>
    <x v="11"/>
    <s v="Verbatim 25 GB 6x Blu-ray Single Layer Recordable Disc, 1/Pack"/>
    <n v="41.720000000000006"/>
    <n v="7"/>
    <n v="0.2"/>
    <n v="5.7364999999999977"/>
  </r>
  <r>
    <n v="5203"/>
    <x v="2577"/>
    <x v="1"/>
    <x v="762"/>
    <d v="2012-08-19T00:00:00"/>
    <x v="1"/>
    <s v="RE-19450"/>
    <s v="Richard Eichhorn"/>
    <x v="0"/>
    <s v="United States"/>
    <s v="Oakland"/>
    <x v="1"/>
    <n v="94601"/>
    <x v="1"/>
    <s v="FUR-FU-10004018"/>
    <x v="0"/>
    <x v="5"/>
    <s v="Tensor Computer Mounted Lamp"/>
    <n v="104.23"/>
    <n v="7"/>
    <n v="0"/>
    <n v="28.142100000000006"/>
  </r>
  <r>
    <n v="5204"/>
    <x v="2577"/>
    <x v="1"/>
    <x v="762"/>
    <d v="2012-08-19T00:00:00"/>
    <x v="1"/>
    <s v="RE-19450"/>
    <s v="Richard Eichhorn"/>
    <x v="0"/>
    <s v="United States"/>
    <s v="Oakland"/>
    <x v="1"/>
    <n v="94601"/>
    <x v="1"/>
    <s v="OFF-ST-10003638"/>
    <x v="1"/>
    <x v="4"/>
    <s v="Mobile Personal File Cube"/>
    <n v="70.260000000000005"/>
    <n v="3"/>
    <n v="0"/>
    <n v="18.970199999999998"/>
  </r>
  <r>
    <n v="5205"/>
    <x v="2578"/>
    <x v="1"/>
    <x v="811"/>
    <d v="2012-09-18T00:00:00"/>
    <x v="1"/>
    <s v="TM-21010"/>
    <s v="Tamara Manning"/>
    <x v="0"/>
    <s v="United States"/>
    <s v="Auburn"/>
    <x v="15"/>
    <n v="13021"/>
    <x v="3"/>
    <s v="OFF-AR-10004685"/>
    <x v="1"/>
    <x v="6"/>
    <s v="Binney &amp; Smith Crayola Metallic Colored Pencils, 8-Color Set"/>
    <n v="9.26"/>
    <n v="2"/>
    <n v="0"/>
    <n v="3.0557999999999996"/>
  </r>
  <r>
    <n v="5206"/>
    <x v="2578"/>
    <x v="1"/>
    <x v="811"/>
    <d v="2012-09-18T00:00:00"/>
    <x v="1"/>
    <s v="TM-21010"/>
    <s v="Tamara Manning"/>
    <x v="0"/>
    <s v="United States"/>
    <s v="Auburn"/>
    <x v="15"/>
    <n v="13021"/>
    <x v="3"/>
    <s v="OFF-ST-10001713"/>
    <x v="1"/>
    <x v="4"/>
    <s v="Gould Plastics 9-Pocket Panel Bin, 18-3/8w x 5-1/4d x 20-1/2h, Black"/>
    <n v="105.98"/>
    <n v="2"/>
    <n v="0"/>
    <n v="4.2391999999999967"/>
  </r>
  <r>
    <n v="5207"/>
    <x v="2578"/>
    <x v="1"/>
    <x v="811"/>
    <d v="2012-09-18T00:00:00"/>
    <x v="1"/>
    <s v="TM-21010"/>
    <s v="Tamara Manning"/>
    <x v="0"/>
    <s v="United States"/>
    <s v="Auburn"/>
    <x v="15"/>
    <n v="13021"/>
    <x v="3"/>
    <s v="OFF-FA-10000490"/>
    <x v="1"/>
    <x v="13"/>
    <s v="OIC Binder Clips, Mini, 1/4&quot; Capacity, Black"/>
    <n v="1.24"/>
    <n v="1"/>
    <n v="0"/>
    <n v="0.58279999999999998"/>
  </r>
  <r>
    <n v="5208"/>
    <x v="2578"/>
    <x v="1"/>
    <x v="811"/>
    <d v="2012-09-18T00:00:00"/>
    <x v="1"/>
    <s v="TM-21010"/>
    <s v="Tamara Manning"/>
    <x v="0"/>
    <s v="United States"/>
    <s v="Auburn"/>
    <x v="15"/>
    <n v="13021"/>
    <x v="3"/>
    <s v="OFF-LA-10002043"/>
    <x v="1"/>
    <x v="2"/>
    <s v="Avery 489"/>
    <n v="20.7"/>
    <n v="2"/>
    <n v="0"/>
    <n v="9.9359999999999999"/>
  </r>
  <r>
    <n v="5209"/>
    <x v="2578"/>
    <x v="1"/>
    <x v="811"/>
    <d v="2012-09-18T00:00:00"/>
    <x v="1"/>
    <s v="TM-21010"/>
    <s v="Tamara Manning"/>
    <x v="0"/>
    <s v="United States"/>
    <s v="Auburn"/>
    <x v="15"/>
    <n v="13021"/>
    <x v="3"/>
    <s v="OFF-PA-10002464"/>
    <x v="1"/>
    <x v="10"/>
    <s v="HP Office Recycled Paper (20Lb. and 87 Bright)"/>
    <n v="28.900000000000002"/>
    <n v="5"/>
    <n v="0"/>
    <n v="14.161000000000001"/>
  </r>
  <r>
    <n v="5210"/>
    <x v="2578"/>
    <x v="1"/>
    <x v="811"/>
    <d v="2012-09-18T00:00:00"/>
    <x v="1"/>
    <s v="TM-21010"/>
    <s v="Tamara Manning"/>
    <x v="0"/>
    <s v="United States"/>
    <s v="Auburn"/>
    <x v="15"/>
    <n v="13021"/>
    <x v="3"/>
    <s v="OFF-EN-10002504"/>
    <x v="1"/>
    <x v="12"/>
    <s v="Tyvek  Top-Opening Peel &amp; Seel Envelopes, Plain White"/>
    <n v="27.18"/>
    <n v="1"/>
    <n v="0"/>
    <n v="12.7746"/>
  </r>
  <r>
    <n v="5211"/>
    <x v="2579"/>
    <x v="1"/>
    <x v="1026"/>
    <d v="2012-01-18T00:00:00"/>
    <x v="1"/>
    <s v="YS-21880"/>
    <s v="Yana Sorensen"/>
    <x v="1"/>
    <s v="United States"/>
    <s v="Newark"/>
    <x v="13"/>
    <n v="19711"/>
    <x v="3"/>
    <s v="OFF-ST-10002615"/>
    <x v="1"/>
    <x v="4"/>
    <s v="Dual Level, Single-Width Filing Carts"/>
    <n v="465.18"/>
    <n v="3"/>
    <n v="0"/>
    <n v="120.94680000000001"/>
  </r>
  <r>
    <n v="5212"/>
    <x v="2580"/>
    <x v="1"/>
    <x v="793"/>
    <d v="2012-05-16T00:00:00"/>
    <x v="0"/>
    <s v="AZ-10750"/>
    <s v="Annie Zypern"/>
    <x v="0"/>
    <s v="United States"/>
    <s v="New York City"/>
    <x v="15"/>
    <n v="10024"/>
    <x v="3"/>
    <s v="OFF-ST-10004258"/>
    <x v="1"/>
    <x v="4"/>
    <s v="Portable Personal File Box"/>
    <n v="36.630000000000003"/>
    <n v="3"/>
    <n v="0"/>
    <n v="9.8901000000000039"/>
  </r>
  <r>
    <n v="5213"/>
    <x v="2581"/>
    <x v="0"/>
    <x v="182"/>
    <d v="2013-09-27T00:00:00"/>
    <x v="3"/>
    <s v="CM-12445"/>
    <s v="Chuck Magee"/>
    <x v="0"/>
    <s v="United States"/>
    <s v="Redlands"/>
    <x v="1"/>
    <n v="92374"/>
    <x v="1"/>
    <s v="OFF-ST-10004507"/>
    <x v="1"/>
    <x v="4"/>
    <s v="Advantus Rolling Storage Box"/>
    <n v="51.449999999999996"/>
    <n v="3"/>
    <n v="0"/>
    <n v="13.891499999999999"/>
  </r>
  <r>
    <n v="5214"/>
    <x v="2581"/>
    <x v="0"/>
    <x v="182"/>
    <d v="2013-09-27T00:00:00"/>
    <x v="3"/>
    <s v="CM-12445"/>
    <s v="Chuck Magee"/>
    <x v="0"/>
    <s v="United States"/>
    <s v="Redlands"/>
    <x v="1"/>
    <n v="92374"/>
    <x v="1"/>
    <s v="OFF-LA-10000262"/>
    <x v="1"/>
    <x v="2"/>
    <s v="Avery 494"/>
    <n v="7.83"/>
    <n v="3"/>
    <n v="0"/>
    <n v="3.6017999999999999"/>
  </r>
  <r>
    <n v="5215"/>
    <x v="2581"/>
    <x v="0"/>
    <x v="182"/>
    <d v="2013-09-27T00:00:00"/>
    <x v="3"/>
    <s v="CM-12445"/>
    <s v="Chuck Magee"/>
    <x v="0"/>
    <s v="United States"/>
    <s v="Redlands"/>
    <x v="1"/>
    <n v="92374"/>
    <x v="1"/>
    <s v="OFF-AR-10002445"/>
    <x v="1"/>
    <x v="6"/>
    <s v="SANFORD Major Accent Highlighters"/>
    <n v="35.4"/>
    <n v="5"/>
    <n v="0"/>
    <n v="13.452000000000002"/>
  </r>
  <r>
    <n v="5216"/>
    <x v="2581"/>
    <x v="0"/>
    <x v="182"/>
    <d v="2013-09-27T00:00:00"/>
    <x v="3"/>
    <s v="CM-12445"/>
    <s v="Chuck Magee"/>
    <x v="0"/>
    <s v="United States"/>
    <s v="Redlands"/>
    <x v="1"/>
    <n v="92374"/>
    <x v="1"/>
    <s v="OFF-PA-10001667"/>
    <x v="1"/>
    <x v="10"/>
    <s v="Great White Multi-Use Recycled Paper (20Lb. and 84 Bright)"/>
    <n v="29.900000000000002"/>
    <n v="5"/>
    <n v="0"/>
    <n v="13.454999999999998"/>
  </r>
  <r>
    <n v="5217"/>
    <x v="2582"/>
    <x v="3"/>
    <x v="428"/>
    <d v="2014-09-16T00:00:00"/>
    <x v="1"/>
    <s v="JB-16000"/>
    <s v="Joy Bell-"/>
    <x v="0"/>
    <s v="United States"/>
    <s v="Roseville"/>
    <x v="12"/>
    <n v="48066"/>
    <x v="2"/>
    <s v="OFF-EN-10000461"/>
    <x v="1"/>
    <x v="12"/>
    <s v="#10- 4 1/8&quot; x 9 1/2&quot; Recycled Envelopes"/>
    <n v="17.48"/>
    <n v="2"/>
    <n v="0"/>
    <n v="8.2156000000000002"/>
  </r>
  <r>
    <n v="5218"/>
    <x v="2583"/>
    <x v="3"/>
    <x v="4"/>
    <d v="2014-04-18T00:00:00"/>
    <x v="0"/>
    <s v="NS-18640"/>
    <s v="Noel Staavos"/>
    <x v="1"/>
    <s v="United States"/>
    <s v="Los Angeles"/>
    <x v="1"/>
    <n v="90049"/>
    <x v="1"/>
    <s v="OFF-PA-10002254"/>
    <x v="1"/>
    <x v="10"/>
    <s v="Xerox 1883"/>
    <n v="79.14"/>
    <n v="3"/>
    <n v="0"/>
    <n v="36.404399999999995"/>
  </r>
  <r>
    <n v="5219"/>
    <x v="2584"/>
    <x v="3"/>
    <x v="193"/>
    <d v="2014-06-15T00:00:00"/>
    <x v="1"/>
    <s v="LC-16930"/>
    <s v="Linda Cazamias"/>
    <x v="1"/>
    <s v="United States"/>
    <s v="New York City"/>
    <x v="15"/>
    <n v="10011"/>
    <x v="3"/>
    <s v="OFF-AR-10001868"/>
    <x v="1"/>
    <x v="6"/>
    <s v="Prang Dustless Chalk Sticks"/>
    <n v="8.4"/>
    <n v="5"/>
    <n v="0"/>
    <n v="4.2"/>
  </r>
  <r>
    <n v="5220"/>
    <x v="2585"/>
    <x v="3"/>
    <x v="853"/>
    <d v="2014-09-02T00:00:00"/>
    <x v="3"/>
    <s v="CA-12775"/>
    <s v="Cynthia Arntzen"/>
    <x v="0"/>
    <s v="United States"/>
    <s v="Detroit"/>
    <x v="12"/>
    <n v="48205"/>
    <x v="2"/>
    <s v="FUR-CH-10004875"/>
    <x v="0"/>
    <x v="1"/>
    <s v="Harbour Creations 67200 Series Stacking Chairs"/>
    <n v="498.26000000000005"/>
    <n v="7"/>
    <n v="0"/>
    <n v="134.53020000000001"/>
  </r>
  <r>
    <n v="5221"/>
    <x v="2586"/>
    <x v="2"/>
    <x v="1027"/>
    <d v="2011-06-20T00:00:00"/>
    <x v="1"/>
    <s v="SR-20425"/>
    <s v="Sharelle Roach"/>
    <x v="2"/>
    <s v="United States"/>
    <s v="Detroit"/>
    <x v="12"/>
    <n v="48234"/>
    <x v="2"/>
    <s v="FUR-BO-10000711"/>
    <x v="0"/>
    <x v="0"/>
    <s v="Hon Metal Bookcases, Gray"/>
    <n v="212.94"/>
    <n v="3"/>
    <n v="0"/>
    <n v="57.4938"/>
  </r>
  <r>
    <n v="5222"/>
    <x v="2587"/>
    <x v="3"/>
    <x v="796"/>
    <d v="2014-05-23T00:00:00"/>
    <x v="0"/>
    <s v="PP-18955"/>
    <s v="Paul Prost"/>
    <x v="2"/>
    <s v="United States"/>
    <s v="Springfield"/>
    <x v="25"/>
    <n v="65807"/>
    <x v="2"/>
    <s v="OFF-AP-10000938"/>
    <x v="1"/>
    <x v="9"/>
    <s v="Avanti 1.7 Cu. Ft. Refrigerator"/>
    <n v="706.86"/>
    <n v="7"/>
    <n v="0"/>
    <n v="197.92079999999999"/>
  </r>
  <r>
    <n v="5223"/>
    <x v="2587"/>
    <x v="3"/>
    <x v="796"/>
    <d v="2014-05-23T00:00:00"/>
    <x v="0"/>
    <s v="PP-18955"/>
    <s v="Paul Prost"/>
    <x v="2"/>
    <s v="United States"/>
    <s v="Springfield"/>
    <x v="25"/>
    <n v="65807"/>
    <x v="2"/>
    <s v="TEC-PH-10003555"/>
    <x v="2"/>
    <x v="7"/>
    <s v="Motorola HK250 Universal Bluetooth Headset"/>
    <n v="114.94999999999999"/>
    <n v="5"/>
    <n v="0"/>
    <n v="2.2990000000000066"/>
  </r>
  <r>
    <n v="5224"/>
    <x v="2587"/>
    <x v="3"/>
    <x v="796"/>
    <d v="2014-05-23T00:00:00"/>
    <x v="0"/>
    <s v="PP-18955"/>
    <s v="Paul Prost"/>
    <x v="2"/>
    <s v="United States"/>
    <s v="Springfield"/>
    <x v="25"/>
    <n v="65807"/>
    <x v="2"/>
    <s v="OFF-BI-10001267"/>
    <x v="1"/>
    <x v="8"/>
    <s v="Universal Recycled Hanging Pressboard Report Binders, Letter Size"/>
    <n v="43.19"/>
    <n v="7"/>
    <n v="0"/>
    <n v="20.731199999999998"/>
  </r>
  <r>
    <n v="5225"/>
    <x v="2588"/>
    <x v="3"/>
    <x v="510"/>
    <d v="2014-09-18T00:00:00"/>
    <x v="0"/>
    <s v="JM-15865"/>
    <s v="John Murray"/>
    <x v="0"/>
    <s v="United States"/>
    <s v="Los Angeles"/>
    <x v="1"/>
    <n v="90036"/>
    <x v="1"/>
    <s v="OFF-PA-10004071"/>
    <x v="1"/>
    <x v="10"/>
    <s v="Eaton Premium Continuous-Feed Paper, 25% Cotton, Letter Size, White, 1000 Shts/Box"/>
    <n v="166.44"/>
    <n v="3"/>
    <n v="0"/>
    <n v="79.891199999999998"/>
  </r>
  <r>
    <n v="5226"/>
    <x v="2589"/>
    <x v="0"/>
    <x v="1028"/>
    <d v="2013-06-27T00:00:00"/>
    <x v="1"/>
    <s v="AS-10090"/>
    <s v="Adam Shillingsburg"/>
    <x v="0"/>
    <s v="United States"/>
    <s v="New York City"/>
    <x v="15"/>
    <n v="10011"/>
    <x v="3"/>
    <s v="OFF-BI-10001553"/>
    <x v="1"/>
    <x v="8"/>
    <s v="SpineVue Locking Slant-D Ring Binders by Cardinal"/>
    <n v="36.56"/>
    <n v="5"/>
    <n v="0.2"/>
    <n v="12.795999999999999"/>
  </r>
  <r>
    <n v="5227"/>
    <x v="2589"/>
    <x v="0"/>
    <x v="1028"/>
    <d v="2013-06-27T00:00:00"/>
    <x v="1"/>
    <s v="AS-10090"/>
    <s v="Adam Shillingsburg"/>
    <x v="0"/>
    <s v="United States"/>
    <s v="New York City"/>
    <x v="15"/>
    <n v="10011"/>
    <x v="3"/>
    <s v="OFF-BI-10003007"/>
    <x v="1"/>
    <x v="8"/>
    <s v="Premium Transparent Presentation Covers, No Pattern/Clear, 8 1/2&quot; x 11&quot;"/>
    <n v="186.14400000000001"/>
    <n v="6"/>
    <n v="0.2"/>
    <n v="60.496799999999993"/>
  </r>
  <r>
    <n v="5228"/>
    <x v="2589"/>
    <x v="0"/>
    <x v="1028"/>
    <d v="2013-06-27T00:00:00"/>
    <x v="1"/>
    <s v="AS-10090"/>
    <s v="Adam Shillingsburg"/>
    <x v="0"/>
    <s v="United States"/>
    <s v="New York City"/>
    <x v="15"/>
    <n v="10011"/>
    <x v="3"/>
    <s v="FUR-BO-10003272"/>
    <x v="0"/>
    <x v="0"/>
    <s v="O'Sullivan Living Dimensions 5-Shelf Bookcases"/>
    <n v="353.56799999999998"/>
    <n v="2"/>
    <n v="0.2"/>
    <n v="-44.196000000000026"/>
  </r>
  <r>
    <n v="5229"/>
    <x v="2590"/>
    <x v="2"/>
    <x v="35"/>
    <d v="2011-12-01T00:00:00"/>
    <x v="1"/>
    <s v="LS-16975"/>
    <s v="Lindsay Shagiari"/>
    <x v="2"/>
    <s v="United States"/>
    <s v="San Francisco"/>
    <x v="1"/>
    <n v="94109"/>
    <x v="1"/>
    <s v="OFF-PA-10001033"/>
    <x v="1"/>
    <x v="10"/>
    <s v="Xerox 1893"/>
    <n v="81.98"/>
    <n v="2"/>
    <n v="0"/>
    <n v="40.170200000000001"/>
  </r>
  <r>
    <n v="5230"/>
    <x v="2591"/>
    <x v="3"/>
    <x v="498"/>
    <d v="2014-03-23T00:00:00"/>
    <x v="0"/>
    <s v="SA-20830"/>
    <s v="Sue Ann Reed"/>
    <x v="0"/>
    <s v="United States"/>
    <s v="Fresno"/>
    <x v="1"/>
    <n v="93727"/>
    <x v="1"/>
    <s v="OFF-BI-10001553"/>
    <x v="1"/>
    <x v="8"/>
    <s v="SpineVue Locking Slant-D Ring Binders by Cardinal"/>
    <n v="14.624000000000002"/>
    <n v="2"/>
    <n v="0.2"/>
    <n v="5.1183999999999994"/>
  </r>
  <r>
    <n v="5231"/>
    <x v="2591"/>
    <x v="3"/>
    <x v="498"/>
    <d v="2014-03-23T00:00:00"/>
    <x v="0"/>
    <s v="SA-20830"/>
    <s v="Sue Ann Reed"/>
    <x v="0"/>
    <s v="United States"/>
    <s v="Fresno"/>
    <x v="1"/>
    <n v="93727"/>
    <x v="1"/>
    <s v="FUR-TA-10001095"/>
    <x v="0"/>
    <x v="3"/>
    <s v="Chromcraft Round Conference Tables"/>
    <n v="697.16"/>
    <n v="5"/>
    <n v="0.2"/>
    <n v="8.7144999999999868"/>
  </r>
  <r>
    <n v="5232"/>
    <x v="2591"/>
    <x v="3"/>
    <x v="498"/>
    <d v="2014-03-23T00:00:00"/>
    <x v="0"/>
    <s v="SA-20830"/>
    <s v="Sue Ann Reed"/>
    <x v="0"/>
    <s v="United States"/>
    <s v="Fresno"/>
    <x v="1"/>
    <n v="93727"/>
    <x v="1"/>
    <s v="FUR-FU-10001185"/>
    <x v="0"/>
    <x v="5"/>
    <s v="Advantus Employee of the Month Certificate Frame, 11 x 13-1/2"/>
    <n v="30.93"/>
    <n v="1"/>
    <n v="0"/>
    <n v="12.6813"/>
  </r>
  <r>
    <n v="5233"/>
    <x v="2591"/>
    <x v="3"/>
    <x v="498"/>
    <d v="2014-03-23T00:00:00"/>
    <x v="0"/>
    <s v="SA-20830"/>
    <s v="Sue Ann Reed"/>
    <x v="0"/>
    <s v="United States"/>
    <s v="Fresno"/>
    <x v="1"/>
    <n v="93727"/>
    <x v="1"/>
    <s v="OFF-BI-10000343"/>
    <x v="1"/>
    <x v="8"/>
    <s v="Pressboard Covers with Storage Hooks, 9 1/2&quot; x 11&quot;, Light Blue"/>
    <n v="27.496000000000002"/>
    <n v="7"/>
    <n v="0.2"/>
    <n v="9.2798999999999996"/>
  </r>
  <r>
    <n v="5234"/>
    <x v="2592"/>
    <x v="2"/>
    <x v="638"/>
    <d v="2011-10-22T00:00:00"/>
    <x v="1"/>
    <s v="LS-17200"/>
    <s v="Luke Schmidt"/>
    <x v="1"/>
    <s v="United States"/>
    <s v="Texarkana"/>
    <x v="36"/>
    <n v="71854"/>
    <x v="0"/>
    <s v="FUR-CH-10004626"/>
    <x v="0"/>
    <x v="1"/>
    <s v="Office Star Flex Back Scooter Chair with Aluminum Finish Frame"/>
    <n v="605.34"/>
    <n v="6"/>
    <n v="0"/>
    <n v="145.2816"/>
  </r>
  <r>
    <n v="5235"/>
    <x v="2593"/>
    <x v="3"/>
    <x v="1029"/>
    <d v="2014-08-24T00:00:00"/>
    <x v="2"/>
    <s v="TM-21490"/>
    <s v="Tony Molinari"/>
    <x v="0"/>
    <s v="United States"/>
    <s v="San Francisco"/>
    <x v="1"/>
    <n v="94110"/>
    <x v="1"/>
    <s v="FUR-TA-10001768"/>
    <x v="0"/>
    <x v="3"/>
    <s v="Hon Racetrack Conference Tables"/>
    <n v="210.00800000000001"/>
    <n v="1"/>
    <n v="0.2"/>
    <n v="2.625099999999982"/>
  </r>
  <r>
    <n v="5236"/>
    <x v="2594"/>
    <x v="0"/>
    <x v="258"/>
    <d v="2013-11-23T00:00:00"/>
    <x v="2"/>
    <s v="TT-21265"/>
    <s v="Tim Taslimi"/>
    <x v="1"/>
    <s v="United States"/>
    <s v="Indianapolis"/>
    <x v="14"/>
    <n v="46203"/>
    <x v="2"/>
    <s v="OFF-AP-10001947"/>
    <x v="1"/>
    <x v="9"/>
    <s v="Acco 6 Outlet Guardian Premium Plus Surge Suppressor"/>
    <n v="54.96"/>
    <n v="3"/>
    <n v="0"/>
    <n v="15.938399999999998"/>
  </r>
  <r>
    <n v="5237"/>
    <x v="2595"/>
    <x v="2"/>
    <x v="59"/>
    <d v="2011-09-24T00:00:00"/>
    <x v="1"/>
    <s v="DN-13690"/>
    <s v="Duane Noonan"/>
    <x v="0"/>
    <s v="United States"/>
    <s v="Columbia"/>
    <x v="39"/>
    <n v="21044"/>
    <x v="3"/>
    <s v="FUR-FU-10004952"/>
    <x v="0"/>
    <x v="5"/>
    <s v="C-Line Cubicle Keepers Polyproplyene Holder w/Velcro Back, 8-1/2x11, 25/Bx"/>
    <n v="164.22"/>
    <n v="3"/>
    <n v="0"/>
    <n v="50.908200000000001"/>
  </r>
  <r>
    <n v="5238"/>
    <x v="2595"/>
    <x v="2"/>
    <x v="59"/>
    <d v="2011-09-24T00:00:00"/>
    <x v="1"/>
    <s v="DN-13690"/>
    <s v="Duane Noonan"/>
    <x v="0"/>
    <s v="United States"/>
    <s v="Columbia"/>
    <x v="39"/>
    <n v="21044"/>
    <x v="3"/>
    <s v="FUR-BO-10001337"/>
    <x v="0"/>
    <x v="0"/>
    <s v="O'Sullivan Living Dimensions 2-Shelf Bookcases"/>
    <n v="362.94"/>
    <n v="3"/>
    <n v="0"/>
    <n v="36.293999999999997"/>
  </r>
  <r>
    <n v="5239"/>
    <x v="2595"/>
    <x v="2"/>
    <x v="59"/>
    <d v="2011-09-24T00:00:00"/>
    <x v="1"/>
    <s v="DN-13690"/>
    <s v="Duane Noonan"/>
    <x v="0"/>
    <s v="United States"/>
    <s v="Columbia"/>
    <x v="39"/>
    <n v="21044"/>
    <x v="3"/>
    <s v="TEC-AC-10003628"/>
    <x v="2"/>
    <x v="11"/>
    <s v="Logitech 910-002974 M325 Wireless Mouse for Web Scrolling"/>
    <n v="59.98"/>
    <n v="2"/>
    <n v="0"/>
    <n v="26.391200000000005"/>
  </r>
  <r>
    <n v="5240"/>
    <x v="2596"/>
    <x v="0"/>
    <x v="108"/>
    <d v="2013-09-18T00:00:00"/>
    <x v="1"/>
    <s v="EB-14110"/>
    <s v="Eugene Barchas"/>
    <x v="0"/>
    <s v="United States"/>
    <s v="San Jose"/>
    <x v="1"/>
    <n v="95123"/>
    <x v="1"/>
    <s v="OFF-ST-10004186"/>
    <x v="1"/>
    <x v="4"/>
    <s v="Stur-D-Stor Shelving, Vertical 5-Shelf: 72&quot;H x 36&quot;W x 18 1/2&quot;D"/>
    <n v="332.94"/>
    <n v="3"/>
    <n v="0"/>
    <n v="6.6587999999999994"/>
  </r>
  <r>
    <n v="5241"/>
    <x v="2596"/>
    <x v="0"/>
    <x v="108"/>
    <d v="2013-09-18T00:00:00"/>
    <x v="1"/>
    <s v="EB-14110"/>
    <s v="Eugene Barchas"/>
    <x v="0"/>
    <s v="United States"/>
    <s v="San Jose"/>
    <x v="1"/>
    <n v="95123"/>
    <x v="1"/>
    <s v="OFF-BI-10001658"/>
    <x v="1"/>
    <x v="8"/>
    <s v="GBC Standard Therm-A-Bind Covers"/>
    <n v="39.872000000000007"/>
    <n v="2"/>
    <n v="0.2"/>
    <n v="12.958399999999999"/>
  </r>
  <r>
    <n v="5242"/>
    <x v="2597"/>
    <x v="0"/>
    <x v="713"/>
    <d v="2013-09-27T00:00:00"/>
    <x v="0"/>
    <s v="CM-11815"/>
    <s v="Candace McMahon"/>
    <x v="1"/>
    <s v="United States"/>
    <s v="Seattle"/>
    <x v="4"/>
    <n v="98115"/>
    <x v="1"/>
    <s v="OFF-SU-10004737"/>
    <x v="1"/>
    <x v="14"/>
    <s v="Acme Design Stainless Steel Bent Scissors"/>
    <n v="13.68"/>
    <n v="2"/>
    <n v="0"/>
    <n v="3.6936"/>
  </r>
  <r>
    <n v="5243"/>
    <x v="2598"/>
    <x v="3"/>
    <x v="1018"/>
    <d v="2014-08-09T00:00:00"/>
    <x v="1"/>
    <s v="HM-14860"/>
    <s v="Harry Marie"/>
    <x v="1"/>
    <s v="United States"/>
    <s v="Carrollton"/>
    <x v="5"/>
    <n v="75007"/>
    <x v="2"/>
    <s v="OFF-BI-10002827"/>
    <x v="1"/>
    <x v="8"/>
    <s v="Avery Durable Poly Binders"/>
    <n v="3.3179999999999996"/>
    <n v="3"/>
    <n v="0.8"/>
    <n v="-5.6406000000000018"/>
  </r>
  <r>
    <n v="5244"/>
    <x v="2599"/>
    <x v="0"/>
    <x v="197"/>
    <d v="2013-07-27T00:00:00"/>
    <x v="2"/>
    <s v="KM-16375"/>
    <s v="Katherine Murray"/>
    <x v="2"/>
    <s v="United States"/>
    <s v="Arlington"/>
    <x v="17"/>
    <n v="22204"/>
    <x v="0"/>
    <s v="OFF-BI-10003694"/>
    <x v="1"/>
    <x v="8"/>
    <s v="Avery 3 1/2&quot; Diskette Storage Pages, 10/Pack"/>
    <n v="10.44"/>
    <n v="1"/>
    <n v="0"/>
    <n v="4.8023999999999996"/>
  </r>
  <r>
    <n v="5245"/>
    <x v="2600"/>
    <x v="0"/>
    <x v="1030"/>
    <d v="2013-08-05T00:00:00"/>
    <x v="0"/>
    <s v="BF-11020"/>
    <s v="Barry Französisch"/>
    <x v="1"/>
    <s v="United States"/>
    <s v="Los Angeles"/>
    <x v="1"/>
    <n v="90032"/>
    <x v="1"/>
    <s v="FUR-TA-10001691"/>
    <x v="0"/>
    <x v="3"/>
    <s v="Barricks Non-Folding Utility Table with Steel Legs, Laminate Tops"/>
    <n v="136.46400000000003"/>
    <n v="2"/>
    <n v="0.2"/>
    <n v="15.352199999999989"/>
  </r>
  <r>
    <n v="5246"/>
    <x v="2600"/>
    <x v="0"/>
    <x v="1030"/>
    <d v="2013-08-05T00:00:00"/>
    <x v="0"/>
    <s v="BF-11020"/>
    <s v="Barry Französisch"/>
    <x v="1"/>
    <s v="United States"/>
    <s v="Los Angeles"/>
    <x v="1"/>
    <n v="90032"/>
    <x v="1"/>
    <s v="TEC-PH-10001918"/>
    <x v="2"/>
    <x v="7"/>
    <s v="Nortel Business Series Terminal T7208 Digital phone"/>
    <n v="333.57600000000002"/>
    <n v="3"/>
    <n v="0.2"/>
    <n v="33.357600000000019"/>
  </r>
  <r>
    <n v="5247"/>
    <x v="2600"/>
    <x v="0"/>
    <x v="1030"/>
    <d v="2013-08-05T00:00:00"/>
    <x v="0"/>
    <s v="BF-11020"/>
    <s v="Barry Französisch"/>
    <x v="1"/>
    <s v="United States"/>
    <s v="Los Angeles"/>
    <x v="1"/>
    <n v="90032"/>
    <x v="1"/>
    <s v="OFF-BI-10000285"/>
    <x v="1"/>
    <x v="8"/>
    <s v="XtraLife ClearVue Slant-D Ring Binders by Cardinal"/>
    <n v="12.544"/>
    <n v="2"/>
    <n v="0.2"/>
    <n v="4.7039999999999997"/>
  </r>
  <r>
    <n v="5248"/>
    <x v="2601"/>
    <x v="1"/>
    <x v="1031"/>
    <d v="2012-05-27T00:00:00"/>
    <x v="1"/>
    <s v="JE-15745"/>
    <s v="Joel Eaton"/>
    <x v="0"/>
    <s v="United States"/>
    <s v="Frankfort"/>
    <x v="10"/>
    <n v="60423"/>
    <x v="2"/>
    <s v="OFF-AP-10000358"/>
    <x v="1"/>
    <x v="9"/>
    <s v="Fellowes Basic Home/Office Series Surge Protectors"/>
    <n v="20.767999999999997"/>
    <n v="8"/>
    <n v="0.8"/>
    <n v="-52.958400000000012"/>
  </r>
  <r>
    <n v="5249"/>
    <x v="2602"/>
    <x v="3"/>
    <x v="132"/>
    <d v="2014-11-06T00:00:00"/>
    <x v="0"/>
    <s v="EJ-14155"/>
    <s v="Eva Jacobs"/>
    <x v="0"/>
    <s v="United States"/>
    <s v="Seattle"/>
    <x v="4"/>
    <n v="98105"/>
    <x v="1"/>
    <s v="TEC-AC-10002345"/>
    <x v="2"/>
    <x v="11"/>
    <s v="HP Standard 104 key PS/2 Keyboard"/>
    <n v="43.5"/>
    <n v="3"/>
    <n v="0"/>
    <n v="10.875"/>
  </r>
  <r>
    <n v="5250"/>
    <x v="2603"/>
    <x v="1"/>
    <x v="392"/>
    <d v="2012-04-21T00:00:00"/>
    <x v="1"/>
    <s v="BN-11470"/>
    <s v="Brad Norvell"/>
    <x v="1"/>
    <s v="United States"/>
    <s v="Philadelphia"/>
    <x v="9"/>
    <n v="19143"/>
    <x v="3"/>
    <s v="OFF-FA-10001229"/>
    <x v="1"/>
    <x v="13"/>
    <s v="Staples"/>
    <n v="12.576000000000001"/>
    <n v="4"/>
    <n v="0.2"/>
    <n v="4.0871999999999993"/>
  </r>
  <r>
    <n v="5251"/>
    <x v="2604"/>
    <x v="0"/>
    <x v="939"/>
    <d v="2013-12-19T00:00:00"/>
    <x v="1"/>
    <s v="EC-14050"/>
    <s v="Erin Creighton"/>
    <x v="0"/>
    <s v="United States"/>
    <s v="Columbus"/>
    <x v="32"/>
    <n v="31907"/>
    <x v="0"/>
    <s v="TEC-AC-10001314"/>
    <x v="2"/>
    <x v="11"/>
    <s v="Case Logic 2.4GHz Wireless Keyboard"/>
    <n v="249.95000000000002"/>
    <n v="5"/>
    <n v="0"/>
    <n v="19.995999999999974"/>
  </r>
  <r>
    <n v="5252"/>
    <x v="2604"/>
    <x v="0"/>
    <x v="939"/>
    <d v="2013-12-19T00:00:00"/>
    <x v="1"/>
    <s v="EC-14050"/>
    <s v="Erin Creighton"/>
    <x v="0"/>
    <s v="United States"/>
    <s v="Columbus"/>
    <x v="32"/>
    <n v="31907"/>
    <x v="0"/>
    <s v="OFF-PA-10004438"/>
    <x v="1"/>
    <x v="10"/>
    <s v="Xerox 1907"/>
    <n v="49.12"/>
    <n v="4"/>
    <n v="0"/>
    <n v="23.086399999999998"/>
  </r>
  <r>
    <n v="5253"/>
    <x v="2605"/>
    <x v="1"/>
    <x v="628"/>
    <d v="2012-11-02T00:00:00"/>
    <x v="2"/>
    <s v="TT-21220"/>
    <s v="Thomas Thornton"/>
    <x v="0"/>
    <s v="United States"/>
    <s v="Virginia Beach"/>
    <x v="17"/>
    <n v="23464"/>
    <x v="0"/>
    <s v="OFF-AP-10000026"/>
    <x v="1"/>
    <x v="9"/>
    <s v="Tripp Lite Isotel 6 Outlet Surge Protector with Fax/Modem Protection"/>
    <n v="182.91"/>
    <n v="3"/>
    <n v="0"/>
    <n v="53.043899999999979"/>
  </r>
  <r>
    <n v="5254"/>
    <x v="2606"/>
    <x v="2"/>
    <x v="1009"/>
    <d v="2011-03-11T00:00:00"/>
    <x v="0"/>
    <s v="NP-18685"/>
    <s v="Nora Pelletier"/>
    <x v="2"/>
    <s v="United States"/>
    <s v="Des Moines"/>
    <x v="4"/>
    <n v="98198"/>
    <x v="1"/>
    <s v="OFF-BI-10004224"/>
    <x v="1"/>
    <x v="8"/>
    <s v="Catalog Binders with Expanding Posts"/>
    <n v="107.64800000000001"/>
    <n v="2"/>
    <n v="0.2"/>
    <n v="33.639999999999986"/>
  </r>
  <r>
    <n v="5255"/>
    <x v="2607"/>
    <x v="1"/>
    <x v="616"/>
    <d v="2012-03-07T00:00:00"/>
    <x v="0"/>
    <s v="AH-10195"/>
    <s v="Alan Haines"/>
    <x v="1"/>
    <s v="United States"/>
    <s v="Bethlehem"/>
    <x v="9"/>
    <n v="18018"/>
    <x v="3"/>
    <s v="FUR-CH-10002647"/>
    <x v="0"/>
    <x v="1"/>
    <s v="Situations Contoured Folding Chairs, 4/Set"/>
    <n v="99.372"/>
    <n v="2"/>
    <n v="0.3"/>
    <n v="-7.0979999999999919"/>
  </r>
  <r>
    <n v="5256"/>
    <x v="2607"/>
    <x v="1"/>
    <x v="616"/>
    <d v="2012-03-07T00:00:00"/>
    <x v="0"/>
    <s v="AH-10195"/>
    <s v="Alan Haines"/>
    <x v="1"/>
    <s v="United States"/>
    <s v="Bethlehem"/>
    <x v="9"/>
    <n v="18018"/>
    <x v="3"/>
    <s v="FUR-FU-10003247"/>
    <x v="0"/>
    <x v="5"/>
    <s v="36X48 HARDFLOOR CHAIRMAT"/>
    <n v="33.568000000000005"/>
    <n v="2"/>
    <n v="0.2"/>
    <n v="-5.4548000000000041"/>
  </r>
  <r>
    <n v="5257"/>
    <x v="2608"/>
    <x v="0"/>
    <x v="590"/>
    <d v="2013-08-15T00:00:00"/>
    <x v="1"/>
    <s v="CC-12145"/>
    <s v="Charles Crestani"/>
    <x v="0"/>
    <s v="United States"/>
    <s v="Oklahoma City"/>
    <x v="26"/>
    <n v="73120"/>
    <x v="2"/>
    <s v="OFF-PA-10003270"/>
    <x v="1"/>
    <x v="10"/>
    <s v="Xerox 1954"/>
    <n v="10.56"/>
    <n v="2"/>
    <n v="0"/>
    <n v="4.7519999999999998"/>
  </r>
  <r>
    <n v="5258"/>
    <x v="2609"/>
    <x v="3"/>
    <x v="1032"/>
    <d v="2014-01-09T00:00:00"/>
    <x v="1"/>
    <s v="DL-13315"/>
    <s v="Delfina Latchford"/>
    <x v="0"/>
    <s v="United States"/>
    <s v="Rancho Cucamonga"/>
    <x v="1"/>
    <n v="91730"/>
    <x v="1"/>
    <s v="OFF-PA-10004735"/>
    <x v="1"/>
    <x v="10"/>
    <s v="Xerox 1905"/>
    <n v="38.880000000000003"/>
    <n v="6"/>
    <n v="0"/>
    <n v="18.662400000000002"/>
  </r>
  <r>
    <n v="5259"/>
    <x v="2610"/>
    <x v="3"/>
    <x v="449"/>
    <d v="2014-10-12T00:00:00"/>
    <x v="2"/>
    <s v="XP-21865"/>
    <s v="Xylona Preis"/>
    <x v="0"/>
    <s v="United States"/>
    <s v="Los Angeles"/>
    <x v="1"/>
    <n v="90032"/>
    <x v="1"/>
    <s v="OFF-PA-10001745"/>
    <x v="1"/>
    <x v="10"/>
    <s v="Wirebound Message Books, 2 7/8&quot; x 5&quot;, 3 Forms per Page"/>
    <n v="35.200000000000003"/>
    <n v="5"/>
    <n v="0"/>
    <n v="16.543999999999997"/>
  </r>
  <r>
    <n v="5260"/>
    <x v="2611"/>
    <x v="3"/>
    <x v="179"/>
    <d v="2014-10-27T00:00:00"/>
    <x v="1"/>
    <s v="MA-17560"/>
    <s v="Matt Abelman"/>
    <x v="2"/>
    <s v="United States"/>
    <s v="Philadelphia"/>
    <x v="9"/>
    <n v="19120"/>
    <x v="3"/>
    <s v="OFF-PA-10000176"/>
    <x v="1"/>
    <x v="10"/>
    <s v="Xerox 1887"/>
    <n v="45.527999999999999"/>
    <n v="3"/>
    <n v="0.2"/>
    <n v="15.934799999999997"/>
  </r>
  <r>
    <n v="5261"/>
    <x v="2612"/>
    <x v="2"/>
    <x v="557"/>
    <d v="2011-09-10T00:00:00"/>
    <x v="2"/>
    <s v="SZ-20035"/>
    <s v="Sam Zeldin"/>
    <x v="2"/>
    <s v="United States"/>
    <s v="Houston"/>
    <x v="5"/>
    <n v="77036"/>
    <x v="2"/>
    <s v="TEC-PH-10000675"/>
    <x v="2"/>
    <x v="7"/>
    <s v="Panasonic KX TS3282B Corded phone"/>
    <n v="196.77600000000001"/>
    <n v="3"/>
    <n v="0.2"/>
    <n v="14.758199999999995"/>
  </r>
  <r>
    <n v="5262"/>
    <x v="2612"/>
    <x v="2"/>
    <x v="557"/>
    <d v="2011-09-10T00:00:00"/>
    <x v="2"/>
    <s v="SZ-20035"/>
    <s v="Sam Zeldin"/>
    <x v="2"/>
    <s v="United States"/>
    <s v="Houston"/>
    <x v="5"/>
    <n v="77036"/>
    <x v="2"/>
    <s v="OFF-BI-10000050"/>
    <x v="1"/>
    <x v="8"/>
    <s v="Angle-D Binders with Locking Rings, Label Holders"/>
    <n v="2.9199999999999995"/>
    <n v="2"/>
    <n v="0.8"/>
    <n v="-4.8180000000000005"/>
  </r>
  <r>
    <n v="5263"/>
    <x v="2612"/>
    <x v="2"/>
    <x v="557"/>
    <d v="2011-09-10T00:00:00"/>
    <x v="2"/>
    <s v="SZ-20035"/>
    <s v="Sam Zeldin"/>
    <x v="2"/>
    <s v="United States"/>
    <s v="Houston"/>
    <x v="5"/>
    <n v="77036"/>
    <x v="2"/>
    <s v="FUR-TA-10004154"/>
    <x v="0"/>
    <x v="3"/>
    <s v="Riverside Furniture Oval Coffee Table, Oval End Table, End Table with Drawer"/>
    <n v="200.79500000000002"/>
    <n v="1"/>
    <n v="0.3"/>
    <n v="-22.948000000000008"/>
  </r>
  <r>
    <n v="5264"/>
    <x v="2612"/>
    <x v="2"/>
    <x v="557"/>
    <d v="2011-09-10T00:00:00"/>
    <x v="2"/>
    <s v="SZ-20035"/>
    <s v="Sam Zeldin"/>
    <x v="2"/>
    <s v="United States"/>
    <s v="Houston"/>
    <x v="5"/>
    <n v="77036"/>
    <x v="2"/>
    <s v="TEC-AC-10002718"/>
    <x v="2"/>
    <x v="11"/>
    <s v="Belkin Standard 104 key USB Keyboard"/>
    <n v="46.688000000000002"/>
    <n v="4"/>
    <n v="0.2"/>
    <n v="-2.9180000000000028"/>
  </r>
  <r>
    <n v="5265"/>
    <x v="2612"/>
    <x v="2"/>
    <x v="557"/>
    <d v="2011-09-10T00:00:00"/>
    <x v="2"/>
    <s v="SZ-20035"/>
    <s v="Sam Zeldin"/>
    <x v="2"/>
    <s v="United States"/>
    <s v="Houston"/>
    <x v="5"/>
    <n v="77036"/>
    <x v="2"/>
    <s v="OFF-AR-10003179"/>
    <x v="1"/>
    <x v="6"/>
    <s v="Dixon Ticonderoga Core-Lock Colored Pencils"/>
    <n v="21.864000000000001"/>
    <n v="3"/>
    <n v="0.2"/>
    <n v="3.5528999999999984"/>
  </r>
  <r>
    <n v="5266"/>
    <x v="2613"/>
    <x v="3"/>
    <x v="1033"/>
    <d v="2014-10-04T00:00:00"/>
    <x v="2"/>
    <s v="CS-11845"/>
    <s v="Cari Sayre"/>
    <x v="1"/>
    <s v="United States"/>
    <s v="Seattle"/>
    <x v="4"/>
    <n v="98103"/>
    <x v="1"/>
    <s v="OFF-PA-10001838"/>
    <x v="1"/>
    <x v="10"/>
    <s v="Adams Telephone Message Book W/Dividers/Space For Phone Numbers, 5 1/4&quot;X8 1/2&quot;, 300/Messages"/>
    <n v="11.76"/>
    <n v="2"/>
    <n v="0"/>
    <n v="5.7623999999999995"/>
  </r>
  <r>
    <n v="5267"/>
    <x v="2613"/>
    <x v="3"/>
    <x v="1033"/>
    <d v="2014-10-04T00:00:00"/>
    <x v="2"/>
    <s v="CS-11845"/>
    <s v="Cari Sayre"/>
    <x v="1"/>
    <s v="United States"/>
    <s v="Seattle"/>
    <x v="4"/>
    <n v="98103"/>
    <x v="1"/>
    <s v="OFF-PA-10004039"/>
    <x v="1"/>
    <x v="10"/>
    <s v="Xerox 1882"/>
    <n v="167.94"/>
    <n v="3"/>
    <n v="0"/>
    <n v="82.290599999999998"/>
  </r>
  <r>
    <n v="5268"/>
    <x v="2613"/>
    <x v="3"/>
    <x v="1033"/>
    <d v="2014-10-04T00:00:00"/>
    <x v="2"/>
    <s v="CS-11845"/>
    <s v="Cari Sayre"/>
    <x v="1"/>
    <s v="United States"/>
    <s v="Seattle"/>
    <x v="4"/>
    <n v="98103"/>
    <x v="1"/>
    <s v="OFF-AP-10001626"/>
    <x v="1"/>
    <x v="9"/>
    <s v="Commercial WindTunnel Clean Air Upright Vacuum, Replacement Belts, Filtration Bags"/>
    <n v="3.89"/>
    <n v="1"/>
    <n v="0"/>
    <n v="1.0114000000000001"/>
  </r>
  <r>
    <n v="5269"/>
    <x v="2614"/>
    <x v="3"/>
    <x v="673"/>
    <d v="2014-11-22T00:00:00"/>
    <x v="1"/>
    <s v="MH-18115"/>
    <s v="Mick Hernandez"/>
    <x v="2"/>
    <s v="United States"/>
    <s v="Yonkers"/>
    <x v="15"/>
    <n v="10701"/>
    <x v="3"/>
    <s v="TEC-MA-10003173"/>
    <x v="2"/>
    <x v="15"/>
    <s v="Hewlett-Packard 300S Scientific Calculator"/>
    <n v="52.44"/>
    <n v="4"/>
    <n v="0"/>
    <n v="24.122399999999995"/>
  </r>
  <r>
    <n v="5270"/>
    <x v="2615"/>
    <x v="3"/>
    <x v="220"/>
    <d v="2014-09-12T00:00:00"/>
    <x v="3"/>
    <s v="CB-12025"/>
    <s v="Cassandra Brandow"/>
    <x v="0"/>
    <s v="United States"/>
    <s v="San Francisco"/>
    <x v="1"/>
    <n v="94110"/>
    <x v="1"/>
    <s v="FUR-FU-10000260"/>
    <x v="0"/>
    <x v="5"/>
    <s v="6&quot; Cubicle Wall Clock, Black"/>
    <n v="32.36"/>
    <n v="4"/>
    <n v="0"/>
    <n v="11.6496"/>
  </r>
  <r>
    <n v="5271"/>
    <x v="2615"/>
    <x v="3"/>
    <x v="220"/>
    <d v="2014-09-12T00:00:00"/>
    <x v="3"/>
    <s v="CB-12025"/>
    <s v="Cassandra Brandow"/>
    <x v="0"/>
    <s v="United States"/>
    <s v="San Francisco"/>
    <x v="1"/>
    <n v="94110"/>
    <x v="1"/>
    <s v="OFF-AP-10004487"/>
    <x v="1"/>
    <x v="9"/>
    <s v="Kensington 4 Outlet MasterPiece Compact Power Control Center"/>
    <n v="406.59999999999997"/>
    <n v="5"/>
    <n v="0"/>
    <n v="113.84799999999998"/>
  </r>
  <r>
    <n v="5272"/>
    <x v="2616"/>
    <x v="3"/>
    <x v="1034"/>
    <d v="2014-01-17T00:00:00"/>
    <x v="3"/>
    <s v="JO-15145"/>
    <s v="Jack O'Briant"/>
    <x v="1"/>
    <s v="United States"/>
    <s v="Los Angeles"/>
    <x v="1"/>
    <n v="90008"/>
    <x v="1"/>
    <s v="FUR-FU-10001487"/>
    <x v="0"/>
    <x v="5"/>
    <s v="Eldon Expressions Wood and Plastic Desk Accessories, Cherry Wood"/>
    <n v="27.92"/>
    <n v="4"/>
    <n v="0"/>
    <n v="8.0967999999999982"/>
  </r>
  <r>
    <n v="5273"/>
    <x v="2616"/>
    <x v="3"/>
    <x v="1034"/>
    <d v="2014-01-17T00:00:00"/>
    <x v="3"/>
    <s v="JO-15145"/>
    <s v="Jack O'Briant"/>
    <x v="1"/>
    <s v="United States"/>
    <s v="Los Angeles"/>
    <x v="1"/>
    <n v="90008"/>
    <x v="1"/>
    <s v="FUR-TA-10001520"/>
    <x v="0"/>
    <x v="3"/>
    <s v="Lesro Sheffield Collection Coffee Table, End Table, Center Table, Corner Table"/>
    <n v="399.67200000000003"/>
    <n v="7"/>
    <n v="0.2"/>
    <n v="-14.987700000000061"/>
  </r>
  <r>
    <n v="5274"/>
    <x v="2617"/>
    <x v="0"/>
    <x v="491"/>
    <d v="2013-11-30T00:00:00"/>
    <x v="2"/>
    <s v="PA-19060"/>
    <s v="Pete Armstrong"/>
    <x v="2"/>
    <s v="United States"/>
    <s v="Miami"/>
    <x v="2"/>
    <n v="33142"/>
    <x v="0"/>
    <s v="OFF-BI-10000145"/>
    <x v="1"/>
    <x v="8"/>
    <s v="Zipper Ring Binder Pockets"/>
    <n v="3.7440000000000007"/>
    <n v="4"/>
    <n v="0.7"/>
    <n v="-2.6207999999999991"/>
  </r>
  <r>
    <n v="5275"/>
    <x v="2618"/>
    <x v="1"/>
    <x v="209"/>
    <d v="2012-11-09T00:00:00"/>
    <x v="0"/>
    <s v="SV-20785"/>
    <s v="Stewart Visinsky"/>
    <x v="0"/>
    <s v="United States"/>
    <s v="Burlington"/>
    <x v="42"/>
    <s v="05408"/>
    <x v="3"/>
    <s v="FUR-CH-10000595"/>
    <x v="0"/>
    <x v="1"/>
    <s v="Safco Contoured Stacking Chairs"/>
    <n v="715.2"/>
    <n v="3"/>
    <n v="0"/>
    <n v="178.79999999999998"/>
  </r>
  <r>
    <n v="5276"/>
    <x v="2619"/>
    <x v="3"/>
    <x v="817"/>
    <d v="2014-12-21T00:00:00"/>
    <x v="1"/>
    <s v="KL-16555"/>
    <s v="Kelly Lampkin"/>
    <x v="1"/>
    <s v="United States"/>
    <s v="Fayetteville"/>
    <x v="36"/>
    <n v="72701"/>
    <x v="0"/>
    <s v="TEC-AC-10004469"/>
    <x v="2"/>
    <x v="11"/>
    <s v="Microsoft Sculpt Comfort Mouse"/>
    <n v="159.80000000000001"/>
    <n v="4"/>
    <n v="0"/>
    <n v="70.312000000000012"/>
  </r>
  <r>
    <n v="5277"/>
    <x v="2619"/>
    <x v="3"/>
    <x v="817"/>
    <d v="2014-12-21T00:00:00"/>
    <x v="1"/>
    <s v="KL-16555"/>
    <s v="Kelly Lampkin"/>
    <x v="1"/>
    <s v="United States"/>
    <s v="Fayetteville"/>
    <x v="36"/>
    <n v="72701"/>
    <x v="0"/>
    <s v="TEC-AC-10003038"/>
    <x v="2"/>
    <x v="11"/>
    <s v="Kingston Digital DataTraveler 16GB USB 2.0"/>
    <n v="44.75"/>
    <n v="5"/>
    <n v="0"/>
    <n v="8.5024999999999942"/>
  </r>
  <r>
    <n v="5278"/>
    <x v="2620"/>
    <x v="2"/>
    <x v="103"/>
    <d v="2011-09-17T00:00:00"/>
    <x v="1"/>
    <s v="BC-11125"/>
    <s v="Becky Castell"/>
    <x v="2"/>
    <s v="United States"/>
    <s v="Odessa"/>
    <x v="5"/>
    <n v="79762"/>
    <x v="2"/>
    <s v="FUR-CH-10004698"/>
    <x v="0"/>
    <x v="1"/>
    <s v="Padded Folding Chairs, Black, 4/Carton"/>
    <n v="340.11599999999999"/>
    <n v="6"/>
    <n v="0.3"/>
    <n v="-9.717599999999976"/>
  </r>
  <r>
    <n v="5279"/>
    <x v="2621"/>
    <x v="2"/>
    <x v="1035"/>
    <d v="2011-12-13T00:00:00"/>
    <x v="1"/>
    <s v="PO-18850"/>
    <s v="Patrick O'Brill"/>
    <x v="0"/>
    <s v="United States"/>
    <s v="Virginia Beach"/>
    <x v="17"/>
    <n v="23464"/>
    <x v="0"/>
    <s v="OFF-PA-10003641"/>
    <x v="1"/>
    <x v="10"/>
    <s v="Xerox 1909"/>
    <n v="105.52"/>
    <n v="4"/>
    <n v="0"/>
    <n v="48.539199999999994"/>
  </r>
  <r>
    <n v="5280"/>
    <x v="2622"/>
    <x v="3"/>
    <x v="210"/>
    <d v="2014-09-12T00:00:00"/>
    <x v="1"/>
    <s v="AG-10675"/>
    <s v="Anna Gayman"/>
    <x v="0"/>
    <s v="United States"/>
    <s v="Milwaukee"/>
    <x v="6"/>
    <n v="53209"/>
    <x v="2"/>
    <s v="TEC-AC-10002134"/>
    <x v="2"/>
    <x v="11"/>
    <s v="Rosewill 107 Normal Keys USB Wired Standard Keyboard"/>
    <n v="13.48"/>
    <n v="1"/>
    <n v="0"/>
    <n v="1.8872"/>
  </r>
  <r>
    <n v="5281"/>
    <x v="2623"/>
    <x v="3"/>
    <x v="566"/>
    <d v="2014-10-13T00:00:00"/>
    <x v="1"/>
    <s v="DB-13210"/>
    <s v="Dean Braden"/>
    <x v="0"/>
    <s v="United States"/>
    <s v="Detroit"/>
    <x v="12"/>
    <n v="48234"/>
    <x v="2"/>
    <s v="OFF-ST-10001837"/>
    <x v="1"/>
    <x v="4"/>
    <s v="SAFCO Mobile Desk Side File, Wire Frame"/>
    <n v="85.52"/>
    <n v="2"/>
    <n v="0"/>
    <n v="22.235199999999999"/>
  </r>
  <r>
    <n v="5282"/>
    <x v="2624"/>
    <x v="1"/>
    <x v="577"/>
    <d v="2012-09-10T00:00:00"/>
    <x v="1"/>
    <s v="SP-20860"/>
    <s v="Sung Pak"/>
    <x v="1"/>
    <s v="United States"/>
    <s v="Rochester"/>
    <x v="11"/>
    <n v="55901"/>
    <x v="2"/>
    <s v="FUR-FU-10001706"/>
    <x v="0"/>
    <x v="5"/>
    <s v="Longer-Life Soft White Bulbs"/>
    <n v="6.16"/>
    <n v="2"/>
    <n v="0"/>
    <n v="2.9567999999999999"/>
  </r>
  <r>
    <n v="5283"/>
    <x v="2624"/>
    <x v="1"/>
    <x v="577"/>
    <d v="2012-09-10T00:00:00"/>
    <x v="1"/>
    <s v="SP-20860"/>
    <s v="Sung Pak"/>
    <x v="1"/>
    <s v="United States"/>
    <s v="Rochester"/>
    <x v="11"/>
    <n v="55901"/>
    <x v="2"/>
    <s v="OFF-PA-10001970"/>
    <x v="1"/>
    <x v="10"/>
    <s v="Xerox 1881"/>
    <n v="36.839999999999996"/>
    <n v="3"/>
    <n v="0"/>
    <n v="17.314799999999998"/>
  </r>
  <r>
    <n v="5284"/>
    <x v="2625"/>
    <x v="2"/>
    <x v="809"/>
    <d v="2011-04-04T00:00:00"/>
    <x v="1"/>
    <s v="Dl-13600"/>
    <s v="Dorris liebe"/>
    <x v="1"/>
    <s v="United States"/>
    <s v="Seattle"/>
    <x v="4"/>
    <n v="98105"/>
    <x v="1"/>
    <s v="OFF-ST-10002957"/>
    <x v="1"/>
    <x v="4"/>
    <s v="Sterilite Show Offs Storage Containers"/>
    <n v="15.84"/>
    <n v="3"/>
    <n v="0"/>
    <n v="0"/>
  </r>
  <r>
    <n v="5285"/>
    <x v="2625"/>
    <x v="2"/>
    <x v="809"/>
    <d v="2011-04-04T00:00:00"/>
    <x v="1"/>
    <s v="Dl-13600"/>
    <s v="Dorris liebe"/>
    <x v="1"/>
    <s v="United States"/>
    <s v="Seattle"/>
    <x v="4"/>
    <n v="98105"/>
    <x v="1"/>
    <s v="OFF-LA-10002312"/>
    <x v="1"/>
    <x v="2"/>
    <s v="Avery 490"/>
    <n v="44.400000000000006"/>
    <n v="3"/>
    <n v="0"/>
    <n v="22.200000000000003"/>
  </r>
  <r>
    <n v="5286"/>
    <x v="2626"/>
    <x v="3"/>
    <x v="1024"/>
    <d v="2014-05-07T00:00:00"/>
    <x v="2"/>
    <s v="LH-17020"/>
    <s v="Lisa Hazard"/>
    <x v="0"/>
    <s v="United States"/>
    <s v="Louisville"/>
    <x v="22"/>
    <n v="80027"/>
    <x v="1"/>
    <s v="OFF-EN-10002600"/>
    <x v="1"/>
    <x v="12"/>
    <s v="Redi-Strip #10 Envelopes, 4 1/8 x 9 1/2"/>
    <n v="21.240000000000002"/>
    <n v="9"/>
    <n v="0.2"/>
    <n v="7.4339999999999993"/>
  </r>
  <r>
    <n v="5287"/>
    <x v="2626"/>
    <x v="3"/>
    <x v="1024"/>
    <d v="2014-05-07T00:00:00"/>
    <x v="2"/>
    <s v="LH-17020"/>
    <s v="Lisa Hazard"/>
    <x v="0"/>
    <s v="United States"/>
    <s v="Louisville"/>
    <x v="22"/>
    <n v="80027"/>
    <x v="1"/>
    <s v="OFF-BI-10003274"/>
    <x v="1"/>
    <x v="8"/>
    <s v="Avery Durable Slant Ring Binders, No Labels"/>
    <n v="9.5520000000000014"/>
    <n v="8"/>
    <n v="0.7"/>
    <n v="-7.3231999999999999"/>
  </r>
  <r>
    <n v="5288"/>
    <x v="2626"/>
    <x v="3"/>
    <x v="1024"/>
    <d v="2014-05-07T00:00:00"/>
    <x v="2"/>
    <s v="LH-17020"/>
    <s v="Lisa Hazard"/>
    <x v="0"/>
    <s v="United States"/>
    <s v="Louisville"/>
    <x v="22"/>
    <n v="80027"/>
    <x v="1"/>
    <s v="FUR-BO-10004467"/>
    <x v="0"/>
    <x v="0"/>
    <s v="Bestar Classic Bookcase"/>
    <n v="89.991000000000014"/>
    <n v="3"/>
    <n v="0.7"/>
    <n v="-152.9847"/>
  </r>
  <r>
    <n v="5289"/>
    <x v="2627"/>
    <x v="3"/>
    <x v="504"/>
    <d v="2014-05-06T00:00:00"/>
    <x v="1"/>
    <s v="AD-10180"/>
    <s v="Alan Dominguez"/>
    <x v="2"/>
    <s v="United States"/>
    <s v="San Francisco"/>
    <x v="1"/>
    <n v="94122"/>
    <x v="1"/>
    <s v="OFF-PA-10000675"/>
    <x v="1"/>
    <x v="10"/>
    <s v="Xerox 1919"/>
    <n v="163.96"/>
    <n v="4"/>
    <n v="0"/>
    <n v="80.340400000000002"/>
  </r>
  <r>
    <n v="5290"/>
    <x v="2628"/>
    <x v="2"/>
    <x v="78"/>
    <d v="2011-09-15T00:00:00"/>
    <x v="1"/>
    <s v="KT-16465"/>
    <s v="Kean Takahito"/>
    <x v="0"/>
    <s v="United States"/>
    <s v="Houston"/>
    <x v="5"/>
    <n v="77036"/>
    <x v="2"/>
    <s v="OFF-PA-10002259"/>
    <x v="1"/>
    <x v="10"/>
    <s v="Geographics Note Cards, Blank, White, 8 1/2&quot; x 11&quot;"/>
    <n v="17.904"/>
    <n v="2"/>
    <n v="0.2"/>
    <n v="6.2664"/>
  </r>
  <r>
    <n v="5291"/>
    <x v="2628"/>
    <x v="2"/>
    <x v="78"/>
    <d v="2011-09-15T00:00:00"/>
    <x v="1"/>
    <s v="KT-16465"/>
    <s v="Kean Takahito"/>
    <x v="0"/>
    <s v="United States"/>
    <s v="Houston"/>
    <x v="5"/>
    <n v="77036"/>
    <x v="2"/>
    <s v="FUR-CH-10004287"/>
    <x v="0"/>
    <x v="1"/>
    <s v="SAFCO Arco Folding Chair"/>
    <n v="966.69999999999982"/>
    <n v="5"/>
    <n v="0.3"/>
    <n v="-13.810000000000116"/>
  </r>
  <r>
    <n v="5292"/>
    <x v="2628"/>
    <x v="2"/>
    <x v="78"/>
    <d v="2011-09-15T00:00:00"/>
    <x v="1"/>
    <s v="KT-16465"/>
    <s v="Kean Takahito"/>
    <x v="0"/>
    <s v="United States"/>
    <s v="Houston"/>
    <x v="5"/>
    <n v="77036"/>
    <x v="2"/>
    <s v="OFF-PA-10000482"/>
    <x v="1"/>
    <x v="10"/>
    <s v="Snap-A-Way Black Print Carbonless Ruled Speed Letter, Triplicate"/>
    <n v="182.11199999999999"/>
    <n v="6"/>
    <n v="0.2"/>
    <n v="61.46279999999998"/>
  </r>
  <r>
    <n v="5293"/>
    <x v="2629"/>
    <x v="3"/>
    <x v="308"/>
    <d v="2014-06-24T00:00:00"/>
    <x v="2"/>
    <s v="PJ-19015"/>
    <s v="Pauline Johnson"/>
    <x v="0"/>
    <s v="United States"/>
    <s v="Miami"/>
    <x v="2"/>
    <n v="33180"/>
    <x v="0"/>
    <s v="OFF-ST-10004835"/>
    <x v="1"/>
    <x v="4"/>
    <s v="Plastic Stacking Crates &amp; Casters"/>
    <n v="4.4640000000000004"/>
    <n v="1"/>
    <n v="0.2"/>
    <n v="0.33479999999999999"/>
  </r>
  <r>
    <n v="5294"/>
    <x v="2630"/>
    <x v="1"/>
    <x v="207"/>
    <d v="2012-12-30T00:00:00"/>
    <x v="1"/>
    <s v="MC-18100"/>
    <s v="Mick Crebagga"/>
    <x v="0"/>
    <s v="United States"/>
    <s v="Medina"/>
    <x v="24"/>
    <n v="44256"/>
    <x v="3"/>
    <s v="FUR-TA-10004086"/>
    <x v="0"/>
    <x v="3"/>
    <s v="KI Adjustable-Height Table"/>
    <n v="51.588000000000001"/>
    <n v="1"/>
    <n v="0.4"/>
    <n v="-15.476400000000005"/>
  </r>
  <r>
    <n v="5295"/>
    <x v="2631"/>
    <x v="3"/>
    <x v="733"/>
    <d v="2014-08-20T00:00:00"/>
    <x v="1"/>
    <s v="BO-11350"/>
    <s v="Bill Overfelt"/>
    <x v="1"/>
    <s v="United States"/>
    <s v="Roseville"/>
    <x v="11"/>
    <n v="55113"/>
    <x v="2"/>
    <s v="OFF-LA-10000305"/>
    <x v="1"/>
    <x v="2"/>
    <s v="Avery 495"/>
    <n v="50.4"/>
    <n v="8"/>
    <n v="0"/>
    <n v="23.183999999999997"/>
  </r>
  <r>
    <n v="5296"/>
    <x v="2632"/>
    <x v="3"/>
    <x v="168"/>
    <d v="2014-03-10T00:00:00"/>
    <x v="1"/>
    <s v="DP-13000"/>
    <s v="Darren Powers"/>
    <x v="0"/>
    <s v="United States"/>
    <s v="Houston"/>
    <x v="5"/>
    <n v="77041"/>
    <x v="2"/>
    <s v="OFF-PA-10000806"/>
    <x v="1"/>
    <x v="10"/>
    <s v="Xerox 1934"/>
    <n v="89.567999999999998"/>
    <n v="2"/>
    <n v="0.2"/>
    <n v="32.468400000000003"/>
  </r>
  <r>
    <n v="5297"/>
    <x v="2633"/>
    <x v="3"/>
    <x v="944"/>
    <d v="2014-08-01T00:00:00"/>
    <x v="1"/>
    <s v="TM-21490"/>
    <s v="Tony Molinari"/>
    <x v="0"/>
    <s v="United States"/>
    <s v="Yonkers"/>
    <x v="15"/>
    <n v="10701"/>
    <x v="3"/>
    <s v="FUR-FU-10004018"/>
    <x v="0"/>
    <x v="5"/>
    <s v="Tensor Computer Mounted Lamp"/>
    <n v="14.89"/>
    <n v="1"/>
    <n v="0"/>
    <n v="4.0203000000000007"/>
  </r>
  <r>
    <n v="5298"/>
    <x v="2633"/>
    <x v="3"/>
    <x v="944"/>
    <d v="2014-08-01T00:00:00"/>
    <x v="1"/>
    <s v="TM-21490"/>
    <s v="Tony Molinari"/>
    <x v="0"/>
    <s v="United States"/>
    <s v="Yonkers"/>
    <x v="15"/>
    <n v="10701"/>
    <x v="3"/>
    <s v="TEC-PH-10002660"/>
    <x v="2"/>
    <x v="7"/>
    <s v="Nortel Networks T7316 E Nt8 B27"/>
    <n v="543.91999999999996"/>
    <n v="8"/>
    <n v="0"/>
    <n v="135.98000000000002"/>
  </r>
  <r>
    <n v="5299"/>
    <x v="2634"/>
    <x v="0"/>
    <x v="713"/>
    <d v="2013-09-27T00:00:00"/>
    <x v="2"/>
    <s v="DV-13045"/>
    <s v="Darrin Van Huff"/>
    <x v="1"/>
    <s v="United States"/>
    <s v="San Diego"/>
    <x v="1"/>
    <n v="92037"/>
    <x v="1"/>
    <s v="OFF-EN-10001509"/>
    <x v="1"/>
    <x v="12"/>
    <s v="Poly String Tie Envelopes"/>
    <n v="4.08"/>
    <n v="2"/>
    <n v="0"/>
    <n v="1.9175999999999997"/>
  </r>
  <r>
    <n v="5300"/>
    <x v="2634"/>
    <x v="0"/>
    <x v="713"/>
    <d v="2013-09-27T00:00:00"/>
    <x v="2"/>
    <s v="DV-13045"/>
    <s v="Darrin Van Huff"/>
    <x v="1"/>
    <s v="United States"/>
    <s v="San Diego"/>
    <x v="1"/>
    <n v="92037"/>
    <x v="1"/>
    <s v="OFF-LA-10003148"/>
    <x v="1"/>
    <x v="2"/>
    <s v="Avery 51"/>
    <n v="18.899999999999999"/>
    <n v="3"/>
    <n v="0"/>
    <n v="8.6939999999999991"/>
  </r>
  <r>
    <n v="5301"/>
    <x v="2635"/>
    <x v="0"/>
    <x v="198"/>
    <d v="2013-06-04T00:00:00"/>
    <x v="1"/>
    <s v="AH-10690"/>
    <s v="Anna Häberlin"/>
    <x v="1"/>
    <s v="United States"/>
    <s v="Springfield"/>
    <x v="17"/>
    <n v="22153"/>
    <x v="0"/>
    <s v="FUR-TA-10002645"/>
    <x v="0"/>
    <x v="3"/>
    <s v="Hon Rectangular Conference Tables"/>
    <n v="2275.5"/>
    <n v="10"/>
    <n v="0"/>
    <n v="386.83499999999981"/>
  </r>
  <r>
    <n v="5302"/>
    <x v="2635"/>
    <x v="0"/>
    <x v="198"/>
    <d v="2013-06-04T00:00:00"/>
    <x v="1"/>
    <s v="AH-10690"/>
    <s v="Anna Häberlin"/>
    <x v="1"/>
    <s v="United States"/>
    <s v="Springfield"/>
    <x v="17"/>
    <n v="22153"/>
    <x v="0"/>
    <s v="TEC-AC-10003033"/>
    <x v="2"/>
    <x v="11"/>
    <s v="Plantronics CS510 - Over-the-Head monaural Wireless Headset System"/>
    <n v="1979.6999999999998"/>
    <n v="6"/>
    <n v="0"/>
    <n v="653.30099999999982"/>
  </r>
  <r>
    <n v="5303"/>
    <x v="2635"/>
    <x v="0"/>
    <x v="198"/>
    <d v="2013-06-04T00:00:00"/>
    <x v="1"/>
    <s v="AH-10690"/>
    <s v="Anna Häberlin"/>
    <x v="1"/>
    <s v="United States"/>
    <s v="Springfield"/>
    <x v="17"/>
    <n v="22153"/>
    <x v="0"/>
    <s v="OFF-LA-10001297"/>
    <x v="1"/>
    <x v="2"/>
    <s v="Avery 473"/>
    <n v="62.099999999999994"/>
    <n v="6"/>
    <n v="0"/>
    <n v="29.808"/>
  </r>
  <r>
    <n v="5304"/>
    <x v="2636"/>
    <x v="2"/>
    <x v="912"/>
    <d v="2011-11-20T00:00:00"/>
    <x v="1"/>
    <s v="AB-10165"/>
    <s v="Alan Barnes"/>
    <x v="0"/>
    <s v="United States"/>
    <s v="Decatur"/>
    <x v="10"/>
    <n v="62521"/>
    <x v="2"/>
    <s v="FUR-CH-10002017"/>
    <x v="0"/>
    <x v="1"/>
    <s v="SAFCO Optional Arm Kit for Workspace Cribbage Stacking Chair"/>
    <n v="37.295999999999999"/>
    <n v="2"/>
    <n v="0.3"/>
    <n v="-1.0656000000000017"/>
  </r>
  <r>
    <n v="5305"/>
    <x v="2637"/>
    <x v="2"/>
    <x v="158"/>
    <d v="2011-09-23T00:00:00"/>
    <x v="2"/>
    <s v="JS-15940"/>
    <s v="Joni Sundaresam"/>
    <x v="2"/>
    <s v="United States"/>
    <s v="Garland"/>
    <x v="5"/>
    <n v="75043"/>
    <x v="2"/>
    <s v="FUR-FU-10001546"/>
    <x v="0"/>
    <x v="5"/>
    <s v="Dana Swing-Arm Lamps"/>
    <n v="8.5440000000000005"/>
    <n v="2"/>
    <n v="0.6"/>
    <n v="-7.4759999999999991"/>
  </r>
  <r>
    <n v="5306"/>
    <x v="2638"/>
    <x v="0"/>
    <x v="823"/>
    <d v="2013-02-26T00:00:00"/>
    <x v="1"/>
    <s v="BV-11245"/>
    <s v="Benjamin Venier"/>
    <x v="1"/>
    <s v="United States"/>
    <s v="Oceanside"/>
    <x v="15"/>
    <n v="11572"/>
    <x v="3"/>
    <s v="FUR-FU-10000629"/>
    <x v="0"/>
    <x v="5"/>
    <s v="9-3/4 Diameter Round Wall Clock"/>
    <n v="68.949999999999989"/>
    <n v="5"/>
    <n v="0"/>
    <n v="28.959000000000003"/>
  </r>
  <r>
    <n v="5307"/>
    <x v="2638"/>
    <x v="0"/>
    <x v="823"/>
    <d v="2013-02-26T00:00:00"/>
    <x v="1"/>
    <s v="BV-11245"/>
    <s v="Benjamin Venier"/>
    <x v="1"/>
    <s v="United States"/>
    <s v="Oceanside"/>
    <x v="15"/>
    <n v="11572"/>
    <x v="3"/>
    <s v="OFF-ST-10000036"/>
    <x v="1"/>
    <x v="4"/>
    <s v="Recycled Data-Pak for Archival Bound Computer Printouts, 12-1/2 x 12-1/2 x 16"/>
    <n v="296.37"/>
    <n v="3"/>
    <n v="0"/>
    <n v="80.019899999999993"/>
  </r>
  <r>
    <n v="5308"/>
    <x v="2638"/>
    <x v="0"/>
    <x v="823"/>
    <d v="2013-02-26T00:00:00"/>
    <x v="1"/>
    <s v="BV-11245"/>
    <s v="Benjamin Venier"/>
    <x v="1"/>
    <s v="United States"/>
    <s v="Oceanside"/>
    <x v="15"/>
    <n v="11572"/>
    <x v="3"/>
    <s v="TEC-PH-10002583"/>
    <x v="2"/>
    <x v="7"/>
    <s v="iOttie HLCRIO102 Car Mount"/>
    <n v="39.979999999999997"/>
    <n v="2"/>
    <n v="0"/>
    <n v="1.9989999999999952"/>
  </r>
  <r>
    <n v="5309"/>
    <x v="2639"/>
    <x v="3"/>
    <x v="123"/>
    <d v="2014-11-22T00:00:00"/>
    <x v="2"/>
    <s v="NC-18415"/>
    <s v="Nathan Cano"/>
    <x v="0"/>
    <s v="United States"/>
    <s v="Houston"/>
    <x v="5"/>
    <n v="77095"/>
    <x v="2"/>
    <s v="FUR-CH-10003774"/>
    <x v="0"/>
    <x v="1"/>
    <s v="Global Wood Trimmed Manager's Task Chair, Khaki"/>
    <n v="191.05799999999999"/>
    <n v="3"/>
    <n v="0.3"/>
    <n v="-46.399800000000013"/>
  </r>
  <r>
    <n v="5310"/>
    <x v="2639"/>
    <x v="3"/>
    <x v="123"/>
    <d v="2014-11-22T00:00:00"/>
    <x v="2"/>
    <s v="NC-18415"/>
    <s v="Nathan Cano"/>
    <x v="0"/>
    <s v="United States"/>
    <s v="Houston"/>
    <x v="5"/>
    <n v="77095"/>
    <x v="2"/>
    <s v="OFF-AR-10003876"/>
    <x v="1"/>
    <x v="6"/>
    <s v="Avery Hi-Liter GlideStik Fluorescent Highlighter, Yellow Ink"/>
    <n v="13.040000000000001"/>
    <n v="5"/>
    <n v="0.2"/>
    <n v="3.9120000000000004"/>
  </r>
  <r>
    <n v="5311"/>
    <x v="2639"/>
    <x v="3"/>
    <x v="123"/>
    <d v="2014-11-22T00:00:00"/>
    <x v="2"/>
    <s v="NC-18415"/>
    <s v="Nathan Cano"/>
    <x v="0"/>
    <s v="United States"/>
    <s v="Houston"/>
    <x v="5"/>
    <n v="77095"/>
    <x v="2"/>
    <s v="OFF-BI-10003527"/>
    <x v="1"/>
    <x v="8"/>
    <s v="Fellowes PB500 Electric Punch Plastic Comb Binding Machine with Manual Bind"/>
    <n v="1525.1879999999996"/>
    <n v="6"/>
    <n v="0.8"/>
    <n v="-2287.7820000000002"/>
  </r>
  <r>
    <n v="5312"/>
    <x v="2640"/>
    <x v="0"/>
    <x v="1036"/>
    <d v="2013-08-28T00:00:00"/>
    <x v="1"/>
    <s v="SU-20665"/>
    <s v="Stephanie Ulpright"/>
    <x v="2"/>
    <s v="United States"/>
    <s v="Greenville"/>
    <x v="3"/>
    <n v="27834"/>
    <x v="0"/>
    <s v="OFF-LA-10004559"/>
    <x v="1"/>
    <x v="2"/>
    <s v="Avery 49"/>
    <n v="9.2159999999999993"/>
    <n v="4"/>
    <n v="0.2"/>
    <n v="3.3408000000000002"/>
  </r>
  <r>
    <n v="5313"/>
    <x v="2640"/>
    <x v="0"/>
    <x v="1036"/>
    <d v="2013-08-28T00:00:00"/>
    <x v="1"/>
    <s v="SU-20665"/>
    <s v="Stephanie Ulpright"/>
    <x v="2"/>
    <s v="United States"/>
    <s v="Greenville"/>
    <x v="3"/>
    <n v="27834"/>
    <x v="0"/>
    <s v="OFF-SU-10002573"/>
    <x v="1"/>
    <x v="14"/>
    <s v="Acme 10&quot; Easy Grip Assistive Scissors"/>
    <n v="28.048000000000002"/>
    <n v="2"/>
    <n v="0.2"/>
    <n v="3.5059999999999967"/>
  </r>
  <r>
    <n v="5314"/>
    <x v="2641"/>
    <x v="3"/>
    <x v="504"/>
    <d v="2014-05-06T00:00:00"/>
    <x v="1"/>
    <s v="DJ-13510"/>
    <s v="Don Jones"/>
    <x v="1"/>
    <s v="United States"/>
    <s v="San Francisco"/>
    <x v="1"/>
    <n v="94110"/>
    <x v="1"/>
    <s v="FUR-FU-10000222"/>
    <x v="0"/>
    <x v="5"/>
    <s v="Seth Thomas 16&quot; Steel Case Clock"/>
    <n v="64.959999999999994"/>
    <n v="2"/>
    <n v="0"/>
    <n v="21.436799999999998"/>
  </r>
  <r>
    <n v="5315"/>
    <x v="2641"/>
    <x v="3"/>
    <x v="504"/>
    <d v="2014-05-06T00:00:00"/>
    <x v="1"/>
    <s v="DJ-13510"/>
    <s v="Don Jones"/>
    <x v="1"/>
    <s v="United States"/>
    <s v="San Francisco"/>
    <x v="1"/>
    <n v="94110"/>
    <x v="1"/>
    <s v="OFF-EN-10001219"/>
    <x v="1"/>
    <x v="12"/>
    <s v="#10- 4 1/8&quot; x 9 1/2&quot; Security-Tint Envelopes"/>
    <n v="30.56"/>
    <n v="4"/>
    <n v="0"/>
    <n v="14.974399999999999"/>
  </r>
  <r>
    <n v="5316"/>
    <x v="2642"/>
    <x v="0"/>
    <x v="440"/>
    <d v="2013-05-09T00:00:00"/>
    <x v="1"/>
    <s v="DL-12865"/>
    <s v="Dan Lawera"/>
    <x v="0"/>
    <s v="United States"/>
    <s v="Greensboro"/>
    <x v="3"/>
    <n v="27405"/>
    <x v="0"/>
    <s v="FUR-CH-10002304"/>
    <x v="0"/>
    <x v="1"/>
    <s v="Global Stack Chair without Arms, Black"/>
    <n v="187.05600000000001"/>
    <n v="9"/>
    <n v="0.2"/>
    <n v="11.69100000000001"/>
  </r>
  <r>
    <n v="5317"/>
    <x v="2643"/>
    <x v="3"/>
    <x v="280"/>
    <d v="2014-10-06T00:00:00"/>
    <x v="2"/>
    <s v="Dp-13240"/>
    <s v="Dean percer"/>
    <x v="2"/>
    <s v="United States"/>
    <s v="Knoxville"/>
    <x v="18"/>
    <n v="37918"/>
    <x v="0"/>
    <s v="FUR-FU-10002364"/>
    <x v="0"/>
    <x v="5"/>
    <s v="Eldon Expressions Wood Desk Accessories, Oak"/>
    <n v="11.808"/>
    <n v="2"/>
    <n v="0.2"/>
    <n v="1.3283999999999985"/>
  </r>
  <r>
    <n v="5318"/>
    <x v="2643"/>
    <x v="3"/>
    <x v="280"/>
    <d v="2014-10-06T00:00:00"/>
    <x v="2"/>
    <s v="Dp-13240"/>
    <s v="Dean percer"/>
    <x v="2"/>
    <s v="United States"/>
    <s v="Knoxville"/>
    <x v="18"/>
    <n v="37918"/>
    <x v="0"/>
    <s v="FUR-FU-10004864"/>
    <x v="0"/>
    <x v="5"/>
    <s v="Eldon 500 Class Desk Accessories"/>
    <n v="9.6560000000000006"/>
    <n v="1"/>
    <n v="0.2"/>
    <n v="1.5691000000000002"/>
  </r>
  <r>
    <n v="5319"/>
    <x v="2643"/>
    <x v="3"/>
    <x v="280"/>
    <d v="2014-10-06T00:00:00"/>
    <x v="2"/>
    <s v="Dp-13240"/>
    <s v="Dean percer"/>
    <x v="2"/>
    <s v="United States"/>
    <s v="Knoxville"/>
    <x v="18"/>
    <n v="37918"/>
    <x v="0"/>
    <s v="OFF-PA-10003172"/>
    <x v="1"/>
    <x v="10"/>
    <s v="Xerox 1996"/>
    <n v="20.736000000000004"/>
    <n v="4"/>
    <n v="0.2"/>
    <n v="7.2576000000000001"/>
  </r>
  <r>
    <n v="5320"/>
    <x v="2643"/>
    <x v="3"/>
    <x v="280"/>
    <d v="2014-10-06T00:00:00"/>
    <x v="2"/>
    <s v="Dp-13240"/>
    <s v="Dean percer"/>
    <x v="2"/>
    <s v="United States"/>
    <s v="Knoxville"/>
    <x v="18"/>
    <n v="37918"/>
    <x v="0"/>
    <s v="OFF-BI-10000977"/>
    <x v="1"/>
    <x v="8"/>
    <s v="Ibico Plastic Spiral Binding Combs"/>
    <n v="27.360000000000003"/>
    <n v="3"/>
    <n v="0.7"/>
    <n v="-21.887999999999991"/>
  </r>
  <r>
    <n v="5321"/>
    <x v="2643"/>
    <x v="3"/>
    <x v="280"/>
    <d v="2014-10-06T00:00:00"/>
    <x v="2"/>
    <s v="Dp-13240"/>
    <s v="Dean percer"/>
    <x v="2"/>
    <s v="United States"/>
    <s v="Knoxville"/>
    <x v="18"/>
    <n v="37918"/>
    <x v="0"/>
    <s v="FUR-TA-10000198"/>
    <x v="0"/>
    <x v="3"/>
    <s v="Chromcraft Bull-Nose Wood Oval Conference Tables &amp; Bases"/>
    <n v="2314.116"/>
    <n v="7"/>
    <n v="0.4"/>
    <n v="-1002.7836000000001"/>
  </r>
  <r>
    <n v="5322"/>
    <x v="2643"/>
    <x v="3"/>
    <x v="280"/>
    <d v="2014-10-06T00:00:00"/>
    <x v="2"/>
    <s v="Dp-13240"/>
    <s v="Dean percer"/>
    <x v="2"/>
    <s v="United States"/>
    <s v="Knoxville"/>
    <x v="18"/>
    <n v="37918"/>
    <x v="0"/>
    <s v="OFF-BI-10003984"/>
    <x v="1"/>
    <x v="8"/>
    <s v="Lock-Up Easel 'Spel-Binder'"/>
    <n v="34.236000000000004"/>
    <n v="4"/>
    <n v="0.7"/>
    <n v="-26.247599999999998"/>
  </r>
  <r>
    <n v="5323"/>
    <x v="2643"/>
    <x v="3"/>
    <x v="280"/>
    <d v="2014-10-06T00:00:00"/>
    <x v="2"/>
    <s v="Dp-13240"/>
    <s v="Dean percer"/>
    <x v="2"/>
    <s v="United States"/>
    <s v="Knoxville"/>
    <x v="18"/>
    <n v="37918"/>
    <x v="0"/>
    <s v="FUR-FU-10003691"/>
    <x v="0"/>
    <x v="5"/>
    <s v="Eldon Image Series Desk Accessories, Ebony"/>
    <n v="19.760000000000002"/>
    <n v="2"/>
    <n v="0.2"/>
    <n v="5.9279999999999999"/>
  </r>
  <r>
    <n v="5324"/>
    <x v="2644"/>
    <x v="3"/>
    <x v="65"/>
    <d v="2014-09-24T00:00:00"/>
    <x v="0"/>
    <s v="TM-21010"/>
    <s v="Tamara Manning"/>
    <x v="0"/>
    <s v="United States"/>
    <s v="Grand Island"/>
    <x v="8"/>
    <n v="68801"/>
    <x v="2"/>
    <s v="OFF-PA-10004082"/>
    <x v="1"/>
    <x v="10"/>
    <s v="Adams Telephone Message Book w/Frequently-Called Numbers Space, 400 Messages per Book"/>
    <n v="15.96"/>
    <n v="2"/>
    <n v="0"/>
    <n v="7.98"/>
  </r>
  <r>
    <n v="5325"/>
    <x v="2645"/>
    <x v="1"/>
    <x v="784"/>
    <d v="2012-12-09T00:00:00"/>
    <x v="1"/>
    <s v="TZ-21580"/>
    <s v="Tracy Zic"/>
    <x v="0"/>
    <s v="United States"/>
    <s v="Lakewood"/>
    <x v="1"/>
    <n v="90712"/>
    <x v="1"/>
    <s v="OFF-AR-10003723"/>
    <x v="1"/>
    <x v="6"/>
    <s v="Avery Hi-Liter Fluorescent Desk Style Markers"/>
    <n v="16.899999999999999"/>
    <n v="5"/>
    <n v="0"/>
    <n v="6.2530000000000001"/>
  </r>
  <r>
    <n v="5326"/>
    <x v="2645"/>
    <x v="1"/>
    <x v="784"/>
    <d v="2012-12-09T00:00:00"/>
    <x v="1"/>
    <s v="TZ-21580"/>
    <s v="Tracy Zic"/>
    <x v="0"/>
    <s v="United States"/>
    <s v="Lakewood"/>
    <x v="1"/>
    <n v="90712"/>
    <x v="1"/>
    <s v="FUR-FU-10004270"/>
    <x v="0"/>
    <x v="5"/>
    <s v="Eldon Image Series Desk Accessories, Burgundy"/>
    <n v="25.08"/>
    <n v="6"/>
    <n v="0"/>
    <n v="9.0288000000000004"/>
  </r>
  <r>
    <n v="5327"/>
    <x v="2646"/>
    <x v="1"/>
    <x v="184"/>
    <d v="2012-01-22T00:00:00"/>
    <x v="1"/>
    <s v="SC-20260"/>
    <s v="Scott Cohen"/>
    <x v="1"/>
    <s v="United States"/>
    <s v="Lawrence"/>
    <x v="31"/>
    <n v="1841"/>
    <x v="3"/>
    <s v="OFF-AR-10003183"/>
    <x v="1"/>
    <x v="6"/>
    <s v="Avery Fluorescent Highlighter Four-Color Set"/>
    <n v="6.68"/>
    <n v="2"/>
    <n v="0"/>
    <n v="2.0039999999999996"/>
  </r>
  <r>
    <n v="5328"/>
    <x v="2647"/>
    <x v="2"/>
    <x v="1037"/>
    <d v="2011-01-09T00:00:00"/>
    <x v="0"/>
    <s v="LS-17230"/>
    <s v="Lycoris Saunders"/>
    <x v="0"/>
    <s v="United States"/>
    <s v="Los Angeles"/>
    <x v="1"/>
    <n v="90049"/>
    <x v="1"/>
    <s v="OFF-PA-10002005"/>
    <x v="1"/>
    <x v="10"/>
    <s v="Xerox 225"/>
    <n v="19.440000000000001"/>
    <n v="3"/>
    <n v="0"/>
    <n v="9.3312000000000008"/>
  </r>
  <r>
    <n v="5329"/>
    <x v="2648"/>
    <x v="1"/>
    <x v="616"/>
    <d v="2012-03-09T00:00:00"/>
    <x v="1"/>
    <s v="MV-18190"/>
    <s v="Mike Vittorini"/>
    <x v="0"/>
    <s v="United States"/>
    <s v="Houston"/>
    <x v="5"/>
    <n v="77036"/>
    <x v="2"/>
    <s v="TEC-PH-10000149"/>
    <x v="2"/>
    <x v="7"/>
    <s v="Cisco SPA525G2 IP Phone - Wireless"/>
    <n v="31.92"/>
    <n v="2"/>
    <n v="0.2"/>
    <n v="2.3939999999999984"/>
  </r>
  <r>
    <n v="5330"/>
    <x v="2649"/>
    <x v="0"/>
    <x v="591"/>
    <d v="2013-12-29T00:00:00"/>
    <x v="0"/>
    <s v="BD-11620"/>
    <s v="Brian DeCherney"/>
    <x v="0"/>
    <s v="United States"/>
    <s v="New York City"/>
    <x v="15"/>
    <n v="10035"/>
    <x v="3"/>
    <s v="OFF-BI-10001524"/>
    <x v="1"/>
    <x v="8"/>
    <s v="GBC Premium Transparent Covers with Diagonal Lined Pattern"/>
    <n v="33.568000000000005"/>
    <n v="2"/>
    <n v="0.2"/>
    <n v="11.748799999999997"/>
  </r>
  <r>
    <n v="5331"/>
    <x v="2650"/>
    <x v="0"/>
    <x v="913"/>
    <d v="2013-09-09T00:00:00"/>
    <x v="1"/>
    <s v="CV-12295"/>
    <s v="Christina VanderZanden"/>
    <x v="0"/>
    <s v="United States"/>
    <s v="New York City"/>
    <x v="15"/>
    <n v="10011"/>
    <x v="3"/>
    <s v="FUR-FU-10004748"/>
    <x v="0"/>
    <x v="5"/>
    <s v="Howard Miller 16&quot; Diameter Gallery Wall Clock"/>
    <n v="63.94"/>
    <n v="1"/>
    <n v="0"/>
    <n v="24.936599999999999"/>
  </r>
  <r>
    <n v="5332"/>
    <x v="2650"/>
    <x v="0"/>
    <x v="913"/>
    <d v="2013-09-09T00:00:00"/>
    <x v="1"/>
    <s v="CV-12295"/>
    <s v="Christina VanderZanden"/>
    <x v="0"/>
    <s v="United States"/>
    <s v="New York City"/>
    <x v="15"/>
    <n v="10011"/>
    <x v="3"/>
    <s v="OFF-BI-10001460"/>
    <x v="1"/>
    <x v="8"/>
    <s v="Plastic Binding Combs"/>
    <n v="60.600000000000009"/>
    <n v="5"/>
    <n v="0.2"/>
    <n v="20.452499999999997"/>
  </r>
  <r>
    <n v="5333"/>
    <x v="2650"/>
    <x v="0"/>
    <x v="913"/>
    <d v="2013-09-09T00:00:00"/>
    <x v="1"/>
    <s v="CV-12295"/>
    <s v="Christina VanderZanden"/>
    <x v="0"/>
    <s v="United States"/>
    <s v="New York City"/>
    <x v="15"/>
    <n v="10011"/>
    <x v="3"/>
    <s v="OFF-SU-10002503"/>
    <x v="1"/>
    <x v="14"/>
    <s v="Acme Preferred Stainless Steel Scissors"/>
    <n v="22.72"/>
    <n v="4"/>
    <n v="0"/>
    <n v="6.5887999999999991"/>
  </r>
  <r>
    <n v="5334"/>
    <x v="2651"/>
    <x v="2"/>
    <x v="86"/>
    <d v="2011-09-01T00:00:00"/>
    <x v="1"/>
    <s v="KB-16315"/>
    <s v="Karl Braun"/>
    <x v="0"/>
    <s v="United States"/>
    <s v="Newark"/>
    <x v="13"/>
    <n v="19711"/>
    <x v="3"/>
    <s v="FUR-FU-10001731"/>
    <x v="0"/>
    <x v="5"/>
    <s v="Acrylic Self-Standing Desk Frames"/>
    <n v="10.68"/>
    <n v="4"/>
    <n v="0"/>
    <n v="4.0583999999999998"/>
  </r>
  <r>
    <n v="5335"/>
    <x v="2651"/>
    <x v="2"/>
    <x v="86"/>
    <d v="2011-09-01T00:00:00"/>
    <x v="1"/>
    <s v="KB-16315"/>
    <s v="Karl Braun"/>
    <x v="0"/>
    <s v="United States"/>
    <s v="Newark"/>
    <x v="13"/>
    <n v="19711"/>
    <x v="3"/>
    <s v="OFF-PA-10002160"/>
    <x v="1"/>
    <x v="10"/>
    <s v="Xerox 1978"/>
    <n v="17.34"/>
    <n v="3"/>
    <n v="0"/>
    <n v="8.4966000000000008"/>
  </r>
  <r>
    <n v="5336"/>
    <x v="2651"/>
    <x v="2"/>
    <x v="86"/>
    <d v="2011-09-01T00:00:00"/>
    <x v="1"/>
    <s v="KB-16315"/>
    <s v="Karl Braun"/>
    <x v="0"/>
    <s v="United States"/>
    <s v="Newark"/>
    <x v="13"/>
    <n v="19711"/>
    <x v="3"/>
    <s v="OFF-PA-10002659"/>
    <x v="1"/>
    <x v="10"/>
    <s v="Avoid Verbal Orders Carbonless Minifold Book"/>
    <n v="3.38"/>
    <n v="1"/>
    <n v="0"/>
    <n v="1.5547999999999997"/>
  </r>
  <r>
    <n v="5337"/>
    <x v="2652"/>
    <x v="1"/>
    <x v="1031"/>
    <d v="2012-05-25T00:00:00"/>
    <x v="1"/>
    <s v="ME-18010"/>
    <s v="Michelle Ellison"/>
    <x v="1"/>
    <s v="United States"/>
    <s v="Seattle"/>
    <x v="4"/>
    <n v="98105"/>
    <x v="1"/>
    <s v="OFF-BI-10001636"/>
    <x v="1"/>
    <x v="8"/>
    <s v="Ibico Plastic and Wire Spiral Binding Combs"/>
    <n v="26.975999999999999"/>
    <n v="4"/>
    <n v="0.2"/>
    <n v="8.767199999999999"/>
  </r>
  <r>
    <n v="5338"/>
    <x v="2653"/>
    <x v="3"/>
    <x v="524"/>
    <d v="2014-10-22T00:00:00"/>
    <x v="1"/>
    <s v="AJ-10780"/>
    <s v="Anthony Jacobs"/>
    <x v="1"/>
    <s v="United States"/>
    <s v="Scottsdale"/>
    <x v="16"/>
    <n v="85254"/>
    <x v="1"/>
    <s v="OFF-PA-10000062"/>
    <x v="1"/>
    <x v="10"/>
    <s v="Green Bar Computer Printout Paper"/>
    <n v="307.77600000000001"/>
    <n v="7"/>
    <n v="0.2"/>
    <n v="111.5688"/>
  </r>
  <r>
    <n v="5339"/>
    <x v="2654"/>
    <x v="1"/>
    <x v="529"/>
    <d v="2012-11-14T00:00:00"/>
    <x v="0"/>
    <s v="DV-13465"/>
    <s v="Dianna Vittorini"/>
    <x v="0"/>
    <s v="United States"/>
    <s v="Oceanside"/>
    <x v="15"/>
    <n v="11572"/>
    <x v="3"/>
    <s v="OFF-ST-10002554"/>
    <x v="1"/>
    <x v="4"/>
    <s v="Tennsco Industrial Shelving"/>
    <n v="244.54999999999998"/>
    <n v="5"/>
    <n v="0"/>
    <n v="4.8910000000000053"/>
  </r>
  <r>
    <n v="5340"/>
    <x v="2654"/>
    <x v="1"/>
    <x v="529"/>
    <d v="2012-11-14T00:00:00"/>
    <x v="0"/>
    <s v="DV-13465"/>
    <s v="Dianna Vittorini"/>
    <x v="0"/>
    <s v="United States"/>
    <s v="Oceanside"/>
    <x v="15"/>
    <n v="11572"/>
    <x v="3"/>
    <s v="OFF-EN-10001509"/>
    <x v="1"/>
    <x v="12"/>
    <s v="Poly String Tie Envelopes"/>
    <n v="12.24"/>
    <n v="6"/>
    <n v="0"/>
    <n v="5.7527999999999988"/>
  </r>
  <r>
    <n v="5341"/>
    <x v="2654"/>
    <x v="1"/>
    <x v="529"/>
    <d v="2012-11-14T00:00:00"/>
    <x v="0"/>
    <s v="DV-13465"/>
    <s v="Dianna Vittorini"/>
    <x v="0"/>
    <s v="United States"/>
    <s v="Oceanside"/>
    <x v="15"/>
    <n v="11572"/>
    <x v="3"/>
    <s v="TEC-AC-10002018"/>
    <x v="2"/>
    <x v="11"/>
    <s v="AmazonBasics 3-Button USB Wired Mouse"/>
    <n v="13.98"/>
    <n v="2"/>
    <n v="0"/>
    <n v="6.011400000000001"/>
  </r>
  <r>
    <n v="5342"/>
    <x v="2654"/>
    <x v="1"/>
    <x v="529"/>
    <d v="2012-11-14T00:00:00"/>
    <x v="0"/>
    <s v="DV-13465"/>
    <s v="Dianna Vittorini"/>
    <x v="0"/>
    <s v="United States"/>
    <s v="Oceanside"/>
    <x v="15"/>
    <n v="11572"/>
    <x v="3"/>
    <s v="TEC-AC-10002637"/>
    <x v="2"/>
    <x v="11"/>
    <s v="Logitech VX Revolution Cordless Laser Mouse for Notebooks (Black)"/>
    <n v="899.95"/>
    <n v="5"/>
    <n v="0"/>
    <n v="53.996999999999957"/>
  </r>
  <r>
    <n v="5343"/>
    <x v="2655"/>
    <x v="2"/>
    <x v="871"/>
    <d v="2011-11-27T00:00:00"/>
    <x v="1"/>
    <s v="JK-15325"/>
    <s v="Jason Klamczynski"/>
    <x v="1"/>
    <s v="United States"/>
    <s v="Dallas"/>
    <x v="5"/>
    <n v="75220"/>
    <x v="2"/>
    <s v="OFF-EN-10001509"/>
    <x v="1"/>
    <x v="12"/>
    <s v="Poly String Tie Envelopes"/>
    <n v="1.6320000000000001"/>
    <n v="1"/>
    <n v="0.2"/>
    <n v="0.55079999999999985"/>
  </r>
  <r>
    <n v="5344"/>
    <x v="2655"/>
    <x v="2"/>
    <x v="871"/>
    <d v="2011-11-27T00:00:00"/>
    <x v="1"/>
    <s v="JK-15325"/>
    <s v="Jason Klamczynski"/>
    <x v="1"/>
    <s v="United States"/>
    <s v="Dallas"/>
    <x v="5"/>
    <n v="75220"/>
    <x v="2"/>
    <s v="TEC-PH-10004922"/>
    <x v="2"/>
    <x v="7"/>
    <s v="RCA Visys Integrated PBX 8-Line Router"/>
    <n v="267.95999999999998"/>
    <n v="5"/>
    <n v="0.2"/>
    <n v="16.747500000000016"/>
  </r>
  <r>
    <n v="5345"/>
    <x v="2656"/>
    <x v="1"/>
    <x v="2"/>
    <d v="2012-10-13T00:00:00"/>
    <x v="0"/>
    <s v="SH-20395"/>
    <s v="Shahid Hopkins"/>
    <x v="0"/>
    <s v="United States"/>
    <s v="Rochester"/>
    <x v="15"/>
    <n v="14609"/>
    <x v="3"/>
    <s v="TEC-AC-10002550"/>
    <x v="2"/>
    <x v="11"/>
    <s v="Memorex 25GB 6X Branded Blu-Ray Recordable Disc, 30/Pack"/>
    <n v="31.95"/>
    <n v="1"/>
    <n v="0"/>
    <n v="2.2364999999999995"/>
  </r>
  <r>
    <n v="5346"/>
    <x v="2657"/>
    <x v="3"/>
    <x v="708"/>
    <d v="2014-03-24T00:00:00"/>
    <x v="0"/>
    <s v="SC-20725"/>
    <s v="Steven Cartwright"/>
    <x v="0"/>
    <s v="United States"/>
    <s v="Los Angeles"/>
    <x v="1"/>
    <n v="90045"/>
    <x v="1"/>
    <s v="OFF-ST-10003208"/>
    <x v="1"/>
    <x v="4"/>
    <s v="Adjustable Depth Letter/Legal Cart"/>
    <n v="725.84"/>
    <n v="4"/>
    <n v="0"/>
    <n v="210.4935999999999"/>
  </r>
  <r>
    <n v="5347"/>
    <x v="2657"/>
    <x v="3"/>
    <x v="708"/>
    <d v="2014-03-24T00:00:00"/>
    <x v="0"/>
    <s v="SC-20725"/>
    <s v="Steven Cartwright"/>
    <x v="0"/>
    <s v="United States"/>
    <s v="Los Angeles"/>
    <x v="1"/>
    <n v="90045"/>
    <x v="1"/>
    <s v="OFF-BI-10003981"/>
    <x v="1"/>
    <x v="8"/>
    <s v="Avery Durable Plastic 1&quot; Binders"/>
    <n v="10.896000000000001"/>
    <n v="3"/>
    <n v="0.2"/>
    <n v="3.9497999999999998"/>
  </r>
  <r>
    <n v="5348"/>
    <x v="2657"/>
    <x v="3"/>
    <x v="708"/>
    <d v="2014-03-24T00:00:00"/>
    <x v="0"/>
    <s v="SC-20725"/>
    <s v="Steven Cartwright"/>
    <x v="0"/>
    <s v="United States"/>
    <s v="Los Angeles"/>
    <x v="1"/>
    <n v="90045"/>
    <x v="1"/>
    <s v="OFF-BI-10001031"/>
    <x v="1"/>
    <x v="8"/>
    <s v="Pressboard Data Binders by Wilson Jones"/>
    <n v="8.5440000000000005"/>
    <n v="2"/>
    <n v="0.2"/>
    <n v="2.8835999999999995"/>
  </r>
  <r>
    <n v="5349"/>
    <x v="2658"/>
    <x v="1"/>
    <x v="1038"/>
    <d v="2012-01-10T00:00:00"/>
    <x v="1"/>
    <s v="CS-12250"/>
    <s v="Chris Selesnick"/>
    <x v="1"/>
    <s v="United States"/>
    <s v="Woodbury"/>
    <x v="11"/>
    <n v="55125"/>
    <x v="2"/>
    <s v="OFF-BI-10003676"/>
    <x v="1"/>
    <x v="8"/>
    <s v="GBC Standard Recycled Report Covers, Clear Plastic Sheets"/>
    <n v="32.339999999999996"/>
    <n v="3"/>
    <n v="0"/>
    <n v="15.523199999999999"/>
  </r>
  <r>
    <n v="5350"/>
    <x v="2658"/>
    <x v="1"/>
    <x v="1038"/>
    <d v="2012-01-10T00:00:00"/>
    <x v="1"/>
    <s v="CS-12250"/>
    <s v="Chris Selesnick"/>
    <x v="1"/>
    <s v="United States"/>
    <s v="Woodbury"/>
    <x v="11"/>
    <n v="55125"/>
    <x v="2"/>
    <s v="OFF-PA-10004082"/>
    <x v="1"/>
    <x v="10"/>
    <s v="Adams Telephone Message Book w/Frequently-Called Numbers Space, 400 Messages per Book"/>
    <n v="39.900000000000006"/>
    <n v="5"/>
    <n v="0"/>
    <n v="19.950000000000003"/>
  </r>
  <r>
    <n v="5351"/>
    <x v="2659"/>
    <x v="3"/>
    <x v="34"/>
    <d v="2014-12-17T00:00:00"/>
    <x v="1"/>
    <s v="LH-16900"/>
    <s v="Lena Hernandez"/>
    <x v="0"/>
    <s v="United States"/>
    <s v="Park Ridge"/>
    <x v="10"/>
    <n v="60068"/>
    <x v="2"/>
    <s v="OFF-PA-10001019"/>
    <x v="1"/>
    <x v="10"/>
    <s v="Xerox 1884"/>
    <n v="143.85600000000002"/>
    <n v="9"/>
    <n v="0.2"/>
    <n v="48.551399999999994"/>
  </r>
  <r>
    <n v="5352"/>
    <x v="2660"/>
    <x v="0"/>
    <x v="47"/>
    <d v="2013-09-13T00:00:00"/>
    <x v="1"/>
    <s v="YC-21895"/>
    <s v="Yoseph Carroll"/>
    <x v="1"/>
    <s v="United States"/>
    <s v="Dallas"/>
    <x v="5"/>
    <n v="75217"/>
    <x v="2"/>
    <s v="OFF-PA-10004665"/>
    <x v="1"/>
    <x v="10"/>
    <s v="Advantus Motivational Note Cards"/>
    <n v="41.92"/>
    <n v="4"/>
    <n v="0.2"/>
    <n v="15.195999999999998"/>
  </r>
  <r>
    <n v="5353"/>
    <x v="2660"/>
    <x v="0"/>
    <x v="47"/>
    <d v="2013-09-13T00:00:00"/>
    <x v="1"/>
    <s v="YC-21895"/>
    <s v="Yoseph Carroll"/>
    <x v="1"/>
    <s v="United States"/>
    <s v="Dallas"/>
    <x v="5"/>
    <n v="75217"/>
    <x v="2"/>
    <s v="TEC-PH-10002447"/>
    <x v="2"/>
    <x v="7"/>
    <s v="AT&amp;T CL83451 4-Handset Telephone"/>
    <n v="329.58400000000006"/>
    <n v="2"/>
    <n v="0.2"/>
    <n v="37.078199999999981"/>
  </r>
  <r>
    <n v="5354"/>
    <x v="2661"/>
    <x v="0"/>
    <x v="323"/>
    <d v="2013-09-07T00:00:00"/>
    <x v="2"/>
    <s v="CY-12745"/>
    <s v="Craig Yedwab"/>
    <x v="1"/>
    <s v="United States"/>
    <s v="Monroe"/>
    <x v="28"/>
    <n v="71203"/>
    <x v="0"/>
    <s v="OFF-BI-10000014"/>
    <x v="1"/>
    <x v="8"/>
    <s v="Heavy-Duty E-Z-D Binders"/>
    <n v="87.28"/>
    <n v="8"/>
    <n v="0"/>
    <n v="41.021599999999999"/>
  </r>
  <r>
    <n v="5355"/>
    <x v="2662"/>
    <x v="2"/>
    <x v="8"/>
    <d v="2011-05-19T00:00:00"/>
    <x v="1"/>
    <s v="AH-10030"/>
    <s v="Aaron Hawkins"/>
    <x v="1"/>
    <s v="United States"/>
    <s v="Los Angeles"/>
    <x v="1"/>
    <n v="90004"/>
    <x v="1"/>
    <s v="FUR-CH-10002439"/>
    <x v="0"/>
    <x v="1"/>
    <s v="Iceberg Nesting Folding Chair, 19w x 6d x 43h"/>
    <n v="279.45600000000002"/>
    <n v="6"/>
    <n v="0.2"/>
    <n v="20.959199999999996"/>
  </r>
  <r>
    <n v="5356"/>
    <x v="2662"/>
    <x v="2"/>
    <x v="8"/>
    <d v="2011-05-19T00:00:00"/>
    <x v="1"/>
    <s v="AH-10030"/>
    <s v="Aaron Hawkins"/>
    <x v="1"/>
    <s v="United States"/>
    <s v="Los Angeles"/>
    <x v="1"/>
    <n v="90004"/>
    <x v="1"/>
    <s v="OFF-PA-10003063"/>
    <x v="1"/>
    <x v="10"/>
    <s v="EcoTones Memo Sheets"/>
    <n v="8"/>
    <n v="2"/>
    <n v="0"/>
    <n v="3.84"/>
  </r>
  <r>
    <n v="5357"/>
    <x v="2663"/>
    <x v="0"/>
    <x v="321"/>
    <d v="2013-10-04T00:00:00"/>
    <x v="1"/>
    <s v="AR-10540"/>
    <s v="Andy Reiter"/>
    <x v="0"/>
    <s v="United States"/>
    <s v="San Francisco"/>
    <x v="1"/>
    <n v="94109"/>
    <x v="1"/>
    <s v="OFF-BI-10002982"/>
    <x v="1"/>
    <x v="8"/>
    <s v="Avery Self-Adhesive Photo Pockets for Polaroid Photos"/>
    <n v="27.240000000000002"/>
    <n v="5"/>
    <n v="0.2"/>
    <n v="9.5339999999999971"/>
  </r>
  <r>
    <n v="5358"/>
    <x v="2664"/>
    <x v="2"/>
    <x v="79"/>
    <d v="2011-08-11T00:00:00"/>
    <x v="1"/>
    <s v="SS-20590"/>
    <s v="Sonia Sunley"/>
    <x v="0"/>
    <s v="United States"/>
    <s v="San Francisco"/>
    <x v="1"/>
    <n v="94122"/>
    <x v="1"/>
    <s v="TEC-AC-10004510"/>
    <x v="2"/>
    <x v="11"/>
    <s v="Logitech Desktop MK120 Mouse and keyboard Combo"/>
    <n v="16.36"/>
    <n v="1"/>
    <n v="0"/>
    <n v="1.6359999999999992"/>
  </r>
  <r>
    <n v="5359"/>
    <x v="2664"/>
    <x v="2"/>
    <x v="79"/>
    <d v="2011-08-11T00:00:00"/>
    <x v="1"/>
    <s v="SS-20590"/>
    <s v="Sonia Sunley"/>
    <x v="0"/>
    <s v="United States"/>
    <s v="San Francisco"/>
    <x v="1"/>
    <n v="94122"/>
    <x v="1"/>
    <s v="OFF-ST-10000321"/>
    <x v="1"/>
    <x v="4"/>
    <s v="Akro Stacking Bins"/>
    <n v="15.78"/>
    <n v="2"/>
    <n v="0"/>
    <n v="0.63119999999999798"/>
  </r>
  <r>
    <n v="5360"/>
    <x v="2664"/>
    <x v="2"/>
    <x v="79"/>
    <d v="2011-08-11T00:00:00"/>
    <x v="1"/>
    <s v="SS-20590"/>
    <s v="Sonia Sunley"/>
    <x v="0"/>
    <s v="United States"/>
    <s v="San Francisco"/>
    <x v="1"/>
    <n v="94122"/>
    <x v="1"/>
    <s v="OFF-AR-10004602"/>
    <x v="1"/>
    <x v="6"/>
    <s v="Boston KS Multi-Size Manual Pencil Sharpener"/>
    <n v="45.98"/>
    <n v="2"/>
    <n v="0"/>
    <n v="12.874400000000001"/>
  </r>
  <r>
    <n v="5361"/>
    <x v="2665"/>
    <x v="3"/>
    <x v="349"/>
    <d v="2014-04-19T00:00:00"/>
    <x v="1"/>
    <s v="DW-13585"/>
    <s v="Dorothy Wardle"/>
    <x v="1"/>
    <s v="United States"/>
    <s v="Fayetteville"/>
    <x v="3"/>
    <n v="28314"/>
    <x v="0"/>
    <s v="FUR-BO-10003433"/>
    <x v="0"/>
    <x v="0"/>
    <s v="Sauder Cornerstone Collection Library"/>
    <n v="198.27200000000002"/>
    <n v="8"/>
    <n v="0.2"/>
    <n v="-32.219200000000022"/>
  </r>
  <r>
    <n v="5362"/>
    <x v="2666"/>
    <x v="3"/>
    <x v="255"/>
    <d v="2014-06-11T00:00:00"/>
    <x v="2"/>
    <s v="NC-18625"/>
    <s v="Noah Childs"/>
    <x v="1"/>
    <s v="United States"/>
    <s v="Dallas"/>
    <x v="5"/>
    <n v="75217"/>
    <x v="2"/>
    <s v="OFF-ST-10001496"/>
    <x v="1"/>
    <x v="4"/>
    <s v="Standard Rollaway File with Lock"/>
    <n v="720.7600000000001"/>
    <n v="5"/>
    <n v="0.2"/>
    <n v="54.056999999999988"/>
  </r>
  <r>
    <n v="5363"/>
    <x v="2667"/>
    <x v="0"/>
    <x v="723"/>
    <d v="2014-01-03T00:00:00"/>
    <x v="1"/>
    <s v="CD-11920"/>
    <s v="Carlos Daly"/>
    <x v="0"/>
    <s v="United States"/>
    <s v="Wichita"/>
    <x v="41"/>
    <n v="67212"/>
    <x v="2"/>
    <s v="FUR-FU-10000672"/>
    <x v="0"/>
    <x v="5"/>
    <s v="Executive Impressions 10&quot; Spectator Wall Clock"/>
    <n v="70.56"/>
    <n v="6"/>
    <n v="0"/>
    <n v="23.990399999999994"/>
  </r>
  <r>
    <n v="5364"/>
    <x v="2667"/>
    <x v="0"/>
    <x v="723"/>
    <d v="2014-01-03T00:00:00"/>
    <x v="1"/>
    <s v="CD-11920"/>
    <s v="Carlos Daly"/>
    <x v="0"/>
    <s v="United States"/>
    <s v="Wichita"/>
    <x v="41"/>
    <n v="67212"/>
    <x v="2"/>
    <s v="OFF-AP-10001293"/>
    <x v="1"/>
    <x v="9"/>
    <s v="Belkin 8 Outlet Surge Protector"/>
    <n v="81.96"/>
    <n v="2"/>
    <n v="0"/>
    <n v="22.948799999999999"/>
  </r>
  <r>
    <n v="5365"/>
    <x v="2668"/>
    <x v="2"/>
    <x v="1039"/>
    <d v="2011-01-22T00:00:00"/>
    <x v="0"/>
    <s v="DW-13195"/>
    <s v="David Wiener"/>
    <x v="1"/>
    <s v="United States"/>
    <s v="Springfield"/>
    <x v="21"/>
    <n v="97477"/>
    <x v="1"/>
    <s v="OFF-AP-10000692"/>
    <x v="1"/>
    <x v="9"/>
    <s v="Fellowes Mighty 8 Compact Surge Protector"/>
    <n v="64.864000000000004"/>
    <n v="4"/>
    <n v="0.2"/>
    <n v="6.4864000000000033"/>
  </r>
  <r>
    <n v="5366"/>
    <x v="2669"/>
    <x v="0"/>
    <x v="73"/>
    <d v="2013-11-25T00:00:00"/>
    <x v="1"/>
    <s v="EH-13990"/>
    <s v="Erica Hackney"/>
    <x v="0"/>
    <s v="United States"/>
    <s v="Houston"/>
    <x v="5"/>
    <n v="77041"/>
    <x v="2"/>
    <s v="TEC-PH-10004539"/>
    <x v="2"/>
    <x v="7"/>
    <s v="Wireless Extenders zBoost YX545 SOHO Signal Booster"/>
    <n v="151.19200000000001"/>
    <n v="1"/>
    <n v="0.2"/>
    <n v="13.229299999999995"/>
  </r>
  <r>
    <n v="5367"/>
    <x v="2670"/>
    <x v="3"/>
    <x v="193"/>
    <d v="2014-06-16T00:00:00"/>
    <x v="1"/>
    <s v="BD-11320"/>
    <s v="Bill Donatelli"/>
    <x v="0"/>
    <s v="United States"/>
    <s v="Seattle"/>
    <x v="4"/>
    <n v="98103"/>
    <x v="1"/>
    <s v="TEC-PH-10002923"/>
    <x v="2"/>
    <x v="7"/>
    <s v="Logitech B530 USB Headset - headset - Full size, Binaural"/>
    <n v="88.77600000000001"/>
    <n v="3"/>
    <n v="0.2"/>
    <n v="7.7679000000000009"/>
  </r>
  <r>
    <n v="5368"/>
    <x v="2670"/>
    <x v="3"/>
    <x v="193"/>
    <d v="2014-06-16T00:00:00"/>
    <x v="1"/>
    <s v="BD-11320"/>
    <s v="Bill Donatelli"/>
    <x v="0"/>
    <s v="United States"/>
    <s v="Seattle"/>
    <x v="4"/>
    <n v="98103"/>
    <x v="1"/>
    <s v="OFF-LA-10004689"/>
    <x v="1"/>
    <x v="2"/>
    <s v="Avery 512"/>
    <n v="11.56"/>
    <n v="4"/>
    <n v="0"/>
    <n v="5.4332000000000003"/>
  </r>
  <r>
    <n v="5369"/>
    <x v="2670"/>
    <x v="3"/>
    <x v="193"/>
    <d v="2014-06-16T00:00:00"/>
    <x v="1"/>
    <s v="BD-11320"/>
    <s v="Bill Donatelli"/>
    <x v="0"/>
    <s v="United States"/>
    <s v="Seattle"/>
    <x v="4"/>
    <n v="98103"/>
    <x v="1"/>
    <s v="OFF-ST-10001228"/>
    <x v="1"/>
    <x v="4"/>
    <s v="Personal File Boxes with Fold-Down Carry Handle"/>
    <n v="15.58"/>
    <n v="1"/>
    <n v="0"/>
    <n v="3.8949999999999996"/>
  </r>
  <r>
    <n v="5370"/>
    <x v="2671"/>
    <x v="3"/>
    <x v="18"/>
    <d v="2014-09-14T00:00:00"/>
    <x v="2"/>
    <s v="KH-16630"/>
    <s v="Ken Heidel"/>
    <x v="1"/>
    <s v="United States"/>
    <s v="Akron"/>
    <x v="24"/>
    <n v="44312"/>
    <x v="3"/>
    <s v="OFF-PA-10003302"/>
    <x v="1"/>
    <x v="10"/>
    <s v="Xerox 1906"/>
    <n v="85.055999999999997"/>
    <n v="3"/>
    <n v="0.2"/>
    <n v="28.706399999999991"/>
  </r>
  <r>
    <n v="5371"/>
    <x v="2672"/>
    <x v="3"/>
    <x v="798"/>
    <d v="2014-04-13T00:00:00"/>
    <x v="1"/>
    <s v="NH-18610"/>
    <s v="Nicole Hansen"/>
    <x v="1"/>
    <s v="United States"/>
    <s v="Oak Park"/>
    <x v="12"/>
    <n v="48237"/>
    <x v="2"/>
    <s v="FUR-FU-10004665"/>
    <x v="0"/>
    <x v="5"/>
    <s v="3M Polarizing Task Lamp with Clamp Arm, Light Gray"/>
    <n v="273.95999999999998"/>
    <n v="2"/>
    <n v="0"/>
    <n v="71.229600000000005"/>
  </r>
  <r>
    <n v="5372"/>
    <x v="2672"/>
    <x v="3"/>
    <x v="798"/>
    <d v="2014-04-13T00:00:00"/>
    <x v="1"/>
    <s v="NH-18610"/>
    <s v="Nicole Hansen"/>
    <x v="1"/>
    <s v="United States"/>
    <s v="Oak Park"/>
    <x v="12"/>
    <n v="48237"/>
    <x v="2"/>
    <s v="FUR-FU-10004188"/>
    <x v="0"/>
    <x v="5"/>
    <s v="Luxo Professional Combination Clamp-On Lamps"/>
    <n v="306.89999999999998"/>
    <n v="3"/>
    <n v="0"/>
    <n v="79.793999999999997"/>
  </r>
  <r>
    <n v="5373"/>
    <x v="2673"/>
    <x v="1"/>
    <x v="1040"/>
    <d v="2012-10-30T00:00:00"/>
    <x v="1"/>
    <s v="AG-10495"/>
    <s v="Andrew Gjertsen"/>
    <x v="1"/>
    <s v="United States"/>
    <s v="Houston"/>
    <x v="5"/>
    <n v="77041"/>
    <x v="2"/>
    <s v="OFF-PA-10003177"/>
    <x v="1"/>
    <x v="10"/>
    <s v="Xerox 1999"/>
    <n v="15.552000000000003"/>
    <n v="3"/>
    <n v="0.2"/>
    <n v="5.4432"/>
  </r>
  <r>
    <n v="5374"/>
    <x v="2673"/>
    <x v="1"/>
    <x v="1040"/>
    <d v="2012-10-30T00:00:00"/>
    <x v="1"/>
    <s v="AG-10495"/>
    <s v="Andrew Gjertsen"/>
    <x v="1"/>
    <s v="United States"/>
    <s v="Houston"/>
    <x v="5"/>
    <n v="77041"/>
    <x v="2"/>
    <s v="FUR-TA-10002607"/>
    <x v="0"/>
    <x v="3"/>
    <s v="KI Conference Tables"/>
    <n v="347.36099999999999"/>
    <n v="7"/>
    <n v="0.3"/>
    <n v="-69.472199999999958"/>
  </r>
  <r>
    <n v="5375"/>
    <x v="2673"/>
    <x v="1"/>
    <x v="1040"/>
    <d v="2012-10-30T00:00:00"/>
    <x v="1"/>
    <s v="AG-10495"/>
    <s v="Andrew Gjertsen"/>
    <x v="1"/>
    <s v="United States"/>
    <s v="Houston"/>
    <x v="5"/>
    <n v="77041"/>
    <x v="2"/>
    <s v="OFF-PA-10001166"/>
    <x v="1"/>
    <x v="10"/>
    <s v="Xerox 2"/>
    <n v="10.368000000000002"/>
    <n v="2"/>
    <n v="0.2"/>
    <n v="3.6288"/>
  </r>
  <r>
    <n v="5376"/>
    <x v="2674"/>
    <x v="3"/>
    <x v="837"/>
    <d v="2014-06-01T00:00:00"/>
    <x v="1"/>
    <s v="RP-19855"/>
    <s v="Roy Phan"/>
    <x v="1"/>
    <s v="United States"/>
    <s v="Seattle"/>
    <x v="4"/>
    <n v="98103"/>
    <x v="1"/>
    <s v="TEC-AC-10004510"/>
    <x v="2"/>
    <x v="11"/>
    <s v="Logitech Desktop MK120 Mouse and keyboard Combo"/>
    <n v="98.16"/>
    <n v="6"/>
    <n v="0"/>
    <n v="9.8159999999999954"/>
  </r>
  <r>
    <n v="5377"/>
    <x v="2674"/>
    <x v="3"/>
    <x v="837"/>
    <d v="2014-06-01T00:00:00"/>
    <x v="1"/>
    <s v="RP-19855"/>
    <s v="Roy Phan"/>
    <x v="1"/>
    <s v="United States"/>
    <s v="Seattle"/>
    <x v="4"/>
    <n v="98103"/>
    <x v="1"/>
    <s v="OFF-AR-10004062"/>
    <x v="1"/>
    <x v="6"/>
    <s v="Staples"/>
    <n v="31.44"/>
    <n v="3"/>
    <n v="0"/>
    <n v="7.86"/>
  </r>
  <r>
    <n v="5378"/>
    <x v="2675"/>
    <x v="2"/>
    <x v="29"/>
    <d v="2011-12-07T00:00:00"/>
    <x v="2"/>
    <s v="NB-18655"/>
    <s v="Nona Balk"/>
    <x v="1"/>
    <s v="United States"/>
    <s v="Philadelphia"/>
    <x v="9"/>
    <n v="19134"/>
    <x v="3"/>
    <s v="OFF-EN-10000056"/>
    <x v="1"/>
    <x v="12"/>
    <s v="Cameo Buff Policy Envelopes"/>
    <n v="348.488"/>
    <n v="7"/>
    <n v="0.2"/>
    <n v="117.61469999999996"/>
  </r>
  <r>
    <n v="5379"/>
    <x v="2675"/>
    <x v="2"/>
    <x v="29"/>
    <d v="2011-12-07T00:00:00"/>
    <x v="2"/>
    <s v="NB-18655"/>
    <s v="Nona Balk"/>
    <x v="1"/>
    <s v="United States"/>
    <s v="Philadelphia"/>
    <x v="9"/>
    <n v="19134"/>
    <x v="3"/>
    <s v="OFF-ST-10001469"/>
    <x v="1"/>
    <x v="4"/>
    <s v="Fellowes Bankers Box Recycled Super Stor/Drawer"/>
    <n v="172.73599999999999"/>
    <n v="4"/>
    <n v="0.2"/>
    <n v="-30.228800000000007"/>
  </r>
  <r>
    <n v="5380"/>
    <x v="2676"/>
    <x v="0"/>
    <x v="1041"/>
    <d v="2013-08-19T00:00:00"/>
    <x v="1"/>
    <s v="JM-15580"/>
    <s v="Jill Matthias"/>
    <x v="0"/>
    <s v="United States"/>
    <s v="Los Angeles"/>
    <x v="1"/>
    <n v="90045"/>
    <x v="1"/>
    <s v="OFF-PA-10000551"/>
    <x v="1"/>
    <x v="10"/>
    <s v="Array Memo Cubes"/>
    <n v="15.54"/>
    <n v="3"/>
    <n v="0"/>
    <n v="7.6145999999999994"/>
  </r>
  <r>
    <n v="5381"/>
    <x v="2676"/>
    <x v="0"/>
    <x v="1041"/>
    <d v="2013-08-19T00:00:00"/>
    <x v="1"/>
    <s v="JM-15580"/>
    <s v="Jill Matthias"/>
    <x v="0"/>
    <s v="United States"/>
    <s v="Los Angeles"/>
    <x v="1"/>
    <n v="90045"/>
    <x v="1"/>
    <s v="TEC-MA-10000423"/>
    <x v="2"/>
    <x v="15"/>
    <s v="Texas Instruments TI-34 Scientific Calculator"/>
    <n v="105.55199999999999"/>
    <n v="6"/>
    <n v="0.2"/>
    <n v="35.623799999999996"/>
  </r>
  <r>
    <n v="5382"/>
    <x v="2677"/>
    <x v="0"/>
    <x v="64"/>
    <d v="2013-09-08T00:00:00"/>
    <x v="0"/>
    <s v="DM-13525"/>
    <s v="Don Miller"/>
    <x v="1"/>
    <s v="United States"/>
    <s v="Houston"/>
    <x v="5"/>
    <n v="77070"/>
    <x v="2"/>
    <s v="OFF-PA-10001870"/>
    <x v="1"/>
    <x v="10"/>
    <s v="Xerox 202"/>
    <n v="25.920000000000005"/>
    <n v="5"/>
    <n v="0.2"/>
    <n v="9.0719999999999992"/>
  </r>
  <r>
    <n v="5383"/>
    <x v="2677"/>
    <x v="0"/>
    <x v="64"/>
    <d v="2013-09-08T00:00:00"/>
    <x v="0"/>
    <s v="DM-13525"/>
    <s v="Don Miller"/>
    <x v="1"/>
    <s v="United States"/>
    <s v="Houston"/>
    <x v="5"/>
    <n v="77070"/>
    <x v="2"/>
    <s v="OFF-FA-10001843"/>
    <x v="1"/>
    <x v="13"/>
    <s v="Staples"/>
    <n v="15.808000000000002"/>
    <n v="8"/>
    <n v="0.2"/>
    <n v="5.3352000000000004"/>
  </r>
  <r>
    <n v="5384"/>
    <x v="2677"/>
    <x v="0"/>
    <x v="64"/>
    <d v="2013-09-08T00:00:00"/>
    <x v="0"/>
    <s v="DM-13525"/>
    <s v="Don Miller"/>
    <x v="1"/>
    <s v="United States"/>
    <s v="Houston"/>
    <x v="5"/>
    <n v="77070"/>
    <x v="2"/>
    <s v="OFF-PA-10002036"/>
    <x v="1"/>
    <x v="10"/>
    <s v="Xerox 1930"/>
    <n v="10.368000000000002"/>
    <n v="2"/>
    <n v="0.2"/>
    <n v="3.7584"/>
  </r>
  <r>
    <n v="5385"/>
    <x v="2678"/>
    <x v="3"/>
    <x v="335"/>
    <d v="2014-07-04T00:00:00"/>
    <x v="1"/>
    <s v="CC-12220"/>
    <s v="Chris Cortes"/>
    <x v="0"/>
    <s v="United States"/>
    <s v="Philadelphia"/>
    <x v="9"/>
    <n v="19143"/>
    <x v="3"/>
    <s v="TEC-PH-10001760"/>
    <x v="2"/>
    <x v="7"/>
    <s v="Bose SoundLink Bluetooth Speaker"/>
    <n v="358.2"/>
    <n v="3"/>
    <n v="0.4"/>
    <n v="41.79000000000002"/>
  </r>
  <r>
    <n v="5386"/>
    <x v="2678"/>
    <x v="3"/>
    <x v="335"/>
    <d v="2014-07-04T00:00:00"/>
    <x v="1"/>
    <s v="CC-12220"/>
    <s v="Chris Cortes"/>
    <x v="0"/>
    <s v="United States"/>
    <s v="Philadelphia"/>
    <x v="9"/>
    <n v="19143"/>
    <x v="3"/>
    <s v="TEC-PH-10000673"/>
    <x v="2"/>
    <x v="7"/>
    <s v="Plantronics Voyager Pro HD - Bluetooth Headset"/>
    <n v="545.91599999999994"/>
    <n v="14"/>
    <n v="0.4"/>
    <n v="72.788800000000037"/>
  </r>
  <r>
    <n v="5387"/>
    <x v="2679"/>
    <x v="3"/>
    <x v="846"/>
    <d v="2014-03-18T00:00:00"/>
    <x v="1"/>
    <s v="GA-14725"/>
    <s v="Guy Armstrong"/>
    <x v="0"/>
    <s v="United States"/>
    <s v="Rogers"/>
    <x v="36"/>
    <n v="72756"/>
    <x v="0"/>
    <s v="OFF-BI-10000829"/>
    <x v="1"/>
    <x v="8"/>
    <s v="Avery Non-Stick Binders"/>
    <n v="40.410000000000004"/>
    <n v="9"/>
    <n v="0"/>
    <n v="18.5886"/>
  </r>
  <r>
    <n v="5388"/>
    <x v="2680"/>
    <x v="3"/>
    <x v="1042"/>
    <d v="2014-02-22T00:00:00"/>
    <x v="0"/>
    <s v="CV-12805"/>
    <s v="Cynthia Voltz"/>
    <x v="1"/>
    <s v="United States"/>
    <s v="Los Angeles"/>
    <x v="1"/>
    <n v="90045"/>
    <x v="1"/>
    <s v="TEC-PH-10001924"/>
    <x v="2"/>
    <x v="7"/>
    <s v="iHome FM Clock Radio with Lightning Dock"/>
    <n v="167.976"/>
    <n v="3"/>
    <n v="0.2"/>
    <n v="10.498500000000007"/>
  </r>
  <r>
    <n v="5389"/>
    <x v="2680"/>
    <x v="3"/>
    <x v="1042"/>
    <d v="2014-02-22T00:00:00"/>
    <x v="0"/>
    <s v="CV-12805"/>
    <s v="Cynthia Voltz"/>
    <x v="1"/>
    <s v="United States"/>
    <s v="Los Angeles"/>
    <x v="1"/>
    <n v="90045"/>
    <x v="1"/>
    <s v="TEC-AC-10004864"/>
    <x v="2"/>
    <x v="11"/>
    <s v="Memorex Micro Travel Drive 32 GB"/>
    <n v="109.53"/>
    <n v="3"/>
    <n v="0"/>
    <n v="47.097900000000003"/>
  </r>
  <r>
    <n v="5390"/>
    <x v="2680"/>
    <x v="3"/>
    <x v="1042"/>
    <d v="2014-02-22T00:00:00"/>
    <x v="0"/>
    <s v="CV-12805"/>
    <s v="Cynthia Voltz"/>
    <x v="1"/>
    <s v="United States"/>
    <s v="Los Angeles"/>
    <x v="1"/>
    <n v="90045"/>
    <x v="1"/>
    <s v="OFF-LA-10004345"/>
    <x v="1"/>
    <x v="2"/>
    <s v="Avery 493"/>
    <n v="9.82"/>
    <n v="2"/>
    <n v="0"/>
    <n v="4.8117999999999999"/>
  </r>
  <r>
    <n v="5391"/>
    <x v="2681"/>
    <x v="3"/>
    <x v="468"/>
    <d v="2014-11-13T00:00:00"/>
    <x v="0"/>
    <s v="NC-18535"/>
    <s v="Nick Crebassa"/>
    <x v="1"/>
    <s v="United States"/>
    <s v="Seattle"/>
    <x v="4"/>
    <n v="98105"/>
    <x v="1"/>
    <s v="OFF-BI-10000088"/>
    <x v="1"/>
    <x v="8"/>
    <s v="GBC Imprintable Covers"/>
    <n v="26.352000000000004"/>
    <n v="3"/>
    <n v="0.2"/>
    <n v="9.5525999999999982"/>
  </r>
  <r>
    <n v="5392"/>
    <x v="2682"/>
    <x v="2"/>
    <x v="84"/>
    <d v="2011-11-25T00:00:00"/>
    <x v="1"/>
    <s v="GR-14560"/>
    <s v="Georgia Rosenberg"/>
    <x v="1"/>
    <s v="United States"/>
    <s v="Wilmington"/>
    <x v="13"/>
    <n v="19805"/>
    <x v="3"/>
    <s v="OFF-LA-10002787"/>
    <x v="1"/>
    <x v="2"/>
    <s v="Avery 480"/>
    <n v="22.5"/>
    <n v="6"/>
    <n v="0"/>
    <n v="10.799999999999999"/>
  </r>
  <r>
    <n v="5393"/>
    <x v="2682"/>
    <x v="2"/>
    <x v="84"/>
    <d v="2011-11-25T00:00:00"/>
    <x v="1"/>
    <s v="GR-14560"/>
    <s v="Georgia Rosenberg"/>
    <x v="1"/>
    <s v="United States"/>
    <s v="Wilmington"/>
    <x v="13"/>
    <n v="19805"/>
    <x v="3"/>
    <s v="OFF-LA-10001569"/>
    <x v="1"/>
    <x v="2"/>
    <s v="Avery 499"/>
    <n v="9.9600000000000009"/>
    <n v="2"/>
    <n v="0"/>
    <n v="4.5815999999999999"/>
  </r>
  <r>
    <n v="5394"/>
    <x v="2682"/>
    <x v="2"/>
    <x v="84"/>
    <d v="2011-11-25T00:00:00"/>
    <x v="1"/>
    <s v="GR-14560"/>
    <s v="Georgia Rosenberg"/>
    <x v="1"/>
    <s v="United States"/>
    <s v="Wilmington"/>
    <x v="13"/>
    <n v="19805"/>
    <x v="3"/>
    <s v="OFF-BI-10002429"/>
    <x v="1"/>
    <x v="8"/>
    <s v="Premier Elliptical Ring Binder, Black"/>
    <n v="213.08"/>
    <n v="7"/>
    <n v="0"/>
    <n v="102.2784"/>
  </r>
  <r>
    <n v="5395"/>
    <x v="2682"/>
    <x v="2"/>
    <x v="84"/>
    <d v="2011-11-25T00:00:00"/>
    <x v="1"/>
    <s v="GR-14560"/>
    <s v="Georgia Rosenberg"/>
    <x v="1"/>
    <s v="United States"/>
    <s v="Wilmington"/>
    <x v="13"/>
    <n v="19805"/>
    <x v="3"/>
    <s v="FUR-BO-10000362"/>
    <x v="0"/>
    <x v="0"/>
    <s v="Sauder Inglewood Library Bookcases"/>
    <n v="1025.8799999999999"/>
    <n v="6"/>
    <n v="0"/>
    <n v="235.95240000000001"/>
  </r>
  <r>
    <n v="5396"/>
    <x v="2683"/>
    <x v="2"/>
    <x v="728"/>
    <d v="2011-11-21T00:00:00"/>
    <x v="0"/>
    <s v="JG-15805"/>
    <s v="John Grady"/>
    <x v="1"/>
    <s v="United States"/>
    <s v="Provo"/>
    <x v="7"/>
    <n v="84604"/>
    <x v="1"/>
    <s v="OFF-PA-10003016"/>
    <x v="1"/>
    <x v="10"/>
    <s v="Adams &quot;While You Were Out&quot; Message Pads"/>
    <n v="21.98"/>
    <n v="7"/>
    <n v="0"/>
    <n v="9.8909999999999982"/>
  </r>
  <r>
    <n v="5397"/>
    <x v="2684"/>
    <x v="0"/>
    <x v="446"/>
    <d v="2013-09-25T00:00:00"/>
    <x v="3"/>
    <s v="EB-13750"/>
    <s v="Edward Becker"/>
    <x v="1"/>
    <s v="United States"/>
    <s v="San Francisco"/>
    <x v="1"/>
    <n v="94110"/>
    <x v="1"/>
    <s v="FUR-FU-10002501"/>
    <x v="0"/>
    <x v="5"/>
    <s v="Nu-Dell Executive Frame"/>
    <n v="63.2"/>
    <n v="5"/>
    <n v="0"/>
    <n v="23.384"/>
  </r>
  <r>
    <n v="5398"/>
    <x v="2685"/>
    <x v="0"/>
    <x v="73"/>
    <d v="2013-11-28T00:00:00"/>
    <x v="1"/>
    <s v="MC-17605"/>
    <s v="Matt Connell"/>
    <x v="1"/>
    <s v="United States"/>
    <s v="Los Angeles"/>
    <x v="1"/>
    <n v="90004"/>
    <x v="1"/>
    <s v="OFF-AP-10003622"/>
    <x v="1"/>
    <x v="9"/>
    <s v="Bravo II Megaboss 12-Amp Hard Body Upright, Replacement Belts, 2 Belts per Pack"/>
    <n v="39"/>
    <n v="12"/>
    <n v="0"/>
    <n v="11.309999999999999"/>
  </r>
  <r>
    <n v="5399"/>
    <x v="2686"/>
    <x v="0"/>
    <x v="720"/>
    <d v="2013-10-03T00:00:00"/>
    <x v="1"/>
    <s v="BM-11650"/>
    <s v="Brian Moss"/>
    <x v="1"/>
    <s v="United States"/>
    <s v="Lancaster"/>
    <x v="24"/>
    <n v="43130"/>
    <x v="3"/>
    <s v="OFF-BI-10002764"/>
    <x v="1"/>
    <x v="8"/>
    <s v="Recycled Pressboard Report Cover with Reinforced Top Hinge"/>
    <n v="2.907"/>
    <n v="3"/>
    <n v="0.7"/>
    <n v="-2.0348999999999995"/>
  </r>
  <r>
    <n v="5400"/>
    <x v="2687"/>
    <x v="0"/>
    <x v="526"/>
    <d v="2013-04-15T00:00:00"/>
    <x v="1"/>
    <s v="HF-14995"/>
    <s v="Herbert Flentye"/>
    <x v="0"/>
    <s v="United States"/>
    <s v="Los Angeles"/>
    <x v="1"/>
    <n v="90004"/>
    <x v="1"/>
    <s v="FUR-BO-10001798"/>
    <x v="0"/>
    <x v="0"/>
    <s v="Bush Somerset Collection Bookcase"/>
    <n v="556.66499999999996"/>
    <n v="5"/>
    <n v="0.15"/>
    <n v="6.5490000000000208"/>
  </r>
  <r>
    <n v="5401"/>
    <x v="2688"/>
    <x v="3"/>
    <x v="296"/>
    <d v="2014-09-24T00:00:00"/>
    <x v="2"/>
    <s v="ML-18265"/>
    <s v="Muhammed Lee"/>
    <x v="0"/>
    <s v="United States"/>
    <s v="Seattle"/>
    <x v="4"/>
    <n v="98103"/>
    <x v="1"/>
    <s v="TEC-AC-10000158"/>
    <x v="2"/>
    <x v="11"/>
    <s v="Sony 64GB Class 10 Micro SDHC R40 Memory Card"/>
    <n v="71.98"/>
    <n v="2"/>
    <n v="0"/>
    <n v="15.1158"/>
  </r>
  <r>
    <n v="5402"/>
    <x v="2688"/>
    <x v="3"/>
    <x v="296"/>
    <d v="2014-09-24T00:00:00"/>
    <x v="2"/>
    <s v="ML-18265"/>
    <s v="Muhammed Lee"/>
    <x v="0"/>
    <s v="United States"/>
    <s v="Seattle"/>
    <x v="4"/>
    <n v="98103"/>
    <x v="1"/>
    <s v="TEC-AC-10000303"/>
    <x v="2"/>
    <x v="11"/>
    <s v="Logitech M510 Wireless Mouse"/>
    <n v="79.98"/>
    <n v="2"/>
    <n v="0"/>
    <n v="26.3934"/>
  </r>
  <r>
    <n v="5403"/>
    <x v="2689"/>
    <x v="3"/>
    <x v="1043"/>
    <d v="2014-08-30T00:00:00"/>
    <x v="1"/>
    <s v="AH-10195"/>
    <s v="Alan Haines"/>
    <x v="1"/>
    <s v="United States"/>
    <s v="New York City"/>
    <x v="15"/>
    <n v="10024"/>
    <x v="3"/>
    <s v="OFF-BI-10003910"/>
    <x v="1"/>
    <x v="8"/>
    <s v="DXL Angle-View Binders with Locking Rings by Samsill"/>
    <n v="24.672000000000001"/>
    <n v="4"/>
    <n v="0.2"/>
    <n v="7.71"/>
  </r>
  <r>
    <n v="5404"/>
    <x v="2689"/>
    <x v="3"/>
    <x v="1043"/>
    <d v="2014-08-30T00:00:00"/>
    <x v="1"/>
    <s v="AH-10195"/>
    <s v="Alan Haines"/>
    <x v="1"/>
    <s v="United States"/>
    <s v="New York City"/>
    <x v="15"/>
    <n v="10024"/>
    <x v="3"/>
    <s v="OFF-BI-10000138"/>
    <x v="1"/>
    <x v="8"/>
    <s v="Acco Translucent Poly Ring Binders"/>
    <n v="3.7439999999999998"/>
    <n v="1"/>
    <n v="0.2"/>
    <n v="1.3104"/>
  </r>
  <r>
    <n v="5405"/>
    <x v="2690"/>
    <x v="0"/>
    <x v="712"/>
    <d v="2013-02-26T00:00:00"/>
    <x v="1"/>
    <s v="TZ-21580"/>
    <s v="Tracy Zic"/>
    <x v="0"/>
    <s v="United States"/>
    <s v="Los Angeles"/>
    <x v="1"/>
    <n v="90045"/>
    <x v="1"/>
    <s v="TEC-PH-10002398"/>
    <x v="2"/>
    <x v="7"/>
    <s v="AT&amp;T 1070 Corded Phone"/>
    <n v="445.96000000000004"/>
    <n v="5"/>
    <n v="0.2"/>
    <n v="55.744999999999948"/>
  </r>
  <r>
    <n v="5406"/>
    <x v="2690"/>
    <x v="0"/>
    <x v="712"/>
    <d v="2013-02-26T00:00:00"/>
    <x v="1"/>
    <s v="TZ-21580"/>
    <s v="Tracy Zic"/>
    <x v="0"/>
    <s v="United States"/>
    <s v="Los Angeles"/>
    <x v="1"/>
    <n v="90045"/>
    <x v="1"/>
    <s v="TEC-AC-10003399"/>
    <x v="2"/>
    <x v="11"/>
    <s v="Memorex Mini Travel Drive 64 GB USB 2.0 Flash Drive"/>
    <n v="36.24"/>
    <n v="1"/>
    <n v="0"/>
    <n v="15.220800000000001"/>
  </r>
  <r>
    <n v="5407"/>
    <x v="2690"/>
    <x v="0"/>
    <x v="712"/>
    <d v="2013-02-26T00:00:00"/>
    <x v="1"/>
    <s v="TZ-21580"/>
    <s v="Tracy Zic"/>
    <x v="0"/>
    <s v="United States"/>
    <s v="Los Angeles"/>
    <x v="1"/>
    <n v="90045"/>
    <x v="1"/>
    <s v="OFF-FA-10000992"/>
    <x v="1"/>
    <x v="13"/>
    <s v="Acco Clips to Go Binder Clips, 24 Clips in Two Sizes"/>
    <n v="10.649999999999999"/>
    <n v="3"/>
    <n v="0"/>
    <n v="5.0054999999999996"/>
  </r>
  <r>
    <n v="5408"/>
    <x v="2691"/>
    <x v="3"/>
    <x v="166"/>
    <d v="2014-12-15T00:00:00"/>
    <x v="1"/>
    <s v="DM-13345"/>
    <s v="Denise Monton"/>
    <x v="1"/>
    <s v="United States"/>
    <s v="San Francisco"/>
    <x v="1"/>
    <n v="94109"/>
    <x v="1"/>
    <s v="OFF-PA-10003022"/>
    <x v="1"/>
    <x v="10"/>
    <s v="Standard Line “While You Were Out” Hardbound Telephone Message Book"/>
    <n v="87.92"/>
    <n v="4"/>
    <n v="0"/>
    <n v="40.443199999999997"/>
  </r>
  <r>
    <n v="5409"/>
    <x v="2691"/>
    <x v="3"/>
    <x v="166"/>
    <d v="2014-12-15T00:00:00"/>
    <x v="1"/>
    <s v="DM-13345"/>
    <s v="Denise Monton"/>
    <x v="1"/>
    <s v="United States"/>
    <s v="San Francisco"/>
    <x v="1"/>
    <n v="94109"/>
    <x v="1"/>
    <s v="OFF-BI-10002854"/>
    <x v="1"/>
    <x v="8"/>
    <s v="Performers Binder/Pad Holder, Black"/>
    <n v="22.424000000000003"/>
    <n v="1"/>
    <n v="0.2"/>
    <n v="8.4089999999999989"/>
  </r>
  <r>
    <n v="5410"/>
    <x v="2691"/>
    <x v="3"/>
    <x v="166"/>
    <d v="2014-12-15T00:00:00"/>
    <x v="1"/>
    <s v="DM-13345"/>
    <s v="Denise Monton"/>
    <x v="1"/>
    <s v="United States"/>
    <s v="San Francisco"/>
    <x v="1"/>
    <n v="94109"/>
    <x v="1"/>
    <s v="OFF-BI-10001670"/>
    <x v="1"/>
    <x v="8"/>
    <s v="Vinyl Sectional Post Binders"/>
    <n v="90.480000000000018"/>
    <n v="3"/>
    <n v="0.2"/>
    <n v="33.93"/>
  </r>
  <r>
    <n v="5411"/>
    <x v="2691"/>
    <x v="3"/>
    <x v="166"/>
    <d v="2014-12-15T00:00:00"/>
    <x v="1"/>
    <s v="DM-13345"/>
    <s v="Denise Monton"/>
    <x v="1"/>
    <s v="United States"/>
    <s v="San Francisco"/>
    <x v="1"/>
    <n v="94109"/>
    <x v="1"/>
    <s v="OFF-ST-10001837"/>
    <x v="1"/>
    <x v="4"/>
    <s v="SAFCO Mobile Desk Side File, Wire Frame"/>
    <n v="42.76"/>
    <n v="1"/>
    <n v="0"/>
    <n v="11.117599999999999"/>
  </r>
  <r>
    <n v="5412"/>
    <x v="2692"/>
    <x v="3"/>
    <x v="65"/>
    <d v="2014-09-23T00:00:00"/>
    <x v="1"/>
    <s v="TS-21505"/>
    <s v="Tony Sayre"/>
    <x v="0"/>
    <s v="United States"/>
    <s v="Clovis"/>
    <x v="27"/>
    <n v="88101"/>
    <x v="1"/>
    <s v="OFF-BI-10002012"/>
    <x v="1"/>
    <x v="8"/>
    <s v="Wilson Jones Easy Flow II Sheet Lifters"/>
    <n v="10.080000000000002"/>
    <n v="7"/>
    <n v="0.2"/>
    <n v="3.5279999999999996"/>
  </r>
  <r>
    <n v="5413"/>
    <x v="2692"/>
    <x v="3"/>
    <x v="65"/>
    <d v="2014-09-23T00:00:00"/>
    <x v="1"/>
    <s v="TS-21505"/>
    <s v="Tony Sayre"/>
    <x v="0"/>
    <s v="United States"/>
    <s v="Clovis"/>
    <x v="27"/>
    <n v="88101"/>
    <x v="1"/>
    <s v="TEC-AC-10004992"/>
    <x v="2"/>
    <x v="11"/>
    <s v="Kingston Digital DataTraveler 64GB USB 2.0"/>
    <n v="101.34"/>
    <n v="3"/>
    <n v="0"/>
    <n v="8.1071999999999917"/>
  </r>
  <r>
    <n v="5414"/>
    <x v="2693"/>
    <x v="0"/>
    <x v="108"/>
    <d v="2013-09-15T00:00:00"/>
    <x v="2"/>
    <s v="TB-21625"/>
    <s v="Trudy Brown"/>
    <x v="0"/>
    <s v="United States"/>
    <s v="Wichita"/>
    <x v="41"/>
    <n v="67212"/>
    <x v="2"/>
    <s v="TEC-PH-10003171"/>
    <x v="2"/>
    <x v="7"/>
    <s v="Plantronics Encore H101 Dual Earpieces Headset"/>
    <n v="224.75"/>
    <n v="5"/>
    <n v="0"/>
    <n v="62.929999999999993"/>
  </r>
  <r>
    <n v="5415"/>
    <x v="2694"/>
    <x v="3"/>
    <x v="397"/>
    <d v="2014-09-29T00:00:00"/>
    <x v="1"/>
    <s v="LC-16870"/>
    <s v="Lena Cacioppo"/>
    <x v="0"/>
    <s v="United States"/>
    <s v="Chicago"/>
    <x v="10"/>
    <n v="60653"/>
    <x v="2"/>
    <s v="OFF-AP-10000390"/>
    <x v="1"/>
    <x v="9"/>
    <s v="Euro Pro Shark Stick Mini Vacuum"/>
    <n v="73.175999999999974"/>
    <n v="6"/>
    <n v="0.8"/>
    <n v="-197.57520000000002"/>
  </r>
  <r>
    <n v="5416"/>
    <x v="2694"/>
    <x v="3"/>
    <x v="397"/>
    <d v="2014-09-29T00:00:00"/>
    <x v="1"/>
    <s v="LC-16870"/>
    <s v="Lena Cacioppo"/>
    <x v="0"/>
    <s v="United States"/>
    <s v="Chicago"/>
    <x v="10"/>
    <n v="60653"/>
    <x v="2"/>
    <s v="OFF-PA-10004888"/>
    <x v="1"/>
    <x v="10"/>
    <s v="Xerox 217"/>
    <n v="20.736000000000004"/>
    <n v="4"/>
    <n v="0.2"/>
    <n v="7.2576000000000001"/>
  </r>
  <r>
    <n v="5417"/>
    <x v="2694"/>
    <x v="3"/>
    <x v="397"/>
    <d v="2014-09-29T00:00:00"/>
    <x v="1"/>
    <s v="LC-16870"/>
    <s v="Lena Cacioppo"/>
    <x v="0"/>
    <s v="United States"/>
    <s v="Chicago"/>
    <x v="10"/>
    <n v="60653"/>
    <x v="2"/>
    <s v="TEC-PH-10004188"/>
    <x v="2"/>
    <x v="7"/>
    <s v="OtterBox Commuter Series Case - Samsung Galaxy S4"/>
    <n v="39.984000000000002"/>
    <n v="2"/>
    <n v="0.2"/>
    <n v="-8.9963999999999995"/>
  </r>
  <r>
    <n v="5418"/>
    <x v="2695"/>
    <x v="2"/>
    <x v="191"/>
    <d v="2011-10-08T00:00:00"/>
    <x v="0"/>
    <s v="AM-10360"/>
    <s v="Alice McCarthy"/>
    <x v="1"/>
    <s v="United States"/>
    <s v="Omaha"/>
    <x v="8"/>
    <n v="68104"/>
    <x v="2"/>
    <s v="OFF-BI-10004099"/>
    <x v="1"/>
    <x v="8"/>
    <s v="GBC VeloBinder Strips"/>
    <n v="15.36"/>
    <n v="2"/>
    <n v="0"/>
    <n v="7.68"/>
  </r>
  <r>
    <n v="5419"/>
    <x v="2696"/>
    <x v="1"/>
    <x v="924"/>
    <d v="2012-10-26T00:00:00"/>
    <x v="2"/>
    <s v="JE-15715"/>
    <s v="Joe Elijah"/>
    <x v="0"/>
    <s v="United States"/>
    <s v="Houston"/>
    <x v="5"/>
    <n v="77041"/>
    <x v="2"/>
    <s v="OFF-PA-10004621"/>
    <x v="1"/>
    <x v="10"/>
    <s v="Xerox 212"/>
    <n v="36.288000000000011"/>
    <n v="7"/>
    <n v="0.2"/>
    <n v="12.700800000000001"/>
  </r>
  <r>
    <n v="5420"/>
    <x v="2696"/>
    <x v="1"/>
    <x v="924"/>
    <d v="2012-10-26T00:00:00"/>
    <x v="2"/>
    <s v="JE-15715"/>
    <s v="Joe Elijah"/>
    <x v="0"/>
    <s v="United States"/>
    <s v="Houston"/>
    <x v="5"/>
    <n v="77041"/>
    <x v="2"/>
    <s v="TEC-PH-10002103"/>
    <x v="2"/>
    <x v="7"/>
    <s v="Jabra SPEAK 410"/>
    <n v="150.38399999999999"/>
    <n v="2"/>
    <n v="0.2"/>
    <n v="15.038400000000003"/>
  </r>
  <r>
    <n v="5421"/>
    <x v="2697"/>
    <x v="0"/>
    <x v="1044"/>
    <d v="2013-04-03T00:00:00"/>
    <x v="0"/>
    <s v="CS-11950"/>
    <s v="Carlos Soltero"/>
    <x v="0"/>
    <s v="United States"/>
    <s v="Philadelphia"/>
    <x v="9"/>
    <n v="19134"/>
    <x v="3"/>
    <s v="TEC-PH-10002789"/>
    <x v="2"/>
    <x v="7"/>
    <s v="LG Exalt"/>
    <n v="280.78200000000004"/>
    <n v="3"/>
    <n v="0.4"/>
    <n v="-60.836100000000016"/>
  </r>
  <r>
    <n v="5422"/>
    <x v="2697"/>
    <x v="0"/>
    <x v="1044"/>
    <d v="2013-04-03T00:00:00"/>
    <x v="0"/>
    <s v="CS-11950"/>
    <s v="Carlos Soltero"/>
    <x v="0"/>
    <s v="United States"/>
    <s v="Philadelphia"/>
    <x v="9"/>
    <n v="19134"/>
    <x v="3"/>
    <s v="TEC-AC-10003289"/>
    <x v="2"/>
    <x v="11"/>
    <s v="Anker Ultra-Slim Mini Bluetooth 3.0 Wireless Keyboard"/>
    <n v="31.983999999999998"/>
    <n v="2"/>
    <n v="0.2"/>
    <n v="1.1993999999999998"/>
  </r>
  <r>
    <n v="5423"/>
    <x v="2698"/>
    <x v="0"/>
    <x v="723"/>
    <d v="2014-01-03T00:00:00"/>
    <x v="1"/>
    <s v="PF-19225"/>
    <s v="Phillip Flathmann"/>
    <x v="0"/>
    <s v="United States"/>
    <s v="Los Angeles"/>
    <x v="1"/>
    <n v="90045"/>
    <x v="1"/>
    <s v="OFF-BI-10000138"/>
    <x v="1"/>
    <x v="8"/>
    <s v="Acco Translucent Poly Ring Binders"/>
    <n v="11.231999999999999"/>
    <n v="3"/>
    <n v="0.2"/>
    <n v="3.9312000000000005"/>
  </r>
  <r>
    <n v="5424"/>
    <x v="2699"/>
    <x v="3"/>
    <x v="132"/>
    <d v="2014-11-06T00:00:00"/>
    <x v="0"/>
    <s v="PJ-18835"/>
    <s v="Patrick Jones"/>
    <x v="1"/>
    <s v="United States"/>
    <s v="Richmond"/>
    <x v="0"/>
    <n v="40475"/>
    <x v="0"/>
    <s v="OFF-PA-10001215"/>
    <x v="1"/>
    <x v="10"/>
    <s v="Xerox 1963"/>
    <n v="26.400000000000002"/>
    <n v="5"/>
    <n v="0"/>
    <n v="11.879999999999999"/>
  </r>
  <r>
    <n v="5425"/>
    <x v="2700"/>
    <x v="3"/>
    <x v="176"/>
    <d v="2014-01-27T00:00:00"/>
    <x v="1"/>
    <s v="JF-15490"/>
    <s v="Jeremy Farry"/>
    <x v="0"/>
    <s v="United States"/>
    <s v="Waterbury"/>
    <x v="29"/>
    <n v="6708"/>
    <x v="3"/>
    <s v="OFF-AR-10001545"/>
    <x v="1"/>
    <x v="6"/>
    <s v="Newell 326"/>
    <n v="3.52"/>
    <n v="2"/>
    <n v="0"/>
    <n v="1.0207999999999999"/>
  </r>
  <r>
    <n v="5426"/>
    <x v="2701"/>
    <x v="0"/>
    <x v="275"/>
    <d v="2013-12-07T00:00:00"/>
    <x v="2"/>
    <s v="NM-18520"/>
    <s v="Neoma Murray"/>
    <x v="0"/>
    <s v="United States"/>
    <s v="Los Angeles"/>
    <x v="1"/>
    <n v="90045"/>
    <x v="1"/>
    <s v="TEC-AC-10003870"/>
    <x v="2"/>
    <x v="11"/>
    <s v="Logitech Z-906 Speaker sys - home theater - 5.1-CH"/>
    <n v="1649.95"/>
    <n v="5"/>
    <n v="0"/>
    <n v="659.98"/>
  </r>
  <r>
    <n v="5427"/>
    <x v="2701"/>
    <x v="0"/>
    <x v="275"/>
    <d v="2013-12-07T00:00:00"/>
    <x v="2"/>
    <s v="NM-18520"/>
    <s v="Neoma Murray"/>
    <x v="0"/>
    <s v="United States"/>
    <s v="Los Angeles"/>
    <x v="1"/>
    <n v="90045"/>
    <x v="1"/>
    <s v="FUR-FU-10001085"/>
    <x v="0"/>
    <x v="5"/>
    <s v="3M Polarizing Light Filter Sleeves"/>
    <n v="111.89999999999999"/>
    <n v="6"/>
    <n v="0"/>
    <n v="51.47399999999999"/>
  </r>
  <r>
    <n v="5428"/>
    <x v="2702"/>
    <x v="0"/>
    <x v="403"/>
    <d v="2013-06-15T00:00:00"/>
    <x v="3"/>
    <s v="MH-17290"/>
    <s v="Marc Harrigan"/>
    <x v="2"/>
    <s v="United States"/>
    <s v="Los Angeles"/>
    <x v="1"/>
    <n v="90036"/>
    <x v="1"/>
    <s v="FUR-BO-10004218"/>
    <x v="0"/>
    <x v="0"/>
    <s v="Bush Heritage Pine Collection 5-Shelf Bookcase, Albany Pine Finish, *Special Order"/>
    <n v="599.16499999999996"/>
    <n v="5"/>
    <n v="0.15"/>
    <n v="35.245000000000005"/>
  </r>
  <r>
    <n v="5429"/>
    <x v="2703"/>
    <x v="0"/>
    <x v="476"/>
    <d v="2013-09-05T00:00:00"/>
    <x v="2"/>
    <s v="SZ-20035"/>
    <s v="Sam Zeldin"/>
    <x v="2"/>
    <s v="United States"/>
    <s v="San Francisco"/>
    <x v="1"/>
    <n v="94122"/>
    <x v="1"/>
    <s v="OFF-ST-10003455"/>
    <x v="1"/>
    <x v="4"/>
    <s v="Tenex File Box, Personal Filing Tote with Lid, Black"/>
    <n v="46.53"/>
    <n v="3"/>
    <n v="0"/>
    <n v="12.097800000000001"/>
  </r>
  <r>
    <n v="5430"/>
    <x v="2704"/>
    <x v="2"/>
    <x v="742"/>
    <d v="2011-09-07T00:00:00"/>
    <x v="2"/>
    <s v="PR-18880"/>
    <s v="Patrick Ryan"/>
    <x v="0"/>
    <s v="United States"/>
    <s v="Saint Petersburg"/>
    <x v="2"/>
    <n v="33710"/>
    <x v="0"/>
    <s v="FUR-FU-10001967"/>
    <x v="0"/>
    <x v="5"/>
    <s v="Telescoping Adjustable Floor Lamp"/>
    <n v="31.983999999999998"/>
    <n v="2"/>
    <n v="0.2"/>
    <n v="1.9989999999999979"/>
  </r>
  <r>
    <n v="5431"/>
    <x v="2705"/>
    <x v="3"/>
    <x v="208"/>
    <d v="2014-10-26T00:00:00"/>
    <x v="1"/>
    <s v="FC-14245"/>
    <s v="Frank Carlisle"/>
    <x v="2"/>
    <s v="United States"/>
    <s v="Lakewood"/>
    <x v="24"/>
    <n v="44107"/>
    <x v="3"/>
    <s v="OFF-AP-10000938"/>
    <x v="1"/>
    <x v="9"/>
    <s v="Avanti 1.7 Cu. Ft. Refrigerator"/>
    <n v="161.56800000000001"/>
    <n v="2"/>
    <n v="0.2"/>
    <n v="16.156799999999997"/>
  </r>
  <r>
    <n v="5432"/>
    <x v="2705"/>
    <x v="3"/>
    <x v="208"/>
    <d v="2014-10-26T00:00:00"/>
    <x v="1"/>
    <s v="FC-14245"/>
    <s v="Frank Carlisle"/>
    <x v="2"/>
    <s v="United States"/>
    <s v="Lakewood"/>
    <x v="24"/>
    <n v="44107"/>
    <x v="3"/>
    <s v="OFF-PA-10002195"/>
    <x v="1"/>
    <x v="10"/>
    <s v="RSVP Cards &amp; Envelopes, Blank White, 8-1/2&quot; X 11&quot;, 24 Cards/25 Envelopes/Set"/>
    <n v="4.0640000000000001"/>
    <n v="1"/>
    <n v="0.2"/>
    <n v="1.3715999999999999"/>
  </r>
  <r>
    <n v="5433"/>
    <x v="2705"/>
    <x v="3"/>
    <x v="208"/>
    <d v="2014-10-26T00:00:00"/>
    <x v="1"/>
    <s v="FC-14245"/>
    <s v="Frank Carlisle"/>
    <x v="2"/>
    <s v="United States"/>
    <s v="Lakewood"/>
    <x v="24"/>
    <n v="44107"/>
    <x v="3"/>
    <s v="OFF-BI-10002799"/>
    <x v="1"/>
    <x v="8"/>
    <s v="SlimView Poly Binder, 3/8&quot;"/>
    <n v="6.2160000000000002"/>
    <n v="4"/>
    <n v="0.7"/>
    <n v="-4.9727999999999994"/>
  </r>
  <r>
    <n v="5434"/>
    <x v="2706"/>
    <x v="3"/>
    <x v="1016"/>
    <d v="2014-04-30T00:00:00"/>
    <x v="1"/>
    <s v="LH-16750"/>
    <s v="Larry Hughes"/>
    <x v="0"/>
    <s v="United States"/>
    <s v="Chandler"/>
    <x v="16"/>
    <n v="85224"/>
    <x v="1"/>
    <s v="OFF-AR-10000246"/>
    <x v="1"/>
    <x v="6"/>
    <s v="Newell 318"/>
    <n v="8.895999999999999"/>
    <n v="4"/>
    <n v="0.2"/>
    <n v="0.66719999999999979"/>
  </r>
  <r>
    <n v="5435"/>
    <x v="2707"/>
    <x v="1"/>
    <x v="324"/>
    <d v="2012-10-24T00:00:00"/>
    <x v="1"/>
    <s v="RM-19675"/>
    <s v="Robert Marley"/>
    <x v="2"/>
    <s v="United States"/>
    <s v="Los Angeles"/>
    <x v="1"/>
    <n v="90008"/>
    <x v="1"/>
    <s v="OFF-AP-10000275"/>
    <x v="1"/>
    <x v="9"/>
    <s v="Sanyo Counter Height Refrigerator with Crisper, 3.6 Cubic Foot, Stainless Steel/Black"/>
    <n v="1640.6999999999998"/>
    <n v="5"/>
    <n v="0"/>
    <n v="459.39599999999996"/>
  </r>
  <r>
    <n v="5436"/>
    <x v="2707"/>
    <x v="1"/>
    <x v="324"/>
    <d v="2012-10-24T00:00:00"/>
    <x v="1"/>
    <s v="RM-19675"/>
    <s v="Robert Marley"/>
    <x v="2"/>
    <s v="United States"/>
    <s v="Los Angeles"/>
    <x v="1"/>
    <n v="90008"/>
    <x v="1"/>
    <s v="TEC-AC-10000892"/>
    <x v="2"/>
    <x v="11"/>
    <s v="NETGEAR N750 Dual Band Wi-Fi Gigabit Router"/>
    <n v="270"/>
    <n v="3"/>
    <n v="0"/>
    <n v="97.199999999999989"/>
  </r>
  <r>
    <n v="5437"/>
    <x v="2708"/>
    <x v="2"/>
    <x v="260"/>
    <d v="2011-07-08T00:00:00"/>
    <x v="2"/>
    <s v="DM-13525"/>
    <s v="Don Miller"/>
    <x v="1"/>
    <s v="United States"/>
    <s v="Palm Coast"/>
    <x v="2"/>
    <n v="32137"/>
    <x v="0"/>
    <s v="FUR-FU-10001591"/>
    <x v="0"/>
    <x v="5"/>
    <s v="Advantus Panel Wall Certificate Holder - 8.5x11"/>
    <n v="19.52"/>
    <n v="2"/>
    <n v="0.2"/>
    <n v="5.3680000000000012"/>
  </r>
  <r>
    <n v="5438"/>
    <x v="2708"/>
    <x v="2"/>
    <x v="260"/>
    <d v="2011-07-08T00:00:00"/>
    <x v="2"/>
    <s v="DM-13525"/>
    <s v="Don Miller"/>
    <x v="1"/>
    <s v="United States"/>
    <s v="Palm Coast"/>
    <x v="2"/>
    <n v="32137"/>
    <x v="0"/>
    <s v="OFF-BI-10001787"/>
    <x v="1"/>
    <x v="8"/>
    <s v="Wilson Jones Four-Pocket Poly Binders"/>
    <n v="9.8100000000000023"/>
    <n v="5"/>
    <n v="0.7"/>
    <n v="-6.8669999999999973"/>
  </r>
  <r>
    <n v="5439"/>
    <x v="2708"/>
    <x v="2"/>
    <x v="260"/>
    <d v="2011-07-08T00:00:00"/>
    <x v="2"/>
    <s v="DM-13525"/>
    <s v="Don Miller"/>
    <x v="1"/>
    <s v="United States"/>
    <s v="Palm Coast"/>
    <x v="2"/>
    <n v="32137"/>
    <x v="0"/>
    <s v="FUR-FU-10003192"/>
    <x v="0"/>
    <x v="5"/>
    <s v="Luxo Adjustable Task Clamp Lamp"/>
    <n v="213.21600000000001"/>
    <n v="3"/>
    <n v="0.2"/>
    <n v="15.991199999999992"/>
  </r>
  <r>
    <n v="5440"/>
    <x v="2709"/>
    <x v="0"/>
    <x v="958"/>
    <d v="2013-04-10T00:00:00"/>
    <x v="1"/>
    <s v="EH-14185"/>
    <s v="Evan Henry"/>
    <x v="0"/>
    <s v="United States"/>
    <s v="New York City"/>
    <x v="15"/>
    <n v="10035"/>
    <x v="3"/>
    <s v="OFF-BI-10004600"/>
    <x v="1"/>
    <x v="8"/>
    <s v="Ibico Ibimaster 300 Manual Binding System"/>
    <n v="588.78399999999999"/>
    <n v="2"/>
    <n v="0.2"/>
    <n v="183.99499999999998"/>
  </r>
  <r>
    <n v="5441"/>
    <x v="2710"/>
    <x v="3"/>
    <x v="38"/>
    <d v="2014-11-19T00:00:00"/>
    <x v="0"/>
    <s v="TC-21295"/>
    <s v="Toby Carlisle"/>
    <x v="0"/>
    <s v="United States"/>
    <s v="Jupiter"/>
    <x v="2"/>
    <n v="33458"/>
    <x v="0"/>
    <s v="OFF-AR-10002335"/>
    <x v="1"/>
    <x v="6"/>
    <s v="DIXON Oriole Pencils"/>
    <n v="2.0640000000000001"/>
    <n v="1"/>
    <n v="0.2"/>
    <n v="0.15480000000000005"/>
  </r>
  <r>
    <n v="5442"/>
    <x v="2711"/>
    <x v="3"/>
    <x v="428"/>
    <d v="2014-09-14T00:00:00"/>
    <x v="1"/>
    <s v="AI-10855"/>
    <s v="Arianne Irving"/>
    <x v="0"/>
    <s v="United States"/>
    <s v="Glendale"/>
    <x v="16"/>
    <n v="85301"/>
    <x v="1"/>
    <s v="OFF-PA-10000859"/>
    <x v="1"/>
    <x v="10"/>
    <s v="Unpadded Memo Slips"/>
    <n v="6.3680000000000003"/>
    <n v="2"/>
    <n v="0.2"/>
    <n v="2.3879999999999999"/>
  </r>
  <r>
    <n v="5443"/>
    <x v="2712"/>
    <x v="1"/>
    <x v="786"/>
    <d v="2012-04-23T00:00:00"/>
    <x v="1"/>
    <s v="JM-15535"/>
    <s v="Jessica Myrick"/>
    <x v="0"/>
    <s v="United States"/>
    <s v="New York City"/>
    <x v="15"/>
    <n v="10035"/>
    <x v="3"/>
    <s v="TEC-AC-10003198"/>
    <x v="2"/>
    <x v="11"/>
    <s v="Enermax Acrylux Wireless Keyboard"/>
    <n v="99.6"/>
    <n v="1"/>
    <n v="0"/>
    <n v="36.851999999999997"/>
  </r>
  <r>
    <n v="5444"/>
    <x v="2712"/>
    <x v="1"/>
    <x v="786"/>
    <d v="2012-04-23T00:00:00"/>
    <x v="1"/>
    <s v="JM-15535"/>
    <s v="Jessica Myrick"/>
    <x v="0"/>
    <s v="United States"/>
    <s v="New York City"/>
    <x v="15"/>
    <n v="10035"/>
    <x v="3"/>
    <s v="OFF-BI-10001900"/>
    <x v="1"/>
    <x v="8"/>
    <s v="DXL Angle-View Binders with Locking Rings, Black"/>
    <n v="62.296000000000006"/>
    <n v="13"/>
    <n v="0.2"/>
    <n v="21.024899999999999"/>
  </r>
  <r>
    <n v="5445"/>
    <x v="2712"/>
    <x v="1"/>
    <x v="786"/>
    <d v="2012-04-23T00:00:00"/>
    <x v="1"/>
    <s v="JM-15535"/>
    <s v="Jessica Myrick"/>
    <x v="0"/>
    <s v="United States"/>
    <s v="New York City"/>
    <x v="15"/>
    <n v="10035"/>
    <x v="3"/>
    <s v="OFF-AR-10000614"/>
    <x v="1"/>
    <x v="6"/>
    <s v="Barrel Sharpener"/>
    <n v="10.709999999999999"/>
    <n v="3"/>
    <n v="0"/>
    <n v="2.7845999999999997"/>
  </r>
  <r>
    <n v="5446"/>
    <x v="2713"/>
    <x v="0"/>
    <x v="197"/>
    <d v="2013-07-30T00:00:00"/>
    <x v="1"/>
    <s v="BE-11335"/>
    <s v="Bill Eplett"/>
    <x v="2"/>
    <s v="United States"/>
    <s v="Houston"/>
    <x v="5"/>
    <n v="77041"/>
    <x v="2"/>
    <s v="OFF-EN-10003040"/>
    <x v="1"/>
    <x v="12"/>
    <s v="Quality Park Security Envelopes"/>
    <n v="20.936000000000003"/>
    <n v="1"/>
    <n v="0.2"/>
    <n v="7.0659000000000001"/>
  </r>
  <r>
    <n v="5447"/>
    <x v="2714"/>
    <x v="0"/>
    <x v="370"/>
    <d v="2013-09-01T00:00:00"/>
    <x v="1"/>
    <s v="DR-12880"/>
    <s v="Dan Reichenbach"/>
    <x v="1"/>
    <s v="United States"/>
    <s v="New York City"/>
    <x v="15"/>
    <n v="10035"/>
    <x v="3"/>
    <s v="TEC-PH-10003442"/>
    <x v="2"/>
    <x v="7"/>
    <s v="Samsung Replacement EH64AVFWE Premium Headset"/>
    <n v="33"/>
    <n v="6"/>
    <n v="0"/>
    <n v="8.25"/>
  </r>
  <r>
    <n v="5448"/>
    <x v="2714"/>
    <x v="0"/>
    <x v="370"/>
    <d v="2013-09-01T00:00:00"/>
    <x v="1"/>
    <s v="DR-12880"/>
    <s v="Dan Reichenbach"/>
    <x v="1"/>
    <s v="United States"/>
    <s v="New York City"/>
    <x v="15"/>
    <n v="10035"/>
    <x v="3"/>
    <s v="TEC-AC-10002800"/>
    <x v="2"/>
    <x v="11"/>
    <s v="Plantronics Audio 478 Stereo USB Headset"/>
    <n v="249.95000000000002"/>
    <n v="5"/>
    <n v="0"/>
    <n v="87.482499999999987"/>
  </r>
  <r>
    <n v="5449"/>
    <x v="2715"/>
    <x v="2"/>
    <x v="171"/>
    <d v="2011-09-19T00:00:00"/>
    <x v="1"/>
    <s v="TA-21385"/>
    <s v="Tom Ashbrook"/>
    <x v="2"/>
    <s v="United States"/>
    <s v="Olathe"/>
    <x v="41"/>
    <n v="66062"/>
    <x v="2"/>
    <s v="OFF-SU-10000157"/>
    <x v="1"/>
    <x v="14"/>
    <s v="Compact Automatic Electric Letter Opener"/>
    <n v="357.93"/>
    <n v="3"/>
    <n v="0"/>
    <n v="7.158600000000007"/>
  </r>
  <r>
    <n v="5450"/>
    <x v="2715"/>
    <x v="2"/>
    <x v="171"/>
    <d v="2011-09-19T00:00:00"/>
    <x v="1"/>
    <s v="TA-21385"/>
    <s v="Tom Ashbrook"/>
    <x v="2"/>
    <s v="United States"/>
    <s v="Olathe"/>
    <x v="41"/>
    <n v="66062"/>
    <x v="2"/>
    <s v="TEC-AC-10001542"/>
    <x v="2"/>
    <x v="11"/>
    <s v="SanDisk Cruzer 16 GB USB Flash Drive"/>
    <n v="57.400000000000006"/>
    <n v="5"/>
    <n v="0"/>
    <n v="10.905999999999993"/>
  </r>
  <r>
    <n v="5451"/>
    <x v="2715"/>
    <x v="2"/>
    <x v="171"/>
    <d v="2011-09-19T00:00:00"/>
    <x v="1"/>
    <s v="TA-21385"/>
    <s v="Tom Ashbrook"/>
    <x v="2"/>
    <s v="United States"/>
    <s v="Olathe"/>
    <x v="41"/>
    <n v="66062"/>
    <x v="2"/>
    <s v="OFF-BI-10004519"/>
    <x v="1"/>
    <x v="8"/>
    <s v="GBC DocuBind P100 Manual Binding Machine"/>
    <n v="331.96"/>
    <n v="2"/>
    <n v="0"/>
    <n v="149.38199999999998"/>
  </r>
  <r>
    <n v="5452"/>
    <x v="2715"/>
    <x v="2"/>
    <x v="171"/>
    <d v="2011-09-19T00:00:00"/>
    <x v="1"/>
    <s v="TA-21385"/>
    <s v="Tom Ashbrook"/>
    <x v="2"/>
    <s v="United States"/>
    <s v="Olathe"/>
    <x v="41"/>
    <n v="66062"/>
    <x v="2"/>
    <s v="FUR-FU-10003464"/>
    <x v="0"/>
    <x v="5"/>
    <s v="Seth Thomas 8 1/2&quot; Cubicle Clock"/>
    <n v="40.56"/>
    <n v="2"/>
    <n v="0"/>
    <n v="12.979199999999999"/>
  </r>
  <r>
    <n v="5453"/>
    <x v="2716"/>
    <x v="0"/>
    <x v="405"/>
    <d v="2013-07-30T00:00:00"/>
    <x v="1"/>
    <s v="KN-16705"/>
    <s v="Kristina Nunn"/>
    <x v="2"/>
    <s v="United States"/>
    <s v="Sparks"/>
    <x v="33"/>
    <n v="89431"/>
    <x v="1"/>
    <s v="OFF-SU-10004261"/>
    <x v="1"/>
    <x v="14"/>
    <s v="Fiskars 8&quot; Scissors, 2/Pack"/>
    <n v="86.199999999999989"/>
    <n v="5"/>
    <n v="0"/>
    <n v="24.997999999999987"/>
  </r>
  <r>
    <n v="5454"/>
    <x v="2717"/>
    <x v="3"/>
    <x v="240"/>
    <d v="2014-05-24T00:00:00"/>
    <x v="1"/>
    <s v="PJ-18835"/>
    <s v="Patrick Jones"/>
    <x v="1"/>
    <s v="United States"/>
    <s v="Rockford"/>
    <x v="10"/>
    <n v="61107"/>
    <x v="2"/>
    <s v="OFF-PA-10004733"/>
    <x v="1"/>
    <x v="10"/>
    <s v="Things To Do Today Spiral Book"/>
    <n v="38.016000000000005"/>
    <n v="6"/>
    <n v="0.2"/>
    <n v="13.780799999999996"/>
  </r>
  <r>
    <n v="5455"/>
    <x v="2718"/>
    <x v="3"/>
    <x v="1045"/>
    <d v="2014-05-03T00:00:00"/>
    <x v="1"/>
    <s v="MC-17605"/>
    <s v="Matt Connell"/>
    <x v="1"/>
    <s v="United States"/>
    <s v="Philadelphia"/>
    <x v="9"/>
    <n v="19143"/>
    <x v="3"/>
    <s v="OFF-ST-10001325"/>
    <x v="1"/>
    <x v="4"/>
    <s v="Sterilite Officeware Hinged File Box"/>
    <n v="8.3840000000000003"/>
    <n v="1"/>
    <n v="0.2"/>
    <n v="0.73360000000000003"/>
  </r>
  <r>
    <n v="5456"/>
    <x v="2718"/>
    <x v="3"/>
    <x v="1045"/>
    <d v="2014-05-03T00:00:00"/>
    <x v="1"/>
    <s v="MC-17605"/>
    <s v="Matt Connell"/>
    <x v="1"/>
    <s v="United States"/>
    <s v="Philadelphia"/>
    <x v="9"/>
    <n v="19143"/>
    <x v="3"/>
    <s v="OFF-AR-10003056"/>
    <x v="1"/>
    <x v="6"/>
    <s v="Newell 341"/>
    <n v="6.8480000000000008"/>
    <n v="2"/>
    <n v="0.2"/>
    <n v="0.77039999999999909"/>
  </r>
  <r>
    <n v="5457"/>
    <x v="2719"/>
    <x v="3"/>
    <x v="614"/>
    <d v="2015-01-03T00:00:00"/>
    <x v="1"/>
    <s v="BS-11755"/>
    <s v="Bruce Stewart"/>
    <x v="0"/>
    <s v="United States"/>
    <s v="Edmonds"/>
    <x v="4"/>
    <n v="98026"/>
    <x v="1"/>
    <s v="OFF-FA-10000089"/>
    <x v="1"/>
    <x v="13"/>
    <s v="Acco Glide Clips"/>
    <n v="19.600000000000001"/>
    <n v="5"/>
    <n v="0"/>
    <n v="9.6039999999999992"/>
  </r>
  <r>
    <n v="5458"/>
    <x v="2719"/>
    <x v="3"/>
    <x v="614"/>
    <d v="2015-01-03T00:00:00"/>
    <x v="1"/>
    <s v="BS-11755"/>
    <s v="Bruce Stewart"/>
    <x v="0"/>
    <s v="United States"/>
    <s v="Edmonds"/>
    <x v="4"/>
    <n v="98026"/>
    <x v="1"/>
    <s v="FUR-FU-10004093"/>
    <x v="0"/>
    <x v="5"/>
    <s v="Hand-Finished Solid Wood Document Frame"/>
    <n v="68.459999999999994"/>
    <n v="2"/>
    <n v="0"/>
    <n v="20.537999999999997"/>
  </r>
  <r>
    <n v="5459"/>
    <x v="2720"/>
    <x v="3"/>
    <x v="507"/>
    <d v="2014-09-07T00:00:00"/>
    <x v="0"/>
    <s v="PK-19075"/>
    <s v="Pete Kriz"/>
    <x v="0"/>
    <s v="United States"/>
    <s v="San Francisco"/>
    <x v="1"/>
    <n v="94122"/>
    <x v="1"/>
    <s v="OFF-BI-10004022"/>
    <x v="1"/>
    <x v="8"/>
    <s v="Acco Suede Grain Vinyl Round Ring Binder"/>
    <n v="13.343999999999998"/>
    <n v="6"/>
    <n v="0.2"/>
    <n v="4.3367999999999993"/>
  </r>
  <r>
    <n v="5460"/>
    <x v="2720"/>
    <x v="3"/>
    <x v="507"/>
    <d v="2014-09-07T00:00:00"/>
    <x v="0"/>
    <s v="PK-19075"/>
    <s v="Pete Kriz"/>
    <x v="0"/>
    <s v="United States"/>
    <s v="San Francisco"/>
    <x v="1"/>
    <n v="94122"/>
    <x v="1"/>
    <s v="FUR-TA-10001771"/>
    <x v="0"/>
    <x v="3"/>
    <s v="Bush Cubix Conference Tables, Fully Assembled"/>
    <n v="1478.2719999999999"/>
    <n v="8"/>
    <n v="0.2"/>
    <n v="92.392000000000053"/>
  </r>
  <r>
    <n v="5461"/>
    <x v="2721"/>
    <x v="2"/>
    <x v="90"/>
    <d v="2011-03-25T00:00:00"/>
    <x v="1"/>
    <s v="TS-21205"/>
    <s v="Thomas Seio"/>
    <x v="1"/>
    <s v="United States"/>
    <s v="Asheville"/>
    <x v="3"/>
    <n v="28806"/>
    <x v="0"/>
    <s v="OFF-ST-10002301"/>
    <x v="1"/>
    <x v="4"/>
    <s v="Tennsco Commercial Shelving"/>
    <n v="16.272000000000002"/>
    <n v="1"/>
    <n v="0.2"/>
    <n v="-3.864600000000002"/>
  </r>
  <r>
    <n v="5462"/>
    <x v="2722"/>
    <x v="3"/>
    <x v="394"/>
    <d v="2014-10-05T00:00:00"/>
    <x v="1"/>
    <s v="BD-11725"/>
    <s v="Bruce Degenhardt"/>
    <x v="0"/>
    <s v="United States"/>
    <s v="Los Angeles"/>
    <x v="1"/>
    <n v="90032"/>
    <x v="1"/>
    <s v="FUR-FU-10001706"/>
    <x v="0"/>
    <x v="5"/>
    <s v="Longer-Life Soft White Bulbs"/>
    <n v="9.24"/>
    <n v="3"/>
    <n v="0"/>
    <n v="4.4352"/>
  </r>
  <r>
    <n v="5463"/>
    <x v="2723"/>
    <x v="2"/>
    <x v="1046"/>
    <d v="2011-01-21T00:00:00"/>
    <x v="2"/>
    <s v="TS-21340"/>
    <s v="Toby Swindell"/>
    <x v="0"/>
    <s v="United States"/>
    <s v="Scottsdale"/>
    <x v="16"/>
    <n v="85254"/>
    <x v="1"/>
    <s v="OFF-BI-10003676"/>
    <x v="1"/>
    <x v="8"/>
    <s v="GBC Standard Recycled Report Covers, Clear Plastic Sheets"/>
    <n v="32.340000000000003"/>
    <n v="10"/>
    <n v="0.7"/>
    <n v="-23.716000000000001"/>
  </r>
  <r>
    <n v="5464"/>
    <x v="2723"/>
    <x v="2"/>
    <x v="1046"/>
    <d v="2011-01-21T00:00:00"/>
    <x v="2"/>
    <s v="TS-21340"/>
    <s v="Toby Swindell"/>
    <x v="0"/>
    <s v="United States"/>
    <s v="Scottsdale"/>
    <x v="16"/>
    <n v="85254"/>
    <x v="1"/>
    <s v="OFF-PA-10000659"/>
    <x v="1"/>
    <x v="10"/>
    <s v="TOPS Carbonless Receipt Book, Four 2-3/4 x 7-1/4 Money Receipts per Page"/>
    <n v="56.064"/>
    <n v="4"/>
    <n v="0.2"/>
    <n v="19.622399999999999"/>
  </r>
  <r>
    <n v="5465"/>
    <x v="2723"/>
    <x v="2"/>
    <x v="1046"/>
    <d v="2011-01-21T00:00:00"/>
    <x v="2"/>
    <s v="TS-21340"/>
    <s v="Toby Swindell"/>
    <x v="0"/>
    <s v="United States"/>
    <s v="Scottsdale"/>
    <x v="16"/>
    <n v="85254"/>
    <x v="1"/>
    <s v="OFF-EN-10002504"/>
    <x v="1"/>
    <x v="12"/>
    <s v="Tyvek  Top-Opening Peel &amp; Seel Envelopes, Plain White"/>
    <n v="108.72"/>
    <n v="5"/>
    <n v="0.2"/>
    <n v="36.692999999999998"/>
  </r>
  <r>
    <n v="5466"/>
    <x v="2723"/>
    <x v="2"/>
    <x v="1046"/>
    <d v="2011-01-21T00:00:00"/>
    <x v="2"/>
    <s v="TS-21340"/>
    <s v="Toby Swindell"/>
    <x v="0"/>
    <s v="United States"/>
    <s v="Scottsdale"/>
    <x v="16"/>
    <n v="85254"/>
    <x v="1"/>
    <s v="FUR-BO-10001972"/>
    <x v="0"/>
    <x v="0"/>
    <s v="O'Sullivan 4-Shelf Bookcase in Odessa Pine"/>
    <n v="181.47000000000003"/>
    <n v="5"/>
    <n v="0.7"/>
    <n v="-320.59699999999998"/>
  </r>
  <r>
    <n v="5467"/>
    <x v="2724"/>
    <x v="2"/>
    <x v="1047"/>
    <d v="2011-02-20T00:00:00"/>
    <x v="0"/>
    <s v="ST-20530"/>
    <s v="Shui Tom"/>
    <x v="0"/>
    <s v="United States"/>
    <s v="Houston"/>
    <x v="5"/>
    <n v="77095"/>
    <x v="2"/>
    <s v="OFF-PA-10000466"/>
    <x v="1"/>
    <x v="10"/>
    <s v="Memo Book, 100 Message Capacity, 5 3/8” x 11”"/>
    <n v="16.176000000000002"/>
    <n v="3"/>
    <n v="0.2"/>
    <n v="6.0659999999999989"/>
  </r>
  <r>
    <n v="5468"/>
    <x v="2725"/>
    <x v="0"/>
    <x v="632"/>
    <d v="2013-06-15T00:00:00"/>
    <x v="1"/>
    <s v="DB-13210"/>
    <s v="Dean Braden"/>
    <x v="0"/>
    <s v="United States"/>
    <s v="San Francisco"/>
    <x v="1"/>
    <n v="94109"/>
    <x v="1"/>
    <s v="FUR-CH-10002774"/>
    <x v="0"/>
    <x v="1"/>
    <s v="Global Deluxe Stacking Chair, Gray"/>
    <n v="122.352"/>
    <n v="3"/>
    <n v="0.2"/>
    <n v="13.764599999999994"/>
  </r>
  <r>
    <n v="5469"/>
    <x v="2726"/>
    <x v="2"/>
    <x v="467"/>
    <d v="2011-09-27T00:00:00"/>
    <x v="2"/>
    <s v="KF-16285"/>
    <s v="Karen Ferguson"/>
    <x v="2"/>
    <s v="United States"/>
    <s v="San Diego"/>
    <x v="1"/>
    <n v="92105"/>
    <x v="1"/>
    <s v="FUR-CH-10000454"/>
    <x v="0"/>
    <x v="1"/>
    <s v="Hon Deluxe Fabric Upholstered Stacking Chairs, Rounded Back"/>
    <n v="585.55200000000002"/>
    <n v="3"/>
    <n v="0.2"/>
    <n v="73.19399999999996"/>
  </r>
  <r>
    <n v="5470"/>
    <x v="2726"/>
    <x v="2"/>
    <x v="467"/>
    <d v="2011-09-27T00:00:00"/>
    <x v="2"/>
    <s v="KF-16285"/>
    <s v="Karen Ferguson"/>
    <x v="2"/>
    <s v="United States"/>
    <s v="San Diego"/>
    <x v="1"/>
    <n v="92105"/>
    <x v="1"/>
    <s v="OFF-PA-10004888"/>
    <x v="1"/>
    <x v="10"/>
    <s v="Xerox 217"/>
    <n v="19.440000000000001"/>
    <n v="3"/>
    <n v="0"/>
    <n v="9.3312000000000008"/>
  </r>
  <r>
    <n v="5471"/>
    <x v="2727"/>
    <x v="0"/>
    <x v="198"/>
    <d v="2013-06-05T00:00:00"/>
    <x v="1"/>
    <s v="JM-16195"/>
    <s v="Justin MacKendrick"/>
    <x v="0"/>
    <s v="United States"/>
    <s v="Hamilton"/>
    <x v="24"/>
    <n v="45011"/>
    <x v="3"/>
    <s v="OFF-AP-10003842"/>
    <x v="1"/>
    <x v="9"/>
    <s v="Euro-Pro Shark Turbo Vacuum"/>
    <n v="123.92000000000002"/>
    <n v="5"/>
    <n v="0.2"/>
    <n v="9.2939999999999969"/>
  </r>
  <r>
    <n v="5472"/>
    <x v="2728"/>
    <x v="3"/>
    <x v="484"/>
    <d v="2014-12-24T00:00:00"/>
    <x v="1"/>
    <s v="TS-21505"/>
    <s v="Tony Sayre"/>
    <x v="0"/>
    <s v="United States"/>
    <s v="Parker"/>
    <x v="22"/>
    <n v="80134"/>
    <x v="1"/>
    <s v="FUR-FU-10000320"/>
    <x v="0"/>
    <x v="5"/>
    <s v="OIC Stacking Trays"/>
    <n v="13.360000000000001"/>
    <n v="5"/>
    <n v="0.2"/>
    <n v="4.0080000000000009"/>
  </r>
  <r>
    <n v="5473"/>
    <x v="2728"/>
    <x v="3"/>
    <x v="484"/>
    <d v="2014-12-24T00:00:00"/>
    <x v="1"/>
    <s v="TS-21505"/>
    <s v="Tony Sayre"/>
    <x v="0"/>
    <s v="United States"/>
    <s v="Parker"/>
    <x v="22"/>
    <n v="80134"/>
    <x v="1"/>
    <s v="OFF-ST-10002554"/>
    <x v="1"/>
    <x v="4"/>
    <s v="Tennsco Industrial Shelving"/>
    <n v="78.256"/>
    <n v="2"/>
    <n v="0.2"/>
    <n v="-17.607599999999998"/>
  </r>
  <r>
    <n v="5474"/>
    <x v="2728"/>
    <x v="3"/>
    <x v="484"/>
    <d v="2014-12-24T00:00:00"/>
    <x v="1"/>
    <s v="TS-21505"/>
    <s v="Tony Sayre"/>
    <x v="0"/>
    <s v="United States"/>
    <s v="Parker"/>
    <x v="22"/>
    <n v="80134"/>
    <x v="1"/>
    <s v="FUR-BO-10000468"/>
    <x v="0"/>
    <x v="0"/>
    <s v="O'Sullivan 2-Shelf Heavy-Duty Bookcases"/>
    <n v="102.01800000000001"/>
    <n v="7"/>
    <n v="0.7"/>
    <n v="-183.6323999999999"/>
  </r>
  <r>
    <n v="5475"/>
    <x v="2729"/>
    <x v="3"/>
    <x v="377"/>
    <d v="2014-12-27T00:00:00"/>
    <x v="3"/>
    <s v="YC-21895"/>
    <s v="Yoseph Carroll"/>
    <x v="1"/>
    <s v="United States"/>
    <s v="Fremont"/>
    <x v="8"/>
    <n v="68025"/>
    <x v="2"/>
    <s v="OFF-ST-10004459"/>
    <x v="1"/>
    <x v="4"/>
    <s v="Tennsco Single-Tier Lockers"/>
    <n v="750.68"/>
    <n v="2"/>
    <n v="0"/>
    <n v="37.533999999999992"/>
  </r>
  <r>
    <n v="5476"/>
    <x v="2730"/>
    <x v="3"/>
    <x v="140"/>
    <d v="2014-06-19T00:00:00"/>
    <x v="2"/>
    <s v="Dp-13240"/>
    <s v="Dean percer"/>
    <x v="2"/>
    <s v="United States"/>
    <s v="Maple Grove"/>
    <x v="11"/>
    <n v="55369"/>
    <x v="2"/>
    <s v="OFF-LA-10002312"/>
    <x v="1"/>
    <x v="2"/>
    <s v="Avery 490"/>
    <n v="44.400000000000006"/>
    <n v="3"/>
    <n v="0"/>
    <n v="22.200000000000003"/>
  </r>
  <r>
    <n v="5477"/>
    <x v="2730"/>
    <x v="3"/>
    <x v="140"/>
    <d v="2014-06-19T00:00:00"/>
    <x v="2"/>
    <s v="Dp-13240"/>
    <s v="Dean percer"/>
    <x v="2"/>
    <s v="United States"/>
    <s v="Maple Grove"/>
    <x v="11"/>
    <n v="55369"/>
    <x v="2"/>
    <s v="OFF-ST-10001291"/>
    <x v="1"/>
    <x v="4"/>
    <s v="Tenex Personal Self-Stacking Standard File Box, Black/Gray"/>
    <n v="84.55"/>
    <n v="5"/>
    <n v="0"/>
    <n v="22.828499999999998"/>
  </r>
  <r>
    <n v="5478"/>
    <x v="2730"/>
    <x v="3"/>
    <x v="140"/>
    <d v="2014-06-19T00:00:00"/>
    <x v="2"/>
    <s v="Dp-13240"/>
    <s v="Dean percer"/>
    <x v="2"/>
    <s v="United States"/>
    <s v="Maple Grove"/>
    <x v="11"/>
    <n v="55369"/>
    <x v="2"/>
    <s v="OFF-PA-10003022"/>
    <x v="1"/>
    <x v="10"/>
    <s v="Xerox 1992"/>
    <n v="17.940000000000001"/>
    <n v="3"/>
    <n v="0"/>
    <n v="8.7906000000000013"/>
  </r>
  <r>
    <n v="5479"/>
    <x v="2731"/>
    <x v="0"/>
    <x v="73"/>
    <d v="2013-11-25T00:00:00"/>
    <x v="1"/>
    <s v="SJ-20500"/>
    <s v="Shirley Jackson"/>
    <x v="0"/>
    <s v="United States"/>
    <s v="Newark"/>
    <x v="13"/>
    <n v="19711"/>
    <x v="3"/>
    <s v="OFF-BI-10002133"/>
    <x v="1"/>
    <x v="8"/>
    <s v="Wilson Jones Elliptical Ring 3 1/2&quot; Capacity Binders, 800 sheets"/>
    <n v="128.39999999999998"/>
    <n v="3"/>
    <n v="0"/>
    <n v="62.915999999999997"/>
  </r>
  <r>
    <n v="5480"/>
    <x v="2732"/>
    <x v="2"/>
    <x v="691"/>
    <d v="2011-04-04T00:00:00"/>
    <x v="1"/>
    <s v="KB-16240"/>
    <s v="Karen Bern"/>
    <x v="1"/>
    <s v="United States"/>
    <s v="Miami"/>
    <x v="2"/>
    <n v="33180"/>
    <x v="0"/>
    <s v="OFF-BI-10001097"/>
    <x v="1"/>
    <x v="8"/>
    <s v="Avery Hole Reinforcements"/>
    <n v="1.8690000000000004"/>
    <n v="1"/>
    <n v="0.7"/>
    <n v="-1.3082999999999996"/>
  </r>
  <r>
    <n v="5481"/>
    <x v="2733"/>
    <x v="3"/>
    <x v="1048"/>
    <d v="2014-10-15T00:00:00"/>
    <x v="1"/>
    <s v="CS-12250"/>
    <s v="Chris Selesnick"/>
    <x v="1"/>
    <s v="United States"/>
    <s v="San Diego"/>
    <x v="1"/>
    <n v="92105"/>
    <x v="1"/>
    <s v="TEC-PH-10001336"/>
    <x v="2"/>
    <x v="7"/>
    <s v="Digium D40 VoIP phone"/>
    <n v="103.19200000000001"/>
    <n v="1"/>
    <n v="0.2"/>
    <n v="11.609099999999998"/>
  </r>
  <r>
    <n v="5482"/>
    <x v="2733"/>
    <x v="3"/>
    <x v="1048"/>
    <d v="2014-10-15T00:00:00"/>
    <x v="1"/>
    <s v="CS-12250"/>
    <s v="Chris Selesnick"/>
    <x v="1"/>
    <s v="United States"/>
    <s v="San Diego"/>
    <x v="1"/>
    <n v="92105"/>
    <x v="1"/>
    <s v="TEC-AC-10002305"/>
    <x v="2"/>
    <x v="11"/>
    <s v="KeyTronic E03601U1 - Keyboard - Beige"/>
    <n v="36"/>
    <n v="2"/>
    <n v="0"/>
    <n v="6.4799999999999969"/>
  </r>
  <r>
    <n v="5483"/>
    <x v="2733"/>
    <x v="3"/>
    <x v="1048"/>
    <d v="2014-10-15T00:00:00"/>
    <x v="1"/>
    <s v="CS-12250"/>
    <s v="Chris Selesnick"/>
    <x v="1"/>
    <s v="United States"/>
    <s v="San Diego"/>
    <x v="1"/>
    <n v="92105"/>
    <x v="1"/>
    <s v="TEC-AC-10003610"/>
    <x v="2"/>
    <x v="11"/>
    <s v="Logitech Illuminated - Keyboard"/>
    <n v="239.96"/>
    <n v="4"/>
    <n v="0"/>
    <n v="115.1808"/>
  </r>
  <r>
    <n v="5484"/>
    <x v="2733"/>
    <x v="3"/>
    <x v="1048"/>
    <d v="2014-10-15T00:00:00"/>
    <x v="1"/>
    <s v="CS-12250"/>
    <s v="Chris Selesnick"/>
    <x v="1"/>
    <s v="United States"/>
    <s v="San Diego"/>
    <x v="1"/>
    <n v="92105"/>
    <x v="1"/>
    <s v="OFF-ST-10002301"/>
    <x v="1"/>
    <x v="4"/>
    <s v="Tennsco Commercial Shelving"/>
    <n v="40.68"/>
    <n v="2"/>
    <n v="0"/>
    <n v="0.40679999999999694"/>
  </r>
  <r>
    <n v="5485"/>
    <x v="2734"/>
    <x v="3"/>
    <x v="289"/>
    <d v="2014-02-05T00:00:00"/>
    <x v="1"/>
    <s v="EB-13870"/>
    <s v="Emily Burns"/>
    <x v="0"/>
    <s v="United States"/>
    <s v="Miami"/>
    <x v="2"/>
    <n v="33142"/>
    <x v="0"/>
    <s v="FUR-CH-10002044"/>
    <x v="0"/>
    <x v="1"/>
    <s v="Office Star - Contemporary Task Swivel chair with 2-way adjustable arms, Plum"/>
    <n v="419.13599999999997"/>
    <n v="4"/>
    <n v="0.2"/>
    <n v="-68.1096"/>
  </r>
  <r>
    <n v="5486"/>
    <x v="2735"/>
    <x v="2"/>
    <x v="432"/>
    <d v="2011-12-17T00:00:00"/>
    <x v="1"/>
    <s v="PB-19150"/>
    <s v="Philip Brown"/>
    <x v="0"/>
    <s v="United States"/>
    <s v="Miami"/>
    <x v="2"/>
    <n v="33178"/>
    <x v="0"/>
    <s v="OFF-EN-10001099"/>
    <x v="1"/>
    <x v="12"/>
    <s v="Staples"/>
    <n v="23.472000000000001"/>
    <n v="3"/>
    <n v="0.2"/>
    <n v="7.6283999999999974"/>
  </r>
  <r>
    <n v="5487"/>
    <x v="2736"/>
    <x v="1"/>
    <x v="1040"/>
    <d v="2012-10-29T00:00:00"/>
    <x v="1"/>
    <s v="MT-18070"/>
    <s v="Michelle Tran"/>
    <x v="2"/>
    <s v="United States"/>
    <s v="San Antonio"/>
    <x v="5"/>
    <n v="78207"/>
    <x v="2"/>
    <s v="OFF-BI-10004140"/>
    <x v="1"/>
    <x v="8"/>
    <s v="Avery Non-Stick Binders"/>
    <n v="3.5919999999999992"/>
    <n v="4"/>
    <n v="0.8"/>
    <n v="-6.2860000000000031"/>
  </r>
  <r>
    <n v="5488"/>
    <x v="2737"/>
    <x v="3"/>
    <x v="719"/>
    <d v="2014-04-05T00:00:00"/>
    <x v="0"/>
    <s v="BF-11020"/>
    <s v="Barry Französisch"/>
    <x v="1"/>
    <s v="United States"/>
    <s v="Jacksonville"/>
    <x v="2"/>
    <n v="32216"/>
    <x v="0"/>
    <s v="TEC-PH-10004897"/>
    <x v="2"/>
    <x v="7"/>
    <s v="Mediabridge Sport Armband iPhone 5s"/>
    <n v="23.976000000000003"/>
    <n v="3"/>
    <n v="0.2"/>
    <n v="-5.694300000000001"/>
  </r>
  <r>
    <n v="5489"/>
    <x v="2737"/>
    <x v="3"/>
    <x v="719"/>
    <d v="2014-04-05T00:00:00"/>
    <x v="0"/>
    <s v="BF-11020"/>
    <s v="Barry Französisch"/>
    <x v="1"/>
    <s v="United States"/>
    <s v="Jacksonville"/>
    <x v="2"/>
    <n v="32216"/>
    <x v="0"/>
    <s v="OFF-LA-10000262"/>
    <x v="1"/>
    <x v="2"/>
    <s v="Avery 494"/>
    <n v="6.2640000000000002"/>
    <n v="3"/>
    <n v="0.2"/>
    <n v="2.0358000000000001"/>
  </r>
  <r>
    <n v="5490"/>
    <x v="2737"/>
    <x v="3"/>
    <x v="719"/>
    <d v="2014-04-05T00:00:00"/>
    <x v="0"/>
    <s v="BF-11020"/>
    <s v="Barry Französisch"/>
    <x v="1"/>
    <s v="United States"/>
    <s v="Jacksonville"/>
    <x v="2"/>
    <n v="32216"/>
    <x v="0"/>
    <s v="OFF-AP-10002222"/>
    <x v="1"/>
    <x v="9"/>
    <s v="Staples"/>
    <n v="20.808"/>
    <n v="3"/>
    <n v="0.2"/>
    <n v="1.8207000000000013"/>
  </r>
  <r>
    <n v="5491"/>
    <x v="2737"/>
    <x v="3"/>
    <x v="719"/>
    <d v="2014-04-05T00:00:00"/>
    <x v="0"/>
    <s v="BF-11020"/>
    <s v="Barry Französisch"/>
    <x v="1"/>
    <s v="United States"/>
    <s v="Jacksonville"/>
    <x v="2"/>
    <n v="32216"/>
    <x v="0"/>
    <s v="FUR-CH-10003774"/>
    <x v="0"/>
    <x v="1"/>
    <s v="Global Wood Trimmed Manager's Task Chair, Khaki"/>
    <n v="218.35200000000003"/>
    <n v="3"/>
    <n v="0.2"/>
    <n v="-19.105800000000016"/>
  </r>
  <r>
    <n v="5492"/>
    <x v="2738"/>
    <x v="3"/>
    <x v="795"/>
    <d v="2014-01-28T00:00:00"/>
    <x v="2"/>
    <s v="CG-12520"/>
    <s v="Claire Gute"/>
    <x v="0"/>
    <s v="United States"/>
    <s v="Houston"/>
    <x v="5"/>
    <n v="77070"/>
    <x v="2"/>
    <s v="OFF-ST-10000615"/>
    <x v="1"/>
    <x v="4"/>
    <s v="SimpliFile Personal File, Black Granite, 15w x 6-15/16d x 11-1/4h"/>
    <n v="18.16"/>
    <n v="2"/>
    <n v="0.2"/>
    <n v="1.8160000000000016"/>
  </r>
  <r>
    <n v="5493"/>
    <x v="2739"/>
    <x v="2"/>
    <x v="683"/>
    <d v="2011-11-28T00:00:00"/>
    <x v="3"/>
    <s v="DH-13675"/>
    <s v="Duane Huffman"/>
    <x v="2"/>
    <s v="United States"/>
    <s v="San Francisco"/>
    <x v="1"/>
    <n v="94122"/>
    <x v="1"/>
    <s v="OFF-SU-10001225"/>
    <x v="1"/>
    <x v="14"/>
    <s v="Staples"/>
    <n v="7.36"/>
    <n v="2"/>
    <n v="0"/>
    <n v="0.14719999999999978"/>
  </r>
  <r>
    <n v="5494"/>
    <x v="2739"/>
    <x v="2"/>
    <x v="683"/>
    <d v="2011-11-28T00:00:00"/>
    <x v="3"/>
    <s v="DH-13675"/>
    <s v="Duane Huffman"/>
    <x v="2"/>
    <s v="United States"/>
    <s v="San Francisco"/>
    <x v="1"/>
    <n v="94122"/>
    <x v="1"/>
    <s v="OFF-LA-10002043"/>
    <x v="1"/>
    <x v="2"/>
    <s v="Avery 489"/>
    <n v="41.4"/>
    <n v="4"/>
    <n v="0"/>
    <n v="19.872"/>
  </r>
  <r>
    <n v="5495"/>
    <x v="2739"/>
    <x v="2"/>
    <x v="683"/>
    <d v="2011-11-28T00:00:00"/>
    <x v="3"/>
    <s v="DH-13675"/>
    <s v="Duane Huffman"/>
    <x v="2"/>
    <s v="United States"/>
    <s v="San Francisco"/>
    <x v="1"/>
    <n v="94122"/>
    <x v="1"/>
    <s v="FUR-BO-10000330"/>
    <x v="0"/>
    <x v="0"/>
    <s v="Sauder Camden County Barrister Bookcase, Planked Cherry Finish"/>
    <n v="411.33199999999999"/>
    <n v="4"/>
    <n v="0.15"/>
    <n v="-4.8391999999999769"/>
  </r>
  <r>
    <n v="5496"/>
    <x v="2740"/>
    <x v="1"/>
    <x v="406"/>
    <d v="2012-09-08T00:00:00"/>
    <x v="1"/>
    <s v="SC-20440"/>
    <s v="Shaun Chance"/>
    <x v="1"/>
    <s v="United States"/>
    <s v="Philadelphia"/>
    <x v="9"/>
    <n v="19140"/>
    <x v="3"/>
    <s v="OFF-BI-10001249"/>
    <x v="1"/>
    <x v="8"/>
    <s v="Avery Heavy-Duty EZD View Binder with Locking Rings"/>
    <n v="7.6560000000000006"/>
    <n v="4"/>
    <n v="0.7"/>
    <n v="-6.1247999999999987"/>
  </r>
  <r>
    <n v="5497"/>
    <x v="2741"/>
    <x v="3"/>
    <x v="492"/>
    <d v="2014-06-17T00:00:00"/>
    <x v="1"/>
    <s v="HG-15025"/>
    <s v="Hunter Glantz"/>
    <x v="0"/>
    <s v="United States"/>
    <s v="Marion"/>
    <x v="24"/>
    <n v="43302"/>
    <x v="3"/>
    <s v="TEC-AC-10004469"/>
    <x v="2"/>
    <x v="11"/>
    <s v="Microsoft Sculpt Comfort Mouse"/>
    <n v="63.920000000000009"/>
    <n v="2"/>
    <n v="0.2"/>
    <n v="19.176000000000002"/>
  </r>
  <r>
    <n v="5498"/>
    <x v="2742"/>
    <x v="3"/>
    <x v="663"/>
    <d v="2014-07-19T00:00:00"/>
    <x v="0"/>
    <s v="MM-18055"/>
    <s v="Michelle Moray"/>
    <x v="0"/>
    <s v="United States"/>
    <s v="New York City"/>
    <x v="15"/>
    <n v="10024"/>
    <x v="3"/>
    <s v="OFF-AR-10001177"/>
    <x v="1"/>
    <x v="6"/>
    <s v="Newell 349"/>
    <n v="6.56"/>
    <n v="2"/>
    <n v="0"/>
    <n v="1.9023999999999992"/>
  </r>
  <r>
    <n v="5499"/>
    <x v="2742"/>
    <x v="3"/>
    <x v="663"/>
    <d v="2014-07-19T00:00:00"/>
    <x v="0"/>
    <s v="MM-18055"/>
    <s v="Michelle Moray"/>
    <x v="0"/>
    <s v="United States"/>
    <s v="New York City"/>
    <x v="15"/>
    <n v="10024"/>
    <x v="3"/>
    <s v="OFF-LA-10000634"/>
    <x v="1"/>
    <x v="2"/>
    <s v="Avery 509"/>
    <n v="7.83"/>
    <n v="3"/>
    <n v="0"/>
    <n v="3.6017999999999999"/>
  </r>
  <r>
    <n v="5500"/>
    <x v="2742"/>
    <x v="3"/>
    <x v="663"/>
    <d v="2014-07-19T00:00:00"/>
    <x v="0"/>
    <s v="MM-18055"/>
    <s v="Michelle Moray"/>
    <x v="0"/>
    <s v="United States"/>
    <s v="New York City"/>
    <x v="15"/>
    <n v="10024"/>
    <x v="3"/>
    <s v="TEC-AC-10004708"/>
    <x v="2"/>
    <x v="11"/>
    <s v="Sony 32GB Class 10 Micro SDHC R40 Memory Card"/>
    <n v="41.9"/>
    <n v="2"/>
    <n v="0"/>
    <n v="8.7989999999999995"/>
  </r>
  <r>
    <n v="5501"/>
    <x v="2742"/>
    <x v="3"/>
    <x v="663"/>
    <d v="2014-07-19T00:00:00"/>
    <x v="0"/>
    <s v="MM-18055"/>
    <s v="Michelle Moray"/>
    <x v="0"/>
    <s v="United States"/>
    <s v="New York City"/>
    <x v="15"/>
    <n v="10024"/>
    <x v="3"/>
    <s v="FUR-CH-10002084"/>
    <x v="0"/>
    <x v="1"/>
    <s v="Hon Mobius Operator's Chair"/>
    <n v="664.14599999999996"/>
    <n v="6"/>
    <n v="0.1"/>
    <n v="88.552800000000005"/>
  </r>
  <r>
    <n v="5502"/>
    <x v="2742"/>
    <x v="3"/>
    <x v="663"/>
    <d v="2014-07-19T00:00:00"/>
    <x v="0"/>
    <s v="MM-18055"/>
    <s v="Michelle Moray"/>
    <x v="0"/>
    <s v="United States"/>
    <s v="New York City"/>
    <x v="15"/>
    <n v="10024"/>
    <x v="3"/>
    <s v="OFF-PA-10004519"/>
    <x v="1"/>
    <x v="10"/>
    <s v="Spiral Phone Message Books with Labels by Adams"/>
    <n v="8.9600000000000009"/>
    <n v="2"/>
    <n v="0"/>
    <n v="4.3904000000000005"/>
  </r>
  <r>
    <n v="5503"/>
    <x v="2743"/>
    <x v="3"/>
    <x v="808"/>
    <d v="2014-11-07T00:00:00"/>
    <x v="1"/>
    <s v="TH-21115"/>
    <s v="Thea Hudgings"/>
    <x v="1"/>
    <s v="United States"/>
    <s v="Philadelphia"/>
    <x v="9"/>
    <n v="19140"/>
    <x v="3"/>
    <s v="FUR-FU-10001847"/>
    <x v="0"/>
    <x v="5"/>
    <s v="Eldon Image Series Black Desk Accessories"/>
    <n v="3.3119999999999998"/>
    <n v="1"/>
    <n v="0.2"/>
    <n v="0.66239999999999977"/>
  </r>
  <r>
    <n v="5504"/>
    <x v="2743"/>
    <x v="3"/>
    <x v="808"/>
    <d v="2014-11-07T00:00:00"/>
    <x v="1"/>
    <s v="TH-21115"/>
    <s v="Thea Hudgings"/>
    <x v="1"/>
    <s v="United States"/>
    <s v="Philadelphia"/>
    <x v="9"/>
    <n v="19140"/>
    <x v="3"/>
    <s v="OFF-AP-10001962"/>
    <x v="1"/>
    <x v="9"/>
    <s v="Black &amp; Decker Filter for Double Action Dustbuster Cordless Vac BLDV7210"/>
    <n v="20.136000000000003"/>
    <n v="3"/>
    <n v="0.2"/>
    <n v="1.2584999999999997"/>
  </r>
  <r>
    <n v="5505"/>
    <x v="2743"/>
    <x v="3"/>
    <x v="808"/>
    <d v="2014-11-07T00:00:00"/>
    <x v="1"/>
    <s v="TH-21115"/>
    <s v="Thea Hudgings"/>
    <x v="1"/>
    <s v="United States"/>
    <s v="Philadelphia"/>
    <x v="9"/>
    <n v="19140"/>
    <x v="3"/>
    <s v="OFF-EN-10003845"/>
    <x v="1"/>
    <x v="12"/>
    <s v="Colored Envelopes"/>
    <n v="8.8559999999999999"/>
    <n v="3"/>
    <n v="0.2"/>
    <n v="2.8781999999999992"/>
  </r>
  <r>
    <n v="5506"/>
    <x v="2743"/>
    <x v="3"/>
    <x v="808"/>
    <d v="2014-11-07T00:00:00"/>
    <x v="1"/>
    <s v="TH-21115"/>
    <s v="Thea Hudgings"/>
    <x v="1"/>
    <s v="United States"/>
    <s v="Philadelphia"/>
    <x v="9"/>
    <n v="19140"/>
    <x v="3"/>
    <s v="TEC-PH-10001817"/>
    <x v="2"/>
    <x v="7"/>
    <s v="Wilson Electronics DB Pro Signal Booster"/>
    <n v="859.19999999999993"/>
    <n v="4"/>
    <n v="0.4"/>
    <n v="-186.15999999999997"/>
  </r>
  <r>
    <n v="5507"/>
    <x v="2744"/>
    <x v="0"/>
    <x v="750"/>
    <d v="2013-10-09T00:00:00"/>
    <x v="3"/>
    <s v="JE-15745"/>
    <s v="Joel Eaton"/>
    <x v="0"/>
    <s v="United States"/>
    <s v="Los Angeles"/>
    <x v="1"/>
    <n v="90036"/>
    <x v="1"/>
    <s v="OFF-PA-10000167"/>
    <x v="1"/>
    <x v="10"/>
    <s v="Xerox 1925"/>
    <n v="61.96"/>
    <n v="2"/>
    <n v="0"/>
    <n v="27.881999999999998"/>
  </r>
  <r>
    <n v="5508"/>
    <x v="2745"/>
    <x v="0"/>
    <x v="143"/>
    <d v="2013-04-15T00:00:00"/>
    <x v="1"/>
    <s v="PG-18820"/>
    <s v="Patrick Gardner"/>
    <x v="0"/>
    <s v="United States"/>
    <s v="Smyrna"/>
    <x v="32"/>
    <n v="30080"/>
    <x v="0"/>
    <s v="OFF-EN-10002973"/>
    <x v="1"/>
    <x v="12"/>
    <s v="Ampad #10 Peel &amp; Seel Holiday Envelopes"/>
    <n v="17.920000000000002"/>
    <n v="4"/>
    <n v="0"/>
    <n v="8.6016000000000012"/>
  </r>
  <r>
    <n v="5509"/>
    <x v="2746"/>
    <x v="1"/>
    <x v="1049"/>
    <d v="2012-10-12T00:00:00"/>
    <x v="1"/>
    <s v="MB-17305"/>
    <s v="Maria Bertelson"/>
    <x v="0"/>
    <s v="United States"/>
    <s v="San Francisco"/>
    <x v="1"/>
    <n v="94122"/>
    <x v="1"/>
    <s v="FUR-FU-10001588"/>
    <x v="0"/>
    <x v="5"/>
    <s v="Deflect-o SuperTray Unbreakable Stackable Tray, Letter, Black"/>
    <n v="145.9"/>
    <n v="5"/>
    <n v="0"/>
    <n v="62.736999999999995"/>
  </r>
  <r>
    <n v="5510"/>
    <x v="2747"/>
    <x v="3"/>
    <x v="356"/>
    <d v="2014-05-21T00:00:00"/>
    <x v="1"/>
    <s v="JD-16015"/>
    <s v="Joy Daniels"/>
    <x v="0"/>
    <s v="United States"/>
    <s v="Chicago"/>
    <x v="10"/>
    <n v="60653"/>
    <x v="2"/>
    <s v="OFF-PA-10001736"/>
    <x v="1"/>
    <x v="10"/>
    <s v="Xerox 1880"/>
    <n v="56.704000000000001"/>
    <n v="2"/>
    <n v="0.2"/>
    <n v="19.137599999999992"/>
  </r>
  <r>
    <n v="5511"/>
    <x v="2747"/>
    <x v="3"/>
    <x v="356"/>
    <d v="2014-05-21T00:00:00"/>
    <x v="1"/>
    <s v="JD-16015"/>
    <s v="Joy Daniels"/>
    <x v="0"/>
    <s v="United States"/>
    <s v="Chicago"/>
    <x v="10"/>
    <n v="60653"/>
    <x v="2"/>
    <s v="TEC-PH-10002185"/>
    <x v="2"/>
    <x v="7"/>
    <s v="QVS USB Car Charger 2-Port 2.1Amp for iPod/iPhone/iPad/iPad 2/iPad 3"/>
    <n v="11.120000000000001"/>
    <n v="2"/>
    <n v="0.2"/>
    <n v="3.4749999999999996"/>
  </r>
  <r>
    <n v="5512"/>
    <x v="2748"/>
    <x v="2"/>
    <x v="1050"/>
    <d v="2011-03-02T00:00:00"/>
    <x v="1"/>
    <s v="JH-15430"/>
    <s v="Jennifer Halladay"/>
    <x v="0"/>
    <s v="United States"/>
    <s v="Medford"/>
    <x v="21"/>
    <n v="97504"/>
    <x v="1"/>
    <s v="OFF-PA-10000174"/>
    <x v="1"/>
    <x v="10"/>
    <s v="Message Book, Wirebound, Four 5 1/2&quot; X 4&quot; Forms/Pg., 200 Dupl. Sets/Book"/>
    <n v="32.896000000000001"/>
    <n v="4"/>
    <n v="0.2"/>
    <n v="11.102399999999996"/>
  </r>
  <r>
    <n v="5513"/>
    <x v="2748"/>
    <x v="2"/>
    <x v="1050"/>
    <d v="2011-03-02T00:00:00"/>
    <x v="1"/>
    <s v="JH-15430"/>
    <s v="Jennifer Halladay"/>
    <x v="0"/>
    <s v="United States"/>
    <s v="Medford"/>
    <x v="21"/>
    <n v="97504"/>
    <x v="1"/>
    <s v="OFF-PA-10000069"/>
    <x v="1"/>
    <x v="10"/>
    <s v="TOPS 4 x 6 Fluorescent Color Memo Sheets, 500 Sheets per Pack"/>
    <n v="22.776000000000003"/>
    <n v="3"/>
    <n v="0.2"/>
    <n v="7.6868999999999996"/>
  </r>
  <r>
    <n v="5514"/>
    <x v="2749"/>
    <x v="1"/>
    <x v="1051"/>
    <d v="2012-06-01T00:00:00"/>
    <x v="2"/>
    <s v="EN-13780"/>
    <s v="Edward Nazzal"/>
    <x v="0"/>
    <s v="United States"/>
    <s v="New York City"/>
    <x v="15"/>
    <n v="10009"/>
    <x v="3"/>
    <s v="TEC-PH-10001795"/>
    <x v="2"/>
    <x v="7"/>
    <s v="RCA H5401RE1 DECT 6.0 4-Line Cordless Handset With Caller ID/Call Waiting"/>
    <n v="239.96999999999997"/>
    <n v="3"/>
    <n v="0"/>
    <n v="2.3996999999999815"/>
  </r>
  <r>
    <n v="5515"/>
    <x v="2749"/>
    <x v="1"/>
    <x v="1051"/>
    <d v="2012-06-01T00:00:00"/>
    <x v="2"/>
    <s v="EN-13780"/>
    <s v="Edward Nazzal"/>
    <x v="0"/>
    <s v="United States"/>
    <s v="New York City"/>
    <x v="15"/>
    <n v="10009"/>
    <x v="3"/>
    <s v="OFF-AP-10004540"/>
    <x v="1"/>
    <x v="9"/>
    <s v="Eureka The Boss Lite 10-Amp Upright Vacuum, Blue"/>
    <n v="160.32"/>
    <n v="2"/>
    <n v="0"/>
    <n v="44.889600000000002"/>
  </r>
  <r>
    <n v="5516"/>
    <x v="2749"/>
    <x v="1"/>
    <x v="1051"/>
    <d v="2012-06-01T00:00:00"/>
    <x v="2"/>
    <s v="EN-13780"/>
    <s v="Edward Nazzal"/>
    <x v="0"/>
    <s v="United States"/>
    <s v="New York City"/>
    <x v="15"/>
    <n v="10009"/>
    <x v="3"/>
    <s v="TEC-PH-10001527"/>
    <x v="2"/>
    <x v="7"/>
    <s v="Plantronics MX500i Earset"/>
    <n v="128.85000000000002"/>
    <n v="3"/>
    <n v="0"/>
    <n v="3.8654999999999973"/>
  </r>
  <r>
    <n v="5517"/>
    <x v="2750"/>
    <x v="0"/>
    <x v="741"/>
    <d v="2013-11-22T00:00:00"/>
    <x v="0"/>
    <s v="KC-16255"/>
    <s v="Karen Carlisle"/>
    <x v="1"/>
    <s v="United States"/>
    <s v="Huntsville"/>
    <x v="19"/>
    <n v="35810"/>
    <x v="0"/>
    <s v="TEC-AC-10003870"/>
    <x v="2"/>
    <x v="11"/>
    <s v="Logitech Z-906 Speaker sys - home theater - 5.1-CH"/>
    <n v="1319.96"/>
    <n v="4"/>
    <n v="0"/>
    <n v="527.98400000000004"/>
  </r>
  <r>
    <n v="5518"/>
    <x v="2751"/>
    <x v="3"/>
    <x v="769"/>
    <d v="2014-12-10T00:00:00"/>
    <x v="1"/>
    <s v="MS-17980"/>
    <s v="Michael Stewart"/>
    <x v="1"/>
    <s v="United States"/>
    <s v="Philadelphia"/>
    <x v="9"/>
    <n v="19134"/>
    <x v="3"/>
    <s v="FUR-CH-10004540"/>
    <x v="0"/>
    <x v="1"/>
    <s v="Global Chrome Stack Chair"/>
    <n v="239.95999999999998"/>
    <n v="10"/>
    <n v="0.3"/>
    <n v="-10.283999999999992"/>
  </r>
  <r>
    <n v="5519"/>
    <x v="2751"/>
    <x v="3"/>
    <x v="769"/>
    <d v="2014-12-10T00:00:00"/>
    <x v="1"/>
    <s v="MS-17980"/>
    <s v="Michael Stewart"/>
    <x v="1"/>
    <s v="United States"/>
    <s v="Philadelphia"/>
    <x v="9"/>
    <n v="19134"/>
    <x v="3"/>
    <s v="FUR-FU-10004093"/>
    <x v="0"/>
    <x v="5"/>
    <s v="Hand-Finished Solid Wood Document Frame"/>
    <n v="54.768000000000001"/>
    <n v="2"/>
    <n v="0.2"/>
    <n v="6.8459999999999965"/>
  </r>
  <r>
    <n v="5520"/>
    <x v="2751"/>
    <x v="3"/>
    <x v="769"/>
    <d v="2014-12-10T00:00:00"/>
    <x v="1"/>
    <s v="MS-17980"/>
    <s v="Michael Stewart"/>
    <x v="1"/>
    <s v="United States"/>
    <s v="Philadelphia"/>
    <x v="9"/>
    <n v="19134"/>
    <x v="3"/>
    <s v="OFF-AR-10000716"/>
    <x v="1"/>
    <x v="6"/>
    <s v="DIXON Ticonderoga Erasable Checking Pencils"/>
    <n v="13.392000000000001"/>
    <n v="3"/>
    <n v="0.2"/>
    <n v="3.1806000000000005"/>
  </r>
  <r>
    <n v="5521"/>
    <x v="2751"/>
    <x v="3"/>
    <x v="769"/>
    <d v="2014-12-10T00:00:00"/>
    <x v="1"/>
    <s v="MS-17980"/>
    <s v="Michael Stewart"/>
    <x v="1"/>
    <s v="United States"/>
    <s v="Philadelphia"/>
    <x v="9"/>
    <n v="19134"/>
    <x v="3"/>
    <s v="OFF-PA-10002709"/>
    <x v="1"/>
    <x v="10"/>
    <s v="Xerox 1956"/>
    <n v="23.92"/>
    <n v="5"/>
    <n v="0.2"/>
    <n v="8.6709999999999994"/>
  </r>
  <r>
    <n v="5522"/>
    <x v="2751"/>
    <x v="3"/>
    <x v="769"/>
    <d v="2014-12-10T00:00:00"/>
    <x v="1"/>
    <s v="MS-17980"/>
    <s v="Michael Stewart"/>
    <x v="1"/>
    <s v="United States"/>
    <s v="Philadelphia"/>
    <x v="9"/>
    <n v="19134"/>
    <x v="3"/>
    <s v="TEC-AC-10000580"/>
    <x v="2"/>
    <x v="11"/>
    <s v="Logitech G13 Programmable Gameboard with LCD Display"/>
    <n v="255.96799999999999"/>
    <n v="4"/>
    <n v="0.2"/>
    <n v="-28.796399999999984"/>
  </r>
  <r>
    <n v="5523"/>
    <x v="2752"/>
    <x v="0"/>
    <x v="410"/>
    <d v="2013-06-08T00:00:00"/>
    <x v="2"/>
    <s v="CK-12205"/>
    <s v="Chloris Kastensmidt"/>
    <x v="0"/>
    <s v="United States"/>
    <s v="Santa Clara"/>
    <x v="1"/>
    <n v="95051"/>
    <x v="1"/>
    <s v="OFF-BI-10000829"/>
    <x v="1"/>
    <x v="8"/>
    <s v="Avery Non-Stick Binders"/>
    <n v="21.552000000000003"/>
    <n v="6"/>
    <n v="0.2"/>
    <n v="7.0043999999999977"/>
  </r>
  <r>
    <n v="5524"/>
    <x v="2752"/>
    <x v="0"/>
    <x v="410"/>
    <d v="2013-06-08T00:00:00"/>
    <x v="2"/>
    <s v="CK-12205"/>
    <s v="Chloris Kastensmidt"/>
    <x v="0"/>
    <s v="United States"/>
    <s v="Santa Clara"/>
    <x v="1"/>
    <n v="95051"/>
    <x v="1"/>
    <s v="OFF-AP-10004859"/>
    <x v="1"/>
    <x v="9"/>
    <s v="Acco 6 Outlet Guardian Premium Surge Suppressor"/>
    <n v="58.24"/>
    <n v="4"/>
    <n v="0"/>
    <n v="15.724800000000002"/>
  </r>
  <r>
    <n v="5525"/>
    <x v="2753"/>
    <x v="0"/>
    <x v="107"/>
    <d v="2013-12-13T00:00:00"/>
    <x v="2"/>
    <s v="SJ-20125"/>
    <s v="Sanjit Jacobs"/>
    <x v="2"/>
    <s v="United States"/>
    <s v="Long Beach"/>
    <x v="1"/>
    <n v="90805"/>
    <x v="1"/>
    <s v="OFF-PA-10000575"/>
    <x v="1"/>
    <x v="10"/>
    <s v="Wirebound Message Books, Four 2 3/4 x 5 White Forms per Page"/>
    <n v="80.28"/>
    <n v="12"/>
    <n v="0"/>
    <n v="36.928799999999995"/>
  </r>
  <r>
    <n v="5526"/>
    <x v="2754"/>
    <x v="3"/>
    <x v="504"/>
    <d v="2014-05-06T00:00:00"/>
    <x v="1"/>
    <s v="EA-14035"/>
    <s v="Erin Ashbrook"/>
    <x v="1"/>
    <s v="United States"/>
    <s v="Los Angeles"/>
    <x v="1"/>
    <n v="90008"/>
    <x v="1"/>
    <s v="OFF-AR-10002804"/>
    <x v="1"/>
    <x v="6"/>
    <s v="Faber Castell Col-Erase Pencils"/>
    <n v="9.7799999999999994"/>
    <n v="2"/>
    <n v="0"/>
    <n v="4.0098000000000003"/>
  </r>
  <r>
    <n v="5527"/>
    <x v="2755"/>
    <x v="3"/>
    <x v="558"/>
    <d v="2014-04-29T00:00:00"/>
    <x v="1"/>
    <s v="MG-17890"/>
    <s v="Michael Granlund"/>
    <x v="2"/>
    <s v="United States"/>
    <s v="Santa Barbara"/>
    <x v="1"/>
    <n v="93101"/>
    <x v="1"/>
    <s v="OFF-FA-10002676"/>
    <x v="1"/>
    <x v="13"/>
    <s v="Colored Push Pins"/>
    <n v="1.81"/>
    <n v="1"/>
    <n v="0"/>
    <n v="0.65159999999999996"/>
  </r>
  <r>
    <n v="5528"/>
    <x v="2756"/>
    <x v="1"/>
    <x v="412"/>
    <d v="2012-05-10T00:00:00"/>
    <x v="2"/>
    <s v="AB-10255"/>
    <s v="Alejandro Ballentine"/>
    <x v="2"/>
    <s v="United States"/>
    <s v="New York City"/>
    <x v="15"/>
    <n v="10009"/>
    <x v="3"/>
    <s v="OFF-PA-10003465"/>
    <x v="1"/>
    <x v="10"/>
    <s v="Xerox 1912"/>
    <n v="37.94"/>
    <n v="2"/>
    <n v="0"/>
    <n v="18.211199999999998"/>
  </r>
  <r>
    <n v="5529"/>
    <x v="2757"/>
    <x v="1"/>
    <x v="1052"/>
    <d v="2012-04-04T00:00:00"/>
    <x v="1"/>
    <s v="SC-20260"/>
    <s v="Scott Cohen"/>
    <x v="1"/>
    <s v="United States"/>
    <s v="Jacksonville"/>
    <x v="2"/>
    <n v="32216"/>
    <x v="0"/>
    <s v="TEC-PH-10000011"/>
    <x v="2"/>
    <x v="7"/>
    <s v="PureGear Roll-On Screen Protector"/>
    <n v="79.959999999999994"/>
    <n v="5"/>
    <n v="0.2"/>
    <n v="27.985999999999994"/>
  </r>
  <r>
    <n v="5530"/>
    <x v="2758"/>
    <x v="3"/>
    <x v="634"/>
    <d v="2014-08-12T00:00:00"/>
    <x v="1"/>
    <s v="TB-21355"/>
    <s v="Todd Boyes"/>
    <x v="1"/>
    <s v="United States"/>
    <s v="Cedar Hill"/>
    <x v="5"/>
    <n v="75104"/>
    <x v="2"/>
    <s v="OFF-PA-10004381"/>
    <x v="1"/>
    <x v="10"/>
    <s v="14-7/8 x 11 Blue Bar Computer Printout Paper"/>
    <n v="115.29600000000001"/>
    <n v="3"/>
    <n v="0.2"/>
    <n v="40.353599999999986"/>
  </r>
  <r>
    <n v="5531"/>
    <x v="2759"/>
    <x v="3"/>
    <x v="574"/>
    <d v="2014-12-07T00:00:00"/>
    <x v="1"/>
    <s v="JK-16090"/>
    <s v="Juliana Krohn"/>
    <x v="0"/>
    <s v="United States"/>
    <s v="Omaha"/>
    <x v="8"/>
    <n v="68104"/>
    <x v="2"/>
    <s v="TEC-PH-10001795"/>
    <x v="2"/>
    <x v="7"/>
    <s v="ClearOne CHATAttach 160 - speaker phone"/>
    <n v="2479.96"/>
    <n v="4"/>
    <n v="0"/>
    <n v="743.98799999999983"/>
  </r>
  <r>
    <n v="5532"/>
    <x v="2760"/>
    <x v="0"/>
    <x v="112"/>
    <d v="2013-06-08T00:00:00"/>
    <x v="2"/>
    <s v="CK-12595"/>
    <s v="Clytie Kelty"/>
    <x v="0"/>
    <s v="United States"/>
    <s v="Little Rock"/>
    <x v="36"/>
    <n v="72209"/>
    <x v="0"/>
    <s v="TEC-AC-10001109"/>
    <x v="2"/>
    <x v="11"/>
    <s v="Logitech Trackman Marble Mouse"/>
    <n v="179.94"/>
    <n v="6"/>
    <n v="0"/>
    <n v="75.57480000000001"/>
  </r>
  <r>
    <n v="5533"/>
    <x v="2760"/>
    <x v="0"/>
    <x v="112"/>
    <d v="2013-06-08T00:00:00"/>
    <x v="2"/>
    <s v="CK-12595"/>
    <s v="Clytie Kelty"/>
    <x v="0"/>
    <s v="United States"/>
    <s v="Little Rock"/>
    <x v="36"/>
    <n v="72209"/>
    <x v="0"/>
    <s v="TEC-AC-10003038"/>
    <x v="2"/>
    <x v="11"/>
    <s v="Kingston Digital DataTraveler 16GB USB 2.0"/>
    <n v="26.849999999999998"/>
    <n v="3"/>
    <n v="0"/>
    <n v="5.101499999999997"/>
  </r>
  <r>
    <n v="5534"/>
    <x v="2760"/>
    <x v="0"/>
    <x v="112"/>
    <d v="2013-06-08T00:00:00"/>
    <x v="2"/>
    <s v="CK-12595"/>
    <s v="Clytie Kelty"/>
    <x v="0"/>
    <s v="United States"/>
    <s v="Little Rock"/>
    <x v="36"/>
    <n v="72209"/>
    <x v="0"/>
    <s v="TEC-AC-10003174"/>
    <x v="2"/>
    <x v="11"/>
    <s v="Plantronics S12 Corded Telephone Headset System"/>
    <n v="323.37"/>
    <n v="3"/>
    <n v="0"/>
    <n v="129.34800000000001"/>
  </r>
  <r>
    <n v="5535"/>
    <x v="2760"/>
    <x v="0"/>
    <x v="112"/>
    <d v="2013-06-08T00:00:00"/>
    <x v="2"/>
    <s v="CK-12595"/>
    <s v="Clytie Kelty"/>
    <x v="0"/>
    <s v="United States"/>
    <s v="Little Rock"/>
    <x v="36"/>
    <n v="72209"/>
    <x v="0"/>
    <s v="OFF-PA-10000157"/>
    <x v="1"/>
    <x v="10"/>
    <s v="Xerox 191"/>
    <n v="59.94"/>
    <n v="3"/>
    <n v="0"/>
    <n v="28.171799999999998"/>
  </r>
  <r>
    <n v="5536"/>
    <x v="2760"/>
    <x v="0"/>
    <x v="112"/>
    <d v="2013-06-08T00:00:00"/>
    <x v="2"/>
    <s v="CK-12595"/>
    <s v="Clytie Kelty"/>
    <x v="0"/>
    <s v="United States"/>
    <s v="Little Rock"/>
    <x v="36"/>
    <n v="72209"/>
    <x v="0"/>
    <s v="OFF-BI-10001721"/>
    <x v="1"/>
    <x v="8"/>
    <s v="Trimflex Flexible Post Binders"/>
    <n v="64.14"/>
    <n v="3"/>
    <n v="0"/>
    <n v="30.787199999999999"/>
  </r>
  <r>
    <n v="5537"/>
    <x v="2760"/>
    <x v="0"/>
    <x v="112"/>
    <d v="2013-06-08T00:00:00"/>
    <x v="2"/>
    <s v="CK-12595"/>
    <s v="Clytie Kelty"/>
    <x v="0"/>
    <s v="United States"/>
    <s v="Little Rock"/>
    <x v="36"/>
    <n v="72209"/>
    <x v="0"/>
    <s v="OFF-BI-10000591"/>
    <x v="1"/>
    <x v="8"/>
    <s v="Avery Binder Labels"/>
    <n v="11.67"/>
    <n v="3"/>
    <n v="0"/>
    <n v="5.6015999999999995"/>
  </r>
  <r>
    <n v="5538"/>
    <x v="2760"/>
    <x v="0"/>
    <x v="112"/>
    <d v="2013-06-08T00:00:00"/>
    <x v="2"/>
    <s v="CK-12595"/>
    <s v="Clytie Kelty"/>
    <x v="0"/>
    <s v="United States"/>
    <s v="Little Rock"/>
    <x v="36"/>
    <n v="72209"/>
    <x v="0"/>
    <s v="OFF-PA-10001534"/>
    <x v="1"/>
    <x v="10"/>
    <s v="Xerox 230"/>
    <n v="12.96"/>
    <n v="2"/>
    <n v="0"/>
    <n v="6.2208000000000006"/>
  </r>
  <r>
    <n v="5539"/>
    <x v="2761"/>
    <x v="1"/>
    <x v="657"/>
    <d v="2012-04-20T00:00:00"/>
    <x v="1"/>
    <s v="SS-20590"/>
    <s v="Sonia Sunley"/>
    <x v="0"/>
    <s v="United States"/>
    <s v="Norfolk"/>
    <x v="8"/>
    <n v="68701"/>
    <x v="2"/>
    <s v="OFF-BI-10002071"/>
    <x v="1"/>
    <x v="8"/>
    <s v="Fellowes Black Plastic Comb Bindings"/>
    <n v="17.43"/>
    <n v="3"/>
    <n v="0"/>
    <n v="8.0177999999999994"/>
  </r>
  <r>
    <n v="5540"/>
    <x v="2762"/>
    <x v="3"/>
    <x v="1053"/>
    <d v="2014-05-27T00:00:00"/>
    <x v="1"/>
    <s v="LE-16810"/>
    <s v="Laurel Elliston"/>
    <x v="0"/>
    <s v="United States"/>
    <s v="Chicago"/>
    <x v="10"/>
    <n v="60653"/>
    <x v="2"/>
    <s v="FUR-CH-10000513"/>
    <x v="0"/>
    <x v="1"/>
    <s v="High-Back Leather Manager's Chair"/>
    <n v="181.98599999999999"/>
    <n v="2"/>
    <n v="0.3"/>
    <n v="-54.595799999999997"/>
  </r>
  <r>
    <n v="5541"/>
    <x v="2762"/>
    <x v="3"/>
    <x v="1053"/>
    <d v="2014-05-27T00:00:00"/>
    <x v="1"/>
    <s v="LE-16810"/>
    <s v="Laurel Elliston"/>
    <x v="0"/>
    <s v="United States"/>
    <s v="Chicago"/>
    <x v="10"/>
    <n v="60653"/>
    <x v="2"/>
    <s v="OFF-BI-10003274"/>
    <x v="1"/>
    <x v="8"/>
    <s v="Avery Durable Slant Ring Binders, No Labels"/>
    <n v="1.5919999999999996"/>
    <n v="2"/>
    <n v="0.8"/>
    <n v="-2.6268000000000002"/>
  </r>
  <r>
    <n v="5542"/>
    <x v="2762"/>
    <x v="3"/>
    <x v="1053"/>
    <d v="2014-05-27T00:00:00"/>
    <x v="1"/>
    <s v="LE-16810"/>
    <s v="Laurel Elliston"/>
    <x v="0"/>
    <s v="United States"/>
    <s v="Chicago"/>
    <x v="10"/>
    <n v="60653"/>
    <x v="2"/>
    <s v="OFF-SU-10000381"/>
    <x v="1"/>
    <x v="14"/>
    <s v="Acme Forged Steel Scissors with Black Enamel Handles"/>
    <n v="22.344000000000001"/>
    <n v="3"/>
    <n v="0.2"/>
    <n v="2.5136999999999983"/>
  </r>
  <r>
    <n v="5543"/>
    <x v="2763"/>
    <x v="0"/>
    <x v="1054"/>
    <d v="2013-12-26T00:00:00"/>
    <x v="1"/>
    <s v="ES-14080"/>
    <s v="Erin Smith"/>
    <x v="1"/>
    <s v="United States"/>
    <s v="Tucson"/>
    <x v="16"/>
    <n v="85705"/>
    <x v="1"/>
    <s v="FUR-TA-10001086"/>
    <x v="0"/>
    <x v="3"/>
    <s v="SAFCO PlanMaster Boards, 60w x 37-1/2d, White Melamine"/>
    <n v="455.97"/>
    <n v="6"/>
    <n v="0.5"/>
    <n v="-218.86559999999997"/>
  </r>
  <r>
    <n v="5544"/>
    <x v="2763"/>
    <x v="0"/>
    <x v="1054"/>
    <d v="2013-12-26T00:00:00"/>
    <x v="1"/>
    <s v="ES-14080"/>
    <s v="Erin Smith"/>
    <x v="1"/>
    <s v="United States"/>
    <s v="Tucson"/>
    <x v="16"/>
    <n v="85705"/>
    <x v="1"/>
    <s v="OFF-BI-10000174"/>
    <x v="1"/>
    <x v="8"/>
    <s v="Wilson Jones Clip &amp; Carry Folder Binder Tool for Ring Binders, Clear"/>
    <n v="10.440000000000001"/>
    <n v="6"/>
    <n v="0.7"/>
    <n v="-7.6559999999999988"/>
  </r>
  <r>
    <n v="5545"/>
    <x v="2763"/>
    <x v="0"/>
    <x v="1054"/>
    <d v="2013-12-26T00:00:00"/>
    <x v="1"/>
    <s v="ES-14080"/>
    <s v="Erin Smith"/>
    <x v="1"/>
    <s v="United States"/>
    <s v="Tucson"/>
    <x v="16"/>
    <n v="85705"/>
    <x v="1"/>
    <s v="OFF-BI-10002103"/>
    <x v="1"/>
    <x v="8"/>
    <s v="Cardinal Slant-D Ring Binder, Heavy Gauge Vinyl"/>
    <n v="5.2140000000000004"/>
    <n v="2"/>
    <n v="0.7"/>
    <n v="-4.1711999999999989"/>
  </r>
  <r>
    <n v="5546"/>
    <x v="2764"/>
    <x v="3"/>
    <x v="585"/>
    <d v="2014-09-27T00:00:00"/>
    <x v="1"/>
    <s v="MG-17890"/>
    <s v="Michael Granlund"/>
    <x v="2"/>
    <s v="United States"/>
    <s v="Concord"/>
    <x v="38"/>
    <n v="3301"/>
    <x v="3"/>
    <s v="OFF-ST-10001590"/>
    <x v="1"/>
    <x v="4"/>
    <s v="Tenex Personal Project File with Scoop Front Design, Black"/>
    <n v="67.400000000000006"/>
    <n v="5"/>
    <n v="0"/>
    <n v="17.523999999999997"/>
  </r>
  <r>
    <n v="5547"/>
    <x v="2765"/>
    <x v="3"/>
    <x v="210"/>
    <d v="2014-09-09T00:00:00"/>
    <x v="2"/>
    <s v="JM-16195"/>
    <s v="Justin MacKendrick"/>
    <x v="0"/>
    <s v="United States"/>
    <s v="Draper"/>
    <x v="7"/>
    <n v="84020"/>
    <x v="1"/>
    <s v="FUR-FU-10002396"/>
    <x v="0"/>
    <x v="5"/>
    <s v="DAX Copper Panel Document Frame, 5 x 7 Size"/>
    <n v="25.16"/>
    <n v="2"/>
    <n v="0"/>
    <n v="10.567200000000001"/>
  </r>
  <r>
    <n v="5548"/>
    <x v="2765"/>
    <x v="3"/>
    <x v="210"/>
    <d v="2014-09-09T00:00:00"/>
    <x v="2"/>
    <s v="JM-16195"/>
    <s v="Justin MacKendrick"/>
    <x v="0"/>
    <s v="United States"/>
    <s v="Draper"/>
    <x v="7"/>
    <n v="84020"/>
    <x v="1"/>
    <s v="TEC-PH-10002807"/>
    <x v="2"/>
    <x v="7"/>
    <s v="Motorla HX550 Universal Bluetooth Headset"/>
    <n v="126.56"/>
    <n v="4"/>
    <n v="0.2"/>
    <n v="47.459999999999994"/>
  </r>
  <r>
    <n v="5549"/>
    <x v="2766"/>
    <x v="2"/>
    <x v="683"/>
    <d v="2011-12-01T00:00:00"/>
    <x v="2"/>
    <s v="SG-20470"/>
    <s v="Sheri Gordon"/>
    <x v="0"/>
    <s v="United States"/>
    <s v="San Francisco"/>
    <x v="1"/>
    <n v="94109"/>
    <x v="1"/>
    <s v="OFF-AP-10004859"/>
    <x v="1"/>
    <x v="9"/>
    <s v="Acco 6 Outlet Guardian Premium Surge Suppressor"/>
    <n v="43.68"/>
    <n v="3"/>
    <n v="0"/>
    <n v="11.793600000000001"/>
  </r>
  <r>
    <n v="5550"/>
    <x v="2766"/>
    <x v="2"/>
    <x v="683"/>
    <d v="2011-12-01T00:00:00"/>
    <x v="2"/>
    <s v="SG-20470"/>
    <s v="Sheri Gordon"/>
    <x v="0"/>
    <s v="United States"/>
    <s v="San Francisco"/>
    <x v="1"/>
    <n v="94109"/>
    <x v="1"/>
    <s v="TEC-AC-10003447"/>
    <x v="2"/>
    <x v="11"/>
    <s v="Micropad Numeric Keypads"/>
    <n v="139.92999999999998"/>
    <n v="7"/>
    <n v="0"/>
    <n v="34.982499999999987"/>
  </r>
  <r>
    <n v="5551"/>
    <x v="2767"/>
    <x v="2"/>
    <x v="607"/>
    <d v="2011-11-16T00:00:00"/>
    <x v="1"/>
    <s v="DB-12970"/>
    <s v="Darren Budd"/>
    <x v="1"/>
    <s v="United States"/>
    <s v="Houston"/>
    <x v="5"/>
    <n v="77036"/>
    <x v="2"/>
    <s v="OFF-AR-10003183"/>
    <x v="1"/>
    <x v="6"/>
    <s v="Avery Fluorescent Highlighter Four-Color Set"/>
    <n v="2.6720000000000002"/>
    <n v="1"/>
    <n v="0.2"/>
    <n v="0.33399999999999974"/>
  </r>
  <r>
    <n v="5552"/>
    <x v="2767"/>
    <x v="2"/>
    <x v="607"/>
    <d v="2011-11-16T00:00:00"/>
    <x v="1"/>
    <s v="DB-12970"/>
    <s v="Darren Budd"/>
    <x v="1"/>
    <s v="United States"/>
    <s v="Houston"/>
    <x v="5"/>
    <n v="77036"/>
    <x v="2"/>
    <s v="OFF-SU-10000432"/>
    <x v="1"/>
    <x v="14"/>
    <s v="Acco Side-Punched Conventional Columnar Pads"/>
    <n v="16.656000000000002"/>
    <n v="6"/>
    <n v="0.2"/>
    <n v="-3.123000000000002"/>
  </r>
  <r>
    <n v="5553"/>
    <x v="2767"/>
    <x v="2"/>
    <x v="607"/>
    <d v="2011-11-16T00:00:00"/>
    <x v="1"/>
    <s v="DB-12970"/>
    <s v="Darren Budd"/>
    <x v="1"/>
    <s v="United States"/>
    <s v="Houston"/>
    <x v="5"/>
    <n v="77036"/>
    <x v="2"/>
    <s v="TEC-AC-10003832"/>
    <x v="2"/>
    <x v="11"/>
    <s v="Imation 16GB Mini TravelDrive USB 2.0 Flash Drive"/>
    <n v="79.512000000000015"/>
    <n v="3"/>
    <n v="0.2"/>
    <n v="20.8719"/>
  </r>
  <r>
    <n v="5554"/>
    <x v="2767"/>
    <x v="2"/>
    <x v="607"/>
    <d v="2011-11-16T00:00:00"/>
    <x v="1"/>
    <s v="DB-12970"/>
    <s v="Darren Budd"/>
    <x v="1"/>
    <s v="United States"/>
    <s v="Houston"/>
    <x v="5"/>
    <n v="77036"/>
    <x v="2"/>
    <s v="OFF-PA-10004100"/>
    <x v="1"/>
    <x v="10"/>
    <s v="Xerox 216"/>
    <n v="36.288000000000011"/>
    <n v="7"/>
    <n v="0.2"/>
    <n v="12.700800000000001"/>
  </r>
  <r>
    <n v="5555"/>
    <x v="2767"/>
    <x v="2"/>
    <x v="607"/>
    <d v="2011-11-16T00:00:00"/>
    <x v="1"/>
    <s v="DB-12970"/>
    <s v="Darren Budd"/>
    <x v="1"/>
    <s v="United States"/>
    <s v="Houston"/>
    <x v="5"/>
    <n v="77036"/>
    <x v="2"/>
    <s v="FUR-BO-10004467"/>
    <x v="0"/>
    <x v="0"/>
    <s v="Bestar Classic Bookcase"/>
    <n v="67.993199999999987"/>
    <n v="1"/>
    <n v="0.32"/>
    <n v="-12.998700000000007"/>
  </r>
  <r>
    <n v="5556"/>
    <x v="2768"/>
    <x v="3"/>
    <x v="280"/>
    <d v="2014-10-07T00:00:00"/>
    <x v="0"/>
    <s v="JW-15220"/>
    <s v="Jane Waco"/>
    <x v="1"/>
    <s v="United States"/>
    <s v="Montgomery"/>
    <x v="19"/>
    <n v="36116"/>
    <x v="0"/>
    <s v="FUR-FU-10002963"/>
    <x v="0"/>
    <x v="5"/>
    <s v="Master Caster Door Stop, Gray"/>
    <n v="10.16"/>
    <n v="2"/>
    <n v="0"/>
    <n v="3.4543999999999997"/>
  </r>
  <r>
    <n v="5557"/>
    <x v="2769"/>
    <x v="1"/>
    <x v="639"/>
    <d v="2012-12-18T00:00:00"/>
    <x v="1"/>
    <s v="KD-16495"/>
    <s v="Keith Dawkins"/>
    <x v="1"/>
    <s v="United States"/>
    <s v="Jackson"/>
    <x v="35"/>
    <n v="39212"/>
    <x v="0"/>
    <s v="FUR-FU-10003829"/>
    <x v="0"/>
    <x v="5"/>
    <s v="Stackable Trays"/>
    <n v="6.16"/>
    <n v="2"/>
    <n v="0"/>
    <n v="1.9711999999999996"/>
  </r>
  <r>
    <n v="5558"/>
    <x v="2769"/>
    <x v="1"/>
    <x v="639"/>
    <d v="2012-12-18T00:00:00"/>
    <x v="1"/>
    <s v="KD-16495"/>
    <s v="Keith Dawkins"/>
    <x v="1"/>
    <s v="United States"/>
    <s v="Jackson"/>
    <x v="35"/>
    <n v="39212"/>
    <x v="0"/>
    <s v="OFF-AR-10003582"/>
    <x v="1"/>
    <x v="6"/>
    <s v="Boston Electric Pencil Sharpener, Model 1818, Charcoal Black"/>
    <n v="56.3"/>
    <n v="2"/>
    <n v="0"/>
    <n v="15.764000000000003"/>
  </r>
  <r>
    <n v="5559"/>
    <x v="2770"/>
    <x v="1"/>
    <x v="401"/>
    <d v="2012-12-10T00:00:00"/>
    <x v="1"/>
    <s v="IL-15100"/>
    <s v="Ivan Liston"/>
    <x v="0"/>
    <s v="United States"/>
    <s v="North Las Vegas"/>
    <x v="33"/>
    <n v="89031"/>
    <x v="1"/>
    <s v="OFF-PA-10000048"/>
    <x v="1"/>
    <x v="10"/>
    <s v="Xerox 20"/>
    <n v="6.48"/>
    <n v="1"/>
    <n v="0"/>
    <n v="3.1104000000000003"/>
  </r>
  <r>
    <n v="5560"/>
    <x v="2770"/>
    <x v="1"/>
    <x v="401"/>
    <d v="2012-12-10T00:00:00"/>
    <x v="1"/>
    <s v="IL-15100"/>
    <s v="Ivan Liston"/>
    <x v="0"/>
    <s v="United States"/>
    <s v="North Las Vegas"/>
    <x v="33"/>
    <n v="89031"/>
    <x v="1"/>
    <s v="OFF-ST-10000078"/>
    <x v="1"/>
    <x v="4"/>
    <s v="Tennsco 6- and 18-Compartment Lockers"/>
    <n v="1325.8500000000001"/>
    <n v="5"/>
    <n v="0"/>
    <n v="238.65299999999991"/>
  </r>
  <r>
    <n v="5561"/>
    <x v="2770"/>
    <x v="1"/>
    <x v="401"/>
    <d v="2012-12-10T00:00:00"/>
    <x v="1"/>
    <s v="IL-15100"/>
    <s v="Ivan Liston"/>
    <x v="0"/>
    <s v="United States"/>
    <s v="North Las Vegas"/>
    <x v="33"/>
    <n v="89031"/>
    <x v="1"/>
    <s v="OFF-LA-10004853"/>
    <x v="1"/>
    <x v="2"/>
    <s v="Avery 483"/>
    <n v="14.940000000000001"/>
    <n v="3"/>
    <n v="0"/>
    <n v="6.8723999999999998"/>
  </r>
  <r>
    <n v="5562"/>
    <x v="2771"/>
    <x v="3"/>
    <x v="185"/>
    <d v="2014-04-03T00:00:00"/>
    <x v="0"/>
    <s v="JE-15610"/>
    <s v="Jim Epp"/>
    <x v="1"/>
    <s v="United States"/>
    <s v="Atlanta"/>
    <x v="32"/>
    <n v="30318"/>
    <x v="0"/>
    <s v="OFF-BI-10001153"/>
    <x v="1"/>
    <x v="8"/>
    <s v="Ibico Recycled Grain-Textured Covers"/>
    <n v="34.54"/>
    <n v="1"/>
    <n v="0"/>
    <n v="17.27"/>
  </r>
  <r>
    <n v="5563"/>
    <x v="2771"/>
    <x v="3"/>
    <x v="185"/>
    <d v="2014-04-03T00:00:00"/>
    <x v="0"/>
    <s v="JE-15610"/>
    <s v="Jim Epp"/>
    <x v="1"/>
    <s v="United States"/>
    <s v="Atlanta"/>
    <x v="32"/>
    <n v="30318"/>
    <x v="0"/>
    <s v="TEC-CO-10001449"/>
    <x v="2"/>
    <x v="16"/>
    <s v="Hewlett Packard LaserJet 3310 Copier"/>
    <n v="2999.95"/>
    <n v="5"/>
    <n v="0"/>
    <n v="1439.9760000000001"/>
  </r>
  <r>
    <n v="5564"/>
    <x v="2771"/>
    <x v="3"/>
    <x v="185"/>
    <d v="2014-04-03T00:00:00"/>
    <x v="0"/>
    <s v="JE-15610"/>
    <s v="Jim Epp"/>
    <x v="1"/>
    <s v="United States"/>
    <s v="Atlanta"/>
    <x v="32"/>
    <n v="30318"/>
    <x v="0"/>
    <s v="OFF-BI-10000474"/>
    <x v="1"/>
    <x v="8"/>
    <s v="Avery Recycled Flexi-View Covers for Binding Systems"/>
    <n v="64.12"/>
    <n v="4"/>
    <n v="0"/>
    <n v="30.7776"/>
  </r>
  <r>
    <n v="5565"/>
    <x v="2772"/>
    <x v="3"/>
    <x v="677"/>
    <d v="2014-03-14T00:00:00"/>
    <x v="3"/>
    <s v="SU-20665"/>
    <s v="Stephanie Ulpright"/>
    <x v="2"/>
    <s v="United States"/>
    <s v="Chicago"/>
    <x v="10"/>
    <n v="60610"/>
    <x v="2"/>
    <s v="OFF-AR-10000799"/>
    <x v="1"/>
    <x v="6"/>
    <s v="Col-Erase Pencils with Erasers"/>
    <n v="19.456000000000003"/>
    <n v="4"/>
    <n v="0.2"/>
    <n v="2.188799999999997"/>
  </r>
  <r>
    <n v="5566"/>
    <x v="2772"/>
    <x v="3"/>
    <x v="677"/>
    <d v="2014-03-14T00:00:00"/>
    <x v="3"/>
    <s v="SU-20665"/>
    <s v="Stephanie Ulpright"/>
    <x v="2"/>
    <s v="United States"/>
    <s v="Chicago"/>
    <x v="10"/>
    <n v="60610"/>
    <x v="2"/>
    <s v="TEC-MA-10002109"/>
    <x v="2"/>
    <x v="15"/>
    <s v="HP Officejet Pro 8600 e-All-In-One Printer, Copier, Scanner, Fax"/>
    <n v="209.98599999999999"/>
    <n v="2"/>
    <n v="0.3"/>
    <n v="8.9993999999999801"/>
  </r>
  <r>
    <n v="5567"/>
    <x v="2772"/>
    <x v="3"/>
    <x v="677"/>
    <d v="2014-03-14T00:00:00"/>
    <x v="3"/>
    <s v="SU-20665"/>
    <s v="Stephanie Ulpright"/>
    <x v="2"/>
    <s v="United States"/>
    <s v="Chicago"/>
    <x v="10"/>
    <n v="60610"/>
    <x v="2"/>
    <s v="OFF-AR-10003338"/>
    <x v="1"/>
    <x v="6"/>
    <s v="Eberhard Faber 3 1/2&quot; Golf Pencils"/>
    <n v="29.760000000000005"/>
    <n v="5"/>
    <n v="0.2"/>
    <n v="1.8599999999999994"/>
  </r>
  <r>
    <n v="5568"/>
    <x v="2772"/>
    <x v="3"/>
    <x v="677"/>
    <d v="2014-03-14T00:00:00"/>
    <x v="3"/>
    <s v="SU-20665"/>
    <s v="Stephanie Ulpright"/>
    <x v="2"/>
    <s v="United States"/>
    <s v="Chicago"/>
    <x v="10"/>
    <n v="60610"/>
    <x v="2"/>
    <s v="FUR-CH-10003606"/>
    <x v="0"/>
    <x v="1"/>
    <s v="SAFCO Folding Chair Trolley"/>
    <n v="89.768000000000001"/>
    <n v="1"/>
    <n v="0.3"/>
    <n v="-2.5647999999999982"/>
  </r>
  <r>
    <n v="5569"/>
    <x v="2772"/>
    <x v="3"/>
    <x v="677"/>
    <d v="2014-03-14T00:00:00"/>
    <x v="3"/>
    <s v="SU-20665"/>
    <s v="Stephanie Ulpright"/>
    <x v="2"/>
    <s v="United States"/>
    <s v="Chicago"/>
    <x v="10"/>
    <n v="60610"/>
    <x v="2"/>
    <s v="TEC-CO-10001449"/>
    <x v="2"/>
    <x v="16"/>
    <s v="Hewlett Packard LaserJet 3310 Copier"/>
    <n v="959.98400000000004"/>
    <n v="2"/>
    <n v="0.2"/>
    <n v="335.99440000000004"/>
  </r>
  <r>
    <n v="5570"/>
    <x v="2772"/>
    <x v="3"/>
    <x v="677"/>
    <d v="2014-03-14T00:00:00"/>
    <x v="3"/>
    <s v="SU-20665"/>
    <s v="Stephanie Ulpright"/>
    <x v="2"/>
    <s v="United States"/>
    <s v="Chicago"/>
    <x v="10"/>
    <n v="60610"/>
    <x v="2"/>
    <s v="OFF-PA-10001934"/>
    <x v="1"/>
    <x v="10"/>
    <s v="Xerox 1993"/>
    <n v="15.552000000000003"/>
    <n v="3"/>
    <n v="0.2"/>
    <n v="5.6375999999999999"/>
  </r>
  <r>
    <n v="5571"/>
    <x v="2772"/>
    <x v="3"/>
    <x v="677"/>
    <d v="2014-03-14T00:00:00"/>
    <x v="3"/>
    <s v="SU-20665"/>
    <s v="Stephanie Ulpright"/>
    <x v="2"/>
    <s v="United States"/>
    <s v="Chicago"/>
    <x v="10"/>
    <n v="60610"/>
    <x v="2"/>
    <s v="TEC-PH-10001527"/>
    <x v="2"/>
    <x v="7"/>
    <s v="Plantronics MX500i Earset"/>
    <n v="34.360000000000007"/>
    <n v="1"/>
    <n v="0.2"/>
    <n v="-7.3015000000000025"/>
  </r>
  <r>
    <n v="5572"/>
    <x v="2773"/>
    <x v="2"/>
    <x v="29"/>
    <d v="2011-12-09T00:00:00"/>
    <x v="1"/>
    <s v="EA-14035"/>
    <s v="Erin Ashbrook"/>
    <x v="1"/>
    <s v="United States"/>
    <s v="Columbus"/>
    <x v="24"/>
    <n v="43229"/>
    <x v="3"/>
    <s v="OFF-PA-10001033"/>
    <x v="1"/>
    <x v="10"/>
    <s v="Xerox 1893"/>
    <n v="98.376000000000005"/>
    <n v="3"/>
    <n v="0.2"/>
    <n v="35.661300000000004"/>
  </r>
  <r>
    <n v="5573"/>
    <x v="2773"/>
    <x v="2"/>
    <x v="29"/>
    <d v="2011-12-09T00:00:00"/>
    <x v="1"/>
    <s v="EA-14035"/>
    <s v="Erin Ashbrook"/>
    <x v="1"/>
    <s v="United States"/>
    <s v="Columbus"/>
    <x v="24"/>
    <n v="43229"/>
    <x v="3"/>
    <s v="OFF-BI-10003719"/>
    <x v="1"/>
    <x v="8"/>
    <s v="Large Capacity Hanging Post Binders"/>
    <n v="29.940000000000005"/>
    <n v="4"/>
    <n v="0.7"/>
    <n v="-23.952000000000005"/>
  </r>
  <r>
    <n v="5574"/>
    <x v="2773"/>
    <x v="2"/>
    <x v="29"/>
    <d v="2011-12-09T00:00:00"/>
    <x v="1"/>
    <s v="EA-14035"/>
    <s v="Erin Ashbrook"/>
    <x v="1"/>
    <s v="United States"/>
    <s v="Columbus"/>
    <x v="24"/>
    <n v="43229"/>
    <x v="3"/>
    <s v="OFF-PA-10003036"/>
    <x v="1"/>
    <x v="10"/>
    <s v="Black Print Carbonless 8 1/2&quot; x 8 1/4&quot; Rapid Memo Book"/>
    <n v="17.472000000000001"/>
    <n v="3"/>
    <n v="0.2"/>
    <n v="5.6783999999999981"/>
  </r>
  <r>
    <n v="5575"/>
    <x v="2773"/>
    <x v="2"/>
    <x v="29"/>
    <d v="2011-12-09T00:00:00"/>
    <x v="1"/>
    <s v="EA-14035"/>
    <s v="Erin Ashbrook"/>
    <x v="1"/>
    <s v="United States"/>
    <s v="Columbus"/>
    <x v="24"/>
    <n v="43229"/>
    <x v="3"/>
    <s v="TEC-PH-10001870"/>
    <x v="2"/>
    <x v="7"/>
    <s v="Lunatik TT5L-002 Taktik Strike Impact Protection System for iPhone 5"/>
    <n v="36.738"/>
    <n v="1"/>
    <n v="0.4"/>
    <n v="-9.1845000000000034"/>
  </r>
  <r>
    <n v="5576"/>
    <x v="2773"/>
    <x v="2"/>
    <x v="29"/>
    <d v="2011-12-09T00:00:00"/>
    <x v="1"/>
    <s v="EA-14035"/>
    <s v="Erin Ashbrook"/>
    <x v="1"/>
    <s v="United States"/>
    <s v="Columbus"/>
    <x v="24"/>
    <n v="43229"/>
    <x v="3"/>
    <s v="TEC-PH-10001809"/>
    <x v="2"/>
    <x v="7"/>
    <s v="Panasonic KX T7736-B Digital phone"/>
    <n v="179.93999999999997"/>
    <n v="2"/>
    <n v="0.4"/>
    <n v="-44.984999999999999"/>
  </r>
  <r>
    <n v="5577"/>
    <x v="2774"/>
    <x v="0"/>
    <x v="939"/>
    <d v="2013-12-17T00:00:00"/>
    <x v="1"/>
    <s v="RF-19840"/>
    <s v="Roy Französisch"/>
    <x v="0"/>
    <s v="United States"/>
    <s v="Pasadena"/>
    <x v="1"/>
    <n v="91104"/>
    <x v="1"/>
    <s v="FUR-FU-10004864"/>
    <x v="0"/>
    <x v="5"/>
    <s v="Howard Miller 14-1/2&quot; Diameter Chrome Round Wall Clock"/>
    <n v="383.64"/>
    <n v="6"/>
    <n v="0"/>
    <n v="122.76479999999999"/>
  </r>
  <r>
    <n v="5578"/>
    <x v="2774"/>
    <x v="0"/>
    <x v="939"/>
    <d v="2013-12-17T00:00:00"/>
    <x v="1"/>
    <s v="RF-19840"/>
    <s v="Roy Französisch"/>
    <x v="0"/>
    <s v="United States"/>
    <s v="Pasadena"/>
    <x v="1"/>
    <n v="91104"/>
    <x v="1"/>
    <s v="OFF-AP-10002350"/>
    <x v="1"/>
    <x v="9"/>
    <s v="Belkin F9H710-06 7 Outlet SurgeMaster Surge Protector"/>
    <n v="56.519999999999996"/>
    <n v="3"/>
    <n v="0"/>
    <n v="15.8256"/>
  </r>
  <r>
    <n v="5579"/>
    <x v="2775"/>
    <x v="3"/>
    <x v="428"/>
    <d v="2014-09-15T00:00:00"/>
    <x v="0"/>
    <s v="LC-17050"/>
    <s v="Liz Carlisle"/>
    <x v="0"/>
    <s v="United States"/>
    <s v="Los Angeles"/>
    <x v="1"/>
    <n v="90004"/>
    <x v="1"/>
    <s v="OFF-AR-10003829"/>
    <x v="1"/>
    <x v="6"/>
    <s v="Newell 35"/>
    <n v="6.56"/>
    <n v="2"/>
    <n v="0"/>
    <n v="1.9023999999999992"/>
  </r>
  <r>
    <n v="5580"/>
    <x v="2775"/>
    <x v="3"/>
    <x v="428"/>
    <d v="2014-09-15T00:00:00"/>
    <x v="0"/>
    <s v="LC-17050"/>
    <s v="Liz Carlisle"/>
    <x v="0"/>
    <s v="United States"/>
    <s v="Los Angeles"/>
    <x v="1"/>
    <n v="90004"/>
    <x v="1"/>
    <s v="FUR-CH-10003833"/>
    <x v="0"/>
    <x v="1"/>
    <s v="Novimex Fabric Task Chair"/>
    <n v="243.92"/>
    <n v="5"/>
    <n v="0.2"/>
    <n v="-15.245000000000005"/>
  </r>
  <r>
    <n v="5581"/>
    <x v="2775"/>
    <x v="3"/>
    <x v="428"/>
    <d v="2014-09-15T00:00:00"/>
    <x v="0"/>
    <s v="LC-17050"/>
    <s v="Liz Carlisle"/>
    <x v="0"/>
    <s v="United States"/>
    <s v="Los Angeles"/>
    <x v="1"/>
    <n v="90004"/>
    <x v="1"/>
    <s v="OFF-PA-10000143"/>
    <x v="1"/>
    <x v="10"/>
    <s v="Astroparche Fine Business Paper"/>
    <n v="47.52"/>
    <n v="9"/>
    <n v="0"/>
    <n v="22.809600000000003"/>
  </r>
  <r>
    <n v="5582"/>
    <x v="2776"/>
    <x v="3"/>
    <x v="1055"/>
    <d v="2014-10-09T00:00:00"/>
    <x v="1"/>
    <s v="PS-18970"/>
    <s v="Paul Stevenson"/>
    <x v="2"/>
    <s v="United States"/>
    <s v="Clinton"/>
    <x v="39"/>
    <n v="20735"/>
    <x v="3"/>
    <s v="FUR-FU-10000076"/>
    <x v="0"/>
    <x v="5"/>
    <s v="24-Hour Round Wall Clock"/>
    <n v="19.98"/>
    <n v="1"/>
    <n v="0"/>
    <n v="8.5914000000000019"/>
  </r>
  <r>
    <n v="5583"/>
    <x v="2777"/>
    <x v="0"/>
    <x v="195"/>
    <d v="2013-05-14T00:00:00"/>
    <x v="1"/>
    <s v="PS-18970"/>
    <s v="Paul Stevenson"/>
    <x v="2"/>
    <s v="United States"/>
    <s v="New York City"/>
    <x v="15"/>
    <n v="10024"/>
    <x v="3"/>
    <s v="OFF-AR-10000462"/>
    <x v="1"/>
    <x v="6"/>
    <s v="Sanford Pocket Accent Highlighters"/>
    <n v="8"/>
    <n v="5"/>
    <n v="0"/>
    <n v="3.4400000000000008"/>
  </r>
  <r>
    <n v="5584"/>
    <x v="2778"/>
    <x v="2"/>
    <x v="534"/>
    <d v="2011-12-19T00:00:00"/>
    <x v="0"/>
    <s v="JO-15280"/>
    <s v="Jas O'Carroll"/>
    <x v="0"/>
    <s v="United States"/>
    <s v="San Diego"/>
    <x v="1"/>
    <n v="92037"/>
    <x v="1"/>
    <s v="FUR-FU-10003829"/>
    <x v="0"/>
    <x v="5"/>
    <s v="Stackable Trays"/>
    <n v="6.16"/>
    <n v="2"/>
    <n v="0"/>
    <n v="1.9711999999999996"/>
  </r>
  <r>
    <n v="5585"/>
    <x v="2779"/>
    <x v="3"/>
    <x v="329"/>
    <d v="2014-12-05T00:00:00"/>
    <x v="1"/>
    <s v="VP-21730"/>
    <s v="Victor Preis"/>
    <x v="2"/>
    <s v="United States"/>
    <s v="New York City"/>
    <x v="15"/>
    <n v="10011"/>
    <x v="3"/>
    <s v="OFF-ST-10002182"/>
    <x v="1"/>
    <x v="4"/>
    <s v="Iris 3-Drawer Stacking Bin, Black"/>
    <n v="83.56"/>
    <n v="4"/>
    <n v="0"/>
    <n v="1.6711999999999989"/>
  </r>
  <r>
    <n v="5586"/>
    <x v="2779"/>
    <x v="3"/>
    <x v="329"/>
    <d v="2014-12-05T00:00:00"/>
    <x v="1"/>
    <s v="VP-21730"/>
    <s v="Victor Preis"/>
    <x v="2"/>
    <s v="United States"/>
    <s v="New York City"/>
    <x v="15"/>
    <n v="10011"/>
    <x v="3"/>
    <s v="TEC-PH-10001468"/>
    <x v="2"/>
    <x v="7"/>
    <s v="Panasonic Business Telephones KX-T7736"/>
    <n v="546.06000000000006"/>
    <n v="3"/>
    <n v="0"/>
    <n v="163.81799999999998"/>
  </r>
  <r>
    <n v="5587"/>
    <x v="2779"/>
    <x v="3"/>
    <x v="329"/>
    <d v="2014-12-05T00:00:00"/>
    <x v="1"/>
    <s v="VP-21730"/>
    <s v="Victor Preis"/>
    <x v="2"/>
    <s v="United States"/>
    <s v="New York City"/>
    <x v="15"/>
    <n v="10011"/>
    <x v="3"/>
    <s v="OFF-ST-10001809"/>
    <x v="1"/>
    <x v="4"/>
    <s v="Fellowes Officeware Wire Shelving"/>
    <n v="269.49"/>
    <n v="3"/>
    <n v="0"/>
    <n v="5.3897999999999939"/>
  </r>
  <r>
    <n v="5588"/>
    <x v="2780"/>
    <x v="1"/>
    <x v="531"/>
    <d v="2012-03-20T00:00:00"/>
    <x v="2"/>
    <s v="GA-14725"/>
    <s v="Guy Armstrong"/>
    <x v="0"/>
    <s v="United States"/>
    <s v="Lancaster"/>
    <x v="1"/>
    <n v="93534"/>
    <x v="1"/>
    <s v="OFF-FA-10001561"/>
    <x v="1"/>
    <x v="13"/>
    <s v="Stockwell Push Pins"/>
    <n v="10.9"/>
    <n v="5"/>
    <n v="0"/>
    <n v="3.5970000000000004"/>
  </r>
  <r>
    <n v="5589"/>
    <x v="2781"/>
    <x v="2"/>
    <x v="866"/>
    <d v="2011-07-24T00:00:00"/>
    <x v="1"/>
    <s v="EM-14140"/>
    <s v="Eugene Moren"/>
    <x v="2"/>
    <s v="United States"/>
    <s v="Great Falls"/>
    <x v="37"/>
    <n v="59405"/>
    <x v="1"/>
    <s v="OFF-BI-10001759"/>
    <x v="1"/>
    <x v="8"/>
    <s v="Acco Pressboard Covers with Storage Hooks, 14 7/8&quot; x 11&quot;, Dark Blue"/>
    <n v="6.0960000000000001"/>
    <n v="2"/>
    <n v="0.2"/>
    <n v="2.2098"/>
  </r>
  <r>
    <n v="5590"/>
    <x v="2782"/>
    <x v="0"/>
    <x v="16"/>
    <d v="2013-12-12T00:00:00"/>
    <x v="0"/>
    <s v="DB-13615"/>
    <s v="Doug Bickford"/>
    <x v="0"/>
    <s v="United States"/>
    <s v="San Francisco"/>
    <x v="1"/>
    <n v="94110"/>
    <x v="1"/>
    <s v="OFF-ST-10000615"/>
    <x v="1"/>
    <x v="4"/>
    <s v="SimpliFile Personal File, Black Granite, 15w x 6-15/16d x 11-1/4h"/>
    <n v="34.049999999999997"/>
    <n v="3"/>
    <n v="0"/>
    <n v="9.5340000000000025"/>
  </r>
  <r>
    <n v="5591"/>
    <x v="2782"/>
    <x v="0"/>
    <x v="16"/>
    <d v="2013-12-12T00:00:00"/>
    <x v="0"/>
    <s v="DB-13615"/>
    <s v="Doug Bickford"/>
    <x v="0"/>
    <s v="United States"/>
    <s v="San Francisco"/>
    <x v="1"/>
    <n v="94110"/>
    <x v="1"/>
    <s v="OFF-ST-10003816"/>
    <x v="1"/>
    <x v="4"/>
    <s v="Fellowes High-Stak Drawer Files"/>
    <n v="352.38"/>
    <n v="2"/>
    <n v="0"/>
    <n v="81.047399999999982"/>
  </r>
  <r>
    <n v="5592"/>
    <x v="2783"/>
    <x v="2"/>
    <x v="303"/>
    <d v="2011-10-18T00:00:00"/>
    <x v="0"/>
    <s v="ML-17395"/>
    <s v="Marina Lichtenstein"/>
    <x v="1"/>
    <s v="United States"/>
    <s v="Lakewood"/>
    <x v="30"/>
    <n v="8701"/>
    <x v="3"/>
    <s v="FUR-CH-10002880"/>
    <x v="0"/>
    <x v="1"/>
    <s v="Global High-Back Leather Tilter, Burgundy"/>
    <n v="245.98"/>
    <n v="2"/>
    <n v="0"/>
    <n v="27.057799999999986"/>
  </r>
  <r>
    <n v="5593"/>
    <x v="2783"/>
    <x v="2"/>
    <x v="303"/>
    <d v="2011-10-18T00:00:00"/>
    <x v="0"/>
    <s v="ML-17395"/>
    <s v="Marina Lichtenstein"/>
    <x v="1"/>
    <s v="United States"/>
    <s v="Lakewood"/>
    <x v="30"/>
    <n v="8701"/>
    <x v="3"/>
    <s v="OFF-BI-10004738"/>
    <x v="1"/>
    <x v="8"/>
    <s v="Flexible Leather- Look Classic Collection Ring Binder"/>
    <n v="18.940000000000001"/>
    <n v="1"/>
    <n v="0"/>
    <n v="9.4700000000000006"/>
  </r>
  <r>
    <n v="5594"/>
    <x v="2784"/>
    <x v="3"/>
    <x v="123"/>
    <d v="2014-11-26T00:00:00"/>
    <x v="1"/>
    <s v="JH-15430"/>
    <s v="Jennifer Halladay"/>
    <x v="0"/>
    <s v="United States"/>
    <s v="Cleveland"/>
    <x v="24"/>
    <n v="44105"/>
    <x v="3"/>
    <s v="OFF-BI-10003984"/>
    <x v="1"/>
    <x v="8"/>
    <s v="Lock-Up Easel 'Spel-Binder'"/>
    <n v="59.913000000000011"/>
    <n v="7"/>
    <n v="0.7"/>
    <n v="-45.933299999999988"/>
  </r>
  <r>
    <n v="5595"/>
    <x v="2785"/>
    <x v="3"/>
    <x v="241"/>
    <d v="2014-09-25T00:00:00"/>
    <x v="3"/>
    <s v="BP-11095"/>
    <s v="Bart Pistole"/>
    <x v="1"/>
    <s v="United States"/>
    <s v="Lawrence"/>
    <x v="31"/>
    <n v="1841"/>
    <x v="3"/>
    <s v="TEC-PH-10000984"/>
    <x v="2"/>
    <x v="7"/>
    <s v="Panasonic KX-TG9471B"/>
    <n v="391.98"/>
    <n v="2"/>
    <n v="0"/>
    <n v="109.75440000000003"/>
  </r>
  <r>
    <n v="5596"/>
    <x v="2785"/>
    <x v="3"/>
    <x v="241"/>
    <d v="2014-09-25T00:00:00"/>
    <x v="3"/>
    <s v="BP-11095"/>
    <s v="Bart Pistole"/>
    <x v="1"/>
    <s v="United States"/>
    <s v="Lawrence"/>
    <x v="31"/>
    <n v="1841"/>
    <x v="3"/>
    <s v="TEC-PH-10001944"/>
    <x v="2"/>
    <x v="7"/>
    <s v="Wi-Ex zBoost YX540 Cellular Phone Signal Booster"/>
    <n v="437.84999999999997"/>
    <n v="3"/>
    <n v="0"/>
    <n v="131.35499999999996"/>
  </r>
  <r>
    <n v="5597"/>
    <x v="2786"/>
    <x v="1"/>
    <x v="12"/>
    <d v="2012-09-29T00:00:00"/>
    <x v="1"/>
    <s v="SB-20185"/>
    <s v="Sarah Brown"/>
    <x v="0"/>
    <s v="United States"/>
    <s v="Concord"/>
    <x v="38"/>
    <n v="3301"/>
    <x v="3"/>
    <s v="OFF-BI-10002735"/>
    <x v="1"/>
    <x v="8"/>
    <s v="GBC Prestige Therm-A-Bind Covers"/>
    <n v="68.62"/>
    <n v="2"/>
    <n v="0"/>
    <n v="32.251400000000004"/>
  </r>
  <r>
    <n v="5598"/>
    <x v="2787"/>
    <x v="3"/>
    <x v="778"/>
    <d v="2014-02-21T00:00:00"/>
    <x v="1"/>
    <s v="SV-20785"/>
    <s v="Stewart Visinsky"/>
    <x v="0"/>
    <s v="United States"/>
    <s v="Baltimore"/>
    <x v="39"/>
    <n v="21215"/>
    <x v="3"/>
    <s v="OFF-SU-10001165"/>
    <x v="1"/>
    <x v="14"/>
    <s v="Acme Elite Stainless Steel Scissors"/>
    <n v="25.02"/>
    <n v="3"/>
    <n v="0"/>
    <n v="6.5052000000000003"/>
  </r>
  <r>
    <n v="5599"/>
    <x v="2787"/>
    <x v="3"/>
    <x v="778"/>
    <d v="2014-02-21T00:00:00"/>
    <x v="1"/>
    <s v="SV-20785"/>
    <s v="Stewart Visinsky"/>
    <x v="0"/>
    <s v="United States"/>
    <s v="Baltimore"/>
    <x v="39"/>
    <n v="21215"/>
    <x v="3"/>
    <s v="OFF-AR-10000614"/>
    <x v="1"/>
    <x v="6"/>
    <s v="Barrel Sharpener"/>
    <n v="10.709999999999999"/>
    <n v="3"/>
    <n v="0"/>
    <n v="2.7845999999999997"/>
  </r>
  <r>
    <n v="5600"/>
    <x v="2788"/>
    <x v="2"/>
    <x v="462"/>
    <d v="2011-10-03T00:00:00"/>
    <x v="3"/>
    <s v="DO-13435"/>
    <s v="Denny Ordway"/>
    <x v="0"/>
    <s v="United States"/>
    <s v="Columbus"/>
    <x v="24"/>
    <n v="43229"/>
    <x v="3"/>
    <s v="OFF-AR-10004010"/>
    <x v="1"/>
    <x v="6"/>
    <s v="Hunt Boston Vacuum Mount KS Pencil Sharpener"/>
    <n v="55.984000000000009"/>
    <n v="2"/>
    <n v="0.2"/>
    <n v="4.1987999999999985"/>
  </r>
  <r>
    <n v="5601"/>
    <x v="2788"/>
    <x v="2"/>
    <x v="462"/>
    <d v="2011-10-03T00:00:00"/>
    <x v="3"/>
    <s v="DO-13435"/>
    <s v="Denny Ordway"/>
    <x v="0"/>
    <s v="United States"/>
    <s v="Columbus"/>
    <x v="24"/>
    <n v="43229"/>
    <x v="3"/>
    <s v="OFF-EN-10004030"/>
    <x v="1"/>
    <x v="12"/>
    <s v="Convenience Packs of Business Envelopes"/>
    <n v="14.480000000000002"/>
    <n v="5"/>
    <n v="0.2"/>
    <n v="4.8869999999999987"/>
  </r>
  <r>
    <n v="5602"/>
    <x v="2788"/>
    <x v="2"/>
    <x v="462"/>
    <d v="2011-10-03T00:00:00"/>
    <x v="3"/>
    <s v="DO-13435"/>
    <s v="Denny Ordway"/>
    <x v="0"/>
    <s v="United States"/>
    <s v="Columbus"/>
    <x v="24"/>
    <n v="43229"/>
    <x v="3"/>
    <s v="TEC-AC-10003023"/>
    <x v="2"/>
    <x v="11"/>
    <s v="Logitech G105 Gaming Keyboard"/>
    <n v="142.488"/>
    <n v="3"/>
    <n v="0.2"/>
    <n v="-3.5622000000000043"/>
  </r>
  <r>
    <n v="5603"/>
    <x v="2789"/>
    <x v="0"/>
    <x v="278"/>
    <d v="2013-08-30T00:00:00"/>
    <x v="0"/>
    <s v="TB-21355"/>
    <s v="Todd Boyes"/>
    <x v="1"/>
    <s v="United States"/>
    <s v="Houston"/>
    <x v="5"/>
    <n v="77041"/>
    <x v="2"/>
    <s v="OFF-ST-10003572"/>
    <x v="1"/>
    <x v="4"/>
    <s v="Portfile Personal File Boxes"/>
    <n v="14.16"/>
    <n v="1"/>
    <n v="0.2"/>
    <n v="1.0620000000000003"/>
  </r>
  <r>
    <n v="5604"/>
    <x v="2789"/>
    <x v="0"/>
    <x v="278"/>
    <d v="2013-08-30T00:00:00"/>
    <x v="0"/>
    <s v="TB-21355"/>
    <s v="Todd Boyes"/>
    <x v="1"/>
    <s v="United States"/>
    <s v="Houston"/>
    <x v="5"/>
    <n v="77041"/>
    <x v="2"/>
    <s v="OFF-PA-10004353"/>
    <x v="1"/>
    <x v="10"/>
    <s v="Southworth 25% Cotton Premium Laser Paper and Envelopes"/>
    <n v="79.920000000000016"/>
    <n v="5"/>
    <n v="0.2"/>
    <n v="27.972000000000001"/>
  </r>
  <r>
    <n v="5605"/>
    <x v="2790"/>
    <x v="1"/>
    <x v="155"/>
    <d v="2012-12-07T00:00:00"/>
    <x v="1"/>
    <s v="BS-11380"/>
    <s v="Bill Stewart"/>
    <x v="1"/>
    <s v="United States"/>
    <s v="New York City"/>
    <x v="15"/>
    <n v="10011"/>
    <x v="3"/>
    <s v="OFF-BI-10003718"/>
    <x v="1"/>
    <x v="8"/>
    <s v="GBC Therma-A-Bind 250T Electric Binding System"/>
    <n v="590.35199999999998"/>
    <n v="6"/>
    <n v="0.2"/>
    <n v="206.62319999999997"/>
  </r>
  <r>
    <n v="5606"/>
    <x v="2791"/>
    <x v="0"/>
    <x v="873"/>
    <d v="2013-09-26T00:00:00"/>
    <x v="1"/>
    <s v="FM-14215"/>
    <s v="Filia McAdams"/>
    <x v="1"/>
    <s v="United States"/>
    <s v="Greensboro"/>
    <x v="3"/>
    <n v="27405"/>
    <x v="0"/>
    <s v="FUR-FU-10001546"/>
    <x v="0"/>
    <x v="5"/>
    <s v="Dana Swing-Arm Lamps"/>
    <n v="17.088000000000001"/>
    <n v="2"/>
    <n v="0.2"/>
    <n v="1.0679999999999996"/>
  </r>
  <r>
    <n v="5607"/>
    <x v="2791"/>
    <x v="0"/>
    <x v="873"/>
    <d v="2013-09-26T00:00:00"/>
    <x v="1"/>
    <s v="FM-14215"/>
    <s v="Filia McAdams"/>
    <x v="1"/>
    <s v="United States"/>
    <s v="Greensboro"/>
    <x v="3"/>
    <n v="27405"/>
    <x v="0"/>
    <s v="FUR-CH-10002880"/>
    <x v="0"/>
    <x v="1"/>
    <s v="Global High-Back Leather Tilter, Burgundy"/>
    <n v="98.391999999999996"/>
    <n v="1"/>
    <n v="0.2"/>
    <n v="-11.069100000000006"/>
  </r>
  <r>
    <n v="5608"/>
    <x v="2792"/>
    <x v="3"/>
    <x v="613"/>
    <d v="2014-04-01T00:00:00"/>
    <x v="1"/>
    <s v="JL-15835"/>
    <s v="John Lee"/>
    <x v="0"/>
    <s v="United States"/>
    <s v="New York City"/>
    <x v="15"/>
    <n v="10024"/>
    <x v="3"/>
    <s v="OFF-AR-10001547"/>
    <x v="1"/>
    <x v="6"/>
    <s v="Newell 311"/>
    <n v="11.05"/>
    <n v="5"/>
    <n v="0"/>
    <n v="2.9835000000000003"/>
  </r>
  <r>
    <n v="5609"/>
    <x v="2793"/>
    <x v="1"/>
    <x v="401"/>
    <d v="2012-12-11T00:00:00"/>
    <x v="1"/>
    <s v="AF-10870"/>
    <s v="Art Ferguson"/>
    <x v="0"/>
    <s v="United States"/>
    <s v="San Francisco"/>
    <x v="1"/>
    <n v="94109"/>
    <x v="1"/>
    <s v="OFF-AP-10001626"/>
    <x v="1"/>
    <x v="9"/>
    <s v="Commercial WindTunnel Clean Air Upright Vacuum, Replacement Belts, Filtration Bags"/>
    <n v="7.78"/>
    <n v="2"/>
    <n v="0"/>
    <n v="2.0228000000000002"/>
  </r>
  <r>
    <n v="5610"/>
    <x v="2794"/>
    <x v="3"/>
    <x v="515"/>
    <d v="2014-09-06T00:00:00"/>
    <x v="1"/>
    <s v="BG-11035"/>
    <s v="Barry Gonzalez"/>
    <x v="0"/>
    <s v="United States"/>
    <s v="Monroe"/>
    <x v="28"/>
    <n v="71203"/>
    <x v="0"/>
    <s v="TEC-AC-10003033"/>
    <x v="2"/>
    <x v="11"/>
    <s v="Plantronics CS510 - Over-the-Head monaural Wireless Headset System"/>
    <n v="659.9"/>
    <n v="2"/>
    <n v="0"/>
    <n v="217.76699999999994"/>
  </r>
  <r>
    <n v="5611"/>
    <x v="2795"/>
    <x v="1"/>
    <x v="348"/>
    <d v="2012-10-07T00:00:00"/>
    <x v="2"/>
    <s v="MB-17305"/>
    <s v="Maria Bertelson"/>
    <x v="0"/>
    <s v="United States"/>
    <s v="Cincinnati"/>
    <x v="24"/>
    <n v="45231"/>
    <x v="3"/>
    <s v="TEC-AC-10002323"/>
    <x v="2"/>
    <x v="11"/>
    <s v="SanDisk Ultra 32 GB MicroSDHC Class 10 Memory Card"/>
    <n v="53.040000000000006"/>
    <n v="3"/>
    <n v="0.2"/>
    <n v="-4.6409999999999982"/>
  </r>
  <r>
    <n v="5612"/>
    <x v="2796"/>
    <x v="3"/>
    <x v="238"/>
    <d v="2014-08-23T00:00:00"/>
    <x v="1"/>
    <s v="HW-14935"/>
    <s v="Helen Wasserman"/>
    <x v="1"/>
    <s v="United States"/>
    <s v="Seattle"/>
    <x v="4"/>
    <n v="98105"/>
    <x v="1"/>
    <s v="TEC-AC-10002049"/>
    <x v="2"/>
    <x v="11"/>
    <s v="Plantronics Savi W720 Multi-Device Wireless Headset System"/>
    <n v="843.9"/>
    <n v="2"/>
    <n v="0"/>
    <n v="371.31600000000003"/>
  </r>
  <r>
    <n v="5613"/>
    <x v="2796"/>
    <x v="3"/>
    <x v="238"/>
    <d v="2014-08-23T00:00:00"/>
    <x v="1"/>
    <s v="HW-14935"/>
    <s v="Helen Wasserman"/>
    <x v="1"/>
    <s v="United States"/>
    <s v="Seattle"/>
    <x v="4"/>
    <n v="98105"/>
    <x v="1"/>
    <s v="TEC-AC-10002253"/>
    <x v="2"/>
    <x v="11"/>
    <s v="Imation Bio 8GB USB Flash Drive Imation Corp"/>
    <n v="1496.16"/>
    <n v="9"/>
    <n v="0"/>
    <n v="224.42400000000006"/>
  </r>
  <r>
    <n v="5614"/>
    <x v="2797"/>
    <x v="0"/>
    <x v="1056"/>
    <d v="2013-02-07T00:00:00"/>
    <x v="1"/>
    <s v="AB-10105"/>
    <s v="Adrian Barton"/>
    <x v="0"/>
    <s v="United States"/>
    <s v="New York City"/>
    <x v="15"/>
    <n v="10011"/>
    <x v="3"/>
    <s v="OFF-ST-10003994"/>
    <x v="1"/>
    <x v="4"/>
    <s v="Belkin 19&quot; Center-Weighted Shelf, Gray"/>
    <n v="117.96"/>
    <n v="2"/>
    <n v="0"/>
    <n v="5.8979999999999961"/>
  </r>
  <r>
    <n v="5615"/>
    <x v="2798"/>
    <x v="0"/>
    <x v="828"/>
    <d v="2013-08-28T00:00:00"/>
    <x v="1"/>
    <s v="JP-15460"/>
    <s v="Jennifer Patt"/>
    <x v="1"/>
    <s v="United States"/>
    <s v="New York City"/>
    <x v="15"/>
    <n v="10035"/>
    <x v="3"/>
    <s v="OFF-AR-10002399"/>
    <x v="1"/>
    <x v="6"/>
    <s v="Dixon Prang Watercolor Pencils, 10-Color Set with Brush"/>
    <n v="21.299999999999997"/>
    <n v="5"/>
    <n v="0"/>
    <n v="8.7330000000000005"/>
  </r>
  <r>
    <n v="5616"/>
    <x v="2798"/>
    <x v="0"/>
    <x v="828"/>
    <d v="2013-08-28T00:00:00"/>
    <x v="1"/>
    <s v="JP-15460"/>
    <s v="Jennifer Patt"/>
    <x v="1"/>
    <s v="United States"/>
    <s v="New York City"/>
    <x v="15"/>
    <n v="10035"/>
    <x v="3"/>
    <s v="OFF-AP-10002118"/>
    <x v="1"/>
    <x v="9"/>
    <s v="1.7 Cubic Foot Compact &quot;Cube&quot; Office Refrigerators"/>
    <n v="1040.8"/>
    <n v="5"/>
    <n v="0"/>
    <n v="281.01600000000008"/>
  </r>
  <r>
    <n v="5617"/>
    <x v="2798"/>
    <x v="0"/>
    <x v="828"/>
    <d v="2013-08-28T00:00:00"/>
    <x v="1"/>
    <s v="JP-15460"/>
    <s v="Jennifer Patt"/>
    <x v="1"/>
    <s v="United States"/>
    <s v="New York City"/>
    <x v="15"/>
    <n v="10035"/>
    <x v="3"/>
    <s v="OFF-AR-10001954"/>
    <x v="1"/>
    <x v="6"/>
    <s v="Newell 331"/>
    <n v="29.339999999999996"/>
    <n v="6"/>
    <n v="0"/>
    <n v="7.9218000000000002"/>
  </r>
  <r>
    <n v="5618"/>
    <x v="2799"/>
    <x v="3"/>
    <x v="160"/>
    <d v="2014-07-05T00:00:00"/>
    <x v="1"/>
    <s v="DV-13045"/>
    <s v="Darrin Van Huff"/>
    <x v="1"/>
    <s v="United States"/>
    <s v="Memphis"/>
    <x v="18"/>
    <n v="38109"/>
    <x v="0"/>
    <s v="FUR-FU-10001591"/>
    <x v="0"/>
    <x v="5"/>
    <s v="Advantus Panel Wall Certificate Holder - 8.5x11"/>
    <n v="19.52"/>
    <n v="2"/>
    <n v="0.2"/>
    <n v="5.3680000000000012"/>
  </r>
  <r>
    <n v="5619"/>
    <x v="2800"/>
    <x v="1"/>
    <x v="227"/>
    <d v="2012-09-21T00:00:00"/>
    <x v="2"/>
    <s v="CM-12190"/>
    <s v="Charlotte Melton"/>
    <x v="0"/>
    <s v="United States"/>
    <s v="San Diego"/>
    <x v="1"/>
    <n v="92105"/>
    <x v="1"/>
    <s v="OFF-ST-10004186"/>
    <x v="1"/>
    <x v="4"/>
    <s v="Stur-D-Stor Shelving, Vertical 5-Shelf: 72&quot;H x 36&quot;W x 18 1/2&quot;D"/>
    <n v="443.92"/>
    <n v="4"/>
    <n v="0"/>
    <n v="8.8783999999999992"/>
  </r>
  <r>
    <n v="5620"/>
    <x v="2801"/>
    <x v="0"/>
    <x v="477"/>
    <d v="2013-10-01T00:00:00"/>
    <x v="1"/>
    <s v="SC-20695"/>
    <s v="Steve Chapman"/>
    <x v="1"/>
    <s v="United States"/>
    <s v="La Crosse"/>
    <x v="6"/>
    <n v="54601"/>
    <x v="2"/>
    <s v="TEC-AC-10001908"/>
    <x v="2"/>
    <x v="11"/>
    <s v="Logitech Wireless Headset h800"/>
    <n v="499.95"/>
    <n v="5"/>
    <n v="0"/>
    <n v="174.98249999999999"/>
  </r>
  <r>
    <n v="5621"/>
    <x v="2801"/>
    <x v="0"/>
    <x v="477"/>
    <d v="2013-10-01T00:00:00"/>
    <x v="1"/>
    <s v="SC-20695"/>
    <s v="Steve Chapman"/>
    <x v="1"/>
    <s v="United States"/>
    <s v="La Crosse"/>
    <x v="6"/>
    <n v="54601"/>
    <x v="2"/>
    <s v="OFF-AR-10000817"/>
    <x v="1"/>
    <x v="6"/>
    <s v="Manco Dry-Lighter Erasable Highlighter"/>
    <n v="3.04"/>
    <n v="1"/>
    <n v="0"/>
    <n v="1.0335999999999999"/>
  </r>
  <r>
    <n v="5622"/>
    <x v="2801"/>
    <x v="0"/>
    <x v="477"/>
    <d v="2013-10-01T00:00:00"/>
    <x v="1"/>
    <s v="SC-20695"/>
    <s v="Steve Chapman"/>
    <x v="1"/>
    <s v="United States"/>
    <s v="La Crosse"/>
    <x v="6"/>
    <n v="54601"/>
    <x v="2"/>
    <s v="FUR-CH-10004218"/>
    <x v="0"/>
    <x v="1"/>
    <s v="Global Fabric Manager's Chair, Dark Gray"/>
    <n v="201.96"/>
    <n v="2"/>
    <n v="0"/>
    <n v="50.490000000000009"/>
  </r>
  <r>
    <n v="5623"/>
    <x v="2801"/>
    <x v="0"/>
    <x v="477"/>
    <d v="2013-10-01T00:00:00"/>
    <x v="1"/>
    <s v="SC-20695"/>
    <s v="Steve Chapman"/>
    <x v="1"/>
    <s v="United States"/>
    <s v="La Crosse"/>
    <x v="6"/>
    <n v="54601"/>
    <x v="2"/>
    <s v="FUR-FU-10000755"/>
    <x v="0"/>
    <x v="5"/>
    <s v="Eldon Expressions Mahogany Wood Desk Collection"/>
    <n v="68.64"/>
    <n v="11"/>
    <n v="0"/>
    <n v="17.160000000000004"/>
  </r>
  <r>
    <n v="5624"/>
    <x v="2802"/>
    <x v="0"/>
    <x v="1057"/>
    <d v="2013-10-29T00:00:00"/>
    <x v="0"/>
    <s v="VW-21775"/>
    <s v="Victoria Wilson"/>
    <x v="1"/>
    <s v="United States"/>
    <s v="Los Angeles"/>
    <x v="1"/>
    <n v="90032"/>
    <x v="1"/>
    <s v="TEC-AC-10003063"/>
    <x v="2"/>
    <x v="11"/>
    <s v="Micro Innovations USB RF Wireless Keyboard with Mouse"/>
    <n v="100"/>
    <n v="4"/>
    <n v="0"/>
    <n v="21"/>
  </r>
  <r>
    <n v="5625"/>
    <x v="2802"/>
    <x v="0"/>
    <x v="1057"/>
    <d v="2013-10-29T00:00:00"/>
    <x v="0"/>
    <s v="VW-21775"/>
    <s v="Victoria Wilson"/>
    <x v="1"/>
    <s v="United States"/>
    <s v="Los Angeles"/>
    <x v="1"/>
    <n v="90032"/>
    <x v="1"/>
    <s v="TEC-AC-10002637"/>
    <x v="2"/>
    <x v="11"/>
    <s v="Logitech VX Revolution Cordless Laser Mouse for Notebooks (Black)"/>
    <n v="359.98"/>
    <n v="2"/>
    <n v="0"/>
    <n v="21.598799999999983"/>
  </r>
  <r>
    <n v="5626"/>
    <x v="2803"/>
    <x v="2"/>
    <x v="411"/>
    <d v="2011-10-01T00:00:00"/>
    <x v="0"/>
    <s v="PP-18955"/>
    <s v="Paul Prost"/>
    <x v="2"/>
    <s v="United States"/>
    <s v="Seattle"/>
    <x v="4"/>
    <n v="98115"/>
    <x v="1"/>
    <s v="FUR-FU-10001706"/>
    <x v="0"/>
    <x v="5"/>
    <s v="Longer-Life Soft White Bulbs"/>
    <n v="6.16"/>
    <n v="2"/>
    <n v="0"/>
    <n v="2.9567999999999999"/>
  </r>
  <r>
    <n v="5627"/>
    <x v="2803"/>
    <x v="2"/>
    <x v="411"/>
    <d v="2011-10-01T00:00:00"/>
    <x v="0"/>
    <s v="PP-18955"/>
    <s v="Paul Prost"/>
    <x v="2"/>
    <s v="United States"/>
    <s v="Seattle"/>
    <x v="4"/>
    <n v="98115"/>
    <x v="1"/>
    <s v="FUR-TA-10002958"/>
    <x v="0"/>
    <x v="3"/>
    <s v="Bevis Oval Conference Table, Walnut"/>
    <n v="2348.8200000000002"/>
    <n v="9"/>
    <n v="0"/>
    <n v="399.29939999999976"/>
  </r>
  <r>
    <n v="5628"/>
    <x v="2804"/>
    <x v="3"/>
    <x v="335"/>
    <d v="2014-07-02T00:00:00"/>
    <x v="1"/>
    <s v="DR-12880"/>
    <s v="Dan Reichenbach"/>
    <x v="1"/>
    <s v="United States"/>
    <s v="Miami"/>
    <x v="2"/>
    <n v="33180"/>
    <x v="0"/>
    <s v="OFF-LA-10004689"/>
    <x v="1"/>
    <x v="2"/>
    <s v="Avery 512"/>
    <n v="13.872000000000002"/>
    <n v="6"/>
    <n v="0.2"/>
    <n v="4.6818000000000008"/>
  </r>
  <r>
    <n v="5629"/>
    <x v="2804"/>
    <x v="3"/>
    <x v="335"/>
    <d v="2014-07-02T00:00:00"/>
    <x v="1"/>
    <s v="DR-12880"/>
    <s v="Dan Reichenbach"/>
    <x v="1"/>
    <s v="United States"/>
    <s v="Miami"/>
    <x v="2"/>
    <n v="33180"/>
    <x v="0"/>
    <s v="FUR-CH-10001545"/>
    <x v="0"/>
    <x v="1"/>
    <s v="Hon Comfortask Task/Swivel Chairs"/>
    <n v="273.55200000000002"/>
    <n v="3"/>
    <n v="0.2"/>
    <n v="-13.677599999999998"/>
  </r>
  <r>
    <n v="5630"/>
    <x v="2805"/>
    <x v="0"/>
    <x v="1036"/>
    <d v="2013-08-24T00:00:00"/>
    <x v="0"/>
    <s v="RB-19465"/>
    <s v="Rick Bensley"/>
    <x v="2"/>
    <s v="United States"/>
    <s v="Philadelphia"/>
    <x v="9"/>
    <n v="19143"/>
    <x v="3"/>
    <s v="FUR-TA-10002530"/>
    <x v="0"/>
    <x v="3"/>
    <s v="Iceberg OfficeWorks 42&quot; Round Tables"/>
    <n v="815.29199999999992"/>
    <n v="9"/>
    <n v="0.4"/>
    <n v="-339.7050000000001"/>
  </r>
  <r>
    <n v="5631"/>
    <x v="2806"/>
    <x v="2"/>
    <x v="1058"/>
    <d v="2011-02-16T00:00:00"/>
    <x v="1"/>
    <s v="NF-18385"/>
    <s v="Natalie Fritzler"/>
    <x v="0"/>
    <s v="United States"/>
    <s v="Chesapeake"/>
    <x v="17"/>
    <n v="23320"/>
    <x v="0"/>
    <s v="TEC-AC-10001432"/>
    <x v="2"/>
    <x v="11"/>
    <s v="Enermax Aurora Lite Keyboard"/>
    <n v="234.45000000000002"/>
    <n v="3"/>
    <n v="0"/>
    <n v="103.15800000000003"/>
  </r>
  <r>
    <n v="5632"/>
    <x v="2806"/>
    <x v="2"/>
    <x v="1058"/>
    <d v="2011-02-16T00:00:00"/>
    <x v="1"/>
    <s v="NF-18385"/>
    <s v="Natalie Fritzler"/>
    <x v="0"/>
    <s v="United States"/>
    <s v="Chesapeake"/>
    <x v="17"/>
    <n v="23320"/>
    <x v="0"/>
    <s v="FUR-TA-10003715"/>
    <x v="0"/>
    <x v="3"/>
    <s v="Hon 2111 Invitation Series Corner Table"/>
    <n v="1256.22"/>
    <n v="6"/>
    <n v="0"/>
    <n v="75.37319999999994"/>
  </r>
  <r>
    <n v="5633"/>
    <x v="2806"/>
    <x v="2"/>
    <x v="1058"/>
    <d v="2011-02-16T00:00:00"/>
    <x v="1"/>
    <s v="NF-18385"/>
    <s v="Natalie Fritzler"/>
    <x v="0"/>
    <s v="United States"/>
    <s v="Chesapeake"/>
    <x v="17"/>
    <n v="23320"/>
    <x v="0"/>
    <s v="OFF-BI-10003291"/>
    <x v="1"/>
    <x v="8"/>
    <s v="Wilson Jones Leather-Like Binders with DublLock Round Rings"/>
    <n v="17.46"/>
    <n v="2"/>
    <n v="0"/>
    <n v="8.2061999999999991"/>
  </r>
  <r>
    <n v="5634"/>
    <x v="2807"/>
    <x v="0"/>
    <x v="713"/>
    <d v="2013-09-29T00:00:00"/>
    <x v="0"/>
    <s v="CR-12580"/>
    <s v="Clay Rozendal"/>
    <x v="2"/>
    <s v="United States"/>
    <s v="New York City"/>
    <x v="15"/>
    <n v="10009"/>
    <x v="3"/>
    <s v="OFF-BI-10004187"/>
    <x v="1"/>
    <x v="8"/>
    <s v="Staples"/>
    <n v="10.528"/>
    <n v="7"/>
    <n v="0.2"/>
    <n v="3.6847999999999987"/>
  </r>
  <r>
    <n v="5635"/>
    <x v="2808"/>
    <x v="1"/>
    <x v="901"/>
    <d v="2012-12-06T00:00:00"/>
    <x v="2"/>
    <s v="SU-20665"/>
    <s v="Stephanie Ulpright"/>
    <x v="2"/>
    <s v="United States"/>
    <s v="Ann Arbor"/>
    <x v="12"/>
    <n v="48104"/>
    <x v="2"/>
    <s v="OFF-BI-10000666"/>
    <x v="1"/>
    <x v="8"/>
    <s v="Surelock Post Binders"/>
    <n v="152.79999999999998"/>
    <n v="5"/>
    <n v="0"/>
    <n v="76.399999999999991"/>
  </r>
  <r>
    <n v="5636"/>
    <x v="2809"/>
    <x v="3"/>
    <x v="213"/>
    <d v="2014-09-09T00:00:00"/>
    <x v="1"/>
    <s v="SC-20050"/>
    <s v="Sample Company A"/>
    <x v="2"/>
    <s v="United States"/>
    <s v="La Mesa"/>
    <x v="1"/>
    <n v="91941"/>
    <x v="1"/>
    <s v="OFF-BI-10002225"/>
    <x v="1"/>
    <x v="8"/>
    <s v="Square Ring Data Binders, Rigid 75 Pt. Covers, 11&quot; x 14-7/8&quot;"/>
    <n v="82.56"/>
    <n v="5"/>
    <n v="0.2"/>
    <n v="28.896000000000001"/>
  </r>
  <r>
    <n v="5637"/>
    <x v="2809"/>
    <x v="3"/>
    <x v="213"/>
    <d v="2014-09-09T00:00:00"/>
    <x v="1"/>
    <s v="SC-20050"/>
    <s v="Sample Company A"/>
    <x v="2"/>
    <s v="United States"/>
    <s v="La Mesa"/>
    <x v="1"/>
    <n v="91941"/>
    <x v="1"/>
    <s v="TEC-AC-10000474"/>
    <x v="2"/>
    <x v="11"/>
    <s v="Kensington Expert Mouse Optical USB Trackball for PC or Mac"/>
    <n v="284.96999999999997"/>
    <n v="3"/>
    <n v="0"/>
    <n v="85.490999999999957"/>
  </r>
  <r>
    <n v="5638"/>
    <x v="2810"/>
    <x v="3"/>
    <x v="606"/>
    <d v="2014-04-03T00:00:00"/>
    <x v="1"/>
    <s v="ML-18040"/>
    <s v="Michelle Lonsdale"/>
    <x v="1"/>
    <s v="United States"/>
    <s v="Dearborn"/>
    <x v="12"/>
    <n v="48126"/>
    <x v="2"/>
    <s v="FUR-FU-10004245"/>
    <x v="0"/>
    <x v="5"/>
    <s v="Career Cubicle Clock, 8 1/4&quot;, Black"/>
    <n v="60.84"/>
    <n v="3"/>
    <n v="0"/>
    <n v="23.119199999999999"/>
  </r>
  <r>
    <n v="5639"/>
    <x v="2811"/>
    <x v="2"/>
    <x v="1059"/>
    <d v="2011-12-27T00:00:00"/>
    <x v="1"/>
    <s v="GM-14440"/>
    <s v="Gary McGarr"/>
    <x v="0"/>
    <s v="United States"/>
    <s v="San Diego"/>
    <x v="1"/>
    <n v="92024"/>
    <x v="1"/>
    <s v="FUR-CH-10004287"/>
    <x v="0"/>
    <x v="1"/>
    <s v="SAFCO Arco Folding Chair"/>
    <n v="1325.76"/>
    <n v="6"/>
    <n v="0.2"/>
    <n v="149.14799999999991"/>
  </r>
  <r>
    <n v="5640"/>
    <x v="2811"/>
    <x v="2"/>
    <x v="1059"/>
    <d v="2011-12-27T00:00:00"/>
    <x v="1"/>
    <s v="GM-14440"/>
    <s v="Gary McGarr"/>
    <x v="0"/>
    <s v="United States"/>
    <s v="San Diego"/>
    <x v="1"/>
    <n v="92024"/>
    <x v="1"/>
    <s v="FUR-CH-10000595"/>
    <x v="0"/>
    <x v="1"/>
    <s v="Safco Contoured Stacking Chairs"/>
    <n v="572.16000000000008"/>
    <n v="3"/>
    <n v="0.2"/>
    <n v="35.759999999999962"/>
  </r>
  <r>
    <n v="5641"/>
    <x v="2812"/>
    <x v="2"/>
    <x v="865"/>
    <d v="2011-09-28T00:00:00"/>
    <x v="1"/>
    <s v="JK-15640"/>
    <s v="Jim Kriz"/>
    <x v="2"/>
    <s v="United States"/>
    <s v="Lakewood"/>
    <x v="24"/>
    <n v="44107"/>
    <x v="3"/>
    <s v="OFF-PA-10003063"/>
    <x v="1"/>
    <x v="10"/>
    <s v="EcoTones Memo Sheets"/>
    <n v="28.8"/>
    <n v="9"/>
    <n v="0.2"/>
    <n v="10.080000000000002"/>
  </r>
  <r>
    <n v="5642"/>
    <x v="2813"/>
    <x v="3"/>
    <x v="459"/>
    <d v="2014-04-06T00:00:00"/>
    <x v="2"/>
    <s v="AT-10435"/>
    <s v="Alyssa Tate"/>
    <x v="2"/>
    <s v="United States"/>
    <s v="Meriden"/>
    <x v="29"/>
    <n v="6450"/>
    <x v="3"/>
    <s v="OFF-AR-10000246"/>
    <x v="1"/>
    <x v="6"/>
    <s v="Newell 318"/>
    <n v="11.12"/>
    <n v="4"/>
    <n v="0"/>
    <n v="2.8911999999999995"/>
  </r>
  <r>
    <n v="5643"/>
    <x v="2814"/>
    <x v="0"/>
    <x v="178"/>
    <d v="2013-04-06T00:00:00"/>
    <x v="0"/>
    <s v="DB-12910"/>
    <s v="Daniel Byrd"/>
    <x v="2"/>
    <s v="United States"/>
    <s v="Columbus"/>
    <x v="32"/>
    <n v="31907"/>
    <x v="0"/>
    <s v="FUR-FU-10003274"/>
    <x v="0"/>
    <x v="5"/>
    <s v="Regeneration Desk Collection"/>
    <n v="7.04"/>
    <n v="4"/>
    <n v="0"/>
    <n v="3.0976000000000004"/>
  </r>
  <r>
    <n v="5644"/>
    <x v="2815"/>
    <x v="1"/>
    <x v="1060"/>
    <d v="2012-05-20T00:00:00"/>
    <x v="0"/>
    <s v="AH-10690"/>
    <s v="Anna Häberlin"/>
    <x v="1"/>
    <s v="United States"/>
    <s v="Roswell"/>
    <x v="32"/>
    <n v="30076"/>
    <x v="0"/>
    <s v="OFF-EN-10004147"/>
    <x v="1"/>
    <x v="12"/>
    <s v="Wausau Papers Astrobrights Colored Envelopes"/>
    <n v="17.940000000000001"/>
    <n v="3"/>
    <n v="0"/>
    <n v="8.7906000000000013"/>
  </r>
  <r>
    <n v="5645"/>
    <x v="2816"/>
    <x v="3"/>
    <x v="721"/>
    <d v="2014-03-27T00:00:00"/>
    <x v="2"/>
    <s v="SJ-20125"/>
    <s v="Sanjit Jacobs"/>
    <x v="2"/>
    <s v="United States"/>
    <s v="Seattle"/>
    <x v="4"/>
    <n v="98105"/>
    <x v="1"/>
    <s v="OFF-BI-10002103"/>
    <x v="1"/>
    <x v="8"/>
    <s v="Cardinal Slant-D Ring Binder, Heavy Gauge Vinyl"/>
    <n v="34.76"/>
    <n v="5"/>
    <n v="0.2"/>
    <n v="11.296999999999999"/>
  </r>
  <r>
    <n v="5646"/>
    <x v="2817"/>
    <x v="3"/>
    <x v="349"/>
    <d v="2014-04-20T00:00:00"/>
    <x v="1"/>
    <s v="HM-14860"/>
    <s v="Harry Marie"/>
    <x v="1"/>
    <s v="United States"/>
    <s v="Morristown"/>
    <x v="30"/>
    <n v="7960"/>
    <x v="3"/>
    <s v="FUR-FU-10004018"/>
    <x v="0"/>
    <x v="5"/>
    <s v="Tensor Computer Mounted Lamp"/>
    <n v="74.45"/>
    <n v="5"/>
    <n v="0"/>
    <n v="20.101500000000001"/>
  </r>
  <r>
    <n v="5647"/>
    <x v="2818"/>
    <x v="1"/>
    <x v="1038"/>
    <d v="2012-01-09T00:00:00"/>
    <x v="1"/>
    <s v="AG-10495"/>
    <s v="Andrew Gjertsen"/>
    <x v="1"/>
    <s v="United States"/>
    <s v="Alexandria"/>
    <x v="17"/>
    <n v="22304"/>
    <x v="0"/>
    <s v="FUR-FU-10001473"/>
    <x v="0"/>
    <x v="5"/>
    <s v="DAX Wood Document Frame"/>
    <n v="192.22"/>
    <n v="14"/>
    <n v="0"/>
    <n v="69.199200000000005"/>
  </r>
  <r>
    <n v="5648"/>
    <x v="2819"/>
    <x v="3"/>
    <x v="808"/>
    <d v="2014-11-08T00:00:00"/>
    <x v="1"/>
    <s v="JB-16000"/>
    <s v="Joy Bell-"/>
    <x v="0"/>
    <s v="United States"/>
    <s v="Salt Lake City"/>
    <x v="7"/>
    <n v="84106"/>
    <x v="1"/>
    <s v="OFF-PA-10001800"/>
    <x v="1"/>
    <x v="10"/>
    <s v="Xerox 220"/>
    <n v="19.440000000000001"/>
    <n v="3"/>
    <n v="0"/>
    <n v="9.3312000000000008"/>
  </r>
  <r>
    <n v="5649"/>
    <x v="2820"/>
    <x v="3"/>
    <x v="729"/>
    <d v="2014-07-20T00:00:00"/>
    <x v="0"/>
    <s v="AJ-10795"/>
    <s v="Anthony Johnson"/>
    <x v="1"/>
    <s v="United States"/>
    <s v="Apple Valley"/>
    <x v="1"/>
    <n v="92307"/>
    <x v="1"/>
    <s v="OFF-PA-10004609"/>
    <x v="1"/>
    <x v="10"/>
    <s v="Xerox 221"/>
    <n v="32.400000000000006"/>
    <n v="5"/>
    <n v="0"/>
    <n v="15.552000000000001"/>
  </r>
  <r>
    <n v="5650"/>
    <x v="2820"/>
    <x v="3"/>
    <x v="729"/>
    <d v="2014-07-20T00:00:00"/>
    <x v="0"/>
    <s v="AJ-10795"/>
    <s v="Anthony Johnson"/>
    <x v="1"/>
    <s v="United States"/>
    <s v="Apple Valley"/>
    <x v="1"/>
    <n v="92307"/>
    <x v="1"/>
    <s v="OFF-EN-10002592"/>
    <x v="1"/>
    <x v="12"/>
    <s v="Peel &amp; Seel Recycled Catalog Envelopes, Brown"/>
    <n v="57.9"/>
    <n v="5"/>
    <n v="0"/>
    <n v="28.95"/>
  </r>
  <r>
    <n v="5651"/>
    <x v="2820"/>
    <x v="3"/>
    <x v="729"/>
    <d v="2014-07-20T00:00:00"/>
    <x v="0"/>
    <s v="AJ-10795"/>
    <s v="Anthony Johnson"/>
    <x v="1"/>
    <s v="United States"/>
    <s v="Apple Valley"/>
    <x v="1"/>
    <n v="92307"/>
    <x v="1"/>
    <s v="OFF-ST-10002957"/>
    <x v="1"/>
    <x v="4"/>
    <s v="Sterilite Show Offs Storage Containers"/>
    <n v="10.56"/>
    <n v="2"/>
    <n v="0"/>
    <n v="0"/>
  </r>
  <r>
    <n v="5652"/>
    <x v="2820"/>
    <x v="3"/>
    <x v="729"/>
    <d v="2014-07-20T00:00:00"/>
    <x v="0"/>
    <s v="AJ-10795"/>
    <s v="Anthony Johnson"/>
    <x v="1"/>
    <s v="United States"/>
    <s v="Apple Valley"/>
    <x v="1"/>
    <n v="92307"/>
    <x v="1"/>
    <s v="FUR-BO-10002613"/>
    <x v="0"/>
    <x v="0"/>
    <s v="Atlantic Metals Mobile 4-Shelf Bookcases, Custom Colors"/>
    <n v="1194.165"/>
    <n v="5"/>
    <n v="0.15"/>
    <n v="210.73499999999993"/>
  </r>
  <r>
    <n v="5653"/>
    <x v="2821"/>
    <x v="3"/>
    <x v="833"/>
    <d v="2014-10-12T00:00:00"/>
    <x v="1"/>
    <s v="MM-18280"/>
    <s v="Muhammed MacIntyre"/>
    <x v="1"/>
    <s v="United States"/>
    <s v="New York City"/>
    <x v="15"/>
    <n v="10009"/>
    <x v="3"/>
    <s v="OFF-PA-10001033"/>
    <x v="1"/>
    <x v="10"/>
    <s v="Xerox 1893"/>
    <n v="40.99"/>
    <n v="1"/>
    <n v="0"/>
    <n v="20.085100000000001"/>
  </r>
  <r>
    <n v="5654"/>
    <x v="2822"/>
    <x v="2"/>
    <x v="130"/>
    <d v="2011-11-11T00:00:00"/>
    <x v="1"/>
    <s v="TH-21235"/>
    <s v="Tiffany House"/>
    <x v="1"/>
    <s v="United States"/>
    <s v="Long Beach"/>
    <x v="1"/>
    <n v="90805"/>
    <x v="1"/>
    <s v="OFF-AR-10000940"/>
    <x v="1"/>
    <x v="6"/>
    <s v="Newell 343"/>
    <n v="2.94"/>
    <n v="1"/>
    <n v="0"/>
    <n v="0.79380000000000006"/>
  </r>
  <r>
    <n v="5655"/>
    <x v="2823"/>
    <x v="0"/>
    <x v="122"/>
    <d v="2013-12-22T00:00:00"/>
    <x v="2"/>
    <s v="AH-10120"/>
    <s v="Adrian Hane"/>
    <x v="2"/>
    <s v="United States"/>
    <s v="Salem"/>
    <x v="21"/>
    <n v="97301"/>
    <x v="1"/>
    <s v="OFF-BI-10001670"/>
    <x v="1"/>
    <x v="8"/>
    <s v="Vinyl Sectional Post Binders"/>
    <n v="45.240000000000009"/>
    <n v="4"/>
    <n v="0.7"/>
    <n v="-30.159999999999997"/>
  </r>
  <r>
    <n v="5656"/>
    <x v="2823"/>
    <x v="0"/>
    <x v="122"/>
    <d v="2013-12-22T00:00:00"/>
    <x v="2"/>
    <s v="AH-10120"/>
    <s v="Adrian Hane"/>
    <x v="2"/>
    <s v="United States"/>
    <s v="Salem"/>
    <x v="21"/>
    <n v="97301"/>
    <x v="1"/>
    <s v="OFF-AR-10004078"/>
    <x v="1"/>
    <x v="6"/>
    <s v="Newell 312"/>
    <n v="18.687999999999999"/>
    <n v="4"/>
    <n v="0.2"/>
    <n v="2.3359999999999994"/>
  </r>
  <r>
    <n v="5657"/>
    <x v="2823"/>
    <x v="0"/>
    <x v="122"/>
    <d v="2013-12-22T00:00:00"/>
    <x v="2"/>
    <s v="AH-10120"/>
    <s v="Adrian Hane"/>
    <x v="2"/>
    <s v="United States"/>
    <s v="Salem"/>
    <x v="21"/>
    <n v="97301"/>
    <x v="1"/>
    <s v="OFF-PA-10003036"/>
    <x v="1"/>
    <x v="10"/>
    <s v="Black Print Carbonless 8 1/2&quot; x 8 1/4&quot; Rapid Memo Book"/>
    <n v="11.648000000000001"/>
    <n v="2"/>
    <n v="0.2"/>
    <n v="3.7855999999999992"/>
  </r>
  <r>
    <n v="5658"/>
    <x v="2823"/>
    <x v="0"/>
    <x v="122"/>
    <d v="2013-12-22T00:00:00"/>
    <x v="2"/>
    <s v="AH-10120"/>
    <s v="Adrian Hane"/>
    <x v="2"/>
    <s v="United States"/>
    <s v="Salem"/>
    <x v="21"/>
    <n v="97301"/>
    <x v="1"/>
    <s v="TEC-AC-10000991"/>
    <x v="2"/>
    <x v="11"/>
    <s v="Sony Micro Vault Click 8 GB USB 2.0 Flash Drive"/>
    <n v="112.77600000000001"/>
    <n v="3"/>
    <n v="0.2"/>
    <n v="-8.4581999999999979"/>
  </r>
  <r>
    <n v="5659"/>
    <x v="2823"/>
    <x v="0"/>
    <x v="122"/>
    <d v="2013-12-22T00:00:00"/>
    <x v="2"/>
    <s v="AH-10120"/>
    <s v="Adrian Hane"/>
    <x v="2"/>
    <s v="United States"/>
    <s v="Salem"/>
    <x v="21"/>
    <n v="97301"/>
    <x v="1"/>
    <s v="FUR-TA-10002530"/>
    <x v="0"/>
    <x v="3"/>
    <s v="Iceberg OfficeWorks 42&quot; Round Tables"/>
    <n v="377.45"/>
    <n v="5"/>
    <n v="0.5"/>
    <n v="-264.21500000000003"/>
  </r>
  <r>
    <n v="5660"/>
    <x v="2823"/>
    <x v="0"/>
    <x v="122"/>
    <d v="2013-12-22T00:00:00"/>
    <x v="2"/>
    <s v="AH-10120"/>
    <s v="Adrian Hane"/>
    <x v="2"/>
    <s v="United States"/>
    <s v="Salem"/>
    <x v="21"/>
    <n v="97301"/>
    <x v="1"/>
    <s v="OFF-LA-10000407"/>
    <x v="1"/>
    <x v="2"/>
    <s v="Avery White Multi-Purpose Labels"/>
    <n v="15.936000000000002"/>
    <n v="4"/>
    <n v="0.2"/>
    <n v="5.1791999999999998"/>
  </r>
  <r>
    <n v="5661"/>
    <x v="2823"/>
    <x v="0"/>
    <x v="122"/>
    <d v="2013-12-22T00:00:00"/>
    <x v="2"/>
    <s v="AH-10120"/>
    <s v="Adrian Hane"/>
    <x v="2"/>
    <s v="United States"/>
    <s v="Salem"/>
    <x v="21"/>
    <n v="97301"/>
    <x v="1"/>
    <s v="TEC-PH-10004833"/>
    <x v="2"/>
    <x v="7"/>
    <s v="Macally Suction Cup Mount"/>
    <n v="28.68"/>
    <n v="3"/>
    <n v="0.2"/>
    <n v="-7.17"/>
  </r>
  <r>
    <n v="5662"/>
    <x v="2824"/>
    <x v="0"/>
    <x v="446"/>
    <d v="2013-10-02T00:00:00"/>
    <x v="1"/>
    <s v="CL-12700"/>
    <s v="Craig Leslie"/>
    <x v="2"/>
    <s v="United States"/>
    <s v="Aurora"/>
    <x v="22"/>
    <n v="80013"/>
    <x v="1"/>
    <s v="FUR-FU-10002671"/>
    <x v="0"/>
    <x v="5"/>
    <s v="Electrix 20W Halogen Replacement Bulb for Zoom-In Desk Lamp"/>
    <n v="21.44"/>
    <n v="2"/>
    <n v="0.2"/>
    <n v="7.5039999999999987"/>
  </r>
  <r>
    <n v="5663"/>
    <x v="2824"/>
    <x v="0"/>
    <x v="446"/>
    <d v="2013-10-02T00:00:00"/>
    <x v="1"/>
    <s v="CL-12700"/>
    <s v="Craig Leslie"/>
    <x v="2"/>
    <s v="United States"/>
    <s v="Aurora"/>
    <x v="22"/>
    <n v="80013"/>
    <x v="1"/>
    <s v="OFF-ST-10001370"/>
    <x v="1"/>
    <x v="4"/>
    <s v="Sensible Storage WireTech Storage Systems"/>
    <n v="511.05600000000004"/>
    <n v="9"/>
    <n v="0.2"/>
    <n v="-95.823000000000079"/>
  </r>
  <r>
    <n v="5664"/>
    <x v="2825"/>
    <x v="0"/>
    <x v="658"/>
    <d v="2013-07-22T00:00:00"/>
    <x v="3"/>
    <s v="JG-15310"/>
    <s v="Jason Gross"/>
    <x v="1"/>
    <s v="United States"/>
    <s v="Newark"/>
    <x v="24"/>
    <n v="43055"/>
    <x v="3"/>
    <s v="OFF-AR-10000914"/>
    <x v="1"/>
    <x v="6"/>
    <s v="Boston 16765 Mini Stand Up Battery Pencil Sharpener"/>
    <n v="18.656000000000002"/>
    <n v="2"/>
    <n v="0.2"/>
    <n v="1.3992000000000013"/>
  </r>
  <r>
    <n v="5665"/>
    <x v="2825"/>
    <x v="0"/>
    <x v="658"/>
    <d v="2013-07-22T00:00:00"/>
    <x v="3"/>
    <s v="JG-15310"/>
    <s v="Jason Gross"/>
    <x v="1"/>
    <s v="United States"/>
    <s v="Newark"/>
    <x v="24"/>
    <n v="43055"/>
    <x v="3"/>
    <s v="OFF-BI-10001116"/>
    <x v="1"/>
    <x v="8"/>
    <s v="Wilson Jones 1&quot; Hanging DublLock Ring Binders"/>
    <n v="11.088000000000003"/>
    <n v="7"/>
    <n v="0.7"/>
    <n v="-8.1311999999999998"/>
  </r>
  <r>
    <n v="5666"/>
    <x v="2825"/>
    <x v="0"/>
    <x v="658"/>
    <d v="2013-07-22T00:00:00"/>
    <x v="3"/>
    <s v="JG-15310"/>
    <s v="Jason Gross"/>
    <x v="1"/>
    <s v="United States"/>
    <s v="Newark"/>
    <x v="24"/>
    <n v="43055"/>
    <x v="3"/>
    <s v="OFF-ST-10002276"/>
    <x v="1"/>
    <x v="4"/>
    <s v="Safco Steel Mobile File Cart"/>
    <n v="66.688000000000002"/>
    <n v="1"/>
    <n v="0.2"/>
    <n v="4.1680000000000028"/>
  </r>
  <r>
    <n v="5667"/>
    <x v="2825"/>
    <x v="0"/>
    <x v="658"/>
    <d v="2013-07-22T00:00:00"/>
    <x v="3"/>
    <s v="JG-15310"/>
    <s v="Jason Gross"/>
    <x v="1"/>
    <s v="United States"/>
    <s v="Newark"/>
    <x v="24"/>
    <n v="43055"/>
    <x v="3"/>
    <s v="OFF-ST-10004340"/>
    <x v="1"/>
    <x v="4"/>
    <s v="Fellowes Mobile File Cart, Black"/>
    <n v="99.488"/>
    <n v="2"/>
    <n v="0.2"/>
    <n v="8.7052000000000049"/>
  </r>
  <r>
    <n v="5668"/>
    <x v="2826"/>
    <x v="0"/>
    <x v="725"/>
    <d v="2013-06-16T00:00:00"/>
    <x v="1"/>
    <s v="SE-20110"/>
    <s v="Sanjit Engle"/>
    <x v="0"/>
    <s v="United States"/>
    <s v="Seattle"/>
    <x v="4"/>
    <n v="98103"/>
    <x v="1"/>
    <s v="OFF-LA-10004093"/>
    <x v="1"/>
    <x v="2"/>
    <s v="Avery 486"/>
    <n v="14.62"/>
    <n v="2"/>
    <n v="0"/>
    <n v="6.8713999999999995"/>
  </r>
  <r>
    <n v="5669"/>
    <x v="2826"/>
    <x v="0"/>
    <x v="725"/>
    <d v="2013-06-16T00:00:00"/>
    <x v="1"/>
    <s v="SE-20110"/>
    <s v="Sanjit Engle"/>
    <x v="0"/>
    <s v="United States"/>
    <s v="Seattle"/>
    <x v="4"/>
    <n v="98103"/>
    <x v="1"/>
    <s v="OFF-BI-10004728"/>
    <x v="1"/>
    <x v="8"/>
    <s v="Wilson Jones Turn Tabs Binder Tool for Ring Binders"/>
    <n v="53.984000000000002"/>
    <n v="14"/>
    <n v="0.2"/>
    <n v="17.544800000000002"/>
  </r>
  <r>
    <n v="5670"/>
    <x v="2826"/>
    <x v="0"/>
    <x v="725"/>
    <d v="2013-06-16T00:00:00"/>
    <x v="1"/>
    <s v="SE-20110"/>
    <s v="Sanjit Engle"/>
    <x v="0"/>
    <s v="United States"/>
    <s v="Seattle"/>
    <x v="4"/>
    <n v="98103"/>
    <x v="1"/>
    <s v="TEC-AC-10003095"/>
    <x v="2"/>
    <x v="11"/>
    <s v="Logitech G35 7.1-Channel Surround Sound Headset"/>
    <n v="389.97"/>
    <n v="3"/>
    <n v="0"/>
    <n v="132.58980000000003"/>
  </r>
  <r>
    <n v="5671"/>
    <x v="2827"/>
    <x v="1"/>
    <x v="988"/>
    <d v="2012-06-11T00:00:00"/>
    <x v="0"/>
    <s v="TG-21640"/>
    <s v="Trudy Glocke"/>
    <x v="0"/>
    <s v="United States"/>
    <s v="Pocatello"/>
    <x v="45"/>
    <n v="83201"/>
    <x v="1"/>
    <s v="FUR-FU-10003192"/>
    <x v="0"/>
    <x v="5"/>
    <s v="Luxo Adjustable Task Clamp Lamp"/>
    <n v="355.36"/>
    <n v="4"/>
    <n v="0"/>
    <n v="92.393599999999992"/>
  </r>
  <r>
    <n v="5672"/>
    <x v="2827"/>
    <x v="1"/>
    <x v="988"/>
    <d v="2012-06-11T00:00:00"/>
    <x v="0"/>
    <s v="TG-21640"/>
    <s v="Trudy Glocke"/>
    <x v="0"/>
    <s v="United States"/>
    <s v="Pocatello"/>
    <x v="45"/>
    <n v="83201"/>
    <x v="1"/>
    <s v="TEC-PH-10004522"/>
    <x v="2"/>
    <x v="7"/>
    <s v="Dexim XPower Skin Super-Thin Power Case for iPhone 5 - Black"/>
    <n v="140.376"/>
    <n v="3"/>
    <n v="0.2"/>
    <n v="8.7735000000000056"/>
  </r>
  <r>
    <n v="5673"/>
    <x v="2828"/>
    <x v="3"/>
    <x v="855"/>
    <d v="2014-11-04T00:00:00"/>
    <x v="1"/>
    <s v="SH-19975"/>
    <s v="Sally Hughsby"/>
    <x v="1"/>
    <s v="United States"/>
    <s v="Dallas"/>
    <x v="5"/>
    <n v="75081"/>
    <x v="2"/>
    <s v="OFF-EN-10003068"/>
    <x v="1"/>
    <x v="12"/>
    <s v="#6 3/4 Gummed Flap White Envelopes"/>
    <n v="15.840000000000002"/>
    <n v="2"/>
    <n v="0.2"/>
    <n v="5.5439999999999987"/>
  </r>
  <r>
    <n v="5674"/>
    <x v="2828"/>
    <x v="3"/>
    <x v="855"/>
    <d v="2014-11-04T00:00:00"/>
    <x v="1"/>
    <s v="SH-19975"/>
    <s v="Sally Hughsby"/>
    <x v="1"/>
    <s v="United States"/>
    <s v="Dallas"/>
    <x v="5"/>
    <n v="75081"/>
    <x v="2"/>
    <s v="OFF-PA-10001204"/>
    <x v="1"/>
    <x v="10"/>
    <s v="Xerox 1972"/>
    <n v="8.4480000000000004"/>
    <n v="2"/>
    <n v="0.2"/>
    <n v="2.6399999999999997"/>
  </r>
  <r>
    <n v="5675"/>
    <x v="2829"/>
    <x v="0"/>
    <x v="115"/>
    <d v="2013-01-27T00:00:00"/>
    <x v="1"/>
    <s v="MC-17275"/>
    <s v="Marc Crier"/>
    <x v="0"/>
    <s v="United States"/>
    <s v="Seattle"/>
    <x v="4"/>
    <n v="98105"/>
    <x v="1"/>
    <s v="OFF-PA-10003953"/>
    <x v="1"/>
    <x v="10"/>
    <s v="Xerox 218"/>
    <n v="12.96"/>
    <n v="2"/>
    <n v="0"/>
    <n v="6.2208000000000006"/>
  </r>
  <r>
    <n v="5676"/>
    <x v="2830"/>
    <x v="2"/>
    <x v="1061"/>
    <d v="2011-06-02T00:00:00"/>
    <x v="1"/>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x v="2830"/>
    <x v="2"/>
    <x v="1061"/>
    <d v="2011-06-02T00:00:00"/>
    <x v="1"/>
    <s v="PJ-18835"/>
    <s v="Patrick Jones"/>
    <x v="1"/>
    <s v="United States"/>
    <s v="Seattle"/>
    <x v="4"/>
    <n v="98115"/>
    <x v="1"/>
    <s v="TEC-AC-10004877"/>
    <x v="2"/>
    <x v="11"/>
    <s v="Imation 30456 USB Flash Drive 8GB"/>
    <n v="27.6"/>
    <n v="4"/>
    <n v="0"/>
    <n v="2.2079999999999984"/>
  </r>
  <r>
    <n v="5678"/>
    <x v="2831"/>
    <x v="2"/>
    <x v="282"/>
    <d v="2012-01-05T00:00:00"/>
    <x v="1"/>
    <s v="ZC-21910"/>
    <s v="Zuschuss Carroll"/>
    <x v="0"/>
    <s v="United States"/>
    <s v="Chicago"/>
    <x v="10"/>
    <n v="60610"/>
    <x v="2"/>
    <s v="FUR-FU-10000193"/>
    <x v="0"/>
    <x v="5"/>
    <s v="Tenex Chairmats For Use with Hard Floors"/>
    <n v="38.975999999999999"/>
    <n v="3"/>
    <n v="0.6"/>
    <n v="-50.66879999999999"/>
  </r>
  <r>
    <n v="5679"/>
    <x v="2832"/>
    <x v="0"/>
    <x v="1062"/>
    <d v="2013-08-04T00:00:00"/>
    <x v="1"/>
    <s v="SC-20680"/>
    <s v="Steve Carroll"/>
    <x v="2"/>
    <s v="United States"/>
    <s v="Holland"/>
    <x v="12"/>
    <n v="49423"/>
    <x v="2"/>
    <s v="OFF-FA-10000735"/>
    <x v="1"/>
    <x v="13"/>
    <s v="Staples"/>
    <n v="20.439999999999998"/>
    <n v="7"/>
    <n v="0"/>
    <n v="9.1979999999999986"/>
  </r>
  <r>
    <n v="5680"/>
    <x v="2832"/>
    <x v="0"/>
    <x v="1062"/>
    <d v="2013-08-04T00:00:00"/>
    <x v="1"/>
    <s v="SC-20680"/>
    <s v="Steve Carroll"/>
    <x v="2"/>
    <s v="United States"/>
    <s v="Holland"/>
    <x v="12"/>
    <n v="49423"/>
    <x v="2"/>
    <s v="OFF-PA-10002120"/>
    <x v="1"/>
    <x v="10"/>
    <s v="Xerox 1889"/>
    <n v="109.92"/>
    <n v="2"/>
    <n v="0"/>
    <n v="53.860799999999998"/>
  </r>
  <r>
    <n v="5681"/>
    <x v="2833"/>
    <x v="0"/>
    <x v="446"/>
    <d v="2013-10-01T00:00:00"/>
    <x v="1"/>
    <s v="BP-11230"/>
    <s v="Benjamin Patterson"/>
    <x v="0"/>
    <s v="United States"/>
    <s v="Broken Arrow"/>
    <x v="26"/>
    <n v="74012"/>
    <x v="2"/>
    <s v="OFF-BI-10001249"/>
    <x v="1"/>
    <x v="8"/>
    <s v="Avery Heavy-Duty EZD View Binder with Locking Rings"/>
    <n v="6.38"/>
    <n v="1"/>
    <n v="0"/>
    <n v="2.9347999999999996"/>
  </r>
  <r>
    <n v="5682"/>
    <x v="2833"/>
    <x v="0"/>
    <x v="446"/>
    <d v="2013-10-01T00:00:00"/>
    <x v="1"/>
    <s v="BP-11230"/>
    <s v="Benjamin Patterson"/>
    <x v="0"/>
    <s v="United States"/>
    <s v="Broken Arrow"/>
    <x v="26"/>
    <n v="74012"/>
    <x v="2"/>
    <s v="OFF-PA-10001569"/>
    <x v="1"/>
    <x v="10"/>
    <s v="Xerox 232"/>
    <n v="6.48"/>
    <n v="1"/>
    <n v="0"/>
    <n v="3.1104000000000003"/>
  </r>
  <r>
    <n v="5683"/>
    <x v="2834"/>
    <x v="2"/>
    <x v="1063"/>
    <d v="2011-04-08T00:00:00"/>
    <x v="1"/>
    <s v="RD-19585"/>
    <s v="Rob Dowd"/>
    <x v="0"/>
    <s v="United States"/>
    <s v="Athens"/>
    <x v="32"/>
    <n v="30605"/>
    <x v="0"/>
    <s v="OFF-PA-10004248"/>
    <x v="1"/>
    <x v="10"/>
    <s v="Xerox 1990"/>
    <n v="15.84"/>
    <n v="3"/>
    <n v="0"/>
    <n v="7.1280000000000001"/>
  </r>
  <r>
    <n v="5684"/>
    <x v="2834"/>
    <x v="2"/>
    <x v="1063"/>
    <d v="2011-04-08T00:00:00"/>
    <x v="1"/>
    <s v="RD-19585"/>
    <s v="Rob Dowd"/>
    <x v="0"/>
    <s v="United States"/>
    <s v="Athens"/>
    <x v="32"/>
    <n v="30605"/>
    <x v="0"/>
    <s v="TEC-PH-10001128"/>
    <x v="2"/>
    <x v="7"/>
    <s v="Motorola Droid Maxx"/>
    <n v="1049.93"/>
    <n v="7"/>
    <n v="0"/>
    <n v="293.98040000000003"/>
  </r>
  <r>
    <n v="5685"/>
    <x v="2834"/>
    <x v="2"/>
    <x v="1063"/>
    <d v="2011-04-08T00:00:00"/>
    <x v="1"/>
    <s v="RD-19585"/>
    <s v="Rob Dowd"/>
    <x v="0"/>
    <s v="United States"/>
    <s v="Athens"/>
    <x v="32"/>
    <n v="30605"/>
    <x v="0"/>
    <s v="OFF-AP-10003842"/>
    <x v="1"/>
    <x v="9"/>
    <s v="Euro-Pro Shark Turbo Vacuum"/>
    <n v="154.9"/>
    <n v="5"/>
    <n v="0"/>
    <n v="40.274000000000001"/>
  </r>
  <r>
    <n v="5686"/>
    <x v="2835"/>
    <x v="1"/>
    <x v="599"/>
    <d v="2012-11-05T00:00:00"/>
    <x v="3"/>
    <s v="KL-16645"/>
    <s v="Ken Lonsdale"/>
    <x v="0"/>
    <s v="United States"/>
    <s v="Seattle"/>
    <x v="4"/>
    <n v="98105"/>
    <x v="1"/>
    <s v="OFF-BI-10002794"/>
    <x v="1"/>
    <x v="8"/>
    <s v="Avery Trapezoid Ring Binder, 3&quot; Capacity, Black, 1040 sheets"/>
    <n v="98.352000000000004"/>
    <n v="3"/>
    <n v="0.2"/>
    <n v="35.652599999999993"/>
  </r>
  <r>
    <n v="5687"/>
    <x v="2836"/>
    <x v="2"/>
    <x v="1064"/>
    <d v="2011-07-28T00:00:00"/>
    <x v="3"/>
    <s v="CK-12205"/>
    <s v="Chloris Kastensmidt"/>
    <x v="0"/>
    <s v="United States"/>
    <s v="Apopka"/>
    <x v="2"/>
    <n v="32712"/>
    <x v="0"/>
    <s v="OFF-FA-10000621"/>
    <x v="1"/>
    <x v="13"/>
    <s v="OIC Colored Binder Clips, Assorted Sizes"/>
    <n v="14.320000000000002"/>
    <n v="5"/>
    <n v="0.2"/>
    <n v="5.1910000000000007"/>
  </r>
  <r>
    <n v="5688"/>
    <x v="2836"/>
    <x v="2"/>
    <x v="1064"/>
    <d v="2011-07-28T00:00:00"/>
    <x v="3"/>
    <s v="CK-12205"/>
    <s v="Chloris Kastensmidt"/>
    <x v="0"/>
    <s v="United States"/>
    <s v="Apopka"/>
    <x v="2"/>
    <n v="32712"/>
    <x v="0"/>
    <s v="FUR-FU-10003623"/>
    <x v="0"/>
    <x v="5"/>
    <s v="DataProducts Ampli Magnifier Task Lamp, Black,"/>
    <n v="129.88800000000001"/>
    <n v="6"/>
    <n v="0.2"/>
    <n v="12.988799999999991"/>
  </r>
  <r>
    <n v="5689"/>
    <x v="2836"/>
    <x v="2"/>
    <x v="1064"/>
    <d v="2011-07-28T00:00:00"/>
    <x v="3"/>
    <s v="CK-12205"/>
    <s v="Chloris Kastensmidt"/>
    <x v="0"/>
    <s v="United States"/>
    <s v="Apopka"/>
    <x v="2"/>
    <n v="32712"/>
    <x v="0"/>
    <s v="OFF-EN-10000781"/>
    <x v="1"/>
    <x v="12"/>
    <s v="#10- 4 1/8&quot; x 9 1/2&quot; Recycled Envelopes"/>
    <n v="48.944000000000003"/>
    <n v="7"/>
    <n v="0.2"/>
    <n v="16.518599999999999"/>
  </r>
  <r>
    <n v="5690"/>
    <x v="2837"/>
    <x v="1"/>
    <x v="207"/>
    <d v="2012-12-31T00:00:00"/>
    <x v="1"/>
    <s v="RB-19705"/>
    <s v="Roger Barcio"/>
    <x v="2"/>
    <s v="United States"/>
    <s v="Houston"/>
    <x v="5"/>
    <n v="77070"/>
    <x v="2"/>
    <s v="FUR-CH-10002044"/>
    <x v="0"/>
    <x v="1"/>
    <s v="Office Star - Contemporary Task Swivel chair with 2-way adjustable arms, Plum"/>
    <n v="275.05799999999999"/>
    <n v="3"/>
    <n v="0.3"/>
    <n v="-90.376199999999997"/>
  </r>
  <r>
    <n v="5691"/>
    <x v="2838"/>
    <x v="1"/>
    <x v="895"/>
    <d v="2012-12-16T00:00:00"/>
    <x v="1"/>
    <s v="KM-16225"/>
    <s v="Kalyca Meade"/>
    <x v="1"/>
    <s v="United States"/>
    <s v="Baltimore"/>
    <x v="39"/>
    <n v="21215"/>
    <x v="3"/>
    <s v="OFF-AR-10000817"/>
    <x v="1"/>
    <x v="6"/>
    <s v="Manco Dry-Lighter Erasable Highlighter"/>
    <n v="27.36"/>
    <n v="9"/>
    <n v="0"/>
    <n v="9.3023999999999987"/>
  </r>
  <r>
    <n v="5692"/>
    <x v="2838"/>
    <x v="1"/>
    <x v="895"/>
    <d v="2012-12-16T00:00:00"/>
    <x v="1"/>
    <s v="KM-16225"/>
    <s v="Kalyca Meade"/>
    <x v="1"/>
    <s v="United States"/>
    <s v="Baltimore"/>
    <x v="39"/>
    <n v="21215"/>
    <x v="3"/>
    <s v="OFF-PA-10001509"/>
    <x v="1"/>
    <x v="10"/>
    <s v="Recycled Desk Saver Line &quot;While You Were Out&quot; Book, 5 1/2&quot; X 4&quot;"/>
    <n v="44.75"/>
    <n v="5"/>
    <n v="0"/>
    <n v="20.584999999999994"/>
  </r>
  <r>
    <n v="5693"/>
    <x v="2838"/>
    <x v="1"/>
    <x v="895"/>
    <d v="2012-12-16T00:00:00"/>
    <x v="1"/>
    <s v="KM-16225"/>
    <s v="Kalyca Meade"/>
    <x v="1"/>
    <s v="United States"/>
    <s v="Baltimore"/>
    <x v="39"/>
    <n v="21215"/>
    <x v="3"/>
    <s v="TEC-PH-10004667"/>
    <x v="2"/>
    <x v="7"/>
    <s v="Cisco 8x8 Inc. 6753i IP Business Phone System"/>
    <n v="134.99"/>
    <n v="1"/>
    <n v="0"/>
    <n v="36.447299999999998"/>
  </r>
  <r>
    <n v="5694"/>
    <x v="2838"/>
    <x v="1"/>
    <x v="895"/>
    <d v="2012-12-16T00:00:00"/>
    <x v="1"/>
    <s v="KM-16225"/>
    <s v="Kalyca Meade"/>
    <x v="1"/>
    <s v="United States"/>
    <s v="Baltimore"/>
    <x v="39"/>
    <n v="21215"/>
    <x v="3"/>
    <s v="OFF-PA-10000143"/>
    <x v="1"/>
    <x v="10"/>
    <s v="Astroparche Fine Business Paper"/>
    <n v="26.400000000000002"/>
    <n v="5"/>
    <n v="0"/>
    <n v="12.672000000000001"/>
  </r>
  <r>
    <n v="5695"/>
    <x v="2838"/>
    <x v="1"/>
    <x v="895"/>
    <d v="2012-12-16T00:00:00"/>
    <x v="1"/>
    <s v="KM-16225"/>
    <s v="Kalyca Meade"/>
    <x v="1"/>
    <s v="United States"/>
    <s v="Baltimore"/>
    <x v="39"/>
    <n v="21215"/>
    <x v="3"/>
    <s v="FUR-CH-10000785"/>
    <x v="0"/>
    <x v="1"/>
    <s v="Global Ergonomic Managers Chair"/>
    <n v="542.93999999999994"/>
    <n v="3"/>
    <n v="0"/>
    <n v="141.1644"/>
  </r>
  <r>
    <n v="5696"/>
    <x v="2839"/>
    <x v="0"/>
    <x v="465"/>
    <d v="2013-05-08T00:00:00"/>
    <x v="0"/>
    <s v="AH-10465"/>
    <s v="Amy Hunt"/>
    <x v="0"/>
    <s v="United States"/>
    <s v="San Francisco"/>
    <x v="1"/>
    <n v="94109"/>
    <x v="1"/>
    <s v="FUR-TA-10001676"/>
    <x v="0"/>
    <x v="3"/>
    <s v="Hon 61000 Series Interactive Training Tables"/>
    <n v="71.088000000000008"/>
    <n v="2"/>
    <n v="0.2"/>
    <n v="-1.7772000000000041"/>
  </r>
  <r>
    <n v="5697"/>
    <x v="2840"/>
    <x v="3"/>
    <x v="336"/>
    <d v="2014-10-19T00:00:00"/>
    <x v="1"/>
    <s v="AG-10765"/>
    <s v="Anthony Garverick"/>
    <x v="2"/>
    <s v="United States"/>
    <s v="Chicago"/>
    <x v="10"/>
    <n v="60623"/>
    <x v="2"/>
    <s v="OFF-BI-10000309"/>
    <x v="1"/>
    <x v="8"/>
    <s v="GBC Twin Loop Wire Binding Elements, 9/16&quot; Spine, Black"/>
    <n v="27.395999999999997"/>
    <n v="9"/>
    <n v="0.8"/>
    <n v="-42.46380000000002"/>
  </r>
  <r>
    <n v="5698"/>
    <x v="2840"/>
    <x v="3"/>
    <x v="336"/>
    <d v="2014-10-19T00:00:00"/>
    <x v="1"/>
    <s v="AG-10765"/>
    <s v="Anthony Garverick"/>
    <x v="2"/>
    <s v="United States"/>
    <s v="Chicago"/>
    <x v="10"/>
    <n v="60623"/>
    <x v="2"/>
    <s v="OFF-BI-10004224"/>
    <x v="1"/>
    <x v="8"/>
    <s v="Catalog Binders with Expanding Posts"/>
    <n v="13.455999999999998"/>
    <n v="1"/>
    <n v="0.8"/>
    <n v="-23.548000000000009"/>
  </r>
  <r>
    <n v="5699"/>
    <x v="2841"/>
    <x v="0"/>
    <x v="732"/>
    <d v="2013-11-06T00:00:00"/>
    <x v="3"/>
    <s v="EB-14170"/>
    <s v="Evan Bailliet"/>
    <x v="0"/>
    <s v="United States"/>
    <s v="Laredo"/>
    <x v="5"/>
    <n v="78041"/>
    <x v="2"/>
    <s v="OFF-LA-10002312"/>
    <x v="1"/>
    <x v="2"/>
    <s v="Avery 490"/>
    <n v="11.840000000000002"/>
    <n v="1"/>
    <n v="0.2"/>
    <n v="4.4399999999999995"/>
  </r>
  <r>
    <n v="5700"/>
    <x v="2842"/>
    <x v="3"/>
    <x v="132"/>
    <d v="2014-11-09T00:00:00"/>
    <x v="1"/>
    <s v="PG-18895"/>
    <s v="Paul Gonzalez"/>
    <x v="0"/>
    <s v="United States"/>
    <s v="San Francisco"/>
    <x v="1"/>
    <n v="94109"/>
    <x v="1"/>
    <s v="OFF-PA-10003022"/>
    <x v="1"/>
    <x v="10"/>
    <s v="Xerox 1992"/>
    <n v="35.880000000000003"/>
    <n v="6"/>
    <n v="0"/>
    <n v="17.581200000000003"/>
  </r>
  <r>
    <n v="5701"/>
    <x v="2843"/>
    <x v="0"/>
    <x v="390"/>
    <d v="2013-11-27T00:00:00"/>
    <x v="2"/>
    <s v="CA-12055"/>
    <s v="Cathy Armstrong"/>
    <x v="2"/>
    <s v="United States"/>
    <s v="Cleveland"/>
    <x v="24"/>
    <n v="44105"/>
    <x v="3"/>
    <s v="OFF-EN-10001532"/>
    <x v="1"/>
    <x v="12"/>
    <s v="Brown Kraft Recycled Envelopes"/>
    <n v="40.752000000000002"/>
    <n v="3"/>
    <n v="0.2"/>
    <n v="15.281999999999998"/>
  </r>
  <r>
    <n v="5702"/>
    <x v="2843"/>
    <x v="0"/>
    <x v="390"/>
    <d v="2013-11-27T00:00:00"/>
    <x v="2"/>
    <s v="CA-12055"/>
    <s v="Cathy Armstrong"/>
    <x v="2"/>
    <s v="United States"/>
    <s v="Cleveland"/>
    <x v="24"/>
    <n v="44105"/>
    <x v="3"/>
    <s v="TEC-AC-10004855"/>
    <x v="2"/>
    <x v="11"/>
    <s v="V7 USB Numeric Keypad"/>
    <n v="139.96000000000004"/>
    <n v="5"/>
    <n v="0.2"/>
    <n v="-22.743500000000004"/>
  </r>
  <r>
    <n v="5703"/>
    <x v="2844"/>
    <x v="2"/>
    <x v="637"/>
    <d v="2011-12-21T00:00:00"/>
    <x v="1"/>
    <s v="SS-20875"/>
    <s v="Sung Shariari"/>
    <x v="0"/>
    <s v="United States"/>
    <s v="Marion"/>
    <x v="24"/>
    <n v="43302"/>
    <x v="3"/>
    <s v="OFF-AR-10003829"/>
    <x v="1"/>
    <x v="6"/>
    <s v="Newell 35"/>
    <n v="2.6240000000000001"/>
    <n v="1"/>
    <n v="0.2"/>
    <n v="0.29519999999999957"/>
  </r>
  <r>
    <n v="5704"/>
    <x v="2844"/>
    <x v="2"/>
    <x v="637"/>
    <d v="2011-12-21T00:00:00"/>
    <x v="1"/>
    <s v="SS-20875"/>
    <s v="Sung Shariari"/>
    <x v="0"/>
    <s v="United States"/>
    <s v="Marion"/>
    <x v="24"/>
    <n v="43302"/>
    <x v="3"/>
    <s v="FUR-TA-10002645"/>
    <x v="0"/>
    <x v="3"/>
    <s v="Hon Rectangular Conference Tables"/>
    <n v="136.53"/>
    <n v="1"/>
    <n v="0.4"/>
    <n v="-52.336500000000029"/>
  </r>
  <r>
    <n v="5705"/>
    <x v="2844"/>
    <x v="2"/>
    <x v="637"/>
    <d v="2011-12-21T00:00:00"/>
    <x v="1"/>
    <s v="SS-20875"/>
    <s v="Sung Shariari"/>
    <x v="0"/>
    <s v="United States"/>
    <s v="Marion"/>
    <x v="24"/>
    <n v="43302"/>
    <x v="3"/>
    <s v="TEC-AC-10003033"/>
    <x v="2"/>
    <x v="11"/>
    <s v="Plantronics CS510 - Over-the-Head monaural Wireless Headset System"/>
    <n v="263.95999999999998"/>
    <n v="1"/>
    <n v="0.2"/>
    <n v="42.893499999999975"/>
  </r>
  <r>
    <n v="5706"/>
    <x v="2845"/>
    <x v="2"/>
    <x v="935"/>
    <d v="2011-11-08T00:00:00"/>
    <x v="1"/>
    <s v="RP-19390"/>
    <s v="Resi Pölking"/>
    <x v="0"/>
    <s v="United States"/>
    <s v="Fairfield"/>
    <x v="29"/>
    <n v="6824"/>
    <x v="3"/>
    <s v="OFF-SU-10002522"/>
    <x v="1"/>
    <x v="14"/>
    <s v="Acme Kleen Earth Office Shears"/>
    <n v="11.64"/>
    <n v="3"/>
    <n v="0"/>
    <n v="3.3755999999999986"/>
  </r>
  <r>
    <n v="5707"/>
    <x v="2846"/>
    <x v="3"/>
    <x v="585"/>
    <d v="2014-09-26T00:00:00"/>
    <x v="0"/>
    <s v="SC-20440"/>
    <s v="Shaun Chance"/>
    <x v="1"/>
    <s v="United States"/>
    <s v="New York City"/>
    <x v="15"/>
    <n v="10009"/>
    <x v="3"/>
    <s v="OFF-BI-10004828"/>
    <x v="1"/>
    <x v="8"/>
    <s v="GBC Poly Designer Binding Covers"/>
    <n v="40.176000000000002"/>
    <n v="3"/>
    <n v="0.2"/>
    <n v="14.563799999999997"/>
  </r>
  <r>
    <n v="5708"/>
    <x v="2847"/>
    <x v="1"/>
    <x v="412"/>
    <d v="2012-05-15T00:00:00"/>
    <x v="1"/>
    <s v="NW-18400"/>
    <s v="Natalie Webber"/>
    <x v="0"/>
    <s v="United States"/>
    <s v="New York City"/>
    <x v="15"/>
    <n v="10024"/>
    <x v="3"/>
    <s v="FUR-FU-10001095"/>
    <x v="0"/>
    <x v="5"/>
    <s v="DAX Black Cherry Wood-Tone Poster Frame"/>
    <n v="79.44"/>
    <n v="3"/>
    <n v="0"/>
    <n v="30.187200000000001"/>
  </r>
  <r>
    <n v="5709"/>
    <x v="2847"/>
    <x v="1"/>
    <x v="412"/>
    <d v="2012-05-15T00:00:00"/>
    <x v="1"/>
    <s v="NW-18400"/>
    <s v="Natalie Webber"/>
    <x v="0"/>
    <s v="United States"/>
    <s v="New York City"/>
    <x v="15"/>
    <n v="10024"/>
    <x v="3"/>
    <s v="OFF-SU-10000157"/>
    <x v="1"/>
    <x v="14"/>
    <s v="Compact Automatic Electric Letter Opener"/>
    <n v="357.93"/>
    <n v="3"/>
    <n v="0"/>
    <n v="7.158600000000007"/>
  </r>
  <r>
    <n v="5710"/>
    <x v="2847"/>
    <x v="1"/>
    <x v="412"/>
    <d v="2012-05-15T00:00:00"/>
    <x v="1"/>
    <s v="NW-18400"/>
    <s v="Natalie Webber"/>
    <x v="0"/>
    <s v="United States"/>
    <s v="New York City"/>
    <x v="15"/>
    <n v="10024"/>
    <x v="3"/>
    <s v="FUR-CH-10002647"/>
    <x v="0"/>
    <x v="1"/>
    <s v="Situations Contoured Folding Chairs, 4/Set"/>
    <n v="127.76400000000001"/>
    <n v="2"/>
    <n v="0.1"/>
    <n v="21.294000000000008"/>
  </r>
  <r>
    <n v="5711"/>
    <x v="2847"/>
    <x v="1"/>
    <x v="412"/>
    <d v="2012-05-15T00:00:00"/>
    <x v="1"/>
    <s v="NW-18400"/>
    <s v="Natalie Webber"/>
    <x v="0"/>
    <s v="United States"/>
    <s v="New York City"/>
    <x v="15"/>
    <n v="10024"/>
    <x v="3"/>
    <s v="TEC-CO-10004115"/>
    <x v="2"/>
    <x v="16"/>
    <s v="Sharp AL-1530CS Digital Copier"/>
    <n v="2799.944"/>
    <n v="7"/>
    <n v="0.2"/>
    <n v="1014.9797"/>
  </r>
  <r>
    <n v="5712"/>
    <x v="2847"/>
    <x v="1"/>
    <x v="412"/>
    <d v="2012-05-15T00:00:00"/>
    <x v="1"/>
    <s v="NW-18400"/>
    <s v="Natalie Webber"/>
    <x v="0"/>
    <s v="United States"/>
    <s v="New York City"/>
    <x v="15"/>
    <n v="10024"/>
    <x v="3"/>
    <s v="OFF-PA-10003363"/>
    <x v="1"/>
    <x v="10"/>
    <s v="Xerox 204"/>
    <n v="19.440000000000001"/>
    <n v="3"/>
    <n v="0"/>
    <n v="9.3312000000000008"/>
  </r>
  <r>
    <n v="5713"/>
    <x v="2848"/>
    <x v="3"/>
    <x v="689"/>
    <d v="2014-08-01T00:00:00"/>
    <x v="3"/>
    <s v="KW-16435"/>
    <s v="Katrina Willman"/>
    <x v="0"/>
    <s v="United States"/>
    <s v="Chicago"/>
    <x v="10"/>
    <n v="60653"/>
    <x v="2"/>
    <s v="TEC-PH-10003092"/>
    <x v="2"/>
    <x v="7"/>
    <s v="Motorola L804"/>
    <n v="36.792000000000002"/>
    <n v="1"/>
    <n v="0.2"/>
    <n v="4.1390999999999991"/>
  </r>
  <r>
    <n v="5714"/>
    <x v="2849"/>
    <x v="2"/>
    <x v="72"/>
    <d v="2011-03-05T00:00:00"/>
    <x v="1"/>
    <s v="HR-14770"/>
    <s v="Hallie Redmond"/>
    <x v="2"/>
    <s v="United States"/>
    <s v="New York City"/>
    <x v="15"/>
    <n v="10035"/>
    <x v="3"/>
    <s v="TEC-PH-10003655"/>
    <x v="2"/>
    <x v="7"/>
    <s v="Sannysis Cute Owl Design Soft Skin Case Cover for Samsung Galaxy S4"/>
    <n v="5.9399999999999995"/>
    <n v="3"/>
    <n v="0"/>
    <n v="1.6037999999999999"/>
  </r>
  <r>
    <n v="5715"/>
    <x v="2850"/>
    <x v="3"/>
    <x v="145"/>
    <d v="2014-09-30T00:00:00"/>
    <x v="1"/>
    <s v="AG-10900"/>
    <s v="Arthur Gainer"/>
    <x v="0"/>
    <s v="United States"/>
    <s v="Richmond"/>
    <x v="17"/>
    <n v="23223"/>
    <x v="0"/>
    <s v="OFF-ST-10001476"/>
    <x v="1"/>
    <x v="4"/>
    <s v="Steel Personal Filing/Posting Tote"/>
    <n v="177.54999999999998"/>
    <n v="5"/>
    <n v="0"/>
    <n v="47.938500000000005"/>
  </r>
  <r>
    <n v="5716"/>
    <x v="2851"/>
    <x v="1"/>
    <x v="330"/>
    <d v="2012-10-12T00:00:00"/>
    <x v="0"/>
    <s v="BM-11650"/>
    <s v="Brian Moss"/>
    <x v="1"/>
    <s v="United States"/>
    <s v="Ann Arbor"/>
    <x v="12"/>
    <n v="48104"/>
    <x v="2"/>
    <s v="TEC-AC-10002049"/>
    <x v="2"/>
    <x v="11"/>
    <s v="Logitech G19 Programmable Gaming Keyboard"/>
    <n v="619.94999999999993"/>
    <n v="5"/>
    <n v="0"/>
    <n v="111.59099999999995"/>
  </r>
  <r>
    <n v="5717"/>
    <x v="2851"/>
    <x v="1"/>
    <x v="330"/>
    <d v="2012-10-12T00:00:00"/>
    <x v="0"/>
    <s v="BM-11650"/>
    <s v="Brian Moss"/>
    <x v="1"/>
    <s v="United States"/>
    <s v="Ann Arbor"/>
    <x v="12"/>
    <n v="48104"/>
    <x v="2"/>
    <s v="TEC-PH-10003875"/>
    <x v="2"/>
    <x v="7"/>
    <s v="KLD Oscar II Style Snap-on Ultra Thin Side Flip Synthetic Leather Cover Case for HTC One HTC M7"/>
    <n v="29.160000000000004"/>
    <n v="3"/>
    <n v="0"/>
    <n v="8.4563999999999986"/>
  </r>
  <r>
    <n v="5718"/>
    <x v="2851"/>
    <x v="1"/>
    <x v="330"/>
    <d v="2012-10-12T00:00:00"/>
    <x v="0"/>
    <s v="BM-11650"/>
    <s v="Brian Moss"/>
    <x v="1"/>
    <s v="United States"/>
    <s v="Ann Arbor"/>
    <x v="12"/>
    <n v="48104"/>
    <x v="2"/>
    <s v="OFF-EN-10003286"/>
    <x v="1"/>
    <x v="12"/>
    <s v="Staples"/>
    <n v="57.959999999999994"/>
    <n v="7"/>
    <n v="0"/>
    <n v="27.241199999999996"/>
  </r>
  <r>
    <n v="5719"/>
    <x v="2851"/>
    <x v="1"/>
    <x v="330"/>
    <d v="2012-10-12T00:00:00"/>
    <x v="0"/>
    <s v="BM-11650"/>
    <s v="Brian Moss"/>
    <x v="1"/>
    <s v="United States"/>
    <s v="Ann Arbor"/>
    <x v="12"/>
    <n v="48104"/>
    <x v="2"/>
    <s v="OFF-AP-10003971"/>
    <x v="1"/>
    <x v="9"/>
    <s v="Belkin 6 Outlet Metallic Surge Strip"/>
    <n v="29.402999999999999"/>
    <n v="3"/>
    <n v="0.1"/>
    <n v="5.2272000000000007"/>
  </r>
  <r>
    <n v="5720"/>
    <x v="2852"/>
    <x v="3"/>
    <x v="1065"/>
    <d v="2014-04-03T00:00:00"/>
    <x v="0"/>
    <s v="RD-19720"/>
    <s v="Roger Demir"/>
    <x v="0"/>
    <s v="United States"/>
    <s v="Lafayette"/>
    <x v="14"/>
    <n v="47905"/>
    <x v="2"/>
    <s v="OFF-ST-10001031"/>
    <x v="1"/>
    <x v="4"/>
    <s v="Adjustable Personal File Tote"/>
    <n v="81.400000000000006"/>
    <n v="5"/>
    <n v="0"/>
    <n v="21.164000000000005"/>
  </r>
  <r>
    <n v="5721"/>
    <x v="2853"/>
    <x v="1"/>
    <x v="717"/>
    <d v="2012-11-17T00:00:00"/>
    <x v="2"/>
    <s v="KB-16585"/>
    <s v="Ken Black"/>
    <x v="1"/>
    <s v="United States"/>
    <s v="Springfield"/>
    <x v="21"/>
    <n v="97477"/>
    <x v="1"/>
    <s v="OFF-FA-10000304"/>
    <x v="1"/>
    <x v="13"/>
    <s v="Advantus Push Pins"/>
    <n v="8.7200000000000006"/>
    <n v="5"/>
    <n v="0.2"/>
    <n v="2.289000000000001"/>
  </r>
  <r>
    <n v="5722"/>
    <x v="2853"/>
    <x v="1"/>
    <x v="717"/>
    <d v="2012-11-17T00:00:00"/>
    <x v="2"/>
    <s v="KB-16585"/>
    <s v="Ken Black"/>
    <x v="1"/>
    <s v="United States"/>
    <s v="Springfield"/>
    <x v="21"/>
    <n v="97477"/>
    <x v="1"/>
    <s v="TEC-AC-10000358"/>
    <x v="2"/>
    <x v="11"/>
    <s v="Imation Secure Drive + Hardware Encrypted USB flash drive - 16 GB"/>
    <n v="91.176000000000016"/>
    <n v="3"/>
    <n v="0.2"/>
    <n v="4.5587999999999944"/>
  </r>
  <r>
    <n v="5723"/>
    <x v="2853"/>
    <x v="1"/>
    <x v="717"/>
    <d v="2012-11-17T00:00:00"/>
    <x v="2"/>
    <s v="KB-16585"/>
    <s v="Ken Black"/>
    <x v="1"/>
    <s v="United States"/>
    <s v="Springfield"/>
    <x v="21"/>
    <n v="97477"/>
    <x v="1"/>
    <s v="TEC-AC-10002800"/>
    <x v="2"/>
    <x v="11"/>
    <s v="Plantronics Audio 478 Stereo USB Headset"/>
    <n v="159.96800000000002"/>
    <n v="4"/>
    <n v="0.2"/>
    <n v="29.993999999999986"/>
  </r>
  <r>
    <n v="5724"/>
    <x v="2854"/>
    <x v="0"/>
    <x v="182"/>
    <d v="2013-10-01T00:00:00"/>
    <x v="1"/>
    <s v="DW-13585"/>
    <s v="Dorothy Wardle"/>
    <x v="1"/>
    <s v="United States"/>
    <s v="San Francisco"/>
    <x v="1"/>
    <n v="94109"/>
    <x v="1"/>
    <s v="OFF-PA-10004735"/>
    <x v="1"/>
    <x v="10"/>
    <s v="Xerox 1905"/>
    <n v="12.96"/>
    <n v="2"/>
    <n v="0"/>
    <n v="6.2208000000000006"/>
  </r>
  <r>
    <n v="5725"/>
    <x v="2855"/>
    <x v="2"/>
    <x v="358"/>
    <d v="2011-09-27T00:00:00"/>
    <x v="1"/>
    <s v="VG-21805"/>
    <s v="Vivek Grady"/>
    <x v="1"/>
    <s v="United States"/>
    <s v="Chicago"/>
    <x v="10"/>
    <n v="60653"/>
    <x v="2"/>
    <s v="OFF-ST-10002574"/>
    <x v="1"/>
    <x v="4"/>
    <s v="SAFCO Commercial Wire Shelving, Black"/>
    <n v="331.536"/>
    <n v="3"/>
    <n v="0.2"/>
    <n v="-82.884"/>
  </r>
  <r>
    <n v="5726"/>
    <x v="2856"/>
    <x v="1"/>
    <x v="12"/>
    <d v="2012-09-27T00:00:00"/>
    <x v="2"/>
    <s v="DR-12880"/>
    <s v="Dan Reichenbach"/>
    <x v="1"/>
    <s v="United States"/>
    <s v="New York City"/>
    <x v="15"/>
    <n v="10011"/>
    <x v="3"/>
    <s v="TEC-AC-10004171"/>
    <x v="2"/>
    <x v="11"/>
    <s v="Razer Kraken 7.1 Surround Sound Over Ear USB Gaming Headset"/>
    <n v="899.91"/>
    <n v="9"/>
    <n v="0"/>
    <n v="395.96040000000005"/>
  </r>
  <r>
    <n v="5727"/>
    <x v="2857"/>
    <x v="1"/>
    <x v="124"/>
    <d v="2012-05-08T00:00:00"/>
    <x v="1"/>
    <s v="AH-10690"/>
    <s v="Anna Häberlin"/>
    <x v="1"/>
    <s v="United States"/>
    <s v="Houston"/>
    <x v="5"/>
    <n v="77095"/>
    <x v="2"/>
    <s v="TEC-PH-10002922"/>
    <x v="2"/>
    <x v="7"/>
    <s v="ShoreTel ShorePhone IP 230 VoIP phone"/>
    <n v="946.34400000000005"/>
    <n v="7"/>
    <n v="0.2"/>
    <n v="118.29299999999989"/>
  </r>
  <r>
    <n v="5728"/>
    <x v="2858"/>
    <x v="3"/>
    <x v="166"/>
    <d v="2014-12-14T00:00:00"/>
    <x v="1"/>
    <s v="JP-15520"/>
    <s v="Jeremy Pistek"/>
    <x v="0"/>
    <s v="United States"/>
    <s v="Madison"/>
    <x v="6"/>
    <n v="53711"/>
    <x v="2"/>
    <s v="TEC-AC-10003023"/>
    <x v="2"/>
    <x v="11"/>
    <s v="Logitech G105 Gaming Keyboard"/>
    <n v="178.10999999999999"/>
    <n v="3"/>
    <n v="0"/>
    <n v="32.059799999999996"/>
  </r>
  <r>
    <n v="5729"/>
    <x v="2858"/>
    <x v="3"/>
    <x v="166"/>
    <d v="2014-12-14T00:00:00"/>
    <x v="1"/>
    <s v="JP-15520"/>
    <s v="Jeremy Pistek"/>
    <x v="0"/>
    <s v="United States"/>
    <s v="Madison"/>
    <x v="6"/>
    <n v="53711"/>
    <x v="2"/>
    <s v="OFF-AP-10003590"/>
    <x v="1"/>
    <x v="9"/>
    <s v="Hoover WindTunnel Plus Canister Vacuum"/>
    <n v="1089.75"/>
    <n v="3"/>
    <n v="0"/>
    <n v="305.13000000000011"/>
  </r>
  <r>
    <n v="5730"/>
    <x v="2858"/>
    <x v="3"/>
    <x v="166"/>
    <d v="2014-12-14T00:00:00"/>
    <x v="1"/>
    <s v="JP-15520"/>
    <s v="Jeremy Pistek"/>
    <x v="0"/>
    <s v="United States"/>
    <s v="Madison"/>
    <x v="6"/>
    <n v="53711"/>
    <x v="2"/>
    <s v="OFF-LA-10003510"/>
    <x v="1"/>
    <x v="2"/>
    <s v="Avery 4027 File Folder Labels for Dot Matrix Printers, 5000 Labels per Box, White"/>
    <n v="61.06"/>
    <n v="2"/>
    <n v="0"/>
    <n v="28.087600000000002"/>
  </r>
  <r>
    <n v="5731"/>
    <x v="2858"/>
    <x v="3"/>
    <x v="166"/>
    <d v="2014-12-14T00:00:00"/>
    <x v="1"/>
    <s v="JP-15520"/>
    <s v="Jeremy Pistek"/>
    <x v="0"/>
    <s v="United States"/>
    <s v="Madison"/>
    <x v="6"/>
    <n v="53711"/>
    <x v="2"/>
    <s v="FUR-BO-10003159"/>
    <x v="0"/>
    <x v="0"/>
    <s v="Sauder Camden County Collection Libraries, Planked Cherry Finish"/>
    <n v="459.92"/>
    <n v="4"/>
    <n v="0"/>
    <n v="41.392799999999966"/>
  </r>
  <r>
    <n v="5732"/>
    <x v="2858"/>
    <x v="3"/>
    <x v="166"/>
    <d v="2014-12-14T00:00:00"/>
    <x v="1"/>
    <s v="JP-15520"/>
    <s v="Jeremy Pistek"/>
    <x v="0"/>
    <s v="United States"/>
    <s v="Madison"/>
    <x v="6"/>
    <n v="53711"/>
    <x v="2"/>
    <s v="OFF-PA-10002713"/>
    <x v="1"/>
    <x v="10"/>
    <s v="Adams Phone Message Book, 200 Message Capacity, 8 1/16” x 11”"/>
    <n v="27.52"/>
    <n v="4"/>
    <n v="0"/>
    <n v="12.659199999999998"/>
  </r>
  <r>
    <n v="5733"/>
    <x v="2859"/>
    <x v="3"/>
    <x v="222"/>
    <d v="2014-07-03T00:00:00"/>
    <x v="2"/>
    <s v="DR-12880"/>
    <s v="Dan Reichenbach"/>
    <x v="1"/>
    <s v="United States"/>
    <s v="Milford"/>
    <x v="29"/>
    <n v="6460"/>
    <x v="3"/>
    <s v="FUR-BO-10002598"/>
    <x v="0"/>
    <x v="0"/>
    <s v="Hon Metal Bookcases, Putty"/>
    <n v="638.82000000000005"/>
    <n v="9"/>
    <n v="0"/>
    <n v="185.25779999999997"/>
  </r>
  <r>
    <n v="5734"/>
    <x v="2859"/>
    <x v="3"/>
    <x v="222"/>
    <d v="2014-07-03T00:00:00"/>
    <x v="2"/>
    <s v="DR-12880"/>
    <s v="Dan Reichenbach"/>
    <x v="1"/>
    <s v="United States"/>
    <s v="Milford"/>
    <x v="29"/>
    <n v="6460"/>
    <x v="3"/>
    <s v="OFF-SU-10002537"/>
    <x v="1"/>
    <x v="14"/>
    <s v="Acme Box Cutter Scissors"/>
    <n v="30.69"/>
    <n v="3"/>
    <n v="0"/>
    <n v="7.9794000000000018"/>
  </r>
  <r>
    <n v="5735"/>
    <x v="2859"/>
    <x v="3"/>
    <x v="222"/>
    <d v="2014-07-03T00:00:00"/>
    <x v="2"/>
    <s v="DR-12880"/>
    <s v="Dan Reichenbach"/>
    <x v="1"/>
    <s v="United States"/>
    <s v="Milford"/>
    <x v="29"/>
    <n v="6460"/>
    <x v="3"/>
    <s v="FUR-FU-10003976"/>
    <x v="0"/>
    <x v="5"/>
    <s v="DAX Executive Solid Wood Document Frame, Desktop or Hang, Mahogany, 5 x 7"/>
    <n v="25.16"/>
    <n v="2"/>
    <n v="0"/>
    <n v="8.5543999999999976"/>
  </r>
  <r>
    <n v="5736"/>
    <x v="2860"/>
    <x v="2"/>
    <x v="290"/>
    <d v="2011-07-03T00:00:00"/>
    <x v="1"/>
    <s v="JK-15625"/>
    <s v="Jim Karlsson"/>
    <x v="0"/>
    <s v="United States"/>
    <s v="New York City"/>
    <x v="15"/>
    <n v="10024"/>
    <x v="3"/>
    <s v="OFF-BI-10000174"/>
    <x v="1"/>
    <x v="8"/>
    <s v="Wilson Jones Clip &amp; Carry Folder Binder Tool for Ring Binders, Clear"/>
    <n v="13.919999999999998"/>
    <n v="3"/>
    <n v="0.2"/>
    <n v="4.8720000000000008"/>
  </r>
  <r>
    <n v="5737"/>
    <x v="2861"/>
    <x v="2"/>
    <x v="407"/>
    <d v="2011-01-26T00:00:00"/>
    <x v="1"/>
    <s v="MV-17485"/>
    <s v="Mark Van Huff"/>
    <x v="0"/>
    <s v="United States"/>
    <s v="Los Angeles"/>
    <x v="1"/>
    <n v="90049"/>
    <x v="1"/>
    <s v="OFF-PA-10002893"/>
    <x v="1"/>
    <x v="10"/>
    <s v="Wirebound Service Call Books, 5 1/2&quot; x 4&quot;"/>
    <n v="19.36"/>
    <n v="2"/>
    <n v="0"/>
    <n v="9.2927999999999997"/>
  </r>
  <r>
    <n v="5738"/>
    <x v="2861"/>
    <x v="2"/>
    <x v="407"/>
    <d v="2011-01-26T00:00:00"/>
    <x v="1"/>
    <s v="MV-17485"/>
    <s v="Mark Van Huff"/>
    <x v="0"/>
    <s v="United States"/>
    <s v="Los Angeles"/>
    <x v="1"/>
    <n v="90049"/>
    <x v="1"/>
    <s v="FUR-FU-10003194"/>
    <x v="0"/>
    <x v="5"/>
    <s v="Eldon Expressions Desk Accessory, Wood Pencil Holder, Oak"/>
    <n v="19.3"/>
    <n v="2"/>
    <n v="0"/>
    <n v="5.7899999999999991"/>
  </r>
  <r>
    <n v="5739"/>
    <x v="2862"/>
    <x v="3"/>
    <x v="413"/>
    <d v="2014-01-07T00:00:00"/>
    <x v="1"/>
    <s v="BP-11155"/>
    <s v="Becky Pak"/>
    <x v="0"/>
    <s v="United States"/>
    <s v="San Francisco"/>
    <x v="1"/>
    <n v="94109"/>
    <x v="1"/>
    <s v="OFF-BI-10004233"/>
    <x v="1"/>
    <x v="8"/>
    <s v="GBC Pre-Punched Binding Paper, Plastic, White, 8-1/2&quot; x 11&quot;"/>
    <n v="38.376000000000005"/>
    <n v="3"/>
    <n v="0.2"/>
    <n v="13.4316"/>
  </r>
  <r>
    <n v="5740"/>
    <x v="2863"/>
    <x v="3"/>
    <x v="615"/>
    <d v="2014-04-01T00:00:00"/>
    <x v="2"/>
    <s v="DH-13075"/>
    <s v="Dave Hallsten"/>
    <x v="1"/>
    <s v="United States"/>
    <s v="Fairfield"/>
    <x v="1"/>
    <n v="94533"/>
    <x v="1"/>
    <s v="OFF-PA-10000232"/>
    <x v="1"/>
    <x v="10"/>
    <s v="Xerox 1975"/>
    <n v="12.96"/>
    <n v="2"/>
    <n v="0"/>
    <n v="6.3504000000000005"/>
  </r>
  <r>
    <n v="5741"/>
    <x v="2863"/>
    <x v="3"/>
    <x v="615"/>
    <d v="2014-04-01T00:00:00"/>
    <x v="2"/>
    <s v="DH-13075"/>
    <s v="Dave Hallsten"/>
    <x v="1"/>
    <s v="United States"/>
    <s v="Fairfield"/>
    <x v="1"/>
    <n v="94533"/>
    <x v="1"/>
    <s v="FUR-FU-10001095"/>
    <x v="0"/>
    <x v="5"/>
    <s v="DAX Black Cherry Wood-Tone Poster Frame"/>
    <n v="26.48"/>
    <n v="1"/>
    <n v="0"/>
    <n v="10.0624"/>
  </r>
  <r>
    <n v="5742"/>
    <x v="2863"/>
    <x v="3"/>
    <x v="615"/>
    <d v="2014-04-01T00:00:00"/>
    <x v="2"/>
    <s v="DH-13075"/>
    <s v="Dave Hallsten"/>
    <x v="1"/>
    <s v="United States"/>
    <s v="Fairfield"/>
    <x v="1"/>
    <n v="94533"/>
    <x v="1"/>
    <s v="TEC-MA-10004679"/>
    <x v="2"/>
    <x v="15"/>
    <s v="StarTech.com 10/100 VDSL2 Ethernet Extender Kit"/>
    <n v="532.72"/>
    <n v="2"/>
    <n v="0.2"/>
    <n v="53.271999999999991"/>
  </r>
  <r>
    <n v="5743"/>
    <x v="2863"/>
    <x v="3"/>
    <x v="615"/>
    <d v="2014-04-01T00:00:00"/>
    <x v="2"/>
    <s v="DH-13075"/>
    <s v="Dave Hallsten"/>
    <x v="1"/>
    <s v="United States"/>
    <s v="Fairfield"/>
    <x v="1"/>
    <n v="94533"/>
    <x v="1"/>
    <s v="OFF-PA-10003651"/>
    <x v="1"/>
    <x v="10"/>
    <s v="Xerox 1968"/>
    <n v="26.72"/>
    <n v="4"/>
    <n v="0"/>
    <n v="12.8256"/>
  </r>
  <r>
    <n v="5744"/>
    <x v="2863"/>
    <x v="3"/>
    <x v="615"/>
    <d v="2014-04-01T00:00:00"/>
    <x v="2"/>
    <s v="DH-13075"/>
    <s v="Dave Hallsten"/>
    <x v="1"/>
    <s v="United States"/>
    <s v="Fairfield"/>
    <x v="1"/>
    <n v="94533"/>
    <x v="1"/>
    <s v="OFF-PA-10000743"/>
    <x v="1"/>
    <x v="10"/>
    <s v="Xerox 1977"/>
    <n v="20.04"/>
    <n v="3"/>
    <n v="0"/>
    <n v="9.6191999999999993"/>
  </r>
  <r>
    <n v="5745"/>
    <x v="2863"/>
    <x v="3"/>
    <x v="615"/>
    <d v="2014-04-01T00:00:00"/>
    <x v="2"/>
    <s v="DH-13075"/>
    <s v="Dave Hallsten"/>
    <x v="1"/>
    <s v="United States"/>
    <s v="Fairfield"/>
    <x v="1"/>
    <n v="94533"/>
    <x v="1"/>
    <s v="OFF-ST-10002743"/>
    <x v="1"/>
    <x v="4"/>
    <s v="SAFCO Boltless Steel Shelving"/>
    <n v="795.48"/>
    <n v="7"/>
    <n v="0"/>
    <n v="7.9547999999999632"/>
  </r>
  <r>
    <n v="5746"/>
    <x v="2863"/>
    <x v="3"/>
    <x v="615"/>
    <d v="2014-04-01T00:00:00"/>
    <x v="2"/>
    <s v="DH-13075"/>
    <s v="Dave Hallsten"/>
    <x v="1"/>
    <s v="United States"/>
    <s v="Fairfield"/>
    <x v="1"/>
    <n v="94533"/>
    <x v="1"/>
    <s v="FUR-FU-10003829"/>
    <x v="0"/>
    <x v="5"/>
    <s v="Stackable Trays"/>
    <n v="21.560000000000002"/>
    <n v="7"/>
    <n v="0"/>
    <n v="6.8991999999999987"/>
  </r>
  <r>
    <n v="5747"/>
    <x v="2864"/>
    <x v="0"/>
    <x v="16"/>
    <d v="2013-12-13T00:00:00"/>
    <x v="1"/>
    <s v="LH-16900"/>
    <s v="Lena Hernandez"/>
    <x v="0"/>
    <s v="United States"/>
    <s v="Greenville"/>
    <x v="3"/>
    <n v="27834"/>
    <x v="0"/>
    <s v="TEC-PH-10002496"/>
    <x v="2"/>
    <x v="7"/>
    <s v="Cisco SPA301"/>
    <n v="249.58400000000003"/>
    <n v="2"/>
    <n v="0.2"/>
    <n v="31.197999999999986"/>
  </r>
  <r>
    <n v="5748"/>
    <x v="2864"/>
    <x v="0"/>
    <x v="16"/>
    <d v="2013-12-13T00:00:00"/>
    <x v="1"/>
    <s v="LH-16900"/>
    <s v="Lena Hernandez"/>
    <x v="0"/>
    <s v="United States"/>
    <s v="Greenville"/>
    <x v="3"/>
    <n v="27834"/>
    <x v="0"/>
    <s v="TEC-AC-10002473"/>
    <x v="2"/>
    <x v="11"/>
    <s v="Maxell 4.7GB DVD-R"/>
    <n v="68.111999999999995"/>
    <n v="3"/>
    <n v="0.2"/>
    <n v="17.879399999999997"/>
  </r>
  <r>
    <n v="5749"/>
    <x v="2864"/>
    <x v="0"/>
    <x v="16"/>
    <d v="2013-12-13T00:00:00"/>
    <x v="1"/>
    <s v="LH-16900"/>
    <s v="Lena Hernandez"/>
    <x v="0"/>
    <s v="United States"/>
    <s v="Greenville"/>
    <x v="3"/>
    <n v="27834"/>
    <x v="0"/>
    <s v="TEC-AC-10004877"/>
    <x v="2"/>
    <x v="11"/>
    <s v="Imation 30456 USB Flash Drive 8GB"/>
    <n v="16.560000000000002"/>
    <n v="3"/>
    <n v="0.2"/>
    <n v="-2.4840000000000018"/>
  </r>
  <r>
    <n v="5750"/>
    <x v="2865"/>
    <x v="3"/>
    <x v="551"/>
    <d v="2014-11-23T00:00:00"/>
    <x v="1"/>
    <s v="DK-13090"/>
    <s v="Dave Kipp"/>
    <x v="0"/>
    <s v="United States"/>
    <s v="Long Beach"/>
    <x v="15"/>
    <n v="11561"/>
    <x v="3"/>
    <s v="TEC-PH-10000923"/>
    <x v="2"/>
    <x v="7"/>
    <s v="Belkin SportFit Armband For iPhone 5s/5c, Fuchsia"/>
    <n v="74.95"/>
    <n v="5"/>
    <n v="0"/>
    <n v="36.725500000000004"/>
  </r>
  <r>
    <n v="5751"/>
    <x v="2866"/>
    <x v="2"/>
    <x v="992"/>
    <d v="2011-06-05T00:00:00"/>
    <x v="1"/>
    <s v="SS-20410"/>
    <s v="Shahid Shariari"/>
    <x v="0"/>
    <s v="United States"/>
    <s v="Buffalo Grove"/>
    <x v="10"/>
    <n v="60089"/>
    <x v="2"/>
    <s v="FUR-TA-10001539"/>
    <x v="0"/>
    <x v="3"/>
    <s v="Chromcraft Rectangular Conference Tables"/>
    <n v="355.45499999999998"/>
    <n v="3"/>
    <n v="0.5"/>
    <n v="-184.83660000000003"/>
  </r>
  <r>
    <n v="5752"/>
    <x v="2867"/>
    <x v="0"/>
    <x v="115"/>
    <d v="2013-01-28T00:00:00"/>
    <x v="1"/>
    <s v="FP-14320"/>
    <s v="Frank Preis"/>
    <x v="0"/>
    <s v="United States"/>
    <s v="San Diego"/>
    <x v="1"/>
    <n v="92037"/>
    <x v="1"/>
    <s v="OFF-LA-10003498"/>
    <x v="1"/>
    <x v="2"/>
    <s v="Avery 475"/>
    <n v="44.400000000000006"/>
    <n v="3"/>
    <n v="0"/>
    <n v="22.200000000000003"/>
  </r>
  <r>
    <n v="5753"/>
    <x v="2867"/>
    <x v="0"/>
    <x v="115"/>
    <d v="2013-01-28T00:00:00"/>
    <x v="1"/>
    <s v="FP-14320"/>
    <s v="Frank Preis"/>
    <x v="0"/>
    <s v="United States"/>
    <s v="San Diego"/>
    <x v="1"/>
    <n v="92037"/>
    <x v="1"/>
    <s v="OFF-LA-10004484"/>
    <x v="1"/>
    <x v="2"/>
    <s v="Avery 476"/>
    <n v="20.65"/>
    <n v="5"/>
    <n v="0"/>
    <n v="9.4989999999999988"/>
  </r>
  <r>
    <n v="5754"/>
    <x v="2868"/>
    <x v="0"/>
    <x v="1066"/>
    <d v="2013-02-10T00:00:00"/>
    <x v="1"/>
    <s v="LC-17050"/>
    <s v="Liz Carlisle"/>
    <x v="0"/>
    <s v="United States"/>
    <s v="Richmond"/>
    <x v="0"/>
    <n v="40475"/>
    <x v="0"/>
    <s v="FUR-CH-10000015"/>
    <x v="0"/>
    <x v="1"/>
    <s v="Hon Multipurpose Stacking Arm Chairs"/>
    <n v="866.4"/>
    <n v="4"/>
    <n v="0"/>
    <n v="225.26400000000001"/>
  </r>
  <r>
    <n v="5755"/>
    <x v="2869"/>
    <x v="1"/>
    <x v="368"/>
    <d v="2012-04-03T00:00:00"/>
    <x v="0"/>
    <s v="AS-10240"/>
    <s v="Alan Shonely"/>
    <x v="0"/>
    <s v="United States"/>
    <s v="Springfield"/>
    <x v="17"/>
    <n v="22153"/>
    <x v="0"/>
    <s v="OFF-AR-10003732"/>
    <x v="1"/>
    <x v="6"/>
    <s v="Newell 333"/>
    <n v="5.56"/>
    <n v="2"/>
    <n v="0"/>
    <n v="1.4455999999999998"/>
  </r>
  <r>
    <n v="5756"/>
    <x v="2870"/>
    <x v="2"/>
    <x v="1005"/>
    <d v="2011-10-18T00:00:00"/>
    <x v="1"/>
    <s v="HG-15025"/>
    <s v="Hunter Glantz"/>
    <x v="0"/>
    <s v="United States"/>
    <s v="Fort Worth"/>
    <x v="5"/>
    <n v="76106"/>
    <x v="2"/>
    <s v="OFF-AP-10004052"/>
    <x v="1"/>
    <x v="9"/>
    <s v="Hoover Replacement Belts For Soft Guard &amp; Commercial Ltweight Upright Vacs, 2/Pk"/>
    <n v="3.1599999999999993"/>
    <n v="4"/>
    <n v="0.8"/>
    <n v="-8.532"/>
  </r>
  <r>
    <n v="5757"/>
    <x v="2870"/>
    <x v="2"/>
    <x v="1005"/>
    <d v="2011-10-18T00:00:00"/>
    <x v="1"/>
    <s v="HG-15025"/>
    <s v="Hunter Glantz"/>
    <x v="0"/>
    <s v="United States"/>
    <s v="Fort Worth"/>
    <x v="5"/>
    <n v="76106"/>
    <x v="2"/>
    <s v="TEC-CO-10002095"/>
    <x v="2"/>
    <x v="16"/>
    <s v="Hewlett Packard 610 Color Digital Copier / Printer"/>
    <n v="1999.96"/>
    <n v="5"/>
    <n v="0.2"/>
    <n v="624.98749999999995"/>
  </r>
  <r>
    <n v="5758"/>
    <x v="2871"/>
    <x v="1"/>
    <x v="1067"/>
    <d v="2012-08-16T00:00:00"/>
    <x v="1"/>
    <s v="BW-11065"/>
    <s v="Barry Weirich"/>
    <x v="0"/>
    <s v="United States"/>
    <s v="Raleigh"/>
    <x v="3"/>
    <n v="27604"/>
    <x v="0"/>
    <s v="FUR-FU-10004270"/>
    <x v="0"/>
    <x v="5"/>
    <s v="Executive Impressions 13&quot; Clairmont Wall Clock"/>
    <n v="46.152000000000001"/>
    <n v="3"/>
    <n v="0.2"/>
    <n v="12.114900000000002"/>
  </r>
  <r>
    <n v="5759"/>
    <x v="2872"/>
    <x v="1"/>
    <x v="6"/>
    <d v="2012-11-23T00:00:00"/>
    <x v="2"/>
    <s v="BH-11710"/>
    <s v="Brosina Hoffman"/>
    <x v="0"/>
    <s v="United States"/>
    <s v="Hialeah"/>
    <x v="2"/>
    <n v="33012"/>
    <x v="0"/>
    <s v="TEC-MA-10000423"/>
    <x v="2"/>
    <x v="15"/>
    <s v="Texas Instruments TI-34 Scientific Calculator"/>
    <n v="32.984999999999999"/>
    <n v="3"/>
    <n v="0.5"/>
    <n v="-1.9791000000000025"/>
  </r>
  <r>
    <n v="5760"/>
    <x v="2873"/>
    <x v="0"/>
    <x v="945"/>
    <d v="2013-12-31T00:00:00"/>
    <x v="3"/>
    <s v="JP-16135"/>
    <s v="Julie Prescott"/>
    <x v="2"/>
    <s v="United States"/>
    <s v="Los Angeles"/>
    <x v="1"/>
    <n v="90032"/>
    <x v="1"/>
    <s v="OFF-ST-10001526"/>
    <x v="1"/>
    <x v="4"/>
    <s v="Iceberg Mobile Mega Data/Printer Cart "/>
    <n v="481.32"/>
    <n v="4"/>
    <n v="0"/>
    <n v="125.14319999999998"/>
  </r>
  <r>
    <n v="5761"/>
    <x v="2873"/>
    <x v="0"/>
    <x v="945"/>
    <d v="2013-12-31T00:00:00"/>
    <x v="3"/>
    <s v="JP-16135"/>
    <s v="Julie Prescott"/>
    <x v="2"/>
    <s v="United States"/>
    <s v="Los Angeles"/>
    <x v="1"/>
    <n v="90032"/>
    <x v="1"/>
    <s v="OFF-BI-10002194"/>
    <x v="1"/>
    <x v="8"/>
    <s v="Cardinal Hold-It CD Pocket"/>
    <n v="6.3840000000000003"/>
    <n v="1"/>
    <n v="0.2"/>
    <n v="2.1546000000000003"/>
  </r>
  <r>
    <n v="5762"/>
    <x v="2874"/>
    <x v="3"/>
    <x v="801"/>
    <d v="2014-08-16T00:00:00"/>
    <x v="2"/>
    <s v="JM-16195"/>
    <s v="Justin MacKendrick"/>
    <x v="0"/>
    <s v="United States"/>
    <s v="Lake Forest"/>
    <x v="1"/>
    <n v="92630"/>
    <x v="1"/>
    <s v="OFF-AP-10000828"/>
    <x v="1"/>
    <x v="9"/>
    <s v="Avanti 4.4 Cu. Ft. Refrigerator"/>
    <n v="542.93999999999994"/>
    <n v="3"/>
    <n v="0"/>
    <n v="152.02319999999997"/>
  </r>
  <r>
    <n v="5763"/>
    <x v="2874"/>
    <x v="3"/>
    <x v="801"/>
    <d v="2014-08-16T00:00:00"/>
    <x v="2"/>
    <s v="JM-16195"/>
    <s v="Justin MacKendrick"/>
    <x v="0"/>
    <s v="United States"/>
    <s v="Lake Forest"/>
    <x v="1"/>
    <n v="92630"/>
    <x v="1"/>
    <s v="FUR-FU-10001473"/>
    <x v="0"/>
    <x v="5"/>
    <s v="DAX Wood Document Frame"/>
    <n v="54.92"/>
    <n v="4"/>
    <n v="0"/>
    <n v="19.7712"/>
  </r>
  <r>
    <n v="5764"/>
    <x v="2875"/>
    <x v="1"/>
    <x v="502"/>
    <d v="2012-11-05T00:00:00"/>
    <x v="2"/>
    <s v="FH-14365"/>
    <s v="Fred Hopkins"/>
    <x v="1"/>
    <s v="United States"/>
    <s v="Long Beach"/>
    <x v="15"/>
    <n v="11561"/>
    <x v="3"/>
    <s v="FUR-CH-10004983"/>
    <x v="0"/>
    <x v="1"/>
    <s v="Office Star - Mid Back Dual function Ergonomic High Back Chair with 2-Way Adjustable Arms"/>
    <n v="1448.8200000000002"/>
    <n v="10"/>
    <n v="0.1"/>
    <n v="209.27399999999992"/>
  </r>
  <r>
    <n v="5765"/>
    <x v="2876"/>
    <x v="1"/>
    <x v="229"/>
    <d v="2012-09-12T00:00:00"/>
    <x v="0"/>
    <s v="MC-17575"/>
    <s v="Matt Collins"/>
    <x v="0"/>
    <s v="United States"/>
    <s v="Seattle"/>
    <x v="4"/>
    <n v="98103"/>
    <x v="1"/>
    <s v="OFF-ST-10003994"/>
    <x v="1"/>
    <x v="4"/>
    <s v="Belkin 19&quot; Center-Weighted Shelf, Gray"/>
    <n v="353.88"/>
    <n v="6"/>
    <n v="0"/>
    <n v="17.693999999999988"/>
  </r>
  <r>
    <n v="5766"/>
    <x v="2877"/>
    <x v="2"/>
    <x v="1068"/>
    <d v="2011-11-14T00:00:00"/>
    <x v="1"/>
    <s v="EB-13870"/>
    <s v="Emily Burns"/>
    <x v="0"/>
    <s v="United States"/>
    <s v="Redding"/>
    <x v="1"/>
    <n v="96003"/>
    <x v="1"/>
    <s v="TEC-PH-10004447"/>
    <x v="2"/>
    <x v="7"/>
    <s v="Toshiba IPT2010-SD IP Telephone"/>
    <n v="333.57600000000002"/>
    <n v="3"/>
    <n v="0.2"/>
    <n v="25.018199999999993"/>
  </r>
  <r>
    <n v="5767"/>
    <x v="2878"/>
    <x v="0"/>
    <x v="750"/>
    <d v="2013-10-16T00:00:00"/>
    <x v="1"/>
    <s v="PM-19135"/>
    <s v="Peter McVee"/>
    <x v="2"/>
    <s v="United States"/>
    <s v="San Antonio"/>
    <x v="5"/>
    <n v="78207"/>
    <x v="2"/>
    <s v="OFF-LA-10004545"/>
    <x v="1"/>
    <x v="2"/>
    <s v="Avery 50"/>
    <n v="60.144000000000005"/>
    <n v="6"/>
    <n v="0.2"/>
    <n v="20.298599999999993"/>
  </r>
  <r>
    <n v="5768"/>
    <x v="2879"/>
    <x v="3"/>
    <x v="565"/>
    <d v="2014-09-13T00:00:00"/>
    <x v="0"/>
    <s v="AR-10345"/>
    <s v="Alex Russell"/>
    <x v="1"/>
    <s v="United States"/>
    <s v="Houston"/>
    <x v="5"/>
    <n v="77070"/>
    <x v="2"/>
    <s v="TEC-AC-10003116"/>
    <x v="2"/>
    <x v="11"/>
    <s v="Memorex Froggy Flash Drive 8 GB"/>
    <n v="85.2"/>
    <n v="6"/>
    <n v="0.2"/>
    <n v="20.234999999999996"/>
  </r>
  <r>
    <n v="5769"/>
    <x v="2880"/>
    <x v="1"/>
    <x v="1069"/>
    <d v="2012-03-01T00:00:00"/>
    <x v="1"/>
    <s v="SS-20875"/>
    <s v="Sung Shariari"/>
    <x v="0"/>
    <s v="United States"/>
    <s v="Leominster"/>
    <x v="31"/>
    <n v="1453"/>
    <x v="3"/>
    <s v="OFF-LA-10001641"/>
    <x v="1"/>
    <x v="2"/>
    <s v="Avery 518"/>
    <n v="3.15"/>
    <n v="1"/>
    <n v="0"/>
    <n v="1.512"/>
  </r>
  <r>
    <n v="5770"/>
    <x v="2880"/>
    <x v="1"/>
    <x v="1069"/>
    <d v="2012-03-01T00:00:00"/>
    <x v="1"/>
    <s v="SS-20875"/>
    <s v="Sung Shariari"/>
    <x v="0"/>
    <s v="United States"/>
    <s v="Leominster"/>
    <x v="31"/>
    <n v="1453"/>
    <x v="3"/>
    <s v="OFF-PA-10002377"/>
    <x v="1"/>
    <x v="10"/>
    <s v="Adams Telephone Message Book W/Dividers/Space For Phone Numbers, 5 1/4&quot;X8 1/2&quot;, 200/Messages"/>
    <n v="22.72"/>
    <n v="4"/>
    <n v="0"/>
    <n v="10.223999999999998"/>
  </r>
  <r>
    <n v="5771"/>
    <x v="2881"/>
    <x v="1"/>
    <x v="496"/>
    <d v="2012-09-28T00:00:00"/>
    <x v="1"/>
    <s v="SC-20440"/>
    <s v="Shaun Chance"/>
    <x v="1"/>
    <s v="United States"/>
    <s v="Los Angeles"/>
    <x v="1"/>
    <n v="90032"/>
    <x v="1"/>
    <s v="FUR-FU-10000010"/>
    <x v="0"/>
    <x v="5"/>
    <s v="DAX Value U-Channel Document Frames, Easel Back"/>
    <n v="14.91"/>
    <n v="3"/>
    <n v="0"/>
    <n v="4.6220999999999997"/>
  </r>
  <r>
    <n v="5772"/>
    <x v="2881"/>
    <x v="1"/>
    <x v="496"/>
    <d v="2012-09-28T00:00:00"/>
    <x v="1"/>
    <s v="SC-20440"/>
    <s v="Shaun Chance"/>
    <x v="1"/>
    <s v="United States"/>
    <s v="Los Angeles"/>
    <x v="1"/>
    <n v="90032"/>
    <x v="1"/>
    <s v="OFF-AP-10002651"/>
    <x v="1"/>
    <x v="9"/>
    <s v="Hoover Upright Vacuum With Dirt Cup"/>
    <n v="1158.1199999999999"/>
    <n v="4"/>
    <n v="0"/>
    <n v="335.85479999999984"/>
  </r>
  <r>
    <n v="5773"/>
    <x v="2882"/>
    <x v="1"/>
    <x v="650"/>
    <d v="2012-12-01T00:00:00"/>
    <x v="1"/>
    <s v="EA-14035"/>
    <s v="Erin Ashbrook"/>
    <x v="1"/>
    <s v="United States"/>
    <s v="Springfield"/>
    <x v="25"/>
    <n v="65807"/>
    <x v="2"/>
    <s v="TEC-CO-10002313"/>
    <x v="2"/>
    <x v="16"/>
    <s v="Canon PC1080F Personal Copier"/>
    <n v="599.99"/>
    <n v="1"/>
    <n v="0"/>
    <n v="233.99610000000001"/>
  </r>
  <r>
    <n v="5774"/>
    <x v="2883"/>
    <x v="0"/>
    <x v="1070"/>
    <d v="2013-09-07T00:00:00"/>
    <x v="1"/>
    <s v="TP-21130"/>
    <s v="Theone Pippenger"/>
    <x v="0"/>
    <s v="United States"/>
    <s v="Waco"/>
    <x v="5"/>
    <n v="76706"/>
    <x v="2"/>
    <s v="OFF-ST-10001580"/>
    <x v="1"/>
    <x v="4"/>
    <s v="Super Decoflex Portable Personal File"/>
    <n v="23.968000000000004"/>
    <n v="2"/>
    <n v="0.2"/>
    <n v="2.3967999999999989"/>
  </r>
  <r>
    <n v="5775"/>
    <x v="2884"/>
    <x v="0"/>
    <x v="408"/>
    <d v="2013-04-17T00:00:00"/>
    <x v="1"/>
    <s v="BP-11290"/>
    <s v="Beth Paige"/>
    <x v="0"/>
    <s v="United States"/>
    <s v="Los Angeles"/>
    <x v="1"/>
    <n v="90036"/>
    <x v="1"/>
    <s v="FUR-CH-10001545"/>
    <x v="0"/>
    <x v="1"/>
    <s v="Hon Comfortask Task/Swivel Chairs"/>
    <n v="638.28800000000012"/>
    <n v="7"/>
    <n v="0.2"/>
    <n v="-31.914400000000015"/>
  </r>
  <r>
    <n v="5776"/>
    <x v="2884"/>
    <x v="0"/>
    <x v="408"/>
    <d v="2013-04-17T00:00:00"/>
    <x v="1"/>
    <s v="BP-11290"/>
    <s v="Beth Paige"/>
    <x v="0"/>
    <s v="United States"/>
    <s v="Los Angeles"/>
    <x v="1"/>
    <n v="90036"/>
    <x v="1"/>
    <s v="OFF-BI-10004826"/>
    <x v="1"/>
    <x v="8"/>
    <s v="JM Magazine Binder"/>
    <n v="13.208000000000002"/>
    <n v="1"/>
    <n v="0.2"/>
    <n v="4.6228000000000007"/>
  </r>
  <r>
    <n v="5777"/>
    <x v="2885"/>
    <x v="0"/>
    <x v="429"/>
    <d v="2013-12-09T00:00:00"/>
    <x v="1"/>
    <s v="LM-17065"/>
    <s v="Liz MacKendrick"/>
    <x v="0"/>
    <s v="United States"/>
    <s v="Auburn"/>
    <x v="15"/>
    <n v="13021"/>
    <x v="3"/>
    <s v="OFF-BI-10000301"/>
    <x v="1"/>
    <x v="8"/>
    <s v="GBC Instant Report Kit"/>
    <n v="15.528"/>
    <n v="3"/>
    <n v="0.2"/>
    <n v="5.8230000000000004"/>
  </r>
  <r>
    <n v="5778"/>
    <x v="2886"/>
    <x v="0"/>
    <x v="429"/>
    <d v="2013-12-10T00:00:00"/>
    <x v="1"/>
    <s v="KT-16465"/>
    <s v="Kean Takahito"/>
    <x v="0"/>
    <s v="United States"/>
    <s v="San Francisco"/>
    <x v="1"/>
    <n v="94109"/>
    <x v="1"/>
    <s v="OFF-PA-10000994"/>
    <x v="1"/>
    <x v="10"/>
    <s v="Xerox 1915"/>
    <n v="104.85"/>
    <n v="1"/>
    <n v="0"/>
    <n v="50.327999999999996"/>
  </r>
  <r>
    <n v="5779"/>
    <x v="2887"/>
    <x v="2"/>
    <x v="7"/>
    <d v="2011-11-18T00:00:00"/>
    <x v="1"/>
    <s v="AP-10915"/>
    <s v="Arthur Prichep"/>
    <x v="0"/>
    <s v="United States"/>
    <s v="Los Angeles"/>
    <x v="1"/>
    <n v="90008"/>
    <x v="1"/>
    <s v="OFF-AR-10003156"/>
    <x v="1"/>
    <x v="6"/>
    <s v="50 Colored Long Pencils"/>
    <n v="30.48"/>
    <n v="3"/>
    <n v="0"/>
    <n v="7.9248000000000012"/>
  </r>
  <r>
    <n v="5780"/>
    <x v="2887"/>
    <x v="2"/>
    <x v="7"/>
    <d v="2011-11-18T00:00:00"/>
    <x v="1"/>
    <s v="AP-10915"/>
    <s v="Arthur Prichep"/>
    <x v="0"/>
    <s v="United States"/>
    <s v="Los Angeles"/>
    <x v="1"/>
    <n v="90008"/>
    <x v="1"/>
    <s v="FUR-CH-10000988"/>
    <x v="0"/>
    <x v="1"/>
    <s v="Hon Olson Stacker Stools"/>
    <n v="112.64800000000001"/>
    <n v="1"/>
    <n v="0.2"/>
    <n v="11.264799999999997"/>
  </r>
  <r>
    <n v="5781"/>
    <x v="2888"/>
    <x v="1"/>
    <x v="788"/>
    <d v="2012-04-09T00:00:00"/>
    <x v="1"/>
    <s v="JD-15790"/>
    <s v="John Dryer"/>
    <x v="0"/>
    <s v="United States"/>
    <s v="Los Angeles"/>
    <x v="1"/>
    <n v="90049"/>
    <x v="1"/>
    <s v="TEC-MA-10003329"/>
    <x v="2"/>
    <x v="15"/>
    <s v="Vtech AT&amp;T CL2940 Corded Speakerphone, Black"/>
    <n v="71.975999999999999"/>
    <n v="3"/>
    <n v="0.2"/>
    <n v="24.291899999999998"/>
  </r>
  <r>
    <n v="5782"/>
    <x v="2889"/>
    <x v="1"/>
    <x v="295"/>
    <d v="2012-12-16T00:00:00"/>
    <x v="0"/>
    <s v="XP-21865"/>
    <s v="Xylona Preis"/>
    <x v="0"/>
    <s v="United States"/>
    <s v="Chico"/>
    <x v="1"/>
    <n v="95928"/>
    <x v="1"/>
    <s v="OFF-AR-10001547"/>
    <x v="1"/>
    <x v="6"/>
    <s v="Newell 311"/>
    <n v="2.21"/>
    <n v="1"/>
    <n v="0"/>
    <n v="0.59670000000000001"/>
  </r>
  <r>
    <n v="5783"/>
    <x v="2889"/>
    <x v="1"/>
    <x v="295"/>
    <d v="2012-12-16T00:00:00"/>
    <x v="0"/>
    <s v="XP-21865"/>
    <s v="Xylona Preis"/>
    <x v="0"/>
    <s v="United States"/>
    <s v="Chico"/>
    <x v="1"/>
    <n v="95928"/>
    <x v="1"/>
    <s v="OFF-EN-10003072"/>
    <x v="1"/>
    <x v="12"/>
    <s v="Peel &amp; Seel Envelopes"/>
    <n v="15.52"/>
    <n v="4"/>
    <n v="0"/>
    <n v="7.4496000000000002"/>
  </r>
  <r>
    <n v="5784"/>
    <x v="2889"/>
    <x v="1"/>
    <x v="295"/>
    <d v="2012-12-16T00:00:00"/>
    <x v="0"/>
    <s v="XP-21865"/>
    <s v="Xylona Preis"/>
    <x v="0"/>
    <s v="United States"/>
    <s v="Chico"/>
    <x v="1"/>
    <n v="95928"/>
    <x v="1"/>
    <s v="OFF-PA-10000726"/>
    <x v="1"/>
    <x v="10"/>
    <s v="Black Print Carbonless Snap-Off Rapid Letter, 8 1/2&quot; x 7&quot;"/>
    <n v="36.44"/>
    <n v="4"/>
    <n v="0"/>
    <n v="16.397999999999996"/>
  </r>
  <r>
    <n v="5785"/>
    <x v="2890"/>
    <x v="3"/>
    <x v="280"/>
    <d v="2014-10-09T00:00:00"/>
    <x v="1"/>
    <s v="JK-16090"/>
    <s v="Juliana Krohn"/>
    <x v="0"/>
    <s v="United States"/>
    <s v="Springfield"/>
    <x v="21"/>
    <n v="97477"/>
    <x v="1"/>
    <s v="FUR-BO-10001972"/>
    <x v="0"/>
    <x v="0"/>
    <s v="O'Sullivan 4-Shelf Bookcase in Odessa Pine"/>
    <n v="217.76400000000001"/>
    <n v="6"/>
    <n v="0.7"/>
    <n v="-384.71640000000002"/>
  </r>
  <r>
    <n v="5786"/>
    <x v="2890"/>
    <x v="3"/>
    <x v="280"/>
    <d v="2014-10-09T00:00:00"/>
    <x v="1"/>
    <s v="JK-16090"/>
    <s v="Juliana Krohn"/>
    <x v="0"/>
    <s v="United States"/>
    <s v="Springfield"/>
    <x v="21"/>
    <n v="97477"/>
    <x v="1"/>
    <s v="OFF-SU-10004664"/>
    <x v="1"/>
    <x v="14"/>
    <s v="Acme Softgrip Scissors"/>
    <n v="39.072000000000003"/>
    <n v="6"/>
    <n v="0.2"/>
    <n v="4.3955999999999982"/>
  </r>
  <r>
    <n v="5787"/>
    <x v="2890"/>
    <x v="3"/>
    <x v="280"/>
    <d v="2014-10-09T00:00:00"/>
    <x v="1"/>
    <s v="JK-16090"/>
    <s v="Juliana Krohn"/>
    <x v="0"/>
    <s v="United States"/>
    <s v="Springfield"/>
    <x v="21"/>
    <n v="97477"/>
    <x v="1"/>
    <s v="OFF-BI-10003676"/>
    <x v="1"/>
    <x v="8"/>
    <s v="GBC Standard Recycled Report Covers, Clear Plastic Sheets"/>
    <n v="22.638000000000002"/>
    <n v="7"/>
    <n v="0.7"/>
    <n v="-16.601199999999999"/>
  </r>
  <r>
    <n v="5788"/>
    <x v="2890"/>
    <x v="3"/>
    <x v="280"/>
    <d v="2014-10-09T00:00:00"/>
    <x v="1"/>
    <s v="JK-16090"/>
    <s v="Juliana Krohn"/>
    <x v="0"/>
    <s v="United States"/>
    <s v="Springfield"/>
    <x v="21"/>
    <n v="97477"/>
    <x v="1"/>
    <s v="OFF-AR-10003727"/>
    <x v="1"/>
    <x v="6"/>
    <s v="Berol Giant Pencil Sharpener"/>
    <n v="95.143999999999991"/>
    <n v="7"/>
    <n v="0.2"/>
    <n v="10.703699999999987"/>
  </r>
  <r>
    <n v="5789"/>
    <x v="2891"/>
    <x v="3"/>
    <x v="318"/>
    <d v="2014-04-15T00:00:00"/>
    <x v="0"/>
    <s v="MG-18205"/>
    <s v="Mitch Gastineau"/>
    <x v="1"/>
    <s v="United States"/>
    <s v="Jacksonville"/>
    <x v="2"/>
    <n v="32216"/>
    <x v="0"/>
    <s v="FUR-FU-10003829"/>
    <x v="0"/>
    <x v="5"/>
    <s v="Stackable Trays"/>
    <n v="12.320000000000002"/>
    <n v="5"/>
    <n v="0.2"/>
    <n v="1.8479999999999985"/>
  </r>
  <r>
    <n v="5790"/>
    <x v="2891"/>
    <x v="3"/>
    <x v="318"/>
    <d v="2014-04-15T00:00:00"/>
    <x v="0"/>
    <s v="MG-18205"/>
    <s v="Mitch Gastineau"/>
    <x v="1"/>
    <s v="United States"/>
    <s v="Jacksonville"/>
    <x v="2"/>
    <n v="32216"/>
    <x v="0"/>
    <s v="OFF-BI-10003712"/>
    <x v="1"/>
    <x v="8"/>
    <s v="Acco Pressboard Covers with Storage Hooks, 14 7/8&quot; x 11&quot;, Light Blue"/>
    <n v="4.4190000000000005"/>
    <n v="3"/>
    <n v="0.7"/>
    <n v="-3.0933000000000002"/>
  </r>
  <r>
    <n v="5791"/>
    <x v="2892"/>
    <x v="3"/>
    <x v="365"/>
    <d v="2014-10-03T00:00:00"/>
    <x v="2"/>
    <s v="PG-18820"/>
    <s v="Patrick Gardner"/>
    <x v="0"/>
    <s v="United States"/>
    <s v="Bakersfield"/>
    <x v="1"/>
    <n v="93309"/>
    <x v="1"/>
    <s v="OFF-FA-10002280"/>
    <x v="1"/>
    <x v="13"/>
    <s v="Advantus Plastic Paper Clips"/>
    <n v="35"/>
    <n v="7"/>
    <n v="0"/>
    <n v="16.8"/>
  </r>
  <r>
    <n v="5792"/>
    <x v="2892"/>
    <x v="3"/>
    <x v="365"/>
    <d v="2014-10-03T00:00:00"/>
    <x v="2"/>
    <s v="PG-18820"/>
    <s v="Patrick Gardner"/>
    <x v="0"/>
    <s v="United States"/>
    <s v="Bakersfield"/>
    <x v="1"/>
    <n v="93309"/>
    <x v="1"/>
    <s v="FUR-CH-10002961"/>
    <x v="0"/>
    <x v="1"/>
    <s v="Leather Task Chair, Black"/>
    <n v="72.784000000000006"/>
    <n v="1"/>
    <n v="0.2"/>
    <n v="0"/>
  </r>
  <r>
    <n v="5793"/>
    <x v="2892"/>
    <x v="3"/>
    <x v="365"/>
    <d v="2014-10-03T00:00:00"/>
    <x v="2"/>
    <s v="PG-18820"/>
    <s v="Patrick Gardner"/>
    <x v="0"/>
    <s v="United States"/>
    <s v="Bakersfield"/>
    <x v="1"/>
    <n v="93309"/>
    <x v="1"/>
    <s v="OFF-AP-10002578"/>
    <x v="1"/>
    <x v="9"/>
    <s v="Fellowes Premier Superior Surge Suppressor, 10-Outlet, With Phone and Remote"/>
    <n v="97.84"/>
    <n v="2"/>
    <n v="0"/>
    <n v="25.438400000000001"/>
  </r>
  <r>
    <n v="5794"/>
    <x v="2892"/>
    <x v="3"/>
    <x v="365"/>
    <d v="2014-10-03T00:00:00"/>
    <x v="2"/>
    <s v="PG-18820"/>
    <s v="Patrick Gardner"/>
    <x v="0"/>
    <s v="United States"/>
    <s v="Bakersfield"/>
    <x v="1"/>
    <n v="93309"/>
    <x v="1"/>
    <s v="FUR-FU-10004848"/>
    <x v="0"/>
    <x v="5"/>
    <s v="Howard Miller 13-3/4&quot; Diameter Brushed Chrome Round Wall Clock"/>
    <n v="51.75"/>
    <n v="1"/>
    <n v="0"/>
    <n v="15.524999999999999"/>
  </r>
  <r>
    <n v="5795"/>
    <x v="2892"/>
    <x v="3"/>
    <x v="365"/>
    <d v="2014-10-03T00:00:00"/>
    <x v="2"/>
    <s v="PG-18820"/>
    <s v="Patrick Gardner"/>
    <x v="0"/>
    <s v="United States"/>
    <s v="Bakersfield"/>
    <x v="1"/>
    <n v="93309"/>
    <x v="1"/>
    <s v="OFF-BI-10003364"/>
    <x v="1"/>
    <x v="8"/>
    <s v="Binding Machine Supplies"/>
    <n v="46.672000000000004"/>
    <n v="2"/>
    <n v="0.2"/>
    <n v="16.3352"/>
  </r>
  <r>
    <n v="5796"/>
    <x v="2893"/>
    <x v="2"/>
    <x v="411"/>
    <d v="2011-10-03T00:00:00"/>
    <x v="0"/>
    <s v="LD-17005"/>
    <s v="Lisa DeCherney"/>
    <x v="0"/>
    <s v="United States"/>
    <s v="New York City"/>
    <x v="15"/>
    <n v="10011"/>
    <x v="3"/>
    <s v="OFF-ST-10002615"/>
    <x v="1"/>
    <x v="4"/>
    <s v="Dual Level, Single-Width Filing Carts"/>
    <n v="1395.54"/>
    <n v="9"/>
    <n v="0"/>
    <n v="362.84040000000005"/>
  </r>
  <r>
    <n v="5797"/>
    <x v="2893"/>
    <x v="2"/>
    <x v="411"/>
    <d v="2011-10-03T00:00:00"/>
    <x v="0"/>
    <s v="LD-17005"/>
    <s v="Lisa DeCherney"/>
    <x v="0"/>
    <s v="United States"/>
    <s v="New York City"/>
    <x v="15"/>
    <n v="10011"/>
    <x v="3"/>
    <s v="FUR-FU-10000521"/>
    <x v="0"/>
    <x v="5"/>
    <s v="Seth Thomas 14&quot; Putty-Colored Wall Clock"/>
    <n v="117.36"/>
    <n v="4"/>
    <n v="0"/>
    <n v="36.381599999999992"/>
  </r>
  <r>
    <n v="5798"/>
    <x v="2893"/>
    <x v="2"/>
    <x v="411"/>
    <d v="2011-10-03T00:00:00"/>
    <x v="0"/>
    <s v="LD-17005"/>
    <s v="Lisa DeCherney"/>
    <x v="0"/>
    <s v="United States"/>
    <s v="New York City"/>
    <x v="15"/>
    <n v="10011"/>
    <x v="3"/>
    <s v="OFF-LA-10000121"/>
    <x v="1"/>
    <x v="2"/>
    <s v="Avery 48"/>
    <n v="18.899999999999999"/>
    <n v="3"/>
    <n v="0"/>
    <n v="8.6939999999999991"/>
  </r>
  <r>
    <n v="5799"/>
    <x v="2893"/>
    <x v="2"/>
    <x v="411"/>
    <d v="2011-10-03T00:00:00"/>
    <x v="0"/>
    <s v="LD-17005"/>
    <s v="Lisa DeCherney"/>
    <x v="0"/>
    <s v="United States"/>
    <s v="New York City"/>
    <x v="15"/>
    <n v="10011"/>
    <x v="3"/>
    <s v="OFF-PA-10001289"/>
    <x v="1"/>
    <x v="10"/>
    <s v="White Computer Printout Paper by Universal"/>
    <n v="77.52"/>
    <n v="2"/>
    <n v="0"/>
    <n v="37.9848"/>
  </r>
  <r>
    <n v="5800"/>
    <x v="2894"/>
    <x v="2"/>
    <x v="1071"/>
    <d v="2011-08-25T00:00:00"/>
    <x v="0"/>
    <s v="CR-12730"/>
    <s v="Craig Reiter"/>
    <x v="0"/>
    <s v="United States"/>
    <s v="Chicago"/>
    <x v="10"/>
    <n v="60610"/>
    <x v="2"/>
    <s v="FUR-CH-10004495"/>
    <x v="0"/>
    <x v="1"/>
    <s v="Global Leather and Oak Executive Chair, Black"/>
    <n v="421.37200000000001"/>
    <n v="2"/>
    <n v="0.3"/>
    <n v="-6.0196000000000538"/>
  </r>
  <r>
    <n v="5801"/>
    <x v="2895"/>
    <x v="2"/>
    <x v="384"/>
    <d v="2011-07-14T00:00:00"/>
    <x v="2"/>
    <s v="MN-17935"/>
    <s v="Michael Nguyen"/>
    <x v="0"/>
    <s v="United States"/>
    <s v="El Paso"/>
    <x v="5"/>
    <n v="79907"/>
    <x v="2"/>
    <s v="TEC-PH-10000895"/>
    <x v="2"/>
    <x v="7"/>
    <s v="Polycom VVX 310 VoIP phone"/>
    <n v="575.96800000000007"/>
    <n v="4"/>
    <n v="0.2"/>
    <n v="43.197600000000023"/>
  </r>
  <r>
    <n v="5802"/>
    <x v="2895"/>
    <x v="2"/>
    <x v="384"/>
    <d v="2011-07-14T00:00:00"/>
    <x v="2"/>
    <s v="MN-17935"/>
    <s v="Michael Nguyen"/>
    <x v="0"/>
    <s v="United States"/>
    <s v="El Paso"/>
    <x v="5"/>
    <n v="79907"/>
    <x v="2"/>
    <s v="OFF-PA-10000552"/>
    <x v="1"/>
    <x v="10"/>
    <s v="Xerox 200"/>
    <n v="10.368000000000002"/>
    <n v="2"/>
    <n v="0.2"/>
    <n v="3.6288"/>
  </r>
  <r>
    <n v="5803"/>
    <x v="2896"/>
    <x v="1"/>
    <x v="204"/>
    <d v="2012-03-24T00:00:00"/>
    <x v="2"/>
    <s v="RD-19900"/>
    <s v="Ruben Dartt"/>
    <x v="0"/>
    <s v="United States"/>
    <s v="Thousand Oaks"/>
    <x v="1"/>
    <n v="91360"/>
    <x v="1"/>
    <s v="TEC-PH-10000376"/>
    <x v="2"/>
    <x v="7"/>
    <s v="Square Credit Card Reader"/>
    <n v="15.984000000000002"/>
    <n v="2"/>
    <n v="0.2"/>
    <n v="1.1988000000000003"/>
  </r>
  <r>
    <n v="5804"/>
    <x v="2897"/>
    <x v="3"/>
    <x v="605"/>
    <d v="2014-05-20T00:00:00"/>
    <x v="1"/>
    <s v="JP-16135"/>
    <s v="Julie Prescott"/>
    <x v="2"/>
    <s v="United States"/>
    <s v="Springfield"/>
    <x v="24"/>
    <n v="45503"/>
    <x v="3"/>
    <s v="OFF-AR-10003504"/>
    <x v="1"/>
    <x v="6"/>
    <s v="Newell 347"/>
    <n v="10.272000000000002"/>
    <n v="3"/>
    <n v="0.2"/>
    <n v="1.1555999999999984"/>
  </r>
  <r>
    <n v="5805"/>
    <x v="2898"/>
    <x v="3"/>
    <x v="38"/>
    <d v="2014-11-20T00:00:00"/>
    <x v="1"/>
    <s v="KE-16420"/>
    <s v="Katrina Edelman"/>
    <x v="1"/>
    <s v="United States"/>
    <s v="Dallas"/>
    <x v="5"/>
    <n v="75220"/>
    <x v="2"/>
    <s v="OFF-ST-10000943"/>
    <x v="1"/>
    <x v="4"/>
    <s v="Eldon ProFile File 'N Store Portable File Tub Letter/Legal Size Black"/>
    <n v="61.792000000000002"/>
    <n v="4"/>
    <n v="0.2"/>
    <n v="6.1792000000000016"/>
  </r>
  <r>
    <n v="5806"/>
    <x v="2898"/>
    <x v="3"/>
    <x v="38"/>
    <d v="2014-11-20T00:00:00"/>
    <x v="1"/>
    <s v="KE-16420"/>
    <s v="Katrina Edelman"/>
    <x v="1"/>
    <s v="United States"/>
    <s v="Dallas"/>
    <x v="5"/>
    <n v="75220"/>
    <x v="2"/>
    <s v="FUR-BO-10003441"/>
    <x v="0"/>
    <x v="0"/>
    <s v="Bush Westfield Collection Bookcases, Fully Assembled"/>
    <n v="205.99919999999997"/>
    <n v="3"/>
    <n v="0.32"/>
    <n v="-27.264600000000016"/>
  </r>
  <r>
    <n v="5807"/>
    <x v="2899"/>
    <x v="0"/>
    <x v="913"/>
    <d v="2013-09-08T00:00:00"/>
    <x v="0"/>
    <s v="DL-13315"/>
    <s v="Delfina Latchford"/>
    <x v="0"/>
    <s v="United States"/>
    <s v="Knoxville"/>
    <x v="18"/>
    <n v="37918"/>
    <x v="0"/>
    <s v="OFF-PA-10002195"/>
    <x v="1"/>
    <x v="10"/>
    <s v="RSVP Cards &amp; Envelopes, Blank White, 8-1/2&quot; X 11&quot;, 24 Cards/25 Envelopes/Set"/>
    <n v="12.192"/>
    <n v="3"/>
    <n v="0.2"/>
    <n v="4.1147999999999998"/>
  </r>
  <r>
    <n v="5808"/>
    <x v="2899"/>
    <x v="0"/>
    <x v="913"/>
    <d v="2013-09-08T00:00:00"/>
    <x v="0"/>
    <s v="DL-13315"/>
    <s v="Delfina Latchford"/>
    <x v="0"/>
    <s v="United States"/>
    <s v="Knoxville"/>
    <x v="18"/>
    <n v="37918"/>
    <x v="0"/>
    <s v="OFF-AP-10001205"/>
    <x v="1"/>
    <x v="9"/>
    <s v="Belkin 5 Outlet SurgeMaster Power Centers"/>
    <n v="87.168000000000006"/>
    <n v="2"/>
    <n v="0.2"/>
    <n v="8.7168000000000063"/>
  </r>
  <r>
    <n v="5809"/>
    <x v="2899"/>
    <x v="0"/>
    <x v="913"/>
    <d v="2013-09-08T00:00:00"/>
    <x v="0"/>
    <s v="DL-13315"/>
    <s v="Delfina Latchford"/>
    <x v="0"/>
    <s v="United States"/>
    <s v="Knoxville"/>
    <x v="18"/>
    <n v="37918"/>
    <x v="0"/>
    <s v="OFF-AR-10002987"/>
    <x v="1"/>
    <x v="6"/>
    <s v="Prismacolor Color Pencil Set"/>
    <n v="31.744"/>
    <n v="2"/>
    <n v="0.2"/>
    <n v="8.3328000000000024"/>
  </r>
  <r>
    <n v="5810"/>
    <x v="2900"/>
    <x v="0"/>
    <x v="1072"/>
    <d v="2013-02-11T00:00:00"/>
    <x v="1"/>
    <s v="KB-16240"/>
    <s v="Karen Bern"/>
    <x v="1"/>
    <s v="United States"/>
    <s v="Chattanooga"/>
    <x v="18"/>
    <n v="37421"/>
    <x v="0"/>
    <s v="FUR-FU-10000723"/>
    <x v="0"/>
    <x v="5"/>
    <s v="Deflect-o EconoMat Studded, No Bevel Mat for Low Pile Carpeting"/>
    <n v="132.22400000000002"/>
    <n v="4"/>
    <n v="0.2"/>
    <n v="-18.180799999999998"/>
  </r>
  <r>
    <n v="5811"/>
    <x v="2901"/>
    <x v="1"/>
    <x v="204"/>
    <d v="2012-03-26T00:00:00"/>
    <x v="1"/>
    <s v="JD-16150"/>
    <s v="Justin Deggeller"/>
    <x v="1"/>
    <s v="United States"/>
    <s v="San Diego"/>
    <x v="1"/>
    <n v="92037"/>
    <x v="1"/>
    <s v="OFF-PA-10003127"/>
    <x v="1"/>
    <x v="10"/>
    <s v="Staples"/>
    <n v="105.52"/>
    <n v="4"/>
    <n v="0"/>
    <n v="48.539199999999994"/>
  </r>
  <r>
    <n v="5812"/>
    <x v="2901"/>
    <x v="1"/>
    <x v="204"/>
    <d v="2012-03-26T00:00:00"/>
    <x v="1"/>
    <s v="JD-16150"/>
    <s v="Justin Deggeller"/>
    <x v="1"/>
    <s v="United States"/>
    <s v="San Diego"/>
    <x v="1"/>
    <n v="92037"/>
    <x v="1"/>
    <s v="FUR-FU-10000747"/>
    <x v="0"/>
    <x v="5"/>
    <s v="Tenex B1-RE Series Chair Mats for Low Pile Carpets"/>
    <n v="91.96"/>
    <n v="2"/>
    <n v="0"/>
    <n v="15.633199999999988"/>
  </r>
  <r>
    <n v="5813"/>
    <x v="2901"/>
    <x v="1"/>
    <x v="204"/>
    <d v="2012-03-26T00:00:00"/>
    <x v="1"/>
    <s v="JD-16150"/>
    <s v="Justin Deggeller"/>
    <x v="1"/>
    <s v="United States"/>
    <s v="San Diego"/>
    <x v="1"/>
    <n v="92037"/>
    <x v="1"/>
    <s v="TEC-PH-10001795"/>
    <x v="2"/>
    <x v="7"/>
    <s v="ClearOne CHATAttach 160 - speaker phone"/>
    <n v="1487.9760000000001"/>
    <n v="3"/>
    <n v="0.2"/>
    <n v="185.99699999999984"/>
  </r>
  <r>
    <n v="5814"/>
    <x v="2902"/>
    <x v="1"/>
    <x v="740"/>
    <d v="2012-07-03T00:00:00"/>
    <x v="2"/>
    <s v="SR-20740"/>
    <s v="Steven Roelle"/>
    <x v="2"/>
    <s v="United States"/>
    <s v="New York City"/>
    <x v="15"/>
    <n v="10024"/>
    <x v="3"/>
    <s v="OFF-PA-10003797"/>
    <x v="1"/>
    <x v="10"/>
    <s v="Xerox 209"/>
    <n v="19.440000000000001"/>
    <n v="3"/>
    <n v="0"/>
    <n v="9.3312000000000008"/>
  </r>
  <r>
    <n v="5815"/>
    <x v="2903"/>
    <x v="1"/>
    <x v="925"/>
    <d v="2012-06-17T00:00:00"/>
    <x v="2"/>
    <s v="AC-10450"/>
    <s v="Amy Cox"/>
    <x v="0"/>
    <s v="United States"/>
    <s v="Tampa"/>
    <x v="2"/>
    <n v="33614"/>
    <x v="0"/>
    <s v="TEC-AC-10002718"/>
    <x v="2"/>
    <x v="11"/>
    <s v="Belkin Standard 104 key USB Keyboard"/>
    <n v="11.672000000000001"/>
    <n v="1"/>
    <n v="0.2"/>
    <n v="-0.7295000000000007"/>
  </r>
  <r>
    <n v="5816"/>
    <x v="2904"/>
    <x v="2"/>
    <x v="35"/>
    <d v="2011-11-26T00:00:00"/>
    <x v="3"/>
    <s v="LS-17245"/>
    <s v="Lynn Smith"/>
    <x v="0"/>
    <s v="United States"/>
    <s v="Utica"/>
    <x v="15"/>
    <n v="13501"/>
    <x v="3"/>
    <s v="TEC-PH-10002170"/>
    <x v="2"/>
    <x v="7"/>
    <s v="ClearSounds CSC500 Amplified Spirit Phone Corded phone"/>
    <n v="279.95999999999998"/>
    <n v="4"/>
    <n v="0"/>
    <n v="78.388800000000003"/>
  </r>
  <r>
    <n v="5817"/>
    <x v="2904"/>
    <x v="2"/>
    <x v="35"/>
    <d v="2011-11-26T00:00:00"/>
    <x v="3"/>
    <s v="LS-17245"/>
    <s v="Lynn Smith"/>
    <x v="0"/>
    <s v="United States"/>
    <s v="Utica"/>
    <x v="15"/>
    <n v="13501"/>
    <x v="3"/>
    <s v="OFF-BI-10001078"/>
    <x v="1"/>
    <x v="8"/>
    <s v="Acco PRESSTEX Data Binder with Storage Hooks, Dark Blue, 14 7/8&quot; X 11&quot;"/>
    <n v="12.912000000000001"/>
    <n v="3"/>
    <n v="0.2"/>
    <n v="4.6806000000000001"/>
  </r>
  <r>
    <n v="5818"/>
    <x v="2904"/>
    <x v="2"/>
    <x v="35"/>
    <d v="2011-11-26T00:00:00"/>
    <x v="3"/>
    <s v="LS-17245"/>
    <s v="Lynn Smith"/>
    <x v="0"/>
    <s v="United States"/>
    <s v="Utica"/>
    <x v="15"/>
    <n v="13501"/>
    <x v="3"/>
    <s v="OFF-BI-10001031"/>
    <x v="1"/>
    <x v="8"/>
    <s v="Pressboard Data Binders by Wilson Jones"/>
    <n v="17.088000000000001"/>
    <n v="4"/>
    <n v="0.2"/>
    <n v="5.767199999999999"/>
  </r>
  <r>
    <n v="5819"/>
    <x v="2904"/>
    <x v="2"/>
    <x v="35"/>
    <d v="2011-11-26T00:00:00"/>
    <x v="3"/>
    <s v="LS-17245"/>
    <s v="Lynn Smith"/>
    <x v="0"/>
    <s v="United States"/>
    <s v="Utica"/>
    <x v="15"/>
    <n v="13501"/>
    <x v="3"/>
    <s v="OFF-LA-10001158"/>
    <x v="1"/>
    <x v="2"/>
    <s v="Avery Address/Shipping Labels for Typewriters, 4&quot; x 2&quot;"/>
    <n v="93.149999999999991"/>
    <n v="9"/>
    <n v="0"/>
    <n v="44.712000000000003"/>
  </r>
  <r>
    <n v="5820"/>
    <x v="2904"/>
    <x v="2"/>
    <x v="35"/>
    <d v="2011-11-26T00:00:00"/>
    <x v="3"/>
    <s v="LS-17245"/>
    <s v="Lynn Smith"/>
    <x v="0"/>
    <s v="United States"/>
    <s v="Utica"/>
    <x v="15"/>
    <n v="13501"/>
    <x v="3"/>
    <s v="OFF-LA-10001613"/>
    <x v="1"/>
    <x v="2"/>
    <s v="Avery File Folder Labels"/>
    <n v="11.52"/>
    <n v="4"/>
    <n v="0"/>
    <n v="5.6448"/>
  </r>
  <r>
    <n v="5821"/>
    <x v="2905"/>
    <x v="3"/>
    <x v="605"/>
    <d v="2014-05-19T00:00:00"/>
    <x v="1"/>
    <s v="CS-12175"/>
    <s v="Charles Sheldon"/>
    <x v="1"/>
    <s v="United States"/>
    <s v="San Francisco"/>
    <x v="1"/>
    <n v="94122"/>
    <x v="1"/>
    <s v="OFF-SU-10000157"/>
    <x v="1"/>
    <x v="14"/>
    <s v="Compact Automatic Electric Letter Opener"/>
    <n v="238.62"/>
    <n v="2"/>
    <n v="0"/>
    <n v="4.7724000000000046"/>
  </r>
  <r>
    <n v="5822"/>
    <x v="2905"/>
    <x v="3"/>
    <x v="605"/>
    <d v="2014-05-19T00:00:00"/>
    <x v="1"/>
    <s v="CS-12175"/>
    <s v="Charles Sheldon"/>
    <x v="1"/>
    <s v="United States"/>
    <s v="San Francisco"/>
    <x v="1"/>
    <n v="94122"/>
    <x v="1"/>
    <s v="OFF-AP-10004868"/>
    <x v="1"/>
    <x v="9"/>
    <s v="Hoover Commercial Soft Guard Upright Vacuum And Disposable Filtration Bags"/>
    <n v="7.77"/>
    <n v="1"/>
    <n v="0"/>
    <n v="2.0979000000000001"/>
  </r>
  <r>
    <n v="5823"/>
    <x v="2905"/>
    <x v="3"/>
    <x v="605"/>
    <d v="2014-05-19T00:00:00"/>
    <x v="1"/>
    <s v="CS-12175"/>
    <s v="Charles Sheldon"/>
    <x v="1"/>
    <s v="United States"/>
    <s v="San Francisco"/>
    <x v="1"/>
    <n v="94122"/>
    <x v="1"/>
    <s v="FUR-TA-10001520"/>
    <x v="0"/>
    <x v="3"/>
    <s v="Lesro Sheffield Collection Coffee Table, End Table, Center Table, Corner Table"/>
    <n v="285.48"/>
    <n v="5"/>
    <n v="0.2"/>
    <n v="-10.705500000000043"/>
  </r>
  <r>
    <n v="5824"/>
    <x v="2905"/>
    <x v="3"/>
    <x v="605"/>
    <d v="2014-05-19T00:00:00"/>
    <x v="1"/>
    <s v="CS-12175"/>
    <s v="Charles Sheldon"/>
    <x v="1"/>
    <s v="United States"/>
    <s v="San Francisco"/>
    <x v="1"/>
    <n v="94122"/>
    <x v="1"/>
    <s v="OFF-BI-10001900"/>
    <x v="1"/>
    <x v="8"/>
    <s v="DXL Angle-View Binders with Locking Rings, Black"/>
    <n v="19.168000000000003"/>
    <n v="4"/>
    <n v="0.2"/>
    <n v="6.4691999999999998"/>
  </r>
  <r>
    <n v="5825"/>
    <x v="2906"/>
    <x v="2"/>
    <x v="1073"/>
    <d v="2011-05-02T00:00:00"/>
    <x v="3"/>
    <s v="AR-10510"/>
    <s v="Andrew Roberts"/>
    <x v="0"/>
    <s v="United States"/>
    <s v="Columbus"/>
    <x v="24"/>
    <n v="43229"/>
    <x v="3"/>
    <s v="OFF-AP-10003971"/>
    <x v="1"/>
    <x v="9"/>
    <s v="Belkin 6 Outlet Metallic Surge Strip"/>
    <n v="26.136000000000003"/>
    <n v="3"/>
    <n v="0.2"/>
    <n v="1.9602000000000004"/>
  </r>
  <r>
    <n v="5826"/>
    <x v="2907"/>
    <x v="3"/>
    <x v="213"/>
    <d v="2014-09-07T00:00:00"/>
    <x v="0"/>
    <s v="KB-16405"/>
    <s v="Katrina Bavinger"/>
    <x v="2"/>
    <s v="United States"/>
    <s v="New York City"/>
    <x v="15"/>
    <n v="10035"/>
    <x v="3"/>
    <s v="OFF-PA-10000418"/>
    <x v="1"/>
    <x v="10"/>
    <s v="Xerox 189"/>
    <n v="419.4"/>
    <n v="4"/>
    <n v="0"/>
    <n v="201.31199999999998"/>
  </r>
  <r>
    <n v="5827"/>
    <x v="2907"/>
    <x v="3"/>
    <x v="213"/>
    <d v="2014-09-07T00:00:00"/>
    <x v="0"/>
    <s v="KB-16405"/>
    <s v="Katrina Bavinger"/>
    <x v="2"/>
    <s v="United States"/>
    <s v="New York City"/>
    <x v="15"/>
    <n v="10035"/>
    <x v="3"/>
    <s v="FUR-CH-10004626"/>
    <x v="0"/>
    <x v="1"/>
    <s v="Office Star Flex Back Scooter Chair with Aluminum Finish Frame"/>
    <n v="90.801000000000002"/>
    <n v="1"/>
    <n v="0.1"/>
    <n v="14.124599999999999"/>
  </r>
  <r>
    <n v="5828"/>
    <x v="2907"/>
    <x v="3"/>
    <x v="213"/>
    <d v="2014-09-07T00:00:00"/>
    <x v="0"/>
    <s v="KB-16405"/>
    <s v="Katrina Bavinger"/>
    <x v="2"/>
    <s v="United States"/>
    <s v="New York City"/>
    <x v="15"/>
    <n v="10035"/>
    <x v="3"/>
    <s v="FUR-CH-10004860"/>
    <x v="0"/>
    <x v="1"/>
    <s v="Global Low Back Tilter Chair"/>
    <n v="181.76400000000001"/>
    <n v="2"/>
    <n v="0.1"/>
    <n v="-8.0784000000000198"/>
  </r>
  <r>
    <n v="5829"/>
    <x v="2907"/>
    <x v="3"/>
    <x v="213"/>
    <d v="2014-09-07T00:00:00"/>
    <x v="0"/>
    <s v="KB-16405"/>
    <s v="Katrina Bavinger"/>
    <x v="2"/>
    <s v="United States"/>
    <s v="New York City"/>
    <x v="15"/>
    <n v="10035"/>
    <x v="3"/>
    <s v="OFF-AR-10003251"/>
    <x v="1"/>
    <x v="6"/>
    <s v="Prang Drawing Pencil Set"/>
    <n v="5.56"/>
    <n v="2"/>
    <n v="0"/>
    <n v="2.2239999999999998"/>
  </r>
  <r>
    <n v="5830"/>
    <x v="2908"/>
    <x v="0"/>
    <x v="275"/>
    <d v="2013-12-08T00:00:00"/>
    <x v="1"/>
    <s v="MM-17920"/>
    <s v="Michael Moore"/>
    <x v="0"/>
    <s v="United States"/>
    <s v="Richmond"/>
    <x v="14"/>
    <n v="47374"/>
    <x v="2"/>
    <s v="FUR-TA-10004575"/>
    <x v="0"/>
    <x v="3"/>
    <s v="Hon 5100 Series Wood Tables"/>
    <n v="581.96"/>
    <n v="2"/>
    <n v="0"/>
    <n v="104.75279999999998"/>
  </r>
  <r>
    <n v="5831"/>
    <x v="2908"/>
    <x v="0"/>
    <x v="275"/>
    <d v="2013-12-08T00:00:00"/>
    <x v="1"/>
    <s v="MM-17920"/>
    <s v="Michael Moore"/>
    <x v="0"/>
    <s v="United States"/>
    <s v="Richmond"/>
    <x v="14"/>
    <n v="47374"/>
    <x v="2"/>
    <s v="FUR-CH-10004754"/>
    <x v="0"/>
    <x v="1"/>
    <s v="Global Stack Chair with Arms, Black"/>
    <n v="29.98"/>
    <n v="1"/>
    <n v="0"/>
    <n v="8.0945999999999998"/>
  </r>
  <r>
    <n v="5832"/>
    <x v="2909"/>
    <x v="1"/>
    <x v="1074"/>
    <d v="2012-07-22T00:00:00"/>
    <x v="1"/>
    <s v="RF-19735"/>
    <s v="Roland Fjeld"/>
    <x v="0"/>
    <s v="United States"/>
    <s v="San Diego"/>
    <x v="1"/>
    <n v="92105"/>
    <x v="1"/>
    <s v="TEC-AC-10003095"/>
    <x v="2"/>
    <x v="11"/>
    <s v="Logitech G35 7.1-Channel Surround Sound Headset"/>
    <n v="519.96"/>
    <n v="4"/>
    <n v="0"/>
    <n v="176.78640000000001"/>
  </r>
  <r>
    <n v="5833"/>
    <x v="2910"/>
    <x v="0"/>
    <x v="658"/>
    <d v="2013-07-27T00:00:00"/>
    <x v="1"/>
    <s v="BP-11290"/>
    <s v="Beth Paige"/>
    <x v="0"/>
    <s v="United States"/>
    <s v="Concord"/>
    <x v="3"/>
    <n v="28027"/>
    <x v="0"/>
    <s v="OFF-LA-10000262"/>
    <x v="1"/>
    <x v="2"/>
    <s v="Avery 494"/>
    <n v="6.2640000000000002"/>
    <n v="3"/>
    <n v="0.2"/>
    <n v="2.0358000000000001"/>
  </r>
  <r>
    <n v="5834"/>
    <x v="2910"/>
    <x v="0"/>
    <x v="658"/>
    <d v="2013-07-27T00:00:00"/>
    <x v="1"/>
    <s v="BP-11290"/>
    <s v="Beth Paige"/>
    <x v="0"/>
    <s v="United States"/>
    <s v="Concord"/>
    <x v="3"/>
    <n v="28027"/>
    <x v="0"/>
    <s v="FUR-CH-10002961"/>
    <x v="0"/>
    <x v="1"/>
    <s v="Leather Task Chair, Black"/>
    <n v="363.92"/>
    <n v="5"/>
    <n v="0.2"/>
    <n v="0"/>
  </r>
  <r>
    <n v="5835"/>
    <x v="2911"/>
    <x v="1"/>
    <x v="988"/>
    <d v="2012-06-16T00:00:00"/>
    <x v="1"/>
    <s v="MJ-17740"/>
    <s v="Max Jones"/>
    <x v="0"/>
    <s v="United States"/>
    <s v="Miami"/>
    <x v="2"/>
    <n v="33178"/>
    <x v="0"/>
    <s v="OFF-BI-10003876"/>
    <x v="1"/>
    <x v="8"/>
    <s v="Green Canvas Binder for 8-1/2&quot; x 14&quot; Sheets"/>
    <n v="64.2"/>
    <n v="5"/>
    <n v="0.7"/>
    <n v="-42.799999999999983"/>
  </r>
  <r>
    <n v="5836"/>
    <x v="2911"/>
    <x v="1"/>
    <x v="988"/>
    <d v="2012-06-16T00:00:00"/>
    <x v="1"/>
    <s v="MJ-17740"/>
    <s v="Max Jones"/>
    <x v="0"/>
    <s v="United States"/>
    <s v="Miami"/>
    <x v="2"/>
    <n v="33178"/>
    <x v="0"/>
    <s v="OFF-BI-10002133"/>
    <x v="1"/>
    <x v="8"/>
    <s v="Wilson Jones Elliptical Ring 3 1/2&quot; Capacity Binders, 800 sheets"/>
    <n v="38.520000000000003"/>
    <n v="3"/>
    <n v="0.7"/>
    <n v="-26.963999999999999"/>
  </r>
  <r>
    <n v="5837"/>
    <x v="2911"/>
    <x v="1"/>
    <x v="988"/>
    <d v="2012-06-16T00:00:00"/>
    <x v="1"/>
    <s v="MJ-17740"/>
    <s v="Max Jones"/>
    <x v="0"/>
    <s v="United States"/>
    <s v="Miami"/>
    <x v="2"/>
    <n v="33178"/>
    <x v="0"/>
    <s v="TEC-AC-10004396"/>
    <x v="2"/>
    <x v="11"/>
    <s v="Logitech Keyboard K120"/>
    <n v="72.599999999999994"/>
    <n v="5"/>
    <n v="0.2"/>
    <n v="-8.1674999999999933"/>
  </r>
  <r>
    <n v="5838"/>
    <x v="2912"/>
    <x v="3"/>
    <x v="344"/>
    <d v="2014-12-04T00:00:00"/>
    <x v="1"/>
    <s v="DO-13645"/>
    <s v="Doug O'Connell"/>
    <x v="0"/>
    <s v="United States"/>
    <s v="Los Angeles"/>
    <x v="1"/>
    <n v="90036"/>
    <x v="1"/>
    <s v="TEC-PH-10004100"/>
    <x v="2"/>
    <x v="7"/>
    <s v="Griffin GC17055 Auxiliary Audio Cable"/>
    <n v="57.567999999999998"/>
    <n v="4"/>
    <n v="0.2"/>
    <n v="5.7568000000000019"/>
  </r>
  <r>
    <n v="5839"/>
    <x v="2913"/>
    <x v="1"/>
    <x v="1075"/>
    <d v="2012-04-03T00:00:00"/>
    <x v="1"/>
    <s v="MV-17485"/>
    <s v="Mark Van Huff"/>
    <x v="0"/>
    <s v="United States"/>
    <s v="Seattle"/>
    <x v="4"/>
    <n v="98115"/>
    <x v="1"/>
    <s v="OFF-ST-10000636"/>
    <x v="1"/>
    <x v="4"/>
    <s v="Rogers Profile Extra Capacity Storage Tub"/>
    <n v="83.699999999999989"/>
    <n v="5"/>
    <n v="0"/>
    <n v="3.3479999999999954"/>
  </r>
  <r>
    <n v="5840"/>
    <x v="2914"/>
    <x v="1"/>
    <x v="357"/>
    <d v="2012-09-26T00:00:00"/>
    <x v="0"/>
    <s v="MG-17875"/>
    <s v="Michael Grace"/>
    <x v="2"/>
    <s v="United States"/>
    <s v="Arlington"/>
    <x v="17"/>
    <n v="22204"/>
    <x v="0"/>
    <s v="OFF-PA-10001972"/>
    <x v="1"/>
    <x v="10"/>
    <s v="Xerox 214"/>
    <n v="32.400000000000006"/>
    <n v="5"/>
    <n v="0"/>
    <n v="15.552000000000001"/>
  </r>
  <r>
    <n v="5841"/>
    <x v="2914"/>
    <x v="1"/>
    <x v="357"/>
    <d v="2012-09-26T00:00:00"/>
    <x v="0"/>
    <s v="MG-17875"/>
    <s v="Michael Grace"/>
    <x v="2"/>
    <s v="United States"/>
    <s v="Arlington"/>
    <x v="17"/>
    <n v="22204"/>
    <x v="0"/>
    <s v="FUR-FU-10002554"/>
    <x v="0"/>
    <x v="5"/>
    <s v="Westinghouse Floor Lamp with Metal Mesh Shade, Black"/>
    <n v="47.98"/>
    <n v="2"/>
    <n v="0"/>
    <n v="11.035399999999996"/>
  </r>
  <r>
    <n v="5842"/>
    <x v="2915"/>
    <x v="1"/>
    <x v="972"/>
    <d v="2012-11-21T00:00:00"/>
    <x v="1"/>
    <s v="BS-11665"/>
    <s v="Brian Stugart"/>
    <x v="0"/>
    <s v="United States"/>
    <s v="San Diego"/>
    <x v="1"/>
    <n v="92105"/>
    <x v="1"/>
    <s v="TEC-PH-10003174"/>
    <x v="2"/>
    <x v="7"/>
    <s v="RCA ViSYS 25825 Wireless digital phone"/>
    <n v="415.96800000000007"/>
    <n v="4"/>
    <n v="0.2"/>
    <n v="51.995999999999981"/>
  </r>
  <r>
    <n v="5843"/>
    <x v="2915"/>
    <x v="1"/>
    <x v="972"/>
    <d v="2012-11-21T00:00:00"/>
    <x v="1"/>
    <s v="BS-11665"/>
    <s v="Brian Stugart"/>
    <x v="0"/>
    <s v="United States"/>
    <s v="San Diego"/>
    <x v="1"/>
    <n v="92105"/>
    <x v="1"/>
    <s v="OFF-ST-10001418"/>
    <x v="1"/>
    <x v="4"/>
    <s v="Carina Media Storage Towers in Natural &amp; Black"/>
    <n v="304.89999999999998"/>
    <n v="5"/>
    <n v="0"/>
    <n v="6.097999999999999"/>
  </r>
  <r>
    <n v="5844"/>
    <x v="2915"/>
    <x v="1"/>
    <x v="972"/>
    <d v="2012-11-21T00:00:00"/>
    <x v="1"/>
    <s v="BS-11665"/>
    <s v="Brian Stugart"/>
    <x v="0"/>
    <s v="United States"/>
    <s v="San Diego"/>
    <x v="1"/>
    <n v="92105"/>
    <x v="1"/>
    <s v="FUR-FU-10002813"/>
    <x v="0"/>
    <x v="5"/>
    <s v="DAX Contemporary Wood Frame with Silver Metal Mat, Desktop, 11 x 14 Size"/>
    <n v="80.959999999999994"/>
    <n v="4"/>
    <n v="0"/>
    <n v="29.145599999999995"/>
  </r>
  <r>
    <n v="5845"/>
    <x v="2915"/>
    <x v="1"/>
    <x v="972"/>
    <d v="2012-11-21T00:00:00"/>
    <x v="1"/>
    <s v="BS-11665"/>
    <s v="Brian Stugart"/>
    <x v="0"/>
    <s v="United States"/>
    <s v="San Diego"/>
    <x v="1"/>
    <n v="92105"/>
    <x v="1"/>
    <s v="OFF-ST-10000129"/>
    <x v="1"/>
    <x v="4"/>
    <s v="Fellowes Recycled Storage Drawers"/>
    <n v="777.21"/>
    <n v="7"/>
    <n v="0"/>
    <n v="54.404699999999963"/>
  </r>
  <r>
    <n v="5846"/>
    <x v="2915"/>
    <x v="1"/>
    <x v="972"/>
    <d v="2012-11-21T00:00:00"/>
    <x v="1"/>
    <s v="BS-11665"/>
    <s v="Brian Stugart"/>
    <x v="0"/>
    <s v="United States"/>
    <s v="San Diego"/>
    <x v="1"/>
    <n v="92105"/>
    <x v="1"/>
    <s v="OFF-PA-10001639"/>
    <x v="1"/>
    <x v="10"/>
    <s v="Xerox 203"/>
    <n v="32.400000000000006"/>
    <n v="5"/>
    <n v="0"/>
    <n v="15.552000000000001"/>
  </r>
  <r>
    <n v="5847"/>
    <x v="2915"/>
    <x v="1"/>
    <x v="972"/>
    <d v="2012-11-21T00:00:00"/>
    <x v="1"/>
    <s v="BS-11665"/>
    <s v="Brian Stugart"/>
    <x v="0"/>
    <s v="United States"/>
    <s v="San Diego"/>
    <x v="1"/>
    <n v="92105"/>
    <x v="1"/>
    <s v="FUR-CH-10001708"/>
    <x v="0"/>
    <x v="1"/>
    <s v="Office Star - Contemporary Swivel Chair with Padded Adjustable Arms and Flex Back"/>
    <n v="225.56799999999998"/>
    <n v="2"/>
    <n v="0.2"/>
    <n v="2.8195999999999799"/>
  </r>
  <r>
    <n v="5848"/>
    <x v="2915"/>
    <x v="1"/>
    <x v="972"/>
    <d v="2012-11-21T00:00:00"/>
    <x v="1"/>
    <s v="BS-11665"/>
    <s v="Brian Stugart"/>
    <x v="0"/>
    <s v="United States"/>
    <s v="San Diego"/>
    <x v="1"/>
    <n v="92105"/>
    <x v="1"/>
    <s v="FUR-FU-10001591"/>
    <x v="0"/>
    <x v="5"/>
    <s v="Advantus Panel Wall Certificate Holder - 8.5x11"/>
    <n v="36.599999999999994"/>
    <n v="3"/>
    <n v="0"/>
    <n v="15.372000000000002"/>
  </r>
  <r>
    <n v="5849"/>
    <x v="2916"/>
    <x v="1"/>
    <x v="113"/>
    <d v="2012-11-14T00:00:00"/>
    <x v="1"/>
    <s v="PO-19180"/>
    <s v="Philisse Overcash"/>
    <x v="2"/>
    <s v="United States"/>
    <s v="Roseville"/>
    <x v="11"/>
    <n v="55113"/>
    <x v="2"/>
    <s v="OFF-AP-10003849"/>
    <x v="1"/>
    <x v="9"/>
    <s v="Hoover Shoulder Vac Commercial Portable Vacuum"/>
    <n v="715.64"/>
    <n v="2"/>
    <n v="0"/>
    <n v="178.90999999999997"/>
  </r>
  <r>
    <n v="5850"/>
    <x v="2916"/>
    <x v="1"/>
    <x v="113"/>
    <d v="2012-11-14T00:00:00"/>
    <x v="1"/>
    <s v="PO-19180"/>
    <s v="Philisse Overcash"/>
    <x v="2"/>
    <s v="United States"/>
    <s v="Roseville"/>
    <x v="11"/>
    <n v="55113"/>
    <x v="2"/>
    <s v="OFF-ST-10000078"/>
    <x v="1"/>
    <x v="4"/>
    <s v="Tennsco 6- and 18-Compartment Lockers"/>
    <n v="795.51"/>
    <n v="3"/>
    <n v="0"/>
    <n v="143.19179999999994"/>
  </r>
  <r>
    <n v="5851"/>
    <x v="2916"/>
    <x v="1"/>
    <x v="113"/>
    <d v="2012-11-14T00:00:00"/>
    <x v="1"/>
    <s v="PO-19180"/>
    <s v="Philisse Overcash"/>
    <x v="2"/>
    <s v="United States"/>
    <s v="Roseville"/>
    <x v="11"/>
    <n v="55113"/>
    <x v="2"/>
    <s v="TEC-CO-10001571"/>
    <x v="2"/>
    <x v="16"/>
    <s v="Sharp 1540cs Digital Laser Copier"/>
    <n v="549.99"/>
    <n v="1"/>
    <n v="0"/>
    <n v="274.995"/>
  </r>
  <r>
    <n v="5852"/>
    <x v="2916"/>
    <x v="1"/>
    <x v="113"/>
    <d v="2012-11-14T00:00:00"/>
    <x v="1"/>
    <s v="PO-19180"/>
    <s v="Philisse Overcash"/>
    <x v="2"/>
    <s v="United States"/>
    <s v="Roseville"/>
    <x v="11"/>
    <n v="55113"/>
    <x v="2"/>
    <s v="OFF-BI-10001658"/>
    <x v="1"/>
    <x v="8"/>
    <s v="GBC Standard Therm-A-Bind Covers"/>
    <n v="74.760000000000005"/>
    <n v="3"/>
    <n v="0"/>
    <n v="34.389600000000002"/>
  </r>
  <r>
    <n v="5853"/>
    <x v="2916"/>
    <x v="1"/>
    <x v="113"/>
    <d v="2012-11-14T00:00:00"/>
    <x v="1"/>
    <s v="PO-19180"/>
    <s v="Philisse Overcash"/>
    <x v="2"/>
    <s v="United States"/>
    <s v="Roseville"/>
    <x v="11"/>
    <n v="55113"/>
    <x v="2"/>
    <s v="FUR-FU-10004351"/>
    <x v="0"/>
    <x v="5"/>
    <s v="Staples"/>
    <n v="29.22"/>
    <n v="3"/>
    <n v="0"/>
    <n v="12.856800000000002"/>
  </r>
  <r>
    <n v="5854"/>
    <x v="2917"/>
    <x v="2"/>
    <x v="1076"/>
    <d v="2011-09-14T00:00:00"/>
    <x v="1"/>
    <s v="DA-13450"/>
    <s v="Dianna Arnett"/>
    <x v="2"/>
    <s v="United States"/>
    <s v="Virginia Beach"/>
    <x v="17"/>
    <n v="23464"/>
    <x v="0"/>
    <s v="OFF-BI-10003314"/>
    <x v="1"/>
    <x v="8"/>
    <s v="Tuff Stuff Recycled Round Ring Binders"/>
    <n v="9.64"/>
    <n v="2"/>
    <n v="0"/>
    <n v="4.7236000000000002"/>
  </r>
  <r>
    <n v="5855"/>
    <x v="2918"/>
    <x v="1"/>
    <x v="1077"/>
    <d v="2012-08-11T00:00:00"/>
    <x v="1"/>
    <s v="AH-10690"/>
    <s v="Anna Häberlin"/>
    <x v="1"/>
    <s v="United States"/>
    <s v="Dallas"/>
    <x v="5"/>
    <n v="75220"/>
    <x v="2"/>
    <s v="OFF-ST-10001505"/>
    <x v="1"/>
    <x v="4"/>
    <s v="Perma STOR-ALL Hanging File Box, 13 1/8&quot;W x 12 1/4&quot;D x 10 1/2&quot;H"/>
    <n v="33.488000000000007"/>
    <n v="7"/>
    <n v="0.2"/>
    <n v="-1.2558000000000051"/>
  </r>
  <r>
    <n v="5856"/>
    <x v="2918"/>
    <x v="1"/>
    <x v="1077"/>
    <d v="2012-08-11T00:00:00"/>
    <x v="1"/>
    <s v="AH-10690"/>
    <s v="Anna Häberlin"/>
    <x v="1"/>
    <s v="United States"/>
    <s v="Dallas"/>
    <x v="5"/>
    <n v="75220"/>
    <x v="2"/>
    <s v="OFF-SU-10003567"/>
    <x v="1"/>
    <x v="14"/>
    <s v="Stiletto Hand Letter Openers"/>
    <n v="23.04"/>
    <n v="3"/>
    <n v="0.2"/>
    <n v="-4.895999999999999"/>
  </r>
  <r>
    <n v="5857"/>
    <x v="2918"/>
    <x v="1"/>
    <x v="1077"/>
    <d v="2012-08-11T00:00:00"/>
    <x v="1"/>
    <s v="AH-10690"/>
    <s v="Anna Häberlin"/>
    <x v="1"/>
    <s v="United States"/>
    <s v="Dallas"/>
    <x v="5"/>
    <n v="75220"/>
    <x v="2"/>
    <s v="OFF-BI-10002982"/>
    <x v="1"/>
    <x v="8"/>
    <s v="Avery Self-Adhesive Photo Pockets for Polaroid Photos"/>
    <n v="1.3619999999999997"/>
    <n v="1"/>
    <n v="0.8"/>
    <n v="-2.1792000000000007"/>
  </r>
  <r>
    <n v="5858"/>
    <x v="2918"/>
    <x v="1"/>
    <x v="1077"/>
    <d v="2012-08-11T00:00:00"/>
    <x v="1"/>
    <s v="AH-10690"/>
    <s v="Anna Häberlin"/>
    <x v="1"/>
    <s v="United States"/>
    <s v="Dallas"/>
    <x v="5"/>
    <n v="75220"/>
    <x v="2"/>
    <s v="FUR-FU-10002364"/>
    <x v="0"/>
    <x v="5"/>
    <s v="Eldon Expressions Wood Desk Accessories, Oak"/>
    <n v="14.76"/>
    <n v="5"/>
    <n v="0.6"/>
    <n v="-11.439000000000004"/>
  </r>
  <r>
    <n v="5859"/>
    <x v="2919"/>
    <x v="3"/>
    <x v="213"/>
    <d v="2014-09-08T00:00:00"/>
    <x v="0"/>
    <s v="JK-15730"/>
    <s v="Joe Kamberova"/>
    <x v="0"/>
    <s v="United States"/>
    <s v="Concord"/>
    <x v="1"/>
    <n v="94521"/>
    <x v="1"/>
    <s v="FUR-BO-10004218"/>
    <x v="0"/>
    <x v="0"/>
    <s v="Bush Heritage Pine Collection 5-Shelf Bookcase, Albany Pine Finish, *Special Order"/>
    <n v="239.66599999999997"/>
    <n v="2"/>
    <n v="0.15"/>
    <n v="14.097999999999999"/>
  </r>
  <r>
    <n v="5860"/>
    <x v="2920"/>
    <x v="1"/>
    <x v="549"/>
    <d v="2012-11-08T00:00:00"/>
    <x v="1"/>
    <s v="MS-17530"/>
    <s v="MaryBeth Skach"/>
    <x v="0"/>
    <s v="United States"/>
    <s v="Conway"/>
    <x v="36"/>
    <n v="72032"/>
    <x v="0"/>
    <s v="FUR-TA-10002530"/>
    <x v="0"/>
    <x v="3"/>
    <s v="Iceberg OfficeWorks 42&quot; Round Tables"/>
    <n v="301.95999999999998"/>
    <n v="2"/>
    <n v="0"/>
    <n v="45.293999999999983"/>
  </r>
  <r>
    <n v="5861"/>
    <x v="2921"/>
    <x v="1"/>
    <x v="1078"/>
    <d v="2012-05-04T00:00:00"/>
    <x v="0"/>
    <s v="JK-15640"/>
    <s v="Jim Kriz"/>
    <x v="2"/>
    <s v="United States"/>
    <s v="Philadelphia"/>
    <x v="9"/>
    <n v="19120"/>
    <x v="3"/>
    <s v="OFF-PA-10001526"/>
    <x v="1"/>
    <x v="10"/>
    <s v="Xerox 1949"/>
    <n v="7.9680000000000009"/>
    <n v="2"/>
    <n v="0.2"/>
    <n v="2.8884000000000007"/>
  </r>
  <r>
    <n v="5862"/>
    <x v="2922"/>
    <x v="0"/>
    <x v="766"/>
    <d v="2013-05-05T00:00:00"/>
    <x v="0"/>
    <s v="CM-12235"/>
    <s v="Chris McAfee"/>
    <x v="0"/>
    <s v="United States"/>
    <s v="Little Rock"/>
    <x v="36"/>
    <n v="72209"/>
    <x v="0"/>
    <s v="OFF-PA-10001497"/>
    <x v="1"/>
    <x v="10"/>
    <s v="Xerox 1914"/>
    <n v="109.92"/>
    <n v="2"/>
    <n v="0"/>
    <n v="53.860799999999998"/>
  </r>
  <r>
    <n v="5863"/>
    <x v="2922"/>
    <x v="0"/>
    <x v="766"/>
    <d v="2013-05-05T00:00:00"/>
    <x v="0"/>
    <s v="CM-12235"/>
    <s v="Chris McAfee"/>
    <x v="0"/>
    <s v="United States"/>
    <s v="Little Rock"/>
    <x v="36"/>
    <n v="72209"/>
    <x v="0"/>
    <s v="OFF-PA-10003936"/>
    <x v="1"/>
    <x v="10"/>
    <s v="Xerox 1994"/>
    <n v="19.440000000000001"/>
    <n v="3"/>
    <n v="0"/>
    <n v="9.3312000000000008"/>
  </r>
  <r>
    <n v="5864"/>
    <x v="2922"/>
    <x v="0"/>
    <x v="766"/>
    <d v="2013-05-05T00:00:00"/>
    <x v="0"/>
    <s v="CM-12235"/>
    <s v="Chris McAfee"/>
    <x v="0"/>
    <s v="United States"/>
    <s v="Little Rock"/>
    <x v="36"/>
    <n v="72209"/>
    <x v="0"/>
    <s v="OFF-AR-10000716"/>
    <x v="1"/>
    <x v="6"/>
    <s v="DIXON Ticonderoga Erasable Checking Pencils"/>
    <n v="11.16"/>
    <n v="2"/>
    <n v="0"/>
    <n v="4.3524000000000003"/>
  </r>
  <r>
    <n v="5865"/>
    <x v="2923"/>
    <x v="2"/>
    <x v="79"/>
    <d v="2011-08-07T00:00:00"/>
    <x v="0"/>
    <s v="RS-19420"/>
    <s v="Ricardo Sperren"/>
    <x v="1"/>
    <s v="United States"/>
    <s v="Meriden"/>
    <x v="29"/>
    <n v="6450"/>
    <x v="3"/>
    <s v="OFF-AP-10002765"/>
    <x v="1"/>
    <x v="9"/>
    <s v="Fellowes Advanced Computer Series Surge Protectors"/>
    <n v="79.47"/>
    <n v="3"/>
    <n v="0"/>
    <n v="22.251600000000003"/>
  </r>
  <r>
    <n v="5866"/>
    <x v="2923"/>
    <x v="2"/>
    <x v="79"/>
    <d v="2011-08-07T00:00:00"/>
    <x v="0"/>
    <s v="RS-19420"/>
    <s v="Ricardo Sperren"/>
    <x v="1"/>
    <s v="United States"/>
    <s v="Meriden"/>
    <x v="29"/>
    <n v="6450"/>
    <x v="3"/>
    <s v="OFF-AR-10004165"/>
    <x v="1"/>
    <x v="6"/>
    <s v="Binney &amp; Smith inkTank Erasable Pocket Highlighter, Chisel Tip, Yellow"/>
    <n v="4.5599999999999996"/>
    <n v="2"/>
    <n v="0"/>
    <n v="2.0064000000000002"/>
  </r>
  <r>
    <n v="5867"/>
    <x v="2923"/>
    <x v="2"/>
    <x v="79"/>
    <d v="2011-08-07T00:00:00"/>
    <x v="0"/>
    <s v="RS-19420"/>
    <s v="Ricardo Sperren"/>
    <x v="1"/>
    <s v="United States"/>
    <s v="Meriden"/>
    <x v="29"/>
    <n v="6450"/>
    <x v="3"/>
    <s v="FUR-CH-10002335"/>
    <x v="0"/>
    <x v="1"/>
    <s v="Hon GuestStacker Chair"/>
    <n v="1133.3499999999999"/>
    <n v="5"/>
    <n v="0"/>
    <n v="294.67100000000005"/>
  </r>
  <r>
    <n v="5868"/>
    <x v="2924"/>
    <x v="0"/>
    <x v="810"/>
    <d v="2013-01-08T00:00:00"/>
    <x v="1"/>
    <s v="BP-11185"/>
    <s v="Ben Peterman"/>
    <x v="1"/>
    <s v="United States"/>
    <s v="Philadelphia"/>
    <x v="9"/>
    <n v="19143"/>
    <x v="3"/>
    <s v="OFF-AR-10004078"/>
    <x v="1"/>
    <x v="6"/>
    <s v="Newell 312"/>
    <n v="4.6719999999999997"/>
    <n v="1"/>
    <n v="0.2"/>
    <n v="0.58399999999999985"/>
  </r>
  <r>
    <n v="5869"/>
    <x v="2924"/>
    <x v="0"/>
    <x v="810"/>
    <d v="2013-01-08T00:00:00"/>
    <x v="1"/>
    <s v="BP-11185"/>
    <s v="Ben Peterman"/>
    <x v="1"/>
    <s v="United States"/>
    <s v="Philadelphia"/>
    <x v="9"/>
    <n v="19143"/>
    <x v="3"/>
    <s v="OFF-BI-10002026"/>
    <x v="1"/>
    <x v="8"/>
    <s v="Avery Arch Ring Binders"/>
    <n v="104.58000000000001"/>
    <n v="6"/>
    <n v="0.7"/>
    <n v="-80.178000000000026"/>
  </r>
  <r>
    <n v="5870"/>
    <x v="2925"/>
    <x v="0"/>
    <x v="77"/>
    <d v="2013-11-13T00:00:00"/>
    <x v="1"/>
    <s v="MA-17995"/>
    <s v="Michelle Arnett"/>
    <x v="2"/>
    <s v="United States"/>
    <s v="Cheyenne"/>
    <x v="47"/>
    <n v="82001"/>
    <x v="1"/>
    <s v="FUR-CH-10001215"/>
    <x v="0"/>
    <x v="1"/>
    <s v="Global Troy Executive Leather Low-Back Tilter"/>
    <n v="1603.1360000000002"/>
    <n v="4"/>
    <n v="0.2"/>
    <n v="100.19599999999997"/>
  </r>
  <r>
    <n v="5871"/>
    <x v="2926"/>
    <x v="0"/>
    <x v="403"/>
    <d v="2013-06-15T00:00:00"/>
    <x v="3"/>
    <s v="EB-13705"/>
    <s v="Ed Braxton"/>
    <x v="1"/>
    <s v="United States"/>
    <s v="Anaheim"/>
    <x v="1"/>
    <n v="92804"/>
    <x v="1"/>
    <s v="FUR-TA-10001771"/>
    <x v="0"/>
    <x v="3"/>
    <s v="Bush Cubix Conference Tables, Fully Assembled"/>
    <n v="1293.4879999999998"/>
    <n v="7"/>
    <n v="0.2"/>
    <n v="80.843000000000075"/>
  </r>
  <r>
    <n v="5872"/>
    <x v="2927"/>
    <x v="0"/>
    <x v="446"/>
    <d v="2013-09-29T00:00:00"/>
    <x v="1"/>
    <s v="RD-19900"/>
    <s v="Ruben Dartt"/>
    <x v="0"/>
    <s v="United States"/>
    <s v="Bloomington"/>
    <x v="14"/>
    <n v="47401"/>
    <x v="2"/>
    <s v="FUR-FU-10004006"/>
    <x v="0"/>
    <x v="5"/>
    <s v="Deflect-o DuraMat Lighweight, Studded, Beveled Mat for Low Pile Carpeting"/>
    <n v="127.94999999999999"/>
    <n v="3"/>
    <n v="0"/>
    <n v="21.751499999999986"/>
  </r>
  <r>
    <n v="5873"/>
    <x v="2928"/>
    <x v="3"/>
    <x v="983"/>
    <d v="2014-04-04T00:00:00"/>
    <x v="1"/>
    <s v="ME-17320"/>
    <s v="Maria Etezadi"/>
    <x v="2"/>
    <s v="United States"/>
    <s v="Columbus"/>
    <x v="32"/>
    <n v="31907"/>
    <x v="0"/>
    <s v="OFF-ST-10003282"/>
    <x v="1"/>
    <x v="4"/>
    <s v="Advantus 10-Drawer Portable Organizer, Chrome Metal Frame, Smoke Drawers"/>
    <n v="59.76"/>
    <n v="1"/>
    <n v="0"/>
    <n v="16.732800000000005"/>
  </r>
  <r>
    <n v="5874"/>
    <x v="2929"/>
    <x v="3"/>
    <x v="400"/>
    <d v="2014-06-05T00:00:00"/>
    <x v="3"/>
    <s v="EH-14005"/>
    <s v="Erica Hernandez"/>
    <x v="2"/>
    <s v="United States"/>
    <s v="Jonesboro"/>
    <x v="36"/>
    <n v="72401"/>
    <x v="0"/>
    <s v="OFF-BI-10002353"/>
    <x v="1"/>
    <x v="8"/>
    <s v="GBC VeloBind Cover Sets"/>
    <n v="108.08"/>
    <n v="7"/>
    <n v="0"/>
    <n v="54.04"/>
  </r>
  <r>
    <n v="5875"/>
    <x v="2929"/>
    <x v="3"/>
    <x v="400"/>
    <d v="2014-06-05T00:00:00"/>
    <x v="3"/>
    <s v="EH-14005"/>
    <s v="Erica Hernandez"/>
    <x v="2"/>
    <s v="United States"/>
    <s v="Jonesboro"/>
    <x v="36"/>
    <n v="72401"/>
    <x v="0"/>
    <s v="OFF-BI-10004141"/>
    <x v="1"/>
    <x v="8"/>
    <s v="Insertable Tab Indexes For Data Binders"/>
    <n v="9.5400000000000009"/>
    <n v="3"/>
    <n v="0"/>
    <n v="4.3883999999999999"/>
  </r>
  <r>
    <n v="5876"/>
    <x v="2930"/>
    <x v="1"/>
    <x v="1003"/>
    <d v="2012-04-09T00:00:00"/>
    <x v="2"/>
    <s v="FM-14290"/>
    <s v="Frank Merwin"/>
    <x v="2"/>
    <s v="United States"/>
    <s v="Philadelphia"/>
    <x v="9"/>
    <n v="19140"/>
    <x v="3"/>
    <s v="OFF-AR-10001954"/>
    <x v="1"/>
    <x v="6"/>
    <s v="Newell 331"/>
    <n v="11.736000000000001"/>
    <n v="3"/>
    <n v="0.2"/>
    <n v="1.0268999999999999"/>
  </r>
  <r>
    <n v="5877"/>
    <x v="2931"/>
    <x v="2"/>
    <x v="371"/>
    <d v="2011-05-26T00:00:00"/>
    <x v="1"/>
    <s v="FG-14260"/>
    <s v="Frank Gastineau"/>
    <x v="2"/>
    <s v="United States"/>
    <s v="Lawrence"/>
    <x v="31"/>
    <n v="1841"/>
    <x v="3"/>
    <s v="OFF-BI-10001071"/>
    <x v="1"/>
    <x v="8"/>
    <s v="GBC ProClick Punch Binding System"/>
    <n v="447.85999999999996"/>
    <n v="7"/>
    <n v="0"/>
    <n v="219.45140000000001"/>
  </r>
  <r>
    <n v="5878"/>
    <x v="2931"/>
    <x v="2"/>
    <x v="371"/>
    <d v="2011-05-26T00:00:00"/>
    <x v="1"/>
    <s v="FG-14260"/>
    <s v="Frank Gastineau"/>
    <x v="2"/>
    <s v="United States"/>
    <s v="Lawrence"/>
    <x v="31"/>
    <n v="1841"/>
    <x v="3"/>
    <s v="OFF-PA-10003022"/>
    <x v="1"/>
    <x v="10"/>
    <s v="Xerox 1992"/>
    <n v="17.940000000000001"/>
    <n v="3"/>
    <n v="0"/>
    <n v="8.7906000000000013"/>
  </r>
  <r>
    <n v="5879"/>
    <x v="2931"/>
    <x v="2"/>
    <x v="371"/>
    <d v="2011-05-26T00:00:00"/>
    <x v="1"/>
    <s v="FG-14260"/>
    <s v="Frank Gastineau"/>
    <x v="2"/>
    <s v="United States"/>
    <s v="Lawrence"/>
    <x v="31"/>
    <n v="1841"/>
    <x v="3"/>
    <s v="OFF-AP-10001293"/>
    <x v="1"/>
    <x v="9"/>
    <s v="Belkin 8 Outlet Surge Protector"/>
    <n v="245.88"/>
    <n v="6"/>
    <n v="0"/>
    <n v="68.846399999999988"/>
  </r>
  <r>
    <n v="5880"/>
    <x v="2932"/>
    <x v="0"/>
    <x v="64"/>
    <d v="2013-09-12T00:00:00"/>
    <x v="1"/>
    <s v="MV-17485"/>
    <s v="Mark Van Huff"/>
    <x v="0"/>
    <s v="United States"/>
    <s v="New York City"/>
    <x v="15"/>
    <n v="10011"/>
    <x v="3"/>
    <s v="OFF-PA-10001815"/>
    <x v="1"/>
    <x v="10"/>
    <s v="Xerox 1885"/>
    <n v="192.16"/>
    <n v="4"/>
    <n v="0"/>
    <n v="92.236799999999988"/>
  </r>
  <r>
    <n v="5881"/>
    <x v="2933"/>
    <x v="0"/>
    <x v="31"/>
    <d v="2013-09-23T00:00:00"/>
    <x v="1"/>
    <s v="JW-15220"/>
    <s v="Jane Waco"/>
    <x v="1"/>
    <s v="United States"/>
    <s v="San Diego"/>
    <x v="1"/>
    <n v="92105"/>
    <x v="1"/>
    <s v="FUR-CH-10001215"/>
    <x v="0"/>
    <x v="1"/>
    <s v="Global Troy Executive Leather Low-Back Tilter"/>
    <n v="801.5680000000001"/>
    <n v="2"/>
    <n v="0.2"/>
    <n v="50.097999999999985"/>
  </r>
  <r>
    <n v="5882"/>
    <x v="2933"/>
    <x v="0"/>
    <x v="31"/>
    <d v="2013-09-23T00:00:00"/>
    <x v="1"/>
    <s v="JW-15220"/>
    <s v="Jane Waco"/>
    <x v="1"/>
    <s v="United States"/>
    <s v="San Diego"/>
    <x v="1"/>
    <n v="92105"/>
    <x v="1"/>
    <s v="OFF-PA-10000100"/>
    <x v="1"/>
    <x v="10"/>
    <s v="Xerox 1945"/>
    <n v="368.91"/>
    <n v="9"/>
    <n v="0"/>
    <n v="180.76590000000002"/>
  </r>
  <r>
    <n v="5883"/>
    <x v="2933"/>
    <x v="0"/>
    <x v="31"/>
    <d v="2013-09-23T00:00:00"/>
    <x v="1"/>
    <s v="JW-15220"/>
    <s v="Jane Waco"/>
    <x v="1"/>
    <s v="United States"/>
    <s v="San Diego"/>
    <x v="1"/>
    <n v="92105"/>
    <x v="1"/>
    <s v="FUR-CH-10002880"/>
    <x v="0"/>
    <x v="1"/>
    <s v="Global High-Back Leather Tilter, Burgundy"/>
    <n v="885.52800000000002"/>
    <n v="9"/>
    <n v="0.2"/>
    <n v="-99.621900000000068"/>
  </r>
  <r>
    <n v="5884"/>
    <x v="2934"/>
    <x v="0"/>
    <x v="69"/>
    <d v="2013-03-16T00:00:00"/>
    <x v="0"/>
    <s v="EH-13765"/>
    <s v="Edward Hooks"/>
    <x v="1"/>
    <s v="United States"/>
    <s v="San Francisco"/>
    <x v="1"/>
    <n v="94109"/>
    <x v="1"/>
    <s v="FUR-FU-10004712"/>
    <x v="0"/>
    <x v="5"/>
    <s v="Westinghouse Mesh Shade Clip-On Gooseneck Lamp, Black"/>
    <n v="28.28"/>
    <n v="2"/>
    <n v="0"/>
    <n v="7.352800000000002"/>
  </r>
  <r>
    <n v="5885"/>
    <x v="2934"/>
    <x v="0"/>
    <x v="69"/>
    <d v="2013-03-16T00:00:00"/>
    <x v="0"/>
    <s v="EH-13765"/>
    <s v="Edward Hooks"/>
    <x v="1"/>
    <s v="United States"/>
    <s v="San Francisco"/>
    <x v="1"/>
    <n v="94109"/>
    <x v="1"/>
    <s v="OFF-SU-10000151"/>
    <x v="1"/>
    <x v="14"/>
    <s v="High Speed Automatic Electric Letter Opener"/>
    <n v="4912.59"/>
    <n v="3"/>
    <n v="0"/>
    <n v="196.50359999999978"/>
  </r>
  <r>
    <n v="5886"/>
    <x v="2935"/>
    <x v="2"/>
    <x v="1079"/>
    <d v="2011-10-17T00:00:00"/>
    <x v="3"/>
    <s v="LS-17245"/>
    <s v="Lynn Smith"/>
    <x v="0"/>
    <s v="United States"/>
    <s v="San Francisco"/>
    <x v="1"/>
    <n v="94110"/>
    <x v="1"/>
    <s v="OFF-BI-10000136"/>
    <x v="1"/>
    <x v="8"/>
    <s v="Avery Non-Stick Heavy Duty View Round Locking Ring Binders"/>
    <n v="14.352000000000002"/>
    <n v="3"/>
    <n v="0.2"/>
    <n v="5.0231999999999992"/>
  </r>
  <r>
    <n v="5887"/>
    <x v="2935"/>
    <x v="2"/>
    <x v="1079"/>
    <d v="2011-10-17T00:00:00"/>
    <x v="3"/>
    <s v="LS-17245"/>
    <s v="Lynn Smith"/>
    <x v="0"/>
    <s v="United States"/>
    <s v="San Francisco"/>
    <x v="1"/>
    <n v="94110"/>
    <x v="1"/>
    <s v="TEC-AC-10003610"/>
    <x v="2"/>
    <x v="11"/>
    <s v="Logitech Illuminated - Keyboard"/>
    <n v="179.97"/>
    <n v="3"/>
    <n v="0"/>
    <n v="86.385600000000011"/>
  </r>
  <r>
    <n v="5888"/>
    <x v="2936"/>
    <x v="3"/>
    <x v="1048"/>
    <d v="2014-10-12T00:00:00"/>
    <x v="2"/>
    <s v="BP-11050"/>
    <s v="Barry Pond"/>
    <x v="1"/>
    <s v="United States"/>
    <s v="Cranston"/>
    <x v="34"/>
    <n v="2920"/>
    <x v="3"/>
    <s v="OFF-ST-10001837"/>
    <x v="1"/>
    <x v="4"/>
    <s v="SAFCO Mobile Desk Side File, Wire Frame"/>
    <n v="42.76"/>
    <n v="1"/>
    <n v="0"/>
    <n v="11.117599999999999"/>
  </r>
  <r>
    <n v="5889"/>
    <x v="2937"/>
    <x v="1"/>
    <x v="820"/>
    <d v="2012-05-12T00:00:00"/>
    <x v="1"/>
    <s v="CC-12220"/>
    <s v="Chris Cortes"/>
    <x v="0"/>
    <s v="United States"/>
    <s v="Owensboro"/>
    <x v="0"/>
    <n v="42301"/>
    <x v="0"/>
    <s v="OFF-PA-10001952"/>
    <x v="1"/>
    <x v="10"/>
    <s v="Xerox 1902"/>
    <n v="45.68"/>
    <n v="2"/>
    <n v="0"/>
    <n v="21.012799999999999"/>
  </r>
  <r>
    <n v="5890"/>
    <x v="2938"/>
    <x v="0"/>
    <x v="167"/>
    <d v="2013-04-18T00:00:00"/>
    <x v="2"/>
    <s v="JM-15580"/>
    <s v="Jill Matthias"/>
    <x v="0"/>
    <s v="United States"/>
    <s v="Baltimore"/>
    <x v="39"/>
    <n v="21215"/>
    <x v="3"/>
    <s v="OFF-BI-10002414"/>
    <x v="1"/>
    <x v="8"/>
    <s v="GBC ProClick Spines for 32-Hole Punch"/>
    <n v="25.06"/>
    <n v="2"/>
    <n v="0"/>
    <n v="11.778199999999998"/>
  </r>
  <r>
    <n v="5891"/>
    <x v="2939"/>
    <x v="0"/>
    <x v="831"/>
    <d v="2013-11-27T00:00:00"/>
    <x v="1"/>
    <s v="RD-19720"/>
    <s v="Roger Demir"/>
    <x v="0"/>
    <s v="United States"/>
    <s v="Chicago"/>
    <x v="10"/>
    <n v="60610"/>
    <x v="2"/>
    <s v="OFF-PA-10001790"/>
    <x v="1"/>
    <x v="10"/>
    <s v="Xerox 1910"/>
    <n v="38.432000000000002"/>
    <n v="1"/>
    <n v="0.2"/>
    <n v="13.451199999999996"/>
  </r>
  <r>
    <n v="5892"/>
    <x v="2939"/>
    <x v="0"/>
    <x v="831"/>
    <d v="2013-11-27T00:00:00"/>
    <x v="1"/>
    <s v="RD-19720"/>
    <s v="Roger Demir"/>
    <x v="0"/>
    <s v="United States"/>
    <s v="Chicago"/>
    <x v="10"/>
    <n v="60610"/>
    <x v="2"/>
    <s v="OFF-ST-10001590"/>
    <x v="1"/>
    <x v="4"/>
    <s v="Tenex Personal Project File with Scoop Front Design, Black"/>
    <n v="21.568000000000001"/>
    <n v="2"/>
    <n v="0.2"/>
    <n v="1.6175999999999986"/>
  </r>
  <r>
    <n v="5893"/>
    <x v="2939"/>
    <x v="0"/>
    <x v="831"/>
    <d v="2013-11-27T00:00:00"/>
    <x v="1"/>
    <s v="RD-19720"/>
    <s v="Roger Demir"/>
    <x v="0"/>
    <s v="United States"/>
    <s v="Chicago"/>
    <x v="10"/>
    <n v="60610"/>
    <x v="2"/>
    <s v="TEC-AC-10003657"/>
    <x v="2"/>
    <x v="11"/>
    <s v="Lenovo 17-Key USB Numeric Keypad"/>
    <n v="81.576000000000008"/>
    <n v="3"/>
    <n v="0.2"/>
    <n v="2.0393999999999934"/>
  </r>
  <r>
    <n v="5894"/>
    <x v="2940"/>
    <x v="3"/>
    <x v="18"/>
    <d v="2014-09-15T00:00:00"/>
    <x v="1"/>
    <s v="SS-20410"/>
    <s v="Shahid Shariari"/>
    <x v="0"/>
    <s v="United States"/>
    <s v="Atlanta"/>
    <x v="32"/>
    <n v="30318"/>
    <x v="0"/>
    <s v="OFF-BI-10004876"/>
    <x v="1"/>
    <x v="8"/>
    <s v="Wilson Jones Suede Grain Vinyl Binders"/>
    <n v="2.78"/>
    <n v="1"/>
    <n v="0"/>
    <n v="1.3621999999999999"/>
  </r>
  <r>
    <n v="5895"/>
    <x v="2941"/>
    <x v="3"/>
    <x v="428"/>
    <d v="2014-09-15T00:00:00"/>
    <x v="1"/>
    <s v="KD-16495"/>
    <s v="Keith Dawkins"/>
    <x v="1"/>
    <s v="United States"/>
    <s v="Los Angeles"/>
    <x v="1"/>
    <n v="90036"/>
    <x v="1"/>
    <s v="OFF-ST-10003123"/>
    <x v="1"/>
    <x v="4"/>
    <s v="Fellowes Bases and Tops For Staxonsteel/High-Stak Systems"/>
    <n v="99.87"/>
    <n v="3"/>
    <n v="0"/>
    <n v="23.968799999999998"/>
  </r>
  <r>
    <n v="5896"/>
    <x v="2942"/>
    <x v="2"/>
    <x v="301"/>
    <d v="2011-11-08T00:00:00"/>
    <x v="1"/>
    <s v="PL-18925"/>
    <s v="Paul Lucas"/>
    <x v="2"/>
    <s v="United States"/>
    <s v="Los Angeles"/>
    <x v="1"/>
    <n v="90049"/>
    <x v="1"/>
    <s v="OFF-LA-10003498"/>
    <x v="1"/>
    <x v="2"/>
    <s v="Avery 475"/>
    <n v="44.400000000000006"/>
    <n v="3"/>
    <n v="0"/>
    <n v="22.200000000000003"/>
  </r>
  <r>
    <n v="5897"/>
    <x v="2942"/>
    <x v="2"/>
    <x v="301"/>
    <d v="2011-11-08T00:00:00"/>
    <x v="1"/>
    <s v="PL-18925"/>
    <s v="Paul Lucas"/>
    <x v="2"/>
    <s v="United States"/>
    <s v="Los Angeles"/>
    <x v="1"/>
    <n v="90049"/>
    <x v="1"/>
    <s v="OFF-PA-10004947"/>
    <x v="1"/>
    <x v="10"/>
    <s v="Staples"/>
    <n v="21.400000000000002"/>
    <n v="5"/>
    <n v="0"/>
    <n v="9.629999999999999"/>
  </r>
  <r>
    <n v="5898"/>
    <x v="2943"/>
    <x v="0"/>
    <x v="1015"/>
    <d v="2013-04-10T00:00:00"/>
    <x v="1"/>
    <s v="ZD-21925"/>
    <s v="Zuschuss Donatelli"/>
    <x v="0"/>
    <s v="United States"/>
    <s v="Richmond"/>
    <x v="14"/>
    <n v="47374"/>
    <x v="2"/>
    <s v="FUR-FU-10003799"/>
    <x v="0"/>
    <x v="5"/>
    <s v="Seth Thomas 13 1/2&quot; Wall Clock"/>
    <n v="71.12"/>
    <n v="4"/>
    <n v="0"/>
    <n v="22.047199999999997"/>
  </r>
  <r>
    <n v="5899"/>
    <x v="2943"/>
    <x v="0"/>
    <x v="1015"/>
    <d v="2013-04-10T00:00:00"/>
    <x v="1"/>
    <s v="ZD-21925"/>
    <s v="Zuschuss Donatelli"/>
    <x v="0"/>
    <s v="United States"/>
    <s v="Richmond"/>
    <x v="14"/>
    <n v="47374"/>
    <x v="2"/>
    <s v="TEC-PH-10000673"/>
    <x v="2"/>
    <x v="7"/>
    <s v="Plantronics Voyager Pro HD - Bluetooth Headset"/>
    <n v="259.95999999999998"/>
    <n v="4"/>
    <n v="0"/>
    <n v="124.7808"/>
  </r>
  <r>
    <n v="5900"/>
    <x v="2944"/>
    <x v="3"/>
    <x v="602"/>
    <d v="2014-01-17T00:00:00"/>
    <x v="1"/>
    <s v="LS-16945"/>
    <s v="Linda Southworth"/>
    <x v="1"/>
    <s v="United States"/>
    <s v="San Francisco"/>
    <x v="1"/>
    <n v="94110"/>
    <x v="1"/>
    <s v="OFF-EN-10002621"/>
    <x v="1"/>
    <x v="12"/>
    <s v="Staples"/>
    <n v="9.7799999999999994"/>
    <n v="1"/>
    <n v="0"/>
    <n v="4.8899999999999997"/>
  </r>
  <r>
    <n v="5901"/>
    <x v="2945"/>
    <x v="1"/>
    <x v="312"/>
    <d v="2012-11-24T00:00:00"/>
    <x v="1"/>
    <s v="PB-18805"/>
    <s v="Patrick Bzostek"/>
    <x v="2"/>
    <s v="United States"/>
    <s v="San Francisco"/>
    <x v="1"/>
    <n v="94122"/>
    <x v="1"/>
    <s v="OFF-BI-10004528"/>
    <x v="1"/>
    <x v="8"/>
    <s v="Cardinal Poly Pocket Divider Pockets for Ring Binders"/>
    <n v="24.192"/>
    <n v="9"/>
    <n v="0.2"/>
    <n v="7.5599999999999987"/>
  </r>
  <r>
    <n v="5902"/>
    <x v="2946"/>
    <x v="0"/>
    <x v="581"/>
    <d v="2013-12-03T00:00:00"/>
    <x v="1"/>
    <s v="PC-18745"/>
    <s v="Pamela Coakley"/>
    <x v="1"/>
    <s v="United States"/>
    <s v="Westfield"/>
    <x v="30"/>
    <n v="7090"/>
    <x v="3"/>
    <s v="FUR-FU-10001889"/>
    <x v="0"/>
    <x v="5"/>
    <s v="Ultra Door Pull Handle"/>
    <n v="31.56"/>
    <n v="3"/>
    <n v="0"/>
    <n v="10.4148"/>
  </r>
  <r>
    <n v="5903"/>
    <x v="2947"/>
    <x v="3"/>
    <x v="44"/>
    <d v="2014-11-07T00:00:00"/>
    <x v="3"/>
    <s v="FM-14290"/>
    <s v="Frank Merwin"/>
    <x v="2"/>
    <s v="United States"/>
    <s v="San Francisco"/>
    <x v="1"/>
    <n v="94122"/>
    <x v="1"/>
    <s v="OFF-PA-10000157"/>
    <x v="1"/>
    <x v="10"/>
    <s v="Xerox 191"/>
    <n v="59.94"/>
    <n v="3"/>
    <n v="0"/>
    <n v="28.171799999999998"/>
  </r>
  <r>
    <n v="5904"/>
    <x v="2947"/>
    <x v="3"/>
    <x v="44"/>
    <d v="2014-11-07T00:00:00"/>
    <x v="3"/>
    <s v="FM-14290"/>
    <s v="Frank Merwin"/>
    <x v="2"/>
    <s v="United States"/>
    <s v="San Francisco"/>
    <x v="1"/>
    <n v="94122"/>
    <x v="1"/>
    <s v="OFF-PA-10002764"/>
    <x v="1"/>
    <x v="10"/>
    <s v="Staples"/>
    <n v="45.36"/>
    <n v="4"/>
    <n v="0"/>
    <n v="22.226399999999998"/>
  </r>
  <r>
    <n v="5905"/>
    <x v="2947"/>
    <x v="3"/>
    <x v="44"/>
    <d v="2014-11-07T00:00:00"/>
    <x v="3"/>
    <s v="FM-14290"/>
    <s v="Frank Merwin"/>
    <x v="2"/>
    <s v="United States"/>
    <s v="San Francisco"/>
    <x v="1"/>
    <n v="94122"/>
    <x v="1"/>
    <s v="OFF-PA-10000143"/>
    <x v="1"/>
    <x v="10"/>
    <s v="Astroparche Fine Business Paper"/>
    <n v="26.400000000000002"/>
    <n v="5"/>
    <n v="0"/>
    <n v="12.672000000000001"/>
  </r>
  <r>
    <n v="5906"/>
    <x v="2947"/>
    <x v="3"/>
    <x v="44"/>
    <d v="2014-11-07T00:00:00"/>
    <x v="3"/>
    <s v="FM-14290"/>
    <s v="Frank Merwin"/>
    <x v="2"/>
    <s v="United States"/>
    <s v="San Francisco"/>
    <x v="1"/>
    <n v="94122"/>
    <x v="1"/>
    <s v="OFF-LA-10000414"/>
    <x v="1"/>
    <x v="2"/>
    <s v="Avery 503"/>
    <n v="41.4"/>
    <n v="4"/>
    <n v="0"/>
    <n v="19.872"/>
  </r>
  <r>
    <n v="5907"/>
    <x v="2947"/>
    <x v="3"/>
    <x v="44"/>
    <d v="2014-11-07T00:00:00"/>
    <x v="3"/>
    <s v="FM-14290"/>
    <s v="Frank Merwin"/>
    <x v="2"/>
    <s v="United States"/>
    <s v="San Francisco"/>
    <x v="1"/>
    <n v="94122"/>
    <x v="1"/>
    <s v="TEC-AC-10003441"/>
    <x v="2"/>
    <x v="11"/>
    <s v="Kingston Digital DataTraveler 32GB USB 2.0"/>
    <n v="16.95"/>
    <n v="1"/>
    <n v="0"/>
    <n v="1.0169999999999995"/>
  </r>
  <r>
    <n v="5908"/>
    <x v="2948"/>
    <x v="0"/>
    <x v="499"/>
    <d v="2013-12-08T00:00:00"/>
    <x v="1"/>
    <s v="KD-16495"/>
    <s v="Keith Dawkins"/>
    <x v="1"/>
    <s v="United States"/>
    <s v="San Jose"/>
    <x v="1"/>
    <n v="95123"/>
    <x v="1"/>
    <s v="OFF-BI-10002353"/>
    <x v="1"/>
    <x v="8"/>
    <s v="GBC VeloBind Cover Sets"/>
    <n v="24.704000000000001"/>
    <n v="2"/>
    <n v="0.2"/>
    <n v="9.2639999999999993"/>
  </r>
  <r>
    <n v="5909"/>
    <x v="2948"/>
    <x v="0"/>
    <x v="499"/>
    <d v="2013-12-08T00:00:00"/>
    <x v="1"/>
    <s v="KD-16495"/>
    <s v="Keith Dawkins"/>
    <x v="1"/>
    <s v="United States"/>
    <s v="San Jose"/>
    <x v="1"/>
    <n v="95123"/>
    <x v="1"/>
    <s v="OFF-AP-10001303"/>
    <x v="1"/>
    <x v="9"/>
    <s v="Holmes Cool Mist Humidifier for the Whole House with 8-Gallon Output per Day, Extended Life Filter"/>
    <n v="59.699999999999996"/>
    <n v="3"/>
    <n v="0"/>
    <n v="26.864999999999995"/>
  </r>
  <r>
    <n v="5910"/>
    <x v="2948"/>
    <x v="0"/>
    <x v="499"/>
    <d v="2013-12-08T00:00:00"/>
    <x v="1"/>
    <s v="KD-16495"/>
    <s v="Keith Dawkins"/>
    <x v="1"/>
    <s v="United States"/>
    <s v="San Jose"/>
    <x v="1"/>
    <n v="95123"/>
    <x v="1"/>
    <s v="FUR-FU-10003026"/>
    <x v="0"/>
    <x v="5"/>
    <s v="Eldon Regeneration Recycled Desk Accessories, Black"/>
    <n v="14.52"/>
    <n v="3"/>
    <n v="0"/>
    <n v="5.6627999999999998"/>
  </r>
  <r>
    <n v="5911"/>
    <x v="2948"/>
    <x v="0"/>
    <x v="499"/>
    <d v="2013-12-08T00:00:00"/>
    <x v="1"/>
    <s v="KD-16495"/>
    <s v="Keith Dawkins"/>
    <x v="1"/>
    <s v="United States"/>
    <s v="San Jose"/>
    <x v="1"/>
    <n v="95123"/>
    <x v="1"/>
    <s v="OFF-BI-10000632"/>
    <x v="1"/>
    <x v="8"/>
    <s v="Satellite Sectional Post Binders"/>
    <n v="104.184"/>
    <n v="3"/>
    <n v="0.2"/>
    <n v="33.8598"/>
  </r>
  <r>
    <n v="5912"/>
    <x v="2949"/>
    <x v="0"/>
    <x v="907"/>
    <d v="2013-12-23T00:00:00"/>
    <x v="1"/>
    <s v="SC-20680"/>
    <s v="Steve Carroll"/>
    <x v="2"/>
    <s v="United States"/>
    <s v="Seattle"/>
    <x v="4"/>
    <n v="98115"/>
    <x v="1"/>
    <s v="OFF-ST-10001328"/>
    <x v="1"/>
    <x v="4"/>
    <s v="Personal Filing Tote with Lid, Black/Gray"/>
    <n v="46.53"/>
    <n v="3"/>
    <n v="0"/>
    <n v="13.028400000000001"/>
  </r>
  <r>
    <n v="5913"/>
    <x v="2950"/>
    <x v="2"/>
    <x v="829"/>
    <d v="2011-08-26T00:00:00"/>
    <x v="0"/>
    <s v="DW-13585"/>
    <s v="Dorothy Wardle"/>
    <x v="1"/>
    <s v="United States"/>
    <s v="Owensboro"/>
    <x v="0"/>
    <n v="42301"/>
    <x v="0"/>
    <s v="OFF-SU-10004661"/>
    <x v="1"/>
    <x v="14"/>
    <s v="Acme Titanium Bonded Scissors"/>
    <n v="25.5"/>
    <n v="3"/>
    <n v="0"/>
    <n v="6.63"/>
  </r>
  <r>
    <n v="5914"/>
    <x v="2951"/>
    <x v="1"/>
    <x v="14"/>
    <d v="2012-09-23T00:00:00"/>
    <x v="1"/>
    <s v="PF-19120"/>
    <s v="Peter Fuller"/>
    <x v="0"/>
    <s v="United States"/>
    <s v="New York City"/>
    <x v="15"/>
    <n v="10035"/>
    <x v="3"/>
    <s v="OFF-ST-10000617"/>
    <x v="1"/>
    <x v="4"/>
    <s v="Woodgrain Magazine Files by Perma"/>
    <n v="14.9"/>
    <n v="5"/>
    <n v="0"/>
    <n v="1.0429999999999984"/>
  </r>
  <r>
    <n v="5915"/>
    <x v="2951"/>
    <x v="1"/>
    <x v="14"/>
    <d v="2012-09-23T00:00:00"/>
    <x v="1"/>
    <s v="PF-19120"/>
    <s v="Peter Fuller"/>
    <x v="0"/>
    <s v="United States"/>
    <s v="New York City"/>
    <x v="15"/>
    <n v="10035"/>
    <x v="3"/>
    <s v="OFF-LA-10002762"/>
    <x v="1"/>
    <x v="2"/>
    <s v="Avery 485"/>
    <n v="87.71"/>
    <n v="7"/>
    <n v="0"/>
    <n v="41.223699999999994"/>
  </r>
  <r>
    <n v="5916"/>
    <x v="2951"/>
    <x v="1"/>
    <x v="14"/>
    <d v="2012-09-23T00:00:00"/>
    <x v="1"/>
    <s v="PF-19120"/>
    <s v="Peter Fuller"/>
    <x v="0"/>
    <s v="United States"/>
    <s v="New York City"/>
    <x v="15"/>
    <n v="10035"/>
    <x v="3"/>
    <s v="FUR-CH-10001973"/>
    <x v="0"/>
    <x v="1"/>
    <s v="Office Star Flex Back Scooter Chair with White Frame"/>
    <n v="199.76400000000001"/>
    <n v="2"/>
    <n v="0.1"/>
    <n v="8.8783999999999956"/>
  </r>
  <r>
    <n v="5917"/>
    <x v="2951"/>
    <x v="1"/>
    <x v="14"/>
    <d v="2012-09-23T00:00:00"/>
    <x v="1"/>
    <s v="PF-19120"/>
    <s v="Peter Fuller"/>
    <x v="0"/>
    <s v="United States"/>
    <s v="New York City"/>
    <x v="15"/>
    <n v="10035"/>
    <x v="3"/>
    <s v="OFF-ST-10003058"/>
    <x v="1"/>
    <x v="4"/>
    <s v="Eldon Mobile Mega Data Cart  Mega Stackable  Add-On Trays"/>
    <n v="94.6"/>
    <n v="4"/>
    <n v="0"/>
    <n v="27.433999999999997"/>
  </r>
  <r>
    <n v="5918"/>
    <x v="2951"/>
    <x v="1"/>
    <x v="14"/>
    <d v="2012-09-23T00:00:00"/>
    <x v="1"/>
    <s v="PF-19120"/>
    <s v="Peter Fuller"/>
    <x v="0"/>
    <s v="United States"/>
    <s v="New York City"/>
    <x v="15"/>
    <n v="10035"/>
    <x v="3"/>
    <s v="FUR-BO-10004834"/>
    <x v="0"/>
    <x v="0"/>
    <s v="Riverside Palais Royal Lawyers Bookcase, Royale Cherry Finish"/>
    <n v="4228.7040000000006"/>
    <n v="6"/>
    <n v="0.2"/>
    <n v="158.57639999999992"/>
  </r>
  <r>
    <n v="5919"/>
    <x v="2951"/>
    <x v="1"/>
    <x v="14"/>
    <d v="2012-09-23T00:00:00"/>
    <x v="1"/>
    <s v="PF-19120"/>
    <s v="Peter Fuller"/>
    <x v="0"/>
    <s v="United States"/>
    <s v="New York City"/>
    <x v="15"/>
    <n v="10035"/>
    <x v="3"/>
    <s v="FUR-BO-10002213"/>
    <x v="0"/>
    <x v="0"/>
    <s v="DMI Eclipse Executive Suite Bookcases"/>
    <n v="2003.9200000000003"/>
    <n v="5"/>
    <n v="0.2"/>
    <n v="-25.049000000000149"/>
  </r>
  <r>
    <n v="5920"/>
    <x v="2951"/>
    <x v="1"/>
    <x v="14"/>
    <d v="2012-09-23T00:00:00"/>
    <x v="1"/>
    <s v="PF-19120"/>
    <s v="Peter Fuller"/>
    <x v="0"/>
    <s v="United States"/>
    <s v="New York City"/>
    <x v="15"/>
    <n v="10035"/>
    <x v="3"/>
    <s v="TEC-PH-10002170"/>
    <x v="2"/>
    <x v="7"/>
    <s v="ClearSounds CSC500 Amplified Spirit Phone Corded phone"/>
    <n v="209.96999999999997"/>
    <n v="3"/>
    <n v="0"/>
    <n v="58.791600000000003"/>
  </r>
  <r>
    <n v="5921"/>
    <x v="2951"/>
    <x v="1"/>
    <x v="14"/>
    <d v="2012-09-23T00:00:00"/>
    <x v="1"/>
    <s v="PF-19120"/>
    <s v="Peter Fuller"/>
    <x v="0"/>
    <s v="United States"/>
    <s v="New York City"/>
    <x v="15"/>
    <n v="10035"/>
    <x v="3"/>
    <s v="TEC-AC-10003033"/>
    <x v="2"/>
    <x v="11"/>
    <s v="Plantronics CS510 - Over-the-Head monaural Wireless Headset System"/>
    <n v="659.9"/>
    <n v="2"/>
    <n v="0"/>
    <n v="217.76699999999994"/>
  </r>
  <r>
    <n v="5922"/>
    <x v="2951"/>
    <x v="1"/>
    <x v="14"/>
    <d v="2012-09-23T00:00:00"/>
    <x v="1"/>
    <s v="PF-19120"/>
    <s v="Peter Fuller"/>
    <x v="0"/>
    <s v="United States"/>
    <s v="New York City"/>
    <x v="15"/>
    <n v="10035"/>
    <x v="3"/>
    <s v="OFF-PA-10004071"/>
    <x v="1"/>
    <x v="10"/>
    <s v="Eaton Premium Continuous-Feed Paper, 25% Cotton, Letter Size, White, 1000 Shts/Box"/>
    <n v="110.96"/>
    <n v="2"/>
    <n v="0"/>
    <n v="53.260799999999996"/>
  </r>
  <r>
    <n v="5923"/>
    <x v="2951"/>
    <x v="1"/>
    <x v="14"/>
    <d v="2012-09-23T00:00:00"/>
    <x v="1"/>
    <s v="PF-19120"/>
    <s v="Peter Fuller"/>
    <x v="0"/>
    <s v="United States"/>
    <s v="New York City"/>
    <x v="15"/>
    <n v="10035"/>
    <x v="3"/>
    <s v="TEC-PH-10000169"/>
    <x v="2"/>
    <x v="7"/>
    <s v="ARKON Windshield Dashboard Air Vent Car Mount Holder"/>
    <n v="67.8"/>
    <n v="4"/>
    <n v="0"/>
    <n v="1.3559999999999945"/>
  </r>
  <r>
    <n v="5924"/>
    <x v="2952"/>
    <x v="0"/>
    <x v="491"/>
    <d v="2013-12-01T00:00:00"/>
    <x v="0"/>
    <s v="DK-13225"/>
    <s v="Dean Katz"/>
    <x v="1"/>
    <s v="United States"/>
    <s v="New York City"/>
    <x v="15"/>
    <n v="10011"/>
    <x v="3"/>
    <s v="FUR-TA-10002958"/>
    <x v="0"/>
    <x v="3"/>
    <s v="Bevis Oval Conference Table, Walnut"/>
    <n v="313.17599999999999"/>
    <n v="2"/>
    <n v="0.4"/>
    <n v="-120.05080000000007"/>
  </r>
  <r>
    <n v="5925"/>
    <x v="2953"/>
    <x v="3"/>
    <x v="123"/>
    <d v="2014-11-23T00:00:00"/>
    <x v="0"/>
    <s v="RB-19435"/>
    <s v="Richard Bierner"/>
    <x v="0"/>
    <s v="United States"/>
    <s v="Springfield"/>
    <x v="17"/>
    <n v="22153"/>
    <x v="0"/>
    <s v="OFF-AR-10001177"/>
    <x v="1"/>
    <x v="6"/>
    <s v="Newell 349"/>
    <n v="22.959999999999997"/>
    <n v="7"/>
    <n v="0"/>
    <n v="6.6583999999999968"/>
  </r>
  <r>
    <n v="5926"/>
    <x v="2954"/>
    <x v="3"/>
    <x v="95"/>
    <d v="2014-06-09T00:00:00"/>
    <x v="1"/>
    <s v="GD-14590"/>
    <s v="Giulietta Dortch"/>
    <x v="1"/>
    <s v="United States"/>
    <s v="Bellingham"/>
    <x v="4"/>
    <n v="98226"/>
    <x v="1"/>
    <s v="TEC-AC-10004975"/>
    <x v="2"/>
    <x v="11"/>
    <s v="Plantronics Audio 995 Wireless Stereo Headset"/>
    <n v="1099.5"/>
    <n v="10"/>
    <n v="0"/>
    <n v="362.83500000000004"/>
  </r>
  <r>
    <n v="5927"/>
    <x v="2955"/>
    <x v="2"/>
    <x v="918"/>
    <d v="2011-04-12T00:00:00"/>
    <x v="1"/>
    <s v="RA-19885"/>
    <s v="Ruben Ausman"/>
    <x v="1"/>
    <s v="United States"/>
    <s v="Decatur"/>
    <x v="19"/>
    <n v="35601"/>
    <x v="0"/>
    <s v="FUR-TA-10001086"/>
    <x v="0"/>
    <x v="3"/>
    <s v="SAFCO PlanMaster Boards, 60w x 37-1/2d, White Melamine"/>
    <n v="1215.92"/>
    <n v="8"/>
    <n v="0"/>
    <n v="316.13920000000007"/>
  </r>
  <r>
    <n v="5928"/>
    <x v="2956"/>
    <x v="2"/>
    <x v="856"/>
    <d v="2011-10-15T00:00:00"/>
    <x v="1"/>
    <s v="DB-13555"/>
    <s v="Dorothy Badders"/>
    <x v="1"/>
    <s v="United States"/>
    <s v="Fayetteville"/>
    <x v="36"/>
    <n v="72701"/>
    <x v="0"/>
    <s v="OFF-LA-10000240"/>
    <x v="1"/>
    <x v="2"/>
    <s v="Self-Adhesive Address Labels for Typewriters by Universal"/>
    <n v="7.31"/>
    <n v="1"/>
    <n v="0"/>
    <n v="3.4356999999999998"/>
  </r>
  <r>
    <n v="5929"/>
    <x v="2956"/>
    <x v="2"/>
    <x v="856"/>
    <d v="2011-10-15T00:00:00"/>
    <x v="1"/>
    <s v="DB-13555"/>
    <s v="Dorothy Badders"/>
    <x v="1"/>
    <s v="United States"/>
    <s v="Fayetteville"/>
    <x v="36"/>
    <n v="72701"/>
    <x v="0"/>
    <s v="FUR-FU-10002107"/>
    <x v="0"/>
    <x v="5"/>
    <s v="Eldon Pizzaz Desk Accessories"/>
    <n v="8.92"/>
    <n v="4"/>
    <n v="0"/>
    <n v="3.9248000000000003"/>
  </r>
  <r>
    <n v="5930"/>
    <x v="2957"/>
    <x v="3"/>
    <x v="437"/>
    <d v="2014-07-10T00:00:00"/>
    <x v="2"/>
    <s v="RL-19615"/>
    <s v="Rob Lucas"/>
    <x v="0"/>
    <s v="United States"/>
    <s v="Philadelphia"/>
    <x v="9"/>
    <n v="19120"/>
    <x v="3"/>
    <s v="FUR-BO-10001519"/>
    <x v="0"/>
    <x v="0"/>
    <s v="O'Sullivan 3-Shelf Heavy-Duty Bookcases"/>
    <n v="87.210000000000008"/>
    <n v="3"/>
    <n v="0.5"/>
    <n v="-45.349200000000003"/>
  </r>
  <r>
    <n v="5931"/>
    <x v="2957"/>
    <x v="3"/>
    <x v="437"/>
    <d v="2014-07-10T00:00:00"/>
    <x v="2"/>
    <s v="RL-19615"/>
    <s v="Rob Lucas"/>
    <x v="0"/>
    <s v="United States"/>
    <s v="Philadelphia"/>
    <x v="9"/>
    <n v="19120"/>
    <x v="3"/>
    <s v="OFF-PA-10004100"/>
    <x v="1"/>
    <x v="10"/>
    <s v="Xerox 216"/>
    <n v="15.552000000000003"/>
    <n v="3"/>
    <n v="0.2"/>
    <n v="5.4432"/>
  </r>
  <r>
    <n v="5932"/>
    <x v="2957"/>
    <x v="3"/>
    <x v="437"/>
    <d v="2014-07-10T00:00:00"/>
    <x v="2"/>
    <s v="RL-19615"/>
    <s v="Rob Lucas"/>
    <x v="0"/>
    <s v="United States"/>
    <s v="Philadelphia"/>
    <x v="9"/>
    <n v="19120"/>
    <x v="3"/>
    <s v="TEC-PH-10001363"/>
    <x v="2"/>
    <x v="7"/>
    <s v="Apple iPhone 5S"/>
    <n v="683.98799999999994"/>
    <n v="2"/>
    <n v="0.4"/>
    <n v="-113.9980000000001"/>
  </r>
  <r>
    <n v="5933"/>
    <x v="2957"/>
    <x v="3"/>
    <x v="437"/>
    <d v="2014-07-10T00:00:00"/>
    <x v="2"/>
    <s v="RL-19615"/>
    <s v="Rob Lucas"/>
    <x v="0"/>
    <s v="United States"/>
    <s v="Philadelphia"/>
    <x v="9"/>
    <n v="19120"/>
    <x v="3"/>
    <s v="OFF-ST-10004835"/>
    <x v="1"/>
    <x v="4"/>
    <s v="Plastic Stacking Crates &amp; Casters"/>
    <n v="13.392000000000001"/>
    <n v="3"/>
    <n v="0.2"/>
    <n v="1.0044"/>
  </r>
  <r>
    <n v="5934"/>
    <x v="2957"/>
    <x v="3"/>
    <x v="437"/>
    <d v="2014-07-10T00:00:00"/>
    <x v="2"/>
    <s v="RL-19615"/>
    <s v="Rob Lucas"/>
    <x v="0"/>
    <s v="United States"/>
    <s v="Philadelphia"/>
    <x v="9"/>
    <n v="19120"/>
    <x v="3"/>
    <s v="TEC-AC-10002018"/>
    <x v="2"/>
    <x v="11"/>
    <s v="AmazonBasics 3-Button USB Wired Mouse"/>
    <n v="16.776000000000003"/>
    <n v="3"/>
    <n v="0.2"/>
    <n v="4.8231000000000002"/>
  </r>
  <r>
    <n v="5935"/>
    <x v="2957"/>
    <x v="3"/>
    <x v="437"/>
    <d v="2014-07-10T00:00:00"/>
    <x v="2"/>
    <s v="RL-19615"/>
    <s v="Rob Lucas"/>
    <x v="0"/>
    <s v="United States"/>
    <s v="Philadelphia"/>
    <x v="9"/>
    <n v="19120"/>
    <x v="3"/>
    <s v="TEC-AC-10003033"/>
    <x v="2"/>
    <x v="11"/>
    <s v="Plantronics CS510 - Over-the-Head monaural Wireless Headset System"/>
    <n v="527.91999999999996"/>
    <n v="2"/>
    <n v="0.2"/>
    <n v="85.786999999999949"/>
  </r>
  <r>
    <n v="5936"/>
    <x v="2958"/>
    <x v="0"/>
    <x v="975"/>
    <d v="2013-07-05T00:00:00"/>
    <x v="3"/>
    <s v="RB-19465"/>
    <s v="Rick Bensley"/>
    <x v="2"/>
    <s v="United States"/>
    <s v="Seattle"/>
    <x v="4"/>
    <n v="98103"/>
    <x v="1"/>
    <s v="FUR-FU-10000221"/>
    <x v="0"/>
    <x v="5"/>
    <s v="Master Caster Door Stop, Brown"/>
    <n v="25.4"/>
    <n v="5"/>
    <n v="0"/>
    <n v="8.6359999999999992"/>
  </r>
  <r>
    <n v="5937"/>
    <x v="2958"/>
    <x v="0"/>
    <x v="975"/>
    <d v="2013-07-05T00:00:00"/>
    <x v="3"/>
    <s v="RB-19465"/>
    <s v="Rick Bensley"/>
    <x v="2"/>
    <s v="United States"/>
    <s v="Seattle"/>
    <x v="4"/>
    <n v="98103"/>
    <x v="1"/>
    <s v="TEC-PH-10001198"/>
    <x v="2"/>
    <x v="7"/>
    <s v="Avaya 4621SW VoIP phone"/>
    <n v="177.48000000000002"/>
    <n v="3"/>
    <n v="0.2"/>
    <n v="19.966499999999982"/>
  </r>
  <r>
    <n v="5938"/>
    <x v="2958"/>
    <x v="0"/>
    <x v="975"/>
    <d v="2013-07-05T00:00:00"/>
    <x v="3"/>
    <s v="RB-19465"/>
    <s v="Rick Bensley"/>
    <x v="2"/>
    <s v="United States"/>
    <s v="Seattle"/>
    <x v="4"/>
    <n v="98103"/>
    <x v="1"/>
    <s v="TEC-PH-10002564"/>
    <x v="2"/>
    <x v="7"/>
    <s v="OtterBox Defender Series Case - Samsung Galaxy S4"/>
    <n v="71.975999999999999"/>
    <n v="3"/>
    <n v="0.2"/>
    <n v="8.9969999999999892"/>
  </r>
  <r>
    <n v="5939"/>
    <x v="2959"/>
    <x v="3"/>
    <x v="240"/>
    <d v="2014-05-26T00:00:00"/>
    <x v="1"/>
    <s v="JF-15295"/>
    <s v="Jason Fortune-"/>
    <x v="0"/>
    <s v="United States"/>
    <s v="Plano"/>
    <x v="5"/>
    <n v="75023"/>
    <x v="2"/>
    <s v="TEC-PH-10003811"/>
    <x v="2"/>
    <x v="7"/>
    <s v="Jabra Supreme Plus Driver Edition Headset"/>
    <n v="95.992000000000004"/>
    <n v="1"/>
    <n v="0.2"/>
    <n v="9.5991999999999997"/>
  </r>
  <r>
    <n v="5940"/>
    <x v="2959"/>
    <x v="3"/>
    <x v="240"/>
    <d v="2014-05-26T00:00:00"/>
    <x v="1"/>
    <s v="JF-15295"/>
    <s v="Jason Fortune-"/>
    <x v="0"/>
    <s v="United States"/>
    <s v="Plano"/>
    <x v="5"/>
    <n v="75023"/>
    <x v="2"/>
    <s v="OFF-LA-10004178"/>
    <x v="1"/>
    <x v="2"/>
    <s v="Avery 491"/>
    <n v="13.216000000000001"/>
    <n v="4"/>
    <n v="0.2"/>
    <n v="4.2951999999999995"/>
  </r>
  <r>
    <n v="5941"/>
    <x v="2960"/>
    <x v="3"/>
    <x v="386"/>
    <d v="2014-10-15T00:00:00"/>
    <x v="0"/>
    <s v="RW-19690"/>
    <s v="Robert Waldorf"/>
    <x v="0"/>
    <s v="United States"/>
    <s v="Los Angeles"/>
    <x v="1"/>
    <n v="90049"/>
    <x v="1"/>
    <s v="TEC-AC-10001465"/>
    <x v="2"/>
    <x v="11"/>
    <s v="SanDisk Cruzer 64 GB USB Flash Drive"/>
    <n v="435.84000000000003"/>
    <n v="12"/>
    <n v="0"/>
    <n v="130.75199999999995"/>
  </r>
  <r>
    <n v="5942"/>
    <x v="2960"/>
    <x v="3"/>
    <x v="386"/>
    <d v="2014-10-15T00:00:00"/>
    <x v="0"/>
    <s v="RW-19690"/>
    <s v="Robert Waldorf"/>
    <x v="0"/>
    <s v="United States"/>
    <s v="Los Angeles"/>
    <x v="1"/>
    <n v="90049"/>
    <x v="1"/>
    <s v="OFF-AR-10000940"/>
    <x v="1"/>
    <x v="6"/>
    <s v="Newell 343"/>
    <n v="5.88"/>
    <n v="2"/>
    <n v="0"/>
    <n v="1.5876000000000001"/>
  </r>
  <r>
    <n v="5943"/>
    <x v="2961"/>
    <x v="0"/>
    <x v="876"/>
    <d v="2013-08-14T00:00:00"/>
    <x v="1"/>
    <s v="VG-21790"/>
    <s v="Vivek Gonzalez"/>
    <x v="0"/>
    <s v="United States"/>
    <s v="Los Angeles"/>
    <x v="1"/>
    <n v="90032"/>
    <x v="1"/>
    <s v="TEC-PH-10001700"/>
    <x v="2"/>
    <x v="7"/>
    <s v="Panasonic KX-TG6844B Expandable Digital Cordless Telephone"/>
    <n v="211.16800000000001"/>
    <n v="4"/>
    <n v="0.2"/>
    <n v="18.477200000000011"/>
  </r>
  <r>
    <n v="5944"/>
    <x v="2962"/>
    <x v="2"/>
    <x v="55"/>
    <d v="2011-08-29T00:00:00"/>
    <x v="1"/>
    <s v="JM-15265"/>
    <s v="Janet Molinari"/>
    <x v="1"/>
    <s v="United States"/>
    <s v="Los Angeles"/>
    <x v="1"/>
    <n v="90036"/>
    <x v="1"/>
    <s v="FUR-FU-10000771"/>
    <x v="0"/>
    <x v="5"/>
    <s v="Eldon 200 Class Desk Accessories, Smoke"/>
    <n v="6.28"/>
    <n v="1"/>
    <n v="0"/>
    <n v="2.6376000000000004"/>
  </r>
  <r>
    <n v="5945"/>
    <x v="2962"/>
    <x v="2"/>
    <x v="55"/>
    <d v="2011-08-29T00:00:00"/>
    <x v="1"/>
    <s v="JM-15265"/>
    <s v="Janet Molinari"/>
    <x v="1"/>
    <s v="United States"/>
    <s v="Los Angeles"/>
    <x v="1"/>
    <n v="90036"/>
    <x v="1"/>
    <s v="TEC-AC-10002399"/>
    <x v="2"/>
    <x v="11"/>
    <s v="SanDisk Cruzer 32 GB USB Flash Drive"/>
    <n v="95.1"/>
    <n v="5"/>
    <n v="0"/>
    <n v="30.431999999999995"/>
  </r>
  <r>
    <n v="5946"/>
    <x v="2962"/>
    <x v="2"/>
    <x v="55"/>
    <d v="2011-08-29T00:00:00"/>
    <x v="1"/>
    <s v="JM-15265"/>
    <s v="Janet Molinari"/>
    <x v="1"/>
    <s v="United States"/>
    <s v="Los Angeles"/>
    <x v="1"/>
    <n v="90036"/>
    <x v="1"/>
    <s v="OFF-PA-10004983"/>
    <x v="1"/>
    <x v="10"/>
    <s v="Xerox 23"/>
    <n v="25.92"/>
    <n v="4"/>
    <n v="0"/>
    <n v="12.441600000000001"/>
  </r>
  <r>
    <n v="5947"/>
    <x v="2962"/>
    <x v="2"/>
    <x v="55"/>
    <d v="2011-08-29T00:00:00"/>
    <x v="1"/>
    <s v="JM-15265"/>
    <s v="Janet Molinari"/>
    <x v="1"/>
    <s v="United States"/>
    <s v="Los Angeles"/>
    <x v="1"/>
    <n v="90036"/>
    <x v="1"/>
    <s v="OFF-ST-10004258"/>
    <x v="1"/>
    <x v="4"/>
    <s v="Portable Personal File Box"/>
    <n v="48.84"/>
    <n v="4"/>
    <n v="0"/>
    <n v="13.186800000000005"/>
  </r>
  <r>
    <n v="5948"/>
    <x v="2963"/>
    <x v="1"/>
    <x v="471"/>
    <d v="2012-09-18T00:00:00"/>
    <x v="0"/>
    <s v="BE-11455"/>
    <s v="Brad Eason"/>
    <x v="2"/>
    <s v="United States"/>
    <s v="Des Moines"/>
    <x v="23"/>
    <n v="50315"/>
    <x v="2"/>
    <s v="OFF-BI-10004040"/>
    <x v="1"/>
    <x v="8"/>
    <s v="Wilson Jones Impact Binders"/>
    <n v="25.9"/>
    <n v="5"/>
    <n v="0"/>
    <n v="12.690999999999999"/>
  </r>
  <r>
    <n v="5949"/>
    <x v="2964"/>
    <x v="3"/>
    <x v="916"/>
    <d v="2014-03-06T00:00:00"/>
    <x v="3"/>
    <s v="CB-12535"/>
    <s v="Claudia Bergmann"/>
    <x v="1"/>
    <s v="United States"/>
    <s v="Southaven"/>
    <x v="35"/>
    <n v="38671"/>
    <x v="0"/>
    <s v="OFF-EN-10003862"/>
    <x v="1"/>
    <x v="12"/>
    <s v="Laser &amp; Ink Jet Business Envelopes"/>
    <n v="42.68"/>
    <n v="4"/>
    <n v="0"/>
    <n v="19.6328"/>
  </r>
  <r>
    <n v="5950"/>
    <x v="2964"/>
    <x v="3"/>
    <x v="916"/>
    <d v="2014-03-06T00:00:00"/>
    <x v="3"/>
    <s v="CB-12535"/>
    <s v="Claudia Bergmann"/>
    <x v="1"/>
    <s v="United States"/>
    <s v="Southaven"/>
    <x v="35"/>
    <n v="38671"/>
    <x v="0"/>
    <s v="TEC-AC-10004571"/>
    <x v="2"/>
    <x v="11"/>
    <s v="Logitech G700s Rechargeable Gaming Mouse"/>
    <n v="299.96999999999997"/>
    <n v="3"/>
    <n v="0"/>
    <n v="125.98740000000001"/>
  </r>
  <r>
    <n v="5951"/>
    <x v="2964"/>
    <x v="3"/>
    <x v="916"/>
    <d v="2014-03-06T00:00:00"/>
    <x v="3"/>
    <s v="CB-12535"/>
    <s v="Claudia Bergmann"/>
    <x v="1"/>
    <s v="United States"/>
    <s v="Southaven"/>
    <x v="35"/>
    <n v="38671"/>
    <x v="0"/>
    <s v="OFF-AP-10000891"/>
    <x v="1"/>
    <x v="9"/>
    <s v="Kensington 7 Outlet MasterPiece HOMEOFFICE Power Control Center"/>
    <n v="262.24"/>
    <n v="2"/>
    <n v="0"/>
    <n v="78.671999999999997"/>
  </r>
  <r>
    <n v="5952"/>
    <x v="2964"/>
    <x v="3"/>
    <x v="916"/>
    <d v="2014-03-06T00:00:00"/>
    <x v="3"/>
    <s v="CB-12535"/>
    <s v="Claudia Bergmann"/>
    <x v="1"/>
    <s v="United States"/>
    <s v="Southaven"/>
    <x v="35"/>
    <n v="38671"/>
    <x v="0"/>
    <s v="OFF-BI-10002026"/>
    <x v="1"/>
    <x v="8"/>
    <s v="Ibico Recycled Linen-Style Covers"/>
    <n v="234.36"/>
    <n v="6"/>
    <n v="0"/>
    <n v="112.49279999999999"/>
  </r>
  <r>
    <n v="5953"/>
    <x v="2965"/>
    <x v="3"/>
    <x v="4"/>
    <d v="2014-04-22T00:00:00"/>
    <x v="1"/>
    <s v="SD-20485"/>
    <s v="Shirley Daniels"/>
    <x v="2"/>
    <s v="United States"/>
    <s v="Houston"/>
    <x v="5"/>
    <n v="77041"/>
    <x v="2"/>
    <s v="OFF-PA-10001826"/>
    <x v="1"/>
    <x v="10"/>
    <s v="Xerox 207"/>
    <n v="20.736000000000004"/>
    <n v="4"/>
    <n v="0.2"/>
    <n v="7.2576000000000001"/>
  </r>
  <r>
    <n v="5954"/>
    <x v="2966"/>
    <x v="2"/>
    <x v="809"/>
    <d v="2011-03-31T00:00:00"/>
    <x v="2"/>
    <s v="SG-20890"/>
    <s v="Susan Gilcrest"/>
    <x v="1"/>
    <s v="United States"/>
    <s v="New York City"/>
    <x v="15"/>
    <n v="10009"/>
    <x v="3"/>
    <s v="OFF-AR-10001231"/>
    <x v="1"/>
    <x v="6"/>
    <s v="Sanford EarthWrite Recycled Pencils, Medium Soft, #2"/>
    <n v="10.5"/>
    <n v="5"/>
    <n v="0"/>
    <n v="2.9400000000000004"/>
  </r>
  <r>
    <n v="5955"/>
    <x v="2967"/>
    <x v="2"/>
    <x v="7"/>
    <d v="2011-11-15T00:00:00"/>
    <x v="0"/>
    <s v="TS-21430"/>
    <s v="Tom Stivers"/>
    <x v="1"/>
    <s v="United States"/>
    <s v="Reading"/>
    <x v="9"/>
    <n v="19601"/>
    <x v="3"/>
    <s v="FUR-FU-10000409"/>
    <x v="0"/>
    <x v="5"/>
    <s v="GE 4 Foot Flourescent Tube, 40 Watt"/>
    <n v="23.968000000000004"/>
    <n v="2"/>
    <n v="0.2"/>
    <n v="7.7896000000000001"/>
  </r>
  <r>
    <n v="5956"/>
    <x v="2967"/>
    <x v="2"/>
    <x v="7"/>
    <d v="2011-11-15T00:00:00"/>
    <x v="0"/>
    <s v="TS-21430"/>
    <s v="Tom Stivers"/>
    <x v="1"/>
    <s v="United States"/>
    <s v="Reading"/>
    <x v="9"/>
    <n v="19601"/>
    <x v="3"/>
    <s v="FUR-BO-10002545"/>
    <x v="0"/>
    <x v="0"/>
    <s v="Atlantic Metals Mobile 3-Shelf Bookcases, Custom Colors"/>
    <n v="521.96"/>
    <n v="4"/>
    <n v="0.5"/>
    <n v="-250.54079999999999"/>
  </r>
  <r>
    <n v="5957"/>
    <x v="2968"/>
    <x v="0"/>
    <x v="299"/>
    <d v="2013-03-16T00:00:00"/>
    <x v="0"/>
    <s v="DK-13225"/>
    <s v="Dean Katz"/>
    <x v="1"/>
    <s v="United States"/>
    <s v="San Francisco"/>
    <x v="1"/>
    <n v="94109"/>
    <x v="1"/>
    <s v="OFF-ST-10002756"/>
    <x v="1"/>
    <x v="4"/>
    <s v="Tennsco Stur-D-Stor Boltless Shelving, 5 Shelves, 24&quot; Deep, Sand"/>
    <n v="676.55"/>
    <n v="5"/>
    <n v="0"/>
    <n v="6.7655000000000598"/>
  </r>
  <r>
    <n v="5958"/>
    <x v="2968"/>
    <x v="0"/>
    <x v="299"/>
    <d v="2013-03-16T00:00:00"/>
    <x v="0"/>
    <s v="DK-13225"/>
    <s v="Dean Katz"/>
    <x v="1"/>
    <s v="United States"/>
    <s v="San Francisco"/>
    <x v="1"/>
    <n v="94109"/>
    <x v="1"/>
    <s v="OFF-AP-10003842"/>
    <x v="1"/>
    <x v="9"/>
    <s v="Euro-Pro Shark Turbo Vacuum"/>
    <n v="154.9"/>
    <n v="5"/>
    <n v="0"/>
    <n v="40.274000000000001"/>
  </r>
  <r>
    <n v="5959"/>
    <x v="2968"/>
    <x v="0"/>
    <x v="299"/>
    <d v="2013-03-16T00:00:00"/>
    <x v="0"/>
    <s v="DK-13225"/>
    <s v="Dean Katz"/>
    <x v="1"/>
    <s v="United States"/>
    <s v="San Francisco"/>
    <x v="1"/>
    <n v="94109"/>
    <x v="1"/>
    <s v="OFF-EN-10004459"/>
    <x v="1"/>
    <x v="12"/>
    <s v="Security-Tint Envelopes"/>
    <n v="30.56"/>
    <n v="4"/>
    <n v="0"/>
    <n v="14.974399999999999"/>
  </r>
  <r>
    <n v="5960"/>
    <x v="2968"/>
    <x v="0"/>
    <x v="299"/>
    <d v="2013-03-16T00:00:00"/>
    <x v="0"/>
    <s v="DK-13225"/>
    <s v="Dean Katz"/>
    <x v="1"/>
    <s v="United States"/>
    <s v="San Francisco"/>
    <x v="1"/>
    <n v="94109"/>
    <x v="1"/>
    <s v="FUR-CH-10003746"/>
    <x v="0"/>
    <x v="1"/>
    <s v="Hon 4070 Series Pagoda Round Back Stacking Chairs"/>
    <n v="770.35200000000009"/>
    <n v="3"/>
    <n v="0.2"/>
    <n v="77.035199999999975"/>
  </r>
  <r>
    <n v="5961"/>
    <x v="2969"/>
    <x v="3"/>
    <x v="839"/>
    <d v="2014-02-15T00:00:00"/>
    <x v="0"/>
    <s v="ML-17395"/>
    <s v="Marina Lichtenstein"/>
    <x v="1"/>
    <s v="United States"/>
    <s v="Los Angeles"/>
    <x v="1"/>
    <n v="90045"/>
    <x v="1"/>
    <s v="FUR-FU-10003142"/>
    <x v="0"/>
    <x v="5"/>
    <s v="Master Big Foot Doorstop, Beige"/>
    <n v="21.12"/>
    <n v="4"/>
    <n v="0"/>
    <n v="6.5471999999999984"/>
  </r>
  <r>
    <n v="5962"/>
    <x v="2970"/>
    <x v="2"/>
    <x v="7"/>
    <d v="2011-11-13T00:00:00"/>
    <x v="0"/>
    <s v="MA-17560"/>
    <s v="Matt Abelman"/>
    <x v="2"/>
    <s v="United States"/>
    <s v="Los Angeles"/>
    <x v="1"/>
    <n v="90004"/>
    <x v="1"/>
    <s v="TEC-PH-10001425"/>
    <x v="2"/>
    <x v="7"/>
    <s v="Mophie Juice Pack Helium for iPhone"/>
    <n v="575.928"/>
    <n v="9"/>
    <n v="0.2"/>
    <n v="57.592799999999983"/>
  </r>
  <r>
    <n v="5963"/>
    <x v="2970"/>
    <x v="2"/>
    <x v="7"/>
    <d v="2011-11-13T00:00:00"/>
    <x v="0"/>
    <s v="MA-17560"/>
    <s v="Matt Abelman"/>
    <x v="2"/>
    <s v="United States"/>
    <s v="Los Angeles"/>
    <x v="1"/>
    <n v="90004"/>
    <x v="1"/>
    <s v="OFF-AP-10001626"/>
    <x v="1"/>
    <x v="9"/>
    <s v="Commercial WindTunnel Clean Air Upright Vacuum, Replacement Belts, Filtration Bags"/>
    <n v="7.78"/>
    <n v="2"/>
    <n v="0"/>
    <n v="2.0228000000000002"/>
  </r>
  <r>
    <n v="5964"/>
    <x v="2970"/>
    <x v="2"/>
    <x v="7"/>
    <d v="2011-11-13T00:00:00"/>
    <x v="0"/>
    <s v="MA-17560"/>
    <s v="Matt Abelman"/>
    <x v="2"/>
    <s v="United States"/>
    <s v="Los Angeles"/>
    <x v="1"/>
    <n v="90004"/>
    <x v="1"/>
    <s v="OFF-PA-10003625"/>
    <x v="1"/>
    <x v="10"/>
    <s v="Xerox 1979"/>
    <n v="123.92"/>
    <n v="4"/>
    <n v="0"/>
    <n v="55.763999999999996"/>
  </r>
  <r>
    <n v="5965"/>
    <x v="2971"/>
    <x v="3"/>
    <x v="648"/>
    <d v="2014-08-26T00:00:00"/>
    <x v="1"/>
    <s v="LR-17035"/>
    <s v="Lisa Ryan"/>
    <x v="1"/>
    <s v="United States"/>
    <s v="San Francisco"/>
    <x v="1"/>
    <n v="94109"/>
    <x v="1"/>
    <s v="OFF-SU-10004768"/>
    <x v="1"/>
    <x v="14"/>
    <s v="Acme Kleencut Forged Steel Scissors"/>
    <n v="17.22"/>
    <n v="3"/>
    <n v="0"/>
    <n v="5.1659999999999986"/>
  </r>
  <r>
    <n v="5966"/>
    <x v="2971"/>
    <x v="3"/>
    <x v="648"/>
    <d v="2014-08-26T00:00:00"/>
    <x v="1"/>
    <s v="LR-17035"/>
    <s v="Lisa Ryan"/>
    <x v="1"/>
    <s v="United States"/>
    <s v="San Francisco"/>
    <x v="1"/>
    <n v="94109"/>
    <x v="1"/>
    <s v="OFF-ST-10000777"/>
    <x v="1"/>
    <x v="4"/>
    <s v="Companion Letter/Legal File, Black"/>
    <n v="226.56"/>
    <n v="6"/>
    <n v="0"/>
    <n v="63.436800000000005"/>
  </r>
  <r>
    <n v="5967"/>
    <x v="2971"/>
    <x v="3"/>
    <x v="648"/>
    <d v="2014-08-26T00:00:00"/>
    <x v="1"/>
    <s v="LR-17035"/>
    <s v="Lisa Ryan"/>
    <x v="1"/>
    <s v="United States"/>
    <s v="San Francisco"/>
    <x v="1"/>
    <n v="94109"/>
    <x v="1"/>
    <s v="TEC-PH-10003171"/>
    <x v="2"/>
    <x v="7"/>
    <s v="Plantronics Encore H101 Dual Earpieces Headset"/>
    <n v="107.88"/>
    <n v="3"/>
    <n v="0.2"/>
    <n v="10.787999999999997"/>
  </r>
  <r>
    <n v="5968"/>
    <x v="2972"/>
    <x v="0"/>
    <x v="804"/>
    <d v="2013-01-17T00:00:00"/>
    <x v="2"/>
    <s v="BE-11335"/>
    <s v="Bill Eplett"/>
    <x v="2"/>
    <s v="United States"/>
    <s v="New York City"/>
    <x v="15"/>
    <n v="10009"/>
    <x v="3"/>
    <s v="OFF-PA-10001033"/>
    <x v="1"/>
    <x v="10"/>
    <s v="Xerox 1893"/>
    <n v="81.98"/>
    <n v="2"/>
    <n v="0"/>
    <n v="40.170200000000001"/>
  </r>
  <r>
    <n v="5969"/>
    <x v="2973"/>
    <x v="2"/>
    <x v="836"/>
    <d v="2011-07-22T00:00:00"/>
    <x v="2"/>
    <s v="CC-12145"/>
    <s v="Charles Crestani"/>
    <x v="0"/>
    <s v="United States"/>
    <s v="San Diego"/>
    <x v="1"/>
    <n v="92105"/>
    <x v="1"/>
    <s v="OFF-PA-10000418"/>
    <x v="1"/>
    <x v="10"/>
    <s v="Xerox 189"/>
    <n v="104.85"/>
    <n v="1"/>
    <n v="0"/>
    <n v="50.327999999999996"/>
  </r>
  <r>
    <n v="5970"/>
    <x v="2973"/>
    <x v="2"/>
    <x v="836"/>
    <d v="2011-07-22T00:00:00"/>
    <x v="2"/>
    <s v="CC-12145"/>
    <s v="Charles Crestani"/>
    <x v="0"/>
    <s v="United States"/>
    <s v="San Diego"/>
    <x v="1"/>
    <n v="92105"/>
    <x v="1"/>
    <s v="OFF-BI-10001982"/>
    <x v="1"/>
    <x v="8"/>
    <s v="Wilson Jones Custom Binder Spines &amp; Labels"/>
    <n v="8.7040000000000006"/>
    <n v="2"/>
    <n v="0.2"/>
    <n v="3.1551999999999998"/>
  </r>
  <r>
    <n v="5971"/>
    <x v="2973"/>
    <x v="2"/>
    <x v="836"/>
    <d v="2011-07-22T00:00:00"/>
    <x v="2"/>
    <s v="CC-12145"/>
    <s v="Charles Crestani"/>
    <x v="0"/>
    <s v="United States"/>
    <s v="San Diego"/>
    <x v="1"/>
    <n v="92105"/>
    <x v="1"/>
    <s v="OFF-PA-10002230"/>
    <x v="1"/>
    <x v="10"/>
    <s v="Xerox 1897"/>
    <n v="19.920000000000002"/>
    <n v="4"/>
    <n v="0"/>
    <n v="9.7608000000000015"/>
  </r>
  <r>
    <n v="5972"/>
    <x v="2973"/>
    <x v="2"/>
    <x v="836"/>
    <d v="2011-07-22T00:00:00"/>
    <x v="2"/>
    <s v="CC-12145"/>
    <s v="Charles Crestani"/>
    <x v="0"/>
    <s v="United States"/>
    <s v="San Diego"/>
    <x v="1"/>
    <n v="92105"/>
    <x v="1"/>
    <s v="FUR-FU-10003577"/>
    <x v="0"/>
    <x v="5"/>
    <s v="Nu-Dell Leatherette Frames"/>
    <n v="43.019999999999996"/>
    <n v="3"/>
    <n v="0"/>
    <n v="15.4872"/>
  </r>
  <r>
    <n v="5973"/>
    <x v="2974"/>
    <x v="3"/>
    <x v="695"/>
    <d v="2014-02-12T00:00:00"/>
    <x v="1"/>
    <s v="BD-11770"/>
    <s v="Bryan Davis"/>
    <x v="0"/>
    <s v="United States"/>
    <s v="New York City"/>
    <x v="15"/>
    <n v="10024"/>
    <x v="3"/>
    <s v="FUR-BO-10001811"/>
    <x v="0"/>
    <x v="0"/>
    <s v="Atlantic Metals Mobile 5-Shelf Bookcases, Custom Colors"/>
    <n v="240.78400000000002"/>
    <n v="1"/>
    <n v="0.2"/>
    <n v="30.097999999999978"/>
  </r>
  <r>
    <n v="5974"/>
    <x v="2975"/>
    <x v="1"/>
    <x v="707"/>
    <d v="2012-12-29T00:00:00"/>
    <x v="1"/>
    <s v="JK-15640"/>
    <s v="Jim Kriz"/>
    <x v="2"/>
    <s v="United States"/>
    <s v="New York City"/>
    <x v="15"/>
    <n v="10011"/>
    <x v="3"/>
    <s v="OFF-AP-10003779"/>
    <x v="1"/>
    <x v="9"/>
    <s v="Kensington 7 Outlet MasterPiece Power Center with Fax/Phone Line Protection"/>
    <n v="414.96"/>
    <n v="2"/>
    <n v="0"/>
    <n v="124.48799999999994"/>
  </r>
  <r>
    <n v="5975"/>
    <x v="2976"/>
    <x v="0"/>
    <x v="750"/>
    <d v="2013-10-14T00:00:00"/>
    <x v="1"/>
    <s v="DB-13615"/>
    <s v="Doug Bickford"/>
    <x v="0"/>
    <s v="United States"/>
    <s v="Charlotte"/>
    <x v="3"/>
    <n v="28205"/>
    <x v="0"/>
    <s v="OFF-ST-10000676"/>
    <x v="1"/>
    <x v="4"/>
    <s v="Fellowes Econo/Stor Drawers"/>
    <n v="387.72"/>
    <n v="5"/>
    <n v="0.2"/>
    <n v="-67.851000000000028"/>
  </r>
  <r>
    <n v="5976"/>
    <x v="2977"/>
    <x v="3"/>
    <x v="1002"/>
    <d v="2014-07-18T00:00:00"/>
    <x v="1"/>
    <s v="RR-19525"/>
    <s v="Rick Reed"/>
    <x v="1"/>
    <s v="United States"/>
    <s v="Overland Park"/>
    <x v="41"/>
    <n v="66212"/>
    <x v="2"/>
    <s v="OFF-ST-10001496"/>
    <x v="1"/>
    <x v="4"/>
    <s v="Standard Rollaway File with Lock"/>
    <n v="360.38"/>
    <n v="2"/>
    <n v="0"/>
    <n v="93.698800000000006"/>
  </r>
  <r>
    <n v="5977"/>
    <x v="2977"/>
    <x v="3"/>
    <x v="1002"/>
    <d v="2014-07-18T00:00:00"/>
    <x v="1"/>
    <s v="RR-19525"/>
    <s v="Rick Reed"/>
    <x v="1"/>
    <s v="United States"/>
    <s v="Overland Park"/>
    <x v="41"/>
    <n v="66212"/>
    <x v="2"/>
    <s v="OFF-PA-10003673"/>
    <x v="1"/>
    <x v="10"/>
    <s v="Strathmore Photo Mount Cards"/>
    <n v="13.56"/>
    <n v="2"/>
    <n v="0"/>
    <n v="6.2375999999999996"/>
  </r>
  <r>
    <n v="5978"/>
    <x v="2978"/>
    <x v="3"/>
    <x v="558"/>
    <d v="2014-04-26T00:00:00"/>
    <x v="2"/>
    <s v="SV-20935"/>
    <s v="Susan Vittorini"/>
    <x v="0"/>
    <s v="United States"/>
    <s v="Mesa"/>
    <x v="16"/>
    <n v="85204"/>
    <x v="1"/>
    <s v="TEC-PH-10004614"/>
    <x v="2"/>
    <x v="7"/>
    <s v="AT&amp;T 841000 Phone"/>
    <n v="552"/>
    <n v="10"/>
    <n v="0.2"/>
    <n v="34.5"/>
  </r>
  <r>
    <n v="5979"/>
    <x v="2979"/>
    <x v="2"/>
    <x v="557"/>
    <d v="2011-09-13T00:00:00"/>
    <x v="1"/>
    <s v="RB-19465"/>
    <s v="Rick Bensley"/>
    <x v="2"/>
    <s v="United States"/>
    <s v="Tulsa"/>
    <x v="26"/>
    <n v="74133"/>
    <x v="2"/>
    <s v="FUR-TA-10001039"/>
    <x v="0"/>
    <x v="3"/>
    <s v="KI Adjustable-Height Table"/>
    <n v="429.90000000000003"/>
    <n v="5"/>
    <n v="0"/>
    <n v="111.77400000000003"/>
  </r>
  <r>
    <n v="5980"/>
    <x v="2979"/>
    <x v="2"/>
    <x v="557"/>
    <d v="2011-09-13T00:00:00"/>
    <x v="1"/>
    <s v="RB-19465"/>
    <s v="Rick Bensley"/>
    <x v="2"/>
    <s v="United States"/>
    <s v="Tulsa"/>
    <x v="26"/>
    <n v="74133"/>
    <x v="2"/>
    <s v="OFF-BI-10000474"/>
    <x v="1"/>
    <x v="8"/>
    <s v="Avery Recycled Flexi-View Covers for Binding Systems"/>
    <n v="32.06"/>
    <n v="2"/>
    <n v="0"/>
    <n v="15.3888"/>
  </r>
  <r>
    <n v="5981"/>
    <x v="2979"/>
    <x v="2"/>
    <x v="557"/>
    <d v="2011-09-13T00:00:00"/>
    <x v="1"/>
    <s v="RB-19465"/>
    <s v="Rick Bensley"/>
    <x v="2"/>
    <s v="United States"/>
    <s v="Tulsa"/>
    <x v="26"/>
    <n v="74133"/>
    <x v="2"/>
    <s v="FUR-CH-10004698"/>
    <x v="0"/>
    <x v="1"/>
    <s v="Padded Folding Chairs, Black, 4/Carton"/>
    <n v="161.96"/>
    <n v="2"/>
    <n v="0"/>
    <n v="45.348800000000011"/>
  </r>
  <r>
    <n v="5982"/>
    <x v="2979"/>
    <x v="2"/>
    <x v="557"/>
    <d v="2011-09-13T00:00:00"/>
    <x v="1"/>
    <s v="RB-19465"/>
    <s v="Rick Bensley"/>
    <x v="2"/>
    <s v="United States"/>
    <s v="Tulsa"/>
    <x v="26"/>
    <n v="74133"/>
    <x v="2"/>
    <s v="OFF-ST-10003327"/>
    <x v="1"/>
    <x v="4"/>
    <s v="Akro-Mils 12-Gallon Tote"/>
    <n v="19.86"/>
    <n v="2"/>
    <n v="0"/>
    <n v="5.7593999999999976"/>
  </r>
  <r>
    <n v="5983"/>
    <x v="2980"/>
    <x v="0"/>
    <x v="831"/>
    <d v="2013-11-29T00:00:00"/>
    <x v="1"/>
    <s v="MV-18190"/>
    <s v="Mike Vittorini"/>
    <x v="0"/>
    <s v="United States"/>
    <s v="New York City"/>
    <x v="15"/>
    <n v="10035"/>
    <x v="3"/>
    <s v="OFF-PA-10000232"/>
    <x v="1"/>
    <x v="10"/>
    <s v="Xerox 1975"/>
    <n v="12.96"/>
    <n v="2"/>
    <n v="0"/>
    <n v="6.3504000000000005"/>
  </r>
  <r>
    <n v="5984"/>
    <x v="2981"/>
    <x v="3"/>
    <x v="118"/>
    <d v="2014-09-19T00:00:00"/>
    <x v="0"/>
    <s v="EH-14185"/>
    <s v="Evan Henry"/>
    <x v="0"/>
    <s v="United States"/>
    <s v="Philadelphia"/>
    <x v="9"/>
    <n v="19143"/>
    <x v="3"/>
    <s v="OFF-PA-10003657"/>
    <x v="1"/>
    <x v="10"/>
    <s v="Xerox 1927"/>
    <n v="20.544000000000004"/>
    <n v="6"/>
    <n v="0.2"/>
    <n v="6.4199999999999964"/>
  </r>
  <r>
    <n v="5985"/>
    <x v="2982"/>
    <x v="0"/>
    <x v="1080"/>
    <d v="2013-07-26T00:00:00"/>
    <x v="1"/>
    <s v="JS-16030"/>
    <s v="Joy Smith"/>
    <x v="0"/>
    <s v="United States"/>
    <s v="Hattiesburg"/>
    <x v="35"/>
    <n v="39401"/>
    <x v="0"/>
    <s v="FUR-FU-10001185"/>
    <x v="0"/>
    <x v="5"/>
    <s v="Advantus Employee of the Month Certificate Frame, 11 x 13-1/2"/>
    <n v="185.57999999999998"/>
    <n v="6"/>
    <n v="0"/>
    <n v="76.087800000000001"/>
  </r>
  <r>
    <n v="5986"/>
    <x v="2982"/>
    <x v="0"/>
    <x v="1080"/>
    <d v="2013-07-26T00:00:00"/>
    <x v="1"/>
    <s v="JS-16030"/>
    <s v="Joy Smith"/>
    <x v="0"/>
    <s v="United States"/>
    <s v="Hattiesburg"/>
    <x v="35"/>
    <n v="39401"/>
    <x v="0"/>
    <s v="OFF-BI-10003007"/>
    <x v="1"/>
    <x v="8"/>
    <s v="Premium Transparent Presentation Covers, No Pattern/Clear, 8 1/2&quot; x 11&quot;"/>
    <n v="77.56"/>
    <n v="2"/>
    <n v="0"/>
    <n v="35.677599999999998"/>
  </r>
  <r>
    <n v="5987"/>
    <x v="2982"/>
    <x v="0"/>
    <x v="1080"/>
    <d v="2013-07-26T00:00:00"/>
    <x v="1"/>
    <s v="JS-16030"/>
    <s v="Joy Smith"/>
    <x v="0"/>
    <s v="United States"/>
    <s v="Hattiesburg"/>
    <x v="35"/>
    <n v="39401"/>
    <x v="0"/>
    <s v="OFF-ST-10002485"/>
    <x v="1"/>
    <x v="4"/>
    <s v="Rogers Deluxe File Chest"/>
    <n v="87.92"/>
    <n v="4"/>
    <n v="0"/>
    <n v="0.87919999999999732"/>
  </r>
  <r>
    <n v="5988"/>
    <x v="2982"/>
    <x v="0"/>
    <x v="1080"/>
    <d v="2013-07-26T00:00:00"/>
    <x v="1"/>
    <s v="JS-16030"/>
    <s v="Joy Smith"/>
    <x v="0"/>
    <s v="United States"/>
    <s v="Hattiesburg"/>
    <x v="35"/>
    <n v="39401"/>
    <x v="0"/>
    <s v="OFF-PA-10001033"/>
    <x v="1"/>
    <x v="10"/>
    <s v="Xerox 1893"/>
    <n v="245.94"/>
    <n v="6"/>
    <n v="0"/>
    <n v="120.51060000000001"/>
  </r>
  <r>
    <n v="5989"/>
    <x v="2982"/>
    <x v="0"/>
    <x v="1080"/>
    <d v="2013-07-26T00:00:00"/>
    <x v="1"/>
    <s v="JS-16030"/>
    <s v="Joy Smith"/>
    <x v="0"/>
    <s v="United States"/>
    <s v="Hattiesburg"/>
    <x v="35"/>
    <n v="39401"/>
    <x v="0"/>
    <s v="OFF-BI-10000404"/>
    <x v="1"/>
    <x v="8"/>
    <s v="Avery Printable Repositionable Plastic Tabs"/>
    <n v="8.6"/>
    <n v="1"/>
    <n v="0"/>
    <n v="4.0419999999999998"/>
  </r>
  <r>
    <n v="5990"/>
    <x v="2982"/>
    <x v="0"/>
    <x v="1080"/>
    <d v="2013-07-26T00:00:00"/>
    <x v="1"/>
    <s v="JS-16030"/>
    <s v="Joy Smith"/>
    <x v="0"/>
    <s v="United States"/>
    <s v="Hattiesburg"/>
    <x v="35"/>
    <n v="39401"/>
    <x v="0"/>
    <s v="FUR-BO-10003546"/>
    <x v="0"/>
    <x v="0"/>
    <s v="Hon 4-Shelf Metal Bookcases"/>
    <n v="504.90000000000003"/>
    <n v="5"/>
    <n v="0"/>
    <n v="126.22500000000002"/>
  </r>
  <r>
    <n v="5991"/>
    <x v="2983"/>
    <x v="3"/>
    <x v="175"/>
    <d v="2014-09-22T00:00:00"/>
    <x v="1"/>
    <s v="ES-14020"/>
    <s v="Erica Smith"/>
    <x v="0"/>
    <s v="United States"/>
    <s v="Los Angeles"/>
    <x v="1"/>
    <n v="90049"/>
    <x v="1"/>
    <s v="OFF-BI-10004390"/>
    <x v="1"/>
    <x v="8"/>
    <s v="GBC DocuBind 200 Manual Binding Machine"/>
    <n v="2357.4880000000003"/>
    <n v="7"/>
    <n v="0.2"/>
    <n v="884.05799999999999"/>
  </r>
  <r>
    <n v="5992"/>
    <x v="2983"/>
    <x v="3"/>
    <x v="175"/>
    <d v="2014-09-22T00:00:00"/>
    <x v="1"/>
    <s v="ES-14020"/>
    <s v="Erica Smith"/>
    <x v="0"/>
    <s v="United States"/>
    <s v="Los Angeles"/>
    <x v="1"/>
    <n v="90049"/>
    <x v="1"/>
    <s v="TEC-PH-10001700"/>
    <x v="2"/>
    <x v="7"/>
    <s v="Panasonic KX-TG6844B Expandable Digital Cordless Telephone"/>
    <n v="369.54399999999998"/>
    <n v="7"/>
    <n v="0.2"/>
    <n v="32.335100000000025"/>
  </r>
  <r>
    <n v="5993"/>
    <x v="2983"/>
    <x v="3"/>
    <x v="175"/>
    <d v="2014-09-22T00:00:00"/>
    <x v="1"/>
    <s v="ES-14020"/>
    <s v="Erica Smith"/>
    <x v="0"/>
    <s v="United States"/>
    <s v="Los Angeles"/>
    <x v="1"/>
    <n v="90049"/>
    <x v="1"/>
    <s v="FUR-CH-10003396"/>
    <x v="0"/>
    <x v="1"/>
    <s v="Global Deluxe Steno Chair"/>
    <n v="184.75200000000001"/>
    <n v="3"/>
    <n v="0.2"/>
    <n v="-20.784600000000012"/>
  </r>
  <r>
    <n v="5994"/>
    <x v="2984"/>
    <x v="0"/>
    <x v="25"/>
    <d v="2013-12-12T00:00:00"/>
    <x v="3"/>
    <s v="NS-18640"/>
    <s v="Noel Staavos"/>
    <x v="1"/>
    <s v="United States"/>
    <s v="Columbus"/>
    <x v="24"/>
    <n v="43229"/>
    <x v="3"/>
    <s v="OFF-ST-10001558"/>
    <x v="1"/>
    <x v="4"/>
    <s v="Acco Perma 4000 Stacking Storage Drawers"/>
    <n v="64.959999999999994"/>
    <n v="5"/>
    <n v="0.2"/>
    <n v="-4.0599999999999987"/>
  </r>
  <r>
    <n v="5995"/>
    <x v="2984"/>
    <x v="0"/>
    <x v="25"/>
    <d v="2013-12-12T00:00:00"/>
    <x v="3"/>
    <s v="NS-18640"/>
    <s v="Noel Staavos"/>
    <x v="1"/>
    <s v="United States"/>
    <s v="Columbus"/>
    <x v="24"/>
    <n v="43229"/>
    <x v="3"/>
    <s v="OFF-SU-10004782"/>
    <x v="1"/>
    <x v="14"/>
    <s v="Elite 5&quot; Scissors"/>
    <n v="13.52"/>
    <n v="2"/>
    <n v="0.2"/>
    <n v="1.6899999999999986"/>
  </r>
  <r>
    <n v="5996"/>
    <x v="2984"/>
    <x v="0"/>
    <x v="25"/>
    <d v="2013-12-12T00:00:00"/>
    <x v="3"/>
    <s v="NS-18640"/>
    <s v="Noel Staavos"/>
    <x v="1"/>
    <s v="United States"/>
    <s v="Columbus"/>
    <x v="24"/>
    <n v="43229"/>
    <x v="3"/>
    <s v="FUR-CH-10003298"/>
    <x v="0"/>
    <x v="1"/>
    <s v="Office Star - Contemporary Task Swivel chair with Loop Arms, Charcoal"/>
    <n v="458.42999999999995"/>
    <n v="5"/>
    <n v="0.3"/>
    <n v="-137.52900000000002"/>
  </r>
  <r>
    <n v="5997"/>
    <x v="2984"/>
    <x v="0"/>
    <x v="25"/>
    <d v="2013-12-12T00:00:00"/>
    <x v="3"/>
    <s v="NS-18640"/>
    <s v="Noel Staavos"/>
    <x v="1"/>
    <s v="United States"/>
    <s v="Columbus"/>
    <x v="24"/>
    <n v="43229"/>
    <x v="3"/>
    <s v="OFF-AP-10000576"/>
    <x v="1"/>
    <x v="9"/>
    <s v="Belkin 325VA UPS Surge Protector, 6'"/>
    <n v="387.13600000000002"/>
    <n v="4"/>
    <n v="0.2"/>
    <n v="24.196000000000012"/>
  </r>
  <r>
    <n v="5998"/>
    <x v="2984"/>
    <x v="0"/>
    <x v="25"/>
    <d v="2013-12-12T00:00:00"/>
    <x v="3"/>
    <s v="NS-18640"/>
    <s v="Noel Staavos"/>
    <x v="1"/>
    <s v="United States"/>
    <s v="Columbus"/>
    <x v="24"/>
    <n v="43229"/>
    <x v="3"/>
    <s v="FUR-TA-10003008"/>
    <x v="0"/>
    <x v="3"/>
    <s v="Lesro Round Back Collection Coffee Table, End Table"/>
    <n v="328.59000000000003"/>
    <n v="3"/>
    <n v="0.4"/>
    <n v="-147.8655"/>
  </r>
  <r>
    <n v="5999"/>
    <x v="2985"/>
    <x v="2"/>
    <x v="325"/>
    <d v="2011-12-14T00:00:00"/>
    <x v="1"/>
    <s v="SH-19975"/>
    <s v="Sally Hughsby"/>
    <x v="1"/>
    <s v="United States"/>
    <s v="Caldwell"/>
    <x v="45"/>
    <n v="83605"/>
    <x v="1"/>
    <s v="FUR-CH-10001708"/>
    <x v="0"/>
    <x v="1"/>
    <s v="Office Star - Contemporary Swivel Chair with Padded Adjustable Arms and Flex Back"/>
    <n v="338.35199999999998"/>
    <n v="3"/>
    <n v="0.2"/>
    <n v="4.2293999999999699"/>
  </r>
  <r>
    <n v="6000"/>
    <x v="2985"/>
    <x v="2"/>
    <x v="325"/>
    <d v="2011-12-14T00:00:00"/>
    <x v="1"/>
    <s v="SH-19975"/>
    <s v="Sally Hughsby"/>
    <x v="1"/>
    <s v="United States"/>
    <s v="Caldwell"/>
    <x v="45"/>
    <n v="83605"/>
    <x v="1"/>
    <s v="OFF-PA-10000019"/>
    <x v="1"/>
    <x v="10"/>
    <s v="Xerox 1931"/>
    <n v="25.92"/>
    <n v="4"/>
    <n v="0"/>
    <n v="12.441600000000001"/>
  </r>
  <r>
    <n v="6001"/>
    <x v="2985"/>
    <x v="2"/>
    <x v="325"/>
    <d v="2011-12-14T00:00:00"/>
    <x v="1"/>
    <s v="SH-19975"/>
    <s v="Sally Hughsby"/>
    <x v="1"/>
    <s v="United States"/>
    <s v="Caldwell"/>
    <x v="45"/>
    <n v="83605"/>
    <x v="1"/>
    <s v="OFF-PA-10002222"/>
    <x v="1"/>
    <x v="10"/>
    <s v="Xerox Color Copier Paper, 11&quot; x 17&quot;, Ream"/>
    <n v="91.36"/>
    <n v="4"/>
    <n v="0"/>
    <n v="42.025599999999997"/>
  </r>
  <r>
    <n v="6002"/>
    <x v="2986"/>
    <x v="2"/>
    <x v="736"/>
    <d v="2011-12-17T00:00:00"/>
    <x v="1"/>
    <s v="RF-19345"/>
    <s v="Randy Ferguson"/>
    <x v="1"/>
    <s v="United States"/>
    <s v="Phoenix"/>
    <x v="16"/>
    <n v="85023"/>
    <x v="1"/>
    <s v="FUR-FU-10002553"/>
    <x v="0"/>
    <x v="5"/>
    <s v="Electrix Incandescent Magnifying Lamp, Black"/>
    <n v="87.960000000000008"/>
    <n v="3"/>
    <n v="0.2"/>
    <n v="7.6965000000000039"/>
  </r>
  <r>
    <n v="6003"/>
    <x v="2986"/>
    <x v="2"/>
    <x v="736"/>
    <d v="2011-12-17T00:00:00"/>
    <x v="1"/>
    <s v="RF-19345"/>
    <s v="Randy Ferguson"/>
    <x v="1"/>
    <s v="United States"/>
    <s v="Phoenix"/>
    <x v="16"/>
    <n v="85023"/>
    <x v="1"/>
    <s v="OFF-BI-10002103"/>
    <x v="1"/>
    <x v="8"/>
    <s v="Cardinal Slant-D Ring Binder, Heavy Gauge Vinyl"/>
    <n v="5.2140000000000004"/>
    <n v="2"/>
    <n v="0.7"/>
    <n v="-4.1711999999999989"/>
  </r>
  <r>
    <n v="6004"/>
    <x v="2987"/>
    <x v="3"/>
    <x v="296"/>
    <d v="2014-09-28T00:00:00"/>
    <x v="1"/>
    <s v="DL-12865"/>
    <s v="Dan Lawera"/>
    <x v="0"/>
    <s v="United States"/>
    <s v="Miami"/>
    <x v="2"/>
    <n v="33142"/>
    <x v="0"/>
    <s v="OFF-BI-10002794"/>
    <x v="1"/>
    <x v="8"/>
    <s v="Avery Trapezoid Ring Binder, 3&quot; Capacity, Black, 1040 sheets"/>
    <n v="12.294"/>
    <n v="1"/>
    <n v="0.7"/>
    <n v="-8.6057999999999986"/>
  </r>
  <r>
    <n v="6005"/>
    <x v="2988"/>
    <x v="3"/>
    <x v="210"/>
    <d v="2014-09-12T00:00:00"/>
    <x v="1"/>
    <s v="AG-10390"/>
    <s v="Allen Goldenen"/>
    <x v="0"/>
    <s v="United States"/>
    <s v="Los Angeles"/>
    <x v="1"/>
    <n v="90004"/>
    <x v="1"/>
    <s v="FUR-FU-10002597"/>
    <x v="0"/>
    <x v="5"/>
    <s v="C-Line Magnetic Cubicle Keepers, Clear Polypropylene"/>
    <n v="19.760000000000002"/>
    <n v="4"/>
    <n v="0"/>
    <n v="8.2992000000000008"/>
  </r>
  <r>
    <n v="6006"/>
    <x v="2989"/>
    <x v="1"/>
    <x v="121"/>
    <d v="2012-11-07T00:00:00"/>
    <x v="1"/>
    <s v="SW-20245"/>
    <s v="Scot Wooten"/>
    <x v="0"/>
    <s v="United States"/>
    <s v="Troy"/>
    <x v="15"/>
    <n v="12180"/>
    <x v="3"/>
    <s v="FUR-CH-10003535"/>
    <x v="0"/>
    <x v="1"/>
    <s v="Global Armless Task Chair, Royal Blue"/>
    <n v="109.764"/>
    <n v="2"/>
    <n v="0.1"/>
    <n v="8.5371999999999968"/>
  </r>
  <r>
    <n v="6007"/>
    <x v="2990"/>
    <x v="3"/>
    <x v="157"/>
    <d v="2014-12-19T00:00:00"/>
    <x v="1"/>
    <s v="KN-16390"/>
    <s v="Katherine Nockton"/>
    <x v="1"/>
    <s v="United States"/>
    <s v="New Bedford"/>
    <x v="31"/>
    <n v="2740"/>
    <x v="3"/>
    <s v="TEC-PH-10001527"/>
    <x v="2"/>
    <x v="7"/>
    <s v="Plantronics MX500i Earset"/>
    <n v="128.85000000000002"/>
    <n v="3"/>
    <n v="0"/>
    <n v="3.8654999999999973"/>
  </r>
  <r>
    <n v="6008"/>
    <x v="2991"/>
    <x v="3"/>
    <x v="719"/>
    <d v="2014-04-04T00:00:00"/>
    <x v="2"/>
    <s v="GB-14530"/>
    <s v="George Bell"/>
    <x v="1"/>
    <s v="United States"/>
    <s v="Florence"/>
    <x v="20"/>
    <n v="29501"/>
    <x v="0"/>
    <s v="FUR-FU-10004006"/>
    <x v="0"/>
    <x v="5"/>
    <s v="Deflect-o DuraMat Lighweight, Studded, Beveled Mat for Low Pile Carpeting"/>
    <n v="127.94999999999999"/>
    <n v="3"/>
    <n v="0"/>
    <n v="21.751499999999986"/>
  </r>
  <r>
    <n v="6009"/>
    <x v="2992"/>
    <x v="1"/>
    <x v="1081"/>
    <d v="2013-01-03T00:00:00"/>
    <x v="1"/>
    <s v="CL-12565"/>
    <s v="Clay Ludtke"/>
    <x v="0"/>
    <s v="United States"/>
    <s v="Los Angeles"/>
    <x v="1"/>
    <n v="90049"/>
    <x v="1"/>
    <s v="OFF-PA-10000595"/>
    <x v="1"/>
    <x v="10"/>
    <s v="Xerox 1929"/>
    <n v="68.52"/>
    <n v="3"/>
    <n v="0"/>
    <n v="31.519199999999998"/>
  </r>
  <r>
    <n v="6010"/>
    <x v="2992"/>
    <x v="1"/>
    <x v="1081"/>
    <d v="2013-01-03T00:00:00"/>
    <x v="1"/>
    <s v="CL-12565"/>
    <s v="Clay Ludtke"/>
    <x v="0"/>
    <s v="United States"/>
    <s v="Los Angeles"/>
    <x v="1"/>
    <n v="90049"/>
    <x v="1"/>
    <s v="OFF-ST-10000798"/>
    <x v="1"/>
    <x v="4"/>
    <s v="2300 Heavy-Duty Transfer File Systems by Perma"/>
    <n v="74.94"/>
    <n v="3"/>
    <n v="0"/>
    <n v="14.238599999999995"/>
  </r>
  <r>
    <n v="6011"/>
    <x v="2992"/>
    <x v="1"/>
    <x v="1081"/>
    <d v="2013-01-03T00:00:00"/>
    <x v="1"/>
    <s v="CL-12565"/>
    <s v="Clay Ludtke"/>
    <x v="0"/>
    <s v="United States"/>
    <s v="Los Angeles"/>
    <x v="1"/>
    <n v="90049"/>
    <x v="1"/>
    <s v="TEC-MA-10004002"/>
    <x v="2"/>
    <x v="15"/>
    <s v="Zebra GX420t Direct Thermal/Thermal Transfer Printer"/>
    <n v="2548.5600000000004"/>
    <n v="6"/>
    <n v="0.2"/>
    <n v="286.71299999999962"/>
  </r>
  <r>
    <n v="6012"/>
    <x v="2992"/>
    <x v="1"/>
    <x v="1081"/>
    <d v="2013-01-03T00:00:00"/>
    <x v="1"/>
    <s v="CL-12565"/>
    <s v="Clay Ludtke"/>
    <x v="0"/>
    <s v="United States"/>
    <s v="Los Angeles"/>
    <x v="1"/>
    <n v="90049"/>
    <x v="1"/>
    <s v="OFF-EN-10003296"/>
    <x v="1"/>
    <x v="12"/>
    <s v="Tyvek Side-Opening Peel &amp; Seel Expanding Envelopes"/>
    <n v="271.44"/>
    <n v="3"/>
    <n v="0"/>
    <n v="122.148"/>
  </r>
  <r>
    <n v="6013"/>
    <x v="2992"/>
    <x v="1"/>
    <x v="1081"/>
    <d v="2013-01-03T00:00:00"/>
    <x v="1"/>
    <s v="CL-12565"/>
    <s v="Clay Ludtke"/>
    <x v="0"/>
    <s v="United States"/>
    <s v="Los Angeles"/>
    <x v="1"/>
    <n v="90049"/>
    <x v="1"/>
    <s v="TEC-PH-10004345"/>
    <x v="2"/>
    <x v="7"/>
    <s v="Cisco SPA 502G IP Phone"/>
    <n v="287.88"/>
    <n v="3"/>
    <n v="0.2"/>
    <n v="35.984999999999999"/>
  </r>
  <r>
    <n v="6014"/>
    <x v="2993"/>
    <x v="0"/>
    <x v="612"/>
    <d v="2013-03-12T00:00:00"/>
    <x v="2"/>
    <s v="KF-16285"/>
    <s v="Karen Ferguson"/>
    <x v="2"/>
    <s v="United States"/>
    <s v="Los Angeles"/>
    <x v="1"/>
    <n v="90008"/>
    <x v="1"/>
    <s v="OFF-PA-10004405"/>
    <x v="1"/>
    <x v="10"/>
    <s v="Rediform Voice Mail Log Books"/>
    <n v="14.9"/>
    <n v="5"/>
    <n v="0"/>
    <n v="7.1519999999999992"/>
  </r>
  <r>
    <n v="6015"/>
    <x v="2993"/>
    <x v="0"/>
    <x v="612"/>
    <d v="2013-03-12T00:00:00"/>
    <x v="2"/>
    <s v="KF-16285"/>
    <s v="Karen Ferguson"/>
    <x v="2"/>
    <s v="United States"/>
    <s v="Los Angeles"/>
    <x v="1"/>
    <n v="90008"/>
    <x v="1"/>
    <s v="TEC-PH-10002885"/>
    <x v="2"/>
    <x v="7"/>
    <s v="Apple iPhone 5"/>
    <n v="4158.9120000000003"/>
    <n v="8"/>
    <n v="0.2"/>
    <n v="363.90480000000025"/>
  </r>
  <r>
    <n v="6016"/>
    <x v="2994"/>
    <x v="2"/>
    <x v="322"/>
    <d v="2011-04-12T00:00:00"/>
    <x v="1"/>
    <s v="AY-10555"/>
    <s v="Andy Yotov"/>
    <x v="1"/>
    <s v="United States"/>
    <s v="Los Angeles"/>
    <x v="1"/>
    <n v="90049"/>
    <x v="1"/>
    <s v="FUR-FU-10000747"/>
    <x v="0"/>
    <x v="5"/>
    <s v="Tenex B1-RE Series Chair Mats for Low Pile Carpets"/>
    <n v="91.96"/>
    <n v="2"/>
    <n v="0"/>
    <n v="15.633199999999988"/>
  </r>
  <r>
    <n v="6017"/>
    <x v="2994"/>
    <x v="2"/>
    <x v="322"/>
    <d v="2011-04-12T00:00:00"/>
    <x v="1"/>
    <s v="AY-10555"/>
    <s v="Andy Yotov"/>
    <x v="1"/>
    <s v="United States"/>
    <s v="Los Angeles"/>
    <x v="1"/>
    <n v="90049"/>
    <x v="1"/>
    <s v="FUR-FU-10001918"/>
    <x v="0"/>
    <x v="5"/>
    <s v="C-Line Cubicle Keepers Polyproplyene Holder With Velcro Backings"/>
    <n v="33.11"/>
    <n v="7"/>
    <n v="0"/>
    <n v="12.912900000000004"/>
  </r>
  <r>
    <n v="6018"/>
    <x v="2994"/>
    <x v="2"/>
    <x v="322"/>
    <d v="2011-04-12T00:00:00"/>
    <x v="1"/>
    <s v="AY-10555"/>
    <s v="Andy Yotov"/>
    <x v="1"/>
    <s v="United States"/>
    <s v="Los Angeles"/>
    <x v="1"/>
    <n v="90049"/>
    <x v="1"/>
    <s v="OFF-PA-10003309"/>
    <x v="1"/>
    <x v="10"/>
    <s v="Xerox 211"/>
    <n v="19.440000000000001"/>
    <n v="3"/>
    <n v="0"/>
    <n v="9.3312000000000008"/>
  </r>
  <r>
    <n v="6019"/>
    <x v="2994"/>
    <x v="2"/>
    <x v="322"/>
    <d v="2011-04-12T00:00:00"/>
    <x v="1"/>
    <s v="AY-10555"/>
    <s v="Andy Yotov"/>
    <x v="1"/>
    <s v="United States"/>
    <s v="Los Angeles"/>
    <x v="1"/>
    <n v="90049"/>
    <x v="1"/>
    <s v="OFF-PA-10001977"/>
    <x v="1"/>
    <x v="10"/>
    <s v="Xerox 194"/>
    <n v="55.48"/>
    <n v="1"/>
    <n v="0"/>
    <n v="26.630399999999998"/>
  </r>
  <r>
    <n v="6020"/>
    <x v="2995"/>
    <x v="2"/>
    <x v="1082"/>
    <d v="2011-10-10T00:00:00"/>
    <x v="0"/>
    <s v="BD-11635"/>
    <s v="Brian Derr"/>
    <x v="0"/>
    <s v="United States"/>
    <s v="Columbus"/>
    <x v="24"/>
    <n v="43229"/>
    <x v="3"/>
    <s v="OFF-AP-10002892"/>
    <x v="1"/>
    <x v="9"/>
    <s v="Belkin F5C206VTEL 6 Outlet Surge"/>
    <n v="91.92"/>
    <n v="5"/>
    <n v="0.2"/>
    <n v="11.489999999999991"/>
  </r>
  <r>
    <n v="6021"/>
    <x v="2996"/>
    <x v="0"/>
    <x v="572"/>
    <d v="2013-08-14T00:00:00"/>
    <x v="3"/>
    <s v="HG-15025"/>
    <s v="Hunter Glantz"/>
    <x v="0"/>
    <s v="United States"/>
    <s v="Kenner"/>
    <x v="28"/>
    <n v="70065"/>
    <x v="0"/>
    <s v="OFF-AP-10002222"/>
    <x v="1"/>
    <x v="9"/>
    <s v="Staples"/>
    <n v="17.34"/>
    <n v="2"/>
    <n v="0"/>
    <n v="4.6818000000000008"/>
  </r>
  <r>
    <n v="6022"/>
    <x v="2996"/>
    <x v="0"/>
    <x v="572"/>
    <d v="2013-08-14T00:00:00"/>
    <x v="3"/>
    <s v="HG-15025"/>
    <s v="Hunter Glantz"/>
    <x v="0"/>
    <s v="United States"/>
    <s v="Kenner"/>
    <x v="28"/>
    <n v="70065"/>
    <x v="0"/>
    <s v="TEC-AC-10000158"/>
    <x v="2"/>
    <x v="11"/>
    <s v="Sony 64GB Class 10 Micro SDHC R40 Memory Card"/>
    <n v="71.98"/>
    <n v="2"/>
    <n v="0"/>
    <n v="15.1158"/>
  </r>
  <r>
    <n v="6023"/>
    <x v="2997"/>
    <x v="2"/>
    <x v="664"/>
    <d v="2011-11-21T00:00:00"/>
    <x v="1"/>
    <s v="CB-12025"/>
    <s v="Cassandra Brandow"/>
    <x v="0"/>
    <s v="United States"/>
    <s v="Cedar Hill"/>
    <x v="5"/>
    <n v="75104"/>
    <x v="2"/>
    <s v="OFF-EN-10002600"/>
    <x v="1"/>
    <x v="12"/>
    <s v="Redi-Strip #10 Envelopes, 4 1/8 x 9 1/2"/>
    <n v="7.080000000000001"/>
    <n v="3"/>
    <n v="0.2"/>
    <n v="2.4779999999999989"/>
  </r>
  <r>
    <n v="6024"/>
    <x v="2998"/>
    <x v="3"/>
    <x v="558"/>
    <d v="2014-04-28T00:00:00"/>
    <x v="2"/>
    <s v="LS-16945"/>
    <s v="Linda Southworth"/>
    <x v="1"/>
    <s v="United States"/>
    <s v="Providence"/>
    <x v="34"/>
    <n v="2908"/>
    <x v="3"/>
    <s v="TEC-AC-10004855"/>
    <x v="2"/>
    <x v="11"/>
    <s v="V7 USB Numeric Keypad"/>
    <n v="69.98"/>
    <n v="2"/>
    <n v="0"/>
    <n v="4.8986000000000018"/>
  </r>
  <r>
    <n v="6025"/>
    <x v="2999"/>
    <x v="3"/>
    <x v="1043"/>
    <d v="2014-08-27T00:00:00"/>
    <x v="0"/>
    <s v="DM-13015"/>
    <s v="Darrin Martin"/>
    <x v="0"/>
    <s v="United States"/>
    <s v="Lancaster"/>
    <x v="24"/>
    <n v="43130"/>
    <x v="3"/>
    <s v="OFF-AP-10000938"/>
    <x v="1"/>
    <x v="9"/>
    <s v="Avanti 1.7 Cu. Ft. Refrigerator"/>
    <n v="646.27200000000005"/>
    <n v="8"/>
    <n v="0.2"/>
    <n v="64.627199999999988"/>
  </r>
  <r>
    <n v="6026"/>
    <x v="2999"/>
    <x v="3"/>
    <x v="1043"/>
    <d v="2014-08-27T00:00:00"/>
    <x v="0"/>
    <s v="DM-13015"/>
    <s v="Darrin Martin"/>
    <x v="0"/>
    <s v="United States"/>
    <s v="Lancaster"/>
    <x v="24"/>
    <n v="43130"/>
    <x v="3"/>
    <s v="OFF-PA-10002195"/>
    <x v="1"/>
    <x v="10"/>
    <s v="Xerox 1966"/>
    <n v="10.368000000000002"/>
    <n v="2"/>
    <n v="0.2"/>
    <n v="3.7584"/>
  </r>
  <r>
    <n v="6027"/>
    <x v="3000"/>
    <x v="3"/>
    <x v="660"/>
    <d v="2014-03-03T00:00:00"/>
    <x v="1"/>
    <s v="AC-10615"/>
    <s v="Ann Chong"/>
    <x v="1"/>
    <s v="United States"/>
    <s v="Seattle"/>
    <x v="4"/>
    <n v="98115"/>
    <x v="1"/>
    <s v="OFF-FA-10002701"/>
    <x v="1"/>
    <x v="13"/>
    <s v="Alliance Rubber Bands"/>
    <n v="8.4"/>
    <n v="5"/>
    <n v="0"/>
    <n v="0.33599999999999963"/>
  </r>
  <r>
    <n v="6028"/>
    <x v="3000"/>
    <x v="3"/>
    <x v="660"/>
    <d v="2014-03-03T00:00:00"/>
    <x v="1"/>
    <s v="AC-10615"/>
    <s v="Ann Chong"/>
    <x v="1"/>
    <s v="United States"/>
    <s v="Seattle"/>
    <x v="4"/>
    <n v="98115"/>
    <x v="1"/>
    <s v="TEC-PH-10003589"/>
    <x v="2"/>
    <x v="7"/>
    <s v="invisibleSHIELD by ZAGG Smudge-Free Screen Protector"/>
    <n v="71.959999999999994"/>
    <n v="5"/>
    <n v="0.2"/>
    <n v="25.185999999999996"/>
  </r>
  <r>
    <n v="6029"/>
    <x v="3001"/>
    <x v="0"/>
    <x v="258"/>
    <d v="2013-11-22T00:00:00"/>
    <x v="2"/>
    <s v="LT-17110"/>
    <s v="Liz Thompson"/>
    <x v="0"/>
    <s v="United States"/>
    <s v="Jacksonville"/>
    <x v="3"/>
    <n v="28540"/>
    <x v="0"/>
    <s v="OFF-AR-10003752"/>
    <x v="1"/>
    <x v="6"/>
    <s v="Deluxe Chalkboard Eraser Cleaner"/>
    <n v="18.48"/>
    <n v="2"/>
    <n v="0.2"/>
    <n v="6.0059999999999993"/>
  </r>
  <r>
    <n v="6030"/>
    <x v="3002"/>
    <x v="0"/>
    <x v="696"/>
    <d v="2013-11-16T00:00:00"/>
    <x v="2"/>
    <s v="TB-21250"/>
    <s v="Tim Brockman"/>
    <x v="0"/>
    <s v="United States"/>
    <s v="Los Angeles"/>
    <x v="1"/>
    <n v="90049"/>
    <x v="1"/>
    <s v="OFF-AR-10003829"/>
    <x v="1"/>
    <x v="6"/>
    <s v="Newell 35"/>
    <n v="9.84"/>
    <n v="3"/>
    <n v="0"/>
    <n v="2.8535999999999988"/>
  </r>
  <r>
    <n v="6031"/>
    <x v="3003"/>
    <x v="3"/>
    <x v="91"/>
    <d v="2014-07-07T00:00:00"/>
    <x v="3"/>
    <s v="AH-10585"/>
    <s v="Angele Hood"/>
    <x v="0"/>
    <s v="United States"/>
    <s v="Miami"/>
    <x v="2"/>
    <n v="33142"/>
    <x v="0"/>
    <s v="FUR-CH-10000155"/>
    <x v="0"/>
    <x v="1"/>
    <s v="Global Comet Stacking Armless Chair"/>
    <n v="239.24"/>
    <n v="1"/>
    <n v="0.2"/>
    <n v="23.924000000000007"/>
  </r>
  <r>
    <n v="6032"/>
    <x v="3004"/>
    <x v="0"/>
    <x v="591"/>
    <d v="2014-01-02T00:00:00"/>
    <x v="1"/>
    <s v="SS-20140"/>
    <s v="Saphhira Shifley"/>
    <x v="1"/>
    <s v="United States"/>
    <s v="Nashua"/>
    <x v="38"/>
    <n v="3060"/>
    <x v="3"/>
    <s v="FUR-FU-10003142"/>
    <x v="0"/>
    <x v="5"/>
    <s v="Master Big Foot Doorstop, Beige"/>
    <n v="21.12"/>
    <n v="4"/>
    <n v="0"/>
    <n v="6.5471999999999984"/>
  </r>
  <r>
    <n v="6033"/>
    <x v="3005"/>
    <x v="3"/>
    <x v="756"/>
    <d v="2014-04-26T00:00:00"/>
    <x v="2"/>
    <s v="TD-20995"/>
    <s v="Tamara Dahlen"/>
    <x v="0"/>
    <s v="United States"/>
    <s v="New York City"/>
    <x v="15"/>
    <n v="10011"/>
    <x v="3"/>
    <s v="OFF-SU-10001218"/>
    <x v="1"/>
    <x v="14"/>
    <s v="Fiskars Softgrip Scissors"/>
    <n v="54.900000000000006"/>
    <n v="5"/>
    <n v="0"/>
    <n v="15.372000000000003"/>
  </r>
  <r>
    <n v="6034"/>
    <x v="3006"/>
    <x v="1"/>
    <x v="639"/>
    <d v="2012-12-18T00:00:00"/>
    <x v="1"/>
    <s v="PP-18955"/>
    <s v="Paul Prost"/>
    <x v="2"/>
    <s v="United States"/>
    <s v="Los Angeles"/>
    <x v="1"/>
    <n v="90036"/>
    <x v="1"/>
    <s v="FUR-FU-10002963"/>
    <x v="0"/>
    <x v="5"/>
    <s v="Master Caster Door Stop, Gray"/>
    <n v="15.24"/>
    <n v="3"/>
    <n v="0"/>
    <n v="5.1815999999999995"/>
  </r>
  <r>
    <n v="6035"/>
    <x v="3007"/>
    <x v="1"/>
    <x v="1083"/>
    <d v="2012-04-25T00:00:00"/>
    <x v="1"/>
    <s v="PG-18820"/>
    <s v="Patrick Gardner"/>
    <x v="0"/>
    <s v="United States"/>
    <s v="Carrollton"/>
    <x v="5"/>
    <n v="75007"/>
    <x v="2"/>
    <s v="OFF-AP-10002578"/>
    <x v="1"/>
    <x v="9"/>
    <s v="Fellowes Premier Superior Surge Suppressor, 10-Outlet, With Phone and Remote"/>
    <n v="19.567999999999998"/>
    <n v="2"/>
    <n v="0.8"/>
    <n v="-52.833600000000004"/>
  </r>
  <r>
    <n v="6036"/>
    <x v="3007"/>
    <x v="1"/>
    <x v="1083"/>
    <d v="2012-04-25T00:00:00"/>
    <x v="1"/>
    <s v="PG-18820"/>
    <s v="Patrick Gardner"/>
    <x v="0"/>
    <s v="United States"/>
    <s v="Carrollton"/>
    <x v="5"/>
    <n v="75007"/>
    <x v="2"/>
    <s v="OFF-BI-10003925"/>
    <x v="1"/>
    <x v="8"/>
    <s v="Fellowes PB300 Plastic Comb Binding Machine"/>
    <n v="310.39199999999994"/>
    <n v="4"/>
    <n v="0.8"/>
    <n v="-512.14680000000021"/>
  </r>
  <r>
    <n v="6037"/>
    <x v="3008"/>
    <x v="0"/>
    <x v="913"/>
    <d v="2013-09-09T00:00:00"/>
    <x v="1"/>
    <s v="AA-10645"/>
    <s v="Anna Andreadi"/>
    <x v="0"/>
    <s v="United States"/>
    <s v="Georgetown"/>
    <x v="0"/>
    <n v="40324"/>
    <x v="0"/>
    <s v="FUR-FU-10003347"/>
    <x v="0"/>
    <x v="5"/>
    <s v="Coloredge Poster Frame"/>
    <n v="42.599999999999994"/>
    <n v="3"/>
    <n v="0"/>
    <n v="16.614000000000001"/>
  </r>
  <r>
    <n v="6038"/>
    <x v="3008"/>
    <x v="0"/>
    <x v="913"/>
    <d v="2013-09-09T00:00:00"/>
    <x v="1"/>
    <s v="AA-10645"/>
    <s v="Anna Andreadi"/>
    <x v="0"/>
    <s v="United States"/>
    <s v="Georgetown"/>
    <x v="0"/>
    <n v="40324"/>
    <x v="0"/>
    <s v="OFF-BI-10000315"/>
    <x v="1"/>
    <x v="8"/>
    <s v="Poly Designer Cover &amp; Back"/>
    <n v="113.94"/>
    <n v="6"/>
    <n v="0"/>
    <n v="54.691199999999995"/>
  </r>
  <r>
    <n v="6039"/>
    <x v="3008"/>
    <x v="0"/>
    <x v="913"/>
    <d v="2013-09-09T00:00:00"/>
    <x v="1"/>
    <s v="AA-10645"/>
    <s v="Anna Andreadi"/>
    <x v="0"/>
    <s v="United States"/>
    <s v="Georgetown"/>
    <x v="0"/>
    <n v="40324"/>
    <x v="0"/>
    <s v="OFF-ST-10002583"/>
    <x v="1"/>
    <x v="4"/>
    <s v="Fellowes Neat Ideas Storage Cubes"/>
    <n v="129.91999999999999"/>
    <n v="4"/>
    <n v="0"/>
    <n v="5.1967999999999961"/>
  </r>
  <r>
    <n v="6040"/>
    <x v="3008"/>
    <x v="0"/>
    <x v="913"/>
    <d v="2013-09-09T00:00:00"/>
    <x v="1"/>
    <s v="AA-10645"/>
    <s v="Anna Andreadi"/>
    <x v="0"/>
    <s v="United States"/>
    <s v="Georgetown"/>
    <x v="0"/>
    <n v="40324"/>
    <x v="0"/>
    <s v="OFF-AR-10003469"/>
    <x v="1"/>
    <x v="6"/>
    <s v="Nontoxic Chalk"/>
    <n v="5.28"/>
    <n v="3"/>
    <n v="0"/>
    <n v="2.5343999999999998"/>
  </r>
  <r>
    <n v="6041"/>
    <x v="3009"/>
    <x v="3"/>
    <x v="241"/>
    <d v="2014-09-30T00:00:00"/>
    <x v="1"/>
    <s v="FA-14230"/>
    <s v="Frank Atkinson"/>
    <x v="1"/>
    <s v="United States"/>
    <s v="Los Angeles"/>
    <x v="1"/>
    <n v="90008"/>
    <x v="1"/>
    <s v="TEC-PH-10001817"/>
    <x v="2"/>
    <x v="7"/>
    <s v="Wilson Electronics DB Pro Signal Booster"/>
    <n v="859.2"/>
    <n v="3"/>
    <n v="0.2"/>
    <n v="75.180000000000064"/>
  </r>
  <r>
    <n v="6042"/>
    <x v="3009"/>
    <x v="3"/>
    <x v="241"/>
    <d v="2014-09-30T00:00:00"/>
    <x v="1"/>
    <s v="FA-14230"/>
    <s v="Frank Atkinson"/>
    <x v="1"/>
    <s v="United States"/>
    <s v="Los Angeles"/>
    <x v="1"/>
    <n v="90008"/>
    <x v="1"/>
    <s v="TEC-MA-10001031"/>
    <x v="2"/>
    <x v="15"/>
    <s v="Socket Bluetooth Cordless Hand Scanner (CHS)"/>
    <n v="506.28"/>
    <n v="3"/>
    <n v="0.2"/>
    <n v="177.19799999999998"/>
  </r>
  <r>
    <n v="6043"/>
    <x v="3010"/>
    <x v="0"/>
    <x v="1084"/>
    <d v="2013-02-08T00:00:00"/>
    <x v="1"/>
    <s v="TB-21520"/>
    <s v="Tracy Blumstein"/>
    <x v="0"/>
    <s v="United States"/>
    <s v="Sierra Vista"/>
    <x v="16"/>
    <n v="85635"/>
    <x v="1"/>
    <s v="FUR-FU-10002088"/>
    <x v="0"/>
    <x v="5"/>
    <s v="Nu-Dell Float Frame 11 x 14 1/2"/>
    <n v="14.368000000000002"/>
    <n v="2"/>
    <n v="0.2"/>
    <n v="3.9512"/>
  </r>
  <r>
    <n v="6044"/>
    <x v="3011"/>
    <x v="3"/>
    <x v="240"/>
    <d v="2014-05-25T00:00:00"/>
    <x v="0"/>
    <s v="AH-10075"/>
    <s v="Adam Hart"/>
    <x v="1"/>
    <s v="United States"/>
    <s v="Knoxville"/>
    <x v="18"/>
    <n v="37918"/>
    <x v="0"/>
    <s v="FUR-CH-10001482"/>
    <x v="0"/>
    <x v="1"/>
    <s v="Office Star - Mesh Screen back chair with Vinyl seat"/>
    <n v="314.35199999999998"/>
    <n v="3"/>
    <n v="0.2"/>
    <n v="-35.36460000000001"/>
  </r>
  <r>
    <n v="6045"/>
    <x v="3011"/>
    <x v="3"/>
    <x v="240"/>
    <d v="2014-05-25T00:00:00"/>
    <x v="0"/>
    <s v="AH-10075"/>
    <s v="Adam Hart"/>
    <x v="1"/>
    <s v="United States"/>
    <s v="Knoxville"/>
    <x v="18"/>
    <n v="37918"/>
    <x v="0"/>
    <s v="OFF-PA-10001526"/>
    <x v="1"/>
    <x v="10"/>
    <s v="Xerox 1949"/>
    <n v="27.888000000000002"/>
    <n v="7"/>
    <n v="0.2"/>
    <n v="10.109400000000001"/>
  </r>
  <r>
    <n v="6046"/>
    <x v="3012"/>
    <x v="1"/>
    <x v="37"/>
    <d v="2012-09-08T00:00:00"/>
    <x v="1"/>
    <s v="CP-12085"/>
    <s v="Cathy Prescott"/>
    <x v="1"/>
    <s v="United States"/>
    <s v="Tucson"/>
    <x v="16"/>
    <n v="85705"/>
    <x v="1"/>
    <s v="FUR-FU-10002937"/>
    <x v="0"/>
    <x v="5"/>
    <s v="GE 48&quot; Fluorescent Tube, Cool White Energy Saver, 34 Watts, 30/Box"/>
    <n v="238.15200000000004"/>
    <n v="3"/>
    <n v="0.2"/>
    <n v="89.306999999999988"/>
  </r>
  <r>
    <n v="6047"/>
    <x v="3013"/>
    <x v="0"/>
    <x v="632"/>
    <d v="2013-06-17T00:00:00"/>
    <x v="1"/>
    <s v="BF-11215"/>
    <s v="Benjamin Farhat"/>
    <x v="2"/>
    <s v="United States"/>
    <s v="Minneapolis"/>
    <x v="11"/>
    <n v="55407"/>
    <x v="2"/>
    <s v="FUR-TA-10001771"/>
    <x v="0"/>
    <x v="3"/>
    <s v="Bush Cubix Conference Tables, Fully Assembled"/>
    <n v="692.93999999999994"/>
    <n v="3"/>
    <n v="0"/>
    <n v="173.23500000000001"/>
  </r>
  <r>
    <n v="6048"/>
    <x v="3014"/>
    <x v="1"/>
    <x v="209"/>
    <d v="2012-11-11T00:00:00"/>
    <x v="1"/>
    <s v="CP-12340"/>
    <s v="Christine Phan"/>
    <x v="1"/>
    <s v="United States"/>
    <s v="Miami"/>
    <x v="2"/>
    <n v="33142"/>
    <x v="0"/>
    <s v="OFF-BI-10003305"/>
    <x v="1"/>
    <x v="8"/>
    <s v="Avery Hanging File Binders"/>
    <n v="16.146000000000004"/>
    <n v="9"/>
    <n v="0.7"/>
    <n v="-12.916800000000002"/>
  </r>
  <r>
    <n v="6049"/>
    <x v="3014"/>
    <x v="1"/>
    <x v="209"/>
    <d v="2012-11-11T00:00:00"/>
    <x v="1"/>
    <s v="CP-12340"/>
    <s v="Christine Phan"/>
    <x v="1"/>
    <s v="United States"/>
    <s v="Miami"/>
    <x v="2"/>
    <n v="33142"/>
    <x v="0"/>
    <s v="OFF-BI-10001359"/>
    <x v="1"/>
    <x v="8"/>
    <s v="GBC DocuBind TL300 Electric Binding System"/>
    <n v="1345.4850000000001"/>
    <n v="5"/>
    <n v="0.7"/>
    <n v="-1031.5385000000001"/>
  </r>
  <r>
    <n v="6050"/>
    <x v="3015"/>
    <x v="0"/>
    <x v="1085"/>
    <d v="2013-06-19T00:00:00"/>
    <x v="2"/>
    <s v="LS-17245"/>
    <s v="Lynn Smith"/>
    <x v="0"/>
    <s v="United States"/>
    <s v="Houston"/>
    <x v="5"/>
    <n v="77036"/>
    <x v="2"/>
    <s v="OFF-PA-10000483"/>
    <x v="1"/>
    <x v="10"/>
    <s v="Xerox 19"/>
    <n v="173.48800000000003"/>
    <n v="7"/>
    <n v="0.2"/>
    <n v="54.214999999999982"/>
  </r>
  <r>
    <n v="6051"/>
    <x v="3016"/>
    <x v="1"/>
    <x v="334"/>
    <d v="2012-04-30T00:00:00"/>
    <x v="1"/>
    <s v="TS-21655"/>
    <s v="Trudy Schmidt"/>
    <x v="0"/>
    <s v="United States"/>
    <s v="Milwaukee"/>
    <x v="6"/>
    <n v="53209"/>
    <x v="2"/>
    <s v="OFF-AR-10000658"/>
    <x v="1"/>
    <x v="6"/>
    <s v="Newell 324"/>
    <n v="57.75"/>
    <n v="5"/>
    <n v="0"/>
    <n v="16.170000000000002"/>
  </r>
  <r>
    <n v="6052"/>
    <x v="3016"/>
    <x v="1"/>
    <x v="334"/>
    <d v="2012-04-30T00:00:00"/>
    <x v="1"/>
    <s v="TS-21655"/>
    <s v="Trudy Schmidt"/>
    <x v="0"/>
    <s v="United States"/>
    <s v="Milwaukee"/>
    <x v="6"/>
    <n v="53209"/>
    <x v="2"/>
    <s v="OFF-AP-10001205"/>
    <x v="1"/>
    <x v="9"/>
    <s v="Belkin 5 Outlet SurgeMaster Power Centers"/>
    <n v="272.39999999999998"/>
    <n v="5"/>
    <n v="0"/>
    <n v="76.27200000000002"/>
  </r>
  <r>
    <n v="6053"/>
    <x v="3017"/>
    <x v="0"/>
    <x v="713"/>
    <d v="2013-09-27T00:00:00"/>
    <x v="0"/>
    <s v="JS-15940"/>
    <s v="Joni Sundaresam"/>
    <x v="2"/>
    <s v="United States"/>
    <s v="Lancaster"/>
    <x v="24"/>
    <n v="43130"/>
    <x v="3"/>
    <s v="OFF-PA-10002586"/>
    <x v="1"/>
    <x v="10"/>
    <s v="Xerox 1970"/>
    <n v="11.952000000000002"/>
    <n v="3"/>
    <n v="0.2"/>
    <n v="4.0338000000000003"/>
  </r>
  <r>
    <n v="6054"/>
    <x v="3017"/>
    <x v="0"/>
    <x v="713"/>
    <d v="2013-09-27T00:00:00"/>
    <x v="0"/>
    <s v="JS-15940"/>
    <s v="Joni Sundaresam"/>
    <x v="2"/>
    <s v="United States"/>
    <s v="Lancaster"/>
    <x v="24"/>
    <n v="43130"/>
    <x v="3"/>
    <s v="FUR-FU-10004963"/>
    <x v="0"/>
    <x v="5"/>
    <s v="Eldon 400 Class Desk Accessories, Black Carbon"/>
    <n v="28"/>
    <n v="4"/>
    <n v="0.2"/>
    <n v="7.7000000000000028"/>
  </r>
  <r>
    <n v="6055"/>
    <x v="3017"/>
    <x v="0"/>
    <x v="713"/>
    <d v="2013-09-27T00:00:00"/>
    <x v="0"/>
    <s v="JS-15940"/>
    <s v="Joni Sundaresam"/>
    <x v="2"/>
    <s v="United States"/>
    <s v="Lancaster"/>
    <x v="24"/>
    <n v="43130"/>
    <x v="3"/>
    <s v="OFF-BI-10002071"/>
    <x v="1"/>
    <x v="8"/>
    <s v="Fellowes Black Plastic Comb Bindings"/>
    <n v="12.201000000000001"/>
    <n v="7"/>
    <n v="0.7"/>
    <n v="-9.7607999999999961"/>
  </r>
  <r>
    <n v="6056"/>
    <x v="3018"/>
    <x v="0"/>
    <x v="298"/>
    <d v="2013-08-21T00:00:00"/>
    <x v="2"/>
    <s v="NF-18385"/>
    <s v="Natalie Fritzler"/>
    <x v="0"/>
    <s v="United States"/>
    <s v="Edinburg"/>
    <x v="5"/>
    <n v="78539"/>
    <x v="2"/>
    <s v="OFF-BI-10001617"/>
    <x v="1"/>
    <x v="8"/>
    <s v="GBC Wire Binding Combs"/>
    <n v="2.0679999999999996"/>
    <n v="1"/>
    <n v="0.8"/>
    <n v="-3.4122000000000003"/>
  </r>
  <r>
    <n v="6057"/>
    <x v="3018"/>
    <x v="0"/>
    <x v="298"/>
    <d v="2013-08-21T00:00:00"/>
    <x v="2"/>
    <s v="NF-18385"/>
    <s v="Natalie Fritzler"/>
    <x v="0"/>
    <s v="United States"/>
    <s v="Edinburg"/>
    <x v="5"/>
    <n v="78539"/>
    <x v="2"/>
    <s v="OFF-PA-10004665"/>
    <x v="1"/>
    <x v="10"/>
    <s v="Advantus Motivational Note Cards"/>
    <n v="83.84"/>
    <n v="8"/>
    <n v="0.2"/>
    <n v="30.391999999999996"/>
  </r>
  <r>
    <n v="6058"/>
    <x v="3019"/>
    <x v="2"/>
    <x v="1086"/>
    <d v="2011-03-08T00:00:00"/>
    <x v="1"/>
    <s v="KN-16705"/>
    <s v="Kristina Nunn"/>
    <x v="2"/>
    <s v="United States"/>
    <s v="New York City"/>
    <x v="15"/>
    <n v="10009"/>
    <x v="3"/>
    <s v="OFF-EN-10001990"/>
    <x v="1"/>
    <x v="12"/>
    <s v="Staples"/>
    <n v="11.36"/>
    <n v="2"/>
    <n v="0"/>
    <n v="5.3391999999999991"/>
  </r>
  <r>
    <n v="6059"/>
    <x v="3019"/>
    <x v="2"/>
    <x v="1086"/>
    <d v="2011-03-08T00:00:00"/>
    <x v="1"/>
    <s v="KN-16705"/>
    <s v="Kristina Nunn"/>
    <x v="2"/>
    <s v="United States"/>
    <s v="New York City"/>
    <x v="15"/>
    <n v="10009"/>
    <x v="3"/>
    <s v="OFF-PA-10000587"/>
    <x v="1"/>
    <x v="10"/>
    <s v="Array Parchment Paper, Assorted Colors"/>
    <n v="36.4"/>
    <n v="5"/>
    <n v="0"/>
    <n v="17.472000000000001"/>
  </r>
  <r>
    <n v="6060"/>
    <x v="3020"/>
    <x v="2"/>
    <x v="125"/>
    <d v="2012-01-03T00:00:00"/>
    <x v="1"/>
    <s v="GA-14725"/>
    <s v="Guy Armstrong"/>
    <x v="0"/>
    <s v="United States"/>
    <s v="Philadelphia"/>
    <x v="9"/>
    <n v="19120"/>
    <x v="3"/>
    <s v="TEC-AC-10004859"/>
    <x v="2"/>
    <x v="11"/>
    <s v="Maxell Pro 80 Minute CD-R, 10/Pack"/>
    <n v="27.968000000000004"/>
    <n v="2"/>
    <n v="0.2"/>
    <n v="6.9920000000000009"/>
  </r>
  <r>
    <n v="6061"/>
    <x v="3021"/>
    <x v="1"/>
    <x v="889"/>
    <d v="2012-04-16T00:00:00"/>
    <x v="1"/>
    <s v="EH-14125"/>
    <s v="Eugene Hildebrand"/>
    <x v="2"/>
    <s v="United States"/>
    <s v="Rochester"/>
    <x v="15"/>
    <n v="14609"/>
    <x v="3"/>
    <s v="OFF-ST-10001476"/>
    <x v="1"/>
    <x v="4"/>
    <s v="Steel Personal Filing/Posting Tote"/>
    <n v="142.04"/>
    <n v="4"/>
    <n v="0"/>
    <n v="38.350800000000007"/>
  </r>
  <r>
    <n v="6062"/>
    <x v="3021"/>
    <x v="1"/>
    <x v="889"/>
    <d v="2012-04-16T00:00:00"/>
    <x v="1"/>
    <s v="EH-14125"/>
    <s v="Eugene Hildebrand"/>
    <x v="2"/>
    <s v="United States"/>
    <s v="Rochester"/>
    <x v="15"/>
    <n v="14609"/>
    <x v="3"/>
    <s v="OFF-AR-10002804"/>
    <x v="1"/>
    <x v="6"/>
    <s v="Faber Castell Col-Erase Pencils"/>
    <n v="14.669999999999998"/>
    <n v="3"/>
    <n v="0"/>
    <n v="6.0147000000000004"/>
  </r>
  <r>
    <n v="6063"/>
    <x v="3022"/>
    <x v="1"/>
    <x v="707"/>
    <d v="2012-12-30T00:00:00"/>
    <x v="0"/>
    <s v="RA-19285"/>
    <s v="Ralph Arnett"/>
    <x v="0"/>
    <s v="United States"/>
    <s v="San Diego"/>
    <x v="1"/>
    <n v="92037"/>
    <x v="1"/>
    <s v="TEC-CO-10004202"/>
    <x v="2"/>
    <x v="16"/>
    <s v="Brother DCP1000 Digital 3 in 1 Multifunction Machine"/>
    <n v="1199.96"/>
    <n v="5"/>
    <n v="0.2"/>
    <n v="224.99249999999995"/>
  </r>
  <r>
    <n v="6064"/>
    <x v="3022"/>
    <x v="1"/>
    <x v="707"/>
    <d v="2012-12-30T00:00:00"/>
    <x v="0"/>
    <s v="RA-19285"/>
    <s v="Ralph Arnett"/>
    <x v="0"/>
    <s v="United States"/>
    <s v="San Diego"/>
    <x v="1"/>
    <n v="92037"/>
    <x v="1"/>
    <s v="OFF-PA-10001307"/>
    <x v="1"/>
    <x v="10"/>
    <s v="Important Message Pads, 50 4-1/4 x 5-1/2 Forms per Pad"/>
    <n v="12.600000000000001"/>
    <n v="3"/>
    <n v="0"/>
    <n v="6.1739999999999995"/>
  </r>
  <r>
    <n v="6065"/>
    <x v="3022"/>
    <x v="1"/>
    <x v="707"/>
    <d v="2012-12-30T00:00:00"/>
    <x v="0"/>
    <s v="RA-19285"/>
    <s v="Ralph Arnett"/>
    <x v="0"/>
    <s v="United States"/>
    <s v="San Diego"/>
    <x v="1"/>
    <n v="92037"/>
    <x v="1"/>
    <s v="OFF-PA-10001667"/>
    <x v="1"/>
    <x v="10"/>
    <s v="Great White Multi-Use Recycled Paper (20Lb. and 84 Bright)"/>
    <n v="17.940000000000001"/>
    <n v="3"/>
    <n v="0"/>
    <n v="8.0730000000000004"/>
  </r>
  <r>
    <n v="6066"/>
    <x v="3023"/>
    <x v="1"/>
    <x v="57"/>
    <d v="2012-04-07T00:00:00"/>
    <x v="2"/>
    <s v="TT-21070"/>
    <s v="Ted Trevino"/>
    <x v="0"/>
    <s v="United States"/>
    <s v="Philadelphia"/>
    <x v="9"/>
    <n v="19120"/>
    <x v="3"/>
    <s v="OFF-LA-10001569"/>
    <x v="1"/>
    <x v="2"/>
    <s v="Avery 499"/>
    <n v="23.904000000000003"/>
    <n v="6"/>
    <n v="0.2"/>
    <n v="7.7687999999999988"/>
  </r>
  <r>
    <n v="6067"/>
    <x v="3024"/>
    <x v="1"/>
    <x v="184"/>
    <d v="2012-01-23T00:00:00"/>
    <x v="1"/>
    <s v="AH-10465"/>
    <s v="Amy Hunt"/>
    <x v="0"/>
    <s v="United States"/>
    <s v="Bartlett"/>
    <x v="18"/>
    <n v="38134"/>
    <x v="0"/>
    <s v="OFF-SU-10000898"/>
    <x v="1"/>
    <x v="14"/>
    <s v="Acme Hot Forged Carbon Steel Scissors with Nickel-Plated Handles, 3 7/8&quot; Cut, 8&quot;L"/>
    <n v="88.960000000000008"/>
    <n v="8"/>
    <n v="0.2"/>
    <n v="10.007999999999988"/>
  </r>
  <r>
    <n v="6068"/>
    <x v="3025"/>
    <x v="3"/>
    <x v="968"/>
    <d v="2014-05-25T00:00:00"/>
    <x v="1"/>
    <s v="CC-12430"/>
    <s v="Chuck Clark"/>
    <x v="2"/>
    <s v="United States"/>
    <s v="Lakewood"/>
    <x v="1"/>
    <n v="90712"/>
    <x v="1"/>
    <s v="FUR-CH-10000225"/>
    <x v="0"/>
    <x v="1"/>
    <s v="Global Geo Office Task Chair, Gray"/>
    <n v="518.27200000000005"/>
    <n v="8"/>
    <n v="0.2"/>
    <n v="-97.176000000000073"/>
  </r>
  <r>
    <n v="6069"/>
    <x v="3025"/>
    <x v="3"/>
    <x v="968"/>
    <d v="2014-05-25T00:00:00"/>
    <x v="1"/>
    <s v="CC-12430"/>
    <s v="Chuck Clark"/>
    <x v="2"/>
    <s v="United States"/>
    <s v="Lakewood"/>
    <x v="1"/>
    <n v="90712"/>
    <x v="1"/>
    <s v="FUR-FU-10002191"/>
    <x v="0"/>
    <x v="5"/>
    <s v="G.E. Halogen Desk Lamp Bulbs"/>
    <n v="6.98"/>
    <n v="1"/>
    <n v="0"/>
    <n v="3.3504"/>
  </r>
  <r>
    <n v="6070"/>
    <x v="3025"/>
    <x v="3"/>
    <x v="968"/>
    <d v="2014-05-25T00:00:00"/>
    <x v="1"/>
    <s v="CC-12430"/>
    <s v="Chuck Clark"/>
    <x v="2"/>
    <s v="United States"/>
    <s v="Lakewood"/>
    <x v="1"/>
    <n v="90712"/>
    <x v="1"/>
    <s v="TEC-MA-10003176"/>
    <x v="2"/>
    <x v="15"/>
    <s v="Okidata B400 Printer"/>
    <n v="343.20000000000005"/>
    <n v="1"/>
    <n v="0.2"/>
    <n v="38.609999999999957"/>
  </r>
  <r>
    <n v="6071"/>
    <x v="3026"/>
    <x v="3"/>
    <x v="802"/>
    <d v="2014-08-21T00:00:00"/>
    <x v="1"/>
    <s v="KD-16495"/>
    <s v="Keith Dawkins"/>
    <x v="1"/>
    <s v="United States"/>
    <s v="Philadelphia"/>
    <x v="9"/>
    <n v="19120"/>
    <x v="3"/>
    <s v="OFF-LA-10004093"/>
    <x v="1"/>
    <x v="2"/>
    <s v="Avery 486"/>
    <n v="17.544"/>
    <n v="3"/>
    <n v="0.2"/>
    <n v="5.9210999999999983"/>
  </r>
  <r>
    <n v="6072"/>
    <x v="3027"/>
    <x v="1"/>
    <x v="620"/>
    <d v="2013-01-04T00:00:00"/>
    <x v="1"/>
    <s v="BG-11035"/>
    <s v="Barry Gonzalez"/>
    <x v="0"/>
    <s v="United States"/>
    <s v="Austin"/>
    <x v="5"/>
    <n v="78745"/>
    <x v="2"/>
    <s v="OFF-ST-10000025"/>
    <x v="1"/>
    <x v="4"/>
    <s v="Fellowes Stor/Drawer Steel Plus Storage Drawers"/>
    <n v="152.68800000000002"/>
    <n v="2"/>
    <n v="0.2"/>
    <n v="-26.720400000000019"/>
  </r>
  <r>
    <n v="6073"/>
    <x v="3027"/>
    <x v="1"/>
    <x v="620"/>
    <d v="2013-01-04T00:00:00"/>
    <x v="1"/>
    <s v="BG-11035"/>
    <s v="Barry Gonzalez"/>
    <x v="0"/>
    <s v="United States"/>
    <s v="Austin"/>
    <x v="5"/>
    <n v="78745"/>
    <x v="2"/>
    <s v="OFF-FA-10001561"/>
    <x v="1"/>
    <x v="13"/>
    <s v="Stockwell Push Pins"/>
    <n v="3.4880000000000004"/>
    <n v="2"/>
    <n v="0.2"/>
    <n v="0.56679999999999997"/>
  </r>
  <r>
    <n v="6074"/>
    <x v="3027"/>
    <x v="1"/>
    <x v="620"/>
    <d v="2013-01-04T00:00:00"/>
    <x v="1"/>
    <s v="BG-11035"/>
    <s v="Barry Gonzalez"/>
    <x v="0"/>
    <s v="United States"/>
    <s v="Austin"/>
    <x v="5"/>
    <n v="78745"/>
    <x v="2"/>
    <s v="OFF-SU-10001225"/>
    <x v="1"/>
    <x v="14"/>
    <s v="Staples"/>
    <n v="5.8880000000000008"/>
    <n v="2"/>
    <n v="0.2"/>
    <n v="-1.3248000000000004"/>
  </r>
  <r>
    <n v="6075"/>
    <x v="3028"/>
    <x v="3"/>
    <x v="53"/>
    <d v="2014-12-30T00:00:00"/>
    <x v="1"/>
    <s v="FH-14365"/>
    <s v="Fred Hopkins"/>
    <x v="1"/>
    <s v="United States"/>
    <s v="Los Angeles"/>
    <x v="1"/>
    <n v="90008"/>
    <x v="1"/>
    <s v="OFF-BI-10001718"/>
    <x v="1"/>
    <x v="8"/>
    <s v="GBC DocuBind P50 Personal Binding Machine"/>
    <n v="153.55199999999999"/>
    <n v="3"/>
    <n v="0.2"/>
    <n v="51.823799999999999"/>
  </r>
  <r>
    <n v="6076"/>
    <x v="3028"/>
    <x v="3"/>
    <x v="53"/>
    <d v="2014-12-30T00:00:00"/>
    <x v="1"/>
    <s v="FH-14365"/>
    <s v="Fred Hopkins"/>
    <x v="1"/>
    <s v="United States"/>
    <s v="Los Angeles"/>
    <x v="1"/>
    <n v="90008"/>
    <x v="1"/>
    <s v="OFF-ST-10002756"/>
    <x v="1"/>
    <x v="4"/>
    <s v="Tennsco Stur-D-Stor Boltless Shelving, 5 Shelves, 24&quot; Deep, Sand"/>
    <n v="270.62"/>
    <n v="2"/>
    <n v="0"/>
    <n v="2.7062000000000239"/>
  </r>
  <r>
    <n v="6077"/>
    <x v="3029"/>
    <x v="0"/>
    <x v="142"/>
    <d v="2013-09-08T00:00:00"/>
    <x v="1"/>
    <s v="PG-18820"/>
    <s v="Patrick Gardner"/>
    <x v="0"/>
    <s v="United States"/>
    <s v="New York City"/>
    <x v="15"/>
    <n v="10011"/>
    <x v="3"/>
    <s v="TEC-AC-10001432"/>
    <x v="2"/>
    <x v="11"/>
    <s v="Enermax Aurora Lite Keyboard"/>
    <n v="468.90000000000003"/>
    <n v="6"/>
    <n v="0"/>
    <n v="206.31600000000006"/>
  </r>
  <r>
    <n v="6078"/>
    <x v="3029"/>
    <x v="0"/>
    <x v="142"/>
    <d v="2013-09-08T00:00:00"/>
    <x v="1"/>
    <s v="PG-18820"/>
    <s v="Patrick Gardner"/>
    <x v="0"/>
    <s v="United States"/>
    <s v="New York City"/>
    <x v="15"/>
    <n v="10011"/>
    <x v="3"/>
    <s v="TEC-AC-10003399"/>
    <x v="2"/>
    <x v="11"/>
    <s v="Memorex Mini Travel Drive 64 GB USB 2.0 Flash Drive"/>
    <n v="72.48"/>
    <n v="2"/>
    <n v="0"/>
    <n v="30.441600000000001"/>
  </r>
  <r>
    <n v="6079"/>
    <x v="3029"/>
    <x v="0"/>
    <x v="142"/>
    <d v="2013-09-08T00:00:00"/>
    <x v="1"/>
    <s v="PG-18820"/>
    <s v="Patrick Gardner"/>
    <x v="0"/>
    <s v="United States"/>
    <s v="New York City"/>
    <x v="15"/>
    <n v="10011"/>
    <x v="3"/>
    <s v="OFF-SU-10001574"/>
    <x v="1"/>
    <x v="14"/>
    <s v="Acme Value Line Scissors"/>
    <n v="10.95"/>
    <n v="3"/>
    <n v="0"/>
    <n v="3.2849999999999993"/>
  </r>
  <r>
    <n v="6080"/>
    <x v="3029"/>
    <x v="0"/>
    <x v="142"/>
    <d v="2013-09-08T00:00:00"/>
    <x v="1"/>
    <s v="PG-18820"/>
    <s v="Patrick Gardner"/>
    <x v="0"/>
    <s v="United States"/>
    <s v="New York City"/>
    <x v="15"/>
    <n v="10011"/>
    <x v="3"/>
    <s v="FUR-FU-10004864"/>
    <x v="0"/>
    <x v="5"/>
    <s v="Howard Miller 14-1/2&quot; Diameter Chrome Round Wall Clock"/>
    <n v="191.82"/>
    <n v="3"/>
    <n v="0"/>
    <n v="61.382399999999997"/>
  </r>
  <r>
    <n v="6081"/>
    <x v="3030"/>
    <x v="3"/>
    <x v="485"/>
    <d v="2014-08-09T00:00:00"/>
    <x v="2"/>
    <s v="NZ-18565"/>
    <s v="Nick Zandusky"/>
    <x v="2"/>
    <s v="United States"/>
    <s v="Houston"/>
    <x v="5"/>
    <n v="77070"/>
    <x v="2"/>
    <s v="OFF-ST-10001172"/>
    <x v="1"/>
    <x v="4"/>
    <s v="Tennsco Lockers, Sand"/>
    <n v="151.05600000000001"/>
    <n v="9"/>
    <n v="0.2"/>
    <n v="7.5527999999999977"/>
  </r>
  <r>
    <n v="6082"/>
    <x v="3031"/>
    <x v="2"/>
    <x v="1087"/>
    <d v="2011-02-19T00:00:00"/>
    <x v="3"/>
    <s v="TB-21595"/>
    <s v="Troy Blackwell"/>
    <x v="0"/>
    <s v="United States"/>
    <s v="Lubbock"/>
    <x v="5"/>
    <n v="79424"/>
    <x v="2"/>
    <s v="FUR-FU-10002396"/>
    <x v="0"/>
    <x v="5"/>
    <s v="DAX Copper Panel Document Frame, 5 x 7 Size"/>
    <n v="25.16"/>
    <n v="5"/>
    <n v="0.6"/>
    <n v="-11.321999999999999"/>
  </r>
  <r>
    <n v="6083"/>
    <x v="3032"/>
    <x v="0"/>
    <x v="441"/>
    <d v="2013-11-28T00:00:00"/>
    <x v="1"/>
    <s v="JE-15475"/>
    <s v="Jeremy Ellison"/>
    <x v="0"/>
    <s v="United States"/>
    <s v="Houston"/>
    <x v="5"/>
    <n v="77095"/>
    <x v="2"/>
    <s v="OFF-BI-10004040"/>
    <x v="1"/>
    <x v="8"/>
    <s v="Wilson Jones Impact Binders"/>
    <n v="6.2159999999999993"/>
    <n v="6"/>
    <n v="0.8"/>
    <n v="-9.634800000000002"/>
  </r>
  <r>
    <n v="6084"/>
    <x v="3032"/>
    <x v="0"/>
    <x v="441"/>
    <d v="2013-11-28T00:00:00"/>
    <x v="1"/>
    <s v="JE-15475"/>
    <s v="Jeremy Ellison"/>
    <x v="0"/>
    <s v="United States"/>
    <s v="Houston"/>
    <x v="5"/>
    <n v="77095"/>
    <x v="2"/>
    <s v="OFF-AR-10003481"/>
    <x v="1"/>
    <x v="6"/>
    <s v="Newell 348"/>
    <n v="23.616"/>
    <n v="9"/>
    <n v="0.2"/>
    <n v="2.6567999999999969"/>
  </r>
  <r>
    <n v="6085"/>
    <x v="3032"/>
    <x v="0"/>
    <x v="441"/>
    <d v="2013-11-28T00:00:00"/>
    <x v="1"/>
    <s v="JE-15475"/>
    <s v="Jeremy Ellison"/>
    <x v="0"/>
    <s v="United States"/>
    <s v="Houston"/>
    <x v="5"/>
    <n v="77095"/>
    <x v="2"/>
    <s v="TEC-AC-10000387"/>
    <x v="2"/>
    <x v="11"/>
    <s v="KeyTronic KT800P2 - Keyboard - Black"/>
    <n v="24.032"/>
    <n v="2"/>
    <n v="0.2"/>
    <n v="-0.60080000000000044"/>
  </r>
  <r>
    <n v="6086"/>
    <x v="3032"/>
    <x v="0"/>
    <x v="441"/>
    <d v="2013-11-28T00:00:00"/>
    <x v="1"/>
    <s v="JE-15475"/>
    <s v="Jeremy Ellison"/>
    <x v="0"/>
    <s v="United States"/>
    <s v="Houston"/>
    <x v="5"/>
    <n v="77095"/>
    <x v="2"/>
    <s v="OFF-LA-10000262"/>
    <x v="1"/>
    <x v="2"/>
    <s v="Avery 494"/>
    <n v="2.0880000000000001"/>
    <n v="1"/>
    <n v="0.2"/>
    <n v="0.67859999999999987"/>
  </r>
  <r>
    <n v="6087"/>
    <x v="3032"/>
    <x v="0"/>
    <x v="441"/>
    <d v="2013-11-28T00:00:00"/>
    <x v="1"/>
    <s v="JE-15475"/>
    <s v="Jeremy Ellison"/>
    <x v="0"/>
    <s v="United States"/>
    <s v="Houston"/>
    <x v="5"/>
    <n v="77095"/>
    <x v="2"/>
    <s v="OFF-BI-10003196"/>
    <x v="1"/>
    <x v="8"/>
    <s v="Accohide Poly Flexible Ring Binders"/>
    <n v="4.4879999999999995"/>
    <n v="6"/>
    <n v="0.8"/>
    <n v="-6.7320000000000011"/>
  </r>
  <r>
    <n v="6088"/>
    <x v="3033"/>
    <x v="1"/>
    <x v="639"/>
    <d v="2012-12-18T00:00:00"/>
    <x v="1"/>
    <s v="EH-13945"/>
    <s v="Eric Hoffmann"/>
    <x v="0"/>
    <s v="United States"/>
    <s v="Costa Mesa"/>
    <x v="1"/>
    <n v="92627"/>
    <x v="1"/>
    <s v="FUR-FU-10004351"/>
    <x v="0"/>
    <x v="5"/>
    <s v="Staples"/>
    <n v="29.22"/>
    <n v="3"/>
    <n v="0"/>
    <n v="12.856800000000002"/>
  </r>
  <r>
    <n v="6089"/>
    <x v="3034"/>
    <x v="1"/>
    <x v="385"/>
    <d v="2012-06-17T00:00:00"/>
    <x v="1"/>
    <s v="BF-10975"/>
    <s v="Barbara Fisher"/>
    <x v="1"/>
    <s v="United States"/>
    <s v="Roswell"/>
    <x v="32"/>
    <n v="30076"/>
    <x v="0"/>
    <s v="OFF-PA-10001870"/>
    <x v="1"/>
    <x v="10"/>
    <s v="Xerox 202"/>
    <n v="6.48"/>
    <n v="1"/>
    <n v="0"/>
    <n v="3.1104000000000003"/>
  </r>
  <r>
    <n v="6090"/>
    <x v="3035"/>
    <x v="3"/>
    <x v="116"/>
    <d v="2015-01-01T00:00:00"/>
    <x v="0"/>
    <s v="PC-18745"/>
    <s v="Pamela Coakley"/>
    <x v="1"/>
    <s v="United States"/>
    <s v="Loveland"/>
    <x v="22"/>
    <n v="80538"/>
    <x v="1"/>
    <s v="OFF-BI-10002813"/>
    <x v="1"/>
    <x v="8"/>
    <s v="Avery Reinforcements for Hole-Punch Pages"/>
    <n v="1.1880000000000002"/>
    <n v="2"/>
    <n v="0.7"/>
    <n v="-0.98999999999999977"/>
  </r>
  <r>
    <n v="6091"/>
    <x v="3036"/>
    <x v="3"/>
    <x v="1088"/>
    <d v="2014-09-27T00:00:00"/>
    <x v="1"/>
    <s v="SV-20365"/>
    <s v="Seth Vernon"/>
    <x v="0"/>
    <s v="United States"/>
    <s v="New York City"/>
    <x v="15"/>
    <n v="10035"/>
    <x v="3"/>
    <s v="FUR-CH-10003846"/>
    <x v="0"/>
    <x v="1"/>
    <s v="Hon Valutask Swivel Chairs"/>
    <n v="272.64600000000002"/>
    <n v="3"/>
    <n v="0.1"/>
    <n v="18.176400000000008"/>
  </r>
  <r>
    <n v="6092"/>
    <x v="3036"/>
    <x v="3"/>
    <x v="1088"/>
    <d v="2014-09-27T00:00:00"/>
    <x v="1"/>
    <s v="SV-20365"/>
    <s v="Seth Vernon"/>
    <x v="0"/>
    <s v="United States"/>
    <s v="New York City"/>
    <x v="15"/>
    <n v="10035"/>
    <x v="3"/>
    <s v="TEC-AC-10002647"/>
    <x v="2"/>
    <x v="11"/>
    <s v="Logitech Wireless Boombox Speaker - portable - wireless, wired"/>
    <n v="212.8"/>
    <n v="2"/>
    <n v="0"/>
    <n v="95.759999999999991"/>
  </r>
  <r>
    <n v="6093"/>
    <x v="3036"/>
    <x v="3"/>
    <x v="1088"/>
    <d v="2014-09-27T00:00:00"/>
    <x v="1"/>
    <s v="SV-20365"/>
    <s v="Seth Vernon"/>
    <x v="0"/>
    <s v="United States"/>
    <s v="New York City"/>
    <x v="15"/>
    <n v="10035"/>
    <x v="3"/>
    <s v="OFF-PA-10000807"/>
    <x v="1"/>
    <x v="10"/>
    <s v="TOPS &quot;Important Message&quot; Pads, Canary, 4-1/4 x 5-1/2, 50 Sheets per Pad"/>
    <n v="38.520000000000003"/>
    <n v="9"/>
    <n v="0"/>
    <n v="18.104400000000002"/>
  </r>
  <r>
    <n v="6094"/>
    <x v="3036"/>
    <x v="3"/>
    <x v="1088"/>
    <d v="2014-09-27T00:00:00"/>
    <x v="1"/>
    <s v="SV-20365"/>
    <s v="Seth Vernon"/>
    <x v="0"/>
    <s v="United States"/>
    <s v="New York City"/>
    <x v="15"/>
    <n v="10035"/>
    <x v="3"/>
    <s v="TEC-AC-10001465"/>
    <x v="2"/>
    <x v="11"/>
    <s v="SanDisk Cruzer 64 GB USB Flash Drive"/>
    <n v="72.64"/>
    <n v="2"/>
    <n v="0"/>
    <n v="21.791999999999994"/>
  </r>
  <r>
    <n v="6095"/>
    <x v="3036"/>
    <x v="3"/>
    <x v="1088"/>
    <d v="2014-09-27T00:00:00"/>
    <x v="1"/>
    <s v="SV-20365"/>
    <s v="Seth Vernon"/>
    <x v="0"/>
    <s v="United States"/>
    <s v="New York City"/>
    <x v="15"/>
    <n v="10035"/>
    <x v="3"/>
    <s v="OFF-ST-10000615"/>
    <x v="1"/>
    <x v="4"/>
    <s v="SimpliFile Personal File, Black Granite, 15w x 6-15/16d x 11-1/4h"/>
    <n v="45.4"/>
    <n v="4"/>
    <n v="0"/>
    <n v="12.712000000000003"/>
  </r>
  <r>
    <n v="6096"/>
    <x v="3036"/>
    <x v="3"/>
    <x v="1088"/>
    <d v="2014-09-27T00:00:00"/>
    <x v="1"/>
    <s v="SV-20365"/>
    <s v="Seth Vernon"/>
    <x v="0"/>
    <s v="United States"/>
    <s v="New York City"/>
    <x v="15"/>
    <n v="10035"/>
    <x v="3"/>
    <s v="OFF-PA-10002713"/>
    <x v="1"/>
    <x v="10"/>
    <s v="Adams Phone Message Book, 200 Message Capacity, 8 1/16” x 11”"/>
    <n v="13.76"/>
    <n v="2"/>
    <n v="0"/>
    <n v="6.3295999999999992"/>
  </r>
  <r>
    <n v="6097"/>
    <x v="3036"/>
    <x v="3"/>
    <x v="1088"/>
    <d v="2014-09-27T00:00:00"/>
    <x v="1"/>
    <s v="SV-20365"/>
    <s v="Seth Vernon"/>
    <x v="0"/>
    <s v="United States"/>
    <s v="New York City"/>
    <x v="15"/>
    <n v="10035"/>
    <x v="3"/>
    <s v="FUR-CH-10003061"/>
    <x v="0"/>
    <x v="1"/>
    <s v="Global Leather Task Chair, Black"/>
    <n v="80.991"/>
    <n v="1"/>
    <n v="0.1"/>
    <n v="8.0990999999999875"/>
  </r>
  <r>
    <n v="6098"/>
    <x v="3036"/>
    <x v="3"/>
    <x v="1088"/>
    <d v="2014-09-27T00:00:00"/>
    <x v="1"/>
    <s v="SV-20365"/>
    <s v="Seth Vernon"/>
    <x v="0"/>
    <s v="United States"/>
    <s v="New York City"/>
    <x v="15"/>
    <n v="10035"/>
    <x v="3"/>
    <s v="OFF-BI-10000343"/>
    <x v="1"/>
    <x v="8"/>
    <s v="Pressboard Covers with Storage Hooks, 9 1/2&quot; x 11&quot;, Light Blue"/>
    <n v="11.784000000000001"/>
    <n v="3"/>
    <n v="0.2"/>
    <n v="3.9770999999999996"/>
  </r>
  <r>
    <n v="6099"/>
    <x v="3036"/>
    <x v="3"/>
    <x v="1088"/>
    <d v="2014-09-27T00:00:00"/>
    <x v="1"/>
    <s v="SV-20365"/>
    <s v="Seth Vernon"/>
    <x v="0"/>
    <s v="United States"/>
    <s v="New York City"/>
    <x v="15"/>
    <n v="10035"/>
    <x v="3"/>
    <s v="OFF-FA-10000304"/>
    <x v="1"/>
    <x v="13"/>
    <s v="Advantus Push Pins"/>
    <n v="4.3600000000000003"/>
    <n v="2"/>
    <n v="0"/>
    <n v="1.7876000000000003"/>
  </r>
  <r>
    <n v="6100"/>
    <x v="3036"/>
    <x v="3"/>
    <x v="1088"/>
    <d v="2014-09-27T00:00:00"/>
    <x v="1"/>
    <s v="SV-20365"/>
    <s v="Seth Vernon"/>
    <x v="0"/>
    <s v="United States"/>
    <s v="New York City"/>
    <x v="15"/>
    <n v="10035"/>
    <x v="3"/>
    <s v="FUR-CH-10004086"/>
    <x v="0"/>
    <x v="1"/>
    <s v="Hon 4070 Series Pagoda Armless Upholstered Stacking Chairs"/>
    <n v="2888.1270000000004"/>
    <n v="11"/>
    <n v="0.1"/>
    <n v="609.71569999999997"/>
  </r>
  <r>
    <n v="6101"/>
    <x v="3036"/>
    <x v="3"/>
    <x v="1088"/>
    <d v="2014-09-27T00:00:00"/>
    <x v="1"/>
    <s v="SV-20365"/>
    <s v="Seth Vernon"/>
    <x v="0"/>
    <s v="United States"/>
    <s v="New York City"/>
    <x v="15"/>
    <n v="10035"/>
    <x v="3"/>
    <s v="TEC-PH-10002885"/>
    <x v="2"/>
    <x v="7"/>
    <s v="Apple iPhone 5"/>
    <n v="1299.6600000000001"/>
    <n v="2"/>
    <n v="0"/>
    <n v="350.90820000000008"/>
  </r>
  <r>
    <n v="6102"/>
    <x v="3036"/>
    <x v="3"/>
    <x v="1088"/>
    <d v="2014-09-27T00:00:00"/>
    <x v="1"/>
    <s v="SV-20365"/>
    <s v="Seth Vernon"/>
    <x v="0"/>
    <s v="United States"/>
    <s v="New York City"/>
    <x v="15"/>
    <n v="10035"/>
    <x v="3"/>
    <s v="FUR-CH-10001215"/>
    <x v="0"/>
    <x v="1"/>
    <s v="Global Troy Executive Leather Low-Back Tilter"/>
    <n v="2254.41"/>
    <n v="5"/>
    <n v="0.1"/>
    <n v="375.73500000000001"/>
  </r>
  <r>
    <n v="6103"/>
    <x v="3036"/>
    <x v="3"/>
    <x v="1088"/>
    <d v="2014-09-27T00:00:00"/>
    <x v="1"/>
    <s v="SV-20365"/>
    <s v="Seth Vernon"/>
    <x v="0"/>
    <s v="United States"/>
    <s v="New York City"/>
    <x v="15"/>
    <n v="10035"/>
    <x v="3"/>
    <s v="TEC-PH-10000215"/>
    <x v="2"/>
    <x v="7"/>
    <s v="Plantronics Cordless Phone Headset with In-line Volume - M214C"/>
    <n v="104.85000000000001"/>
    <n v="3"/>
    <n v="0"/>
    <n v="28.309500000000007"/>
  </r>
  <r>
    <n v="6104"/>
    <x v="3036"/>
    <x v="3"/>
    <x v="1088"/>
    <d v="2014-09-27T00:00:00"/>
    <x v="1"/>
    <s v="SV-20365"/>
    <s v="Seth Vernon"/>
    <x v="0"/>
    <s v="United States"/>
    <s v="New York City"/>
    <x v="15"/>
    <n v="10035"/>
    <x v="3"/>
    <s v="TEC-AC-10001998"/>
    <x v="2"/>
    <x v="11"/>
    <s v="Logitech LS21 Speaker System - PC Multimedia - 2.1-CH - Wired"/>
    <n v="59.97"/>
    <n v="3"/>
    <n v="0"/>
    <n v="20.389799999999994"/>
  </r>
  <r>
    <n v="6105"/>
    <x v="3037"/>
    <x v="3"/>
    <x v="1029"/>
    <d v="2014-08-25T00:00:00"/>
    <x v="2"/>
    <s v="Dp-13240"/>
    <s v="Dean percer"/>
    <x v="2"/>
    <s v="United States"/>
    <s v="Philadelphia"/>
    <x v="9"/>
    <n v="19143"/>
    <x v="3"/>
    <s v="FUR-TA-10002356"/>
    <x v="0"/>
    <x v="3"/>
    <s v="Bevis Boat-Shaped Conference Table"/>
    <n v="314.53199999999998"/>
    <n v="2"/>
    <n v="0.4"/>
    <n v="-83.875200000000035"/>
  </r>
  <r>
    <n v="6106"/>
    <x v="3038"/>
    <x v="1"/>
    <x v="652"/>
    <d v="2012-06-22T00:00:00"/>
    <x v="1"/>
    <s v="HR-14830"/>
    <s v="Harold Ryan"/>
    <x v="1"/>
    <s v="United States"/>
    <s v="Miami"/>
    <x v="2"/>
    <n v="33178"/>
    <x v="0"/>
    <s v="OFF-AR-10002399"/>
    <x v="1"/>
    <x v="6"/>
    <s v="Dixon Prang Watercolor Pencils, 10-Color Set with Brush"/>
    <n v="13.632"/>
    <n v="4"/>
    <n v="0.2"/>
    <n v="3.5783999999999998"/>
  </r>
  <r>
    <n v="6107"/>
    <x v="3039"/>
    <x v="2"/>
    <x v="414"/>
    <d v="2011-12-25T00:00:00"/>
    <x v="1"/>
    <s v="WB-21850"/>
    <s v="William Brown"/>
    <x v="0"/>
    <s v="United States"/>
    <s v="Grand Prairie"/>
    <x v="5"/>
    <n v="75051"/>
    <x v="2"/>
    <s v="OFF-AP-10001563"/>
    <x v="1"/>
    <x v="9"/>
    <s v="Belkin Premiere Surge Master II 8-outlet surge protector"/>
    <n v="19.431999999999995"/>
    <n v="2"/>
    <n v="0.8"/>
    <n v="-49.551600000000022"/>
  </r>
  <r>
    <n v="6108"/>
    <x v="3039"/>
    <x v="2"/>
    <x v="414"/>
    <d v="2011-12-25T00:00:00"/>
    <x v="1"/>
    <s v="WB-21850"/>
    <s v="William Brown"/>
    <x v="0"/>
    <s v="United States"/>
    <s v="Grand Prairie"/>
    <x v="5"/>
    <n v="75051"/>
    <x v="2"/>
    <s v="TEC-AC-10004510"/>
    <x v="2"/>
    <x v="11"/>
    <s v="Logitech Desktop MK120 Mouse and keyboard Combo"/>
    <n v="65.44"/>
    <n v="5"/>
    <n v="0.2"/>
    <n v="-8.1800000000000033"/>
  </r>
  <r>
    <n v="6109"/>
    <x v="3040"/>
    <x v="0"/>
    <x v="108"/>
    <d v="2013-09-17T00:00:00"/>
    <x v="1"/>
    <s v="AS-10090"/>
    <s v="Adam Shillingsburg"/>
    <x v="0"/>
    <s v="United States"/>
    <s v="Chicago"/>
    <x v="10"/>
    <n v="60653"/>
    <x v="2"/>
    <s v="OFF-LA-10001982"/>
    <x v="1"/>
    <x v="2"/>
    <s v="Smead Alpha-Z Color-Coded Name Labels First Letter Starter Set"/>
    <n v="6"/>
    <n v="2"/>
    <n v="0.2"/>
    <n v="2.0999999999999996"/>
  </r>
  <r>
    <n v="6110"/>
    <x v="3040"/>
    <x v="0"/>
    <x v="108"/>
    <d v="2013-09-17T00:00:00"/>
    <x v="1"/>
    <s v="AS-10090"/>
    <s v="Adam Shillingsburg"/>
    <x v="0"/>
    <s v="United States"/>
    <s v="Chicago"/>
    <x v="10"/>
    <n v="60653"/>
    <x v="2"/>
    <s v="OFF-BI-10004141"/>
    <x v="1"/>
    <x v="8"/>
    <s v="Insertable Tab Indexes For Data Binders"/>
    <n v="1.9079999999999997"/>
    <n v="3"/>
    <n v="0.8"/>
    <n v="-3.2436000000000016"/>
  </r>
  <r>
    <n v="6111"/>
    <x v="3041"/>
    <x v="0"/>
    <x v="396"/>
    <d v="2013-11-17T00:00:00"/>
    <x v="1"/>
    <s v="SP-20920"/>
    <s v="Susan Pistek"/>
    <x v="0"/>
    <s v="United States"/>
    <s v="Parma"/>
    <x v="24"/>
    <n v="44134"/>
    <x v="3"/>
    <s v="FUR-CH-10004495"/>
    <x v="0"/>
    <x v="1"/>
    <s v="Global Leather and Oak Executive Chair, Black"/>
    <n v="1474.8020000000001"/>
    <n v="7"/>
    <n v="0.3"/>
    <n v="-21.068600000000174"/>
  </r>
  <r>
    <n v="6112"/>
    <x v="3041"/>
    <x v="0"/>
    <x v="396"/>
    <d v="2013-11-17T00:00:00"/>
    <x v="1"/>
    <s v="SP-20920"/>
    <s v="Susan Pistek"/>
    <x v="0"/>
    <s v="United States"/>
    <s v="Parma"/>
    <x v="24"/>
    <n v="44134"/>
    <x v="3"/>
    <s v="OFF-AP-10002311"/>
    <x v="1"/>
    <x v="9"/>
    <s v="Holmes Replacement Filter for HEPA Air Cleaner, Very Large Room, HEPA Filter"/>
    <n v="110.096"/>
    <n v="2"/>
    <n v="0.2"/>
    <n v="33.028800000000004"/>
  </r>
  <r>
    <n v="6113"/>
    <x v="3041"/>
    <x v="0"/>
    <x v="396"/>
    <d v="2013-11-17T00:00:00"/>
    <x v="1"/>
    <s v="SP-20920"/>
    <s v="Susan Pistek"/>
    <x v="0"/>
    <s v="United States"/>
    <s v="Parma"/>
    <x v="24"/>
    <n v="44134"/>
    <x v="3"/>
    <s v="OFF-FA-10000585"/>
    <x v="1"/>
    <x v="13"/>
    <s v="OIC Bulk Pack Metal Binder Clips"/>
    <n v="16.752000000000002"/>
    <n v="6"/>
    <n v="0.2"/>
    <n v="5.4443999999999999"/>
  </r>
  <r>
    <n v="6114"/>
    <x v="3041"/>
    <x v="0"/>
    <x v="396"/>
    <d v="2013-11-17T00:00:00"/>
    <x v="1"/>
    <s v="SP-20920"/>
    <s v="Susan Pistek"/>
    <x v="0"/>
    <s v="United States"/>
    <s v="Parma"/>
    <x v="24"/>
    <n v="44134"/>
    <x v="3"/>
    <s v="FUR-CH-10000454"/>
    <x v="0"/>
    <x v="1"/>
    <s v="Hon Deluxe Fabric Upholstered Stacking Chairs, Rounded Back"/>
    <n v="1537.0739999999998"/>
    <n v="9"/>
    <n v="0.3"/>
    <n v="0"/>
  </r>
  <r>
    <n v="6115"/>
    <x v="3041"/>
    <x v="0"/>
    <x v="396"/>
    <d v="2013-11-17T00:00:00"/>
    <x v="1"/>
    <s v="SP-20920"/>
    <s v="Susan Pistek"/>
    <x v="0"/>
    <s v="United States"/>
    <s v="Parma"/>
    <x v="24"/>
    <n v="44134"/>
    <x v="3"/>
    <s v="FUR-CH-10003746"/>
    <x v="0"/>
    <x v="1"/>
    <s v="Hon 4070 Series Pagoda Round Back Stacking Chairs"/>
    <n v="449.37200000000001"/>
    <n v="2"/>
    <n v="0.3"/>
    <n v="-12.839199999999977"/>
  </r>
  <r>
    <n v="6116"/>
    <x v="3042"/>
    <x v="0"/>
    <x v="560"/>
    <d v="2013-03-21T00:00:00"/>
    <x v="1"/>
    <s v="SP-20650"/>
    <s v="Stephanie Phelps"/>
    <x v="1"/>
    <s v="United States"/>
    <s v="Redwood City"/>
    <x v="1"/>
    <n v="94061"/>
    <x v="1"/>
    <s v="OFF-BI-10003291"/>
    <x v="1"/>
    <x v="8"/>
    <s v="Wilson Jones Leather-Like Binders with DublLock Round Rings"/>
    <n v="41.904000000000003"/>
    <n v="6"/>
    <n v="0.2"/>
    <n v="14.142599999999996"/>
  </r>
  <r>
    <n v="6117"/>
    <x v="3043"/>
    <x v="0"/>
    <x v="373"/>
    <d v="2013-11-20T00:00:00"/>
    <x v="1"/>
    <s v="CM-12655"/>
    <s v="Corinna Mitchell"/>
    <x v="2"/>
    <s v="United States"/>
    <s v="New York City"/>
    <x v="15"/>
    <n v="10011"/>
    <x v="3"/>
    <s v="TEC-PH-10002114"/>
    <x v="2"/>
    <x v="7"/>
    <s v="Xiaomi Mi3"/>
    <n v="2279.96"/>
    <n v="4"/>
    <n v="0"/>
    <n v="592.78960000000006"/>
  </r>
  <r>
    <n v="6118"/>
    <x v="3043"/>
    <x v="0"/>
    <x v="373"/>
    <d v="2013-11-20T00:00:00"/>
    <x v="1"/>
    <s v="CM-12655"/>
    <s v="Corinna Mitchell"/>
    <x v="2"/>
    <s v="United States"/>
    <s v="New York City"/>
    <x v="15"/>
    <n v="10011"/>
    <x v="3"/>
    <s v="OFF-LA-10001569"/>
    <x v="1"/>
    <x v="2"/>
    <s v="Avery 499"/>
    <n v="14.940000000000001"/>
    <n v="3"/>
    <n v="0"/>
    <n v="6.8723999999999998"/>
  </r>
  <r>
    <n v="6119"/>
    <x v="3044"/>
    <x v="3"/>
    <x v="20"/>
    <d v="2014-09-26T00:00:00"/>
    <x v="1"/>
    <s v="JR-16210"/>
    <s v="Justin Ritter"/>
    <x v="1"/>
    <s v="United States"/>
    <s v="Springfield"/>
    <x v="21"/>
    <n v="97477"/>
    <x v="1"/>
    <s v="TEC-PH-10001425"/>
    <x v="2"/>
    <x v="7"/>
    <s v="Mophie Juice Pack Helium for iPhone"/>
    <n v="191.976"/>
    <n v="3"/>
    <n v="0.2"/>
    <n v="19.197599999999994"/>
  </r>
  <r>
    <n v="6120"/>
    <x v="3044"/>
    <x v="3"/>
    <x v="20"/>
    <d v="2014-09-26T00:00:00"/>
    <x v="1"/>
    <s v="JR-16210"/>
    <s v="Justin Ritter"/>
    <x v="1"/>
    <s v="United States"/>
    <s v="Springfield"/>
    <x v="21"/>
    <n v="97477"/>
    <x v="1"/>
    <s v="OFF-AR-10001915"/>
    <x v="1"/>
    <x v="6"/>
    <s v="Peel-Off China Markers"/>
    <n v="23.832000000000001"/>
    <n v="3"/>
    <n v="0.2"/>
    <n v="6.5538000000000007"/>
  </r>
  <r>
    <n v="6121"/>
    <x v="3044"/>
    <x v="3"/>
    <x v="20"/>
    <d v="2014-09-26T00:00:00"/>
    <x v="1"/>
    <s v="JR-16210"/>
    <s v="Justin Ritter"/>
    <x v="1"/>
    <s v="United States"/>
    <s v="Springfield"/>
    <x v="21"/>
    <n v="97477"/>
    <x v="1"/>
    <s v="FUR-FU-10004864"/>
    <x v="0"/>
    <x v="5"/>
    <s v="Howard Miller 14-1/2&quot; Diameter Chrome Round Wall Clock"/>
    <n v="409.21600000000001"/>
    <n v="8"/>
    <n v="0.2"/>
    <n v="61.38239999999999"/>
  </r>
  <r>
    <n v="6122"/>
    <x v="3044"/>
    <x v="3"/>
    <x v="20"/>
    <d v="2014-09-26T00:00:00"/>
    <x v="1"/>
    <s v="JR-16210"/>
    <s v="Justin Ritter"/>
    <x v="1"/>
    <s v="United States"/>
    <s v="Springfield"/>
    <x v="21"/>
    <n v="97477"/>
    <x v="1"/>
    <s v="FUR-BO-10001972"/>
    <x v="0"/>
    <x v="0"/>
    <s v="O'Sullivan 4-Shelf Bookcase in Odessa Pine"/>
    <n v="72.588000000000008"/>
    <n v="2"/>
    <n v="0.7"/>
    <n v="-128.2388"/>
  </r>
  <r>
    <n v="6123"/>
    <x v="3045"/>
    <x v="3"/>
    <x v="769"/>
    <d v="2014-12-10T00:00:00"/>
    <x v="1"/>
    <s v="CB-12415"/>
    <s v="Christy Brittain"/>
    <x v="0"/>
    <s v="United States"/>
    <s v="Chicago"/>
    <x v="10"/>
    <n v="60610"/>
    <x v="2"/>
    <s v="OFF-ST-10000532"/>
    <x v="1"/>
    <x v="4"/>
    <s v="Advantus Rolling Drawer Organizers"/>
    <n v="61.567999999999998"/>
    <n v="2"/>
    <n v="0.2"/>
    <n v="4.6175999999999995"/>
  </r>
  <r>
    <n v="6124"/>
    <x v="3046"/>
    <x v="1"/>
    <x v="284"/>
    <d v="2012-09-05T00:00:00"/>
    <x v="1"/>
    <s v="SD-20485"/>
    <s v="Shirley Daniels"/>
    <x v="2"/>
    <s v="United States"/>
    <s v="Bedford"/>
    <x v="5"/>
    <n v="76021"/>
    <x v="2"/>
    <s v="OFF-PA-10003883"/>
    <x v="1"/>
    <x v="10"/>
    <s v="Message Book, Phone, Wirebound Standard Line Memo, 2 3/4&quot; X 5&quot;"/>
    <n v="20.96"/>
    <n v="4"/>
    <n v="0.2"/>
    <n v="6.8119999999999994"/>
  </r>
  <r>
    <n v="6125"/>
    <x v="3047"/>
    <x v="3"/>
    <x v="95"/>
    <d v="2014-06-08T00:00:00"/>
    <x v="1"/>
    <s v="SS-20140"/>
    <s v="Saphhira Shifley"/>
    <x v="1"/>
    <s v="United States"/>
    <s v="Los Angeles"/>
    <x v="1"/>
    <n v="90036"/>
    <x v="1"/>
    <s v="TEC-AC-10003038"/>
    <x v="2"/>
    <x v="11"/>
    <s v="Kingston Digital DataTraveler 16GB USB 2.0"/>
    <n v="44.75"/>
    <n v="5"/>
    <n v="0"/>
    <n v="8.5024999999999942"/>
  </r>
  <r>
    <n v="6126"/>
    <x v="3047"/>
    <x v="3"/>
    <x v="95"/>
    <d v="2014-06-08T00:00:00"/>
    <x v="1"/>
    <s v="SS-20140"/>
    <s v="Saphhira Shifley"/>
    <x v="1"/>
    <s v="United States"/>
    <s v="Los Angeles"/>
    <x v="1"/>
    <n v="90036"/>
    <x v="1"/>
    <s v="OFF-PA-10001593"/>
    <x v="1"/>
    <x v="10"/>
    <s v="Xerox 1947"/>
    <n v="11.96"/>
    <n v="2"/>
    <n v="0"/>
    <n v="5.3819999999999997"/>
  </r>
  <r>
    <n v="6127"/>
    <x v="3047"/>
    <x v="3"/>
    <x v="95"/>
    <d v="2014-06-08T00:00:00"/>
    <x v="1"/>
    <s v="SS-20140"/>
    <s v="Saphhira Shifley"/>
    <x v="1"/>
    <s v="United States"/>
    <s v="Los Angeles"/>
    <x v="1"/>
    <n v="90036"/>
    <x v="1"/>
    <s v="OFF-BI-10002049"/>
    <x v="1"/>
    <x v="8"/>
    <s v="UniKeep View Case Binders"/>
    <n v="3.9119999999999999"/>
    <n v="1"/>
    <n v="0.2"/>
    <n v="1.2713999999999996"/>
  </r>
  <r>
    <n v="6128"/>
    <x v="3048"/>
    <x v="0"/>
    <x v="1044"/>
    <d v="2013-04-07T00:00:00"/>
    <x v="1"/>
    <s v="EH-13990"/>
    <s v="Erica Hackney"/>
    <x v="0"/>
    <s v="United States"/>
    <s v="New York City"/>
    <x v="15"/>
    <n v="10009"/>
    <x v="3"/>
    <s v="FUR-CH-10003817"/>
    <x v="0"/>
    <x v="1"/>
    <s v="Global Value Steno Chair, Gray"/>
    <n v="327.99600000000004"/>
    <n v="6"/>
    <n v="0.1"/>
    <n v="54.666000000000011"/>
  </r>
  <r>
    <n v="6129"/>
    <x v="3049"/>
    <x v="2"/>
    <x v="1089"/>
    <d v="2011-10-28T00:00:00"/>
    <x v="2"/>
    <s v="AH-10030"/>
    <s v="Aaron Hawkins"/>
    <x v="1"/>
    <s v="United States"/>
    <s v="San Francisco"/>
    <x v="1"/>
    <n v="94109"/>
    <x v="1"/>
    <s v="OFF-BI-10002353"/>
    <x v="1"/>
    <x v="8"/>
    <s v="GBC VeloBind Cover Sets"/>
    <n v="49.408000000000001"/>
    <n v="4"/>
    <n v="0.2"/>
    <n v="18.527999999999999"/>
  </r>
  <r>
    <n v="6130"/>
    <x v="3050"/>
    <x v="3"/>
    <x v="606"/>
    <d v="2014-04-03T00:00:00"/>
    <x v="1"/>
    <s v="EM-14200"/>
    <s v="Evan Minnotte"/>
    <x v="2"/>
    <s v="United States"/>
    <s v="Virginia Beach"/>
    <x v="17"/>
    <n v="23464"/>
    <x v="0"/>
    <s v="TEC-AC-10003116"/>
    <x v="2"/>
    <x v="11"/>
    <s v="Memorex Froggy Flash Drive 8 GB"/>
    <n v="53.25"/>
    <n v="3"/>
    <n v="0"/>
    <n v="20.767499999999998"/>
  </r>
  <r>
    <n v="6131"/>
    <x v="3050"/>
    <x v="3"/>
    <x v="606"/>
    <d v="2014-04-03T00:00:00"/>
    <x v="1"/>
    <s v="EM-14200"/>
    <s v="Evan Minnotte"/>
    <x v="2"/>
    <s v="United States"/>
    <s v="Virginia Beach"/>
    <x v="17"/>
    <n v="23464"/>
    <x v="0"/>
    <s v="OFF-FA-10003021"/>
    <x v="1"/>
    <x v="13"/>
    <s v="Staples"/>
    <n v="3.76"/>
    <n v="2"/>
    <n v="0"/>
    <n v="1.3159999999999998"/>
  </r>
  <r>
    <n v="6132"/>
    <x v="3051"/>
    <x v="2"/>
    <x v="422"/>
    <d v="2011-12-31T00:00:00"/>
    <x v="1"/>
    <s v="TB-21190"/>
    <s v="Thomas Brumley"/>
    <x v="2"/>
    <s v="United States"/>
    <s v="New York City"/>
    <x v="15"/>
    <n v="10011"/>
    <x v="3"/>
    <s v="FUR-CH-10004477"/>
    <x v="0"/>
    <x v="1"/>
    <s v="Global Push Button Manager's Chair, Indigo"/>
    <n v="767.21400000000006"/>
    <n v="14"/>
    <n v="0.1"/>
    <n v="161.96739999999997"/>
  </r>
  <r>
    <n v="6133"/>
    <x v="3052"/>
    <x v="3"/>
    <x v="175"/>
    <d v="2014-09-21T00:00:00"/>
    <x v="1"/>
    <s v="AB-10165"/>
    <s v="Alan Barnes"/>
    <x v="0"/>
    <s v="United States"/>
    <s v="Lebanon"/>
    <x v="18"/>
    <n v="37087"/>
    <x v="0"/>
    <s v="OFF-PA-10001033"/>
    <x v="1"/>
    <x v="10"/>
    <s v="Xerox 1893"/>
    <n v="163.96"/>
    <n v="5"/>
    <n v="0.2"/>
    <n v="59.435499999999998"/>
  </r>
  <r>
    <n v="6134"/>
    <x v="3053"/>
    <x v="0"/>
    <x v="765"/>
    <d v="2013-08-20T00:00:00"/>
    <x v="2"/>
    <s v="AO-10810"/>
    <s v="Anthony O'Donnell"/>
    <x v="1"/>
    <s v="United States"/>
    <s v="Los Angeles"/>
    <x v="1"/>
    <n v="90045"/>
    <x v="1"/>
    <s v="FUR-TA-10004152"/>
    <x v="0"/>
    <x v="3"/>
    <s v="Barricks 18&quot; x 48&quot; Non-Folding Utility Table with Bottom Storage Shelf"/>
    <n v="161.28"/>
    <n v="2"/>
    <n v="0.2"/>
    <n v="12.095999999999997"/>
  </r>
  <r>
    <n v="6135"/>
    <x v="3054"/>
    <x v="0"/>
    <x v="254"/>
    <d v="2013-11-05T00:00:00"/>
    <x v="3"/>
    <s v="TT-21220"/>
    <s v="Thomas Thornton"/>
    <x v="0"/>
    <s v="United States"/>
    <s v="Chula Vista"/>
    <x v="1"/>
    <n v="91911"/>
    <x v="1"/>
    <s v="OFF-AR-10002135"/>
    <x v="1"/>
    <x v="6"/>
    <s v="Boston Heavy-Duty Trimline Electric Pencil Sharpeners"/>
    <n v="192.8"/>
    <n v="4"/>
    <n v="0"/>
    <n v="55.911999999999978"/>
  </r>
  <r>
    <n v="6136"/>
    <x v="3055"/>
    <x v="1"/>
    <x v="1090"/>
    <d v="2012-10-22T00:00:00"/>
    <x v="1"/>
    <s v="KN-16705"/>
    <s v="Kristina Nunn"/>
    <x v="2"/>
    <s v="United States"/>
    <s v="Mcallen"/>
    <x v="5"/>
    <n v="78501"/>
    <x v="2"/>
    <s v="TEC-AC-10000521"/>
    <x v="2"/>
    <x v="11"/>
    <s v="Verbatim Slim CD and DVD Storage Cases, 50/Pack"/>
    <n v="27.695999999999998"/>
    <n v="3"/>
    <n v="0.2"/>
    <n v="3.4619999999999997"/>
  </r>
  <r>
    <n v="6137"/>
    <x v="3055"/>
    <x v="1"/>
    <x v="1090"/>
    <d v="2012-10-22T00:00:00"/>
    <x v="1"/>
    <s v="KN-16705"/>
    <s v="Kristina Nunn"/>
    <x v="2"/>
    <s v="United States"/>
    <s v="Mcallen"/>
    <x v="5"/>
    <n v="78501"/>
    <x v="2"/>
    <s v="OFF-AP-10000026"/>
    <x v="1"/>
    <x v="9"/>
    <s v="Tripp Lite Isotel 6 Outlet Surge Protector with Fax/Modem Protection"/>
    <n v="73.163999999999987"/>
    <n v="6"/>
    <n v="0.8"/>
    <n v="-186.56820000000005"/>
  </r>
  <r>
    <n v="6138"/>
    <x v="3056"/>
    <x v="0"/>
    <x v="731"/>
    <d v="2013-11-05T00:00:00"/>
    <x v="0"/>
    <s v="FO-14305"/>
    <s v="Frank Olsen"/>
    <x v="0"/>
    <s v="United States"/>
    <s v="Hollywood"/>
    <x v="2"/>
    <n v="33021"/>
    <x v="0"/>
    <s v="OFF-PA-10002986"/>
    <x v="1"/>
    <x v="10"/>
    <s v="Xerox 1898"/>
    <n v="32.064"/>
    <n v="6"/>
    <n v="0.2"/>
    <n v="11.222399999999999"/>
  </r>
  <r>
    <n v="6139"/>
    <x v="3057"/>
    <x v="2"/>
    <x v="809"/>
    <d v="2011-04-04T00:00:00"/>
    <x v="1"/>
    <s v="GA-14725"/>
    <s v="Guy Armstrong"/>
    <x v="0"/>
    <s v="United States"/>
    <s v="San Francisco"/>
    <x v="1"/>
    <n v="94110"/>
    <x v="1"/>
    <s v="FUR-BO-10001337"/>
    <x v="0"/>
    <x v="0"/>
    <s v="O'Sullivan Living Dimensions 2-Shelf Bookcases"/>
    <n v="205.666"/>
    <n v="2"/>
    <n v="0.15"/>
    <n v="-12.097999999999999"/>
  </r>
  <r>
    <n v="6140"/>
    <x v="3058"/>
    <x v="1"/>
    <x v="24"/>
    <d v="2012-04-20T00:00:00"/>
    <x v="2"/>
    <s v="NC-18415"/>
    <s v="Nathan Cano"/>
    <x v="0"/>
    <s v="United States"/>
    <s v="Santa Maria"/>
    <x v="1"/>
    <n v="93454"/>
    <x v="1"/>
    <s v="OFF-ST-10000532"/>
    <x v="1"/>
    <x v="4"/>
    <s v="Advantus Rolling Drawer Organizers"/>
    <n v="115.44"/>
    <n v="3"/>
    <n v="0"/>
    <n v="30.014399999999998"/>
  </r>
  <r>
    <n v="6141"/>
    <x v="3059"/>
    <x v="3"/>
    <x v="362"/>
    <d v="2014-07-16T00:00:00"/>
    <x v="1"/>
    <s v="JF-15190"/>
    <s v="Jamie Frazer"/>
    <x v="0"/>
    <s v="United States"/>
    <s v="Manchester"/>
    <x v="29"/>
    <n v="6040"/>
    <x v="3"/>
    <s v="OFF-PA-10001497"/>
    <x v="1"/>
    <x v="10"/>
    <s v="Xerox 1914"/>
    <n v="274.8"/>
    <n v="5"/>
    <n v="0"/>
    <n v="134.65199999999999"/>
  </r>
  <r>
    <n v="6142"/>
    <x v="3059"/>
    <x v="3"/>
    <x v="362"/>
    <d v="2014-07-16T00:00:00"/>
    <x v="1"/>
    <s v="JF-15190"/>
    <s v="Jamie Frazer"/>
    <x v="0"/>
    <s v="United States"/>
    <s v="Manchester"/>
    <x v="29"/>
    <n v="6040"/>
    <x v="3"/>
    <s v="OFF-ST-10002554"/>
    <x v="1"/>
    <x v="4"/>
    <s v="Tennsco Industrial Shelving"/>
    <n v="195.64"/>
    <n v="4"/>
    <n v="0"/>
    <n v="3.9128000000000043"/>
  </r>
  <r>
    <n v="6143"/>
    <x v="3059"/>
    <x v="3"/>
    <x v="362"/>
    <d v="2014-07-16T00:00:00"/>
    <x v="1"/>
    <s v="JF-15190"/>
    <s v="Jamie Frazer"/>
    <x v="0"/>
    <s v="United States"/>
    <s v="Manchester"/>
    <x v="29"/>
    <n v="6040"/>
    <x v="3"/>
    <s v="TEC-PH-10001336"/>
    <x v="2"/>
    <x v="7"/>
    <s v="Digium D40 VoIP phone"/>
    <n v="257.98"/>
    <n v="2"/>
    <n v="0"/>
    <n v="74.8142"/>
  </r>
  <r>
    <n v="6144"/>
    <x v="3059"/>
    <x v="3"/>
    <x v="362"/>
    <d v="2014-07-16T00:00:00"/>
    <x v="1"/>
    <s v="JF-15190"/>
    <s v="Jamie Frazer"/>
    <x v="0"/>
    <s v="United States"/>
    <s v="Manchester"/>
    <x v="29"/>
    <n v="6040"/>
    <x v="3"/>
    <s v="OFF-AR-10002987"/>
    <x v="1"/>
    <x v="6"/>
    <s v="Prismacolor Color Pencil Set"/>
    <n v="119.03999999999999"/>
    <n v="6"/>
    <n v="0"/>
    <n v="48.806400000000011"/>
  </r>
  <r>
    <n v="6145"/>
    <x v="3060"/>
    <x v="3"/>
    <x v="818"/>
    <d v="2014-07-02T00:00:00"/>
    <x v="1"/>
    <s v="GT-14710"/>
    <s v="Greg Tran"/>
    <x v="0"/>
    <s v="United States"/>
    <s v="Omaha"/>
    <x v="8"/>
    <n v="68104"/>
    <x v="2"/>
    <s v="OFF-PA-10000575"/>
    <x v="1"/>
    <x v="10"/>
    <s v="Wirebound Message Books, Four 2 3/4 x 5 White Forms per Page"/>
    <n v="20.07"/>
    <n v="3"/>
    <n v="0"/>
    <n v="9.2321999999999989"/>
  </r>
  <r>
    <n v="6146"/>
    <x v="3061"/>
    <x v="2"/>
    <x v="1091"/>
    <d v="2011-12-26T00:00:00"/>
    <x v="1"/>
    <s v="KM-16660"/>
    <s v="Khloe Miller"/>
    <x v="0"/>
    <s v="United States"/>
    <s v="San Jose"/>
    <x v="1"/>
    <n v="95123"/>
    <x v="1"/>
    <s v="OFF-AR-10003394"/>
    <x v="1"/>
    <x v="6"/>
    <s v="Newell 332"/>
    <n v="11.76"/>
    <n v="4"/>
    <n v="0"/>
    <n v="3.1752000000000002"/>
  </r>
  <r>
    <n v="6147"/>
    <x v="3062"/>
    <x v="3"/>
    <x v="610"/>
    <d v="2014-11-26T00:00:00"/>
    <x v="1"/>
    <s v="PJ-18835"/>
    <s v="Patrick Jones"/>
    <x v="1"/>
    <s v="United States"/>
    <s v="San Francisco"/>
    <x v="1"/>
    <n v="94122"/>
    <x v="1"/>
    <s v="OFF-AR-10003394"/>
    <x v="1"/>
    <x v="6"/>
    <s v="Newell 332"/>
    <n v="11.76"/>
    <n v="4"/>
    <n v="0"/>
    <n v="3.1752000000000002"/>
  </r>
  <r>
    <n v="6148"/>
    <x v="3062"/>
    <x v="3"/>
    <x v="610"/>
    <d v="2014-11-26T00:00:00"/>
    <x v="1"/>
    <s v="PJ-18835"/>
    <s v="Patrick Jones"/>
    <x v="1"/>
    <s v="United States"/>
    <s v="San Francisco"/>
    <x v="1"/>
    <n v="94122"/>
    <x v="1"/>
    <s v="OFF-BI-10001191"/>
    <x v="1"/>
    <x v="8"/>
    <s v="Canvas Sectional Post Binders"/>
    <n v="40.736000000000004"/>
    <n v="2"/>
    <n v="0.2"/>
    <n v="14.7668"/>
  </r>
  <r>
    <n v="6149"/>
    <x v="3063"/>
    <x v="0"/>
    <x v="812"/>
    <d v="2013-06-30T00:00:00"/>
    <x v="0"/>
    <s v="AC-10660"/>
    <s v="Anna Chung"/>
    <x v="0"/>
    <s v="United States"/>
    <s v="San Francisco"/>
    <x v="1"/>
    <n v="94109"/>
    <x v="1"/>
    <s v="TEC-PH-10003484"/>
    <x v="2"/>
    <x v="7"/>
    <s v="Ooma Telo VoIP Home Phone System"/>
    <n v="201.584"/>
    <n v="2"/>
    <n v="0.2"/>
    <n v="12.599000000000004"/>
  </r>
  <r>
    <n v="6150"/>
    <x v="3064"/>
    <x v="3"/>
    <x v="116"/>
    <d v="2015-01-01T00:00:00"/>
    <x v="2"/>
    <s v="JG-15310"/>
    <s v="Jason Gross"/>
    <x v="1"/>
    <s v="United States"/>
    <s v="Long Beach"/>
    <x v="1"/>
    <n v="90805"/>
    <x v="1"/>
    <s v="FUR-CH-10003968"/>
    <x v="0"/>
    <x v="1"/>
    <s v="Novimex Turbo Task Chair"/>
    <n v="340.70400000000006"/>
    <n v="6"/>
    <n v="0.2"/>
    <n v="-34.070400000000006"/>
  </r>
  <r>
    <n v="6151"/>
    <x v="3065"/>
    <x v="0"/>
    <x v="143"/>
    <d v="2013-04-12T00:00:00"/>
    <x v="2"/>
    <s v="RM-19375"/>
    <s v="Raymond Messe"/>
    <x v="0"/>
    <s v="United States"/>
    <s v="Columbus"/>
    <x v="32"/>
    <n v="31907"/>
    <x v="0"/>
    <s v="FUR-BO-10001608"/>
    <x v="0"/>
    <x v="0"/>
    <s v="Hon Metal Bookcases, Black"/>
    <n v="354.90000000000003"/>
    <n v="5"/>
    <n v="0"/>
    <n v="88.725000000000023"/>
  </r>
  <r>
    <n v="6152"/>
    <x v="3066"/>
    <x v="2"/>
    <x v="772"/>
    <d v="2011-03-21T00:00:00"/>
    <x v="0"/>
    <s v="EK-13795"/>
    <s v="Eileen Kiefer"/>
    <x v="2"/>
    <s v="United States"/>
    <s v="San Francisco"/>
    <x v="1"/>
    <n v="94110"/>
    <x v="1"/>
    <s v="FUR-BO-10004218"/>
    <x v="0"/>
    <x v="0"/>
    <s v="Bush Heritage Pine Collection 5-Shelf Bookcase, Albany Pine Finish, *Special Order"/>
    <n v="1198.33"/>
    <n v="10"/>
    <n v="0.15"/>
    <n v="70.490000000000009"/>
  </r>
  <r>
    <n v="6153"/>
    <x v="3067"/>
    <x v="3"/>
    <x v="445"/>
    <d v="2014-07-09T00:00:00"/>
    <x v="1"/>
    <s v="RD-19585"/>
    <s v="Rob Dowd"/>
    <x v="0"/>
    <s v="United States"/>
    <s v="Los Angeles"/>
    <x v="1"/>
    <n v="90004"/>
    <x v="1"/>
    <s v="OFF-ST-10002485"/>
    <x v="1"/>
    <x v="4"/>
    <s v="Rogers Deluxe File Chest"/>
    <n v="87.92"/>
    <n v="4"/>
    <n v="0"/>
    <n v="0.87919999999999732"/>
  </r>
  <r>
    <n v="6154"/>
    <x v="3068"/>
    <x v="3"/>
    <x v="693"/>
    <d v="2014-04-24T00:00:00"/>
    <x v="2"/>
    <s v="CV-12805"/>
    <s v="Cynthia Voltz"/>
    <x v="1"/>
    <s v="United States"/>
    <s v="Philadelphia"/>
    <x v="9"/>
    <n v="19120"/>
    <x v="3"/>
    <s v="FUR-FU-10001876"/>
    <x v="0"/>
    <x v="5"/>
    <s v="Computer Room Manger, 14&quot;"/>
    <n v="51.967999999999996"/>
    <n v="2"/>
    <n v="0.2"/>
    <n v="10.393599999999998"/>
  </r>
  <r>
    <n v="6155"/>
    <x v="3068"/>
    <x v="3"/>
    <x v="693"/>
    <d v="2014-04-24T00:00:00"/>
    <x v="2"/>
    <s v="CV-12805"/>
    <s v="Cynthia Voltz"/>
    <x v="1"/>
    <s v="United States"/>
    <s v="Philadelphia"/>
    <x v="9"/>
    <n v="19120"/>
    <x v="3"/>
    <s v="OFF-ST-10002370"/>
    <x v="1"/>
    <x v="4"/>
    <s v="Sortfiler Multipurpose Personal File Organizer, Black"/>
    <n v="51.336000000000006"/>
    <n v="3"/>
    <n v="0.2"/>
    <n v="5.7752999999999961"/>
  </r>
  <r>
    <n v="6156"/>
    <x v="3068"/>
    <x v="3"/>
    <x v="693"/>
    <d v="2014-04-24T00:00:00"/>
    <x v="2"/>
    <s v="CV-12805"/>
    <s v="Cynthia Voltz"/>
    <x v="1"/>
    <s v="United States"/>
    <s v="Philadelphia"/>
    <x v="9"/>
    <n v="19120"/>
    <x v="3"/>
    <s v="OFF-ST-10000142"/>
    <x v="1"/>
    <x v="4"/>
    <s v="Deluxe Rollaway Locking File with Drawer"/>
    <n v="332.70400000000001"/>
    <n v="1"/>
    <n v="0.2"/>
    <n v="33.270399999999981"/>
  </r>
  <r>
    <n v="6157"/>
    <x v="3068"/>
    <x v="3"/>
    <x v="693"/>
    <d v="2014-04-24T00:00:00"/>
    <x v="2"/>
    <s v="CV-12805"/>
    <s v="Cynthia Voltz"/>
    <x v="1"/>
    <s v="United States"/>
    <s v="Philadelphia"/>
    <x v="9"/>
    <n v="19120"/>
    <x v="3"/>
    <s v="FUR-FU-10004671"/>
    <x v="0"/>
    <x v="5"/>
    <s v="Executive Impressions 12&quot; Wall Clock"/>
    <n v="42.408000000000008"/>
    <n v="3"/>
    <n v="0.2"/>
    <n v="9.5418000000000003"/>
  </r>
  <r>
    <n v="6158"/>
    <x v="3069"/>
    <x v="0"/>
    <x v="1092"/>
    <d v="2013-08-06T00:00:00"/>
    <x v="0"/>
    <s v="AG-10330"/>
    <s v="Alex Grayson"/>
    <x v="0"/>
    <s v="United States"/>
    <s v="Tulsa"/>
    <x v="26"/>
    <n v="74133"/>
    <x v="2"/>
    <s v="OFF-EN-10002504"/>
    <x v="1"/>
    <x v="12"/>
    <s v="Tyvek  Top-Opening Peel &amp; Seel Envelopes, Plain White"/>
    <n v="81.539999999999992"/>
    <n v="3"/>
    <n v="0"/>
    <n v="38.323799999999999"/>
  </r>
  <r>
    <n v="6159"/>
    <x v="3069"/>
    <x v="0"/>
    <x v="1092"/>
    <d v="2013-08-06T00:00:00"/>
    <x v="0"/>
    <s v="AG-10330"/>
    <s v="Alex Grayson"/>
    <x v="0"/>
    <s v="United States"/>
    <s v="Tulsa"/>
    <x v="26"/>
    <n v="74133"/>
    <x v="2"/>
    <s v="TEC-AC-10004803"/>
    <x v="2"/>
    <x v="11"/>
    <s v="Sony Micro Vault Click 4 GB USB 2.0 Flash Drive"/>
    <n v="167.28"/>
    <n v="12"/>
    <n v="0"/>
    <n v="23.419200000000011"/>
  </r>
  <r>
    <n v="6160"/>
    <x v="3070"/>
    <x v="0"/>
    <x v="275"/>
    <d v="2013-12-10T00:00:00"/>
    <x v="1"/>
    <s v="GM-14440"/>
    <s v="Gary McGarr"/>
    <x v="0"/>
    <s v="United States"/>
    <s v="Los Angeles"/>
    <x v="1"/>
    <n v="90049"/>
    <x v="1"/>
    <s v="OFF-ST-10001932"/>
    <x v="1"/>
    <x v="4"/>
    <s v="Fellowes Staxonsteel Drawer Files"/>
    <n v="772.68"/>
    <n v="4"/>
    <n v="0"/>
    <n v="108.17520000000002"/>
  </r>
  <r>
    <n v="6161"/>
    <x v="3071"/>
    <x v="2"/>
    <x v="1093"/>
    <d v="2011-03-21T00:00:00"/>
    <x v="2"/>
    <s v="MC-17605"/>
    <s v="Matt Connell"/>
    <x v="1"/>
    <s v="United States"/>
    <s v="Lakeland"/>
    <x v="2"/>
    <n v="33801"/>
    <x v="0"/>
    <s v="TEC-PH-10004667"/>
    <x v="2"/>
    <x v="7"/>
    <s v="Cisco 8x8 Inc. 6753i IP Business Phone System"/>
    <n v="323.97600000000006"/>
    <n v="3"/>
    <n v="0.2"/>
    <n v="28.347899999999981"/>
  </r>
  <r>
    <n v="6162"/>
    <x v="3071"/>
    <x v="2"/>
    <x v="1093"/>
    <d v="2011-03-21T00:00:00"/>
    <x v="2"/>
    <s v="MC-17605"/>
    <s v="Matt Connell"/>
    <x v="1"/>
    <s v="United States"/>
    <s v="Lakeland"/>
    <x v="2"/>
    <n v="33801"/>
    <x v="0"/>
    <s v="OFF-LA-10000443"/>
    <x v="1"/>
    <x v="2"/>
    <s v="Avery 501"/>
    <n v="11.808"/>
    <n v="4"/>
    <n v="0.2"/>
    <n v="3.9851999999999999"/>
  </r>
  <r>
    <n v="6163"/>
    <x v="3071"/>
    <x v="2"/>
    <x v="1093"/>
    <d v="2011-03-21T00:00:00"/>
    <x v="2"/>
    <s v="MC-17605"/>
    <s v="Matt Connell"/>
    <x v="1"/>
    <s v="United States"/>
    <s v="Lakeland"/>
    <x v="2"/>
    <n v="33801"/>
    <x v="0"/>
    <s v="OFF-ST-10000918"/>
    <x v="1"/>
    <x v="4"/>
    <s v="Crate-A-Files"/>
    <n v="26.160000000000004"/>
    <n v="3"/>
    <n v="0.2"/>
    <n v="1.961999999999998"/>
  </r>
  <r>
    <n v="6164"/>
    <x v="3071"/>
    <x v="2"/>
    <x v="1093"/>
    <d v="2011-03-21T00:00:00"/>
    <x v="2"/>
    <s v="MC-17605"/>
    <s v="Matt Connell"/>
    <x v="1"/>
    <s v="United States"/>
    <s v="Lakeland"/>
    <x v="2"/>
    <n v="33801"/>
    <x v="0"/>
    <s v="OFF-BI-10001196"/>
    <x v="1"/>
    <x v="8"/>
    <s v="Avery Flip-Chart Easel Binder, Black"/>
    <n v="33.57"/>
    <n v="5"/>
    <n v="0.7"/>
    <n v="-25.737000000000002"/>
  </r>
  <r>
    <n v="6165"/>
    <x v="3071"/>
    <x v="2"/>
    <x v="1093"/>
    <d v="2011-03-21T00:00:00"/>
    <x v="2"/>
    <s v="MC-17605"/>
    <s v="Matt Connell"/>
    <x v="1"/>
    <s v="United States"/>
    <s v="Lakeland"/>
    <x v="2"/>
    <n v="33801"/>
    <x v="0"/>
    <s v="FUR-FU-10003981"/>
    <x v="0"/>
    <x v="5"/>
    <s v="Eldon Wave Desk Accessories"/>
    <n v="4.9920000000000009"/>
    <n v="3"/>
    <n v="0.2"/>
    <n v="1.3728000000000002"/>
  </r>
  <r>
    <n v="6166"/>
    <x v="3071"/>
    <x v="2"/>
    <x v="1093"/>
    <d v="2011-03-21T00:00:00"/>
    <x v="2"/>
    <s v="MC-17605"/>
    <s v="Matt Connell"/>
    <x v="1"/>
    <s v="United States"/>
    <s v="Lakeland"/>
    <x v="2"/>
    <n v="33801"/>
    <x v="0"/>
    <s v="FUR-FU-10002508"/>
    <x v="0"/>
    <x v="5"/>
    <s v="Document Clip Frames"/>
    <n v="20.016000000000002"/>
    <n v="3"/>
    <n v="0.2"/>
    <n v="5.5044000000000013"/>
  </r>
  <r>
    <n v="6167"/>
    <x v="3071"/>
    <x v="2"/>
    <x v="1093"/>
    <d v="2011-03-21T00:00:00"/>
    <x v="2"/>
    <s v="MC-17605"/>
    <s v="Matt Connell"/>
    <x v="1"/>
    <s v="United States"/>
    <s v="Lakeland"/>
    <x v="2"/>
    <n v="33801"/>
    <x v="0"/>
    <s v="TEC-AC-10002647"/>
    <x v="2"/>
    <x v="11"/>
    <s v="Logitech Wireless Boombox Speaker - portable - wireless, wired"/>
    <n v="170.24"/>
    <n v="2"/>
    <n v="0.2"/>
    <n v="53.199999999999989"/>
  </r>
  <r>
    <n v="6168"/>
    <x v="3072"/>
    <x v="1"/>
    <x v="704"/>
    <d v="2012-04-25T00:00:00"/>
    <x v="1"/>
    <s v="ES-14020"/>
    <s v="Erica Smith"/>
    <x v="0"/>
    <s v="United States"/>
    <s v="Houston"/>
    <x v="5"/>
    <n v="77036"/>
    <x v="2"/>
    <s v="OFF-PA-10002377"/>
    <x v="1"/>
    <x v="10"/>
    <s v="Xerox 1916"/>
    <n v="117.456"/>
    <n v="3"/>
    <n v="0.2"/>
    <n v="44.045999999999992"/>
  </r>
  <r>
    <n v="6169"/>
    <x v="3073"/>
    <x v="1"/>
    <x v="444"/>
    <d v="2012-09-22T00:00:00"/>
    <x v="0"/>
    <s v="RW-19540"/>
    <s v="Rick Wilson"/>
    <x v="1"/>
    <s v="United States"/>
    <s v="Los Angeles"/>
    <x v="1"/>
    <n v="90008"/>
    <x v="1"/>
    <s v="OFF-PA-10004530"/>
    <x v="1"/>
    <x v="10"/>
    <s v="Personal Creations Ink Jet Cards and Labels"/>
    <n v="22.96"/>
    <n v="2"/>
    <n v="0"/>
    <n v="11.250400000000001"/>
  </r>
  <r>
    <n v="6170"/>
    <x v="3074"/>
    <x v="2"/>
    <x v="9"/>
    <d v="2011-08-30T00:00:00"/>
    <x v="0"/>
    <s v="MM-17920"/>
    <s v="Michael Moore"/>
    <x v="0"/>
    <s v="United States"/>
    <s v="Springfield"/>
    <x v="17"/>
    <n v="22153"/>
    <x v="0"/>
    <s v="OFF-PA-10002986"/>
    <x v="1"/>
    <x v="10"/>
    <s v="Xerox 1898"/>
    <n v="13.36"/>
    <n v="2"/>
    <n v="0"/>
    <n v="6.4127999999999998"/>
  </r>
  <r>
    <n v="6171"/>
    <x v="3075"/>
    <x v="0"/>
    <x v="1054"/>
    <d v="2013-12-25T00:00:00"/>
    <x v="0"/>
    <s v="MH-17440"/>
    <s v="Mark Haberlin"/>
    <x v="1"/>
    <s v="United States"/>
    <s v="New York City"/>
    <x v="15"/>
    <n v="10035"/>
    <x v="3"/>
    <s v="OFF-BI-10000948"/>
    <x v="1"/>
    <x v="8"/>
    <s v="GBC Laser Imprintable Binding System Covers, Desert Sand"/>
    <n v="34.248000000000005"/>
    <n v="3"/>
    <n v="0.2"/>
    <n v="11.558699999999998"/>
  </r>
  <r>
    <n v="6172"/>
    <x v="3075"/>
    <x v="0"/>
    <x v="1054"/>
    <d v="2013-12-25T00:00:00"/>
    <x v="0"/>
    <s v="MH-17440"/>
    <s v="Mark Haberlin"/>
    <x v="1"/>
    <s v="United States"/>
    <s v="New York City"/>
    <x v="15"/>
    <n v="10035"/>
    <x v="3"/>
    <s v="OFF-AR-10001545"/>
    <x v="1"/>
    <x v="6"/>
    <s v="Newell 326"/>
    <n v="3.52"/>
    <n v="2"/>
    <n v="0"/>
    <n v="1.0207999999999999"/>
  </r>
  <r>
    <n v="6173"/>
    <x v="3076"/>
    <x v="2"/>
    <x v="1094"/>
    <d v="2011-08-08T00:00:00"/>
    <x v="1"/>
    <s v="NZ-18565"/>
    <s v="Nick Zandusky"/>
    <x v="2"/>
    <s v="United States"/>
    <s v="Springfield"/>
    <x v="25"/>
    <n v="65807"/>
    <x v="2"/>
    <s v="OFF-BI-10001758"/>
    <x v="1"/>
    <x v="8"/>
    <s v="Wilson Jones 14 Line Acrylic Coated Pressboard Data Binders"/>
    <n v="26.7"/>
    <n v="5"/>
    <n v="0"/>
    <n v="12.548999999999999"/>
  </r>
  <r>
    <n v="6174"/>
    <x v="3076"/>
    <x v="2"/>
    <x v="1094"/>
    <d v="2011-08-08T00:00:00"/>
    <x v="1"/>
    <s v="NZ-18565"/>
    <s v="Nick Zandusky"/>
    <x v="2"/>
    <s v="United States"/>
    <s v="Springfield"/>
    <x v="25"/>
    <n v="65807"/>
    <x v="2"/>
    <s v="TEC-AC-10003237"/>
    <x v="2"/>
    <x v="11"/>
    <s v="Memorex Micro Travel Drive 4 GB"/>
    <n v="21.2"/>
    <n v="2"/>
    <n v="0"/>
    <n v="9.1160000000000014"/>
  </r>
  <r>
    <n v="6175"/>
    <x v="3076"/>
    <x v="2"/>
    <x v="1094"/>
    <d v="2011-08-08T00:00:00"/>
    <x v="1"/>
    <s v="NZ-18565"/>
    <s v="Nick Zandusky"/>
    <x v="2"/>
    <s v="United States"/>
    <s v="Springfield"/>
    <x v="25"/>
    <n v="65807"/>
    <x v="2"/>
    <s v="OFF-ST-10002011"/>
    <x v="1"/>
    <x v="4"/>
    <s v="Smead Adjustable Mobile File Trolley with Lockable Top"/>
    <n v="838.38"/>
    <n v="2"/>
    <n v="0"/>
    <n v="226.36260000000004"/>
  </r>
  <r>
    <n v="6176"/>
    <x v="3077"/>
    <x v="1"/>
    <x v="481"/>
    <d v="2012-09-26T00:00:00"/>
    <x v="1"/>
    <s v="GB-14575"/>
    <s v="Giulietta Baptist"/>
    <x v="0"/>
    <s v="United States"/>
    <s v="Columbia"/>
    <x v="20"/>
    <n v="29203"/>
    <x v="0"/>
    <s v="FUR-CH-10000309"/>
    <x v="0"/>
    <x v="1"/>
    <s v="Global Comet Stacking Arm Chair"/>
    <n v="1690.04"/>
    <n v="4"/>
    <n v="0"/>
    <n v="422.51"/>
  </r>
  <r>
    <n v="6177"/>
    <x v="3077"/>
    <x v="1"/>
    <x v="481"/>
    <d v="2012-09-26T00:00:00"/>
    <x v="1"/>
    <s v="GB-14575"/>
    <s v="Giulietta Baptist"/>
    <x v="0"/>
    <s v="United States"/>
    <s v="Columbia"/>
    <x v="20"/>
    <n v="29203"/>
    <x v="0"/>
    <s v="OFF-ST-10002444"/>
    <x v="1"/>
    <x v="4"/>
    <s v="Recycled Eldon Regeneration Jumbo File"/>
    <n v="85.96"/>
    <n v="7"/>
    <n v="0"/>
    <n v="24.068799999999996"/>
  </r>
  <r>
    <n v="6178"/>
    <x v="3077"/>
    <x v="1"/>
    <x v="481"/>
    <d v="2012-09-26T00:00:00"/>
    <x v="1"/>
    <s v="GB-14575"/>
    <s v="Giulietta Baptist"/>
    <x v="0"/>
    <s v="United States"/>
    <s v="Columbia"/>
    <x v="20"/>
    <n v="29203"/>
    <x v="0"/>
    <s v="OFF-EN-10001453"/>
    <x v="1"/>
    <x v="12"/>
    <s v="Tyvek Interoffice Envelopes, 9 1/2&quot; x 12 1/2&quot;, 100/Box"/>
    <n v="121.96"/>
    <n v="2"/>
    <n v="0"/>
    <n v="57.32119999999999"/>
  </r>
  <r>
    <n v="6179"/>
    <x v="3077"/>
    <x v="1"/>
    <x v="481"/>
    <d v="2012-09-26T00:00:00"/>
    <x v="1"/>
    <s v="GB-14575"/>
    <s v="Giulietta Baptist"/>
    <x v="0"/>
    <s v="United States"/>
    <s v="Columbia"/>
    <x v="20"/>
    <n v="29203"/>
    <x v="0"/>
    <s v="OFF-PA-10001801"/>
    <x v="1"/>
    <x v="10"/>
    <s v="Xerox 193"/>
    <n v="23.92"/>
    <n v="4"/>
    <n v="0"/>
    <n v="11.720800000000001"/>
  </r>
  <r>
    <n v="6180"/>
    <x v="3077"/>
    <x v="1"/>
    <x v="481"/>
    <d v="2012-09-26T00:00:00"/>
    <x v="1"/>
    <s v="GB-14575"/>
    <s v="Giulietta Baptist"/>
    <x v="0"/>
    <s v="United States"/>
    <s v="Columbia"/>
    <x v="20"/>
    <n v="29203"/>
    <x v="0"/>
    <s v="OFF-ST-10000563"/>
    <x v="1"/>
    <x v="4"/>
    <s v="Fellowes Bankers Box Stor/Drawer Steel Plus"/>
    <n v="63.96"/>
    <n v="2"/>
    <n v="0"/>
    <n v="6.3960000000000008"/>
  </r>
  <r>
    <n v="6181"/>
    <x v="3077"/>
    <x v="1"/>
    <x v="481"/>
    <d v="2012-09-26T00:00:00"/>
    <x v="1"/>
    <s v="GB-14575"/>
    <s v="Giulietta Baptist"/>
    <x v="0"/>
    <s v="United States"/>
    <s v="Columbia"/>
    <x v="20"/>
    <n v="29203"/>
    <x v="0"/>
    <s v="TEC-PH-10000369"/>
    <x v="2"/>
    <x v="7"/>
    <s v="HTC One Mini"/>
    <n v="629.94999999999993"/>
    <n v="5"/>
    <n v="0"/>
    <n v="176.38600000000002"/>
  </r>
  <r>
    <n v="6182"/>
    <x v="3077"/>
    <x v="1"/>
    <x v="481"/>
    <d v="2012-09-26T00:00:00"/>
    <x v="1"/>
    <s v="GB-14575"/>
    <s v="Giulietta Baptist"/>
    <x v="0"/>
    <s v="United States"/>
    <s v="Columbia"/>
    <x v="20"/>
    <n v="29203"/>
    <x v="0"/>
    <s v="TEC-PH-10002538"/>
    <x v="2"/>
    <x v="7"/>
    <s v="Grandstream GXP1160 VoIP phone"/>
    <n v="113.72999999999999"/>
    <n v="3"/>
    <n v="0"/>
    <n v="32.981699999999989"/>
  </r>
  <r>
    <n v="6183"/>
    <x v="3077"/>
    <x v="1"/>
    <x v="481"/>
    <d v="2012-09-26T00:00:00"/>
    <x v="1"/>
    <s v="GB-14575"/>
    <s v="Giulietta Baptist"/>
    <x v="0"/>
    <s v="United States"/>
    <s v="Columbia"/>
    <x v="20"/>
    <n v="29203"/>
    <x v="0"/>
    <s v="OFF-BI-10000050"/>
    <x v="1"/>
    <x v="8"/>
    <s v="Angle-D Binders with Locking Rings, Label Holders"/>
    <n v="14.6"/>
    <n v="2"/>
    <n v="0"/>
    <n v="6.8619999999999992"/>
  </r>
  <r>
    <n v="6184"/>
    <x v="3077"/>
    <x v="1"/>
    <x v="481"/>
    <d v="2012-09-26T00:00:00"/>
    <x v="1"/>
    <s v="GB-14575"/>
    <s v="Giulietta Baptist"/>
    <x v="0"/>
    <s v="United States"/>
    <s v="Columbia"/>
    <x v="20"/>
    <n v="29203"/>
    <x v="0"/>
    <s v="OFF-ST-10004186"/>
    <x v="1"/>
    <x v="4"/>
    <s v="Stur-D-Stor Shelving, Vertical 5-Shelf: 72&quot;H x 36&quot;W x 18 1/2&quot;D"/>
    <n v="887.84"/>
    <n v="8"/>
    <n v="0"/>
    <n v="17.756799999999998"/>
  </r>
  <r>
    <n v="6185"/>
    <x v="3078"/>
    <x v="0"/>
    <x v="25"/>
    <d v="2013-12-14T00:00:00"/>
    <x v="2"/>
    <s v="DB-13270"/>
    <s v="Deborah Brumfield"/>
    <x v="2"/>
    <s v="United States"/>
    <s v="Portland"/>
    <x v="21"/>
    <n v="97206"/>
    <x v="1"/>
    <s v="FUR-CH-10004218"/>
    <x v="0"/>
    <x v="1"/>
    <s v="Global Fabric Manager's Chair, Dark Gray"/>
    <n v="403.92"/>
    <n v="5"/>
    <n v="0.2"/>
    <n v="25.245000000000019"/>
  </r>
  <r>
    <n v="6186"/>
    <x v="3079"/>
    <x v="1"/>
    <x v="976"/>
    <d v="2012-08-12T00:00:00"/>
    <x v="1"/>
    <s v="JK-15625"/>
    <s v="Jim Karlsson"/>
    <x v="0"/>
    <s v="United States"/>
    <s v="Philadelphia"/>
    <x v="9"/>
    <n v="19120"/>
    <x v="3"/>
    <s v="OFF-AR-10002952"/>
    <x v="1"/>
    <x v="6"/>
    <s v="Stanley Contemporary Battery Pencil Sharpeners"/>
    <n v="106.8"/>
    <n v="10"/>
    <n v="0.2"/>
    <n v="10.679999999999996"/>
  </r>
  <r>
    <n v="6187"/>
    <x v="3080"/>
    <x v="1"/>
    <x v="219"/>
    <d v="2012-11-17T00:00:00"/>
    <x v="2"/>
    <s v="MH-17785"/>
    <s v="Maya Herman"/>
    <x v="1"/>
    <s v="United States"/>
    <s v="New York City"/>
    <x v="15"/>
    <n v="10035"/>
    <x v="3"/>
    <s v="OFF-ST-10003058"/>
    <x v="1"/>
    <x v="4"/>
    <s v="Eldon Mobile Mega Data Cart  Mega Stackable  Add-On Trays"/>
    <n v="70.949999999999989"/>
    <n v="3"/>
    <n v="0"/>
    <n v="20.575499999999998"/>
  </r>
  <r>
    <n v="6188"/>
    <x v="3080"/>
    <x v="1"/>
    <x v="219"/>
    <d v="2012-11-17T00:00:00"/>
    <x v="2"/>
    <s v="MH-17785"/>
    <s v="Maya Herman"/>
    <x v="1"/>
    <s v="United States"/>
    <s v="New York City"/>
    <x v="15"/>
    <n v="10035"/>
    <x v="3"/>
    <s v="OFF-BI-10003963"/>
    <x v="1"/>
    <x v="8"/>
    <s v="Cardinal Holdit Data Disk Pockets"/>
    <n v="34.944000000000003"/>
    <n v="6"/>
    <n v="0.2"/>
    <n v="11.793599999999998"/>
  </r>
  <r>
    <n v="6189"/>
    <x v="3080"/>
    <x v="1"/>
    <x v="219"/>
    <d v="2012-11-17T00:00:00"/>
    <x v="2"/>
    <s v="MH-17785"/>
    <s v="Maya Herman"/>
    <x v="1"/>
    <s v="United States"/>
    <s v="New York City"/>
    <x v="15"/>
    <n v="10035"/>
    <x v="3"/>
    <s v="OFF-AR-10001955"/>
    <x v="1"/>
    <x v="6"/>
    <s v="Newell 319"/>
    <n v="119.03999999999999"/>
    <n v="6"/>
    <n v="0"/>
    <n v="35.711999999999989"/>
  </r>
  <r>
    <n v="6190"/>
    <x v="3081"/>
    <x v="3"/>
    <x v="1095"/>
    <d v="2014-04-09T00:00:00"/>
    <x v="1"/>
    <s v="AM-10705"/>
    <s v="Anne McFarland"/>
    <x v="0"/>
    <s v="United States"/>
    <s v="Des Plaines"/>
    <x v="10"/>
    <n v="60016"/>
    <x v="2"/>
    <s v="TEC-PH-10004345"/>
    <x v="2"/>
    <x v="7"/>
    <s v="Cisco SPA 502G IP Phone"/>
    <n v="383.84000000000003"/>
    <n v="4"/>
    <n v="0.2"/>
    <n v="47.97999999999999"/>
  </r>
  <r>
    <n v="6191"/>
    <x v="3082"/>
    <x v="0"/>
    <x v="435"/>
    <d v="2013-12-29T00:00:00"/>
    <x v="1"/>
    <s v="JM-15535"/>
    <s v="Jessica Myrick"/>
    <x v="0"/>
    <s v="United States"/>
    <s v="New York City"/>
    <x v="15"/>
    <n v="10035"/>
    <x v="3"/>
    <s v="FUR-FU-10003192"/>
    <x v="0"/>
    <x v="5"/>
    <s v="Luxo Adjustable Task Clamp Lamp"/>
    <n v="799.56000000000006"/>
    <n v="9"/>
    <n v="0"/>
    <n v="207.88559999999998"/>
  </r>
  <r>
    <n v="6192"/>
    <x v="3083"/>
    <x v="3"/>
    <x v="1096"/>
    <d v="2014-12-14T00:00:00"/>
    <x v="3"/>
    <s v="MW-18220"/>
    <s v="Mitch Webber"/>
    <x v="0"/>
    <s v="United States"/>
    <s v="Seattle"/>
    <x v="4"/>
    <n v="98103"/>
    <x v="1"/>
    <s v="OFF-ST-10001325"/>
    <x v="1"/>
    <x v="4"/>
    <s v="Sterilite Officeware Hinged File Box"/>
    <n v="31.44"/>
    <n v="3"/>
    <n v="0"/>
    <n v="8.4888000000000012"/>
  </r>
  <r>
    <n v="6193"/>
    <x v="3084"/>
    <x v="3"/>
    <x v="66"/>
    <d v="2014-12-27T00:00:00"/>
    <x v="1"/>
    <s v="AG-10330"/>
    <s v="Alex Grayson"/>
    <x v="0"/>
    <s v="United States"/>
    <s v="Houston"/>
    <x v="5"/>
    <n v="77095"/>
    <x v="2"/>
    <s v="OFF-PA-10000019"/>
    <x v="1"/>
    <x v="10"/>
    <s v="Xerox 1931"/>
    <n v="25.920000000000005"/>
    <n v="5"/>
    <n v="0.2"/>
    <n v="9.0719999999999992"/>
  </r>
  <r>
    <n v="6194"/>
    <x v="3084"/>
    <x v="3"/>
    <x v="66"/>
    <d v="2014-12-27T00:00:00"/>
    <x v="1"/>
    <s v="AG-10330"/>
    <s v="Alex Grayson"/>
    <x v="0"/>
    <s v="United States"/>
    <s v="Houston"/>
    <x v="5"/>
    <n v="77095"/>
    <x v="2"/>
    <s v="OFF-BI-10003429"/>
    <x v="1"/>
    <x v="8"/>
    <s v="Cardinal HOLDit! Binder Insert Strips,Extra Strips"/>
    <n v="6.3299999999999992"/>
    <n v="5"/>
    <n v="0.8"/>
    <n v="-9.8114999999999988"/>
  </r>
  <r>
    <n v="6195"/>
    <x v="3084"/>
    <x v="3"/>
    <x v="66"/>
    <d v="2014-12-27T00:00:00"/>
    <x v="1"/>
    <s v="AG-10330"/>
    <s v="Alex Grayson"/>
    <x v="0"/>
    <s v="United States"/>
    <s v="Houston"/>
    <x v="5"/>
    <n v="77095"/>
    <x v="2"/>
    <s v="OFF-PA-10000176"/>
    <x v="1"/>
    <x v="10"/>
    <s v="Xerox 1887"/>
    <n v="75.88"/>
    <n v="5"/>
    <n v="0.2"/>
    <n v="26.557999999999993"/>
  </r>
  <r>
    <n v="6196"/>
    <x v="3085"/>
    <x v="3"/>
    <x v="208"/>
    <d v="2014-10-29T00:00:00"/>
    <x v="1"/>
    <s v="CM-12160"/>
    <s v="Charles McCrossin"/>
    <x v="0"/>
    <s v="United States"/>
    <s v="Philadelphia"/>
    <x v="9"/>
    <n v="19143"/>
    <x v="3"/>
    <s v="TEC-PH-10004165"/>
    <x v="2"/>
    <x v="7"/>
    <s v="Mitel MiVoice 5330e IP Phone"/>
    <n v="329.988"/>
    <n v="2"/>
    <n v="0.4"/>
    <n v="-76.997200000000021"/>
  </r>
  <r>
    <n v="6197"/>
    <x v="3085"/>
    <x v="3"/>
    <x v="208"/>
    <d v="2014-10-29T00:00:00"/>
    <x v="1"/>
    <s v="CM-12160"/>
    <s v="Charles McCrossin"/>
    <x v="0"/>
    <s v="United States"/>
    <s v="Philadelphia"/>
    <x v="9"/>
    <n v="19143"/>
    <x v="3"/>
    <s v="OFF-ST-10000352"/>
    <x v="1"/>
    <x v="4"/>
    <s v="Acco Perma 2700 Stacking Storage Drawers"/>
    <n v="71.376000000000005"/>
    <n v="3"/>
    <n v="0.2"/>
    <n v="-4.460999999999995"/>
  </r>
  <r>
    <n v="6198"/>
    <x v="3086"/>
    <x v="1"/>
    <x v="50"/>
    <d v="2012-11-17T00:00:00"/>
    <x v="1"/>
    <s v="RA-19915"/>
    <s v="Russell Applegate"/>
    <x v="0"/>
    <s v="United States"/>
    <s v="Columbus"/>
    <x v="14"/>
    <n v="47201"/>
    <x v="2"/>
    <s v="OFF-PA-10000726"/>
    <x v="1"/>
    <x v="10"/>
    <s v="Black Print Carbonless Snap-Off Rapid Letter, 8 1/2&quot; x 7&quot;"/>
    <n v="63.769999999999996"/>
    <n v="7"/>
    <n v="0"/>
    <n v="28.696499999999993"/>
  </r>
  <r>
    <n v="6199"/>
    <x v="3086"/>
    <x v="1"/>
    <x v="50"/>
    <d v="2012-11-17T00:00:00"/>
    <x v="1"/>
    <s v="RA-19915"/>
    <s v="Russell Applegate"/>
    <x v="0"/>
    <s v="United States"/>
    <s v="Columbus"/>
    <x v="14"/>
    <n v="47201"/>
    <x v="2"/>
    <s v="TEC-PH-10001536"/>
    <x v="2"/>
    <x v="7"/>
    <s v="Spigen Samsung Galaxy S5 Case Wallet"/>
    <n v="50.97"/>
    <n v="3"/>
    <n v="0"/>
    <n v="13.252199999999997"/>
  </r>
  <r>
    <n v="6200"/>
    <x v="3086"/>
    <x v="1"/>
    <x v="50"/>
    <d v="2012-11-17T00:00:00"/>
    <x v="1"/>
    <s v="RA-19915"/>
    <s v="Russell Applegate"/>
    <x v="0"/>
    <s v="United States"/>
    <s v="Columbus"/>
    <x v="14"/>
    <n v="47201"/>
    <x v="2"/>
    <s v="OFF-PA-10001790"/>
    <x v="1"/>
    <x v="10"/>
    <s v="Xerox 1910"/>
    <n v="96.08"/>
    <n v="2"/>
    <n v="0"/>
    <n v="46.118399999999994"/>
  </r>
  <r>
    <n v="6201"/>
    <x v="3087"/>
    <x v="1"/>
    <x v="392"/>
    <d v="2012-04-20T00:00:00"/>
    <x v="1"/>
    <s v="SB-20185"/>
    <s v="Sarah Brown"/>
    <x v="0"/>
    <s v="United States"/>
    <s v="Evanston"/>
    <x v="10"/>
    <n v="60201"/>
    <x v="2"/>
    <s v="TEC-CO-10001766"/>
    <x v="2"/>
    <x v="16"/>
    <s v="Canon PC940 Copier"/>
    <n v="1439.9680000000001"/>
    <n v="4"/>
    <n v="0.2"/>
    <n v="485.98919999999993"/>
  </r>
  <r>
    <n v="6202"/>
    <x v="3087"/>
    <x v="1"/>
    <x v="392"/>
    <d v="2012-04-20T00:00:00"/>
    <x v="1"/>
    <s v="SB-20185"/>
    <s v="Sarah Brown"/>
    <x v="0"/>
    <s v="United States"/>
    <s v="Evanston"/>
    <x v="10"/>
    <n v="60201"/>
    <x v="2"/>
    <s v="TEC-AC-10004396"/>
    <x v="2"/>
    <x v="11"/>
    <s v="Logitech Keyboard K120"/>
    <n v="43.56"/>
    <n v="3"/>
    <n v="0.2"/>
    <n v="-4.9004999999999974"/>
  </r>
  <r>
    <n v="6203"/>
    <x v="3088"/>
    <x v="0"/>
    <x v="186"/>
    <d v="2013-12-24T00:00:00"/>
    <x v="1"/>
    <s v="PK-19075"/>
    <s v="Pete Kriz"/>
    <x v="0"/>
    <s v="United States"/>
    <s v="Apple Valley"/>
    <x v="1"/>
    <n v="92307"/>
    <x v="1"/>
    <s v="FUR-CH-10001708"/>
    <x v="0"/>
    <x v="1"/>
    <s v="Office Star - Contemporary Swivel Chair with Padded Adjustable Arms and Flex Back"/>
    <n v="563.91999999999996"/>
    <n v="5"/>
    <n v="0.2"/>
    <n v="7.0489999999999498"/>
  </r>
  <r>
    <n v="6204"/>
    <x v="3089"/>
    <x v="0"/>
    <x v="147"/>
    <d v="2013-10-28T00:00:00"/>
    <x v="1"/>
    <s v="SV-20935"/>
    <s v="Susan Vittorini"/>
    <x v="0"/>
    <s v="United States"/>
    <s v="Columbus"/>
    <x v="24"/>
    <n v="43229"/>
    <x v="3"/>
    <s v="TEC-PH-10001305"/>
    <x v="2"/>
    <x v="7"/>
    <s v="Panasonic KX TS208W Corded phone"/>
    <n v="235.15199999999999"/>
    <n v="8"/>
    <n v="0.4"/>
    <n v="-47.030399999999986"/>
  </r>
  <r>
    <n v="6205"/>
    <x v="3090"/>
    <x v="3"/>
    <x v="96"/>
    <d v="2014-12-04T00:00:00"/>
    <x v="2"/>
    <s v="MG-17650"/>
    <s v="Matthew Grinstein"/>
    <x v="2"/>
    <s v="United States"/>
    <s v="Marion"/>
    <x v="24"/>
    <n v="43302"/>
    <x v="3"/>
    <s v="FUR-FU-10002885"/>
    <x v="0"/>
    <x v="5"/>
    <s v="Magna Visual Magnetic Picture Hangers"/>
    <n v="7.7120000000000006"/>
    <n v="2"/>
    <n v="0.2"/>
    <n v="1.7352000000000005"/>
  </r>
  <r>
    <n v="6206"/>
    <x v="3091"/>
    <x v="0"/>
    <x v="201"/>
    <d v="2013-10-25T00:00:00"/>
    <x v="0"/>
    <s v="CM-12445"/>
    <s v="Chuck Magee"/>
    <x v="0"/>
    <s v="United States"/>
    <s v="Houston"/>
    <x v="5"/>
    <n v="77095"/>
    <x v="2"/>
    <s v="OFF-PA-10000726"/>
    <x v="1"/>
    <x v="10"/>
    <s v="Black Print Carbonless Snap-Off Rapid Letter, 8 1/2&quot; x 7&quot;"/>
    <n v="51.016000000000005"/>
    <n v="7"/>
    <n v="0.2"/>
    <n v="15.942499999999992"/>
  </r>
  <r>
    <n v="6207"/>
    <x v="3091"/>
    <x v="0"/>
    <x v="201"/>
    <d v="2013-10-25T00:00:00"/>
    <x v="0"/>
    <s v="CM-12445"/>
    <s v="Chuck Magee"/>
    <x v="0"/>
    <s v="United States"/>
    <s v="Houston"/>
    <x v="5"/>
    <n v="77095"/>
    <x v="2"/>
    <s v="OFF-FA-10003112"/>
    <x v="1"/>
    <x v="13"/>
    <s v="Staples"/>
    <n v="25.248000000000001"/>
    <n v="4"/>
    <n v="0.2"/>
    <n v="7.8899999999999979"/>
  </r>
  <r>
    <n v="6208"/>
    <x v="3091"/>
    <x v="0"/>
    <x v="201"/>
    <d v="2013-10-25T00:00:00"/>
    <x v="0"/>
    <s v="CM-12445"/>
    <s v="Chuck Magee"/>
    <x v="0"/>
    <s v="United States"/>
    <s v="Houston"/>
    <x v="5"/>
    <n v="77095"/>
    <x v="2"/>
    <s v="FUR-CH-10002372"/>
    <x v="0"/>
    <x v="1"/>
    <s v="Office Star - Ergonomically Designed Knee Chair"/>
    <n v="56.686"/>
    <n v="1"/>
    <n v="0.3"/>
    <n v="-14.576399999999996"/>
  </r>
  <r>
    <n v="6209"/>
    <x v="3092"/>
    <x v="3"/>
    <x v="365"/>
    <d v="2014-10-04T00:00:00"/>
    <x v="1"/>
    <s v="ME-18010"/>
    <s v="Michelle Ellison"/>
    <x v="1"/>
    <s v="United States"/>
    <s v="Marion"/>
    <x v="24"/>
    <n v="43302"/>
    <x v="3"/>
    <s v="OFF-ST-10000563"/>
    <x v="1"/>
    <x v="4"/>
    <s v="Fellowes Bankers Box Stor/Drawer Steel Plus"/>
    <n v="51.168000000000006"/>
    <n v="2"/>
    <n v="0.2"/>
    <n v="-6.3960000000000008"/>
  </r>
  <r>
    <n v="6210"/>
    <x v="3093"/>
    <x v="3"/>
    <x v="238"/>
    <d v="2014-08-26T00:00:00"/>
    <x v="1"/>
    <s v="YS-21880"/>
    <s v="Yana Sorensen"/>
    <x v="1"/>
    <s v="United States"/>
    <s v="Seattle"/>
    <x v="4"/>
    <n v="98103"/>
    <x v="1"/>
    <s v="OFF-BI-10003925"/>
    <x v="1"/>
    <x v="8"/>
    <s v="Fellowes PB300 Plastic Comb Binding Machine"/>
    <n v="2793.5280000000002"/>
    <n v="9"/>
    <n v="0.2"/>
    <n v="942.81569999999988"/>
  </r>
  <r>
    <n v="6211"/>
    <x v="3093"/>
    <x v="3"/>
    <x v="238"/>
    <d v="2014-08-26T00:00:00"/>
    <x v="1"/>
    <s v="YS-21880"/>
    <s v="Yana Sorensen"/>
    <x v="1"/>
    <s v="United States"/>
    <s v="Seattle"/>
    <x v="4"/>
    <n v="98103"/>
    <x v="1"/>
    <s v="OFF-ST-10003306"/>
    <x v="1"/>
    <x v="4"/>
    <s v="Letter Size Cart"/>
    <n v="1000.0200000000001"/>
    <n v="7"/>
    <n v="0"/>
    <n v="290.00579999999991"/>
  </r>
  <r>
    <n v="6212"/>
    <x v="3093"/>
    <x v="3"/>
    <x v="238"/>
    <d v="2014-08-26T00:00:00"/>
    <x v="1"/>
    <s v="YS-21880"/>
    <s v="Yana Sorensen"/>
    <x v="1"/>
    <s v="United States"/>
    <s v="Seattle"/>
    <x v="4"/>
    <n v="98103"/>
    <x v="1"/>
    <s v="FUR-FU-10001475"/>
    <x v="0"/>
    <x v="5"/>
    <s v="Contract Clock, 14&quot;, Brown"/>
    <n v="65.94"/>
    <n v="3"/>
    <n v="0"/>
    <n v="22.419600000000003"/>
  </r>
  <r>
    <n v="6213"/>
    <x v="3094"/>
    <x v="3"/>
    <x v="105"/>
    <d v="2014-11-17T00:00:00"/>
    <x v="0"/>
    <s v="MB-17305"/>
    <s v="Maria Bertelson"/>
    <x v="0"/>
    <s v="United States"/>
    <s v="Longview"/>
    <x v="4"/>
    <n v="98632"/>
    <x v="1"/>
    <s v="OFF-FA-10003495"/>
    <x v="1"/>
    <x v="13"/>
    <s v="Staples"/>
    <n v="18.240000000000002"/>
    <n v="3"/>
    <n v="0"/>
    <n v="9.120000000000001"/>
  </r>
  <r>
    <n v="6214"/>
    <x v="3094"/>
    <x v="3"/>
    <x v="105"/>
    <d v="2014-11-17T00:00:00"/>
    <x v="0"/>
    <s v="MB-17305"/>
    <s v="Maria Bertelson"/>
    <x v="0"/>
    <s v="United States"/>
    <s v="Longview"/>
    <x v="4"/>
    <n v="98632"/>
    <x v="1"/>
    <s v="OFF-AP-10004708"/>
    <x v="1"/>
    <x v="9"/>
    <s v="Fellowes Superior 10 Outlet Split Surge Protector"/>
    <n v="76.12"/>
    <n v="2"/>
    <n v="0"/>
    <n v="22.074799999999996"/>
  </r>
  <r>
    <n v="6215"/>
    <x v="3095"/>
    <x v="2"/>
    <x v="856"/>
    <d v="2011-10-15T00:00:00"/>
    <x v="1"/>
    <s v="AS-10240"/>
    <s v="Alan Shonely"/>
    <x v="0"/>
    <s v="United States"/>
    <s v="Redondo Beach"/>
    <x v="1"/>
    <n v="90278"/>
    <x v="1"/>
    <s v="OFF-EN-10001219"/>
    <x v="1"/>
    <x v="12"/>
    <s v="#10- 4 1/8&quot; x 9 1/2&quot; Security-Tint Envelopes"/>
    <n v="7.64"/>
    <n v="1"/>
    <n v="0"/>
    <n v="3.7435999999999998"/>
  </r>
  <r>
    <n v="6216"/>
    <x v="3096"/>
    <x v="1"/>
    <x v="109"/>
    <d v="2012-12-03T00:00:00"/>
    <x v="1"/>
    <s v="MC-17425"/>
    <s v="Mark Cousins"/>
    <x v="1"/>
    <s v="United States"/>
    <s v="New York City"/>
    <x v="15"/>
    <n v="10035"/>
    <x v="3"/>
    <s v="FUR-FU-10000087"/>
    <x v="0"/>
    <x v="5"/>
    <s v="Executive Impressions 14&quot; Two-Color Numerals Wall Clock"/>
    <n v="68.16"/>
    <n v="3"/>
    <n v="0"/>
    <n v="27.945600000000002"/>
  </r>
  <r>
    <n v="6217"/>
    <x v="3096"/>
    <x v="1"/>
    <x v="109"/>
    <d v="2012-12-03T00:00:00"/>
    <x v="1"/>
    <s v="MC-17425"/>
    <s v="Mark Cousins"/>
    <x v="1"/>
    <s v="United States"/>
    <s v="New York City"/>
    <x v="15"/>
    <n v="10035"/>
    <x v="3"/>
    <s v="OFF-EN-10001539"/>
    <x v="1"/>
    <x v="12"/>
    <s v="Staples"/>
    <n v="62.24"/>
    <n v="8"/>
    <n v="0"/>
    <n v="29.252800000000001"/>
  </r>
  <r>
    <n v="6218"/>
    <x v="3097"/>
    <x v="1"/>
    <x v="1097"/>
    <d v="2012-08-02T00:00:00"/>
    <x v="1"/>
    <s v="PG-18820"/>
    <s v="Patrick Gardner"/>
    <x v="0"/>
    <s v="United States"/>
    <s v="Louisville"/>
    <x v="0"/>
    <n v="40214"/>
    <x v="0"/>
    <s v="TEC-PH-10004897"/>
    <x v="2"/>
    <x v="7"/>
    <s v="Mediabridge Sport Armband iPhone 5s"/>
    <n v="29.97"/>
    <n v="3"/>
    <n v="0"/>
    <n v="0.29969999999999963"/>
  </r>
  <r>
    <n v="6219"/>
    <x v="3098"/>
    <x v="0"/>
    <x v="201"/>
    <d v="2013-10-27T00:00:00"/>
    <x v="1"/>
    <s v="JS-16030"/>
    <s v="Joy Smith"/>
    <x v="0"/>
    <s v="United States"/>
    <s v="Trenton"/>
    <x v="12"/>
    <n v="48183"/>
    <x v="2"/>
    <s v="TEC-PH-10001300"/>
    <x v="2"/>
    <x v="7"/>
    <s v="iKross Bluetooth Portable Keyboard + Cell Phone Stand Holder + Brush for Apple iPhone 5S 5C 5, 4S 4"/>
    <n v="125.69999999999999"/>
    <n v="6"/>
    <n v="0"/>
    <n v="35.195999999999998"/>
  </r>
  <r>
    <n v="6220"/>
    <x v="3098"/>
    <x v="0"/>
    <x v="201"/>
    <d v="2013-10-27T00:00:00"/>
    <x v="1"/>
    <s v="JS-16030"/>
    <s v="Joy Smith"/>
    <x v="0"/>
    <s v="United States"/>
    <s v="Trenton"/>
    <x v="12"/>
    <n v="48183"/>
    <x v="2"/>
    <s v="TEC-PH-10001557"/>
    <x v="2"/>
    <x v="7"/>
    <s v="Pyle PMP37LED"/>
    <n v="191.98"/>
    <n v="2"/>
    <n v="0"/>
    <n v="51.834599999999995"/>
  </r>
  <r>
    <n v="6221"/>
    <x v="3098"/>
    <x v="0"/>
    <x v="201"/>
    <d v="2013-10-27T00:00:00"/>
    <x v="1"/>
    <s v="JS-16030"/>
    <s v="Joy Smith"/>
    <x v="0"/>
    <s v="United States"/>
    <s v="Trenton"/>
    <x v="12"/>
    <n v="48183"/>
    <x v="2"/>
    <s v="OFF-ST-10000617"/>
    <x v="1"/>
    <x v="4"/>
    <s v="Woodgrain Magazine Files by Perma"/>
    <n v="20.86"/>
    <n v="7"/>
    <n v="0"/>
    <n v="1.4601999999999977"/>
  </r>
  <r>
    <n v="6222"/>
    <x v="3099"/>
    <x v="3"/>
    <x v="32"/>
    <d v="2014-09-19T00:00:00"/>
    <x v="0"/>
    <s v="JB-16000"/>
    <s v="Joy Bell-"/>
    <x v="0"/>
    <s v="United States"/>
    <s v="Los Angeles"/>
    <x v="1"/>
    <n v="90045"/>
    <x v="1"/>
    <s v="OFF-LA-10000121"/>
    <x v="1"/>
    <x v="2"/>
    <s v="Avery 48"/>
    <n v="56.699999999999996"/>
    <n v="9"/>
    <n v="0"/>
    <n v="26.081999999999997"/>
  </r>
  <r>
    <n v="6223"/>
    <x v="3100"/>
    <x v="3"/>
    <x v="331"/>
    <d v="2014-12-28T00:00:00"/>
    <x v="1"/>
    <s v="DK-12985"/>
    <s v="Darren Koutras"/>
    <x v="0"/>
    <s v="United States"/>
    <s v="Hendersonville"/>
    <x v="18"/>
    <n v="37075"/>
    <x v="0"/>
    <s v="FUR-FU-10000087"/>
    <x v="0"/>
    <x v="5"/>
    <s v="Executive Impressions 14&quot; Two-Color Numerals Wall Clock"/>
    <n v="72.703999999999994"/>
    <n v="4"/>
    <n v="0.2"/>
    <n v="19.084800000000005"/>
  </r>
  <r>
    <n v="6224"/>
    <x v="3100"/>
    <x v="3"/>
    <x v="331"/>
    <d v="2014-12-28T00:00:00"/>
    <x v="1"/>
    <s v="DK-12985"/>
    <s v="Darren Koutras"/>
    <x v="0"/>
    <s v="United States"/>
    <s v="Hendersonville"/>
    <x v="18"/>
    <n v="37075"/>
    <x v="0"/>
    <s v="OFF-AR-10000422"/>
    <x v="1"/>
    <x v="6"/>
    <s v="Pencil and Crayon Sharpener"/>
    <n v="12.263999999999999"/>
    <n v="7"/>
    <n v="0.2"/>
    <n v="1.0730999999999993"/>
  </r>
  <r>
    <n v="6225"/>
    <x v="3100"/>
    <x v="3"/>
    <x v="331"/>
    <d v="2014-12-28T00:00:00"/>
    <x v="1"/>
    <s v="DK-12985"/>
    <s v="Darren Koutras"/>
    <x v="0"/>
    <s v="United States"/>
    <s v="Hendersonville"/>
    <x v="18"/>
    <n v="37075"/>
    <x v="0"/>
    <s v="OFF-ST-10004123"/>
    <x v="1"/>
    <x v="4"/>
    <s v="Safco Industrial Wire Shelving System"/>
    <n v="218.35200000000003"/>
    <n v="3"/>
    <n v="0.2"/>
    <n v="-54.588000000000008"/>
  </r>
  <r>
    <n v="6226"/>
    <x v="3101"/>
    <x v="1"/>
    <x v="348"/>
    <d v="2012-10-09T00:00:00"/>
    <x v="1"/>
    <s v="JF-15490"/>
    <s v="Jeremy Farry"/>
    <x v="0"/>
    <s v="United States"/>
    <s v="Portland"/>
    <x v="21"/>
    <n v="97206"/>
    <x v="1"/>
    <s v="FUR-BO-10003660"/>
    <x v="0"/>
    <x v="0"/>
    <s v="Bush Cubix Collection Bookcases, Fully Assembled"/>
    <n v="66.294000000000011"/>
    <n v="1"/>
    <n v="0.7"/>
    <n v="-103.86059999999998"/>
  </r>
  <r>
    <n v="6227"/>
    <x v="3101"/>
    <x v="1"/>
    <x v="348"/>
    <d v="2012-10-09T00:00:00"/>
    <x v="1"/>
    <s v="JF-15490"/>
    <s v="Jeremy Farry"/>
    <x v="0"/>
    <s v="United States"/>
    <s v="Portland"/>
    <x v="21"/>
    <n v="97206"/>
    <x v="1"/>
    <s v="FUR-CH-10000422"/>
    <x v="0"/>
    <x v="1"/>
    <s v="Global Highback Leather Tilter in Burgundy"/>
    <n v="291.16800000000001"/>
    <n v="4"/>
    <n v="0.2"/>
    <n v="-14.558399999999978"/>
  </r>
  <r>
    <n v="6228"/>
    <x v="3102"/>
    <x v="2"/>
    <x v="981"/>
    <d v="2011-11-07T00:00:00"/>
    <x v="1"/>
    <s v="PO-18850"/>
    <s v="Patrick O'Brill"/>
    <x v="0"/>
    <s v="United States"/>
    <s v="Irving"/>
    <x v="5"/>
    <n v="75061"/>
    <x v="2"/>
    <s v="TEC-PH-10002923"/>
    <x v="2"/>
    <x v="7"/>
    <s v="Logitech B530 USB Headset - headset - Full size, Binaural"/>
    <n v="88.77600000000001"/>
    <n v="3"/>
    <n v="0.2"/>
    <n v="7.7679000000000009"/>
  </r>
  <r>
    <n v="6229"/>
    <x v="3103"/>
    <x v="0"/>
    <x v="115"/>
    <d v="2013-01-27T00:00:00"/>
    <x v="1"/>
    <s v="BT-11530"/>
    <s v="Bradley Talbott"/>
    <x v="2"/>
    <s v="United States"/>
    <s v="Cleveland"/>
    <x v="24"/>
    <n v="44105"/>
    <x v="3"/>
    <s v="TEC-PH-10004093"/>
    <x v="2"/>
    <x v="7"/>
    <s v="Panasonic Kx-TS550"/>
    <n v="110.376"/>
    <n v="4"/>
    <n v="0.4"/>
    <n v="-20.235600000000005"/>
  </r>
  <r>
    <n v="6230"/>
    <x v="3103"/>
    <x v="0"/>
    <x v="115"/>
    <d v="2013-01-27T00:00:00"/>
    <x v="1"/>
    <s v="BT-11530"/>
    <s v="Bradley Talbott"/>
    <x v="2"/>
    <s v="United States"/>
    <s v="Cleveland"/>
    <x v="24"/>
    <n v="44105"/>
    <x v="3"/>
    <s v="TEC-AC-10000171"/>
    <x v="2"/>
    <x v="11"/>
    <s v="Verbatim 25 GB 6x Blu-ray Single Layer Recordable Disc, 25/Pack"/>
    <n v="55.176000000000002"/>
    <n v="3"/>
    <n v="0.2"/>
    <n v="15.863099999999999"/>
  </r>
  <r>
    <n v="6231"/>
    <x v="3104"/>
    <x v="3"/>
    <x v="497"/>
    <d v="2014-07-18T00:00:00"/>
    <x v="1"/>
    <s v="NW-18400"/>
    <s v="Natalie Webber"/>
    <x v="0"/>
    <s v="United States"/>
    <s v="Waterloo"/>
    <x v="23"/>
    <n v="50701"/>
    <x v="2"/>
    <s v="OFF-AR-10001166"/>
    <x v="1"/>
    <x v="6"/>
    <s v="Staples"/>
    <n v="30.32"/>
    <n v="4"/>
    <n v="0"/>
    <n v="11.8248"/>
  </r>
  <r>
    <n v="6232"/>
    <x v="3105"/>
    <x v="3"/>
    <x v="220"/>
    <d v="2014-09-12T00:00:00"/>
    <x v="3"/>
    <s v="JF-15415"/>
    <s v="Jennifer Ferguson"/>
    <x v="0"/>
    <s v="United States"/>
    <s v="Seattle"/>
    <x v="4"/>
    <n v="98105"/>
    <x v="1"/>
    <s v="FUR-CH-10003199"/>
    <x v="0"/>
    <x v="1"/>
    <s v="Office Star - Contemporary Task Swivel Chair"/>
    <n v="177.56800000000001"/>
    <n v="2"/>
    <n v="0.2"/>
    <n v="8.8783999999999921"/>
  </r>
  <r>
    <n v="6233"/>
    <x v="3105"/>
    <x v="3"/>
    <x v="220"/>
    <d v="2014-09-12T00:00:00"/>
    <x v="3"/>
    <s v="JF-15415"/>
    <s v="Jennifer Ferguson"/>
    <x v="0"/>
    <s v="United States"/>
    <s v="Seattle"/>
    <x v="4"/>
    <n v="98105"/>
    <x v="1"/>
    <s v="OFF-PA-10002005"/>
    <x v="1"/>
    <x v="10"/>
    <s v="Xerox 225"/>
    <n v="19.440000000000001"/>
    <n v="3"/>
    <n v="0"/>
    <n v="9.3312000000000008"/>
  </r>
  <r>
    <n v="6234"/>
    <x v="3105"/>
    <x v="3"/>
    <x v="220"/>
    <d v="2014-09-12T00:00:00"/>
    <x v="3"/>
    <s v="JF-15415"/>
    <s v="Jennifer Ferguson"/>
    <x v="0"/>
    <s v="United States"/>
    <s v="Seattle"/>
    <x v="4"/>
    <n v="98105"/>
    <x v="1"/>
    <s v="OFF-PA-10004101"/>
    <x v="1"/>
    <x v="10"/>
    <s v="Xerox 1894"/>
    <n v="71.28"/>
    <n v="11"/>
    <n v="0"/>
    <n v="34.214400000000005"/>
  </r>
  <r>
    <n v="6235"/>
    <x v="3105"/>
    <x v="3"/>
    <x v="220"/>
    <d v="2014-09-12T00:00:00"/>
    <x v="3"/>
    <s v="JF-15415"/>
    <s v="Jennifer Ferguson"/>
    <x v="0"/>
    <s v="United States"/>
    <s v="Seattle"/>
    <x v="4"/>
    <n v="98105"/>
    <x v="1"/>
    <s v="OFF-BI-10004600"/>
    <x v="1"/>
    <x v="8"/>
    <s v="Ibico Ibimaster 300 Manual Binding System"/>
    <n v="1471.96"/>
    <n v="5"/>
    <n v="0.2"/>
    <n v="459.98749999999995"/>
  </r>
  <r>
    <n v="6236"/>
    <x v="3105"/>
    <x v="3"/>
    <x v="220"/>
    <d v="2014-09-12T00:00:00"/>
    <x v="3"/>
    <s v="JF-15415"/>
    <s v="Jennifer Ferguson"/>
    <x v="0"/>
    <s v="United States"/>
    <s v="Seattle"/>
    <x v="4"/>
    <n v="98105"/>
    <x v="1"/>
    <s v="TEC-PH-10000127"/>
    <x v="2"/>
    <x v="7"/>
    <s v="iOttie XL Car Mount"/>
    <n v="79.959999999999994"/>
    <n v="5"/>
    <n v="0.2"/>
    <n v="-17.991000000000003"/>
  </r>
  <r>
    <n v="6237"/>
    <x v="3106"/>
    <x v="0"/>
    <x v="1098"/>
    <d v="2013-02-27T00:00:00"/>
    <x v="1"/>
    <s v="AC-10420"/>
    <s v="Alyssa Crouse"/>
    <x v="1"/>
    <s v="United States"/>
    <s v="Philadelphia"/>
    <x v="9"/>
    <n v="19120"/>
    <x v="3"/>
    <s v="OFF-EN-10004386"/>
    <x v="1"/>
    <x v="12"/>
    <s v="Recycled Interoffice Envelopes with String and Button Closure, 10 x 13"/>
    <n v="57.576000000000001"/>
    <n v="3"/>
    <n v="0.2"/>
    <n v="21.591000000000001"/>
  </r>
  <r>
    <n v="6238"/>
    <x v="3107"/>
    <x v="0"/>
    <x v="115"/>
    <d v="2013-01-29T00:00:00"/>
    <x v="1"/>
    <s v="TB-21280"/>
    <s v="Toby Braunhardt"/>
    <x v="0"/>
    <s v="United States"/>
    <s v="New York City"/>
    <x v="15"/>
    <n v="10009"/>
    <x v="3"/>
    <s v="OFF-BI-10004506"/>
    <x v="1"/>
    <x v="8"/>
    <s v="Wilson Jones data.warehouse D-Ring Binders with DublLock"/>
    <n v="26.336000000000002"/>
    <n v="4"/>
    <n v="0.2"/>
    <n v="9.2176000000000009"/>
  </r>
  <r>
    <n v="6239"/>
    <x v="3108"/>
    <x v="1"/>
    <x v="295"/>
    <d v="2012-12-16T00:00:00"/>
    <x v="1"/>
    <s v="HA-14905"/>
    <s v="Helen Abelman"/>
    <x v="0"/>
    <s v="United States"/>
    <s v="San Jose"/>
    <x v="1"/>
    <n v="95123"/>
    <x v="1"/>
    <s v="FUR-FU-10004597"/>
    <x v="0"/>
    <x v="5"/>
    <s v="Eldon Cleatmat Chair Mats for Medium Pile Carpets"/>
    <n v="166.5"/>
    <n v="3"/>
    <n v="0"/>
    <n v="21.64500000000001"/>
  </r>
  <r>
    <n v="6240"/>
    <x v="3108"/>
    <x v="1"/>
    <x v="295"/>
    <d v="2012-12-16T00:00:00"/>
    <x v="1"/>
    <s v="HA-14905"/>
    <s v="Helen Abelman"/>
    <x v="0"/>
    <s v="United States"/>
    <s v="San Jose"/>
    <x v="1"/>
    <n v="95123"/>
    <x v="1"/>
    <s v="OFF-ST-10001496"/>
    <x v="1"/>
    <x v="4"/>
    <s v="Standard Rollaway File with Lock"/>
    <n v="360.38"/>
    <n v="2"/>
    <n v="0"/>
    <n v="93.698800000000006"/>
  </r>
  <r>
    <n v="6241"/>
    <x v="3109"/>
    <x v="0"/>
    <x v="517"/>
    <d v="2013-11-02T00:00:00"/>
    <x v="0"/>
    <s v="LH-17155"/>
    <s v="Logan Haushalter"/>
    <x v="0"/>
    <s v="United States"/>
    <s v="Los Angeles"/>
    <x v="1"/>
    <n v="90008"/>
    <x v="1"/>
    <s v="OFF-BI-10004236"/>
    <x v="1"/>
    <x v="8"/>
    <s v="XtraLife ClearVue Slant-D Ring Binder, White, 3&quot;"/>
    <n v="11.744"/>
    <n v="1"/>
    <n v="0.2"/>
    <n v="3.8167999999999997"/>
  </r>
  <r>
    <n v="6242"/>
    <x v="3110"/>
    <x v="3"/>
    <x v="39"/>
    <d v="2014-06-01T00:00:00"/>
    <x v="0"/>
    <s v="LO-17170"/>
    <s v="Lori Olson"/>
    <x v="1"/>
    <s v="United States"/>
    <s v="Concord"/>
    <x v="38"/>
    <n v="3301"/>
    <x v="3"/>
    <s v="FUR-FU-10001185"/>
    <x v="0"/>
    <x v="5"/>
    <s v="Advantus Employee of the Month Certificate Frame, 11 x 13-1/2"/>
    <n v="247.44"/>
    <n v="8"/>
    <n v="0"/>
    <n v="101.4504"/>
  </r>
  <r>
    <n v="6243"/>
    <x v="3111"/>
    <x v="2"/>
    <x v="1059"/>
    <d v="2011-12-28T00:00:00"/>
    <x v="1"/>
    <s v="DP-13390"/>
    <s v="Dennis Pardue"/>
    <x v="2"/>
    <s v="United States"/>
    <s v="Columbia"/>
    <x v="18"/>
    <n v="38401"/>
    <x v="0"/>
    <s v="OFF-BI-10000977"/>
    <x v="1"/>
    <x v="8"/>
    <s v="Ibico Plastic Spiral Binding Combs"/>
    <n v="18.240000000000002"/>
    <n v="2"/>
    <n v="0.7"/>
    <n v="-14.591999999999999"/>
  </r>
  <r>
    <n v="6244"/>
    <x v="3112"/>
    <x v="0"/>
    <x v="390"/>
    <d v="2013-11-29T00:00:00"/>
    <x v="1"/>
    <s v="CR-12580"/>
    <s v="Clay Rozendal"/>
    <x v="2"/>
    <s v="United States"/>
    <s v="Bellevue"/>
    <x v="4"/>
    <n v="98006"/>
    <x v="1"/>
    <s v="OFF-SU-10004782"/>
    <x v="1"/>
    <x v="14"/>
    <s v="Elite 5&quot; Scissors"/>
    <n v="25.349999999999998"/>
    <n v="3"/>
    <n v="0"/>
    <n v="7.6049999999999978"/>
  </r>
  <r>
    <n v="6245"/>
    <x v="3113"/>
    <x v="1"/>
    <x v="312"/>
    <d v="2012-11-25T00:00:00"/>
    <x v="1"/>
    <s v="KB-16405"/>
    <s v="Katrina Bavinger"/>
    <x v="2"/>
    <s v="United States"/>
    <s v="Seattle"/>
    <x v="4"/>
    <n v="98105"/>
    <x v="1"/>
    <s v="OFF-AR-10002067"/>
    <x v="1"/>
    <x v="6"/>
    <s v="Newell 334"/>
    <n v="119.03999999999999"/>
    <n v="6"/>
    <n v="0"/>
    <n v="30.950400000000002"/>
  </r>
  <r>
    <n v="6246"/>
    <x v="3113"/>
    <x v="1"/>
    <x v="312"/>
    <d v="2012-11-25T00:00:00"/>
    <x v="1"/>
    <s v="KB-16405"/>
    <s v="Katrina Bavinger"/>
    <x v="2"/>
    <s v="United States"/>
    <s v="Seattle"/>
    <x v="4"/>
    <n v="98105"/>
    <x v="1"/>
    <s v="FUR-FU-10002364"/>
    <x v="0"/>
    <x v="5"/>
    <s v="Eldon Expressions Wood Desk Accessories, Oak"/>
    <n v="22.14"/>
    <n v="3"/>
    <n v="0"/>
    <n v="6.4205999999999976"/>
  </r>
  <r>
    <n v="6247"/>
    <x v="3113"/>
    <x v="1"/>
    <x v="312"/>
    <d v="2012-11-25T00:00:00"/>
    <x v="1"/>
    <s v="KB-16405"/>
    <s v="Katrina Bavinger"/>
    <x v="2"/>
    <s v="United States"/>
    <s v="Seattle"/>
    <x v="4"/>
    <n v="98105"/>
    <x v="1"/>
    <s v="TEC-AC-10002018"/>
    <x v="2"/>
    <x v="11"/>
    <s v="AmazonBasics 3-Button USB Wired Mouse"/>
    <n v="13.98"/>
    <n v="2"/>
    <n v="0"/>
    <n v="6.011400000000001"/>
  </r>
  <r>
    <n v="6248"/>
    <x v="3114"/>
    <x v="3"/>
    <x v="148"/>
    <d v="2014-06-05T00:00:00"/>
    <x v="1"/>
    <s v="ML-17410"/>
    <s v="Maris LaWare"/>
    <x v="0"/>
    <s v="United States"/>
    <s v="Columbus"/>
    <x v="14"/>
    <n v="47201"/>
    <x v="2"/>
    <s v="OFF-BI-10000632"/>
    <x v="1"/>
    <x v="8"/>
    <s v="Satellite Sectional Post Binders"/>
    <n v="43.41"/>
    <n v="1"/>
    <n v="0"/>
    <n v="19.968599999999999"/>
  </r>
  <r>
    <n v="6249"/>
    <x v="3114"/>
    <x v="3"/>
    <x v="148"/>
    <d v="2014-06-05T00:00:00"/>
    <x v="1"/>
    <s v="ML-17410"/>
    <s v="Maris LaWare"/>
    <x v="0"/>
    <s v="United States"/>
    <s v="Columbus"/>
    <x v="14"/>
    <n v="47201"/>
    <x v="2"/>
    <s v="FUR-FU-10003981"/>
    <x v="0"/>
    <x v="5"/>
    <s v="Eldon Wave Desk Accessories"/>
    <n v="6.24"/>
    <n v="3"/>
    <n v="0"/>
    <n v="2.6208000000000005"/>
  </r>
  <r>
    <n v="6250"/>
    <x v="3114"/>
    <x v="3"/>
    <x v="148"/>
    <d v="2014-06-05T00:00:00"/>
    <x v="1"/>
    <s v="ML-17410"/>
    <s v="Maris LaWare"/>
    <x v="0"/>
    <s v="United States"/>
    <s v="Columbus"/>
    <x v="14"/>
    <n v="47201"/>
    <x v="2"/>
    <s v="OFF-AP-10001564"/>
    <x v="1"/>
    <x v="9"/>
    <s v="Hoover Commercial Lightweight Upright Vacuum with E-Z Empty Dirt Cup"/>
    <n v="465.16"/>
    <n v="2"/>
    <n v="0"/>
    <n v="120.94159999999999"/>
  </r>
  <r>
    <n v="6251"/>
    <x v="3114"/>
    <x v="3"/>
    <x v="148"/>
    <d v="2014-06-05T00:00:00"/>
    <x v="1"/>
    <s v="ML-17410"/>
    <s v="Maris LaWare"/>
    <x v="0"/>
    <s v="United States"/>
    <s v="Columbus"/>
    <x v="14"/>
    <n v="47201"/>
    <x v="2"/>
    <s v="OFF-PA-10004082"/>
    <x v="1"/>
    <x v="10"/>
    <s v="Adams Telephone Message Book w/Frequently-Called Numbers Space, 400 Messages per Book"/>
    <n v="7.98"/>
    <n v="1"/>
    <n v="0"/>
    <n v="3.99"/>
  </r>
  <r>
    <n v="6252"/>
    <x v="3115"/>
    <x v="2"/>
    <x v="266"/>
    <d v="2011-12-04T00:00:00"/>
    <x v="2"/>
    <s v="MC-17575"/>
    <s v="Matt Collins"/>
    <x v="0"/>
    <s v="United States"/>
    <s v="Chicago"/>
    <x v="10"/>
    <n v="60623"/>
    <x v="2"/>
    <s v="OFF-AP-10004249"/>
    <x v="1"/>
    <x v="9"/>
    <s v="Staples"/>
    <n v="2.3939999999999997"/>
    <n v="1"/>
    <n v="0.8"/>
    <n v="-6.344100000000001"/>
  </r>
  <r>
    <n v="6253"/>
    <x v="3116"/>
    <x v="2"/>
    <x v="884"/>
    <d v="2011-04-07T00:00:00"/>
    <x v="3"/>
    <s v="VM-21685"/>
    <s v="Valerie Mitchum"/>
    <x v="2"/>
    <s v="United States"/>
    <s v="Marietta"/>
    <x v="32"/>
    <n v="30062"/>
    <x v="0"/>
    <s v="OFF-PA-10003441"/>
    <x v="1"/>
    <x v="10"/>
    <s v="Xerox 226"/>
    <n v="58.320000000000007"/>
    <n v="9"/>
    <n v="0"/>
    <n v="27.993600000000001"/>
  </r>
  <r>
    <n v="6254"/>
    <x v="3116"/>
    <x v="2"/>
    <x v="884"/>
    <d v="2011-04-07T00:00:00"/>
    <x v="3"/>
    <s v="VM-21685"/>
    <s v="Valerie Mitchum"/>
    <x v="2"/>
    <s v="United States"/>
    <s v="Marietta"/>
    <x v="32"/>
    <n v="30062"/>
    <x v="0"/>
    <s v="TEC-PH-10004922"/>
    <x v="2"/>
    <x v="7"/>
    <s v="RCA Visys Integrated PBX 8-Line Router"/>
    <n v="200.96999999999997"/>
    <n v="3"/>
    <n v="0"/>
    <n v="50.242500000000007"/>
  </r>
  <r>
    <n v="6255"/>
    <x v="3117"/>
    <x v="1"/>
    <x v="1014"/>
    <d v="2012-09-14T00:00:00"/>
    <x v="1"/>
    <s v="VW-21775"/>
    <s v="Victoria Wilson"/>
    <x v="1"/>
    <s v="United States"/>
    <s v="Montgomery"/>
    <x v="19"/>
    <n v="36116"/>
    <x v="0"/>
    <s v="FUR-FU-10001731"/>
    <x v="0"/>
    <x v="5"/>
    <s v="Acrylic Self-Standing Desk Frames"/>
    <n v="21.36"/>
    <n v="8"/>
    <n v="0"/>
    <n v="8.1167999999999996"/>
  </r>
  <r>
    <n v="6256"/>
    <x v="3118"/>
    <x v="3"/>
    <x v="428"/>
    <d v="2014-09-16T00:00:00"/>
    <x v="1"/>
    <s v="GK-14620"/>
    <s v="Grace Kelly"/>
    <x v="1"/>
    <s v="United States"/>
    <s v="Plano"/>
    <x v="5"/>
    <n v="75023"/>
    <x v="2"/>
    <s v="OFF-LA-10000134"/>
    <x v="1"/>
    <x v="2"/>
    <s v="Avery 511"/>
    <n v="9.8560000000000016"/>
    <n v="4"/>
    <n v="0.2"/>
    <n v="3.4495999999999993"/>
  </r>
  <r>
    <n v="6257"/>
    <x v="3119"/>
    <x v="1"/>
    <x v="684"/>
    <d v="2012-09-08T00:00:00"/>
    <x v="0"/>
    <s v="AT-10435"/>
    <s v="Alyssa Tate"/>
    <x v="2"/>
    <s v="United States"/>
    <s v="Tamarac"/>
    <x v="2"/>
    <n v="33319"/>
    <x v="0"/>
    <s v="OFF-BI-10003166"/>
    <x v="1"/>
    <x v="8"/>
    <s v="GBC Plasticlear Binding Covers"/>
    <n v="3.4440000000000008"/>
    <n v="1"/>
    <n v="0.7"/>
    <n v="-2.5255999999999998"/>
  </r>
  <r>
    <n v="6258"/>
    <x v="3120"/>
    <x v="3"/>
    <x v="808"/>
    <d v="2014-11-07T00:00:00"/>
    <x v="0"/>
    <s v="AR-10825"/>
    <s v="Anthony Rawles"/>
    <x v="1"/>
    <s v="United States"/>
    <s v="Columbus"/>
    <x v="24"/>
    <n v="43229"/>
    <x v="3"/>
    <s v="OFF-SU-10000646"/>
    <x v="1"/>
    <x v="14"/>
    <s v="Premier Automatic Letter Opener"/>
    <n v="384.59200000000004"/>
    <n v="2"/>
    <n v="0.2"/>
    <n v="-81.725799999999978"/>
  </r>
  <r>
    <n v="6259"/>
    <x v="3121"/>
    <x v="1"/>
    <x v="262"/>
    <d v="2012-03-30T00:00:00"/>
    <x v="0"/>
    <s v="JH-15820"/>
    <s v="John Huston"/>
    <x v="0"/>
    <s v="United States"/>
    <s v="New York City"/>
    <x v="15"/>
    <n v="10009"/>
    <x v="3"/>
    <s v="OFF-EN-10004459"/>
    <x v="1"/>
    <x v="12"/>
    <s v="Security-Tint Envelopes"/>
    <n v="22.919999999999998"/>
    <n v="3"/>
    <n v="0"/>
    <n v="11.230799999999999"/>
  </r>
  <r>
    <n v="6260"/>
    <x v="3122"/>
    <x v="1"/>
    <x v="863"/>
    <d v="2012-08-17T00:00:00"/>
    <x v="0"/>
    <s v="RA-19285"/>
    <s v="Ralph Arnett"/>
    <x v="0"/>
    <s v="United States"/>
    <s v="Richmond"/>
    <x v="14"/>
    <n v="47374"/>
    <x v="2"/>
    <s v="OFF-BI-10003529"/>
    <x v="1"/>
    <x v="8"/>
    <s v="Avery Round Ring Poly Binders"/>
    <n v="11.36"/>
    <n v="4"/>
    <n v="0"/>
    <n v="5.5663999999999998"/>
  </r>
  <r>
    <n v="6261"/>
    <x v="3123"/>
    <x v="1"/>
    <x v="793"/>
    <d v="2012-05-18T00:00:00"/>
    <x v="1"/>
    <s v="RO-19780"/>
    <s v="Rose O'Brian"/>
    <x v="0"/>
    <s v="United States"/>
    <s v="Seattle"/>
    <x v="4"/>
    <n v="98115"/>
    <x v="1"/>
    <s v="OFF-BI-10002949"/>
    <x v="1"/>
    <x v="8"/>
    <s v="Prestige Round Ring Binders"/>
    <n v="14.592000000000002"/>
    <n v="3"/>
    <n v="0.2"/>
    <n v="4.9247999999999985"/>
  </r>
  <r>
    <n v="6262"/>
    <x v="3124"/>
    <x v="3"/>
    <x v="283"/>
    <d v="2014-07-28T00:00:00"/>
    <x v="1"/>
    <s v="LR-17035"/>
    <s v="Lisa Ryan"/>
    <x v="1"/>
    <s v="United States"/>
    <s v="Long Beach"/>
    <x v="15"/>
    <n v="11561"/>
    <x v="3"/>
    <s v="OFF-LA-10001158"/>
    <x v="1"/>
    <x v="2"/>
    <s v="Avery Address/Shipping Labels for Typewriters, 4&quot; x 2&quot;"/>
    <n v="41.4"/>
    <n v="4"/>
    <n v="0"/>
    <n v="19.872"/>
  </r>
  <r>
    <n v="6263"/>
    <x v="3125"/>
    <x v="0"/>
    <x v="446"/>
    <d v="2013-09-27T00:00:00"/>
    <x v="2"/>
    <s v="MK-17905"/>
    <s v="Michael Kennedy"/>
    <x v="1"/>
    <s v="United States"/>
    <s v="Rockford"/>
    <x v="10"/>
    <n v="61107"/>
    <x v="2"/>
    <s v="OFF-BI-10004584"/>
    <x v="1"/>
    <x v="8"/>
    <s v="GBC ProClick 150 Presentation Binding System"/>
    <n v="442.37199999999996"/>
    <n v="7"/>
    <n v="0.8"/>
    <n v="-729.91380000000004"/>
  </r>
  <r>
    <n v="6264"/>
    <x v="3126"/>
    <x v="3"/>
    <x v="1024"/>
    <d v="2014-05-11T00:00:00"/>
    <x v="1"/>
    <s v="YS-21880"/>
    <s v="Yana Sorensen"/>
    <x v="1"/>
    <s v="United States"/>
    <s v="Columbus"/>
    <x v="32"/>
    <n v="31907"/>
    <x v="0"/>
    <s v="OFF-BI-10004965"/>
    <x v="1"/>
    <x v="8"/>
    <s v="Ibico Covers for Plastic or Wire Binding Elements"/>
    <n v="34.5"/>
    <n v="3"/>
    <n v="0"/>
    <n v="15.524999999999999"/>
  </r>
  <r>
    <n v="6265"/>
    <x v="3127"/>
    <x v="0"/>
    <x v="1099"/>
    <d v="2013-10-07T00:00:00"/>
    <x v="3"/>
    <s v="JH-15910"/>
    <s v="Jonathan Howell"/>
    <x v="0"/>
    <s v="United States"/>
    <s v="Tulsa"/>
    <x v="26"/>
    <n v="74133"/>
    <x v="2"/>
    <s v="OFF-BI-10004654"/>
    <x v="1"/>
    <x v="8"/>
    <s v="Avery Binding System Hidden Tab Executive Style Index Sets"/>
    <n v="28.849999999999998"/>
    <n v="5"/>
    <n v="0"/>
    <n v="14.424999999999999"/>
  </r>
  <r>
    <n v="6266"/>
    <x v="3128"/>
    <x v="2"/>
    <x v="935"/>
    <d v="2011-11-08T00:00:00"/>
    <x v="1"/>
    <s v="AT-10735"/>
    <s v="Annie Thurman"/>
    <x v="0"/>
    <s v="United States"/>
    <s v="Nashville"/>
    <x v="18"/>
    <n v="37211"/>
    <x v="0"/>
    <s v="OFF-PA-10000141"/>
    <x v="1"/>
    <x v="10"/>
    <s v="Ampad Evidence Wirebond Steno Books, 6&quot; x 9&quot;"/>
    <n v="3.4880000000000004"/>
    <n v="2"/>
    <n v="0.2"/>
    <n v="1.1771999999999998"/>
  </r>
  <r>
    <n v="6267"/>
    <x v="3128"/>
    <x v="2"/>
    <x v="935"/>
    <d v="2011-11-08T00:00:00"/>
    <x v="1"/>
    <s v="AT-10735"/>
    <s v="Annie Thurman"/>
    <x v="0"/>
    <s v="United States"/>
    <s v="Nashville"/>
    <x v="18"/>
    <n v="37211"/>
    <x v="0"/>
    <s v="OFF-PA-10001019"/>
    <x v="1"/>
    <x v="10"/>
    <s v="Xerox 1884"/>
    <n v="143.85600000000002"/>
    <n v="9"/>
    <n v="0.2"/>
    <n v="48.551399999999994"/>
  </r>
  <r>
    <n v="6268"/>
    <x v="3129"/>
    <x v="1"/>
    <x v="486"/>
    <d v="2012-10-04T00:00:00"/>
    <x v="0"/>
    <s v="RM-19675"/>
    <s v="Robert Marley"/>
    <x v="2"/>
    <s v="United States"/>
    <s v="Cambridge"/>
    <x v="31"/>
    <n v="2138"/>
    <x v="3"/>
    <s v="TEC-PH-10002496"/>
    <x v="2"/>
    <x v="7"/>
    <s v="Cisco SPA301"/>
    <n v="311.98"/>
    <n v="2"/>
    <n v="0"/>
    <n v="93.593999999999994"/>
  </r>
  <r>
    <n v="6269"/>
    <x v="3129"/>
    <x v="1"/>
    <x v="486"/>
    <d v="2012-10-04T00:00:00"/>
    <x v="0"/>
    <s v="RM-19675"/>
    <s v="Robert Marley"/>
    <x v="2"/>
    <s v="United States"/>
    <s v="Cambridge"/>
    <x v="31"/>
    <n v="2138"/>
    <x v="3"/>
    <s v="OFF-BI-10000829"/>
    <x v="1"/>
    <x v="8"/>
    <s v="Avery Non-Stick Binders"/>
    <n v="22.450000000000003"/>
    <n v="5"/>
    <n v="0"/>
    <n v="10.327"/>
  </r>
  <r>
    <n v="6270"/>
    <x v="3130"/>
    <x v="3"/>
    <x v="574"/>
    <d v="2014-12-07T00:00:00"/>
    <x v="1"/>
    <s v="BB-11545"/>
    <s v="Brenda Bowman"/>
    <x v="1"/>
    <s v="United States"/>
    <s v="Oakland"/>
    <x v="1"/>
    <n v="94601"/>
    <x v="1"/>
    <s v="TEC-PH-10001448"/>
    <x v="2"/>
    <x v="7"/>
    <s v="Anker Astro 15000mAh USB Portable Charger"/>
    <n v="39.992000000000004"/>
    <n v="1"/>
    <n v="0.2"/>
    <n v="-7.9984000000000073"/>
  </r>
  <r>
    <n v="6271"/>
    <x v="3130"/>
    <x v="3"/>
    <x v="574"/>
    <d v="2014-12-07T00:00:00"/>
    <x v="1"/>
    <s v="BB-11545"/>
    <s v="Brenda Bowman"/>
    <x v="1"/>
    <s v="United States"/>
    <s v="Oakland"/>
    <x v="1"/>
    <n v="94601"/>
    <x v="1"/>
    <s v="FUR-CH-10004983"/>
    <x v="0"/>
    <x v="1"/>
    <s v="Office Star - Mid Back Dual function Ergonomic High Back Chair with 2-Way Adjustable Arms"/>
    <n v="1159.056"/>
    <n v="9"/>
    <n v="0.2"/>
    <n v="43.464599999999905"/>
  </r>
  <r>
    <n v="6272"/>
    <x v="3130"/>
    <x v="3"/>
    <x v="574"/>
    <d v="2014-12-07T00:00:00"/>
    <x v="1"/>
    <s v="BB-11545"/>
    <s v="Brenda Bowman"/>
    <x v="1"/>
    <s v="United States"/>
    <s v="Oakland"/>
    <x v="1"/>
    <n v="94601"/>
    <x v="1"/>
    <s v="OFF-AR-10004022"/>
    <x v="1"/>
    <x v="6"/>
    <s v="Panasonic KP-380BK Classic Electric Pencil Sharpener"/>
    <n v="179.89999999999998"/>
    <n v="5"/>
    <n v="0"/>
    <n v="44.974999999999987"/>
  </r>
  <r>
    <n v="6273"/>
    <x v="3131"/>
    <x v="3"/>
    <x v="157"/>
    <d v="2014-12-13T00:00:00"/>
    <x v="2"/>
    <s v="AS-10285"/>
    <s v="Alejandro Savely"/>
    <x v="1"/>
    <s v="United States"/>
    <s v="Palatine"/>
    <x v="10"/>
    <n v="60067"/>
    <x v="2"/>
    <s v="TEC-AC-10001284"/>
    <x v="2"/>
    <x v="11"/>
    <s v="Enermax Briskie RF Wireless Keyboard and Mouse Combo"/>
    <n v="116.312"/>
    <n v="7"/>
    <n v="0.2"/>
    <n v="23.262400000000003"/>
  </r>
  <r>
    <n v="6274"/>
    <x v="3132"/>
    <x v="0"/>
    <x v="19"/>
    <d v="2013-07-23T00:00:00"/>
    <x v="0"/>
    <s v="DK-13375"/>
    <s v="Dennis Kane"/>
    <x v="0"/>
    <s v="United States"/>
    <s v="Seattle"/>
    <x v="4"/>
    <n v="98105"/>
    <x v="1"/>
    <s v="FUR-FU-10001847"/>
    <x v="0"/>
    <x v="5"/>
    <s v="Eldon Image Series Black Desk Accessories"/>
    <n v="12.419999999999998"/>
    <n v="3"/>
    <n v="0"/>
    <n v="4.4711999999999996"/>
  </r>
  <r>
    <n v="6275"/>
    <x v="3132"/>
    <x v="0"/>
    <x v="19"/>
    <d v="2013-07-23T00:00:00"/>
    <x v="0"/>
    <s v="DK-13375"/>
    <s v="Dennis Kane"/>
    <x v="0"/>
    <s v="United States"/>
    <s v="Seattle"/>
    <x v="4"/>
    <n v="98105"/>
    <x v="1"/>
    <s v="TEC-AC-10004595"/>
    <x v="2"/>
    <x v="11"/>
    <s v="First Data TMFD35 PIN Pad"/>
    <n v="428.40000000000003"/>
    <n v="3"/>
    <n v="0"/>
    <n v="89.963999999999999"/>
  </r>
  <r>
    <n v="6276"/>
    <x v="3132"/>
    <x v="0"/>
    <x v="19"/>
    <d v="2013-07-23T00:00:00"/>
    <x v="0"/>
    <s v="DK-13375"/>
    <s v="Dennis Kane"/>
    <x v="0"/>
    <s v="United States"/>
    <s v="Seattle"/>
    <x v="4"/>
    <n v="98105"/>
    <x v="1"/>
    <s v="FUR-FU-10004164"/>
    <x v="0"/>
    <x v="5"/>
    <s v="Eldon 300 Class Desk Accessories, Black"/>
    <n v="24.75"/>
    <n v="5"/>
    <n v="0"/>
    <n v="10.890000000000002"/>
  </r>
  <r>
    <n v="6277"/>
    <x v="3132"/>
    <x v="0"/>
    <x v="19"/>
    <d v="2013-07-23T00:00:00"/>
    <x v="0"/>
    <s v="DK-13375"/>
    <s v="Dennis Kane"/>
    <x v="0"/>
    <s v="United States"/>
    <s v="Seattle"/>
    <x v="4"/>
    <n v="98105"/>
    <x v="1"/>
    <s v="OFF-LA-10001074"/>
    <x v="1"/>
    <x v="2"/>
    <s v="Round Specialty Laser Printer Labels"/>
    <n v="87.71"/>
    <n v="7"/>
    <n v="0"/>
    <n v="41.223699999999994"/>
  </r>
  <r>
    <n v="6278"/>
    <x v="3132"/>
    <x v="0"/>
    <x v="19"/>
    <d v="2013-07-23T00:00:00"/>
    <x v="0"/>
    <s v="DK-13375"/>
    <s v="Dennis Kane"/>
    <x v="0"/>
    <s v="United States"/>
    <s v="Seattle"/>
    <x v="4"/>
    <n v="98105"/>
    <x v="1"/>
    <s v="OFF-ST-10000604"/>
    <x v="1"/>
    <x v="4"/>
    <s v="Home/Office Personal File Carts"/>
    <n v="69.52"/>
    <n v="2"/>
    <n v="0"/>
    <n v="17.379999999999995"/>
  </r>
  <r>
    <n v="6279"/>
    <x v="3132"/>
    <x v="0"/>
    <x v="19"/>
    <d v="2013-07-23T00:00:00"/>
    <x v="0"/>
    <s v="DK-13375"/>
    <s v="Dennis Kane"/>
    <x v="0"/>
    <s v="United States"/>
    <s v="Seattle"/>
    <x v="4"/>
    <n v="98105"/>
    <x v="1"/>
    <s v="TEC-PH-10000148"/>
    <x v="2"/>
    <x v="7"/>
    <s v="Cyber Acoustics AC-202b Speech Recognition Stereo Headset"/>
    <n v="20.784000000000002"/>
    <n v="2"/>
    <n v="0.2"/>
    <n v="-4.6764000000000001"/>
  </r>
  <r>
    <n v="6280"/>
    <x v="3132"/>
    <x v="0"/>
    <x v="19"/>
    <d v="2013-07-23T00:00:00"/>
    <x v="0"/>
    <s v="DK-13375"/>
    <s v="Dennis Kane"/>
    <x v="0"/>
    <s v="United States"/>
    <s v="Seattle"/>
    <x v="4"/>
    <n v="98105"/>
    <x v="1"/>
    <s v="OFF-BI-10000042"/>
    <x v="1"/>
    <x v="8"/>
    <s v="Pressboard Data Binder, Crimson, 12&quot; X 8 1/2&quot;"/>
    <n v="12.816000000000001"/>
    <n v="3"/>
    <n v="0.2"/>
    <n v="4.1651999999999987"/>
  </r>
  <r>
    <n v="6281"/>
    <x v="3133"/>
    <x v="3"/>
    <x v="605"/>
    <d v="2014-05-17T00:00:00"/>
    <x v="1"/>
    <s v="JH-15910"/>
    <s v="Jonathan Howell"/>
    <x v="0"/>
    <s v="United States"/>
    <s v="Cincinnati"/>
    <x v="24"/>
    <n v="45231"/>
    <x v="3"/>
    <s v="OFF-LA-10000443"/>
    <x v="1"/>
    <x v="2"/>
    <s v="Avery 501"/>
    <n v="5.9039999999999999"/>
    <n v="2"/>
    <n v="0.2"/>
    <n v="1.9925999999999999"/>
  </r>
  <r>
    <n v="6282"/>
    <x v="3134"/>
    <x v="1"/>
    <x v="312"/>
    <d v="2012-11-26T00:00:00"/>
    <x v="1"/>
    <s v="JK-15205"/>
    <s v="Jamie Kunitz"/>
    <x v="0"/>
    <s v="United States"/>
    <s v="Marion"/>
    <x v="24"/>
    <n v="43302"/>
    <x v="3"/>
    <s v="FUR-FU-10002874"/>
    <x v="0"/>
    <x v="5"/>
    <s v="Ultra Commercial Grade Dual Valve Door Closer"/>
    <n v="63.824000000000005"/>
    <n v="2"/>
    <n v="0.2"/>
    <n v="9.5735999999999937"/>
  </r>
  <r>
    <n v="6283"/>
    <x v="3134"/>
    <x v="1"/>
    <x v="312"/>
    <d v="2012-11-26T00:00:00"/>
    <x v="1"/>
    <s v="JK-15205"/>
    <s v="Jamie Kunitz"/>
    <x v="0"/>
    <s v="United States"/>
    <s v="Marion"/>
    <x v="24"/>
    <n v="43302"/>
    <x v="3"/>
    <s v="OFF-ST-10003994"/>
    <x v="1"/>
    <x v="4"/>
    <s v="Belkin 19&quot; Center-Weighted Shelf, Gray"/>
    <n v="141.55199999999999"/>
    <n v="3"/>
    <n v="0.2"/>
    <n v="-26.541000000000004"/>
  </r>
  <r>
    <n v="6284"/>
    <x v="3135"/>
    <x v="0"/>
    <x v="446"/>
    <d v="2013-09-29T00:00:00"/>
    <x v="1"/>
    <s v="EH-13765"/>
    <s v="Edward Hooks"/>
    <x v="1"/>
    <s v="United States"/>
    <s v="Los Angeles"/>
    <x v="1"/>
    <n v="90049"/>
    <x v="1"/>
    <s v="OFF-EN-10001453"/>
    <x v="1"/>
    <x v="12"/>
    <s v="Tyvek Interoffice Envelopes, 9 1/2&quot; x 12 1/2&quot;, 100/Box"/>
    <n v="304.89999999999998"/>
    <n v="5"/>
    <n v="0"/>
    <n v="143.30299999999997"/>
  </r>
  <r>
    <n v="6285"/>
    <x v="3135"/>
    <x v="0"/>
    <x v="446"/>
    <d v="2013-09-29T00:00:00"/>
    <x v="1"/>
    <s v="EH-13765"/>
    <s v="Edward Hooks"/>
    <x v="1"/>
    <s v="United States"/>
    <s v="Los Angeles"/>
    <x v="1"/>
    <n v="90049"/>
    <x v="1"/>
    <s v="FUR-CH-10000988"/>
    <x v="0"/>
    <x v="1"/>
    <s v="Hon Olson Stacker Stools"/>
    <n v="563.24"/>
    <n v="5"/>
    <n v="0.2"/>
    <n v="56.324000000000012"/>
  </r>
  <r>
    <n v="6286"/>
    <x v="3136"/>
    <x v="0"/>
    <x v="147"/>
    <d v="2013-10-27T00:00:00"/>
    <x v="1"/>
    <s v="VW-21775"/>
    <s v="Victoria Wilson"/>
    <x v="1"/>
    <s v="United States"/>
    <s v="Lakewood"/>
    <x v="24"/>
    <n v="44107"/>
    <x v="3"/>
    <s v="FUR-TA-10003238"/>
    <x v="0"/>
    <x v="3"/>
    <s v="Chromcraft Bull-Nose Wood 48&quot; x 96&quot; Rectangular Conference Tables"/>
    <n v="661.17600000000004"/>
    <n v="2"/>
    <n v="0.4"/>
    <n v="-231.41160000000008"/>
  </r>
  <r>
    <n v="6287"/>
    <x v="3137"/>
    <x v="0"/>
    <x v="1057"/>
    <d v="2013-11-01T00:00:00"/>
    <x v="1"/>
    <s v="CG-12040"/>
    <s v="Catherine Glotzbach"/>
    <x v="2"/>
    <s v="United States"/>
    <s v="Lebanon"/>
    <x v="18"/>
    <n v="37087"/>
    <x v="0"/>
    <s v="TEC-PH-10001061"/>
    <x v="2"/>
    <x v="7"/>
    <s v="Apple iPhone 5C"/>
    <n v="239.976"/>
    <n v="3"/>
    <n v="0.2"/>
    <n v="17.998199999999997"/>
  </r>
  <r>
    <n v="6288"/>
    <x v="3138"/>
    <x v="2"/>
    <x v="1001"/>
    <d v="2011-07-12T00:00:00"/>
    <x v="1"/>
    <s v="EB-13705"/>
    <s v="Ed Braxton"/>
    <x v="1"/>
    <s v="United States"/>
    <s v="San Francisco"/>
    <x v="1"/>
    <n v="94122"/>
    <x v="1"/>
    <s v="FUR-TA-10003715"/>
    <x v="0"/>
    <x v="3"/>
    <s v="Hon 2111 Invitation Series Corner Table"/>
    <n v="502.48800000000006"/>
    <n v="3"/>
    <n v="0.2"/>
    <n v="-87.935400000000044"/>
  </r>
  <r>
    <n v="6289"/>
    <x v="3138"/>
    <x v="2"/>
    <x v="1001"/>
    <d v="2011-07-12T00:00:00"/>
    <x v="1"/>
    <s v="EB-13705"/>
    <s v="Ed Braxton"/>
    <x v="1"/>
    <s v="United States"/>
    <s v="San Francisco"/>
    <x v="1"/>
    <n v="94122"/>
    <x v="1"/>
    <s v="OFF-BI-10001597"/>
    <x v="1"/>
    <x v="8"/>
    <s v="Wilson Jones Ledger-Size, Piano-Hinge Binder, 2&quot;, Blue"/>
    <n v="196.70400000000001"/>
    <n v="6"/>
    <n v="0.2"/>
    <n v="68.846399999999974"/>
  </r>
  <r>
    <n v="6290"/>
    <x v="3139"/>
    <x v="1"/>
    <x v="649"/>
    <d v="2012-03-18T00:00:00"/>
    <x v="0"/>
    <s v="NF-18595"/>
    <s v="Nicole Fjeld"/>
    <x v="2"/>
    <s v="United States"/>
    <s v="Chico"/>
    <x v="1"/>
    <n v="95928"/>
    <x v="1"/>
    <s v="FUR-CH-10004063"/>
    <x v="0"/>
    <x v="1"/>
    <s v="Global Deluxe High-Back Manager's Chair"/>
    <n v="915.13600000000008"/>
    <n v="4"/>
    <n v="0.2"/>
    <n v="102.95279999999988"/>
  </r>
  <r>
    <n v="6291"/>
    <x v="3139"/>
    <x v="1"/>
    <x v="649"/>
    <d v="2012-03-18T00:00:00"/>
    <x v="0"/>
    <s v="NF-18595"/>
    <s v="Nicole Fjeld"/>
    <x v="2"/>
    <s v="United States"/>
    <s v="Chico"/>
    <x v="1"/>
    <n v="95928"/>
    <x v="1"/>
    <s v="FUR-FU-10001979"/>
    <x v="0"/>
    <x v="5"/>
    <s v="Dana Halogen Swing-Arm Architect Lamp"/>
    <n v="327.76"/>
    <n v="8"/>
    <n v="0"/>
    <n v="91.772800000000018"/>
  </r>
  <r>
    <n v="6292"/>
    <x v="3140"/>
    <x v="3"/>
    <x v="574"/>
    <d v="2014-12-06T00:00:00"/>
    <x v="2"/>
    <s v="ME-17725"/>
    <s v="Max Engle"/>
    <x v="0"/>
    <s v="United States"/>
    <s v="Salem"/>
    <x v="17"/>
    <n v="24153"/>
    <x v="0"/>
    <s v="FUR-CH-10001854"/>
    <x v="0"/>
    <x v="1"/>
    <s v="Office Star - Professional Matrix Back Chair with 2-to-1 Synchro Tilt and Mesh Fabric Seat"/>
    <n v="701.96"/>
    <n v="2"/>
    <n v="0"/>
    <n v="168.47040000000004"/>
  </r>
  <r>
    <n v="6293"/>
    <x v="3141"/>
    <x v="1"/>
    <x v="1100"/>
    <d v="2012-04-26T00:00:00"/>
    <x v="1"/>
    <s v="AZ-10750"/>
    <s v="Annie Zypern"/>
    <x v="0"/>
    <s v="United States"/>
    <s v="Los Angeles"/>
    <x v="1"/>
    <n v="90008"/>
    <x v="1"/>
    <s v="TEC-PH-10002923"/>
    <x v="2"/>
    <x v="7"/>
    <s v="Logitech B530 USB Headset - headset - Full size, Binaural"/>
    <n v="88.77600000000001"/>
    <n v="3"/>
    <n v="0.2"/>
    <n v="7.7679000000000009"/>
  </r>
  <r>
    <n v="6294"/>
    <x v="3141"/>
    <x v="1"/>
    <x v="1100"/>
    <d v="2012-04-26T00:00:00"/>
    <x v="1"/>
    <s v="AZ-10750"/>
    <s v="Annie Zypern"/>
    <x v="0"/>
    <s v="United States"/>
    <s v="Los Angeles"/>
    <x v="1"/>
    <n v="90008"/>
    <x v="1"/>
    <s v="OFF-AR-10004691"/>
    <x v="1"/>
    <x v="6"/>
    <s v="Boston 1730 StandUp Electric Pencil Sharpener"/>
    <n v="64.14"/>
    <n v="3"/>
    <n v="0"/>
    <n v="16.676400000000001"/>
  </r>
  <r>
    <n v="6295"/>
    <x v="3142"/>
    <x v="2"/>
    <x v="1101"/>
    <d v="2011-09-19T00:00:00"/>
    <x v="2"/>
    <s v="RF-19345"/>
    <s v="Randy Ferguson"/>
    <x v="1"/>
    <s v="United States"/>
    <s v="New York City"/>
    <x v="15"/>
    <n v="10024"/>
    <x v="3"/>
    <s v="OFF-BI-10002931"/>
    <x v="1"/>
    <x v="8"/>
    <s v="Avery Trapezoid Extra Heavy Duty 4&quot; Binders"/>
    <n v="33.552"/>
    <n v="1"/>
    <n v="0.2"/>
    <n v="12.581999999999999"/>
  </r>
  <r>
    <n v="6296"/>
    <x v="3143"/>
    <x v="2"/>
    <x v="129"/>
    <d v="2012-01-01T00:00:00"/>
    <x v="1"/>
    <s v="AJ-10780"/>
    <s v="Anthony Jacobs"/>
    <x v="1"/>
    <s v="United States"/>
    <s v="Beverly"/>
    <x v="31"/>
    <n v="1915"/>
    <x v="3"/>
    <s v="OFF-AP-10002651"/>
    <x v="1"/>
    <x v="9"/>
    <s v="Hoover Upright Vacuum With Dirt Cup"/>
    <n v="1737.1799999999998"/>
    <n v="6"/>
    <n v="0"/>
    <n v="503.78219999999976"/>
  </r>
  <r>
    <n v="6297"/>
    <x v="3143"/>
    <x v="2"/>
    <x v="129"/>
    <d v="2012-01-01T00:00:00"/>
    <x v="1"/>
    <s v="AJ-10780"/>
    <s v="Anthony Jacobs"/>
    <x v="1"/>
    <s v="United States"/>
    <s v="Beverly"/>
    <x v="31"/>
    <n v="1915"/>
    <x v="3"/>
    <s v="OFF-ST-10000689"/>
    <x v="1"/>
    <x v="4"/>
    <s v="Fellowes Strictly Business Drawer File, Letter/Legal Size"/>
    <n v="704.25"/>
    <n v="5"/>
    <n v="0"/>
    <n v="84.51"/>
  </r>
  <r>
    <n v="6298"/>
    <x v="3143"/>
    <x v="2"/>
    <x v="129"/>
    <d v="2012-01-01T00:00:00"/>
    <x v="1"/>
    <s v="AJ-10780"/>
    <s v="Anthony Jacobs"/>
    <x v="1"/>
    <s v="United States"/>
    <s v="Beverly"/>
    <x v="31"/>
    <n v="1915"/>
    <x v="3"/>
    <s v="OFF-PA-10003302"/>
    <x v="1"/>
    <x v="10"/>
    <s v="Xerox 1906"/>
    <n v="141.76"/>
    <n v="4"/>
    <n v="0"/>
    <n v="66.627199999999988"/>
  </r>
  <r>
    <n v="6299"/>
    <x v="3144"/>
    <x v="2"/>
    <x v="618"/>
    <d v="2011-10-26T00:00:00"/>
    <x v="1"/>
    <s v="SF-20965"/>
    <s v="Sylvia Foulston"/>
    <x v="1"/>
    <s v="United States"/>
    <s v="San Diego"/>
    <x v="1"/>
    <n v="92024"/>
    <x v="1"/>
    <s v="OFF-BI-10001460"/>
    <x v="1"/>
    <x v="8"/>
    <s v="Plastic Binding Combs"/>
    <n v="36.36"/>
    <n v="3"/>
    <n v="0.2"/>
    <n v="12.2715"/>
  </r>
  <r>
    <n v="6300"/>
    <x v="3145"/>
    <x v="3"/>
    <x v="329"/>
    <d v="2014-12-04T00:00:00"/>
    <x v="2"/>
    <s v="MZ-17335"/>
    <s v="Maria Zettner"/>
    <x v="2"/>
    <s v="United States"/>
    <s v="San Francisco"/>
    <x v="1"/>
    <n v="94109"/>
    <x v="1"/>
    <s v="FUR-FU-10003489"/>
    <x v="0"/>
    <x v="5"/>
    <s v="Contemporary Borderless Frame"/>
    <n v="25.83"/>
    <n v="3"/>
    <n v="0"/>
    <n v="9.5570999999999984"/>
  </r>
  <r>
    <n v="6301"/>
    <x v="3146"/>
    <x v="2"/>
    <x v="571"/>
    <d v="2011-06-12T00:00:00"/>
    <x v="1"/>
    <s v="SB-20170"/>
    <s v="Sarah Bern"/>
    <x v="0"/>
    <s v="United States"/>
    <s v="Chicago"/>
    <x v="10"/>
    <n v="60623"/>
    <x v="2"/>
    <s v="OFF-BI-10002794"/>
    <x v="1"/>
    <x v="8"/>
    <s v="Avery Trapezoid Ring Binder, 3&quot; Capacity, Black, 1040 sheets"/>
    <n v="24.587999999999994"/>
    <n v="3"/>
    <n v="0.8"/>
    <n v="-38.11140000000001"/>
  </r>
  <r>
    <n v="6302"/>
    <x v="3146"/>
    <x v="2"/>
    <x v="571"/>
    <d v="2011-06-12T00:00:00"/>
    <x v="1"/>
    <s v="SB-20170"/>
    <s v="Sarah Bern"/>
    <x v="0"/>
    <s v="United States"/>
    <s v="Chicago"/>
    <x v="10"/>
    <n v="60623"/>
    <x v="2"/>
    <s v="OFF-EN-10000461"/>
    <x v="1"/>
    <x v="12"/>
    <s v="#10- 4 1/8&quot; x 9 1/2&quot; Recycled Envelopes"/>
    <n v="13.984000000000002"/>
    <n v="2"/>
    <n v="0.2"/>
    <n v="4.7195999999999998"/>
  </r>
  <r>
    <n v="6303"/>
    <x v="3147"/>
    <x v="3"/>
    <x v="51"/>
    <d v="2014-11-28T00:00:00"/>
    <x v="1"/>
    <s v="AH-10210"/>
    <s v="Alan Hwang"/>
    <x v="0"/>
    <s v="United States"/>
    <s v="Dallas"/>
    <x v="5"/>
    <n v="75220"/>
    <x v="2"/>
    <s v="TEC-PH-10001305"/>
    <x v="2"/>
    <x v="7"/>
    <s v="Panasonic KX TS208W Corded phone"/>
    <n v="195.96000000000004"/>
    <n v="5"/>
    <n v="0.2"/>
    <n v="19.596000000000018"/>
  </r>
  <r>
    <n v="6304"/>
    <x v="3148"/>
    <x v="3"/>
    <x v="978"/>
    <d v="2014-06-21T00:00:00"/>
    <x v="0"/>
    <s v="NK-18490"/>
    <s v="Neil Knudson"/>
    <x v="2"/>
    <s v="United States"/>
    <s v="Corpus Christi"/>
    <x v="5"/>
    <n v="78415"/>
    <x v="2"/>
    <s v="OFF-PA-10000167"/>
    <x v="1"/>
    <x v="10"/>
    <s v="Xerox 1925"/>
    <n v="74.352000000000004"/>
    <n v="3"/>
    <n v="0.2"/>
    <n v="23.234999999999992"/>
  </r>
  <r>
    <n v="6305"/>
    <x v="3149"/>
    <x v="3"/>
    <x v="1024"/>
    <d v="2014-05-06T00:00:00"/>
    <x v="3"/>
    <s v="AI-10855"/>
    <s v="Arianne Irving"/>
    <x v="0"/>
    <s v="United States"/>
    <s v="New York City"/>
    <x v="15"/>
    <n v="10035"/>
    <x v="3"/>
    <s v="OFF-PA-10002947"/>
    <x v="1"/>
    <x v="10"/>
    <s v="Xerox 1923"/>
    <n v="6.68"/>
    <n v="1"/>
    <n v="0"/>
    <n v="3.2063999999999999"/>
  </r>
  <r>
    <n v="6306"/>
    <x v="3150"/>
    <x v="0"/>
    <x v="254"/>
    <d v="2013-11-07T00:00:00"/>
    <x v="0"/>
    <s v="TP-21565"/>
    <s v="Tracy Poddar"/>
    <x v="1"/>
    <s v="United States"/>
    <s v="Eugene"/>
    <x v="21"/>
    <n v="97405"/>
    <x v="1"/>
    <s v="OFF-SU-10002301"/>
    <x v="1"/>
    <x v="14"/>
    <s v="Serrated Blade or Curved Handle Hand Letter Openers"/>
    <n v="17.584000000000003"/>
    <n v="7"/>
    <n v="0.2"/>
    <n v="-4.1761999999999997"/>
  </r>
  <r>
    <n v="6307"/>
    <x v="3150"/>
    <x v="0"/>
    <x v="254"/>
    <d v="2013-11-07T00:00:00"/>
    <x v="0"/>
    <s v="TP-21565"/>
    <s v="Tracy Poddar"/>
    <x v="1"/>
    <s v="United States"/>
    <s v="Eugene"/>
    <x v="21"/>
    <n v="97405"/>
    <x v="1"/>
    <s v="FUR-CH-10003298"/>
    <x v="0"/>
    <x v="1"/>
    <s v="Office Star - Contemporary Task Swivel chair with Loop Arms, Charcoal"/>
    <n v="104.78399999999999"/>
    <n v="1"/>
    <n v="0.2"/>
    <n v="-14.407800000000009"/>
  </r>
  <r>
    <n v="6308"/>
    <x v="3150"/>
    <x v="0"/>
    <x v="254"/>
    <d v="2013-11-07T00:00:00"/>
    <x v="0"/>
    <s v="TP-21565"/>
    <s v="Tracy Poddar"/>
    <x v="1"/>
    <s v="United States"/>
    <s v="Eugene"/>
    <x v="21"/>
    <n v="97405"/>
    <x v="1"/>
    <s v="OFF-PA-10004353"/>
    <x v="1"/>
    <x v="10"/>
    <s v="Southworth 25% Cotton Premium Laser Paper and Envelopes"/>
    <n v="47.952000000000005"/>
    <n v="3"/>
    <n v="0.2"/>
    <n v="16.783200000000001"/>
  </r>
  <r>
    <n v="6309"/>
    <x v="3150"/>
    <x v="0"/>
    <x v="254"/>
    <d v="2013-11-07T00:00:00"/>
    <x v="0"/>
    <s v="TP-21565"/>
    <s v="Tracy Poddar"/>
    <x v="1"/>
    <s v="United States"/>
    <s v="Eugene"/>
    <x v="21"/>
    <n v="97405"/>
    <x v="1"/>
    <s v="FUR-CH-10000229"/>
    <x v="0"/>
    <x v="1"/>
    <s v="Global Enterprise Series Seating High-Back Swivel/Tilt Chairs"/>
    <n v="650.35200000000009"/>
    <n v="3"/>
    <n v="0.2"/>
    <n v="-97.552800000000076"/>
  </r>
  <r>
    <n v="6310"/>
    <x v="3150"/>
    <x v="0"/>
    <x v="254"/>
    <d v="2013-11-07T00:00:00"/>
    <x v="0"/>
    <s v="TP-21565"/>
    <s v="Tracy Poddar"/>
    <x v="1"/>
    <s v="United States"/>
    <s v="Eugene"/>
    <x v="21"/>
    <n v="97405"/>
    <x v="1"/>
    <s v="OFF-LA-10003930"/>
    <x v="1"/>
    <x v="2"/>
    <s v="Dot Matrix Printer Tape Reel Labels, White, 5000/Box"/>
    <n v="629.18400000000008"/>
    <n v="8"/>
    <n v="0.2"/>
    <n v="228.07919999999999"/>
  </r>
  <r>
    <n v="6311"/>
    <x v="3150"/>
    <x v="0"/>
    <x v="254"/>
    <d v="2013-11-07T00:00:00"/>
    <x v="0"/>
    <s v="TP-21565"/>
    <s v="Tracy Poddar"/>
    <x v="1"/>
    <s v="United States"/>
    <s v="Eugene"/>
    <x v="21"/>
    <n v="97405"/>
    <x v="1"/>
    <s v="OFF-PA-10000176"/>
    <x v="1"/>
    <x v="10"/>
    <s v="Xerox 1887"/>
    <n v="15.176"/>
    <n v="1"/>
    <n v="0.2"/>
    <n v="5.3115999999999985"/>
  </r>
  <r>
    <n v="6312"/>
    <x v="3151"/>
    <x v="2"/>
    <x v="1102"/>
    <d v="2011-09-16T00:00:00"/>
    <x v="1"/>
    <s v="LW-17125"/>
    <s v="Liz Willingham"/>
    <x v="0"/>
    <s v="United States"/>
    <s v="Oxnard"/>
    <x v="1"/>
    <n v="93030"/>
    <x v="1"/>
    <s v="FUR-FU-10004006"/>
    <x v="0"/>
    <x v="5"/>
    <s v="Deflect-o DuraMat Lighweight, Studded, Beveled Mat for Low Pile Carpeting"/>
    <n v="127.94999999999999"/>
    <n v="3"/>
    <n v="0"/>
    <n v="21.751499999999986"/>
  </r>
  <r>
    <n v="6313"/>
    <x v="3152"/>
    <x v="3"/>
    <x v="911"/>
    <d v="2014-02-22T00:00:00"/>
    <x v="1"/>
    <s v="NG-18355"/>
    <s v="Nat Gilpin"/>
    <x v="1"/>
    <s v="United States"/>
    <s v="Fairfield"/>
    <x v="29"/>
    <n v="6824"/>
    <x v="3"/>
    <s v="OFF-ST-10001932"/>
    <x v="1"/>
    <x v="4"/>
    <s v="Fellowes Staxonsteel Drawer Files"/>
    <n v="579.51"/>
    <n v="3"/>
    <n v="0"/>
    <n v="81.131400000000014"/>
  </r>
  <r>
    <n v="6314"/>
    <x v="3152"/>
    <x v="3"/>
    <x v="911"/>
    <d v="2014-02-22T00:00:00"/>
    <x v="1"/>
    <s v="NG-18355"/>
    <s v="Nat Gilpin"/>
    <x v="1"/>
    <s v="United States"/>
    <s v="Fairfield"/>
    <x v="29"/>
    <n v="6824"/>
    <x v="3"/>
    <s v="TEC-PH-10000923"/>
    <x v="2"/>
    <x v="7"/>
    <s v="Belkin SportFit Armband For iPhone 5s/5c, Fuchsia"/>
    <n v="14.99"/>
    <n v="1"/>
    <n v="0"/>
    <n v="7.3451000000000004"/>
  </r>
  <r>
    <n v="6315"/>
    <x v="3153"/>
    <x v="2"/>
    <x v="156"/>
    <d v="2011-11-29T00:00:00"/>
    <x v="1"/>
    <s v="NG-18355"/>
    <s v="Nat Gilpin"/>
    <x v="1"/>
    <s v="United States"/>
    <s v="Jackson"/>
    <x v="12"/>
    <n v="49201"/>
    <x v="2"/>
    <s v="OFF-AR-10000380"/>
    <x v="1"/>
    <x v="6"/>
    <s v="Hunt PowerHouse Electric Pencil Sharpener, Blue"/>
    <n v="151.91999999999999"/>
    <n v="4"/>
    <n v="0"/>
    <n v="45.575999999999979"/>
  </r>
  <r>
    <n v="6316"/>
    <x v="3153"/>
    <x v="2"/>
    <x v="156"/>
    <d v="2011-11-29T00:00:00"/>
    <x v="1"/>
    <s v="NG-18355"/>
    <s v="Nat Gilpin"/>
    <x v="1"/>
    <s v="United States"/>
    <s v="Jackson"/>
    <x v="12"/>
    <n v="49201"/>
    <x v="2"/>
    <s v="OFF-LA-10003930"/>
    <x v="1"/>
    <x v="2"/>
    <s v="Dot Matrix Printer Tape Reel Labels, White, 5000/Box"/>
    <n v="196.62"/>
    <n v="2"/>
    <n v="0"/>
    <n v="96.343800000000002"/>
  </r>
  <r>
    <n v="6317"/>
    <x v="3153"/>
    <x v="2"/>
    <x v="156"/>
    <d v="2011-11-29T00:00:00"/>
    <x v="1"/>
    <s v="NG-18355"/>
    <s v="Nat Gilpin"/>
    <x v="1"/>
    <s v="United States"/>
    <s v="Jackson"/>
    <x v="12"/>
    <n v="49201"/>
    <x v="2"/>
    <s v="OFF-PA-10001815"/>
    <x v="1"/>
    <x v="10"/>
    <s v="Xerox 1885"/>
    <n v="144.12"/>
    <n v="3"/>
    <n v="0"/>
    <n v="69.177599999999984"/>
  </r>
  <r>
    <n v="6318"/>
    <x v="3153"/>
    <x v="2"/>
    <x v="156"/>
    <d v="2011-11-29T00:00:00"/>
    <x v="1"/>
    <s v="NG-18355"/>
    <s v="Nat Gilpin"/>
    <x v="1"/>
    <s v="United States"/>
    <s v="Jackson"/>
    <x v="12"/>
    <n v="49201"/>
    <x v="2"/>
    <s v="OFF-PA-10004082"/>
    <x v="1"/>
    <x v="10"/>
    <s v="Adams Telephone Message Book w/Frequently-Called Numbers Space, 400 Messages per Book"/>
    <n v="15.96"/>
    <n v="2"/>
    <n v="0"/>
    <n v="7.98"/>
  </r>
  <r>
    <n v="6319"/>
    <x v="3154"/>
    <x v="3"/>
    <x v="920"/>
    <d v="2014-11-30T00:00:00"/>
    <x v="0"/>
    <s v="EB-13750"/>
    <s v="Edward Becker"/>
    <x v="1"/>
    <s v="United States"/>
    <s v="Laguna Niguel"/>
    <x v="1"/>
    <n v="92677"/>
    <x v="1"/>
    <s v="TEC-PH-10004071"/>
    <x v="2"/>
    <x v="7"/>
    <s v="PayAnywhere Card Reader"/>
    <n v="39.960000000000008"/>
    <n v="5"/>
    <n v="0.2"/>
    <n v="3.4964999999999993"/>
  </r>
  <r>
    <n v="6320"/>
    <x v="3154"/>
    <x v="3"/>
    <x v="920"/>
    <d v="2014-11-30T00:00:00"/>
    <x v="0"/>
    <s v="EB-13750"/>
    <s v="Edward Becker"/>
    <x v="1"/>
    <s v="United States"/>
    <s v="Laguna Niguel"/>
    <x v="1"/>
    <n v="92677"/>
    <x v="1"/>
    <s v="OFF-PA-10002377"/>
    <x v="1"/>
    <x v="10"/>
    <s v="Adams Telephone Message Book W/Dividers/Space For Phone Numbers, 5 1/4&quot;X8 1/2&quot;, 200/Messages"/>
    <n v="34.08"/>
    <n v="6"/>
    <n v="0"/>
    <n v="15.335999999999999"/>
  </r>
  <r>
    <n v="6321"/>
    <x v="3155"/>
    <x v="3"/>
    <x v="394"/>
    <d v="2014-10-03T00:00:00"/>
    <x v="1"/>
    <s v="SP-20860"/>
    <s v="Sung Pak"/>
    <x v="1"/>
    <s v="United States"/>
    <s v="Jacksonville"/>
    <x v="2"/>
    <n v="32216"/>
    <x v="0"/>
    <s v="OFF-PA-10001800"/>
    <x v="1"/>
    <x v="10"/>
    <s v="Xerox 220"/>
    <n v="10.368000000000002"/>
    <n v="2"/>
    <n v="0.2"/>
    <n v="3.6288"/>
  </r>
  <r>
    <n v="6322"/>
    <x v="3156"/>
    <x v="2"/>
    <x v="303"/>
    <d v="2011-10-17T00:00:00"/>
    <x v="1"/>
    <s v="SP-20545"/>
    <s v="Sibella Parks"/>
    <x v="1"/>
    <s v="United States"/>
    <s v="Mount Vernon"/>
    <x v="15"/>
    <n v="10550"/>
    <x v="3"/>
    <s v="OFF-BI-10002764"/>
    <x v="1"/>
    <x v="8"/>
    <s v="Recycled Pressboard Report Cover with Reinforced Top Hinge"/>
    <n v="7.7520000000000007"/>
    <n v="3"/>
    <n v="0.2"/>
    <n v="2.8100999999999998"/>
  </r>
  <r>
    <n v="6323"/>
    <x v="3157"/>
    <x v="2"/>
    <x v="561"/>
    <d v="2011-06-07T00:00:00"/>
    <x v="0"/>
    <s v="RB-19795"/>
    <s v="Ross Baird"/>
    <x v="2"/>
    <s v="United States"/>
    <s v="Midland"/>
    <x v="12"/>
    <n v="48640"/>
    <x v="2"/>
    <s v="OFF-EN-10004459"/>
    <x v="1"/>
    <x v="12"/>
    <s v="Security-Tint Envelopes"/>
    <n v="15.28"/>
    <n v="2"/>
    <n v="0"/>
    <n v="7.4871999999999996"/>
  </r>
  <r>
    <n v="6324"/>
    <x v="3158"/>
    <x v="2"/>
    <x v="1103"/>
    <d v="2011-06-23T00:00:00"/>
    <x v="1"/>
    <s v="DB-13660"/>
    <s v="Duane Benoit"/>
    <x v="0"/>
    <s v="United States"/>
    <s v="Newark"/>
    <x v="13"/>
    <n v="19711"/>
    <x v="3"/>
    <s v="TEC-MA-10000423"/>
    <x v="2"/>
    <x v="15"/>
    <s v="Texas Instruments TI-34 Scientific Calculator"/>
    <n v="65.97"/>
    <n v="3"/>
    <n v="0"/>
    <n v="31.005899999999997"/>
  </r>
  <r>
    <n v="6325"/>
    <x v="3159"/>
    <x v="1"/>
    <x v="1104"/>
    <d v="2012-11-02T00:00:00"/>
    <x v="1"/>
    <s v="NB-18655"/>
    <s v="Nona Balk"/>
    <x v="1"/>
    <s v="United States"/>
    <s v="San Francisco"/>
    <x v="1"/>
    <n v="94109"/>
    <x v="1"/>
    <s v="OFF-PA-10002986"/>
    <x v="1"/>
    <x v="10"/>
    <s v="Xerox 1898"/>
    <n v="33.4"/>
    <n v="5"/>
    <n v="0"/>
    <n v="16.032"/>
  </r>
  <r>
    <n v="6326"/>
    <x v="3159"/>
    <x v="1"/>
    <x v="1104"/>
    <d v="2012-11-02T00:00:00"/>
    <x v="1"/>
    <s v="NB-18655"/>
    <s v="Nona Balk"/>
    <x v="1"/>
    <s v="United States"/>
    <s v="San Francisco"/>
    <x v="1"/>
    <n v="94109"/>
    <x v="1"/>
    <s v="OFF-EN-10001434"/>
    <x v="1"/>
    <x v="12"/>
    <s v="Strathmore #10 Envelopes, Ultimate White"/>
    <n v="210.84"/>
    <n v="4"/>
    <n v="0"/>
    <n v="103.3116"/>
  </r>
  <r>
    <n v="6327"/>
    <x v="3160"/>
    <x v="2"/>
    <x v="407"/>
    <d v="2011-01-27T00:00:00"/>
    <x v="1"/>
    <s v="XP-21865"/>
    <s v="Xylona Preis"/>
    <x v="0"/>
    <s v="United States"/>
    <s v="Westland"/>
    <x v="12"/>
    <n v="48185"/>
    <x v="2"/>
    <s v="OFF-ST-10000760"/>
    <x v="1"/>
    <x v="4"/>
    <s v="Eldon Fold 'N Roll Cart System"/>
    <n v="13.98"/>
    <n v="1"/>
    <n v="0"/>
    <n v="4.0541999999999998"/>
  </r>
  <r>
    <n v="6328"/>
    <x v="3160"/>
    <x v="2"/>
    <x v="407"/>
    <d v="2011-01-27T00:00:00"/>
    <x v="1"/>
    <s v="XP-21865"/>
    <s v="Xylona Preis"/>
    <x v="0"/>
    <s v="United States"/>
    <s v="Westland"/>
    <x v="12"/>
    <n v="48185"/>
    <x v="2"/>
    <s v="FUR-FU-10002918"/>
    <x v="0"/>
    <x v="5"/>
    <s v="Eldon ClusterMat Chair Mat with Cordless Antistatic Protection"/>
    <n v="272.94"/>
    <n v="3"/>
    <n v="0"/>
    <n v="30.023400000000009"/>
  </r>
  <r>
    <n v="6329"/>
    <x v="3160"/>
    <x v="2"/>
    <x v="407"/>
    <d v="2011-01-27T00:00:00"/>
    <x v="1"/>
    <s v="XP-21865"/>
    <s v="Xylona Preis"/>
    <x v="0"/>
    <s v="United States"/>
    <s v="Westland"/>
    <x v="12"/>
    <n v="48185"/>
    <x v="2"/>
    <s v="OFF-BI-10000605"/>
    <x v="1"/>
    <x v="8"/>
    <s v="Acco Pressboard Covers with Storage Hooks, 9 1/2&quot; x 11&quot;, Executive Red"/>
    <n v="19.05"/>
    <n v="5"/>
    <n v="0"/>
    <n v="8.9534999999999982"/>
  </r>
  <r>
    <n v="6330"/>
    <x v="3160"/>
    <x v="2"/>
    <x v="407"/>
    <d v="2011-01-27T00:00:00"/>
    <x v="1"/>
    <s v="XP-21865"/>
    <s v="Xylona Preis"/>
    <x v="0"/>
    <s v="United States"/>
    <s v="Westland"/>
    <x v="12"/>
    <n v="48185"/>
    <x v="2"/>
    <s v="OFF-AP-10002311"/>
    <x v="1"/>
    <x v="9"/>
    <s v="Holmes Replacement Filter for HEPA Air Cleaner, Very Large Room, HEPA Filter"/>
    <n v="247.71600000000001"/>
    <n v="4"/>
    <n v="0.1"/>
    <n v="93.581600000000009"/>
  </r>
  <r>
    <n v="6331"/>
    <x v="3160"/>
    <x v="2"/>
    <x v="407"/>
    <d v="2011-01-27T00:00:00"/>
    <x v="1"/>
    <s v="XP-21865"/>
    <s v="Xylona Preis"/>
    <x v="0"/>
    <s v="United States"/>
    <s v="Westland"/>
    <x v="12"/>
    <n v="48185"/>
    <x v="2"/>
    <s v="OFF-ST-10003123"/>
    <x v="1"/>
    <x v="4"/>
    <s v="Fellowes Bases and Tops For Staxonsteel/High-Stak Systems"/>
    <n v="66.58"/>
    <n v="2"/>
    <n v="0"/>
    <n v="15.979199999999999"/>
  </r>
  <r>
    <n v="6332"/>
    <x v="3160"/>
    <x v="2"/>
    <x v="407"/>
    <d v="2011-01-27T00:00:00"/>
    <x v="1"/>
    <s v="XP-21865"/>
    <s v="Xylona Preis"/>
    <x v="0"/>
    <s v="United States"/>
    <s v="Westland"/>
    <x v="12"/>
    <n v="48185"/>
    <x v="2"/>
    <s v="OFF-AR-10004456"/>
    <x v="1"/>
    <x v="6"/>
    <s v="Panasonic KP-4ABK Battery-Operated Pencil Sharpener"/>
    <n v="43.92"/>
    <n v="3"/>
    <n v="0"/>
    <n v="12.736799999999999"/>
  </r>
  <r>
    <n v="6333"/>
    <x v="3160"/>
    <x v="2"/>
    <x v="407"/>
    <d v="2011-01-27T00:00:00"/>
    <x v="1"/>
    <s v="XP-21865"/>
    <s v="Xylona Preis"/>
    <x v="0"/>
    <s v="United States"/>
    <s v="Westland"/>
    <x v="12"/>
    <n v="48185"/>
    <x v="2"/>
    <s v="FUR-FU-10002268"/>
    <x v="0"/>
    <x v="5"/>
    <s v="Ultra Door Push Plate"/>
    <n v="14.73"/>
    <n v="3"/>
    <n v="0"/>
    <n v="4.8608999999999991"/>
  </r>
  <r>
    <n v="6334"/>
    <x v="3160"/>
    <x v="2"/>
    <x v="407"/>
    <d v="2011-01-27T00:00:00"/>
    <x v="1"/>
    <s v="XP-21865"/>
    <s v="Xylona Preis"/>
    <x v="0"/>
    <s v="United States"/>
    <s v="Westland"/>
    <x v="12"/>
    <n v="48185"/>
    <x v="2"/>
    <s v="OFF-BI-10004364"/>
    <x v="1"/>
    <x v="8"/>
    <s v="Storex Dura Pro Binders"/>
    <n v="29.700000000000003"/>
    <n v="5"/>
    <n v="0"/>
    <n v="13.365"/>
  </r>
  <r>
    <n v="6335"/>
    <x v="3161"/>
    <x v="2"/>
    <x v="384"/>
    <d v="2011-07-15T00:00:00"/>
    <x v="1"/>
    <s v="MH-17455"/>
    <s v="Mark Hamilton"/>
    <x v="0"/>
    <s v="United States"/>
    <s v="New York City"/>
    <x v="15"/>
    <n v="10011"/>
    <x v="3"/>
    <s v="OFF-PA-10001970"/>
    <x v="1"/>
    <x v="10"/>
    <s v="Xerox 1881"/>
    <n v="49.12"/>
    <n v="4"/>
    <n v="0"/>
    <n v="23.086399999999998"/>
  </r>
  <r>
    <n v="6336"/>
    <x v="3161"/>
    <x v="2"/>
    <x v="384"/>
    <d v="2011-07-15T00:00:00"/>
    <x v="1"/>
    <s v="MH-17455"/>
    <s v="Mark Hamilton"/>
    <x v="0"/>
    <s v="United States"/>
    <s v="New York City"/>
    <x v="15"/>
    <n v="10011"/>
    <x v="3"/>
    <s v="OFF-BI-10002954"/>
    <x v="1"/>
    <x v="8"/>
    <s v="Newell 3-Hole Punched Plastic Slotted Magazine Holders for Binders"/>
    <n v="18.28"/>
    <n v="5"/>
    <n v="0.2"/>
    <n v="6.3979999999999997"/>
  </r>
  <r>
    <n v="6337"/>
    <x v="3162"/>
    <x v="0"/>
    <x v="133"/>
    <d v="2013-09-07T00:00:00"/>
    <x v="1"/>
    <s v="BG-11740"/>
    <s v="Bruce Geld"/>
    <x v="0"/>
    <s v="United States"/>
    <s v="Los Angeles"/>
    <x v="1"/>
    <n v="90008"/>
    <x v="1"/>
    <s v="FUR-FU-10000672"/>
    <x v="0"/>
    <x v="5"/>
    <s v="Executive Impressions 10&quot; Spectator Wall Clock"/>
    <n v="47.04"/>
    <n v="4"/>
    <n v="0"/>
    <n v="15.993599999999997"/>
  </r>
  <r>
    <n v="6338"/>
    <x v="3162"/>
    <x v="0"/>
    <x v="133"/>
    <d v="2013-09-07T00:00:00"/>
    <x v="1"/>
    <s v="BG-11740"/>
    <s v="Bruce Geld"/>
    <x v="0"/>
    <s v="United States"/>
    <s v="Los Angeles"/>
    <x v="1"/>
    <n v="90008"/>
    <x v="1"/>
    <s v="TEC-PH-10004908"/>
    <x v="2"/>
    <x v="7"/>
    <s v="Panasonic KX TS3282W Corded phone"/>
    <n v="339.96000000000004"/>
    <n v="5"/>
    <n v="0.2"/>
    <n v="42.494999999999948"/>
  </r>
  <r>
    <n v="6339"/>
    <x v="3163"/>
    <x v="3"/>
    <x v="361"/>
    <d v="2014-10-10T00:00:00"/>
    <x v="1"/>
    <s v="TS-21370"/>
    <s v="Todd Sumrall"/>
    <x v="1"/>
    <s v="United States"/>
    <s v="New York City"/>
    <x v="15"/>
    <n v="10035"/>
    <x v="3"/>
    <s v="TEC-PH-10003095"/>
    <x v="2"/>
    <x v="7"/>
    <s v="Samsung HM1900 Bluetooth Headset"/>
    <n v="87.8"/>
    <n v="4"/>
    <n v="0"/>
    <n v="43.9"/>
  </r>
  <r>
    <n v="6340"/>
    <x v="3163"/>
    <x v="3"/>
    <x v="361"/>
    <d v="2014-10-10T00:00:00"/>
    <x v="1"/>
    <s v="TS-21370"/>
    <s v="Todd Sumrall"/>
    <x v="1"/>
    <s v="United States"/>
    <s v="New York City"/>
    <x v="15"/>
    <n v="10035"/>
    <x v="3"/>
    <s v="FUR-CH-10002880"/>
    <x v="0"/>
    <x v="1"/>
    <s v="Global High-Back Leather Tilter, Burgundy"/>
    <n v="221.38200000000001"/>
    <n v="2"/>
    <n v="0.1"/>
    <n v="2.4597999999999871"/>
  </r>
  <r>
    <n v="6341"/>
    <x v="3163"/>
    <x v="3"/>
    <x v="361"/>
    <d v="2014-10-10T00:00:00"/>
    <x v="1"/>
    <s v="TS-21370"/>
    <s v="Todd Sumrall"/>
    <x v="1"/>
    <s v="United States"/>
    <s v="New York City"/>
    <x v="15"/>
    <n v="10035"/>
    <x v="3"/>
    <s v="TEC-MA-10001047"/>
    <x v="2"/>
    <x v="15"/>
    <s v="3D Systems Cube Printer, 2nd Generation, Magenta"/>
    <n v="5199.96"/>
    <n v="4"/>
    <n v="0"/>
    <n v="1351.9895999999999"/>
  </r>
  <r>
    <n v="6342"/>
    <x v="3164"/>
    <x v="3"/>
    <x v="413"/>
    <d v="2014-01-03T00:00:00"/>
    <x v="2"/>
    <s v="DB-13660"/>
    <s v="Duane Benoit"/>
    <x v="0"/>
    <s v="United States"/>
    <s v="Lancaster"/>
    <x v="24"/>
    <n v="43130"/>
    <x v="3"/>
    <s v="OFF-ST-10002554"/>
    <x v="1"/>
    <x v="4"/>
    <s v="Tennsco Industrial Shelving"/>
    <n v="156.512"/>
    <n v="4"/>
    <n v="0.2"/>
    <n v="-35.215199999999996"/>
  </r>
  <r>
    <n v="6343"/>
    <x v="3165"/>
    <x v="1"/>
    <x v="1105"/>
    <d v="2012-03-10T00:00:00"/>
    <x v="2"/>
    <s v="EM-14140"/>
    <s v="Eugene Moren"/>
    <x v="2"/>
    <s v="United States"/>
    <s v="Newark"/>
    <x v="13"/>
    <n v="19711"/>
    <x v="3"/>
    <s v="TEC-AC-10004469"/>
    <x v="2"/>
    <x v="11"/>
    <s v="Microsoft Sculpt Comfort Mouse"/>
    <n v="119.85000000000001"/>
    <n v="3"/>
    <n v="0"/>
    <n v="52.734000000000009"/>
  </r>
  <r>
    <n v="6344"/>
    <x v="3165"/>
    <x v="1"/>
    <x v="1105"/>
    <d v="2012-03-10T00:00:00"/>
    <x v="2"/>
    <s v="EM-14140"/>
    <s v="Eugene Moren"/>
    <x v="2"/>
    <s v="United States"/>
    <s v="Newark"/>
    <x v="13"/>
    <n v="19711"/>
    <x v="3"/>
    <s v="OFF-BI-10000309"/>
    <x v="1"/>
    <x v="8"/>
    <s v="GBC Twin Loop Wire Binding Elements, 9/16&quot; Spine, Black"/>
    <n v="30.44"/>
    <n v="2"/>
    <n v="0"/>
    <n v="14.9156"/>
  </r>
  <r>
    <n v="6345"/>
    <x v="3165"/>
    <x v="1"/>
    <x v="1105"/>
    <d v="2012-03-10T00:00:00"/>
    <x v="2"/>
    <s v="EM-14140"/>
    <s v="Eugene Moren"/>
    <x v="2"/>
    <s v="United States"/>
    <s v="Newark"/>
    <x v="13"/>
    <n v="19711"/>
    <x v="3"/>
    <s v="OFF-BI-10001765"/>
    <x v="1"/>
    <x v="8"/>
    <s v="Wilson Jones Heavy-Duty Casebound Ring Binders with Metal Hinges"/>
    <n v="69.28"/>
    <n v="2"/>
    <n v="0"/>
    <n v="33.254399999999997"/>
  </r>
  <r>
    <n v="6346"/>
    <x v="3165"/>
    <x v="1"/>
    <x v="1105"/>
    <d v="2012-03-10T00:00:00"/>
    <x v="2"/>
    <s v="EM-14140"/>
    <s v="Eugene Moren"/>
    <x v="2"/>
    <s v="United States"/>
    <s v="Newark"/>
    <x v="13"/>
    <n v="19711"/>
    <x v="3"/>
    <s v="TEC-PH-10001619"/>
    <x v="2"/>
    <x v="7"/>
    <s v="LG G3"/>
    <n v="587.97"/>
    <n v="3"/>
    <n v="0"/>
    <n v="170.51129999999998"/>
  </r>
  <r>
    <n v="6347"/>
    <x v="3166"/>
    <x v="3"/>
    <x v="179"/>
    <d v="2014-10-21T00:00:00"/>
    <x v="3"/>
    <s v="RB-19465"/>
    <s v="Rick Bensley"/>
    <x v="2"/>
    <s v="United States"/>
    <s v="New York City"/>
    <x v="15"/>
    <n v="10024"/>
    <x v="3"/>
    <s v="OFF-LA-10002034"/>
    <x v="1"/>
    <x v="2"/>
    <s v="Avery 478"/>
    <n v="24.55"/>
    <n v="5"/>
    <n v="0"/>
    <n v="12.029499999999999"/>
  </r>
  <r>
    <n v="6348"/>
    <x v="3167"/>
    <x v="1"/>
    <x v="489"/>
    <d v="2012-05-06T00:00:00"/>
    <x v="1"/>
    <s v="PO-18850"/>
    <s v="Patrick O'Brill"/>
    <x v="0"/>
    <s v="United States"/>
    <s v="San Francisco"/>
    <x v="1"/>
    <n v="94109"/>
    <x v="1"/>
    <s v="OFF-BI-10000309"/>
    <x v="1"/>
    <x v="8"/>
    <s v="GBC Twin Loop Wire Binding Elements, 9/16&quot; Spine, Black"/>
    <n v="12.176000000000002"/>
    <n v="1"/>
    <n v="0.2"/>
    <n v="4.4137999999999993"/>
  </r>
  <r>
    <n v="6349"/>
    <x v="3167"/>
    <x v="1"/>
    <x v="489"/>
    <d v="2012-05-06T00:00:00"/>
    <x v="1"/>
    <s v="PO-18850"/>
    <s v="Patrick O'Brill"/>
    <x v="0"/>
    <s v="United States"/>
    <s v="San Francisco"/>
    <x v="1"/>
    <n v="94109"/>
    <x v="1"/>
    <s v="OFF-ST-10000876"/>
    <x v="1"/>
    <x v="4"/>
    <s v="Eldon Simplefile Box Office"/>
    <n v="37.32"/>
    <n v="3"/>
    <n v="0"/>
    <n v="10.4496"/>
  </r>
  <r>
    <n v="6350"/>
    <x v="3167"/>
    <x v="1"/>
    <x v="489"/>
    <d v="2012-05-06T00:00:00"/>
    <x v="1"/>
    <s v="PO-18850"/>
    <s v="Patrick O'Brill"/>
    <x v="0"/>
    <s v="United States"/>
    <s v="San Francisco"/>
    <x v="1"/>
    <n v="94109"/>
    <x v="1"/>
    <s v="OFF-SU-10002573"/>
    <x v="1"/>
    <x v="14"/>
    <s v="Acme 10&quot; Easy Grip Assistive Scissors"/>
    <n v="35.06"/>
    <n v="2"/>
    <n v="0"/>
    <n v="10.517999999999997"/>
  </r>
  <r>
    <n v="6351"/>
    <x v="3168"/>
    <x v="3"/>
    <x v="213"/>
    <d v="2014-09-09T00:00:00"/>
    <x v="1"/>
    <s v="AG-10900"/>
    <s v="Arthur Gainer"/>
    <x v="0"/>
    <s v="United States"/>
    <s v="Dallas"/>
    <x v="5"/>
    <n v="75217"/>
    <x v="2"/>
    <s v="FUR-FU-10004622"/>
    <x v="0"/>
    <x v="5"/>
    <s v="Eldon Advantage Foldable Chair Mats for Low Pile Carpets"/>
    <n v="108.40000000000002"/>
    <n v="5"/>
    <n v="0.6"/>
    <n v="-105.69000000000003"/>
  </r>
  <r>
    <n v="6352"/>
    <x v="3169"/>
    <x v="3"/>
    <x v="132"/>
    <d v="2014-11-09T00:00:00"/>
    <x v="1"/>
    <s v="BF-11275"/>
    <s v="Beth Fritzler"/>
    <x v="1"/>
    <s v="United States"/>
    <s v="Miami"/>
    <x v="2"/>
    <n v="33178"/>
    <x v="0"/>
    <s v="TEC-PH-10002549"/>
    <x v="2"/>
    <x v="7"/>
    <s v="Polycom SoundPoint IP 450 VoIP phone"/>
    <n v="361.37600000000003"/>
    <n v="2"/>
    <n v="0.2"/>
    <n v="27.103200000000001"/>
  </r>
  <r>
    <n v="6353"/>
    <x v="3170"/>
    <x v="1"/>
    <x v="1023"/>
    <d v="2012-09-19T00:00:00"/>
    <x v="1"/>
    <s v="HG-14845"/>
    <s v="Harry Greene"/>
    <x v="0"/>
    <s v="United States"/>
    <s v="Philadelphia"/>
    <x v="9"/>
    <n v="19120"/>
    <x v="3"/>
    <s v="OFF-BI-10004209"/>
    <x v="1"/>
    <x v="8"/>
    <s v="Fellowes Twister Kit, Gray/Clear, 3/pkg"/>
    <n v="2.4119999999999999"/>
    <n v="1"/>
    <n v="0.7"/>
    <n v="-2.0099999999999998"/>
  </r>
  <r>
    <n v="6354"/>
    <x v="3171"/>
    <x v="1"/>
    <x v="684"/>
    <d v="2012-09-12T00:00:00"/>
    <x v="1"/>
    <s v="BS-11590"/>
    <s v="Brendan Sweed"/>
    <x v="1"/>
    <s v="United States"/>
    <s v="New York City"/>
    <x v="15"/>
    <n v="10011"/>
    <x v="3"/>
    <s v="OFF-AP-10001962"/>
    <x v="1"/>
    <x v="9"/>
    <s v="Black &amp; Decker Filter for Double Action Dustbuster Cordless Vac BLDV7210"/>
    <n v="8.39"/>
    <n v="1"/>
    <n v="0"/>
    <n v="2.0975000000000001"/>
  </r>
  <r>
    <n v="6355"/>
    <x v="3171"/>
    <x v="1"/>
    <x v="684"/>
    <d v="2012-09-12T00:00:00"/>
    <x v="1"/>
    <s v="BS-11590"/>
    <s v="Brendan Sweed"/>
    <x v="1"/>
    <s v="United States"/>
    <s v="New York City"/>
    <x v="15"/>
    <n v="10011"/>
    <x v="3"/>
    <s v="TEC-PH-10002922"/>
    <x v="2"/>
    <x v="7"/>
    <s v="ShoreTel ShorePhone IP 230 VoIP phone"/>
    <n v="337.98"/>
    <n v="2"/>
    <n v="0"/>
    <n v="101.39399999999998"/>
  </r>
  <r>
    <n v="6356"/>
    <x v="3172"/>
    <x v="2"/>
    <x v="191"/>
    <d v="2011-10-13T00:00:00"/>
    <x v="1"/>
    <s v="JD-16015"/>
    <s v="Joy Daniels"/>
    <x v="0"/>
    <s v="United States"/>
    <s v="Philadelphia"/>
    <x v="9"/>
    <n v="19120"/>
    <x v="3"/>
    <s v="OFF-ST-10000642"/>
    <x v="1"/>
    <x v="4"/>
    <s v="Tennsco Lockers, Gray"/>
    <n v="83.920000000000016"/>
    <n v="5"/>
    <n v="0.2"/>
    <n v="-13.637000000000011"/>
  </r>
  <r>
    <n v="6357"/>
    <x v="3173"/>
    <x v="3"/>
    <x v="205"/>
    <d v="2014-01-29T00:00:00"/>
    <x v="1"/>
    <s v="CS-12250"/>
    <s v="Chris Selesnick"/>
    <x v="1"/>
    <s v="United States"/>
    <s v="Seattle"/>
    <x v="4"/>
    <n v="98103"/>
    <x v="1"/>
    <s v="OFF-BI-10001757"/>
    <x v="1"/>
    <x v="8"/>
    <s v="Pressboard Hanging Data Binders for Unburst Sheets"/>
    <n v="19.68"/>
    <n v="5"/>
    <n v="0.2"/>
    <n v="6.8879999999999981"/>
  </r>
  <r>
    <n v="6358"/>
    <x v="3173"/>
    <x v="3"/>
    <x v="205"/>
    <d v="2014-01-29T00:00:00"/>
    <x v="1"/>
    <s v="CS-12250"/>
    <s v="Chris Selesnick"/>
    <x v="1"/>
    <s v="United States"/>
    <s v="Seattle"/>
    <x v="4"/>
    <n v="98103"/>
    <x v="1"/>
    <s v="OFF-PA-10004621"/>
    <x v="1"/>
    <x v="10"/>
    <s v="Xerox 212"/>
    <n v="25.92"/>
    <n v="4"/>
    <n v="0"/>
    <n v="12.441600000000001"/>
  </r>
  <r>
    <n v="6359"/>
    <x v="3173"/>
    <x v="3"/>
    <x v="205"/>
    <d v="2014-01-29T00:00:00"/>
    <x v="1"/>
    <s v="CS-12250"/>
    <s v="Chris Selesnick"/>
    <x v="1"/>
    <s v="United States"/>
    <s v="Seattle"/>
    <x v="4"/>
    <n v="98103"/>
    <x v="1"/>
    <s v="OFF-PA-10002262"/>
    <x v="1"/>
    <x v="10"/>
    <s v="Xerox 192"/>
    <n v="6.48"/>
    <n v="1"/>
    <n v="0"/>
    <n v="3.1104000000000003"/>
  </r>
  <r>
    <n v="6360"/>
    <x v="3173"/>
    <x v="3"/>
    <x v="205"/>
    <d v="2014-01-29T00:00:00"/>
    <x v="1"/>
    <s v="CS-12250"/>
    <s v="Chris Selesnick"/>
    <x v="1"/>
    <s v="United States"/>
    <s v="Seattle"/>
    <x v="4"/>
    <n v="98103"/>
    <x v="1"/>
    <s v="TEC-PH-10004100"/>
    <x v="2"/>
    <x v="7"/>
    <s v="Griffin GC17055 Auxiliary Audio Cable"/>
    <n v="86.352000000000004"/>
    <n v="6"/>
    <n v="0.2"/>
    <n v="8.6352000000000011"/>
  </r>
  <r>
    <n v="6361"/>
    <x v="3174"/>
    <x v="1"/>
    <x v="895"/>
    <d v="2012-12-15T00:00:00"/>
    <x v="1"/>
    <s v="FC-14245"/>
    <s v="Frank Carlisle"/>
    <x v="2"/>
    <s v="United States"/>
    <s v="Los Angeles"/>
    <x v="1"/>
    <n v="90032"/>
    <x v="1"/>
    <s v="OFF-AR-10003582"/>
    <x v="1"/>
    <x v="6"/>
    <s v="Boston Electric Pencil Sharpener, Model 1818, Charcoal Black"/>
    <n v="56.3"/>
    <n v="2"/>
    <n v="0"/>
    <n v="15.764000000000003"/>
  </r>
  <r>
    <n v="6362"/>
    <x v="3175"/>
    <x v="2"/>
    <x v="641"/>
    <d v="2011-11-30T00:00:00"/>
    <x v="1"/>
    <s v="SE-20110"/>
    <s v="Sanjit Engle"/>
    <x v="0"/>
    <s v="United States"/>
    <s v="Springfield"/>
    <x v="21"/>
    <n v="97477"/>
    <x v="1"/>
    <s v="OFF-AR-10003179"/>
    <x v="1"/>
    <x v="6"/>
    <s v="Dixon Ticonderoga Core-Lock Colored Pencils"/>
    <n v="51.016000000000005"/>
    <n v="7"/>
    <n v="0.2"/>
    <n v="8.2900999999999954"/>
  </r>
  <r>
    <n v="6363"/>
    <x v="3176"/>
    <x v="3"/>
    <x v="610"/>
    <d v="2014-11-26T00:00:00"/>
    <x v="1"/>
    <s v="CK-12205"/>
    <s v="Chloris Kastensmidt"/>
    <x v="0"/>
    <s v="United States"/>
    <s v="Renton"/>
    <x v="4"/>
    <n v="98059"/>
    <x v="1"/>
    <s v="OFF-BI-10001670"/>
    <x v="1"/>
    <x v="8"/>
    <s v="Vinyl Sectional Post Binders"/>
    <n v="150.80000000000001"/>
    <n v="5"/>
    <n v="0.2"/>
    <n v="56.55"/>
  </r>
  <r>
    <n v="6364"/>
    <x v="3176"/>
    <x v="3"/>
    <x v="610"/>
    <d v="2014-11-26T00:00:00"/>
    <x v="1"/>
    <s v="CK-12205"/>
    <s v="Chloris Kastensmidt"/>
    <x v="0"/>
    <s v="United States"/>
    <s v="Renton"/>
    <x v="4"/>
    <n v="98059"/>
    <x v="1"/>
    <s v="TEC-MA-10002073"/>
    <x v="2"/>
    <x v="15"/>
    <s v="3D Systems Cube Printer, 2nd Generation, White"/>
    <n v="1039.992"/>
    <n v="1"/>
    <n v="0.2"/>
    <n v="103.99920000000003"/>
  </r>
  <r>
    <n v="6365"/>
    <x v="3176"/>
    <x v="3"/>
    <x v="610"/>
    <d v="2014-11-26T00:00:00"/>
    <x v="1"/>
    <s v="CK-12205"/>
    <s v="Chloris Kastensmidt"/>
    <x v="0"/>
    <s v="United States"/>
    <s v="Renton"/>
    <x v="4"/>
    <n v="98059"/>
    <x v="1"/>
    <s v="OFF-PA-10003797"/>
    <x v="1"/>
    <x v="10"/>
    <s v="Xerox 209"/>
    <n v="51.84"/>
    <n v="8"/>
    <n v="0"/>
    <n v="24.883200000000002"/>
  </r>
  <r>
    <n v="6366"/>
    <x v="3177"/>
    <x v="3"/>
    <x v="1095"/>
    <d v="2014-04-06T00:00:00"/>
    <x v="2"/>
    <s v="DS-13030"/>
    <s v="Darrin Sayre"/>
    <x v="2"/>
    <s v="United States"/>
    <s v="New York City"/>
    <x v="15"/>
    <n v="10009"/>
    <x v="3"/>
    <s v="TEC-PH-10004006"/>
    <x v="2"/>
    <x v="7"/>
    <s v="Panasonic KX - TS880B Telephone"/>
    <n v="41.22"/>
    <n v="1"/>
    <n v="0"/>
    <n v="11.1294"/>
  </r>
  <r>
    <n v="6367"/>
    <x v="3177"/>
    <x v="3"/>
    <x v="1095"/>
    <d v="2014-04-06T00:00:00"/>
    <x v="2"/>
    <s v="DS-13030"/>
    <s v="Darrin Sayre"/>
    <x v="2"/>
    <s v="United States"/>
    <s v="New York City"/>
    <x v="15"/>
    <n v="10009"/>
    <x v="3"/>
    <s v="OFF-SU-10000646"/>
    <x v="1"/>
    <x v="14"/>
    <s v="Premier Automatic Letter Opener"/>
    <n v="240.37"/>
    <n v="1"/>
    <n v="0"/>
    <n v="7.2111000000000161"/>
  </r>
  <r>
    <n v="6368"/>
    <x v="3177"/>
    <x v="3"/>
    <x v="1095"/>
    <d v="2014-04-06T00:00:00"/>
    <x v="2"/>
    <s v="DS-13030"/>
    <s v="Darrin Sayre"/>
    <x v="2"/>
    <s v="United States"/>
    <s v="New York City"/>
    <x v="15"/>
    <n v="10009"/>
    <x v="3"/>
    <s v="TEC-PH-10002262"/>
    <x v="2"/>
    <x v="7"/>
    <s v="LG Electronics Tone+ HBS-730 Bluetooth Headset"/>
    <n v="119.02"/>
    <n v="2"/>
    <n v="0"/>
    <n v="33.325600000000009"/>
  </r>
  <r>
    <n v="6369"/>
    <x v="3178"/>
    <x v="3"/>
    <x v="240"/>
    <d v="2014-05-25T00:00:00"/>
    <x v="1"/>
    <s v="SA-20830"/>
    <s v="Sue Ann Reed"/>
    <x v="0"/>
    <s v="United States"/>
    <s v="San Jose"/>
    <x v="1"/>
    <n v="95123"/>
    <x v="1"/>
    <s v="OFF-BI-10002082"/>
    <x v="1"/>
    <x v="8"/>
    <s v="GBC Twin Loop Wire Binding Elements"/>
    <n v="133.12"/>
    <n v="5"/>
    <n v="0.2"/>
    <n v="49.92"/>
  </r>
  <r>
    <n v="6370"/>
    <x v="3179"/>
    <x v="0"/>
    <x v="339"/>
    <d v="2013-10-08T00:00:00"/>
    <x v="1"/>
    <s v="TP-21565"/>
    <s v="Tracy Poddar"/>
    <x v="1"/>
    <s v="United States"/>
    <s v="Grand Prairie"/>
    <x v="5"/>
    <n v="75051"/>
    <x v="2"/>
    <s v="FUR-FU-10001756"/>
    <x v="0"/>
    <x v="5"/>
    <s v="Eldon Expressions Desk Accessory, Wood Photo Frame, Mahogany"/>
    <n v="38.08"/>
    <n v="5"/>
    <n v="0.6"/>
    <n v="-29.512000000000008"/>
  </r>
  <r>
    <n v="6371"/>
    <x v="3180"/>
    <x v="0"/>
    <x v="831"/>
    <d v="2013-11-22T00:00:00"/>
    <x v="3"/>
    <s v="JK-16120"/>
    <s v="Julie Kriz"/>
    <x v="2"/>
    <s v="United States"/>
    <s v="New York City"/>
    <x v="15"/>
    <n v="10009"/>
    <x v="3"/>
    <s v="FUR-BO-10002598"/>
    <x v="0"/>
    <x v="0"/>
    <s v="Hon Metal Bookcases, Putty"/>
    <n v="113.56800000000001"/>
    <n v="2"/>
    <n v="0.2"/>
    <n v="12.776399999999988"/>
  </r>
  <r>
    <n v="6372"/>
    <x v="3181"/>
    <x v="3"/>
    <x v="621"/>
    <d v="2014-10-06T00:00:00"/>
    <x v="0"/>
    <s v="CC-12430"/>
    <s v="Chuck Clark"/>
    <x v="2"/>
    <s v="United States"/>
    <s v="New York City"/>
    <x v="15"/>
    <n v="10009"/>
    <x v="3"/>
    <s v="FUR-FU-10001934"/>
    <x v="0"/>
    <x v="5"/>
    <s v="Magnifier Swing Arm Lamp"/>
    <n v="83.92"/>
    <n v="4"/>
    <n v="0"/>
    <n v="21.819200000000002"/>
  </r>
  <r>
    <n v="6373"/>
    <x v="3181"/>
    <x v="3"/>
    <x v="621"/>
    <d v="2014-10-06T00:00:00"/>
    <x v="0"/>
    <s v="CC-12430"/>
    <s v="Chuck Clark"/>
    <x v="2"/>
    <s v="United States"/>
    <s v="New York City"/>
    <x v="15"/>
    <n v="10009"/>
    <x v="3"/>
    <s v="OFF-AR-10001130"/>
    <x v="1"/>
    <x v="6"/>
    <s v="Quartet Alpha White Chalk, 12/Pack"/>
    <n v="6.63"/>
    <n v="3"/>
    <n v="0"/>
    <n v="3.1160999999999999"/>
  </r>
  <r>
    <n v="6374"/>
    <x v="3181"/>
    <x v="3"/>
    <x v="621"/>
    <d v="2014-10-06T00:00:00"/>
    <x v="0"/>
    <s v="CC-12430"/>
    <s v="Chuck Clark"/>
    <x v="2"/>
    <s v="United States"/>
    <s v="New York City"/>
    <x v="15"/>
    <n v="10009"/>
    <x v="3"/>
    <s v="TEC-AC-10002049"/>
    <x v="2"/>
    <x v="11"/>
    <s v="Logitech G19 Programmable Gaming Keyboard"/>
    <n v="371.96999999999997"/>
    <n v="3"/>
    <n v="0"/>
    <n v="66.954599999999971"/>
  </r>
  <r>
    <n v="6375"/>
    <x v="3182"/>
    <x v="2"/>
    <x v="333"/>
    <d v="2011-05-03T00:00:00"/>
    <x v="1"/>
    <s v="LA-16780"/>
    <s v="Laura Armstrong"/>
    <x v="1"/>
    <s v="United States"/>
    <s v="Memphis"/>
    <x v="18"/>
    <n v="38109"/>
    <x v="0"/>
    <s v="FUR-CH-10001394"/>
    <x v="0"/>
    <x v="1"/>
    <s v="Global Leather Executive Chair"/>
    <n v="561.58400000000006"/>
    <n v="2"/>
    <n v="0.2"/>
    <n v="70.197999999999922"/>
  </r>
  <r>
    <n v="6376"/>
    <x v="3182"/>
    <x v="2"/>
    <x v="333"/>
    <d v="2011-05-03T00:00:00"/>
    <x v="1"/>
    <s v="LA-16780"/>
    <s v="Laura Armstrong"/>
    <x v="1"/>
    <s v="United States"/>
    <s v="Memphis"/>
    <x v="18"/>
    <n v="38109"/>
    <x v="0"/>
    <s v="OFF-ST-10000798"/>
    <x v="1"/>
    <x v="4"/>
    <s v="2300 Heavy-Duty Transfer File Systems by Perma"/>
    <n v="99.920000000000016"/>
    <n v="5"/>
    <n v="0.2"/>
    <n v="-1.249000000000013"/>
  </r>
  <r>
    <n v="6377"/>
    <x v="3183"/>
    <x v="0"/>
    <x v="877"/>
    <d v="2013-10-11T00:00:00"/>
    <x v="2"/>
    <s v="AW-10930"/>
    <s v="Arthur Wiediger"/>
    <x v="2"/>
    <s v="United States"/>
    <s v="Philadelphia"/>
    <x v="9"/>
    <n v="19143"/>
    <x v="3"/>
    <s v="OFF-LA-10000134"/>
    <x v="1"/>
    <x v="2"/>
    <s v="Avery 511"/>
    <n v="4.9280000000000008"/>
    <n v="2"/>
    <n v="0.2"/>
    <n v="1.7247999999999997"/>
  </r>
  <r>
    <n v="6378"/>
    <x v="3184"/>
    <x v="0"/>
    <x v="272"/>
    <d v="2013-12-23T00:00:00"/>
    <x v="1"/>
    <s v="BP-11230"/>
    <s v="Benjamin Patterson"/>
    <x v="0"/>
    <s v="United States"/>
    <s v="Los Angeles"/>
    <x v="1"/>
    <n v="90004"/>
    <x v="1"/>
    <s v="FUR-FU-10002364"/>
    <x v="0"/>
    <x v="5"/>
    <s v="Eldon Expressions Wood Desk Accessories, Oak"/>
    <n v="14.76"/>
    <n v="2"/>
    <n v="0"/>
    <n v="4.2803999999999984"/>
  </r>
  <r>
    <n v="6379"/>
    <x v="3185"/>
    <x v="3"/>
    <x v="318"/>
    <d v="2014-04-15T00:00:00"/>
    <x v="1"/>
    <s v="DB-13360"/>
    <s v="Dennis Bolton"/>
    <x v="2"/>
    <s v="United States"/>
    <s v="Waterbury"/>
    <x v="29"/>
    <n v="6708"/>
    <x v="3"/>
    <s v="TEC-AC-10004571"/>
    <x v="2"/>
    <x v="11"/>
    <s v="Logitech G700s Rechargeable Gaming Mouse"/>
    <n v="99.99"/>
    <n v="1"/>
    <n v="0"/>
    <n v="41.995800000000003"/>
  </r>
  <r>
    <n v="6380"/>
    <x v="3185"/>
    <x v="3"/>
    <x v="318"/>
    <d v="2014-04-15T00:00:00"/>
    <x v="1"/>
    <s v="DB-13360"/>
    <s v="Dennis Bolton"/>
    <x v="2"/>
    <s v="United States"/>
    <s v="Waterbury"/>
    <x v="29"/>
    <n v="6708"/>
    <x v="3"/>
    <s v="OFF-ST-10003692"/>
    <x v="1"/>
    <x v="4"/>
    <s v="Recycled Steel Personal File for Hanging File Folders"/>
    <n v="286.14999999999998"/>
    <n v="5"/>
    <n v="0"/>
    <n v="71.537499999999994"/>
  </r>
  <r>
    <n v="6381"/>
    <x v="3186"/>
    <x v="2"/>
    <x v="918"/>
    <d v="2011-04-13T00:00:00"/>
    <x v="1"/>
    <s v="PC-19000"/>
    <s v="Pauline Chand"/>
    <x v="2"/>
    <s v="United States"/>
    <s v="Chandler"/>
    <x v="16"/>
    <n v="85224"/>
    <x v="1"/>
    <s v="OFF-FA-10001883"/>
    <x v="1"/>
    <x v="13"/>
    <s v="Alliance Super-Size Bands, Assorted Sizes"/>
    <n v="49.792000000000002"/>
    <n v="8"/>
    <n v="0.2"/>
    <n v="-11.825600000000001"/>
  </r>
  <r>
    <n v="6382"/>
    <x v="3187"/>
    <x v="0"/>
    <x v="892"/>
    <d v="2013-04-03T00:00:00"/>
    <x v="1"/>
    <s v="TB-21595"/>
    <s v="Troy Blackwell"/>
    <x v="0"/>
    <s v="United States"/>
    <s v="Springfield"/>
    <x v="24"/>
    <n v="45503"/>
    <x v="3"/>
    <s v="FUR-BO-10004015"/>
    <x v="0"/>
    <x v="0"/>
    <s v="Bush Andora Bookcase, Maple/Graphite Gray Finish"/>
    <n v="299.97499999999997"/>
    <n v="5"/>
    <n v="0.5"/>
    <n v="-167.98600000000002"/>
  </r>
  <r>
    <n v="6383"/>
    <x v="3187"/>
    <x v="0"/>
    <x v="892"/>
    <d v="2013-04-03T00:00:00"/>
    <x v="1"/>
    <s v="TB-21595"/>
    <s v="Troy Blackwell"/>
    <x v="0"/>
    <s v="United States"/>
    <s v="Springfield"/>
    <x v="24"/>
    <n v="45503"/>
    <x v="3"/>
    <s v="TEC-PH-10000141"/>
    <x v="2"/>
    <x v="7"/>
    <s v="Clearsounds A400"/>
    <n v="158.37599999999998"/>
    <n v="4"/>
    <n v="0.4"/>
    <n v="-36.954399999999993"/>
  </r>
  <r>
    <n v="6384"/>
    <x v="3188"/>
    <x v="3"/>
    <x v="787"/>
    <d v="2014-01-19T00:00:00"/>
    <x v="2"/>
    <s v="TB-21250"/>
    <s v="Tim Brockman"/>
    <x v="0"/>
    <s v="United States"/>
    <s v="Austin"/>
    <x v="5"/>
    <n v="78745"/>
    <x v="2"/>
    <s v="OFF-BI-10001597"/>
    <x v="1"/>
    <x v="8"/>
    <s v="Wilson Jones Ledger-Size, Piano-Hinge Binder, 2&quot;, Blue"/>
    <n v="32.783999999999992"/>
    <n v="4"/>
    <n v="0.8"/>
    <n v="-52.454400000000007"/>
  </r>
  <r>
    <n v="6385"/>
    <x v="3188"/>
    <x v="3"/>
    <x v="787"/>
    <d v="2014-01-19T00:00:00"/>
    <x v="2"/>
    <s v="TB-21250"/>
    <s v="Tim Brockman"/>
    <x v="0"/>
    <s v="United States"/>
    <s v="Austin"/>
    <x v="5"/>
    <n v="78745"/>
    <x v="2"/>
    <s v="TEC-AC-10003628"/>
    <x v="2"/>
    <x v="11"/>
    <s v="Logitech 910-002974 M325 Wireless Mouse for Web Scrolling"/>
    <n v="47.984000000000002"/>
    <n v="2"/>
    <n v="0.2"/>
    <n v="14.395200000000004"/>
  </r>
  <r>
    <n v="6386"/>
    <x v="3188"/>
    <x v="3"/>
    <x v="787"/>
    <d v="2014-01-19T00:00:00"/>
    <x v="2"/>
    <s v="TB-21250"/>
    <s v="Tim Brockman"/>
    <x v="0"/>
    <s v="United States"/>
    <s v="Austin"/>
    <x v="5"/>
    <n v="78745"/>
    <x v="2"/>
    <s v="TEC-AC-10002331"/>
    <x v="2"/>
    <x v="11"/>
    <s v="Maxell 74 Minute CDR, 10/Pack"/>
    <n v="62.591999999999999"/>
    <n v="8"/>
    <n v="0.2"/>
    <n v="13.300799999999999"/>
  </r>
  <r>
    <n v="6387"/>
    <x v="3188"/>
    <x v="3"/>
    <x v="787"/>
    <d v="2014-01-19T00:00:00"/>
    <x v="2"/>
    <s v="TB-21250"/>
    <s v="Tim Brockman"/>
    <x v="0"/>
    <s v="United States"/>
    <s v="Austin"/>
    <x v="5"/>
    <n v="78745"/>
    <x v="2"/>
    <s v="OFF-BI-10001098"/>
    <x v="1"/>
    <x v="8"/>
    <s v="Acco D-Ring Binder w/DublLock"/>
    <n v="4.2759999999999989"/>
    <n v="1"/>
    <n v="0.8"/>
    <n v="-6.6278000000000006"/>
  </r>
  <r>
    <n v="6388"/>
    <x v="3189"/>
    <x v="2"/>
    <x v="1106"/>
    <d v="2011-02-05T00:00:00"/>
    <x v="1"/>
    <s v="MV-18190"/>
    <s v="Mike Vittorini"/>
    <x v="0"/>
    <s v="United States"/>
    <s v="Detroit"/>
    <x v="12"/>
    <n v="48234"/>
    <x v="2"/>
    <s v="OFF-PA-10001204"/>
    <x v="1"/>
    <x v="10"/>
    <s v="Xerox 1972"/>
    <n v="10.56"/>
    <n v="2"/>
    <n v="0"/>
    <n v="4.7519999999999998"/>
  </r>
  <r>
    <n v="6389"/>
    <x v="3189"/>
    <x v="2"/>
    <x v="1106"/>
    <d v="2011-02-05T00:00:00"/>
    <x v="1"/>
    <s v="MV-18190"/>
    <s v="Mike Vittorini"/>
    <x v="0"/>
    <s v="United States"/>
    <s v="Detroit"/>
    <x v="12"/>
    <n v="48234"/>
    <x v="2"/>
    <s v="OFF-ST-10000991"/>
    <x v="1"/>
    <x v="4"/>
    <s v="Space Solutions HD Industrial Steel Shelving."/>
    <n v="229.94"/>
    <n v="2"/>
    <n v="0"/>
    <n v="6.8982000000000028"/>
  </r>
  <r>
    <n v="6390"/>
    <x v="3190"/>
    <x v="1"/>
    <x v="1107"/>
    <d v="2012-02-11T00:00:00"/>
    <x v="1"/>
    <s v="DK-12835"/>
    <s v="Damala Kotsonis"/>
    <x v="1"/>
    <s v="United States"/>
    <s v="Springfield"/>
    <x v="17"/>
    <n v="22153"/>
    <x v="0"/>
    <s v="OFF-EN-10000056"/>
    <x v="1"/>
    <x v="12"/>
    <s v="Cameo Buff Policy Envelopes"/>
    <n v="311.14999999999998"/>
    <n v="5"/>
    <n v="0"/>
    <n v="146.24049999999997"/>
  </r>
  <r>
    <n v="6391"/>
    <x v="3190"/>
    <x v="1"/>
    <x v="1107"/>
    <d v="2012-02-11T00:00:00"/>
    <x v="1"/>
    <s v="DK-12835"/>
    <s v="Damala Kotsonis"/>
    <x v="1"/>
    <s v="United States"/>
    <s v="Springfield"/>
    <x v="17"/>
    <n v="22153"/>
    <x v="0"/>
    <s v="OFF-PA-10003349"/>
    <x v="1"/>
    <x v="10"/>
    <s v="Xerox 1957"/>
    <n v="12.96"/>
    <n v="2"/>
    <n v="0"/>
    <n v="6.3504000000000005"/>
  </r>
  <r>
    <n v="6392"/>
    <x v="3191"/>
    <x v="0"/>
    <x v="882"/>
    <d v="2013-12-20T00:00:00"/>
    <x v="1"/>
    <s v="PK-19075"/>
    <s v="Pete Kriz"/>
    <x v="0"/>
    <s v="United States"/>
    <s v="New York City"/>
    <x v="15"/>
    <n v="10011"/>
    <x v="3"/>
    <s v="OFF-PA-10001471"/>
    <x v="1"/>
    <x v="10"/>
    <s v="Strathmore Photo Frame Cards"/>
    <n v="14.62"/>
    <n v="2"/>
    <n v="0"/>
    <n v="6.7251999999999992"/>
  </r>
  <r>
    <n v="6393"/>
    <x v="3191"/>
    <x v="0"/>
    <x v="882"/>
    <d v="2013-12-20T00:00:00"/>
    <x v="1"/>
    <s v="PK-19075"/>
    <s v="Pete Kriz"/>
    <x v="0"/>
    <s v="United States"/>
    <s v="New York City"/>
    <x v="15"/>
    <n v="10011"/>
    <x v="3"/>
    <s v="OFF-LA-10003190"/>
    <x v="1"/>
    <x v="2"/>
    <s v="Avery 474"/>
    <n v="5.76"/>
    <n v="2"/>
    <n v="0"/>
    <n v="2.8224"/>
  </r>
  <r>
    <n v="6394"/>
    <x v="3191"/>
    <x v="0"/>
    <x v="882"/>
    <d v="2013-12-20T00:00:00"/>
    <x v="1"/>
    <s v="PK-19075"/>
    <s v="Pete Kriz"/>
    <x v="0"/>
    <s v="United States"/>
    <s v="New York City"/>
    <x v="15"/>
    <n v="10011"/>
    <x v="3"/>
    <s v="OFF-FA-10000621"/>
    <x v="1"/>
    <x v="13"/>
    <s v="OIC Colored Binder Clips, Assorted Sizes"/>
    <n v="21.48"/>
    <n v="6"/>
    <n v="0"/>
    <n v="10.5252"/>
  </r>
  <r>
    <n v="6395"/>
    <x v="3191"/>
    <x v="0"/>
    <x v="882"/>
    <d v="2013-12-20T00:00:00"/>
    <x v="1"/>
    <s v="PK-19075"/>
    <s v="Pete Kriz"/>
    <x v="0"/>
    <s v="United States"/>
    <s v="New York City"/>
    <x v="15"/>
    <n v="10011"/>
    <x v="3"/>
    <s v="FUR-FU-10002937"/>
    <x v="0"/>
    <x v="5"/>
    <s v="GE 48&quot; Fluorescent Tube, Cool White Energy Saver, 34 Watts, 30/Box"/>
    <n v="396.92"/>
    <n v="4"/>
    <n v="0"/>
    <n v="198.46"/>
  </r>
  <r>
    <n v="6396"/>
    <x v="3191"/>
    <x v="0"/>
    <x v="882"/>
    <d v="2013-12-20T00:00:00"/>
    <x v="1"/>
    <s v="PK-19075"/>
    <s v="Pete Kriz"/>
    <x v="0"/>
    <s v="United States"/>
    <s v="New York City"/>
    <x v="15"/>
    <n v="10011"/>
    <x v="3"/>
    <s v="OFF-ST-10004507"/>
    <x v="1"/>
    <x v="4"/>
    <s v="Advantus Rolling Storage Box"/>
    <n v="17.149999999999999"/>
    <n v="1"/>
    <n v="0"/>
    <n v="4.6304999999999996"/>
  </r>
  <r>
    <n v="6397"/>
    <x v="3191"/>
    <x v="0"/>
    <x v="882"/>
    <d v="2013-12-20T00:00:00"/>
    <x v="1"/>
    <s v="PK-19075"/>
    <s v="Pete Kriz"/>
    <x v="0"/>
    <s v="United States"/>
    <s v="New York City"/>
    <x v="15"/>
    <n v="10011"/>
    <x v="3"/>
    <s v="OFF-BI-10000279"/>
    <x v="1"/>
    <x v="8"/>
    <s v="Acco Recycled 2&quot; Capacity Laser Printer Hanging Data Binders"/>
    <n v="23.12"/>
    <n v="2"/>
    <n v="0.2"/>
    <n v="7.8029999999999982"/>
  </r>
  <r>
    <n v="6398"/>
    <x v="3192"/>
    <x v="3"/>
    <x v="1108"/>
    <d v="2014-11-05T00:00:00"/>
    <x v="1"/>
    <s v="AH-10120"/>
    <s v="Adrian Hane"/>
    <x v="2"/>
    <s v="United States"/>
    <s v="Dallas"/>
    <x v="5"/>
    <n v="75217"/>
    <x v="2"/>
    <s v="OFF-AR-10003651"/>
    <x v="1"/>
    <x v="6"/>
    <s v="Newell 350"/>
    <n v="5.2480000000000002"/>
    <n v="2"/>
    <n v="0.2"/>
    <n v="0.59039999999999915"/>
  </r>
  <r>
    <n v="6399"/>
    <x v="3193"/>
    <x v="3"/>
    <x v="634"/>
    <d v="2014-08-13T00:00:00"/>
    <x v="1"/>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x v="3193"/>
    <x v="3"/>
    <x v="634"/>
    <d v="2014-08-13T00:00:00"/>
    <x v="1"/>
    <s v="GM-14455"/>
    <s v="Gary Mitchum"/>
    <x v="2"/>
    <s v="United States"/>
    <s v="Concord"/>
    <x v="38"/>
    <n v="3301"/>
    <x v="3"/>
    <s v="OFF-LA-10002195"/>
    <x v="1"/>
    <x v="2"/>
    <s v="Avery 481"/>
    <n v="24.64"/>
    <n v="8"/>
    <n v="0"/>
    <n v="11.827199999999999"/>
  </r>
  <r>
    <n v="6401"/>
    <x v="3193"/>
    <x v="3"/>
    <x v="634"/>
    <d v="2014-08-13T00:00:00"/>
    <x v="1"/>
    <s v="GM-14455"/>
    <s v="Gary Mitchum"/>
    <x v="2"/>
    <s v="United States"/>
    <s v="Concord"/>
    <x v="38"/>
    <n v="3301"/>
    <x v="3"/>
    <s v="OFF-AR-10000380"/>
    <x v="1"/>
    <x v="6"/>
    <s v="Hunt PowerHouse Electric Pencil Sharpener, Blue"/>
    <n v="227.88"/>
    <n v="6"/>
    <n v="0"/>
    <n v="68.363999999999976"/>
  </r>
  <r>
    <n v="6402"/>
    <x v="3194"/>
    <x v="3"/>
    <x v="1109"/>
    <d v="2014-06-01T00:00:00"/>
    <x v="2"/>
    <s v="BD-11725"/>
    <s v="Bruce Degenhardt"/>
    <x v="0"/>
    <s v="United States"/>
    <s v="Lafayette"/>
    <x v="28"/>
    <n v="70506"/>
    <x v="0"/>
    <s v="FUR-BO-10000330"/>
    <x v="0"/>
    <x v="0"/>
    <s v="Sauder Camden County Barrister Bookcase, Planked Cherry Finish"/>
    <n v="241.96"/>
    <n v="2"/>
    <n v="0"/>
    <n v="33.874400000000009"/>
  </r>
  <r>
    <n v="6403"/>
    <x v="3194"/>
    <x v="3"/>
    <x v="1109"/>
    <d v="2014-06-01T00:00:00"/>
    <x v="2"/>
    <s v="BD-11725"/>
    <s v="Bruce Degenhardt"/>
    <x v="0"/>
    <s v="United States"/>
    <s v="Lafayette"/>
    <x v="28"/>
    <n v="70506"/>
    <x v="0"/>
    <s v="OFF-BI-10000591"/>
    <x v="1"/>
    <x v="8"/>
    <s v="Avery Binder Labels"/>
    <n v="3.89"/>
    <n v="1"/>
    <n v="0"/>
    <n v="1.8672"/>
  </r>
  <r>
    <n v="6404"/>
    <x v="3194"/>
    <x v="3"/>
    <x v="1109"/>
    <d v="2014-06-01T00:00:00"/>
    <x v="2"/>
    <s v="BD-11725"/>
    <s v="Bruce Degenhardt"/>
    <x v="0"/>
    <s v="United States"/>
    <s v="Lafayette"/>
    <x v="28"/>
    <n v="70506"/>
    <x v="0"/>
    <s v="FUR-FU-10001731"/>
    <x v="0"/>
    <x v="5"/>
    <s v="Acrylic Self-Standing Desk Frames"/>
    <n v="8.01"/>
    <n v="3"/>
    <n v="0"/>
    <n v="3.0438000000000001"/>
  </r>
  <r>
    <n v="6405"/>
    <x v="3195"/>
    <x v="1"/>
    <x v="672"/>
    <d v="2012-12-05T00:00:00"/>
    <x v="1"/>
    <s v="RM-19375"/>
    <s v="Raymond Messe"/>
    <x v="0"/>
    <s v="United States"/>
    <s v="Raleigh"/>
    <x v="3"/>
    <n v="27604"/>
    <x v="0"/>
    <s v="TEC-PH-10001198"/>
    <x v="2"/>
    <x v="7"/>
    <s v="Avaya 4621SW VoIP phone"/>
    <n v="177.48000000000002"/>
    <n v="3"/>
    <n v="0.2"/>
    <n v="19.966499999999982"/>
  </r>
  <r>
    <n v="6406"/>
    <x v="3196"/>
    <x v="3"/>
    <x v="515"/>
    <d v="2014-09-03T00:00:00"/>
    <x v="0"/>
    <s v="BW-11110"/>
    <s v="Bart Watters"/>
    <x v="1"/>
    <s v="United States"/>
    <s v="Spokane"/>
    <x v="4"/>
    <n v="99207"/>
    <x v="1"/>
    <s v="FUR-CH-10002331"/>
    <x v="0"/>
    <x v="1"/>
    <s v="Hon 4700 Series Mobuis Mid-Back Task Chairs with Adjustable Arms"/>
    <n v="569.5680000000001"/>
    <n v="2"/>
    <n v="0.2"/>
    <n v="7.119599999999906"/>
  </r>
  <r>
    <n v="6407"/>
    <x v="3196"/>
    <x v="3"/>
    <x v="515"/>
    <d v="2014-09-03T00:00:00"/>
    <x v="0"/>
    <s v="BW-11110"/>
    <s v="Bart Watters"/>
    <x v="1"/>
    <s v="United States"/>
    <s v="Spokane"/>
    <x v="4"/>
    <n v="99207"/>
    <x v="1"/>
    <s v="OFF-ST-10002370"/>
    <x v="1"/>
    <x v="4"/>
    <s v="Sortfiler Multipurpose Personal File Organizer, Black"/>
    <n v="149.73000000000002"/>
    <n v="7"/>
    <n v="0"/>
    <n v="43.421699999999994"/>
  </r>
  <r>
    <n v="6408"/>
    <x v="3197"/>
    <x v="3"/>
    <x v="304"/>
    <d v="2014-05-16T00:00:00"/>
    <x v="2"/>
    <s v="GT-14710"/>
    <s v="Greg Tran"/>
    <x v="0"/>
    <s v="United States"/>
    <s v="Houston"/>
    <x v="5"/>
    <n v="77041"/>
    <x v="2"/>
    <s v="FUR-CH-10003981"/>
    <x v="0"/>
    <x v="1"/>
    <s v="Global Commerce Series Low-Back Swivel/Tilt Chairs"/>
    <n v="899.43"/>
    <n v="5"/>
    <n v="0.3"/>
    <n v="-12.84900000000016"/>
  </r>
  <r>
    <n v="6409"/>
    <x v="3197"/>
    <x v="3"/>
    <x v="304"/>
    <d v="2014-05-16T00:00:00"/>
    <x v="2"/>
    <s v="GT-14710"/>
    <s v="Greg Tran"/>
    <x v="0"/>
    <s v="United States"/>
    <s v="Houston"/>
    <x v="5"/>
    <n v="77041"/>
    <x v="2"/>
    <s v="OFF-AR-10001446"/>
    <x v="1"/>
    <x v="6"/>
    <s v="Newell 309"/>
    <n v="46.2"/>
    <n v="5"/>
    <n v="0.2"/>
    <n v="5.7749999999999986"/>
  </r>
  <r>
    <n v="6410"/>
    <x v="3197"/>
    <x v="3"/>
    <x v="304"/>
    <d v="2014-05-16T00:00:00"/>
    <x v="2"/>
    <s v="GT-14710"/>
    <s v="Greg Tran"/>
    <x v="0"/>
    <s v="United States"/>
    <s v="Houston"/>
    <x v="5"/>
    <n v="77041"/>
    <x v="2"/>
    <s v="OFF-PA-10000300"/>
    <x v="1"/>
    <x v="10"/>
    <s v="Xerox 1936"/>
    <n v="47.952000000000005"/>
    <n v="3"/>
    <n v="0.2"/>
    <n v="16.183799999999998"/>
  </r>
  <r>
    <n v="6411"/>
    <x v="3197"/>
    <x v="3"/>
    <x v="304"/>
    <d v="2014-05-16T00:00:00"/>
    <x v="2"/>
    <s v="GT-14710"/>
    <s v="Greg Tran"/>
    <x v="0"/>
    <s v="United States"/>
    <s v="Houston"/>
    <x v="5"/>
    <n v="77041"/>
    <x v="2"/>
    <s v="TEC-PH-10004071"/>
    <x v="2"/>
    <x v="7"/>
    <s v="PayAnywhere Card Reader"/>
    <n v="7.9920000000000009"/>
    <n v="1"/>
    <n v="0.2"/>
    <n v="0.69930000000000003"/>
  </r>
  <r>
    <n v="6412"/>
    <x v="3197"/>
    <x v="3"/>
    <x v="304"/>
    <d v="2014-05-16T00:00:00"/>
    <x v="2"/>
    <s v="GT-14710"/>
    <s v="Greg Tran"/>
    <x v="0"/>
    <s v="United States"/>
    <s v="Houston"/>
    <x v="5"/>
    <n v="77041"/>
    <x v="2"/>
    <s v="OFF-PA-10003134"/>
    <x v="1"/>
    <x v="10"/>
    <s v="Xerox 1937"/>
    <n v="76.864000000000004"/>
    <n v="2"/>
    <n v="0.2"/>
    <n v="26.902399999999993"/>
  </r>
  <r>
    <n v="6413"/>
    <x v="3198"/>
    <x v="3"/>
    <x v="629"/>
    <d v="2014-08-24T00:00:00"/>
    <x v="1"/>
    <s v="AH-10120"/>
    <s v="Adrian Hane"/>
    <x v="2"/>
    <s v="United States"/>
    <s v="Louisville"/>
    <x v="0"/>
    <n v="40214"/>
    <x v="0"/>
    <s v="OFF-BI-10002735"/>
    <x v="1"/>
    <x v="8"/>
    <s v="GBC Prestige Therm-A-Bind Covers"/>
    <n v="102.93"/>
    <n v="3"/>
    <n v="0"/>
    <n v="48.377100000000006"/>
  </r>
  <r>
    <n v="6414"/>
    <x v="3198"/>
    <x v="3"/>
    <x v="629"/>
    <d v="2014-08-24T00:00:00"/>
    <x v="1"/>
    <s v="AH-10120"/>
    <s v="Adrian Hane"/>
    <x v="2"/>
    <s v="United States"/>
    <s v="Louisville"/>
    <x v="0"/>
    <n v="40214"/>
    <x v="0"/>
    <s v="TEC-AC-10004510"/>
    <x v="2"/>
    <x v="11"/>
    <s v="Logitech Desktop MK120 Mouse and keyboard Combo"/>
    <n v="98.16"/>
    <n v="6"/>
    <n v="0"/>
    <n v="9.8159999999999954"/>
  </r>
  <r>
    <n v="6415"/>
    <x v="3199"/>
    <x v="3"/>
    <x v="468"/>
    <d v="2014-11-15T00:00:00"/>
    <x v="0"/>
    <s v="DR-12940"/>
    <s v="Daniel Raglin"/>
    <x v="2"/>
    <s v="United States"/>
    <s v="Hollywood"/>
    <x v="2"/>
    <n v="33021"/>
    <x v="0"/>
    <s v="OFF-BI-10004099"/>
    <x v="1"/>
    <x v="8"/>
    <s v="GBC VeloBinder Strips"/>
    <n v="11.520000000000001"/>
    <n v="5"/>
    <n v="0.7"/>
    <n v="-7.6799999999999962"/>
  </r>
  <r>
    <n v="6416"/>
    <x v="3200"/>
    <x v="3"/>
    <x v="170"/>
    <d v="2014-08-22T00:00:00"/>
    <x v="3"/>
    <s v="DL-13495"/>
    <s v="Dionis Lloyd"/>
    <x v="1"/>
    <s v="United States"/>
    <s v="Chandler"/>
    <x v="16"/>
    <n v="85224"/>
    <x v="1"/>
    <s v="OFF-PA-10003395"/>
    <x v="1"/>
    <x v="10"/>
    <s v="Xerox 1941"/>
    <n v="83.88"/>
    <n v="1"/>
    <n v="0.2"/>
    <n v="29.357999999999997"/>
  </r>
  <r>
    <n v="6417"/>
    <x v="3201"/>
    <x v="0"/>
    <x v="387"/>
    <d v="2013-03-13T00:00:00"/>
    <x v="1"/>
    <s v="BD-11620"/>
    <s v="Brian DeCherney"/>
    <x v="0"/>
    <s v="United States"/>
    <s v="Philadelphia"/>
    <x v="9"/>
    <n v="19120"/>
    <x v="3"/>
    <s v="TEC-PH-10002890"/>
    <x v="2"/>
    <x v="7"/>
    <s v="AT&amp;T 17929 Lendline Telephone"/>
    <n v="108.57600000000001"/>
    <n v="4"/>
    <n v="0.4"/>
    <n v="-25.334400000000002"/>
  </r>
  <r>
    <n v="6418"/>
    <x v="3201"/>
    <x v="0"/>
    <x v="387"/>
    <d v="2013-03-13T00:00:00"/>
    <x v="1"/>
    <s v="BD-11620"/>
    <s v="Brian DeCherney"/>
    <x v="0"/>
    <s v="United States"/>
    <s v="Philadelphia"/>
    <x v="9"/>
    <n v="19120"/>
    <x v="3"/>
    <s v="OFF-FA-10004968"/>
    <x v="1"/>
    <x v="13"/>
    <s v="Rubber Band Ball"/>
    <n v="5.9840000000000009"/>
    <n v="2"/>
    <n v="0.2"/>
    <n v="-1.3463999999999998"/>
  </r>
  <r>
    <n v="6419"/>
    <x v="3202"/>
    <x v="0"/>
    <x v="731"/>
    <d v="2013-11-06T00:00:00"/>
    <x v="1"/>
    <s v="HW-14935"/>
    <s v="Helen Wasserman"/>
    <x v="1"/>
    <s v="United States"/>
    <s v="Tulsa"/>
    <x v="26"/>
    <n v="74133"/>
    <x v="2"/>
    <s v="OFF-SU-10001218"/>
    <x v="1"/>
    <x v="14"/>
    <s v="Fiskars Softgrip Scissors"/>
    <n v="21.96"/>
    <n v="2"/>
    <n v="0"/>
    <n v="6.1488000000000014"/>
  </r>
  <r>
    <n v="6420"/>
    <x v="3202"/>
    <x v="0"/>
    <x v="731"/>
    <d v="2013-11-06T00:00:00"/>
    <x v="1"/>
    <s v="HW-14935"/>
    <s v="Helen Wasserman"/>
    <x v="1"/>
    <s v="United States"/>
    <s v="Tulsa"/>
    <x v="26"/>
    <n v="74133"/>
    <x v="2"/>
    <s v="FUR-CH-10002084"/>
    <x v="0"/>
    <x v="1"/>
    <s v="Hon Mobius Operator's Chair"/>
    <n v="368.96999999999997"/>
    <n v="3"/>
    <n v="0"/>
    <n v="81.173400000000001"/>
  </r>
  <r>
    <n v="6421"/>
    <x v="3202"/>
    <x v="0"/>
    <x v="731"/>
    <d v="2013-11-06T00:00:00"/>
    <x v="1"/>
    <s v="HW-14935"/>
    <s v="Helen Wasserman"/>
    <x v="1"/>
    <s v="United States"/>
    <s v="Tulsa"/>
    <x v="26"/>
    <n v="74133"/>
    <x v="2"/>
    <s v="OFF-AR-10004269"/>
    <x v="1"/>
    <x v="6"/>
    <s v="Newell 31"/>
    <n v="12.39"/>
    <n v="3"/>
    <n v="0"/>
    <n v="3.4692000000000003"/>
  </r>
  <r>
    <n v="6422"/>
    <x v="3202"/>
    <x v="0"/>
    <x v="731"/>
    <d v="2013-11-06T00:00:00"/>
    <x v="1"/>
    <s v="HW-14935"/>
    <s v="Helen Wasserman"/>
    <x v="1"/>
    <s v="United States"/>
    <s v="Tulsa"/>
    <x v="26"/>
    <n v="74133"/>
    <x v="2"/>
    <s v="OFF-ST-10001128"/>
    <x v="1"/>
    <x v="4"/>
    <s v="Carina Mini System Audio Rack, Model AR050B"/>
    <n v="332.94"/>
    <n v="3"/>
    <n v="0"/>
    <n v="9.9882000000000204"/>
  </r>
  <r>
    <n v="6423"/>
    <x v="3203"/>
    <x v="2"/>
    <x v="711"/>
    <d v="2011-08-01T00:00:00"/>
    <x v="1"/>
    <s v="JO-15145"/>
    <s v="Jack O'Briant"/>
    <x v="1"/>
    <s v="United States"/>
    <s v="Draper"/>
    <x v="7"/>
    <n v="84020"/>
    <x v="1"/>
    <s v="TEC-AC-10002006"/>
    <x v="2"/>
    <x v="11"/>
    <s v="Memorex Micro Travel Drive 16 GB"/>
    <n v="111.93"/>
    <n v="7"/>
    <n v="0"/>
    <n v="34.698299999999996"/>
  </r>
  <r>
    <n v="6424"/>
    <x v="3204"/>
    <x v="1"/>
    <x v="1040"/>
    <d v="2012-10-27T00:00:00"/>
    <x v="2"/>
    <s v="RD-19660"/>
    <s v="Robert Dilbeck"/>
    <x v="2"/>
    <s v="United States"/>
    <s v="Oakland"/>
    <x v="1"/>
    <n v="94601"/>
    <x v="1"/>
    <s v="FUR-CH-10003956"/>
    <x v="0"/>
    <x v="1"/>
    <s v="Novimex High-Tech Fabric Mesh Task Chair"/>
    <n v="454.27200000000005"/>
    <n v="8"/>
    <n v="0.2"/>
    <n v="-73.819200000000052"/>
  </r>
  <r>
    <n v="6425"/>
    <x v="3205"/>
    <x v="3"/>
    <x v="971"/>
    <d v="2014-08-25T00:00:00"/>
    <x v="1"/>
    <s v="DO-13645"/>
    <s v="Doug O'Connell"/>
    <x v="0"/>
    <s v="United States"/>
    <s v="Lawrence"/>
    <x v="31"/>
    <n v="1841"/>
    <x v="3"/>
    <s v="OFF-PA-10000552"/>
    <x v="1"/>
    <x v="10"/>
    <s v="Xerox 200"/>
    <n v="19.440000000000001"/>
    <n v="3"/>
    <n v="0"/>
    <n v="9.3312000000000008"/>
  </r>
  <r>
    <n v="6426"/>
    <x v="3206"/>
    <x v="0"/>
    <x v="454"/>
    <d v="2013-05-28T00:00:00"/>
    <x v="1"/>
    <s v="CC-12370"/>
    <s v="Christopher Conant"/>
    <x v="0"/>
    <s v="United States"/>
    <s v="Philadelphia"/>
    <x v="9"/>
    <n v="19120"/>
    <x v="3"/>
    <s v="TEC-CO-10004722"/>
    <x v="2"/>
    <x v="16"/>
    <s v="Canon imageCLASS 2200 Advanced Copier"/>
    <n v="8399.9759999999987"/>
    <n v="4"/>
    <n v="0.4"/>
    <n v="1119.996799999999"/>
  </r>
  <r>
    <n v="6427"/>
    <x v="3206"/>
    <x v="0"/>
    <x v="454"/>
    <d v="2013-05-28T00:00:00"/>
    <x v="1"/>
    <s v="CC-12370"/>
    <s v="Christopher Conant"/>
    <x v="0"/>
    <s v="United States"/>
    <s v="Philadelphia"/>
    <x v="9"/>
    <n v="19120"/>
    <x v="3"/>
    <s v="OFF-BI-10004308"/>
    <x v="1"/>
    <x v="8"/>
    <s v="Avery Legal 4-Ring Binder"/>
    <n v="6.2940000000000014"/>
    <n v="1"/>
    <n v="0.7"/>
    <n v="-4.1959999999999997"/>
  </r>
  <r>
    <n v="6428"/>
    <x v="3206"/>
    <x v="0"/>
    <x v="454"/>
    <d v="2013-05-28T00:00:00"/>
    <x v="1"/>
    <s v="CC-12370"/>
    <s v="Christopher Conant"/>
    <x v="0"/>
    <s v="United States"/>
    <s v="Philadelphia"/>
    <x v="9"/>
    <n v="19120"/>
    <x v="3"/>
    <s v="OFF-PA-10000029"/>
    <x v="1"/>
    <x v="10"/>
    <s v="Xerox 224"/>
    <n v="10.368000000000002"/>
    <n v="2"/>
    <n v="0.2"/>
    <n v="3.6288"/>
  </r>
  <r>
    <n v="6429"/>
    <x v="3206"/>
    <x v="0"/>
    <x v="454"/>
    <d v="2013-05-28T00:00:00"/>
    <x v="1"/>
    <s v="CC-12370"/>
    <s v="Christopher Conant"/>
    <x v="0"/>
    <s v="United States"/>
    <s v="Philadelphia"/>
    <x v="9"/>
    <n v="19120"/>
    <x v="3"/>
    <s v="TEC-PH-10004080"/>
    <x v="2"/>
    <x v="7"/>
    <s v="Avaya 5410 Digital phone"/>
    <n v="122.38199999999999"/>
    <n v="3"/>
    <n v="0.4"/>
    <n v="-24.476399999999998"/>
  </r>
  <r>
    <n v="6430"/>
    <x v="3207"/>
    <x v="2"/>
    <x v="935"/>
    <d v="2011-11-07T00:00:00"/>
    <x v="1"/>
    <s v="SH-20395"/>
    <s v="Shahid Hopkins"/>
    <x v="0"/>
    <s v="United States"/>
    <s v="Jacksonville"/>
    <x v="3"/>
    <n v="28540"/>
    <x v="0"/>
    <s v="OFF-ST-10001558"/>
    <x v="1"/>
    <x v="4"/>
    <s v="Acco Perma 4000 Stacking Storage Drawers"/>
    <n v="25.983999999999998"/>
    <n v="2"/>
    <n v="0.2"/>
    <n v="-1.6239999999999997"/>
  </r>
  <r>
    <n v="6431"/>
    <x v="3207"/>
    <x v="2"/>
    <x v="935"/>
    <d v="2011-11-07T00:00:00"/>
    <x v="1"/>
    <s v="SH-20395"/>
    <s v="Shahid Hopkins"/>
    <x v="0"/>
    <s v="United States"/>
    <s v="Jacksonville"/>
    <x v="3"/>
    <n v="28540"/>
    <x v="0"/>
    <s v="FUR-TA-10001768"/>
    <x v="0"/>
    <x v="3"/>
    <s v="Hon Racetrack Conference Tables"/>
    <n v="945.03600000000006"/>
    <n v="6"/>
    <n v="0.4"/>
    <n v="-299.26140000000009"/>
  </r>
  <r>
    <n v="6432"/>
    <x v="3207"/>
    <x v="2"/>
    <x v="935"/>
    <d v="2011-11-07T00:00:00"/>
    <x v="1"/>
    <s v="SH-20395"/>
    <s v="Shahid Hopkins"/>
    <x v="0"/>
    <s v="United States"/>
    <s v="Jacksonville"/>
    <x v="3"/>
    <n v="28540"/>
    <x v="0"/>
    <s v="OFF-BI-10002982"/>
    <x v="1"/>
    <x v="8"/>
    <s v="Avery Self-Adhesive Photo Pockets for Polaroid Photos"/>
    <n v="14.301000000000002"/>
    <n v="7"/>
    <n v="0.7"/>
    <n v="-10.487400000000001"/>
  </r>
  <r>
    <n v="6433"/>
    <x v="3207"/>
    <x v="2"/>
    <x v="935"/>
    <d v="2011-11-07T00:00:00"/>
    <x v="1"/>
    <s v="SH-20395"/>
    <s v="Shahid Hopkins"/>
    <x v="0"/>
    <s v="United States"/>
    <s v="Jacksonville"/>
    <x v="3"/>
    <n v="28540"/>
    <x v="0"/>
    <s v="FUR-FU-10001468"/>
    <x v="0"/>
    <x v="5"/>
    <s v="Tenex Antistatic Computer Chair Mats"/>
    <n v="410.35199999999998"/>
    <n v="3"/>
    <n v="0.2"/>
    <n v="-51.29400000000004"/>
  </r>
  <r>
    <n v="6434"/>
    <x v="3208"/>
    <x v="1"/>
    <x v="1110"/>
    <d v="2012-04-04T00:00:00"/>
    <x v="1"/>
    <s v="FC-14335"/>
    <s v="Fred Chung"/>
    <x v="1"/>
    <s v="United States"/>
    <s v="Chicago"/>
    <x v="10"/>
    <n v="60610"/>
    <x v="2"/>
    <s v="OFF-PA-10001838"/>
    <x v="1"/>
    <x v="10"/>
    <s v="Adams Telephone Message Book W/Dividers/Space For Phone Numbers, 5 1/4&quot;X8 1/2&quot;, 300/Messages"/>
    <n v="23.52"/>
    <n v="5"/>
    <n v="0.2"/>
    <n v="8.5259999999999998"/>
  </r>
  <r>
    <n v="6435"/>
    <x v="3208"/>
    <x v="1"/>
    <x v="1110"/>
    <d v="2012-04-04T00:00:00"/>
    <x v="1"/>
    <s v="FC-14335"/>
    <s v="Fred Chung"/>
    <x v="1"/>
    <s v="United States"/>
    <s v="Chicago"/>
    <x v="10"/>
    <n v="60610"/>
    <x v="2"/>
    <s v="TEC-PH-10002890"/>
    <x v="2"/>
    <x v="7"/>
    <s v="AT&amp;T 17929 Lendline Telephone"/>
    <n v="180.96"/>
    <n v="5"/>
    <n v="0.2"/>
    <n v="13.571999999999996"/>
  </r>
  <r>
    <n v="6436"/>
    <x v="3209"/>
    <x v="3"/>
    <x v="837"/>
    <d v="2014-05-30T00:00:00"/>
    <x v="2"/>
    <s v="JG-15160"/>
    <s v="James Galang"/>
    <x v="0"/>
    <s v="United States"/>
    <s v="Pocatello"/>
    <x v="45"/>
    <n v="83201"/>
    <x v="1"/>
    <s v="FUR-FU-10004963"/>
    <x v="0"/>
    <x v="5"/>
    <s v="Eldon 400 Class Desk Accessories, Black Carbon"/>
    <n v="35"/>
    <n v="4"/>
    <n v="0"/>
    <n v="14.700000000000003"/>
  </r>
  <r>
    <n v="6437"/>
    <x v="3209"/>
    <x v="3"/>
    <x v="837"/>
    <d v="2014-05-30T00:00:00"/>
    <x v="2"/>
    <s v="JG-15160"/>
    <s v="James Galang"/>
    <x v="0"/>
    <s v="United States"/>
    <s v="Pocatello"/>
    <x v="45"/>
    <n v="83201"/>
    <x v="1"/>
    <s v="OFF-ST-10000025"/>
    <x v="1"/>
    <x v="4"/>
    <s v="Fellowes Stor/Drawer Steel Plus Storage Drawers"/>
    <n v="477.15000000000003"/>
    <n v="5"/>
    <n v="0"/>
    <n v="28.628999999999962"/>
  </r>
  <r>
    <n v="6438"/>
    <x v="3209"/>
    <x v="3"/>
    <x v="837"/>
    <d v="2014-05-30T00:00:00"/>
    <x v="2"/>
    <s v="JG-15160"/>
    <s v="James Galang"/>
    <x v="0"/>
    <s v="United States"/>
    <s v="Pocatello"/>
    <x v="45"/>
    <n v="83201"/>
    <x v="1"/>
    <s v="TEC-PH-10004389"/>
    <x v="2"/>
    <x v="7"/>
    <s v="Nokia Lumia 925"/>
    <n v="302.37599999999998"/>
    <n v="3"/>
    <n v="0.2"/>
    <n v="22.678200000000018"/>
  </r>
  <r>
    <n v="6439"/>
    <x v="3210"/>
    <x v="3"/>
    <x v="817"/>
    <d v="2014-12-20T00:00:00"/>
    <x v="1"/>
    <s v="LC-16885"/>
    <s v="Lena Creighton"/>
    <x v="0"/>
    <s v="United States"/>
    <s v="Plano"/>
    <x v="5"/>
    <n v="75023"/>
    <x v="2"/>
    <s v="FUR-TA-10000577"/>
    <x v="0"/>
    <x v="3"/>
    <s v="Bretford CR4500 Series Slim Rectangular Table"/>
    <n v="974.98799999999983"/>
    <n v="4"/>
    <n v="0.3"/>
    <n v="-97.49879999999996"/>
  </r>
  <r>
    <n v="6440"/>
    <x v="3211"/>
    <x v="2"/>
    <x v="777"/>
    <d v="2011-10-06T00:00:00"/>
    <x v="2"/>
    <s v="CC-12220"/>
    <s v="Chris Cortes"/>
    <x v="0"/>
    <s v="United States"/>
    <s v="New York City"/>
    <x v="15"/>
    <n v="10024"/>
    <x v="3"/>
    <s v="FUR-CH-10003298"/>
    <x v="0"/>
    <x v="1"/>
    <s v="Office Star - Contemporary Task Swivel chair with Loop Arms, Charcoal"/>
    <n v="589.41"/>
    <n v="5"/>
    <n v="0.1"/>
    <n v="-6.5490000000000492"/>
  </r>
  <r>
    <n v="6441"/>
    <x v="3212"/>
    <x v="0"/>
    <x v="63"/>
    <d v="2013-10-21T00:00:00"/>
    <x v="1"/>
    <s v="BW-11110"/>
    <s v="Bart Watters"/>
    <x v="1"/>
    <s v="United States"/>
    <s v="New York City"/>
    <x v="15"/>
    <n v="10024"/>
    <x v="3"/>
    <s v="OFF-AR-10001860"/>
    <x v="1"/>
    <x v="6"/>
    <s v="BIC Liqua Brite Liner"/>
    <n v="34.700000000000003"/>
    <n v="5"/>
    <n v="0"/>
    <n v="12.492000000000001"/>
  </r>
  <r>
    <n v="6442"/>
    <x v="3212"/>
    <x v="0"/>
    <x v="63"/>
    <d v="2013-10-21T00:00:00"/>
    <x v="1"/>
    <s v="BW-11110"/>
    <s v="Bart Watters"/>
    <x v="1"/>
    <s v="United States"/>
    <s v="New York City"/>
    <x v="15"/>
    <n v="10024"/>
    <x v="3"/>
    <s v="OFF-ST-10003123"/>
    <x v="1"/>
    <x v="4"/>
    <s v="Fellowes Bases and Tops For Staxonsteel/High-Stak Systems"/>
    <n v="99.87"/>
    <n v="3"/>
    <n v="0"/>
    <n v="23.968799999999998"/>
  </r>
  <r>
    <n v="6443"/>
    <x v="3212"/>
    <x v="0"/>
    <x v="63"/>
    <d v="2013-10-21T00:00:00"/>
    <x v="1"/>
    <s v="BW-11110"/>
    <s v="Bart Watters"/>
    <x v="1"/>
    <s v="United States"/>
    <s v="New York City"/>
    <x v="15"/>
    <n v="10024"/>
    <x v="3"/>
    <s v="OFF-PA-10001295"/>
    <x v="1"/>
    <x v="10"/>
    <s v="Computer Printout Paper with Letter-Trim Perforations"/>
    <n v="37.94"/>
    <n v="2"/>
    <n v="0"/>
    <n v="18.211199999999998"/>
  </r>
  <r>
    <n v="6444"/>
    <x v="3212"/>
    <x v="0"/>
    <x v="63"/>
    <d v="2013-10-21T00:00:00"/>
    <x v="1"/>
    <s v="BW-11110"/>
    <s v="Bart Watters"/>
    <x v="1"/>
    <s v="United States"/>
    <s v="New York City"/>
    <x v="15"/>
    <n v="10024"/>
    <x v="3"/>
    <s v="OFF-LA-10000407"/>
    <x v="1"/>
    <x v="2"/>
    <s v="Avery White Multi-Purpose Labels"/>
    <n v="24.900000000000002"/>
    <n v="5"/>
    <n v="0"/>
    <n v="11.454000000000001"/>
  </r>
  <r>
    <n v="6445"/>
    <x v="3212"/>
    <x v="0"/>
    <x v="63"/>
    <d v="2013-10-21T00:00:00"/>
    <x v="1"/>
    <s v="BW-11110"/>
    <s v="Bart Watters"/>
    <x v="1"/>
    <s v="United States"/>
    <s v="New York City"/>
    <x v="15"/>
    <n v="10024"/>
    <x v="3"/>
    <s v="FUR-FU-10003535"/>
    <x v="0"/>
    <x v="5"/>
    <s v="Howard Miller Distant Time Traveler Alarm Clock"/>
    <n v="82.26"/>
    <n v="3"/>
    <n v="0"/>
    <n v="33.726600000000005"/>
  </r>
  <r>
    <n v="6446"/>
    <x v="3213"/>
    <x v="1"/>
    <x v="616"/>
    <d v="2012-03-10T00:00:00"/>
    <x v="1"/>
    <s v="JJ-15445"/>
    <s v="Jennifer Jackson"/>
    <x v="0"/>
    <s v="United States"/>
    <s v="Chicago"/>
    <x v="10"/>
    <n v="60623"/>
    <x v="2"/>
    <s v="OFF-FA-10000611"/>
    <x v="1"/>
    <x v="13"/>
    <s v="Binder Clips by OIC"/>
    <n v="7.1039999999999992"/>
    <n v="6"/>
    <n v="0.2"/>
    <n v="2.4863999999999997"/>
  </r>
  <r>
    <n v="6447"/>
    <x v="3214"/>
    <x v="3"/>
    <x v="168"/>
    <d v="2014-03-07T00:00:00"/>
    <x v="0"/>
    <s v="TT-21460"/>
    <s v="Tonja Turnell"/>
    <x v="2"/>
    <s v="United States"/>
    <s v="Houston"/>
    <x v="5"/>
    <n v="77095"/>
    <x v="2"/>
    <s v="FUR-FU-10004848"/>
    <x v="0"/>
    <x v="5"/>
    <s v="Howard Miller 13-3/4&quot; Diameter Brushed Chrome Round Wall Clock"/>
    <n v="103.50000000000001"/>
    <n v="5"/>
    <n v="0.6"/>
    <n v="-77.625"/>
  </r>
  <r>
    <n v="6448"/>
    <x v="3214"/>
    <x v="3"/>
    <x v="168"/>
    <d v="2014-03-07T00:00:00"/>
    <x v="0"/>
    <s v="TT-21460"/>
    <s v="Tonja Turnell"/>
    <x v="2"/>
    <s v="United States"/>
    <s v="Houston"/>
    <x v="5"/>
    <n v="77095"/>
    <x v="2"/>
    <s v="OFF-LA-10002381"/>
    <x v="1"/>
    <x v="2"/>
    <s v="Avery 497"/>
    <n v="2.4640000000000004"/>
    <n v="1"/>
    <n v="0.2"/>
    <n v="0.86239999999999983"/>
  </r>
  <r>
    <n v="6449"/>
    <x v="3214"/>
    <x v="3"/>
    <x v="168"/>
    <d v="2014-03-07T00:00:00"/>
    <x v="0"/>
    <s v="TT-21460"/>
    <s v="Tonja Turnell"/>
    <x v="2"/>
    <s v="United States"/>
    <s v="Houston"/>
    <x v="5"/>
    <n v="77095"/>
    <x v="2"/>
    <s v="OFF-ST-10000918"/>
    <x v="1"/>
    <x v="4"/>
    <s v="Crate-A-Files"/>
    <n v="8.7200000000000006"/>
    <n v="1"/>
    <n v="0.2"/>
    <n v="0.65399999999999947"/>
  </r>
  <r>
    <n v="6450"/>
    <x v="3215"/>
    <x v="1"/>
    <x v="12"/>
    <d v="2012-09-29T00:00:00"/>
    <x v="1"/>
    <s v="EH-13990"/>
    <s v="Erica Hackney"/>
    <x v="0"/>
    <s v="United States"/>
    <s v="Meriden"/>
    <x v="29"/>
    <n v="6450"/>
    <x v="3"/>
    <s v="OFF-BI-10000822"/>
    <x v="1"/>
    <x v="8"/>
    <s v="Acco PRESSTEX Data Binder with Storage Hooks, Light Blue, 9 1/2&quot; X 11&quot;"/>
    <n v="10.76"/>
    <n v="2"/>
    <n v="0"/>
    <n v="5.1647999999999996"/>
  </r>
  <r>
    <n v="6451"/>
    <x v="3215"/>
    <x v="1"/>
    <x v="12"/>
    <d v="2012-09-29T00:00:00"/>
    <x v="1"/>
    <s v="EH-13990"/>
    <s v="Erica Hackney"/>
    <x v="0"/>
    <s v="United States"/>
    <s v="Meriden"/>
    <x v="29"/>
    <n v="6450"/>
    <x v="3"/>
    <s v="OFF-PA-10002222"/>
    <x v="1"/>
    <x v="10"/>
    <s v="Xerox Color Copier Paper, 11&quot; x 17&quot;, Ream"/>
    <n v="45.68"/>
    <n v="2"/>
    <n v="0"/>
    <n v="21.012799999999999"/>
  </r>
  <r>
    <n v="6452"/>
    <x v="3215"/>
    <x v="1"/>
    <x v="12"/>
    <d v="2012-09-29T00:00:00"/>
    <x v="1"/>
    <s v="EH-13990"/>
    <s v="Erica Hackney"/>
    <x v="0"/>
    <s v="United States"/>
    <s v="Meriden"/>
    <x v="29"/>
    <n v="6450"/>
    <x v="3"/>
    <s v="OFF-AR-10004930"/>
    <x v="1"/>
    <x v="6"/>
    <s v="Turquoise Lead Holder with Pocket Clip"/>
    <n v="6.7"/>
    <n v="1"/>
    <n v="0"/>
    <n v="2.2109999999999994"/>
  </r>
  <r>
    <n v="6453"/>
    <x v="3216"/>
    <x v="1"/>
    <x v="546"/>
    <d v="2012-12-23T00:00:00"/>
    <x v="0"/>
    <s v="PR-18880"/>
    <s v="Patrick Ryan"/>
    <x v="0"/>
    <s v="United States"/>
    <s v="Glenview"/>
    <x v="10"/>
    <n v="60025"/>
    <x v="2"/>
    <s v="TEC-PH-10001750"/>
    <x v="2"/>
    <x v="7"/>
    <s v="Samsung Rugby III"/>
    <n v="158.376"/>
    <n v="3"/>
    <n v="0.2"/>
    <n v="13.857900000000008"/>
  </r>
  <r>
    <n v="6454"/>
    <x v="3217"/>
    <x v="1"/>
    <x v="1049"/>
    <d v="2012-10-13T00:00:00"/>
    <x v="1"/>
    <s v="BT-11680"/>
    <s v="Brian Thompson"/>
    <x v="0"/>
    <s v="United States"/>
    <s v="Houston"/>
    <x v="5"/>
    <n v="77036"/>
    <x v="2"/>
    <s v="OFF-AR-10000657"/>
    <x v="1"/>
    <x v="6"/>
    <s v="Binney &amp; Smith inkTank Desk Highlighter, Chisel Tip, Yellow, 12/Box"/>
    <n v="3.44"/>
    <n v="2"/>
    <n v="0.2"/>
    <n v="0.55899999999999961"/>
  </r>
  <r>
    <n v="6455"/>
    <x v="3218"/>
    <x v="3"/>
    <x v="689"/>
    <d v="2014-08-04T00:00:00"/>
    <x v="2"/>
    <s v="EC-14050"/>
    <s v="Erin Creighton"/>
    <x v="0"/>
    <s v="United States"/>
    <s v="San Francisco"/>
    <x v="1"/>
    <n v="94110"/>
    <x v="1"/>
    <s v="OFF-ST-10003442"/>
    <x v="1"/>
    <x v="4"/>
    <s v="Eldon Portable Mobile Manager"/>
    <n v="56.56"/>
    <n v="2"/>
    <n v="0"/>
    <n v="15.2712"/>
  </r>
  <r>
    <n v="6456"/>
    <x v="3218"/>
    <x v="3"/>
    <x v="689"/>
    <d v="2014-08-04T00:00:00"/>
    <x v="2"/>
    <s v="EC-14050"/>
    <s v="Erin Creighton"/>
    <x v="0"/>
    <s v="United States"/>
    <s v="San Francisco"/>
    <x v="1"/>
    <n v="94110"/>
    <x v="1"/>
    <s v="FUR-FU-10003142"/>
    <x v="0"/>
    <x v="5"/>
    <s v="Master Big Foot Doorstop, Beige"/>
    <n v="36.96"/>
    <n v="7"/>
    <n v="0"/>
    <n v="11.457599999999998"/>
  </r>
  <r>
    <n v="6457"/>
    <x v="3219"/>
    <x v="2"/>
    <x v="79"/>
    <d v="2011-08-11T00:00:00"/>
    <x v="1"/>
    <s v="SP-20650"/>
    <s v="Stephanie Phelps"/>
    <x v="1"/>
    <s v="United States"/>
    <s v="New York City"/>
    <x v="15"/>
    <n v="10009"/>
    <x v="3"/>
    <s v="TEC-PH-10002468"/>
    <x v="2"/>
    <x v="7"/>
    <s v="Plantronics CS 50-USB - headset - Convertible, Monaural"/>
    <n v="135.99"/>
    <n v="1"/>
    <n v="0"/>
    <n v="36.717300000000009"/>
  </r>
  <r>
    <n v="6458"/>
    <x v="3219"/>
    <x v="2"/>
    <x v="79"/>
    <d v="2011-08-11T00:00:00"/>
    <x v="1"/>
    <s v="SP-20650"/>
    <s v="Stephanie Phelps"/>
    <x v="1"/>
    <s v="United States"/>
    <s v="New York City"/>
    <x v="15"/>
    <n v="10009"/>
    <x v="3"/>
    <s v="OFF-AR-10004165"/>
    <x v="1"/>
    <x v="6"/>
    <s v="Binney &amp; Smith inkTank Erasable Pocket Highlighter, Chisel Tip, Yellow"/>
    <n v="15.959999999999999"/>
    <n v="7"/>
    <n v="0"/>
    <n v="7.0224000000000011"/>
  </r>
  <r>
    <n v="6459"/>
    <x v="3220"/>
    <x v="3"/>
    <x v="304"/>
    <d v="2014-05-18T00:00:00"/>
    <x v="2"/>
    <s v="AJ-10780"/>
    <s v="Anthony Jacobs"/>
    <x v="1"/>
    <s v="United States"/>
    <s v="Baltimore"/>
    <x v="39"/>
    <n v="21215"/>
    <x v="3"/>
    <s v="OFF-AR-10001919"/>
    <x v="1"/>
    <x v="6"/>
    <s v="OIC #2 Pencils, Medium Soft"/>
    <n v="3.76"/>
    <n v="2"/>
    <n v="0"/>
    <n v="1.0903999999999998"/>
  </r>
  <r>
    <n v="6460"/>
    <x v="3220"/>
    <x v="3"/>
    <x v="304"/>
    <d v="2014-05-18T00:00:00"/>
    <x v="2"/>
    <s v="AJ-10780"/>
    <s v="Anthony Jacobs"/>
    <x v="1"/>
    <s v="United States"/>
    <s v="Baltimore"/>
    <x v="39"/>
    <n v="21215"/>
    <x v="3"/>
    <s v="OFF-AR-10003045"/>
    <x v="1"/>
    <x v="6"/>
    <s v="Prang Colored Pencils"/>
    <n v="14.7"/>
    <n v="5"/>
    <n v="0"/>
    <n v="6.6150000000000002"/>
  </r>
  <r>
    <n v="6461"/>
    <x v="3220"/>
    <x v="3"/>
    <x v="304"/>
    <d v="2014-05-18T00:00:00"/>
    <x v="2"/>
    <s v="AJ-10780"/>
    <s v="Anthony Jacobs"/>
    <x v="1"/>
    <s v="United States"/>
    <s v="Baltimore"/>
    <x v="39"/>
    <n v="21215"/>
    <x v="3"/>
    <s v="OFF-AR-10003338"/>
    <x v="1"/>
    <x v="6"/>
    <s v="Eberhard Faber 3 1/2&quot; Golf Pencils"/>
    <n v="37.200000000000003"/>
    <n v="5"/>
    <n v="0"/>
    <n v="9.3000000000000007"/>
  </r>
  <r>
    <n v="6462"/>
    <x v="3220"/>
    <x v="3"/>
    <x v="304"/>
    <d v="2014-05-18T00:00:00"/>
    <x v="2"/>
    <s v="AJ-10780"/>
    <s v="Anthony Jacobs"/>
    <x v="1"/>
    <s v="United States"/>
    <s v="Baltimore"/>
    <x v="39"/>
    <n v="21215"/>
    <x v="3"/>
    <s v="TEC-AC-10003280"/>
    <x v="2"/>
    <x v="11"/>
    <s v="Belkin F8E887 USB Wired Ergonomic Keyboard"/>
    <n v="89.97"/>
    <n v="3"/>
    <n v="0"/>
    <n v="18.893699999999995"/>
  </r>
  <r>
    <n v="6463"/>
    <x v="3220"/>
    <x v="3"/>
    <x v="304"/>
    <d v="2014-05-18T00:00:00"/>
    <x v="2"/>
    <s v="AJ-10780"/>
    <s v="Anthony Jacobs"/>
    <x v="1"/>
    <s v="United States"/>
    <s v="Baltimore"/>
    <x v="39"/>
    <n v="21215"/>
    <x v="3"/>
    <s v="FUR-CH-10003298"/>
    <x v="0"/>
    <x v="1"/>
    <s v="Office Star - Contemporary Task Swivel chair with Loop Arms, Charcoal"/>
    <n v="261.95999999999998"/>
    <n v="2"/>
    <n v="0"/>
    <n v="23.576399999999978"/>
  </r>
  <r>
    <n v="6464"/>
    <x v="3220"/>
    <x v="3"/>
    <x v="304"/>
    <d v="2014-05-18T00:00:00"/>
    <x v="2"/>
    <s v="AJ-10780"/>
    <s v="Anthony Jacobs"/>
    <x v="1"/>
    <s v="United States"/>
    <s v="Baltimore"/>
    <x v="39"/>
    <n v="21215"/>
    <x v="3"/>
    <s v="OFF-LA-10004544"/>
    <x v="1"/>
    <x v="2"/>
    <s v="Avery 505"/>
    <n v="74"/>
    <n v="5"/>
    <n v="0"/>
    <n v="37"/>
  </r>
  <r>
    <n v="6465"/>
    <x v="3221"/>
    <x v="0"/>
    <x v="897"/>
    <d v="2013-09-29T00:00:00"/>
    <x v="1"/>
    <s v="AS-10630"/>
    <s v="Ann Steele"/>
    <x v="2"/>
    <s v="United States"/>
    <s v="Louisville"/>
    <x v="0"/>
    <n v="40214"/>
    <x v="0"/>
    <s v="FUR-FU-10004586"/>
    <x v="0"/>
    <x v="5"/>
    <s v="G.E. Longer-Life Indoor Recessed Floodlight Bulbs"/>
    <n v="13.28"/>
    <n v="2"/>
    <n v="0"/>
    <n v="6.3743999999999996"/>
  </r>
  <r>
    <n v="6466"/>
    <x v="3222"/>
    <x v="1"/>
    <x v="50"/>
    <d v="2012-11-17T00:00:00"/>
    <x v="1"/>
    <s v="AA-10375"/>
    <s v="Allen Armold"/>
    <x v="0"/>
    <s v="United States"/>
    <s v="Lebanon"/>
    <x v="18"/>
    <n v="37087"/>
    <x v="0"/>
    <s v="OFF-ST-10003572"/>
    <x v="1"/>
    <x v="4"/>
    <s v="Portfile Personal File Boxes"/>
    <n v="84.960000000000008"/>
    <n v="6"/>
    <n v="0.2"/>
    <n v="6.3719999999999999"/>
  </r>
  <r>
    <n v="6467"/>
    <x v="3223"/>
    <x v="3"/>
    <x v="1053"/>
    <d v="2014-05-26T00:00:00"/>
    <x v="0"/>
    <s v="EH-13945"/>
    <s v="Eric Hoffmann"/>
    <x v="0"/>
    <s v="United States"/>
    <s v="Los Angeles"/>
    <x v="1"/>
    <n v="90008"/>
    <x v="1"/>
    <s v="TEC-AC-10002331"/>
    <x v="2"/>
    <x v="11"/>
    <s v="Maxell 74 Minute CDR, 10/Pack"/>
    <n v="68.459999999999994"/>
    <n v="7"/>
    <n v="0"/>
    <n v="25.330199999999998"/>
  </r>
  <r>
    <n v="6468"/>
    <x v="3224"/>
    <x v="0"/>
    <x v="499"/>
    <d v="2013-12-09T00:00:00"/>
    <x v="1"/>
    <s v="DB-13270"/>
    <s v="Deborah Brumfield"/>
    <x v="2"/>
    <s v="United States"/>
    <s v="Providence"/>
    <x v="34"/>
    <n v="2908"/>
    <x v="3"/>
    <s v="OFF-ST-10000142"/>
    <x v="1"/>
    <x v="4"/>
    <s v="Deluxe Rollaway Locking File with Drawer"/>
    <n v="2079.4"/>
    <n v="5"/>
    <n v="0"/>
    <n v="582.23199999999997"/>
  </r>
  <r>
    <n v="6469"/>
    <x v="3224"/>
    <x v="0"/>
    <x v="499"/>
    <d v="2013-12-09T00:00:00"/>
    <x v="1"/>
    <s v="DB-13270"/>
    <s v="Deborah Brumfield"/>
    <x v="2"/>
    <s v="United States"/>
    <s v="Providence"/>
    <x v="34"/>
    <n v="2908"/>
    <x v="3"/>
    <s v="TEC-PH-10000441"/>
    <x v="2"/>
    <x v="7"/>
    <s v="VTech DS6151"/>
    <n v="629.94999999999993"/>
    <n v="5"/>
    <n v="0"/>
    <n v="176.38600000000002"/>
  </r>
  <r>
    <n v="6470"/>
    <x v="3224"/>
    <x v="0"/>
    <x v="499"/>
    <d v="2013-12-09T00:00:00"/>
    <x v="1"/>
    <s v="DB-13270"/>
    <s v="Deborah Brumfield"/>
    <x v="2"/>
    <s v="United States"/>
    <s v="Providence"/>
    <x v="34"/>
    <n v="2908"/>
    <x v="3"/>
    <s v="FUR-FU-10004864"/>
    <x v="0"/>
    <x v="5"/>
    <s v="Eldon 500 Class Desk Accessories"/>
    <n v="72.42"/>
    <n v="6"/>
    <n v="0"/>
    <n v="23.898600000000002"/>
  </r>
  <r>
    <n v="6471"/>
    <x v="3225"/>
    <x v="1"/>
    <x v="1111"/>
    <d v="2012-09-02T00:00:00"/>
    <x v="1"/>
    <s v="CC-12100"/>
    <s v="Chad Cunningham"/>
    <x v="2"/>
    <s v="United States"/>
    <s v="Detroit"/>
    <x v="12"/>
    <n v="48234"/>
    <x v="2"/>
    <s v="TEC-PH-10001750"/>
    <x v="2"/>
    <x v="7"/>
    <s v="Samsung Rugby III"/>
    <n v="131.97999999999999"/>
    <n v="2"/>
    <n v="0"/>
    <n v="35.634600000000006"/>
  </r>
  <r>
    <n v="6472"/>
    <x v="3225"/>
    <x v="1"/>
    <x v="1111"/>
    <d v="2012-09-02T00:00:00"/>
    <x v="1"/>
    <s v="CC-12100"/>
    <s v="Chad Cunningham"/>
    <x v="2"/>
    <s v="United States"/>
    <s v="Detroit"/>
    <x v="12"/>
    <n v="48234"/>
    <x v="2"/>
    <s v="TEC-AC-10004510"/>
    <x v="2"/>
    <x v="11"/>
    <s v="Logitech Desktop MK120 Mouse and keyboard Combo"/>
    <n v="114.52"/>
    <n v="7"/>
    <n v="0"/>
    <n v="11.451999999999995"/>
  </r>
  <r>
    <n v="6473"/>
    <x v="3226"/>
    <x v="2"/>
    <x v="571"/>
    <d v="2011-06-10T00:00:00"/>
    <x v="1"/>
    <s v="VT-21700"/>
    <s v="Valerie Takahito"/>
    <x v="2"/>
    <s v="United States"/>
    <s v="Houston"/>
    <x v="5"/>
    <n v="77070"/>
    <x v="2"/>
    <s v="OFF-LA-10001074"/>
    <x v="1"/>
    <x v="2"/>
    <s v="Round Specialty Laser Printer Labels"/>
    <n v="100.24000000000001"/>
    <n v="10"/>
    <n v="0.2"/>
    <n v="33.830999999999989"/>
  </r>
  <r>
    <n v="6474"/>
    <x v="3227"/>
    <x v="0"/>
    <x v="196"/>
    <d v="2013-03-21T00:00:00"/>
    <x v="0"/>
    <s v="DB-13060"/>
    <s v="Dave Brooks"/>
    <x v="0"/>
    <s v="United States"/>
    <s v="Columbia"/>
    <x v="18"/>
    <n v="38401"/>
    <x v="0"/>
    <s v="OFF-AP-10003590"/>
    <x v="1"/>
    <x v="9"/>
    <s v="Hoover WindTunnel Plus Canister Vacuum"/>
    <n v="871.80000000000007"/>
    <n v="3"/>
    <n v="0.2"/>
    <n v="87.180000000000092"/>
  </r>
  <r>
    <n v="6475"/>
    <x v="3228"/>
    <x v="2"/>
    <x v="1112"/>
    <d v="2011-01-16T00:00:00"/>
    <x v="2"/>
    <s v="BS-11590"/>
    <s v="Brendan Sweed"/>
    <x v="1"/>
    <s v="United States"/>
    <s v="Philadelphia"/>
    <x v="9"/>
    <n v="19140"/>
    <x v="3"/>
    <s v="FUR-BO-10003433"/>
    <x v="0"/>
    <x v="0"/>
    <s v="Sauder Cornerstone Collection Library"/>
    <n v="61.96"/>
    <n v="4"/>
    <n v="0.5"/>
    <n v="-53.285600000000009"/>
  </r>
  <r>
    <n v="6476"/>
    <x v="3229"/>
    <x v="3"/>
    <x v="95"/>
    <d v="2014-06-11T00:00:00"/>
    <x v="1"/>
    <s v="NR-18550"/>
    <s v="Nick Radford"/>
    <x v="0"/>
    <s v="United States"/>
    <s v="Pembroke Pines"/>
    <x v="2"/>
    <n v="33024"/>
    <x v="0"/>
    <s v="OFF-BI-10002432"/>
    <x v="1"/>
    <x v="8"/>
    <s v="Wilson Jones Standard D-Ring Binders"/>
    <n v="4.5540000000000003"/>
    <n v="3"/>
    <n v="0.7"/>
    <n v="-3.4913999999999987"/>
  </r>
  <r>
    <n v="6477"/>
    <x v="3229"/>
    <x v="3"/>
    <x v="95"/>
    <d v="2014-06-11T00:00:00"/>
    <x v="1"/>
    <s v="NR-18550"/>
    <s v="Nick Radford"/>
    <x v="0"/>
    <s v="United States"/>
    <s v="Pembroke Pines"/>
    <x v="2"/>
    <n v="33024"/>
    <x v="0"/>
    <s v="OFF-AP-10003622"/>
    <x v="1"/>
    <x v="9"/>
    <s v="Bravo II Megaboss 12-Amp Hard Body Upright, Replacement Belts, 2 Belts per Pack"/>
    <n v="5.2"/>
    <n v="2"/>
    <n v="0.2"/>
    <n v="0.58499999999999974"/>
  </r>
  <r>
    <n v="6478"/>
    <x v="3229"/>
    <x v="3"/>
    <x v="95"/>
    <d v="2014-06-11T00:00:00"/>
    <x v="1"/>
    <s v="NR-18550"/>
    <s v="Nick Radford"/>
    <x v="0"/>
    <s v="United States"/>
    <s v="Pembroke Pines"/>
    <x v="2"/>
    <n v="33024"/>
    <x v="0"/>
    <s v="TEC-AC-10003832"/>
    <x v="2"/>
    <x v="11"/>
    <s v="Logitech P710e Mobile Speakerphone"/>
    <n v="205.99200000000002"/>
    <n v="1"/>
    <n v="0.2"/>
    <n v="-2.5749000000000279"/>
  </r>
  <r>
    <n v="6479"/>
    <x v="3229"/>
    <x v="3"/>
    <x v="95"/>
    <d v="2014-06-11T00:00:00"/>
    <x v="1"/>
    <s v="NR-18550"/>
    <s v="Nick Radford"/>
    <x v="0"/>
    <s v="United States"/>
    <s v="Pembroke Pines"/>
    <x v="2"/>
    <n v="33024"/>
    <x v="0"/>
    <s v="OFF-PA-10000809"/>
    <x v="1"/>
    <x v="10"/>
    <s v="Xerox 206"/>
    <n v="15.552000000000003"/>
    <n v="3"/>
    <n v="0.2"/>
    <n v="5.4432"/>
  </r>
  <r>
    <n v="6480"/>
    <x v="3229"/>
    <x v="3"/>
    <x v="95"/>
    <d v="2014-06-11T00:00:00"/>
    <x v="1"/>
    <s v="NR-18550"/>
    <s v="Nick Radford"/>
    <x v="0"/>
    <s v="United States"/>
    <s v="Pembroke Pines"/>
    <x v="2"/>
    <n v="33024"/>
    <x v="0"/>
    <s v="TEC-PH-10000441"/>
    <x v="2"/>
    <x v="7"/>
    <s v="VTech DS6151"/>
    <n v="503.96000000000004"/>
    <n v="5"/>
    <n v="0.2"/>
    <n v="50.396000000000015"/>
  </r>
  <r>
    <n v="6481"/>
    <x v="3229"/>
    <x v="3"/>
    <x v="95"/>
    <d v="2014-06-11T00:00:00"/>
    <x v="1"/>
    <s v="NR-18550"/>
    <s v="Nick Radford"/>
    <x v="0"/>
    <s v="United States"/>
    <s v="Pembroke Pines"/>
    <x v="2"/>
    <n v="33024"/>
    <x v="0"/>
    <s v="OFF-AP-10002287"/>
    <x v="1"/>
    <x v="9"/>
    <s v="Eureka Sanitaire  Multi-Pro Heavy-Duty Upright, Disposable Bags"/>
    <n v="24.472000000000001"/>
    <n v="7"/>
    <n v="0.2"/>
    <n v="1.8353999999999999"/>
  </r>
  <r>
    <n v="6482"/>
    <x v="3229"/>
    <x v="3"/>
    <x v="95"/>
    <d v="2014-06-11T00:00:00"/>
    <x v="1"/>
    <s v="NR-18550"/>
    <s v="Nick Radford"/>
    <x v="0"/>
    <s v="United States"/>
    <s v="Pembroke Pines"/>
    <x v="2"/>
    <n v="33024"/>
    <x v="0"/>
    <s v="FUR-BO-10002824"/>
    <x v="0"/>
    <x v="0"/>
    <s v="Bush Mission Pointe Library"/>
    <n v="241.56799999999998"/>
    <n v="2"/>
    <n v="0.2"/>
    <n v="0"/>
  </r>
  <r>
    <n v="6483"/>
    <x v="3229"/>
    <x v="3"/>
    <x v="95"/>
    <d v="2014-06-11T00:00:00"/>
    <x v="1"/>
    <s v="NR-18550"/>
    <s v="Nick Radford"/>
    <x v="0"/>
    <s v="United States"/>
    <s v="Pembroke Pines"/>
    <x v="2"/>
    <n v="33024"/>
    <x v="0"/>
    <s v="TEC-AC-10002942"/>
    <x v="2"/>
    <x v="11"/>
    <s v="WD My Passport Ultra 1TB Portable External Hard Drive"/>
    <n v="110.4"/>
    <n v="2"/>
    <n v="0.2"/>
    <n v="-4.1400000000000077"/>
  </r>
  <r>
    <n v="6484"/>
    <x v="3230"/>
    <x v="3"/>
    <x v="95"/>
    <d v="2014-06-10T00:00:00"/>
    <x v="1"/>
    <s v="KN-16390"/>
    <s v="Katherine Nockton"/>
    <x v="1"/>
    <s v="United States"/>
    <s v="New York City"/>
    <x v="15"/>
    <n v="10011"/>
    <x v="3"/>
    <s v="FUR-TA-10001932"/>
    <x v="0"/>
    <x v="3"/>
    <s v="Chromcraft 48&quot; x 96&quot; Racetrack Double Pedestal Table"/>
    <n v="384.76799999999997"/>
    <n v="2"/>
    <n v="0.4"/>
    <n v="-115.43040000000002"/>
  </r>
  <r>
    <n v="6485"/>
    <x v="3230"/>
    <x v="3"/>
    <x v="95"/>
    <d v="2014-06-10T00:00:00"/>
    <x v="1"/>
    <s v="KN-16390"/>
    <s v="Katherine Nockton"/>
    <x v="1"/>
    <s v="United States"/>
    <s v="New York City"/>
    <x v="15"/>
    <n v="10011"/>
    <x v="3"/>
    <s v="TEC-MA-10003173"/>
    <x v="2"/>
    <x v="15"/>
    <s v="Hewlett-Packard 300S Scientific Calculator"/>
    <n v="78.66"/>
    <n v="6"/>
    <n v="0"/>
    <n v="36.183599999999991"/>
  </r>
  <r>
    <n v="6486"/>
    <x v="3230"/>
    <x v="3"/>
    <x v="95"/>
    <d v="2014-06-10T00:00:00"/>
    <x v="1"/>
    <s v="KN-16390"/>
    <s v="Katherine Nockton"/>
    <x v="1"/>
    <s v="United States"/>
    <s v="New York City"/>
    <x v="15"/>
    <n v="10011"/>
    <x v="3"/>
    <s v="OFF-PA-10004156"/>
    <x v="1"/>
    <x v="10"/>
    <s v="Xerox 188"/>
    <n v="45.36"/>
    <n v="4"/>
    <n v="0"/>
    <n v="22.226399999999998"/>
  </r>
  <r>
    <n v="6487"/>
    <x v="3231"/>
    <x v="1"/>
    <x v="1113"/>
    <d v="2012-03-26T00:00:00"/>
    <x v="1"/>
    <s v="JW-16075"/>
    <s v="Julia West"/>
    <x v="0"/>
    <s v="United States"/>
    <s v="Jacksonville"/>
    <x v="3"/>
    <n v="28540"/>
    <x v="0"/>
    <s v="OFF-AP-10002945"/>
    <x v="1"/>
    <x v="9"/>
    <s v="Honeywell Enviracaire Portable HEPA Air Cleaner for 17' x 22' Room"/>
    <n v="962.07999999999993"/>
    <n v="4"/>
    <n v="0.2"/>
    <n v="156.33799999999997"/>
  </r>
  <r>
    <n v="6488"/>
    <x v="3231"/>
    <x v="1"/>
    <x v="1113"/>
    <d v="2012-03-26T00:00:00"/>
    <x v="1"/>
    <s v="JW-16075"/>
    <s v="Julia West"/>
    <x v="0"/>
    <s v="United States"/>
    <s v="Jacksonville"/>
    <x v="3"/>
    <n v="28540"/>
    <x v="0"/>
    <s v="OFF-BI-10000948"/>
    <x v="1"/>
    <x v="8"/>
    <s v="GBC Laser Imprintable Binding System Covers, Desert Sand"/>
    <n v="12.843000000000002"/>
    <n v="3"/>
    <n v="0.7"/>
    <n v="-9.8462999999999994"/>
  </r>
  <r>
    <n v="6489"/>
    <x v="3231"/>
    <x v="1"/>
    <x v="1113"/>
    <d v="2012-03-26T00:00:00"/>
    <x v="1"/>
    <s v="JW-16075"/>
    <s v="Julia West"/>
    <x v="0"/>
    <s v="United States"/>
    <s v="Jacksonville"/>
    <x v="3"/>
    <n v="28540"/>
    <x v="0"/>
    <s v="OFF-PA-10002254"/>
    <x v="1"/>
    <x v="10"/>
    <s v="Xerox 1883"/>
    <n v="295.45600000000002"/>
    <n v="14"/>
    <n v="0.2"/>
    <n v="96.023199999999974"/>
  </r>
  <r>
    <n v="6490"/>
    <x v="3232"/>
    <x v="3"/>
    <x v="20"/>
    <d v="2014-09-25T00:00:00"/>
    <x v="1"/>
    <s v="JM-15535"/>
    <s v="Jessica Myrick"/>
    <x v="0"/>
    <s v="United States"/>
    <s v="New York City"/>
    <x v="15"/>
    <n v="10011"/>
    <x v="3"/>
    <s v="OFF-PA-10004782"/>
    <x v="1"/>
    <x v="10"/>
    <s v="Xerox 228"/>
    <n v="32.400000000000006"/>
    <n v="5"/>
    <n v="0"/>
    <n v="15.552000000000001"/>
  </r>
  <r>
    <n v="6491"/>
    <x v="3233"/>
    <x v="2"/>
    <x v="1114"/>
    <d v="2011-09-19T00:00:00"/>
    <x v="1"/>
    <s v="MF-18250"/>
    <s v="Monica Federle"/>
    <x v="1"/>
    <s v="United States"/>
    <s v="Philadelphia"/>
    <x v="9"/>
    <n v="19120"/>
    <x v="3"/>
    <s v="FUR-FU-10000222"/>
    <x v="0"/>
    <x v="5"/>
    <s v="Seth Thomas 16&quot; Steel Case Clock"/>
    <n v="103.93599999999999"/>
    <n v="4"/>
    <n v="0.2"/>
    <n v="16.889599999999998"/>
  </r>
  <r>
    <n v="6492"/>
    <x v="3234"/>
    <x v="0"/>
    <x v="73"/>
    <d v="2013-11-26T00:00:00"/>
    <x v="1"/>
    <s v="FA-14230"/>
    <s v="Frank Atkinson"/>
    <x v="1"/>
    <s v="United States"/>
    <s v="Orlando"/>
    <x v="2"/>
    <n v="32839"/>
    <x v="0"/>
    <s v="FUR-BO-10004695"/>
    <x v="0"/>
    <x v="0"/>
    <s v="O'Sullivan 2-Door Barrister Bookcase in Odessa Pine"/>
    <n v="289.56799999999998"/>
    <n v="2"/>
    <n v="0.2"/>
    <n v="10.858799999999974"/>
  </r>
  <r>
    <n v="6493"/>
    <x v="3234"/>
    <x v="0"/>
    <x v="73"/>
    <d v="2013-11-26T00:00:00"/>
    <x v="1"/>
    <s v="FA-14230"/>
    <s v="Frank Atkinson"/>
    <x v="1"/>
    <s v="United States"/>
    <s v="Orlando"/>
    <x v="2"/>
    <n v="32839"/>
    <x v="0"/>
    <s v="OFF-ST-10003327"/>
    <x v="1"/>
    <x v="4"/>
    <s v="Akro-Mils 12-Gallon Tote"/>
    <n v="39.72"/>
    <n v="5"/>
    <n v="0.2"/>
    <n v="4.4684999999999953"/>
  </r>
  <r>
    <n v="6494"/>
    <x v="3234"/>
    <x v="0"/>
    <x v="73"/>
    <d v="2013-11-26T00:00:00"/>
    <x v="1"/>
    <s v="FA-14230"/>
    <s v="Frank Atkinson"/>
    <x v="1"/>
    <s v="United States"/>
    <s v="Orlando"/>
    <x v="2"/>
    <n v="32839"/>
    <x v="0"/>
    <s v="TEC-PH-10003357"/>
    <x v="2"/>
    <x v="7"/>
    <s v="Grandstream GXP2100 Mainstream Business Phone"/>
    <n v="244.768"/>
    <n v="4"/>
    <n v="0.2"/>
    <n v="24.476800000000004"/>
  </r>
  <r>
    <n v="6495"/>
    <x v="3235"/>
    <x v="3"/>
    <x v="960"/>
    <d v="2014-11-02T00:00:00"/>
    <x v="0"/>
    <s v="KH-16510"/>
    <s v="Keith Herrera"/>
    <x v="0"/>
    <s v="United States"/>
    <s v="Houston"/>
    <x v="5"/>
    <n v="77095"/>
    <x v="2"/>
    <s v="TEC-AC-10002167"/>
    <x v="2"/>
    <x v="11"/>
    <s v="Imation 8gb Micro Traveldrive Usb 2.0 Flash Drive"/>
    <n v="24"/>
    <n v="2"/>
    <n v="0.2"/>
    <n v="-2.6999999999999993"/>
  </r>
  <r>
    <n v="6496"/>
    <x v="3235"/>
    <x v="3"/>
    <x v="960"/>
    <d v="2014-11-02T00:00:00"/>
    <x v="0"/>
    <s v="KH-16510"/>
    <s v="Keith Herrera"/>
    <x v="0"/>
    <s v="United States"/>
    <s v="Houston"/>
    <x v="5"/>
    <n v="77095"/>
    <x v="2"/>
    <s v="OFF-PA-10001937"/>
    <x v="1"/>
    <x v="10"/>
    <s v="Xerox 21"/>
    <n v="15.552000000000003"/>
    <n v="3"/>
    <n v="0.2"/>
    <n v="5.4432"/>
  </r>
  <r>
    <n v="6497"/>
    <x v="3235"/>
    <x v="3"/>
    <x v="960"/>
    <d v="2014-11-02T00:00:00"/>
    <x v="0"/>
    <s v="KH-16510"/>
    <s v="Keith Herrera"/>
    <x v="0"/>
    <s v="United States"/>
    <s v="Houston"/>
    <x v="5"/>
    <n v="77095"/>
    <x v="2"/>
    <s v="TEC-AC-10004510"/>
    <x v="2"/>
    <x v="11"/>
    <s v="Logitech Desktop MK120 Mouse and keyboard Combo"/>
    <n v="26.176000000000002"/>
    <n v="2"/>
    <n v="0.2"/>
    <n v="-3.272000000000002"/>
  </r>
  <r>
    <n v="6498"/>
    <x v="3236"/>
    <x v="1"/>
    <x v="1115"/>
    <d v="2012-07-28T00:00:00"/>
    <x v="1"/>
    <s v="SS-20515"/>
    <s v="Shirley Schmidt"/>
    <x v="2"/>
    <s v="United States"/>
    <s v="Louisville"/>
    <x v="0"/>
    <n v="40214"/>
    <x v="0"/>
    <s v="FUR-FU-10001487"/>
    <x v="0"/>
    <x v="5"/>
    <s v="Eldon Expressions Wood and Plastic Desk Accessories, Cherry Wood"/>
    <n v="20.94"/>
    <n v="3"/>
    <n v="0"/>
    <n v="6.0725999999999987"/>
  </r>
  <r>
    <n v="6499"/>
    <x v="3236"/>
    <x v="1"/>
    <x v="1115"/>
    <d v="2012-07-28T00:00:00"/>
    <x v="1"/>
    <s v="SS-20515"/>
    <s v="Shirley Schmidt"/>
    <x v="2"/>
    <s v="United States"/>
    <s v="Louisville"/>
    <x v="0"/>
    <n v="40214"/>
    <x v="0"/>
    <s v="OFF-BI-10000069"/>
    <x v="1"/>
    <x v="8"/>
    <s v="GBC Prepunched Paper, 19-Hole, for Binding Systems, 24-lb"/>
    <n v="135.09"/>
    <n v="9"/>
    <n v="0"/>
    <n v="62.14139999999999"/>
  </r>
  <r>
    <n v="6500"/>
    <x v="3236"/>
    <x v="1"/>
    <x v="1115"/>
    <d v="2012-07-28T00:00:00"/>
    <x v="1"/>
    <s v="SS-20515"/>
    <s v="Shirley Schmidt"/>
    <x v="2"/>
    <s v="United States"/>
    <s v="Louisville"/>
    <x v="0"/>
    <n v="40214"/>
    <x v="0"/>
    <s v="TEC-AC-10003289"/>
    <x v="2"/>
    <x v="11"/>
    <s v="Anker Ultra-Slim Mini Bluetooth 3.0 Wireless Keyboard"/>
    <n v="279.85999999999996"/>
    <n v="14"/>
    <n v="0"/>
    <n v="64.367799999999988"/>
  </r>
  <r>
    <n v="6501"/>
    <x v="3236"/>
    <x v="1"/>
    <x v="1115"/>
    <d v="2012-07-28T00:00:00"/>
    <x v="1"/>
    <s v="SS-20515"/>
    <s v="Shirley Schmidt"/>
    <x v="2"/>
    <s v="United States"/>
    <s v="Louisville"/>
    <x v="0"/>
    <n v="40214"/>
    <x v="0"/>
    <s v="OFF-BI-10000069"/>
    <x v="1"/>
    <x v="8"/>
    <s v="GBC Prepunched Paper, 19-Hole, for Binding Systems, 24-lb"/>
    <n v="90.06"/>
    <n v="6"/>
    <n v="0"/>
    <n v="41.427599999999991"/>
  </r>
  <r>
    <n v="6502"/>
    <x v="3237"/>
    <x v="2"/>
    <x v="981"/>
    <d v="2011-11-06T00:00:00"/>
    <x v="1"/>
    <s v="LC-17050"/>
    <s v="Liz Carlisle"/>
    <x v="0"/>
    <s v="United States"/>
    <s v="Medina"/>
    <x v="24"/>
    <n v="44256"/>
    <x v="3"/>
    <s v="TEC-PH-10001299"/>
    <x v="2"/>
    <x v="7"/>
    <s v="Polycom CX300 Desktop Phone USB VoIP phone"/>
    <n v="539.96399999999994"/>
    <n v="6"/>
    <n v="0.4"/>
    <n v="-107.99280000000002"/>
  </r>
  <r>
    <n v="6503"/>
    <x v="3237"/>
    <x v="2"/>
    <x v="981"/>
    <d v="2011-11-06T00:00:00"/>
    <x v="1"/>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x v="3237"/>
    <x v="2"/>
    <x v="981"/>
    <d v="2011-11-06T00:00:00"/>
    <x v="1"/>
    <s v="LC-17050"/>
    <s v="Liz Carlisle"/>
    <x v="0"/>
    <s v="United States"/>
    <s v="Medina"/>
    <x v="24"/>
    <n v="44256"/>
    <x v="3"/>
    <s v="OFF-BI-10001098"/>
    <x v="1"/>
    <x v="8"/>
    <s v="Acco D-Ring Binder w/DublLock"/>
    <n v="19.242000000000001"/>
    <n v="3"/>
    <n v="0.7"/>
    <n v="-13.4694"/>
  </r>
  <r>
    <n v="6505"/>
    <x v="3238"/>
    <x v="3"/>
    <x v="701"/>
    <d v="2014-11-23T00:00:00"/>
    <x v="0"/>
    <s v="VW-21775"/>
    <s v="Victoria Wilson"/>
    <x v="1"/>
    <s v="United States"/>
    <s v="New York City"/>
    <x v="15"/>
    <n v="10011"/>
    <x v="3"/>
    <s v="OFF-ST-10000142"/>
    <x v="1"/>
    <x v="4"/>
    <s v="Deluxe Rollaway Locking File with Drawer"/>
    <n v="1247.6399999999999"/>
    <n v="3"/>
    <n v="0"/>
    <n v="349.33919999999995"/>
  </r>
  <r>
    <n v="6506"/>
    <x v="3239"/>
    <x v="0"/>
    <x v="190"/>
    <d v="2013-07-01T00:00:00"/>
    <x v="1"/>
    <s v="LD-16855"/>
    <s v="Lela Donovan"/>
    <x v="1"/>
    <s v="United States"/>
    <s v="Chicago"/>
    <x v="10"/>
    <n v="60653"/>
    <x v="2"/>
    <s v="OFF-AR-10001547"/>
    <x v="1"/>
    <x v="6"/>
    <s v="Newell 311"/>
    <n v="5.3040000000000003"/>
    <n v="3"/>
    <n v="0.2"/>
    <n v="0.46409999999999996"/>
  </r>
  <r>
    <n v="6507"/>
    <x v="3240"/>
    <x v="0"/>
    <x v="790"/>
    <d v="2013-10-12T00:00:00"/>
    <x v="0"/>
    <s v="SP-20545"/>
    <s v="Sibella Parks"/>
    <x v="1"/>
    <s v="United States"/>
    <s v="Philadelphia"/>
    <x v="9"/>
    <n v="19143"/>
    <x v="3"/>
    <s v="OFF-PA-10001593"/>
    <x v="1"/>
    <x v="10"/>
    <s v="Xerox 1947"/>
    <n v="19.136000000000003"/>
    <n v="4"/>
    <n v="0.2"/>
    <n v="5.9799999999999986"/>
  </r>
  <r>
    <n v="6508"/>
    <x v="3240"/>
    <x v="0"/>
    <x v="790"/>
    <d v="2013-10-12T00:00:00"/>
    <x v="0"/>
    <s v="SP-20545"/>
    <s v="Sibella Parks"/>
    <x v="1"/>
    <s v="United States"/>
    <s v="Philadelphia"/>
    <x v="9"/>
    <n v="19143"/>
    <x v="3"/>
    <s v="FUR-FU-10004071"/>
    <x v="0"/>
    <x v="5"/>
    <s v="Luxo Professional Magnifying Clamp-On Fluorescent Lamps"/>
    <n v="332.83200000000005"/>
    <n v="4"/>
    <n v="0.2"/>
    <n v="-24.962399999999988"/>
  </r>
  <r>
    <n v="6509"/>
    <x v="3241"/>
    <x v="3"/>
    <x v="698"/>
    <d v="2014-12-27T00:00:00"/>
    <x v="1"/>
    <s v="DK-13150"/>
    <s v="David Kendrick"/>
    <x v="1"/>
    <s v="United States"/>
    <s v="New York City"/>
    <x v="15"/>
    <n v="10009"/>
    <x v="3"/>
    <s v="OFF-PA-10001970"/>
    <x v="1"/>
    <x v="10"/>
    <s v="Xerox 1908"/>
    <n v="279.89999999999998"/>
    <n v="5"/>
    <n v="0"/>
    <n v="137.15100000000001"/>
  </r>
  <r>
    <n v="6510"/>
    <x v="3241"/>
    <x v="3"/>
    <x v="698"/>
    <d v="2014-12-27T00:00:00"/>
    <x v="1"/>
    <s v="DK-13150"/>
    <s v="David Kendrick"/>
    <x v="1"/>
    <s v="United States"/>
    <s v="New York City"/>
    <x v="15"/>
    <n v="10009"/>
    <x v="3"/>
    <s v="OFF-BI-10001524"/>
    <x v="1"/>
    <x v="8"/>
    <s v="GBC Premium Transparent Covers with Diagonal Lined Pattern"/>
    <n v="50.352000000000004"/>
    <n v="3"/>
    <n v="0.2"/>
    <n v="17.623199999999997"/>
  </r>
  <r>
    <n v="6511"/>
    <x v="3241"/>
    <x v="3"/>
    <x v="698"/>
    <d v="2014-12-27T00:00:00"/>
    <x v="1"/>
    <s v="DK-13150"/>
    <s v="David Kendrick"/>
    <x v="1"/>
    <s v="United States"/>
    <s v="New York City"/>
    <x v="15"/>
    <n v="10009"/>
    <x v="3"/>
    <s v="OFF-PA-10004156"/>
    <x v="1"/>
    <x v="10"/>
    <s v="Xerox 188"/>
    <n v="34.019999999999996"/>
    <n v="3"/>
    <n v="0"/>
    <n v="16.669799999999999"/>
  </r>
  <r>
    <n v="6512"/>
    <x v="3242"/>
    <x v="3"/>
    <x v="904"/>
    <d v="2014-03-11T00:00:00"/>
    <x v="1"/>
    <s v="FC-14245"/>
    <s v="Frank Carlisle"/>
    <x v="2"/>
    <s v="United States"/>
    <s v="San Francisco"/>
    <x v="1"/>
    <n v="94109"/>
    <x v="1"/>
    <s v="OFF-AR-10003158"/>
    <x v="1"/>
    <x v="6"/>
    <s v="Fluorescent Highlighters by Dixon"/>
    <n v="23.88"/>
    <n v="6"/>
    <n v="0"/>
    <n v="8.1191999999999993"/>
  </r>
  <r>
    <n v="6513"/>
    <x v="3242"/>
    <x v="3"/>
    <x v="904"/>
    <d v="2014-03-11T00:00:00"/>
    <x v="1"/>
    <s v="FC-14245"/>
    <s v="Frank Carlisle"/>
    <x v="2"/>
    <s v="United States"/>
    <s v="San Francisco"/>
    <x v="1"/>
    <n v="94109"/>
    <x v="1"/>
    <s v="OFF-LA-10004559"/>
    <x v="1"/>
    <x v="2"/>
    <s v="Avery 49"/>
    <n v="11.52"/>
    <n v="4"/>
    <n v="0"/>
    <n v="5.6448"/>
  </r>
  <r>
    <n v="6514"/>
    <x v="3242"/>
    <x v="3"/>
    <x v="904"/>
    <d v="2014-03-11T00:00:00"/>
    <x v="1"/>
    <s v="FC-14245"/>
    <s v="Frank Carlisle"/>
    <x v="2"/>
    <s v="United States"/>
    <s v="San Francisco"/>
    <x v="1"/>
    <n v="94109"/>
    <x v="1"/>
    <s v="OFF-PA-10001033"/>
    <x v="1"/>
    <x v="10"/>
    <s v="Xerox 1893"/>
    <n v="286.93"/>
    <n v="7"/>
    <n v="0"/>
    <n v="140.59569999999999"/>
  </r>
  <r>
    <n v="6515"/>
    <x v="3242"/>
    <x v="3"/>
    <x v="904"/>
    <d v="2014-03-11T00:00:00"/>
    <x v="1"/>
    <s v="FC-14245"/>
    <s v="Frank Carlisle"/>
    <x v="2"/>
    <s v="United States"/>
    <s v="San Francisco"/>
    <x v="1"/>
    <n v="94109"/>
    <x v="1"/>
    <s v="TEC-PH-10001336"/>
    <x v="2"/>
    <x v="7"/>
    <s v="Digium D40 VoIP phone"/>
    <n v="206.38400000000001"/>
    <n v="2"/>
    <n v="0.2"/>
    <n v="23.218199999999996"/>
  </r>
  <r>
    <n v="6516"/>
    <x v="3243"/>
    <x v="3"/>
    <x v="175"/>
    <d v="2014-09-20T00:00:00"/>
    <x v="1"/>
    <s v="RD-19480"/>
    <s v="Rick Duston"/>
    <x v="0"/>
    <s v="United States"/>
    <s v="San Francisco"/>
    <x v="1"/>
    <n v="94122"/>
    <x v="1"/>
    <s v="FUR-CH-10002961"/>
    <x v="0"/>
    <x v="1"/>
    <s v="Leather Task Chair, Black"/>
    <n v="218.35200000000003"/>
    <n v="3"/>
    <n v="0.2"/>
    <n v="0"/>
  </r>
  <r>
    <n v="6517"/>
    <x v="3243"/>
    <x v="3"/>
    <x v="175"/>
    <d v="2014-09-20T00:00:00"/>
    <x v="1"/>
    <s v="RD-19480"/>
    <s v="Rick Duston"/>
    <x v="0"/>
    <s v="United States"/>
    <s v="San Francisco"/>
    <x v="1"/>
    <n v="94122"/>
    <x v="1"/>
    <s v="FUR-FU-10001488"/>
    <x v="0"/>
    <x v="5"/>
    <s v="Tenex 46&quot; x 60&quot; Computer Anti-Static Chairmat, Rectangular Shaped"/>
    <n v="529.9"/>
    <n v="5"/>
    <n v="0"/>
    <n v="105.97999999999999"/>
  </r>
  <r>
    <n v="6518"/>
    <x v="3243"/>
    <x v="3"/>
    <x v="175"/>
    <d v="2014-09-20T00:00:00"/>
    <x v="1"/>
    <s v="RD-19480"/>
    <s v="Rick Duston"/>
    <x v="0"/>
    <s v="United States"/>
    <s v="San Francisco"/>
    <x v="1"/>
    <n v="94122"/>
    <x v="1"/>
    <s v="OFF-AR-10001915"/>
    <x v="1"/>
    <x v="6"/>
    <s v="Peel-Off China Markers"/>
    <n v="99.3"/>
    <n v="10"/>
    <n v="0"/>
    <n v="41.706000000000003"/>
  </r>
  <r>
    <n v="6519"/>
    <x v="3243"/>
    <x v="3"/>
    <x v="175"/>
    <d v="2014-09-20T00:00:00"/>
    <x v="1"/>
    <s v="RD-19480"/>
    <s v="Rick Duston"/>
    <x v="0"/>
    <s v="United States"/>
    <s v="San Francisco"/>
    <x v="1"/>
    <n v="94122"/>
    <x v="1"/>
    <s v="OFF-AP-10001205"/>
    <x v="1"/>
    <x v="9"/>
    <s v="Belkin 5 Outlet SurgeMaster Power Centers"/>
    <n v="108.96"/>
    <n v="2"/>
    <n v="0"/>
    <n v="30.508800000000008"/>
  </r>
  <r>
    <n v="6520"/>
    <x v="3243"/>
    <x v="3"/>
    <x v="175"/>
    <d v="2014-09-20T00:00:00"/>
    <x v="1"/>
    <s v="RD-19480"/>
    <s v="Rick Duston"/>
    <x v="0"/>
    <s v="United States"/>
    <s v="San Francisco"/>
    <x v="1"/>
    <n v="94122"/>
    <x v="1"/>
    <s v="OFF-BI-10004528"/>
    <x v="1"/>
    <x v="8"/>
    <s v="Cardinal Poly Pocket Divider Pockets for Ring Binders"/>
    <n v="2.6880000000000002"/>
    <n v="1"/>
    <n v="0.2"/>
    <n v="0.83999999999999975"/>
  </r>
  <r>
    <n v="6521"/>
    <x v="3244"/>
    <x v="3"/>
    <x v="1034"/>
    <d v="2014-01-19T00:00:00"/>
    <x v="0"/>
    <s v="AR-10540"/>
    <s v="Andy Reiter"/>
    <x v="0"/>
    <s v="United States"/>
    <s v="Jackson"/>
    <x v="12"/>
    <n v="49201"/>
    <x v="2"/>
    <s v="OFF-BI-10004995"/>
    <x v="1"/>
    <x v="8"/>
    <s v="GBC DocuBind P400 Electric Binding System"/>
    <n v="5443.96"/>
    <n v="4"/>
    <n v="0"/>
    <n v="2504.2215999999999"/>
  </r>
  <r>
    <n v="6522"/>
    <x v="3244"/>
    <x v="3"/>
    <x v="1034"/>
    <d v="2014-01-19T00:00:00"/>
    <x v="0"/>
    <s v="AR-10540"/>
    <s v="Andy Reiter"/>
    <x v="0"/>
    <s v="United States"/>
    <s v="Jackson"/>
    <x v="12"/>
    <n v="49201"/>
    <x v="2"/>
    <s v="FUR-CH-10004626"/>
    <x v="0"/>
    <x v="1"/>
    <s v="Office Star Flex Back Scooter Chair with Aluminum Finish Frame"/>
    <n v="302.67"/>
    <n v="3"/>
    <n v="0"/>
    <n v="72.640799999999999"/>
  </r>
  <r>
    <n v="6523"/>
    <x v="3244"/>
    <x v="3"/>
    <x v="1034"/>
    <d v="2014-01-19T00:00:00"/>
    <x v="0"/>
    <s v="AR-10540"/>
    <s v="Andy Reiter"/>
    <x v="0"/>
    <s v="United States"/>
    <s v="Jackson"/>
    <x v="12"/>
    <n v="49201"/>
    <x v="2"/>
    <s v="OFF-PA-10001260"/>
    <x v="1"/>
    <x v="10"/>
    <s v="TOPS Money Receipt Book, Consecutively Numbered in Red,"/>
    <n v="56.07"/>
    <n v="7"/>
    <n v="0"/>
    <n v="25.231499999999997"/>
  </r>
  <r>
    <n v="6524"/>
    <x v="3245"/>
    <x v="0"/>
    <x v="274"/>
    <d v="2013-07-14T00:00:00"/>
    <x v="1"/>
    <s v="CC-12100"/>
    <s v="Chad Cunningham"/>
    <x v="2"/>
    <s v="United States"/>
    <s v="Philadelphia"/>
    <x v="9"/>
    <n v="19120"/>
    <x v="3"/>
    <s v="OFF-LA-10002945"/>
    <x v="1"/>
    <x v="2"/>
    <s v="Permanent Self-Adhesive File Folder Labels for Typewriters, 1 1/8 x 3 1/2, White"/>
    <n v="10.08"/>
    <n v="2"/>
    <n v="0.2"/>
    <n v="3.2759999999999994"/>
  </r>
  <r>
    <n v="6525"/>
    <x v="3245"/>
    <x v="0"/>
    <x v="274"/>
    <d v="2013-07-14T00:00:00"/>
    <x v="1"/>
    <s v="CC-12100"/>
    <s v="Chad Cunningham"/>
    <x v="2"/>
    <s v="United States"/>
    <s v="Philadelphia"/>
    <x v="9"/>
    <n v="19120"/>
    <x v="3"/>
    <s v="TEC-PH-10002310"/>
    <x v="2"/>
    <x v="7"/>
    <s v="Panasonic KX T7731-B Digital phone"/>
    <n v="59.993999999999993"/>
    <n v="1"/>
    <n v="0.4"/>
    <n v="-12.998700000000007"/>
  </r>
  <r>
    <n v="6526"/>
    <x v="3245"/>
    <x v="0"/>
    <x v="274"/>
    <d v="2013-07-14T00:00:00"/>
    <x v="1"/>
    <s v="CC-12100"/>
    <s v="Chad Cunningham"/>
    <x v="2"/>
    <s v="United States"/>
    <s v="Philadelphia"/>
    <x v="9"/>
    <n v="19120"/>
    <x v="3"/>
    <s v="OFF-BI-10001525"/>
    <x v="1"/>
    <x v="8"/>
    <s v="Acco Pressboard Covers with Storage Hooks, 14 7/8&quot; x 11&quot;, Executive Red"/>
    <n v="5.7150000000000016"/>
    <n v="5"/>
    <n v="0.7"/>
    <n v="-4.7625000000000011"/>
  </r>
  <r>
    <n v="6527"/>
    <x v="3245"/>
    <x v="0"/>
    <x v="274"/>
    <d v="2013-07-14T00:00:00"/>
    <x v="1"/>
    <s v="CC-12100"/>
    <s v="Chad Cunningham"/>
    <x v="2"/>
    <s v="United States"/>
    <s v="Philadelphia"/>
    <x v="9"/>
    <n v="19120"/>
    <x v="3"/>
    <s v="OFF-BI-10001308"/>
    <x v="1"/>
    <x v="8"/>
    <s v="GBC Standard Plastic Binding Systems' Combs"/>
    <n v="9.4200000000000017"/>
    <n v="5"/>
    <n v="0.7"/>
    <n v="-7.8500000000000014"/>
  </r>
  <r>
    <n v="6528"/>
    <x v="3246"/>
    <x v="0"/>
    <x v="443"/>
    <d v="2013-12-29T00:00:00"/>
    <x v="0"/>
    <s v="CA-11965"/>
    <s v="Carol Adams"/>
    <x v="1"/>
    <s v="United States"/>
    <s v="Warwick"/>
    <x v="34"/>
    <n v="2886"/>
    <x v="3"/>
    <s v="TEC-CO-10002095"/>
    <x v="2"/>
    <x v="16"/>
    <s v="Hewlett Packard 610 Color Digital Copier / Printer"/>
    <n v="1999.96"/>
    <n v="4"/>
    <n v="0"/>
    <n v="899.98199999999997"/>
  </r>
  <r>
    <n v="6529"/>
    <x v="3247"/>
    <x v="2"/>
    <x v="1091"/>
    <d v="2011-12-26T00:00:00"/>
    <x v="1"/>
    <s v="BT-11530"/>
    <s v="Bradley Talbott"/>
    <x v="2"/>
    <s v="United States"/>
    <s v="New York City"/>
    <x v="15"/>
    <n v="10024"/>
    <x v="3"/>
    <s v="OFF-ST-10004946"/>
    <x v="1"/>
    <x v="4"/>
    <s v="Desktop 3-Pocket Hot File"/>
    <n v="216.4"/>
    <n v="4"/>
    <n v="0"/>
    <n v="56.26400000000001"/>
  </r>
  <r>
    <n v="6530"/>
    <x v="3248"/>
    <x v="2"/>
    <x v="1116"/>
    <d v="2011-02-28T00:00:00"/>
    <x v="1"/>
    <s v="MG-17875"/>
    <s v="Michael Grace"/>
    <x v="2"/>
    <s v="United States"/>
    <s v="El Paso"/>
    <x v="5"/>
    <n v="79907"/>
    <x v="2"/>
    <s v="OFF-LA-10004425"/>
    <x v="1"/>
    <x v="2"/>
    <s v="Staples"/>
    <n v="6.9360000000000008"/>
    <n v="3"/>
    <n v="0.2"/>
    <n v="2.3409000000000004"/>
  </r>
  <r>
    <n v="6531"/>
    <x v="3248"/>
    <x v="2"/>
    <x v="1116"/>
    <d v="2011-02-28T00:00:00"/>
    <x v="1"/>
    <s v="MG-17875"/>
    <s v="Michael Grace"/>
    <x v="2"/>
    <s v="United States"/>
    <s v="El Paso"/>
    <x v="5"/>
    <n v="79907"/>
    <x v="2"/>
    <s v="OFF-BI-10000320"/>
    <x v="1"/>
    <x v="8"/>
    <s v="GBC Plastic Binding Combs"/>
    <n v="4.427999999999999"/>
    <n v="3"/>
    <n v="0.8"/>
    <n v="-6.8633999999999986"/>
  </r>
  <r>
    <n v="6532"/>
    <x v="3249"/>
    <x v="3"/>
    <x v="769"/>
    <d v="2014-12-09T00:00:00"/>
    <x v="1"/>
    <s v="TP-21130"/>
    <s v="Theone Pippenger"/>
    <x v="0"/>
    <s v="United States"/>
    <s v="Rochester"/>
    <x v="11"/>
    <n v="55901"/>
    <x v="2"/>
    <s v="OFF-AR-10001315"/>
    <x v="1"/>
    <x v="6"/>
    <s v="Newell 310"/>
    <n v="8.8000000000000007"/>
    <n v="5"/>
    <n v="0"/>
    <n v="2.5519999999999996"/>
  </r>
  <r>
    <n v="6533"/>
    <x v="3249"/>
    <x v="3"/>
    <x v="769"/>
    <d v="2014-12-09T00:00:00"/>
    <x v="1"/>
    <s v="TP-21130"/>
    <s v="Theone Pippenger"/>
    <x v="0"/>
    <s v="United States"/>
    <s v="Rochester"/>
    <x v="11"/>
    <n v="55901"/>
    <x v="2"/>
    <s v="TEC-AC-10004595"/>
    <x v="2"/>
    <x v="11"/>
    <s v="First Data TMFD35 PIN Pad"/>
    <n v="142.80000000000001"/>
    <n v="1"/>
    <n v="0"/>
    <n v="29.988"/>
  </r>
  <r>
    <n v="6534"/>
    <x v="3249"/>
    <x v="3"/>
    <x v="769"/>
    <d v="2014-12-09T00:00:00"/>
    <x v="1"/>
    <s v="TP-21130"/>
    <s v="Theone Pippenger"/>
    <x v="0"/>
    <s v="United States"/>
    <s v="Rochester"/>
    <x v="11"/>
    <n v="55901"/>
    <x v="2"/>
    <s v="TEC-AC-10001539"/>
    <x v="2"/>
    <x v="11"/>
    <s v="Logitech G430 Surround Sound Gaming Headset with Dolby 7.1 Technology"/>
    <n v="399.95"/>
    <n v="5"/>
    <n v="0"/>
    <n v="143.982"/>
  </r>
  <r>
    <n v="6535"/>
    <x v="3250"/>
    <x v="2"/>
    <x v="664"/>
    <d v="2011-11-22T00:00:00"/>
    <x v="1"/>
    <s v="GT-14710"/>
    <s v="Greg Tran"/>
    <x v="0"/>
    <s v="United States"/>
    <s v="Buffalo"/>
    <x v="15"/>
    <n v="14215"/>
    <x v="3"/>
    <s v="OFF-BI-10001359"/>
    <x v="1"/>
    <x v="8"/>
    <s v="GBC DocuBind TL300 Electric Binding System"/>
    <n v="2152.7760000000003"/>
    <n v="3"/>
    <n v="0.2"/>
    <n v="726.56189999999981"/>
  </r>
  <r>
    <n v="6536"/>
    <x v="3250"/>
    <x v="2"/>
    <x v="664"/>
    <d v="2011-11-22T00:00:00"/>
    <x v="1"/>
    <s v="GT-14710"/>
    <s v="Greg Tran"/>
    <x v="0"/>
    <s v="United States"/>
    <s v="Buffalo"/>
    <x v="15"/>
    <n v="14215"/>
    <x v="3"/>
    <s v="FUR-BO-10002213"/>
    <x v="0"/>
    <x v="0"/>
    <s v="DMI Eclipse Executive Suite Bookcases"/>
    <n v="4007.8400000000006"/>
    <n v="10"/>
    <n v="0.2"/>
    <n v="-50.098000000000297"/>
  </r>
  <r>
    <n v="6537"/>
    <x v="3251"/>
    <x v="2"/>
    <x v="22"/>
    <d v="2011-10-23T00:00:00"/>
    <x v="2"/>
    <s v="FH-14365"/>
    <s v="Fred Hopkins"/>
    <x v="1"/>
    <s v="United States"/>
    <s v="Knoxville"/>
    <x v="18"/>
    <n v="37918"/>
    <x v="0"/>
    <s v="FUR-TA-10003008"/>
    <x v="0"/>
    <x v="3"/>
    <s v="Lesro Round Back Collection Coffee Table, End Table"/>
    <n v="328.59000000000003"/>
    <n v="3"/>
    <n v="0.4"/>
    <n v="-147.8655"/>
  </r>
  <r>
    <n v="6538"/>
    <x v="3251"/>
    <x v="2"/>
    <x v="22"/>
    <d v="2011-10-23T00:00:00"/>
    <x v="2"/>
    <s v="FH-14365"/>
    <s v="Fred Hopkins"/>
    <x v="1"/>
    <s v="United States"/>
    <s v="Knoxville"/>
    <x v="18"/>
    <n v="37918"/>
    <x v="0"/>
    <s v="OFF-ST-10000934"/>
    <x v="1"/>
    <x v="4"/>
    <s v="Contico 72&quot;H Heavy-Duty Storage System"/>
    <n v="98.352000000000004"/>
    <n v="3"/>
    <n v="0.2"/>
    <n v="-24.588000000000001"/>
  </r>
  <r>
    <n v="6539"/>
    <x v="3252"/>
    <x v="1"/>
    <x v="969"/>
    <d v="2012-10-30T00:00:00"/>
    <x v="1"/>
    <s v="HK-14890"/>
    <s v="Heather Kirkland"/>
    <x v="1"/>
    <s v="United States"/>
    <s v="Newark"/>
    <x v="13"/>
    <n v="19711"/>
    <x v="3"/>
    <s v="TEC-PH-10004042"/>
    <x v="2"/>
    <x v="7"/>
    <s v="ClearOne Communications CHAT 70 OC Speaker Phone"/>
    <n v="158.99"/>
    <n v="1"/>
    <n v="0"/>
    <n v="41.337400000000002"/>
  </r>
  <r>
    <n v="6540"/>
    <x v="3252"/>
    <x v="1"/>
    <x v="969"/>
    <d v="2012-10-30T00:00:00"/>
    <x v="1"/>
    <s v="HK-14890"/>
    <s v="Heather Kirkland"/>
    <x v="1"/>
    <s v="United States"/>
    <s v="Newark"/>
    <x v="13"/>
    <n v="19711"/>
    <x v="3"/>
    <s v="FUR-CH-10002439"/>
    <x v="0"/>
    <x v="1"/>
    <s v="Iceberg Nesting Folding Chair, 19w x 6d x 43h"/>
    <n v="291.10000000000002"/>
    <n v="5"/>
    <n v="0"/>
    <n v="75.686000000000007"/>
  </r>
  <r>
    <n v="6541"/>
    <x v="3253"/>
    <x v="3"/>
    <x v="673"/>
    <d v="2014-11-20T00:00:00"/>
    <x v="2"/>
    <s v="CC-12220"/>
    <s v="Chris Cortes"/>
    <x v="0"/>
    <s v="United States"/>
    <s v="Seattle"/>
    <x v="4"/>
    <n v="98103"/>
    <x v="1"/>
    <s v="OFF-PA-10001363"/>
    <x v="1"/>
    <x v="10"/>
    <s v="Xerox 1933"/>
    <n v="73.679999999999993"/>
    <n v="6"/>
    <n v="0"/>
    <n v="34.629599999999996"/>
  </r>
  <r>
    <n v="6542"/>
    <x v="3253"/>
    <x v="3"/>
    <x v="673"/>
    <d v="2014-11-20T00:00:00"/>
    <x v="2"/>
    <s v="CC-12220"/>
    <s v="Chris Cortes"/>
    <x v="0"/>
    <s v="United States"/>
    <s v="Seattle"/>
    <x v="4"/>
    <n v="98103"/>
    <x v="1"/>
    <s v="FUR-FU-10003394"/>
    <x v="0"/>
    <x v="5"/>
    <s v="Tenex &quot;The Solids&quot; Textured Chair Mats"/>
    <n v="139.91999999999999"/>
    <n v="2"/>
    <n v="0"/>
    <n v="23.786399999999986"/>
  </r>
  <r>
    <n v="6543"/>
    <x v="3253"/>
    <x v="3"/>
    <x v="673"/>
    <d v="2014-11-20T00:00:00"/>
    <x v="2"/>
    <s v="CC-12220"/>
    <s v="Chris Cortes"/>
    <x v="0"/>
    <s v="United States"/>
    <s v="Seattle"/>
    <x v="4"/>
    <n v="98103"/>
    <x v="1"/>
    <s v="TEC-PH-10003171"/>
    <x v="2"/>
    <x v="7"/>
    <s v="Plantronics Encore H101 Dual Earpieces Headset"/>
    <n v="107.88"/>
    <n v="3"/>
    <n v="0.2"/>
    <n v="10.787999999999997"/>
  </r>
  <r>
    <n v="6544"/>
    <x v="3253"/>
    <x v="3"/>
    <x v="673"/>
    <d v="2014-11-20T00:00:00"/>
    <x v="2"/>
    <s v="CC-12220"/>
    <s v="Chris Cortes"/>
    <x v="0"/>
    <s v="United States"/>
    <s v="Seattle"/>
    <x v="4"/>
    <n v="98103"/>
    <x v="1"/>
    <s v="OFF-ST-10003123"/>
    <x v="1"/>
    <x v="4"/>
    <s v="Fellowes Bases and Tops For Staxonsteel/High-Stak Systems"/>
    <n v="33.29"/>
    <n v="1"/>
    <n v="0"/>
    <n v="7.9895999999999994"/>
  </r>
  <r>
    <n v="6545"/>
    <x v="3254"/>
    <x v="3"/>
    <x v="304"/>
    <d v="2014-05-19T00:00:00"/>
    <x v="1"/>
    <s v="DP-13000"/>
    <s v="Darren Powers"/>
    <x v="0"/>
    <s v="United States"/>
    <s v="Cleveland"/>
    <x v="24"/>
    <n v="44105"/>
    <x v="3"/>
    <s v="OFF-BI-10003007"/>
    <x v="1"/>
    <x v="8"/>
    <s v="Premium Transparent Presentation Covers, No Pattern/Clear, 8 1/2&quot; x 11&quot;"/>
    <n v="58.170000000000009"/>
    <n v="5"/>
    <n v="0.7"/>
    <n v="-46.53600000000003"/>
  </r>
  <r>
    <n v="6546"/>
    <x v="3254"/>
    <x v="3"/>
    <x v="304"/>
    <d v="2014-05-19T00:00:00"/>
    <x v="1"/>
    <s v="DP-13000"/>
    <s v="Darren Powers"/>
    <x v="0"/>
    <s v="United States"/>
    <s v="Cleveland"/>
    <x v="24"/>
    <n v="44105"/>
    <x v="3"/>
    <s v="OFF-LA-10000973"/>
    <x v="1"/>
    <x v="2"/>
    <s v="Avery 502"/>
    <n v="5.04"/>
    <n v="2"/>
    <n v="0.2"/>
    <n v="1.764"/>
  </r>
  <r>
    <n v="6547"/>
    <x v="3254"/>
    <x v="3"/>
    <x v="304"/>
    <d v="2014-05-19T00:00:00"/>
    <x v="1"/>
    <s v="DP-13000"/>
    <s v="Darren Powers"/>
    <x v="0"/>
    <s v="United States"/>
    <s v="Cleveland"/>
    <x v="24"/>
    <n v="44105"/>
    <x v="3"/>
    <s v="OFF-PA-10000483"/>
    <x v="1"/>
    <x v="10"/>
    <s v="Xerox 19"/>
    <n v="24.784000000000002"/>
    <n v="1"/>
    <n v="0.2"/>
    <n v="7.7449999999999983"/>
  </r>
  <r>
    <n v="6548"/>
    <x v="3255"/>
    <x v="2"/>
    <x v="72"/>
    <d v="2011-03-05T00:00:00"/>
    <x v="1"/>
    <s v="VF-21715"/>
    <s v="Vicky Freymann"/>
    <x v="2"/>
    <s v="United States"/>
    <s v="Elmhurst"/>
    <x v="10"/>
    <n v="60126"/>
    <x v="2"/>
    <s v="FUR-CH-10000863"/>
    <x v="0"/>
    <x v="1"/>
    <s v="Novimex Swivel Fabric Task Chair"/>
    <n v="634.11599999999999"/>
    <n v="6"/>
    <n v="0.3"/>
    <n v="-172.11720000000003"/>
  </r>
  <r>
    <n v="6549"/>
    <x v="3255"/>
    <x v="2"/>
    <x v="72"/>
    <d v="2011-03-05T00:00:00"/>
    <x v="1"/>
    <s v="VF-21715"/>
    <s v="Vicky Freymann"/>
    <x v="2"/>
    <s v="United States"/>
    <s v="Elmhurst"/>
    <x v="10"/>
    <n v="60126"/>
    <x v="2"/>
    <s v="OFF-PA-10003036"/>
    <x v="1"/>
    <x v="10"/>
    <s v="Black Print Carbonless 8 1/2&quot; x 8 1/4&quot; Rapid Memo Book"/>
    <n v="17.472000000000001"/>
    <n v="3"/>
    <n v="0.2"/>
    <n v="5.6783999999999981"/>
  </r>
  <r>
    <n v="6550"/>
    <x v="3256"/>
    <x v="1"/>
    <x v="117"/>
    <d v="2012-08-01T00:00:00"/>
    <x v="2"/>
    <s v="GH-14410"/>
    <s v="Gary Hansen"/>
    <x v="2"/>
    <s v="United States"/>
    <s v="Lakeville"/>
    <x v="11"/>
    <n v="55044"/>
    <x v="2"/>
    <s v="FUR-CH-10002304"/>
    <x v="0"/>
    <x v="1"/>
    <s v="Global Stack Chair without Arms, Black"/>
    <n v="155.88"/>
    <n v="6"/>
    <n v="0"/>
    <n v="38.970000000000006"/>
  </r>
  <r>
    <n v="6551"/>
    <x v="3257"/>
    <x v="1"/>
    <x v="549"/>
    <d v="2012-11-03T00:00:00"/>
    <x v="0"/>
    <s v="JH-16180"/>
    <s v="Justin Hirsh"/>
    <x v="0"/>
    <s v="United States"/>
    <s v="New York City"/>
    <x v="15"/>
    <n v="10035"/>
    <x v="3"/>
    <s v="FUR-CH-10000422"/>
    <x v="0"/>
    <x v="1"/>
    <s v="Global Highback Leather Tilter in Burgundy"/>
    <n v="327.56399999999996"/>
    <n v="4"/>
    <n v="0.1"/>
    <n v="21.837600000000023"/>
  </r>
  <r>
    <n v="6552"/>
    <x v="3258"/>
    <x v="3"/>
    <x v="819"/>
    <d v="2014-12-22T00:00:00"/>
    <x v="0"/>
    <s v="RB-19465"/>
    <s v="Rick Bensley"/>
    <x v="2"/>
    <s v="United States"/>
    <s v="Los Angeles"/>
    <x v="1"/>
    <n v="90036"/>
    <x v="1"/>
    <s v="OFF-PA-10002986"/>
    <x v="1"/>
    <x v="10"/>
    <s v="Xerox 1898"/>
    <n v="13.36"/>
    <n v="2"/>
    <n v="0"/>
    <n v="6.4127999999999998"/>
  </r>
  <r>
    <n v="6553"/>
    <x v="3258"/>
    <x v="3"/>
    <x v="819"/>
    <d v="2014-12-22T00:00:00"/>
    <x v="0"/>
    <s v="RB-19465"/>
    <s v="Rick Bensley"/>
    <x v="2"/>
    <s v="United States"/>
    <s v="Los Angeles"/>
    <x v="1"/>
    <n v="90036"/>
    <x v="1"/>
    <s v="OFF-ST-10002289"/>
    <x v="1"/>
    <x v="4"/>
    <s v="Safco Wire Cube Shelving System, For Use as 4 or 5 14&quot; Cubes, Black"/>
    <n v="158.9"/>
    <n v="5"/>
    <n v="0"/>
    <n v="7.9449999999999932"/>
  </r>
  <r>
    <n v="6554"/>
    <x v="3259"/>
    <x v="2"/>
    <x v="22"/>
    <d v="2011-10-22T00:00:00"/>
    <x v="0"/>
    <s v="LS-16975"/>
    <s v="Lindsay Shagiari"/>
    <x v="2"/>
    <s v="United States"/>
    <s v="Chicago"/>
    <x v="10"/>
    <n v="60653"/>
    <x v="2"/>
    <s v="TEC-AC-10001606"/>
    <x v="2"/>
    <x v="11"/>
    <s v="Logitech Wireless Performance Mouse MX for PC and Mac"/>
    <n v="319.96800000000002"/>
    <n v="4"/>
    <n v="0.2"/>
    <n v="71.992800000000003"/>
  </r>
  <r>
    <n v="6555"/>
    <x v="3259"/>
    <x v="2"/>
    <x v="22"/>
    <d v="2011-10-22T00:00:00"/>
    <x v="0"/>
    <s v="LS-16975"/>
    <s v="Lindsay Shagiari"/>
    <x v="2"/>
    <s v="United States"/>
    <s v="Chicago"/>
    <x v="10"/>
    <n v="60653"/>
    <x v="2"/>
    <s v="OFF-ST-10003805"/>
    <x v="1"/>
    <x v="4"/>
    <s v="24 Capacity Maxi Data Binder Racks, Pearl"/>
    <n v="505.32000000000005"/>
    <n v="3"/>
    <n v="0.2"/>
    <n v="31.582499999999953"/>
  </r>
  <r>
    <n v="6556"/>
    <x v="3259"/>
    <x v="2"/>
    <x v="22"/>
    <d v="2011-10-22T00:00:00"/>
    <x v="0"/>
    <s v="LS-16975"/>
    <s v="Lindsay Shagiari"/>
    <x v="2"/>
    <s v="United States"/>
    <s v="Chicago"/>
    <x v="10"/>
    <n v="60653"/>
    <x v="2"/>
    <s v="OFF-PA-10002109"/>
    <x v="1"/>
    <x v="10"/>
    <s v="Wirebound Voice Message Log Book"/>
    <n v="3.8079999999999998"/>
    <n v="1"/>
    <n v="0.2"/>
    <n v="1.2375999999999996"/>
  </r>
  <r>
    <n v="6557"/>
    <x v="3259"/>
    <x v="2"/>
    <x v="22"/>
    <d v="2011-10-22T00:00:00"/>
    <x v="0"/>
    <s v="LS-16975"/>
    <s v="Lindsay Shagiari"/>
    <x v="2"/>
    <s v="United States"/>
    <s v="Chicago"/>
    <x v="10"/>
    <n v="60653"/>
    <x v="2"/>
    <s v="OFF-BI-10000632"/>
    <x v="1"/>
    <x v="8"/>
    <s v="Satellite Sectional Post Binders"/>
    <n v="8.6819999999999968"/>
    <n v="1"/>
    <n v="0.8"/>
    <n v="-14.759400000000003"/>
  </r>
  <r>
    <n v="6558"/>
    <x v="3259"/>
    <x v="2"/>
    <x v="22"/>
    <d v="2011-10-22T00:00:00"/>
    <x v="0"/>
    <s v="LS-16975"/>
    <s v="Lindsay Shagiari"/>
    <x v="2"/>
    <s v="United States"/>
    <s v="Chicago"/>
    <x v="10"/>
    <n v="60653"/>
    <x v="2"/>
    <s v="OFF-LA-10003510"/>
    <x v="1"/>
    <x v="2"/>
    <s v="Avery 4027 File Folder Labels for Dot Matrix Printers, 5000 Labels per Box, White"/>
    <n v="24.424000000000003"/>
    <n v="1"/>
    <n v="0.2"/>
    <n v="7.9378000000000002"/>
  </r>
  <r>
    <n v="6559"/>
    <x v="3260"/>
    <x v="1"/>
    <x v="1117"/>
    <d v="2012-06-10T00:00:00"/>
    <x v="1"/>
    <s v="EB-13750"/>
    <s v="Edward Becker"/>
    <x v="1"/>
    <s v="United States"/>
    <s v="Buffalo"/>
    <x v="15"/>
    <n v="14215"/>
    <x v="3"/>
    <s v="FUR-CH-10004997"/>
    <x v="0"/>
    <x v="1"/>
    <s v="Hon Every-Day Series Multi-Task Chairs"/>
    <n v="1522.6379999999999"/>
    <n v="9"/>
    <n v="0.1"/>
    <n v="169.18200000000004"/>
  </r>
  <r>
    <n v="6560"/>
    <x v="3261"/>
    <x v="0"/>
    <x v="658"/>
    <d v="2013-07-27T00:00:00"/>
    <x v="1"/>
    <s v="DK-12835"/>
    <s v="Damala Kotsonis"/>
    <x v="1"/>
    <s v="United States"/>
    <s v="Roseville"/>
    <x v="1"/>
    <n v="95661"/>
    <x v="1"/>
    <s v="OFF-EN-10003001"/>
    <x v="1"/>
    <x v="12"/>
    <s v="Ames Color-File Green Diamond Border X-ray Mailers"/>
    <n v="419.90000000000003"/>
    <n v="5"/>
    <n v="0"/>
    <n v="197.35299999999998"/>
  </r>
  <r>
    <n v="6561"/>
    <x v="3261"/>
    <x v="0"/>
    <x v="658"/>
    <d v="2013-07-27T00:00:00"/>
    <x v="1"/>
    <s v="DK-12835"/>
    <s v="Damala Kotsonis"/>
    <x v="1"/>
    <s v="United States"/>
    <s v="Roseville"/>
    <x v="1"/>
    <n v="95661"/>
    <x v="1"/>
    <s v="OFF-LA-10003766"/>
    <x v="1"/>
    <x v="2"/>
    <s v="Self-Adhesive Removable Labels"/>
    <n v="3.15"/>
    <n v="1"/>
    <n v="0"/>
    <n v="1.512"/>
  </r>
  <r>
    <n v="6562"/>
    <x v="3262"/>
    <x v="3"/>
    <x v="185"/>
    <d v="2014-04-03T00:00:00"/>
    <x v="2"/>
    <s v="SC-20260"/>
    <s v="Scott Cohen"/>
    <x v="1"/>
    <s v="United States"/>
    <s v="Arlington"/>
    <x v="5"/>
    <n v="76017"/>
    <x v="2"/>
    <s v="OFF-AP-10003040"/>
    <x v="1"/>
    <x v="9"/>
    <s v="Fellowes 8 Outlet Superior Workstation Surge Protector w/o Phone/Fax/Modem Protection"/>
    <n v="33.61999999999999"/>
    <n v="5"/>
    <n v="0.8"/>
    <n v="-90.774000000000029"/>
  </r>
  <r>
    <n v="6563"/>
    <x v="3263"/>
    <x v="2"/>
    <x v="1118"/>
    <d v="2011-05-12T00:00:00"/>
    <x v="1"/>
    <s v="CT-11995"/>
    <s v="Carol Triggs"/>
    <x v="0"/>
    <s v="United States"/>
    <s v="Lawrence"/>
    <x v="31"/>
    <n v="1841"/>
    <x v="3"/>
    <s v="OFF-BI-10001078"/>
    <x v="1"/>
    <x v="8"/>
    <s v="Acco PRESSTEX Data Binder with Storage Hooks, Dark Blue, 14 7/8&quot; X 11&quot;"/>
    <n v="16.14"/>
    <n v="3"/>
    <n v="0"/>
    <n v="7.9085999999999999"/>
  </r>
  <r>
    <n v="6564"/>
    <x v="3263"/>
    <x v="2"/>
    <x v="1118"/>
    <d v="2011-05-12T00:00:00"/>
    <x v="1"/>
    <s v="CT-11995"/>
    <s v="Carol Triggs"/>
    <x v="0"/>
    <s v="United States"/>
    <s v="Lawrence"/>
    <x v="31"/>
    <n v="1841"/>
    <x v="3"/>
    <s v="FUR-TA-10003469"/>
    <x v="0"/>
    <x v="3"/>
    <s v="Balt Split Level Computer Training Table"/>
    <n v="194.25"/>
    <n v="2"/>
    <n v="0.3"/>
    <n v="-38.849999999999994"/>
  </r>
  <r>
    <n v="6565"/>
    <x v="3263"/>
    <x v="2"/>
    <x v="1118"/>
    <d v="2011-05-12T00:00:00"/>
    <x v="1"/>
    <s v="CT-11995"/>
    <s v="Carol Triggs"/>
    <x v="0"/>
    <s v="United States"/>
    <s v="Lawrence"/>
    <x v="31"/>
    <n v="1841"/>
    <x v="3"/>
    <s v="OFF-AR-10002578"/>
    <x v="1"/>
    <x v="6"/>
    <s v="Newell 335"/>
    <n v="8.64"/>
    <n v="3"/>
    <n v="0"/>
    <n v="2.5055999999999998"/>
  </r>
  <r>
    <n v="6566"/>
    <x v="3263"/>
    <x v="2"/>
    <x v="1118"/>
    <d v="2011-05-12T00:00:00"/>
    <x v="1"/>
    <s v="CT-11995"/>
    <s v="Carol Triggs"/>
    <x v="0"/>
    <s v="United States"/>
    <s v="Lawrence"/>
    <x v="31"/>
    <n v="1841"/>
    <x v="3"/>
    <s v="FUR-CH-10004675"/>
    <x v="0"/>
    <x v="1"/>
    <s v="Lifetime Advantage Folding Chairs, 4/Carton"/>
    <n v="872.32"/>
    <n v="4"/>
    <n v="0"/>
    <n v="244.24959999999999"/>
  </r>
  <r>
    <n v="6567"/>
    <x v="3264"/>
    <x v="3"/>
    <x v="1119"/>
    <d v="2014-02-09T00:00:00"/>
    <x v="0"/>
    <s v="CB-12025"/>
    <s v="Cassandra Brandow"/>
    <x v="0"/>
    <s v="United States"/>
    <s v="Waco"/>
    <x v="5"/>
    <n v="76706"/>
    <x v="2"/>
    <s v="OFF-BI-10004632"/>
    <x v="1"/>
    <x v="8"/>
    <s v="Ibico Hi-Tech Manual Binding System"/>
    <n v="243.99199999999996"/>
    <n v="4"/>
    <n v="0.8"/>
    <n v="-426.9860000000001"/>
  </r>
  <r>
    <n v="6568"/>
    <x v="3264"/>
    <x v="3"/>
    <x v="1119"/>
    <d v="2014-02-09T00:00:00"/>
    <x v="0"/>
    <s v="CB-12025"/>
    <s v="Cassandra Brandow"/>
    <x v="0"/>
    <s v="United States"/>
    <s v="Waco"/>
    <x v="5"/>
    <n v="76706"/>
    <x v="2"/>
    <s v="OFF-AR-10003087"/>
    <x v="1"/>
    <x v="6"/>
    <s v="Staples"/>
    <n v="7.120000000000001"/>
    <n v="5"/>
    <n v="0.2"/>
    <n v="0.71199999999999974"/>
  </r>
  <r>
    <n v="6569"/>
    <x v="3265"/>
    <x v="2"/>
    <x v="891"/>
    <d v="2011-04-22T00:00:00"/>
    <x v="1"/>
    <s v="KM-16720"/>
    <s v="Kunst Miller"/>
    <x v="0"/>
    <s v="United States"/>
    <s v="Houston"/>
    <x v="5"/>
    <n v="77095"/>
    <x v="2"/>
    <s v="OFF-AR-10001868"/>
    <x v="1"/>
    <x v="6"/>
    <s v="Prang Dustless Chalk Sticks"/>
    <n v="2.6880000000000002"/>
    <n v="2"/>
    <n v="0.2"/>
    <n v="1.008"/>
  </r>
  <r>
    <n v="6570"/>
    <x v="3265"/>
    <x v="2"/>
    <x v="891"/>
    <d v="2011-04-22T00:00:00"/>
    <x v="1"/>
    <s v="KM-16720"/>
    <s v="Kunst Miller"/>
    <x v="0"/>
    <s v="United States"/>
    <s v="Houston"/>
    <x v="5"/>
    <n v="77095"/>
    <x v="2"/>
    <s v="FUR-CH-10002602"/>
    <x v="0"/>
    <x v="1"/>
    <s v="DMI Arturo Collection Mission-style Design Wood Chair"/>
    <n v="317.05799999999999"/>
    <n v="3"/>
    <n v="0.3"/>
    <n v="-18.117599999999996"/>
  </r>
  <r>
    <n v="6571"/>
    <x v="3265"/>
    <x v="2"/>
    <x v="891"/>
    <d v="2011-04-22T00:00:00"/>
    <x v="1"/>
    <s v="KM-16720"/>
    <s v="Kunst Miller"/>
    <x v="0"/>
    <s v="United States"/>
    <s v="Houston"/>
    <x v="5"/>
    <n v="77095"/>
    <x v="2"/>
    <s v="OFF-EN-10000056"/>
    <x v="1"/>
    <x v="12"/>
    <s v="Cameo Buff Policy Envelopes"/>
    <n v="149.352"/>
    <n v="3"/>
    <n v="0.2"/>
    <n v="50.40629999999998"/>
  </r>
  <r>
    <n v="6572"/>
    <x v="3265"/>
    <x v="2"/>
    <x v="891"/>
    <d v="2011-04-22T00:00:00"/>
    <x v="1"/>
    <s v="KM-16720"/>
    <s v="Kunst Miller"/>
    <x v="0"/>
    <s v="United States"/>
    <s v="Houston"/>
    <x v="5"/>
    <n v="77095"/>
    <x v="2"/>
    <s v="TEC-AC-10000474"/>
    <x v="2"/>
    <x v="11"/>
    <s v="Kensington Expert Mouse Optical USB Trackball for PC or Mac"/>
    <n v="227.976"/>
    <n v="3"/>
    <n v="0.2"/>
    <n v="28.496999999999957"/>
  </r>
  <r>
    <n v="6573"/>
    <x v="3266"/>
    <x v="0"/>
    <x v="1120"/>
    <d v="2013-05-17T00:00:00"/>
    <x v="1"/>
    <s v="RD-19720"/>
    <s v="Roger Demir"/>
    <x v="0"/>
    <s v="United States"/>
    <s v="Seattle"/>
    <x v="4"/>
    <n v="98105"/>
    <x v="1"/>
    <s v="OFF-PA-10003971"/>
    <x v="1"/>
    <x v="10"/>
    <s v="Xerox 1965"/>
    <n v="11.96"/>
    <n v="2"/>
    <n v="0"/>
    <n v="5.8604000000000003"/>
  </r>
  <r>
    <n v="6574"/>
    <x v="3267"/>
    <x v="0"/>
    <x v="881"/>
    <d v="2013-12-01T00:00:00"/>
    <x v="1"/>
    <s v="BP-11050"/>
    <s v="Barry Pond"/>
    <x v="1"/>
    <s v="United States"/>
    <s v="Plainfield"/>
    <x v="30"/>
    <n v="7060"/>
    <x v="3"/>
    <s v="OFF-ST-10000689"/>
    <x v="1"/>
    <x v="4"/>
    <s v="Fellowes Strictly Business Drawer File, Letter/Legal Size"/>
    <n v="563.4"/>
    <n v="4"/>
    <n v="0"/>
    <n v="67.608000000000004"/>
  </r>
  <r>
    <n v="6575"/>
    <x v="3267"/>
    <x v="0"/>
    <x v="881"/>
    <d v="2013-12-01T00:00:00"/>
    <x v="1"/>
    <s v="BP-11050"/>
    <s v="Barry Pond"/>
    <x v="1"/>
    <s v="United States"/>
    <s v="Plainfield"/>
    <x v="30"/>
    <n v="7060"/>
    <x v="3"/>
    <s v="TEC-MA-10004255"/>
    <x v="2"/>
    <x v="15"/>
    <s v="Konica Minolta magicolor 1690MF Multifunction Printer"/>
    <n v="319.92"/>
    <n v="8"/>
    <n v="0"/>
    <n v="118.37040000000002"/>
  </r>
  <r>
    <n v="6576"/>
    <x v="3268"/>
    <x v="3"/>
    <x v="448"/>
    <d v="2014-03-09T00:00:00"/>
    <x v="1"/>
    <s v="EJ-13720"/>
    <s v="Ed Jacobs"/>
    <x v="0"/>
    <s v="United States"/>
    <s v="Los Angeles"/>
    <x v="1"/>
    <n v="90008"/>
    <x v="1"/>
    <s v="TEC-AC-10000990"/>
    <x v="2"/>
    <x v="11"/>
    <s v="Imation Bio 2GB USB Flash Drive Imation Corp"/>
    <n v="1049.44"/>
    <n v="8"/>
    <n v="0"/>
    <n v="440.76480000000004"/>
  </r>
  <r>
    <n v="6577"/>
    <x v="3268"/>
    <x v="3"/>
    <x v="448"/>
    <d v="2014-03-09T00:00:00"/>
    <x v="1"/>
    <s v="EJ-13720"/>
    <s v="Ed Jacobs"/>
    <x v="0"/>
    <s v="United States"/>
    <s v="Los Angeles"/>
    <x v="1"/>
    <n v="90008"/>
    <x v="1"/>
    <s v="FUR-CH-10003968"/>
    <x v="0"/>
    <x v="1"/>
    <s v="Novimex Turbo Task Chair"/>
    <n v="170.35200000000003"/>
    <n v="3"/>
    <n v="0.2"/>
    <n v="-17.035200000000003"/>
  </r>
  <r>
    <n v="6578"/>
    <x v="3269"/>
    <x v="1"/>
    <x v="401"/>
    <d v="2012-12-11T00:00:00"/>
    <x v="0"/>
    <s v="RO-19780"/>
    <s v="Rose O'Brian"/>
    <x v="0"/>
    <s v="United States"/>
    <s v="Arlington"/>
    <x v="17"/>
    <n v="22204"/>
    <x v="0"/>
    <s v="TEC-PH-10001615"/>
    <x v="2"/>
    <x v="7"/>
    <s v="AT&amp;T CL82213"/>
    <n v="173.94"/>
    <n v="6"/>
    <n v="0"/>
    <n v="50.442599999999977"/>
  </r>
  <r>
    <n v="6579"/>
    <x v="3270"/>
    <x v="2"/>
    <x v="55"/>
    <d v="2011-08-30T00:00:00"/>
    <x v="1"/>
    <s v="MW-18220"/>
    <s v="Mitch Webber"/>
    <x v="0"/>
    <s v="United States"/>
    <s v="Seattle"/>
    <x v="4"/>
    <n v="98103"/>
    <x v="1"/>
    <s v="TEC-PH-10000895"/>
    <x v="2"/>
    <x v="7"/>
    <s v="Polycom VVX 310 VoIP phone"/>
    <n v="1007.9440000000002"/>
    <n v="7"/>
    <n v="0.2"/>
    <n v="75.595799999999997"/>
  </r>
  <r>
    <n v="6580"/>
    <x v="3271"/>
    <x v="0"/>
    <x v="332"/>
    <d v="2013-10-23T00:00:00"/>
    <x v="3"/>
    <s v="MS-17530"/>
    <s v="MaryBeth Skach"/>
    <x v="0"/>
    <s v="United States"/>
    <s v="Seattle"/>
    <x v="4"/>
    <n v="98105"/>
    <x v="1"/>
    <s v="OFF-PA-10003001"/>
    <x v="1"/>
    <x v="10"/>
    <s v="Xerox 1986"/>
    <n v="6.68"/>
    <n v="1"/>
    <n v="0"/>
    <n v="3.2063999999999999"/>
  </r>
  <r>
    <n v="6581"/>
    <x v="3271"/>
    <x v="0"/>
    <x v="332"/>
    <d v="2013-10-23T00:00:00"/>
    <x v="3"/>
    <s v="MS-17530"/>
    <s v="MaryBeth Skach"/>
    <x v="0"/>
    <s v="United States"/>
    <s v="Seattle"/>
    <x v="4"/>
    <n v="98105"/>
    <x v="1"/>
    <s v="OFF-AR-10002766"/>
    <x v="1"/>
    <x v="6"/>
    <s v="Prang Drawing Pencil Set"/>
    <n v="8.34"/>
    <n v="3"/>
    <n v="0"/>
    <n v="2.2517999999999998"/>
  </r>
  <r>
    <n v="6582"/>
    <x v="3271"/>
    <x v="0"/>
    <x v="332"/>
    <d v="2013-10-23T00:00:00"/>
    <x v="3"/>
    <s v="MS-17530"/>
    <s v="MaryBeth Skach"/>
    <x v="0"/>
    <s v="United States"/>
    <s v="Seattle"/>
    <x v="4"/>
    <n v="98105"/>
    <x v="1"/>
    <s v="FUR-FU-10003095"/>
    <x v="0"/>
    <x v="5"/>
    <s v="Linden 12&quot; Wall Clock With Oak Frame"/>
    <n v="101.94"/>
    <n v="3"/>
    <n v="0"/>
    <n v="30.581999999999987"/>
  </r>
  <r>
    <n v="6583"/>
    <x v="3272"/>
    <x v="0"/>
    <x v="1121"/>
    <d v="2013-08-12T00:00:00"/>
    <x v="1"/>
    <s v="DW-13585"/>
    <s v="Dorothy Wardle"/>
    <x v="1"/>
    <s v="United States"/>
    <s v="Edmonds"/>
    <x v="4"/>
    <n v="98026"/>
    <x v="1"/>
    <s v="TEC-AC-10003610"/>
    <x v="2"/>
    <x v="11"/>
    <s v="Logitech Illuminated - Keyboard"/>
    <n v="179.97"/>
    <n v="3"/>
    <n v="0"/>
    <n v="86.385600000000011"/>
  </r>
  <r>
    <n v="6584"/>
    <x v="3273"/>
    <x v="3"/>
    <x v="246"/>
    <d v="2014-07-28T00:00:00"/>
    <x v="1"/>
    <s v="AM-10705"/>
    <s v="Anne McFarland"/>
    <x v="0"/>
    <s v="United States"/>
    <s v="Salem"/>
    <x v="17"/>
    <n v="24153"/>
    <x v="0"/>
    <s v="OFF-AR-10003727"/>
    <x v="1"/>
    <x v="6"/>
    <s v="Berol Giant Pencil Sharpener"/>
    <n v="101.94"/>
    <n v="6"/>
    <n v="0"/>
    <n v="29.562599999999986"/>
  </r>
  <r>
    <n v="6585"/>
    <x v="3273"/>
    <x v="3"/>
    <x v="246"/>
    <d v="2014-07-28T00:00:00"/>
    <x v="1"/>
    <s v="AM-10705"/>
    <s v="Anne McFarland"/>
    <x v="0"/>
    <s v="United States"/>
    <s v="Salem"/>
    <x v="17"/>
    <n v="24153"/>
    <x v="0"/>
    <s v="TEC-PH-10002660"/>
    <x v="2"/>
    <x v="7"/>
    <s v="Nortel Networks T7316 E Nt8 B27"/>
    <n v="271.95999999999998"/>
    <n v="4"/>
    <n v="0"/>
    <n v="67.990000000000009"/>
  </r>
  <r>
    <n v="6586"/>
    <x v="3273"/>
    <x v="3"/>
    <x v="246"/>
    <d v="2014-07-28T00:00:00"/>
    <x v="1"/>
    <s v="AM-10705"/>
    <s v="Anne McFarland"/>
    <x v="0"/>
    <s v="United States"/>
    <s v="Salem"/>
    <x v="17"/>
    <n v="24153"/>
    <x v="0"/>
    <s v="FUR-FU-10003274"/>
    <x v="0"/>
    <x v="5"/>
    <s v="Regeneration Desk Collection"/>
    <n v="8.8000000000000007"/>
    <n v="5"/>
    <n v="0"/>
    <n v="3.8720000000000003"/>
  </r>
  <r>
    <n v="6587"/>
    <x v="3273"/>
    <x v="3"/>
    <x v="246"/>
    <d v="2014-07-28T00:00:00"/>
    <x v="1"/>
    <s v="AM-10705"/>
    <s v="Anne McFarland"/>
    <x v="0"/>
    <s v="United States"/>
    <s v="Salem"/>
    <x v="17"/>
    <n v="24153"/>
    <x v="0"/>
    <s v="OFF-AR-10003829"/>
    <x v="1"/>
    <x v="6"/>
    <s v="Newell 35"/>
    <n v="19.68"/>
    <n v="6"/>
    <n v="0"/>
    <n v="5.7071999999999976"/>
  </r>
  <r>
    <n v="6588"/>
    <x v="3273"/>
    <x v="3"/>
    <x v="246"/>
    <d v="2014-07-28T00:00:00"/>
    <x v="1"/>
    <s v="AM-10705"/>
    <s v="Anne McFarland"/>
    <x v="0"/>
    <s v="United States"/>
    <s v="Salem"/>
    <x v="17"/>
    <n v="24153"/>
    <x v="0"/>
    <s v="FUR-BO-10003441"/>
    <x v="0"/>
    <x v="0"/>
    <s v="Bush Westfield Collection Bookcases, Fully Assembled"/>
    <n v="302.94"/>
    <n v="3"/>
    <n v="0"/>
    <n v="69.67619999999998"/>
  </r>
  <r>
    <n v="6589"/>
    <x v="3273"/>
    <x v="3"/>
    <x v="246"/>
    <d v="2014-07-28T00:00:00"/>
    <x v="1"/>
    <s v="AM-10705"/>
    <s v="Anne McFarland"/>
    <x v="0"/>
    <s v="United States"/>
    <s v="Salem"/>
    <x v="17"/>
    <n v="24153"/>
    <x v="0"/>
    <s v="OFF-BI-10003355"/>
    <x v="1"/>
    <x v="8"/>
    <s v="Cardinal Holdit Business Card Pockets"/>
    <n v="14.940000000000001"/>
    <n v="3"/>
    <n v="0"/>
    <n v="7.1712000000000007"/>
  </r>
  <r>
    <n v="6590"/>
    <x v="3273"/>
    <x v="3"/>
    <x v="246"/>
    <d v="2014-07-28T00:00:00"/>
    <x v="1"/>
    <s v="AM-10705"/>
    <s v="Anne McFarland"/>
    <x v="0"/>
    <s v="United States"/>
    <s v="Salem"/>
    <x v="17"/>
    <n v="24153"/>
    <x v="0"/>
    <s v="OFF-SU-10003505"/>
    <x v="1"/>
    <x v="14"/>
    <s v="Premier Electric Letter Opener"/>
    <n v="231.72"/>
    <n v="2"/>
    <n v="0"/>
    <n v="11.585999999999984"/>
  </r>
  <r>
    <n v="6591"/>
    <x v="3274"/>
    <x v="2"/>
    <x v="893"/>
    <d v="2011-03-26T00:00:00"/>
    <x v="2"/>
    <s v="BG-11740"/>
    <s v="Bruce Geld"/>
    <x v="0"/>
    <s v="United States"/>
    <s v="Delray Beach"/>
    <x v="2"/>
    <n v="33445"/>
    <x v="0"/>
    <s v="OFF-LA-10004484"/>
    <x v="1"/>
    <x v="2"/>
    <s v="Avery 476"/>
    <n v="9.9120000000000008"/>
    <n v="3"/>
    <n v="0.2"/>
    <n v="3.2213999999999996"/>
  </r>
  <r>
    <n v="6592"/>
    <x v="3275"/>
    <x v="1"/>
    <x v="28"/>
    <d v="2012-05-06T00:00:00"/>
    <x v="1"/>
    <s v="KB-16585"/>
    <s v="Ken Black"/>
    <x v="1"/>
    <s v="United States"/>
    <s v="San Francisco"/>
    <x v="1"/>
    <n v="94110"/>
    <x v="1"/>
    <s v="OFF-AR-10000658"/>
    <x v="1"/>
    <x v="6"/>
    <s v="Newell 324"/>
    <n v="34.650000000000006"/>
    <n v="3"/>
    <n v="0"/>
    <n v="9.702"/>
  </r>
  <r>
    <n v="6593"/>
    <x v="3275"/>
    <x v="1"/>
    <x v="28"/>
    <d v="2012-05-06T00:00:00"/>
    <x v="1"/>
    <s v="KB-16585"/>
    <s v="Ken Black"/>
    <x v="1"/>
    <s v="United States"/>
    <s v="San Francisco"/>
    <x v="1"/>
    <n v="94110"/>
    <x v="1"/>
    <s v="TEC-PH-10000347"/>
    <x v="2"/>
    <x v="7"/>
    <s v="Cush Cases Heavy Duty Rugged Cover Case for Samsung Galaxy S5 - Purple"/>
    <n v="19.8"/>
    <n v="5"/>
    <n v="0.2"/>
    <n v="1.7324999999999999"/>
  </r>
  <r>
    <n v="6594"/>
    <x v="3276"/>
    <x v="0"/>
    <x v="900"/>
    <d v="2013-06-17T00:00:00"/>
    <x v="0"/>
    <s v="GT-14710"/>
    <s v="Greg Tran"/>
    <x v="0"/>
    <s v="United States"/>
    <s v="New York City"/>
    <x v="15"/>
    <n v="10024"/>
    <x v="3"/>
    <s v="OFF-BI-10001989"/>
    <x v="1"/>
    <x v="8"/>
    <s v="Premium Transparent Presentation Covers by GBC"/>
    <n v="33.568000000000005"/>
    <n v="2"/>
    <n v="0.2"/>
    <n v="11.748799999999997"/>
  </r>
  <r>
    <n v="6595"/>
    <x v="3277"/>
    <x v="1"/>
    <x v="124"/>
    <d v="2012-05-11T00:00:00"/>
    <x v="1"/>
    <s v="SV-20815"/>
    <s v="Stuart Van"/>
    <x v="1"/>
    <s v="United States"/>
    <s v="Indianapolis"/>
    <x v="14"/>
    <n v="46203"/>
    <x v="2"/>
    <s v="OFF-AR-10001897"/>
    <x v="1"/>
    <x v="6"/>
    <s v="Model L Table or Wall-Mount Pencil Sharpener"/>
    <n v="125.92999999999999"/>
    <n v="7"/>
    <n v="0"/>
    <n v="35.260400000000004"/>
  </r>
  <r>
    <n v="6596"/>
    <x v="3278"/>
    <x v="3"/>
    <x v="756"/>
    <d v="2014-04-27T00:00:00"/>
    <x v="2"/>
    <s v="GG-14650"/>
    <s v="Greg Guthrie"/>
    <x v="1"/>
    <s v="United States"/>
    <s v="Columbus"/>
    <x v="24"/>
    <n v="43229"/>
    <x v="3"/>
    <s v="OFF-BI-10000285"/>
    <x v="1"/>
    <x v="8"/>
    <s v="XtraLife ClearVue Slant-D Ring Binders by Cardinal"/>
    <n v="11.760000000000002"/>
    <n v="5"/>
    <n v="0.7"/>
    <n v="-7.8399999999999963"/>
  </r>
  <r>
    <n v="6597"/>
    <x v="3278"/>
    <x v="3"/>
    <x v="756"/>
    <d v="2014-04-27T00:00:00"/>
    <x v="2"/>
    <s v="GG-14650"/>
    <s v="Greg Guthrie"/>
    <x v="1"/>
    <s v="United States"/>
    <s v="Columbus"/>
    <x v="24"/>
    <n v="43229"/>
    <x v="3"/>
    <s v="OFF-PA-10001804"/>
    <x v="1"/>
    <x v="10"/>
    <s v="Xerox 195"/>
    <n v="5.3440000000000003"/>
    <n v="1"/>
    <n v="0.2"/>
    <n v="1.8703999999999998"/>
  </r>
  <r>
    <n v="6598"/>
    <x v="3279"/>
    <x v="2"/>
    <x v="571"/>
    <d v="2011-06-12T00:00:00"/>
    <x v="1"/>
    <s v="SV-20785"/>
    <s v="Stewart Visinsky"/>
    <x v="0"/>
    <s v="United States"/>
    <s v="Jacksonville"/>
    <x v="2"/>
    <n v="32216"/>
    <x v="0"/>
    <s v="OFF-BI-10002557"/>
    <x v="1"/>
    <x v="8"/>
    <s v="Presstex Flexible Ring Binders"/>
    <n v="1.3650000000000002"/>
    <n v="1"/>
    <n v="0.7"/>
    <n v="-0.9099999999999997"/>
  </r>
  <r>
    <n v="6599"/>
    <x v="3279"/>
    <x v="2"/>
    <x v="571"/>
    <d v="2011-06-12T00:00:00"/>
    <x v="1"/>
    <s v="SV-20785"/>
    <s v="Stewart Visinsky"/>
    <x v="0"/>
    <s v="United States"/>
    <s v="Jacksonville"/>
    <x v="2"/>
    <n v="32216"/>
    <x v="0"/>
    <s v="OFF-PA-10002319"/>
    <x v="1"/>
    <x v="10"/>
    <s v="Xerox 1944"/>
    <n v="62.015999999999998"/>
    <n v="2"/>
    <n v="0.2"/>
    <n v="22.480800000000002"/>
  </r>
  <r>
    <n v="6600"/>
    <x v="3280"/>
    <x v="2"/>
    <x v="266"/>
    <d v="2011-12-07T00:00:00"/>
    <x v="1"/>
    <s v="ON-18715"/>
    <s v="Odella Nelson"/>
    <x v="1"/>
    <s v="United States"/>
    <s v="Clinton"/>
    <x v="39"/>
    <n v="20735"/>
    <x v="3"/>
    <s v="FUR-FU-10003849"/>
    <x v="0"/>
    <x v="5"/>
    <s v="DAX Metal Frame, Desktop, Stepped-Edge"/>
    <n v="60.72"/>
    <n v="3"/>
    <n v="0"/>
    <n v="23.680799999999998"/>
  </r>
  <r>
    <n v="6601"/>
    <x v="3280"/>
    <x v="2"/>
    <x v="266"/>
    <d v="2011-12-07T00:00:00"/>
    <x v="1"/>
    <s v="ON-18715"/>
    <s v="Odella Nelson"/>
    <x v="1"/>
    <s v="United States"/>
    <s v="Clinton"/>
    <x v="39"/>
    <n v="20735"/>
    <x v="3"/>
    <s v="OFF-PA-10002923"/>
    <x v="1"/>
    <x v="10"/>
    <s v="Xerox 1942"/>
    <n v="146.82"/>
    <n v="3"/>
    <n v="0"/>
    <n v="73.41"/>
  </r>
  <r>
    <n v="6602"/>
    <x v="3280"/>
    <x v="2"/>
    <x v="266"/>
    <d v="2011-12-07T00:00:00"/>
    <x v="1"/>
    <s v="ON-18715"/>
    <s v="Odella Nelson"/>
    <x v="1"/>
    <s v="United States"/>
    <s v="Clinton"/>
    <x v="39"/>
    <n v="20735"/>
    <x v="3"/>
    <s v="FUR-CH-10004754"/>
    <x v="0"/>
    <x v="1"/>
    <s v="Global Stack Chair with Arms, Black"/>
    <n v="239.84"/>
    <n v="8"/>
    <n v="0"/>
    <n v="64.756799999999998"/>
  </r>
  <r>
    <n v="6603"/>
    <x v="3280"/>
    <x v="2"/>
    <x v="266"/>
    <d v="2011-12-07T00:00:00"/>
    <x v="1"/>
    <s v="ON-18715"/>
    <s v="Odella Nelson"/>
    <x v="1"/>
    <s v="United States"/>
    <s v="Clinton"/>
    <x v="39"/>
    <n v="20735"/>
    <x v="3"/>
    <s v="OFF-LA-10000634"/>
    <x v="1"/>
    <x v="2"/>
    <s v="Avery 509"/>
    <n v="15.66"/>
    <n v="6"/>
    <n v="0"/>
    <n v="7.2035999999999998"/>
  </r>
  <r>
    <n v="6604"/>
    <x v="3281"/>
    <x v="3"/>
    <x v="46"/>
    <d v="2014-06-21T00:00:00"/>
    <x v="2"/>
    <s v="RA-19945"/>
    <s v="Ryan Akin"/>
    <x v="0"/>
    <s v="United States"/>
    <s v="Commerce City"/>
    <x v="22"/>
    <n v="80022"/>
    <x v="1"/>
    <s v="OFF-ST-10001418"/>
    <x v="1"/>
    <x v="4"/>
    <s v="Carina Media Storage Towers in Natural &amp; Black"/>
    <n v="146.352"/>
    <n v="3"/>
    <n v="0.2"/>
    <n v="-32.929200000000002"/>
  </r>
  <r>
    <n v="6605"/>
    <x v="3282"/>
    <x v="0"/>
    <x v="439"/>
    <d v="2013-06-01T00:00:00"/>
    <x v="1"/>
    <s v="SV-20785"/>
    <s v="Stewart Visinsky"/>
    <x v="0"/>
    <s v="United States"/>
    <s v="Santa Ana"/>
    <x v="1"/>
    <n v="92704"/>
    <x v="1"/>
    <s v="OFF-FA-10003467"/>
    <x v="1"/>
    <x v="13"/>
    <s v="Alliance Big Bands Rubber Bands, 12/Pack"/>
    <n v="5.9399999999999995"/>
    <n v="3"/>
    <n v="0"/>
    <n v="0"/>
  </r>
  <r>
    <n v="6606"/>
    <x v="3282"/>
    <x v="0"/>
    <x v="439"/>
    <d v="2013-06-01T00:00:00"/>
    <x v="1"/>
    <s v="SV-20785"/>
    <s v="Stewart Visinsky"/>
    <x v="0"/>
    <s v="United States"/>
    <s v="Santa Ana"/>
    <x v="1"/>
    <n v="92704"/>
    <x v="1"/>
    <s v="OFF-PA-10001293"/>
    <x v="1"/>
    <x v="10"/>
    <s v="Xerox 1946"/>
    <n v="45.36"/>
    <n v="7"/>
    <n v="0"/>
    <n v="21.772800000000004"/>
  </r>
  <r>
    <n v="6607"/>
    <x v="3282"/>
    <x v="0"/>
    <x v="439"/>
    <d v="2013-06-01T00:00:00"/>
    <x v="1"/>
    <s v="SV-20785"/>
    <s v="Stewart Visinsky"/>
    <x v="0"/>
    <s v="United States"/>
    <s v="Santa Ana"/>
    <x v="1"/>
    <n v="92704"/>
    <x v="1"/>
    <s v="TEC-PH-10003885"/>
    <x v="2"/>
    <x v="7"/>
    <s v="Cisco SPA508G"/>
    <n v="211.16800000000001"/>
    <n v="4"/>
    <n v="0.2"/>
    <n v="23.756399999999985"/>
  </r>
  <r>
    <n v="6608"/>
    <x v="3282"/>
    <x v="0"/>
    <x v="439"/>
    <d v="2013-06-01T00:00:00"/>
    <x v="1"/>
    <s v="SV-20785"/>
    <s v="Stewart Visinsky"/>
    <x v="0"/>
    <s v="United States"/>
    <s v="Santa Ana"/>
    <x v="1"/>
    <n v="92704"/>
    <x v="1"/>
    <s v="FUR-CH-10004860"/>
    <x v="0"/>
    <x v="1"/>
    <s v="Global Low Back Tilter Chair"/>
    <n v="484.70400000000006"/>
    <n v="6"/>
    <n v="0.2"/>
    <n v="-84.823200000000071"/>
  </r>
  <r>
    <n v="6609"/>
    <x v="3282"/>
    <x v="0"/>
    <x v="439"/>
    <d v="2013-06-01T00:00:00"/>
    <x v="1"/>
    <s v="SV-20785"/>
    <s v="Stewart Visinsky"/>
    <x v="0"/>
    <s v="United States"/>
    <s v="Santa Ana"/>
    <x v="1"/>
    <n v="92704"/>
    <x v="1"/>
    <s v="TEC-MA-10002428"/>
    <x v="2"/>
    <x v="15"/>
    <s v="Fellowes Powershred HS-440 4-Sheet High Security Shredder"/>
    <n v="371.97600000000006"/>
    <n v="3"/>
    <n v="0.2"/>
    <n v="116.24249999999996"/>
  </r>
  <r>
    <n v="6610"/>
    <x v="3283"/>
    <x v="1"/>
    <x v="366"/>
    <d v="2012-03-10T00:00:00"/>
    <x v="3"/>
    <s v="KB-16585"/>
    <s v="Ken Black"/>
    <x v="1"/>
    <s v="United States"/>
    <s v="Clinton"/>
    <x v="39"/>
    <n v="20735"/>
    <x v="3"/>
    <s v="OFF-ST-10002406"/>
    <x v="1"/>
    <x v="4"/>
    <s v="Pizazz Global Quick File"/>
    <n v="89.820000000000007"/>
    <n v="6"/>
    <n v="0"/>
    <n v="25.149600000000007"/>
  </r>
  <r>
    <n v="6611"/>
    <x v="3284"/>
    <x v="0"/>
    <x v="201"/>
    <d v="2013-10-23T00:00:00"/>
    <x v="2"/>
    <s v="AG-10495"/>
    <s v="Andrew Gjertsen"/>
    <x v="1"/>
    <s v="United States"/>
    <s v="Los Angeles"/>
    <x v="1"/>
    <n v="90049"/>
    <x v="1"/>
    <s v="OFF-BI-10004209"/>
    <x v="1"/>
    <x v="8"/>
    <s v="Fellowes Twister Kit, Gray/Clear, 3/pkg"/>
    <n v="19.295999999999999"/>
    <n v="3"/>
    <n v="0.2"/>
    <n v="6.0299999999999994"/>
  </r>
  <r>
    <n v="6612"/>
    <x v="3285"/>
    <x v="1"/>
    <x v="1122"/>
    <d v="2012-04-28T00:00:00"/>
    <x v="1"/>
    <s v="JK-16090"/>
    <s v="Juliana Krohn"/>
    <x v="0"/>
    <s v="United States"/>
    <s v="Louisville"/>
    <x v="0"/>
    <n v="40214"/>
    <x v="0"/>
    <s v="FUR-CH-10001891"/>
    <x v="0"/>
    <x v="1"/>
    <s v="Global Deluxe Office Fabric Chairs"/>
    <n v="191.96"/>
    <n v="2"/>
    <n v="0"/>
    <n v="51.829200000000014"/>
  </r>
  <r>
    <n v="6613"/>
    <x v="3285"/>
    <x v="1"/>
    <x v="1122"/>
    <d v="2012-04-28T00:00:00"/>
    <x v="1"/>
    <s v="JK-16090"/>
    <s v="Juliana Krohn"/>
    <x v="0"/>
    <s v="United States"/>
    <s v="Louisville"/>
    <x v="0"/>
    <n v="40214"/>
    <x v="0"/>
    <s v="OFF-BI-10002215"/>
    <x v="1"/>
    <x v="8"/>
    <s v="Wilson Jones Hanging View Binder, White, 1&quot;"/>
    <n v="21.299999999999997"/>
    <n v="3"/>
    <n v="0"/>
    <n v="9.7979999999999983"/>
  </r>
  <r>
    <n v="6614"/>
    <x v="3285"/>
    <x v="1"/>
    <x v="1122"/>
    <d v="2012-04-28T00:00:00"/>
    <x v="1"/>
    <s v="JK-16090"/>
    <s v="Juliana Krohn"/>
    <x v="0"/>
    <s v="United States"/>
    <s v="Louisville"/>
    <x v="0"/>
    <n v="40214"/>
    <x v="0"/>
    <s v="TEC-PH-10002103"/>
    <x v="2"/>
    <x v="7"/>
    <s v="Jabra SPEAK 410"/>
    <n v="469.95"/>
    <n v="5"/>
    <n v="0"/>
    <n v="131.58600000000001"/>
  </r>
  <r>
    <n v="6615"/>
    <x v="3285"/>
    <x v="1"/>
    <x v="1122"/>
    <d v="2012-04-28T00:00:00"/>
    <x v="1"/>
    <s v="JK-16090"/>
    <s v="Juliana Krohn"/>
    <x v="0"/>
    <s v="United States"/>
    <s v="Louisville"/>
    <x v="0"/>
    <n v="40214"/>
    <x v="0"/>
    <s v="FUR-FU-10003394"/>
    <x v="0"/>
    <x v="5"/>
    <s v="Tenex &quot;The Solids&quot; Textured Chair Mats"/>
    <n v="209.88"/>
    <n v="3"/>
    <n v="0"/>
    <n v="35.679599999999979"/>
  </r>
  <r>
    <n v="6616"/>
    <x v="3286"/>
    <x v="0"/>
    <x v="26"/>
    <d v="2013-06-20T00:00:00"/>
    <x v="2"/>
    <s v="MV-18190"/>
    <s v="Mike Vittorini"/>
    <x v="0"/>
    <s v="United States"/>
    <s v="Los Angeles"/>
    <x v="1"/>
    <n v="90045"/>
    <x v="1"/>
    <s v="FUR-BO-10004218"/>
    <x v="0"/>
    <x v="0"/>
    <s v="Bush Heritage Pine Collection 5-Shelf Bookcase, Albany Pine Finish, *Special Order"/>
    <n v="239.66599999999997"/>
    <n v="2"/>
    <n v="0.15"/>
    <n v="14.097999999999999"/>
  </r>
  <r>
    <n v="6617"/>
    <x v="3286"/>
    <x v="0"/>
    <x v="26"/>
    <d v="2013-06-20T00:00:00"/>
    <x v="2"/>
    <s v="MV-18190"/>
    <s v="Mike Vittorini"/>
    <x v="0"/>
    <s v="United States"/>
    <s v="Los Angeles"/>
    <x v="1"/>
    <n v="90045"/>
    <x v="1"/>
    <s v="OFF-LA-10000081"/>
    <x v="1"/>
    <x v="2"/>
    <s v="Avery 496"/>
    <n v="22.5"/>
    <n v="6"/>
    <n v="0"/>
    <n v="10.799999999999999"/>
  </r>
  <r>
    <n v="6618"/>
    <x v="3286"/>
    <x v="0"/>
    <x v="26"/>
    <d v="2013-06-20T00:00:00"/>
    <x v="2"/>
    <s v="MV-18190"/>
    <s v="Mike Vittorini"/>
    <x v="0"/>
    <s v="United States"/>
    <s v="Los Angeles"/>
    <x v="1"/>
    <n v="90045"/>
    <x v="1"/>
    <s v="OFF-PA-10001497"/>
    <x v="1"/>
    <x v="10"/>
    <s v="Xerox 1914"/>
    <n v="219.84"/>
    <n v="4"/>
    <n v="0"/>
    <n v="107.7216"/>
  </r>
  <r>
    <n v="6619"/>
    <x v="3287"/>
    <x v="3"/>
    <x v="1123"/>
    <d v="2014-01-19T00:00:00"/>
    <x v="0"/>
    <s v="CP-12085"/>
    <s v="Cathy Prescott"/>
    <x v="1"/>
    <s v="United States"/>
    <s v="Springfield"/>
    <x v="25"/>
    <n v="65807"/>
    <x v="2"/>
    <s v="OFF-PA-10004983"/>
    <x v="1"/>
    <x v="10"/>
    <s v="Xerox 23"/>
    <n v="32.400000000000006"/>
    <n v="5"/>
    <n v="0"/>
    <n v="15.552000000000001"/>
  </r>
  <r>
    <n v="6620"/>
    <x v="3287"/>
    <x v="3"/>
    <x v="1123"/>
    <d v="2014-01-19T00:00:00"/>
    <x v="0"/>
    <s v="CP-12085"/>
    <s v="Cathy Prescott"/>
    <x v="1"/>
    <s v="United States"/>
    <s v="Springfield"/>
    <x v="25"/>
    <n v="65807"/>
    <x v="2"/>
    <s v="OFF-AR-10004010"/>
    <x v="1"/>
    <x v="6"/>
    <s v="Hunt Boston Vacuum Mount KS Pencil Sharpener"/>
    <n v="209.94"/>
    <n v="6"/>
    <n v="0"/>
    <n v="54.584400000000002"/>
  </r>
  <r>
    <n v="6621"/>
    <x v="3287"/>
    <x v="3"/>
    <x v="1123"/>
    <d v="2014-01-19T00:00:00"/>
    <x v="0"/>
    <s v="CP-12085"/>
    <s v="Cathy Prescott"/>
    <x v="1"/>
    <s v="United States"/>
    <s v="Springfield"/>
    <x v="25"/>
    <n v="65807"/>
    <x v="2"/>
    <s v="OFF-SU-10002881"/>
    <x v="1"/>
    <x v="14"/>
    <s v="Martin Yale Chadless Opener Electric Letter Opener"/>
    <n v="4164.0499999999993"/>
    <n v="5"/>
    <n v="0"/>
    <n v="83.281000000000063"/>
  </r>
  <r>
    <n v="6622"/>
    <x v="3287"/>
    <x v="3"/>
    <x v="1123"/>
    <d v="2014-01-19T00:00:00"/>
    <x v="0"/>
    <s v="CP-12085"/>
    <s v="Cathy Prescott"/>
    <x v="1"/>
    <s v="United States"/>
    <s v="Springfield"/>
    <x v="25"/>
    <n v="65807"/>
    <x v="2"/>
    <s v="FUR-BO-10001608"/>
    <x v="0"/>
    <x v="0"/>
    <s v="Hon Metal Bookcases, Black"/>
    <n v="212.94"/>
    <n v="3"/>
    <n v="0"/>
    <n v="53.235000000000014"/>
  </r>
  <r>
    <n v="6623"/>
    <x v="3288"/>
    <x v="2"/>
    <x v="1124"/>
    <d v="2011-09-09T00:00:00"/>
    <x v="2"/>
    <s v="VP-21760"/>
    <s v="Victoria Pisteka"/>
    <x v="1"/>
    <s v="United States"/>
    <s v="San Francisco"/>
    <x v="1"/>
    <n v="94109"/>
    <x v="1"/>
    <s v="FUR-FU-10001487"/>
    <x v="0"/>
    <x v="5"/>
    <s v="Eldon Expressions Wood and Plastic Desk Accessories, Cherry Wood"/>
    <n v="41.88"/>
    <n v="6"/>
    <n v="0"/>
    <n v="12.145199999999997"/>
  </r>
  <r>
    <n v="6624"/>
    <x v="3288"/>
    <x v="2"/>
    <x v="1124"/>
    <d v="2011-09-09T00:00:00"/>
    <x v="2"/>
    <s v="VP-21760"/>
    <s v="Victoria Pisteka"/>
    <x v="1"/>
    <s v="United States"/>
    <s v="San Francisco"/>
    <x v="1"/>
    <n v="94109"/>
    <x v="1"/>
    <s v="OFF-LA-10001934"/>
    <x v="1"/>
    <x v="2"/>
    <s v="Avery 516"/>
    <n v="58.48"/>
    <n v="8"/>
    <n v="0"/>
    <n v="27.485599999999998"/>
  </r>
  <r>
    <n v="6625"/>
    <x v="3289"/>
    <x v="1"/>
    <x v="1125"/>
    <d v="2012-01-23T00:00:00"/>
    <x v="1"/>
    <s v="PM-18940"/>
    <s v="Paul MacIntyre"/>
    <x v="0"/>
    <s v="United States"/>
    <s v="Texas City"/>
    <x v="5"/>
    <n v="77590"/>
    <x v="2"/>
    <s v="FUR-TA-10002855"/>
    <x v="0"/>
    <x v="3"/>
    <s v="Bevis Round Conference Table Top &amp; Single Column Base"/>
    <n v="102.438"/>
    <n v="1"/>
    <n v="0.3"/>
    <n v="-13.170600000000007"/>
  </r>
  <r>
    <n v="6626"/>
    <x v="3289"/>
    <x v="1"/>
    <x v="1125"/>
    <d v="2012-01-23T00:00:00"/>
    <x v="1"/>
    <s v="PM-18940"/>
    <s v="Paul MacIntyre"/>
    <x v="0"/>
    <s v="United States"/>
    <s v="Texas City"/>
    <x v="5"/>
    <n v="77590"/>
    <x v="2"/>
    <s v="FUR-CH-10004875"/>
    <x v="0"/>
    <x v="1"/>
    <s v="Harbour Creations 67200 Series Stacking Chairs"/>
    <n v="199.304"/>
    <n v="4"/>
    <n v="0.3"/>
    <n v="-8.5416000000000025"/>
  </r>
  <r>
    <n v="6627"/>
    <x v="3290"/>
    <x v="2"/>
    <x v="637"/>
    <d v="2011-12-21T00:00:00"/>
    <x v="1"/>
    <s v="TB-21400"/>
    <s v="Tom Boeckenhauer"/>
    <x v="0"/>
    <s v="United States"/>
    <s v="New York City"/>
    <x v="15"/>
    <n v="10024"/>
    <x v="3"/>
    <s v="TEC-MA-10001127"/>
    <x v="2"/>
    <x v="15"/>
    <s v="HP Designjet T520 Inkjet Large Format Printer - 24&quot; Color"/>
    <n v="6999.96"/>
    <n v="4"/>
    <n v="0"/>
    <n v="2239.9871999999996"/>
  </r>
  <r>
    <n v="6628"/>
    <x v="3291"/>
    <x v="2"/>
    <x v="235"/>
    <d v="2011-05-27T00:00:00"/>
    <x v="1"/>
    <s v="EH-13990"/>
    <s v="Erica Hackney"/>
    <x v="0"/>
    <s v="United States"/>
    <s v="Bellevue"/>
    <x v="4"/>
    <n v="98006"/>
    <x v="1"/>
    <s v="OFF-PA-10003177"/>
    <x v="1"/>
    <x v="10"/>
    <s v="Xerox 1999"/>
    <n v="12.96"/>
    <n v="2"/>
    <n v="0"/>
    <n v="6.2208000000000006"/>
  </r>
  <r>
    <n v="6629"/>
    <x v="3292"/>
    <x v="1"/>
    <x v="444"/>
    <d v="2012-09-22T00:00:00"/>
    <x v="0"/>
    <s v="GW-14605"/>
    <s v="Giulietta Weimer"/>
    <x v="0"/>
    <s v="United States"/>
    <s v="New York City"/>
    <x v="15"/>
    <n v="10024"/>
    <x v="3"/>
    <s v="TEC-PH-10000011"/>
    <x v="2"/>
    <x v="7"/>
    <s v="PureGear Roll-On Screen Protector"/>
    <n v="279.85999999999996"/>
    <n v="14"/>
    <n v="0"/>
    <n v="134.33279999999996"/>
  </r>
  <r>
    <n v="6630"/>
    <x v="3293"/>
    <x v="1"/>
    <x v="653"/>
    <d v="2012-10-06T00:00:00"/>
    <x v="1"/>
    <s v="NP-18685"/>
    <s v="Nora Pelletier"/>
    <x v="2"/>
    <s v="United States"/>
    <s v="Wilson"/>
    <x v="3"/>
    <n v="27893"/>
    <x v="0"/>
    <s v="OFF-BI-10001757"/>
    <x v="1"/>
    <x v="8"/>
    <s v="Pressboard Hanging Data Binders for Unburst Sheets"/>
    <n v="7.3800000000000008"/>
    <n v="5"/>
    <n v="0.7"/>
    <n v="-5.4120000000000008"/>
  </r>
  <r>
    <n v="6631"/>
    <x v="3294"/>
    <x v="0"/>
    <x v="591"/>
    <d v="2013-12-31T00:00:00"/>
    <x v="1"/>
    <s v="JE-15715"/>
    <s v="Joe Elijah"/>
    <x v="0"/>
    <s v="United States"/>
    <s v="Seattle"/>
    <x v="4"/>
    <n v="98115"/>
    <x v="1"/>
    <s v="FUR-CH-10000847"/>
    <x v="0"/>
    <x v="1"/>
    <s v="Global Executive Mid-Back Manager's Chair"/>
    <n v="698.35200000000009"/>
    <n v="3"/>
    <n v="0.2"/>
    <n v="52.376399999999961"/>
  </r>
  <r>
    <n v="6632"/>
    <x v="3294"/>
    <x v="0"/>
    <x v="591"/>
    <d v="2013-12-31T00:00:00"/>
    <x v="1"/>
    <s v="JE-15715"/>
    <s v="Joe Elijah"/>
    <x v="0"/>
    <s v="United States"/>
    <s v="Seattle"/>
    <x v="4"/>
    <n v="98115"/>
    <x v="1"/>
    <s v="FUR-TA-10001307"/>
    <x v="0"/>
    <x v="3"/>
    <s v="SAFCO PlanMaster Heigh-Adjustable Drafting Table Base, 43w x 30d x 30-37h, Black"/>
    <n v="1747.25"/>
    <n v="5"/>
    <n v="0"/>
    <n v="629.01"/>
  </r>
  <r>
    <n v="6633"/>
    <x v="3295"/>
    <x v="0"/>
    <x v="715"/>
    <d v="2013-05-09T00:00:00"/>
    <x v="0"/>
    <s v="BE-11455"/>
    <s v="Brad Eason"/>
    <x v="2"/>
    <s v="United States"/>
    <s v="Springfield"/>
    <x v="25"/>
    <n v="65807"/>
    <x v="2"/>
    <s v="OFF-AP-10001205"/>
    <x v="1"/>
    <x v="9"/>
    <s v="Belkin 5 Outlet SurgeMaster Power Centers"/>
    <n v="54.48"/>
    <n v="1"/>
    <n v="0"/>
    <n v="15.254400000000004"/>
  </r>
  <r>
    <n v="6634"/>
    <x v="3296"/>
    <x v="0"/>
    <x v="1057"/>
    <d v="2013-10-25T00:00:00"/>
    <x v="3"/>
    <s v="SS-20590"/>
    <s v="Sonia Sunley"/>
    <x v="0"/>
    <s v="United States"/>
    <s v="San Francisco"/>
    <x v="1"/>
    <n v="94109"/>
    <x v="1"/>
    <s v="TEC-AC-10001838"/>
    <x v="2"/>
    <x v="11"/>
    <s v="Razer Tiamat Over Ear 7.1 Surround Sound PC Gaming Headset"/>
    <n v="199.99"/>
    <n v="1"/>
    <n v="0"/>
    <n v="85.995700000000014"/>
  </r>
  <r>
    <n v="6635"/>
    <x v="3297"/>
    <x v="3"/>
    <x v="636"/>
    <d v="2014-05-07T00:00:00"/>
    <x v="3"/>
    <s v="MB-18085"/>
    <s v="Mick Brown"/>
    <x v="0"/>
    <s v="United States"/>
    <s v="Charlotte"/>
    <x v="3"/>
    <n v="28205"/>
    <x v="0"/>
    <s v="OFF-BI-10003982"/>
    <x v="1"/>
    <x v="8"/>
    <s v="Wilson Jones Century Plastic Molded Ring Binders"/>
    <n v="68.541000000000011"/>
    <n v="11"/>
    <n v="0.7"/>
    <n v="-52.548099999999991"/>
  </r>
  <r>
    <n v="6636"/>
    <x v="3297"/>
    <x v="3"/>
    <x v="636"/>
    <d v="2014-05-07T00:00:00"/>
    <x v="3"/>
    <s v="MB-18085"/>
    <s v="Mick Brown"/>
    <x v="0"/>
    <s v="United States"/>
    <s v="Charlotte"/>
    <x v="3"/>
    <n v="28205"/>
    <x v="0"/>
    <s v="TEC-PH-10004977"/>
    <x v="2"/>
    <x v="7"/>
    <s v="GE 30524EE4"/>
    <n v="627.16800000000012"/>
    <n v="4"/>
    <n v="0.2"/>
    <n v="70.55639999999994"/>
  </r>
  <r>
    <n v="6637"/>
    <x v="3297"/>
    <x v="3"/>
    <x v="636"/>
    <d v="2014-05-07T00:00:00"/>
    <x v="3"/>
    <s v="MB-18085"/>
    <s v="Mick Brown"/>
    <x v="0"/>
    <s v="United States"/>
    <s v="Charlotte"/>
    <x v="3"/>
    <n v="28205"/>
    <x v="0"/>
    <s v="OFF-LA-10003510"/>
    <x v="1"/>
    <x v="2"/>
    <s v="Avery 4027 File Folder Labels for Dot Matrix Printers, 5000 Labels per Box, White"/>
    <n v="122.12000000000002"/>
    <n v="5"/>
    <n v="0.2"/>
    <n v="39.689000000000007"/>
  </r>
  <r>
    <n v="6638"/>
    <x v="3298"/>
    <x v="3"/>
    <x v="344"/>
    <d v="2014-12-01T00:00:00"/>
    <x v="0"/>
    <s v="RP-19390"/>
    <s v="Resi Pölking"/>
    <x v="0"/>
    <s v="United States"/>
    <s v="New York City"/>
    <x v="15"/>
    <n v="10011"/>
    <x v="3"/>
    <s v="OFF-AR-10001573"/>
    <x v="1"/>
    <x v="6"/>
    <s v="American Pencil"/>
    <n v="6.99"/>
    <n v="3"/>
    <n v="0"/>
    <n v="2.027099999999999"/>
  </r>
  <r>
    <n v="6639"/>
    <x v="3298"/>
    <x v="3"/>
    <x v="344"/>
    <d v="2014-12-01T00:00:00"/>
    <x v="0"/>
    <s v="RP-19390"/>
    <s v="Resi Pölking"/>
    <x v="0"/>
    <s v="United States"/>
    <s v="New York City"/>
    <x v="15"/>
    <n v="10011"/>
    <x v="3"/>
    <s v="OFF-BI-10001196"/>
    <x v="1"/>
    <x v="8"/>
    <s v="Avery Flip-Chart Easel Binder, Black"/>
    <n v="107.42400000000001"/>
    <n v="6"/>
    <n v="0.2"/>
    <n v="36.255599999999994"/>
  </r>
  <r>
    <n v="6640"/>
    <x v="3299"/>
    <x v="2"/>
    <x v="656"/>
    <d v="2011-11-02T00:00:00"/>
    <x v="0"/>
    <s v="AJ-10780"/>
    <s v="Anthony Jacobs"/>
    <x v="1"/>
    <s v="United States"/>
    <s v="Lorain"/>
    <x v="24"/>
    <n v="44052"/>
    <x v="3"/>
    <s v="FUR-TA-10003954"/>
    <x v="0"/>
    <x v="3"/>
    <s v="Hon 94000 Series Round Tables"/>
    <n v="1421.664"/>
    <n v="8"/>
    <n v="0.4"/>
    <n v="-734.52639999999997"/>
  </r>
  <r>
    <n v="6641"/>
    <x v="3300"/>
    <x v="3"/>
    <x v="485"/>
    <d v="2014-08-10T00:00:00"/>
    <x v="1"/>
    <s v="PO-18865"/>
    <s v="Patrick O'Donnell"/>
    <x v="0"/>
    <s v="United States"/>
    <s v="Indianapolis"/>
    <x v="14"/>
    <n v="46203"/>
    <x v="2"/>
    <s v="OFF-BI-10001989"/>
    <x v="1"/>
    <x v="8"/>
    <s v="Premium Transparent Presentation Covers by GBC"/>
    <n v="125.88"/>
    <n v="6"/>
    <n v="0"/>
    <n v="60.422399999999996"/>
  </r>
  <r>
    <n v="6642"/>
    <x v="3300"/>
    <x v="3"/>
    <x v="485"/>
    <d v="2014-08-10T00:00:00"/>
    <x v="1"/>
    <s v="PO-18865"/>
    <s v="Patrick O'Donnell"/>
    <x v="0"/>
    <s v="United States"/>
    <s v="Indianapolis"/>
    <x v="14"/>
    <n v="46203"/>
    <x v="2"/>
    <s v="TEC-AC-10001714"/>
    <x v="2"/>
    <x v="11"/>
    <s v="Logitech MX Performance Wireless Mouse"/>
    <n v="79.78"/>
    <n v="2"/>
    <n v="0"/>
    <n v="29.518599999999999"/>
  </r>
  <r>
    <n v="6643"/>
    <x v="3300"/>
    <x v="3"/>
    <x v="485"/>
    <d v="2014-08-10T00:00:00"/>
    <x v="1"/>
    <s v="PO-18865"/>
    <s v="Patrick O'Donnell"/>
    <x v="0"/>
    <s v="United States"/>
    <s v="Indianapolis"/>
    <x v="14"/>
    <n v="46203"/>
    <x v="2"/>
    <s v="OFF-LA-10003498"/>
    <x v="1"/>
    <x v="2"/>
    <s v="Avery 475"/>
    <n v="133.20000000000002"/>
    <n v="9"/>
    <n v="0"/>
    <n v="66.600000000000009"/>
  </r>
  <r>
    <n v="6644"/>
    <x v="3301"/>
    <x v="1"/>
    <x v="544"/>
    <d v="2012-08-16T00:00:00"/>
    <x v="1"/>
    <s v="WB-21850"/>
    <s v="William Brown"/>
    <x v="0"/>
    <s v="United States"/>
    <s v="Redmond"/>
    <x v="21"/>
    <n v="97756"/>
    <x v="1"/>
    <s v="TEC-PH-10000576"/>
    <x v="2"/>
    <x v="7"/>
    <s v="AT&amp;T 1080 Corded phone"/>
    <n v="438.36800000000005"/>
    <n v="4"/>
    <n v="0.2"/>
    <n v="38.357200000000006"/>
  </r>
  <r>
    <n v="6645"/>
    <x v="3301"/>
    <x v="1"/>
    <x v="544"/>
    <d v="2012-08-16T00:00:00"/>
    <x v="1"/>
    <s v="WB-21850"/>
    <s v="William Brown"/>
    <x v="0"/>
    <s v="United States"/>
    <s v="Redmond"/>
    <x v="21"/>
    <n v="97756"/>
    <x v="1"/>
    <s v="TEC-PH-10004188"/>
    <x v="2"/>
    <x v="7"/>
    <s v="OtterBox Commuter Series Case - Samsung Galaxy S4"/>
    <n v="139.94400000000002"/>
    <n v="7"/>
    <n v="0.2"/>
    <n v="-31.487400000000001"/>
  </r>
  <r>
    <n v="6646"/>
    <x v="3301"/>
    <x v="1"/>
    <x v="544"/>
    <d v="2012-08-16T00:00:00"/>
    <x v="1"/>
    <s v="WB-21850"/>
    <s v="William Brown"/>
    <x v="0"/>
    <s v="United States"/>
    <s v="Redmond"/>
    <x v="21"/>
    <n v="97756"/>
    <x v="1"/>
    <s v="OFF-AP-10001469"/>
    <x v="1"/>
    <x v="9"/>
    <s v="Fellowes 8 Outlet Superior Workstation Surge Protector"/>
    <n v="133.47200000000001"/>
    <n v="4"/>
    <n v="0.2"/>
    <n v="15.015599999999985"/>
  </r>
  <r>
    <n v="6647"/>
    <x v="3302"/>
    <x v="0"/>
    <x v="272"/>
    <d v="2013-12-22T00:00:00"/>
    <x v="1"/>
    <s v="MP-18175"/>
    <s v="Mike Pelletier"/>
    <x v="2"/>
    <s v="United States"/>
    <s v="Springfield"/>
    <x v="21"/>
    <n v="97477"/>
    <x v="1"/>
    <s v="FUR-TA-10003473"/>
    <x v="0"/>
    <x v="3"/>
    <s v="Bretford Rectangular Conference Table Tops"/>
    <n v="564.19499999999994"/>
    <n v="3"/>
    <n v="0.5"/>
    <n v="-304.66529999999989"/>
  </r>
  <r>
    <n v="6648"/>
    <x v="3302"/>
    <x v="0"/>
    <x v="272"/>
    <d v="2013-12-22T00:00:00"/>
    <x v="1"/>
    <s v="MP-18175"/>
    <s v="Mike Pelletier"/>
    <x v="2"/>
    <s v="United States"/>
    <s v="Springfield"/>
    <x v="21"/>
    <n v="97477"/>
    <x v="1"/>
    <s v="OFF-AP-10001205"/>
    <x v="1"/>
    <x v="9"/>
    <s v="Belkin 5 Outlet SurgeMaster Power Centers"/>
    <n v="87.168000000000006"/>
    <n v="2"/>
    <n v="0.2"/>
    <n v="8.7168000000000063"/>
  </r>
  <r>
    <n v="6649"/>
    <x v="3303"/>
    <x v="3"/>
    <x v="565"/>
    <d v="2014-09-12T00:00:00"/>
    <x v="2"/>
    <s v="BF-11020"/>
    <s v="Barry Französisch"/>
    <x v="1"/>
    <s v="United States"/>
    <s v="Arlington"/>
    <x v="5"/>
    <n v="76017"/>
    <x v="2"/>
    <s v="OFF-BI-10002429"/>
    <x v="1"/>
    <x v="8"/>
    <s v="Premier Elliptical Ring Binder, Black"/>
    <n v="42.615999999999993"/>
    <n v="7"/>
    <n v="0.8"/>
    <n v="-68.185600000000022"/>
  </r>
  <r>
    <n v="6650"/>
    <x v="3303"/>
    <x v="3"/>
    <x v="565"/>
    <d v="2014-09-12T00:00:00"/>
    <x v="2"/>
    <s v="BF-11020"/>
    <s v="Barry Französisch"/>
    <x v="1"/>
    <s v="United States"/>
    <s v="Arlington"/>
    <x v="5"/>
    <n v="76017"/>
    <x v="2"/>
    <s v="TEC-CO-10001943"/>
    <x v="2"/>
    <x v="16"/>
    <s v="Canon PC-428 Personal Copier"/>
    <n v="319.98400000000004"/>
    <n v="2"/>
    <n v="0.2"/>
    <n v="107.99459999999999"/>
  </r>
  <r>
    <n v="6651"/>
    <x v="3303"/>
    <x v="3"/>
    <x v="565"/>
    <d v="2014-09-12T00:00:00"/>
    <x v="2"/>
    <s v="BF-11020"/>
    <s v="Barry Französisch"/>
    <x v="1"/>
    <s v="United States"/>
    <s v="Arlington"/>
    <x v="5"/>
    <n v="76017"/>
    <x v="2"/>
    <s v="OFF-FA-10004854"/>
    <x v="1"/>
    <x v="13"/>
    <s v="Vinyl Coated Wire Paper Clips in Organizer Box, 800/Box"/>
    <n v="45.92"/>
    <n v="5"/>
    <n v="0.2"/>
    <n v="15.498000000000001"/>
  </r>
  <r>
    <n v="6652"/>
    <x v="3303"/>
    <x v="3"/>
    <x v="565"/>
    <d v="2014-09-12T00:00:00"/>
    <x v="2"/>
    <s v="BF-11020"/>
    <s v="Barry Französisch"/>
    <x v="1"/>
    <s v="United States"/>
    <s v="Arlington"/>
    <x v="5"/>
    <n v="76017"/>
    <x v="2"/>
    <s v="FUR-FU-10001095"/>
    <x v="0"/>
    <x v="5"/>
    <s v="DAX Black Cherry Wood-Tone Poster Frame"/>
    <n v="21.184000000000001"/>
    <n v="2"/>
    <n v="0.6"/>
    <n v="-11.651199999999999"/>
  </r>
  <r>
    <n v="6653"/>
    <x v="3303"/>
    <x v="3"/>
    <x v="565"/>
    <d v="2014-09-12T00:00:00"/>
    <x v="2"/>
    <s v="BF-11020"/>
    <s v="Barry Französisch"/>
    <x v="1"/>
    <s v="United States"/>
    <s v="Arlington"/>
    <x v="5"/>
    <n v="76017"/>
    <x v="2"/>
    <s v="OFF-PA-10000061"/>
    <x v="1"/>
    <x v="10"/>
    <s v="Xerox 205"/>
    <n v="20.736000000000004"/>
    <n v="4"/>
    <n v="0.2"/>
    <n v="7.2576000000000001"/>
  </r>
  <r>
    <n v="6654"/>
    <x v="3303"/>
    <x v="3"/>
    <x v="565"/>
    <d v="2014-09-12T00:00:00"/>
    <x v="2"/>
    <s v="BF-11020"/>
    <s v="Barry Französisch"/>
    <x v="1"/>
    <s v="United States"/>
    <s v="Arlington"/>
    <x v="5"/>
    <n v="76017"/>
    <x v="2"/>
    <s v="FUR-CH-10003535"/>
    <x v="0"/>
    <x v="1"/>
    <s v="Global Armless Task Chair, Royal Blue"/>
    <n v="213.42999999999995"/>
    <n v="5"/>
    <n v="0.3"/>
    <n v="-39.636999999999993"/>
  </r>
  <r>
    <n v="6655"/>
    <x v="3304"/>
    <x v="3"/>
    <x v="297"/>
    <d v="2014-02-28T00:00:00"/>
    <x v="1"/>
    <s v="KM-16375"/>
    <s v="Katherine Murray"/>
    <x v="2"/>
    <s v="United States"/>
    <s v="Gilbert"/>
    <x v="16"/>
    <n v="85234"/>
    <x v="1"/>
    <s v="TEC-PH-10004447"/>
    <x v="2"/>
    <x v="7"/>
    <s v="Toshiba IPT2010-SD IP Telephone"/>
    <n v="333.57600000000002"/>
    <n v="3"/>
    <n v="0.2"/>
    <n v="25.018199999999993"/>
  </r>
  <r>
    <n v="6656"/>
    <x v="3304"/>
    <x v="3"/>
    <x v="297"/>
    <d v="2014-02-28T00:00:00"/>
    <x v="1"/>
    <s v="KM-16375"/>
    <s v="Katherine Murray"/>
    <x v="2"/>
    <s v="United States"/>
    <s v="Gilbert"/>
    <x v="16"/>
    <n v="85234"/>
    <x v="1"/>
    <s v="TEC-AC-10001114"/>
    <x v="2"/>
    <x v="11"/>
    <s v="Microsoft Wireless Mobile Mouse 4000"/>
    <n v="31.992000000000004"/>
    <n v="1"/>
    <n v="0.2"/>
    <n v="4.7987999999999964"/>
  </r>
  <r>
    <n v="6657"/>
    <x v="3304"/>
    <x v="3"/>
    <x v="297"/>
    <d v="2014-02-28T00:00:00"/>
    <x v="1"/>
    <s v="KM-16375"/>
    <s v="Katherine Murray"/>
    <x v="2"/>
    <s v="United States"/>
    <s v="Gilbert"/>
    <x v="16"/>
    <n v="85234"/>
    <x v="1"/>
    <s v="OFF-ST-10000563"/>
    <x v="1"/>
    <x v="4"/>
    <s v="Fellowes Bankers Box Stor/Drawer Steel Plus"/>
    <n v="51.168000000000006"/>
    <n v="2"/>
    <n v="0.2"/>
    <n v="-6.3960000000000008"/>
  </r>
  <r>
    <n v="6658"/>
    <x v="3304"/>
    <x v="3"/>
    <x v="297"/>
    <d v="2014-02-28T00:00:00"/>
    <x v="1"/>
    <s v="KM-16375"/>
    <s v="Katherine Murray"/>
    <x v="2"/>
    <s v="United States"/>
    <s v="Gilbert"/>
    <x v="16"/>
    <n v="85234"/>
    <x v="1"/>
    <s v="OFF-EN-10004846"/>
    <x v="1"/>
    <x v="12"/>
    <s v="Letter or Legal Size Expandable Poly String Tie Envelopes"/>
    <n v="10.64"/>
    <n v="5"/>
    <n v="0.2"/>
    <n v="3.8570000000000002"/>
  </r>
  <r>
    <n v="6659"/>
    <x v="3304"/>
    <x v="3"/>
    <x v="297"/>
    <d v="2014-02-28T00:00:00"/>
    <x v="1"/>
    <s v="KM-16375"/>
    <s v="Katherine Murray"/>
    <x v="2"/>
    <s v="United States"/>
    <s v="Gilbert"/>
    <x v="16"/>
    <n v="85234"/>
    <x v="1"/>
    <s v="FUR-FU-10002253"/>
    <x v="0"/>
    <x v="5"/>
    <s v="Howard Miller 13&quot; Diameter Pewter Finish Round Wall Clock"/>
    <n v="68.703999999999994"/>
    <n v="2"/>
    <n v="0.2"/>
    <n v="16.317200000000003"/>
  </r>
  <r>
    <n v="6660"/>
    <x v="3304"/>
    <x v="3"/>
    <x v="297"/>
    <d v="2014-02-28T00:00:00"/>
    <x v="1"/>
    <s v="KM-16375"/>
    <s v="Katherine Murray"/>
    <x v="2"/>
    <s v="United States"/>
    <s v="Gilbert"/>
    <x v="16"/>
    <n v="85234"/>
    <x v="1"/>
    <s v="FUR-TA-10001039"/>
    <x v="0"/>
    <x v="3"/>
    <s v="KI Adjustable-Height Table"/>
    <n v="386.91"/>
    <n v="9"/>
    <n v="0.5"/>
    <n v="-185.71679999999998"/>
  </r>
  <r>
    <n v="6661"/>
    <x v="3305"/>
    <x v="1"/>
    <x v="816"/>
    <d v="2012-08-10T00:00:00"/>
    <x v="0"/>
    <s v="DB-13405"/>
    <s v="Denny Blanton"/>
    <x v="0"/>
    <s v="United States"/>
    <s v="Lawrence"/>
    <x v="31"/>
    <n v="1841"/>
    <x v="3"/>
    <s v="OFF-AR-10004587"/>
    <x v="1"/>
    <x v="6"/>
    <s v="Boston 1827 Commercial Additional Cutter, Drive Gear &amp; Gear Rack for 1606"/>
    <n v="39.659999999999997"/>
    <n v="2"/>
    <n v="0"/>
    <n v="11.897999999999996"/>
  </r>
  <r>
    <n v="6662"/>
    <x v="3305"/>
    <x v="1"/>
    <x v="816"/>
    <d v="2012-08-10T00:00:00"/>
    <x v="0"/>
    <s v="DB-13405"/>
    <s v="Denny Blanton"/>
    <x v="0"/>
    <s v="United States"/>
    <s v="Lawrence"/>
    <x v="31"/>
    <n v="1841"/>
    <x v="3"/>
    <s v="OFF-AP-10004336"/>
    <x v="1"/>
    <x v="9"/>
    <s v="Conquest 14 Commercial Heavy-Duty Upright Vacuum, Collection System, Accessory Kit"/>
    <n v="113.92"/>
    <n v="2"/>
    <n v="0"/>
    <n v="33.036799999999985"/>
  </r>
  <r>
    <n v="6663"/>
    <x v="3305"/>
    <x v="1"/>
    <x v="816"/>
    <d v="2012-08-10T00:00:00"/>
    <x v="0"/>
    <s v="DB-13405"/>
    <s v="Denny Blanton"/>
    <x v="0"/>
    <s v="United States"/>
    <s v="Lawrence"/>
    <x v="31"/>
    <n v="1841"/>
    <x v="3"/>
    <s v="OFF-BI-10001718"/>
    <x v="1"/>
    <x v="8"/>
    <s v="GBC DocuBind P50 Personal Binding Machine"/>
    <n v="447.85999999999996"/>
    <n v="7"/>
    <n v="0"/>
    <n v="210.49419999999998"/>
  </r>
  <r>
    <n v="6664"/>
    <x v="3306"/>
    <x v="3"/>
    <x v="40"/>
    <d v="2014-11-02T00:00:00"/>
    <x v="1"/>
    <s v="OT-18730"/>
    <s v="Olvera Toch"/>
    <x v="0"/>
    <s v="United States"/>
    <s v="Virginia Beach"/>
    <x v="17"/>
    <n v="23464"/>
    <x v="0"/>
    <s v="FUR-TA-10001520"/>
    <x v="0"/>
    <x v="3"/>
    <s v="Lesro Sheffield Collection Coffee Table, End Table, Center Table, Corner Table"/>
    <n v="356.85"/>
    <n v="5"/>
    <n v="0"/>
    <n v="60.664499999999961"/>
  </r>
  <r>
    <n v="6665"/>
    <x v="3306"/>
    <x v="3"/>
    <x v="40"/>
    <d v="2014-11-02T00:00:00"/>
    <x v="1"/>
    <s v="OT-18730"/>
    <s v="Olvera Toch"/>
    <x v="0"/>
    <s v="United States"/>
    <s v="Virginia Beach"/>
    <x v="17"/>
    <n v="23464"/>
    <x v="0"/>
    <s v="OFF-EN-10002831"/>
    <x v="1"/>
    <x v="12"/>
    <s v="Tyvek  Top-Opening Peel &amp; Seel  Envelopes, Gray"/>
    <n v="251.57999999999998"/>
    <n v="7"/>
    <n v="0"/>
    <n v="113.21099999999998"/>
  </r>
  <r>
    <n v="6666"/>
    <x v="3307"/>
    <x v="0"/>
    <x v="216"/>
    <d v="2013-07-19T00:00:00"/>
    <x v="0"/>
    <s v="JS-15880"/>
    <s v="John Stevenson"/>
    <x v="0"/>
    <s v="United States"/>
    <s v="Irving"/>
    <x v="5"/>
    <n v="75061"/>
    <x v="2"/>
    <s v="OFF-PA-10001497"/>
    <x v="1"/>
    <x v="10"/>
    <s v="Xerox 1914"/>
    <n v="219.84000000000003"/>
    <n v="5"/>
    <n v="0.2"/>
    <n v="79.691999999999979"/>
  </r>
  <r>
    <n v="6667"/>
    <x v="3308"/>
    <x v="3"/>
    <x v="605"/>
    <d v="2014-05-15T00:00:00"/>
    <x v="0"/>
    <s v="CA-12775"/>
    <s v="Cynthia Arntzen"/>
    <x v="0"/>
    <s v="United States"/>
    <s v="Vineland"/>
    <x v="30"/>
    <n v="8360"/>
    <x v="3"/>
    <s v="FUR-FU-10000719"/>
    <x v="0"/>
    <x v="5"/>
    <s v="DAX Cubicle Frames, 8-1/2 x 11"/>
    <n v="42.85"/>
    <n v="5"/>
    <n v="0"/>
    <n v="15.426000000000002"/>
  </r>
  <r>
    <n v="6668"/>
    <x v="3308"/>
    <x v="3"/>
    <x v="605"/>
    <d v="2014-05-15T00:00:00"/>
    <x v="0"/>
    <s v="CA-12775"/>
    <s v="Cynthia Arntzen"/>
    <x v="0"/>
    <s v="United States"/>
    <s v="Vineland"/>
    <x v="30"/>
    <n v="8360"/>
    <x v="3"/>
    <s v="OFF-LA-10002271"/>
    <x v="1"/>
    <x v="2"/>
    <s v="Smead Alpha-Z Color-Coded Second Alphabetical Labels and Starter Set"/>
    <n v="6.16"/>
    <n v="2"/>
    <n v="0"/>
    <n v="2.9567999999999999"/>
  </r>
  <r>
    <n v="6669"/>
    <x v="3308"/>
    <x v="3"/>
    <x v="605"/>
    <d v="2014-05-15T00:00:00"/>
    <x v="0"/>
    <s v="CA-12775"/>
    <s v="Cynthia Arntzen"/>
    <x v="0"/>
    <s v="United States"/>
    <s v="Vineland"/>
    <x v="30"/>
    <n v="8360"/>
    <x v="3"/>
    <s v="OFF-SU-10004661"/>
    <x v="1"/>
    <x v="14"/>
    <s v="Acme Titanium Bonded Scissors"/>
    <n v="17"/>
    <n v="2"/>
    <n v="0"/>
    <n v="4.42"/>
  </r>
  <r>
    <n v="6670"/>
    <x v="3308"/>
    <x v="3"/>
    <x v="605"/>
    <d v="2014-05-15T00:00:00"/>
    <x v="0"/>
    <s v="CA-12775"/>
    <s v="Cynthia Arntzen"/>
    <x v="0"/>
    <s v="United States"/>
    <s v="Vineland"/>
    <x v="30"/>
    <n v="8360"/>
    <x v="3"/>
    <s v="TEC-AC-10004859"/>
    <x v="2"/>
    <x v="11"/>
    <s v="Maxell Pro 80 Minute CD-R, 10/Pack"/>
    <n v="87.4"/>
    <n v="5"/>
    <n v="0"/>
    <n v="34.960000000000008"/>
  </r>
  <r>
    <n v="6671"/>
    <x v="3309"/>
    <x v="3"/>
    <x v="1126"/>
    <d v="2014-05-30T00:00:00"/>
    <x v="1"/>
    <s v="MH-18115"/>
    <s v="Mick Hernandez"/>
    <x v="2"/>
    <s v="United States"/>
    <s v="Columbus"/>
    <x v="32"/>
    <n v="31907"/>
    <x v="0"/>
    <s v="OFF-BI-10002824"/>
    <x v="1"/>
    <x v="8"/>
    <s v="Recycled Easel Ring Binders"/>
    <n v="29.84"/>
    <n v="2"/>
    <n v="0"/>
    <n v="13.427999999999997"/>
  </r>
  <r>
    <n v="6672"/>
    <x v="3310"/>
    <x v="2"/>
    <x v="709"/>
    <d v="2011-08-27T00:00:00"/>
    <x v="0"/>
    <s v="RB-19645"/>
    <s v="Robert Barroso"/>
    <x v="1"/>
    <s v="United States"/>
    <s v="Los Angeles"/>
    <x v="1"/>
    <n v="90032"/>
    <x v="1"/>
    <s v="OFF-BI-10001575"/>
    <x v="1"/>
    <x v="8"/>
    <s v="GBC Linen Binding Covers"/>
    <n v="49.568000000000005"/>
    <n v="2"/>
    <n v="0.2"/>
    <n v="17.348799999999997"/>
  </r>
  <r>
    <n v="6673"/>
    <x v="3311"/>
    <x v="1"/>
    <x v="861"/>
    <d v="2012-09-16T00:00:00"/>
    <x v="1"/>
    <s v="SB-20290"/>
    <s v="Sean Braxton"/>
    <x v="1"/>
    <s v="United States"/>
    <s v="San Diego"/>
    <x v="1"/>
    <n v="92024"/>
    <x v="1"/>
    <s v="OFF-AR-10000380"/>
    <x v="1"/>
    <x v="6"/>
    <s v="Hunt PowerHouse Electric Pencil Sharpener, Blue"/>
    <n v="265.85999999999996"/>
    <n v="7"/>
    <n v="0"/>
    <n v="79.757999999999967"/>
  </r>
  <r>
    <n v="6674"/>
    <x v="3312"/>
    <x v="1"/>
    <x v="577"/>
    <d v="2012-09-12T00:00:00"/>
    <x v="1"/>
    <s v="TW-21025"/>
    <s v="Tamara Willingham"/>
    <x v="2"/>
    <s v="United States"/>
    <s v="Charlottesville"/>
    <x v="17"/>
    <n v="22901"/>
    <x v="0"/>
    <s v="FUR-FU-10000820"/>
    <x v="0"/>
    <x v="5"/>
    <s v="Tensor Brushed Steel Torchiere Floor Lamp"/>
    <n v="67.959999999999994"/>
    <n v="4"/>
    <n v="0"/>
    <n v="12.232799999999997"/>
  </r>
  <r>
    <n v="6675"/>
    <x v="3313"/>
    <x v="1"/>
    <x v="82"/>
    <d v="2012-11-23T00:00:00"/>
    <x v="0"/>
    <s v="DL-13330"/>
    <s v="Denise Leinenbach"/>
    <x v="0"/>
    <s v="United States"/>
    <s v="Lawrence"/>
    <x v="14"/>
    <n v="46226"/>
    <x v="2"/>
    <s v="OFF-AR-10003759"/>
    <x v="1"/>
    <x v="6"/>
    <s v="Crayola Anti Dust Chalk, 12/Pack"/>
    <n v="10.92"/>
    <n v="6"/>
    <n v="0"/>
    <n v="4.9139999999999997"/>
  </r>
  <r>
    <n v="6676"/>
    <x v="3313"/>
    <x v="1"/>
    <x v="82"/>
    <d v="2012-11-23T00:00:00"/>
    <x v="0"/>
    <s v="DL-13330"/>
    <s v="Denise Leinenbach"/>
    <x v="0"/>
    <s v="United States"/>
    <s v="Lawrence"/>
    <x v="14"/>
    <n v="46226"/>
    <x v="2"/>
    <s v="TEC-MA-10002930"/>
    <x v="2"/>
    <x v="15"/>
    <s v="Ricoh - Ink Collector Unit for GX3000 Series Printers"/>
    <n v="83.9"/>
    <n v="2"/>
    <n v="0"/>
    <n v="22.653000000000006"/>
  </r>
  <r>
    <n v="6677"/>
    <x v="3313"/>
    <x v="1"/>
    <x v="82"/>
    <d v="2012-11-23T00:00:00"/>
    <x v="0"/>
    <s v="DL-13330"/>
    <s v="Denise Leinenbach"/>
    <x v="0"/>
    <s v="United States"/>
    <s v="Lawrence"/>
    <x v="14"/>
    <n v="46226"/>
    <x v="2"/>
    <s v="OFF-AP-10004052"/>
    <x v="1"/>
    <x v="9"/>
    <s v="Hoover Replacement Belts For Soft Guard &amp; Commercial Ltweight Upright Vacs, 2/Pk"/>
    <n v="19.75"/>
    <n v="5"/>
    <n v="0"/>
    <n v="5.1350000000000007"/>
  </r>
  <r>
    <n v="6678"/>
    <x v="3313"/>
    <x v="1"/>
    <x v="82"/>
    <d v="2012-11-23T00:00:00"/>
    <x v="0"/>
    <s v="DL-13330"/>
    <s v="Denise Leinenbach"/>
    <x v="0"/>
    <s v="United States"/>
    <s v="Lawrence"/>
    <x v="14"/>
    <n v="46226"/>
    <x v="2"/>
    <s v="TEC-AC-10000990"/>
    <x v="2"/>
    <x v="11"/>
    <s v="Imation Bio 2GB USB Flash Drive Imation Corp"/>
    <n v="393.54"/>
    <n v="3"/>
    <n v="0"/>
    <n v="165.28680000000003"/>
  </r>
  <r>
    <n v="6679"/>
    <x v="3314"/>
    <x v="2"/>
    <x v="982"/>
    <d v="2011-10-14T00:00:00"/>
    <x v="1"/>
    <s v="SD-20485"/>
    <s v="Shirley Daniels"/>
    <x v="2"/>
    <s v="United States"/>
    <s v="Phoenix"/>
    <x v="16"/>
    <n v="85023"/>
    <x v="1"/>
    <s v="FUR-FU-10003724"/>
    <x v="0"/>
    <x v="5"/>
    <s v="Westinghouse Clip-On Gooseneck Lamps"/>
    <n v="46.872"/>
    <n v="7"/>
    <n v="0.2"/>
    <n v="3.5153999999999979"/>
  </r>
  <r>
    <n v="6680"/>
    <x v="3315"/>
    <x v="3"/>
    <x v="264"/>
    <d v="2014-09-08T00:00:00"/>
    <x v="0"/>
    <s v="TB-21055"/>
    <s v="Ted Butterfield"/>
    <x v="0"/>
    <s v="United States"/>
    <s v="Meriden"/>
    <x v="29"/>
    <n v="6450"/>
    <x v="3"/>
    <s v="OFF-ST-10000918"/>
    <x v="1"/>
    <x v="4"/>
    <s v="Crate-A-Files"/>
    <n v="10.9"/>
    <n v="1"/>
    <n v="0"/>
    <n v="2.8339999999999996"/>
  </r>
  <r>
    <n v="6681"/>
    <x v="3315"/>
    <x v="3"/>
    <x v="264"/>
    <d v="2014-09-08T00:00:00"/>
    <x v="0"/>
    <s v="TB-21055"/>
    <s v="Ted Butterfield"/>
    <x v="0"/>
    <s v="United States"/>
    <s v="Meriden"/>
    <x v="29"/>
    <n v="6450"/>
    <x v="3"/>
    <s v="OFF-PA-10000157"/>
    <x v="1"/>
    <x v="10"/>
    <s v="Xerox 191"/>
    <n v="79.92"/>
    <n v="4"/>
    <n v="0"/>
    <n v="37.562399999999997"/>
  </r>
  <r>
    <n v="6682"/>
    <x v="3315"/>
    <x v="3"/>
    <x v="264"/>
    <d v="2014-09-08T00:00:00"/>
    <x v="0"/>
    <s v="TB-21055"/>
    <s v="Ted Butterfield"/>
    <x v="0"/>
    <s v="United States"/>
    <s v="Meriden"/>
    <x v="29"/>
    <n v="6450"/>
    <x v="3"/>
    <s v="OFF-PA-10002499"/>
    <x v="1"/>
    <x v="10"/>
    <s v="Xerox 1890"/>
    <n v="146.82"/>
    <n v="3"/>
    <n v="0"/>
    <n v="73.41"/>
  </r>
  <r>
    <n v="6683"/>
    <x v="3316"/>
    <x v="3"/>
    <x v="314"/>
    <d v="2014-01-03T00:00:00"/>
    <x v="2"/>
    <s v="DP-13390"/>
    <s v="Dennis Pardue"/>
    <x v="2"/>
    <s v="United States"/>
    <s v="Franklin"/>
    <x v="6"/>
    <n v="53132"/>
    <x v="2"/>
    <s v="OFF-BI-10002012"/>
    <x v="1"/>
    <x v="8"/>
    <s v="Wilson Jones Easy Flow II Sheet Lifters"/>
    <n v="3.6"/>
    <n v="2"/>
    <n v="0"/>
    <n v="1.728"/>
  </r>
  <r>
    <n v="6684"/>
    <x v="3317"/>
    <x v="2"/>
    <x v="1127"/>
    <d v="2011-11-10T00:00:00"/>
    <x v="1"/>
    <s v="DE-13255"/>
    <s v="Deanra Eno"/>
    <x v="2"/>
    <s v="United States"/>
    <s v="Los Angeles"/>
    <x v="1"/>
    <n v="90008"/>
    <x v="1"/>
    <s v="FUR-FU-10000320"/>
    <x v="0"/>
    <x v="5"/>
    <s v="OIC Stacking Trays"/>
    <n v="20.04"/>
    <n v="6"/>
    <n v="0"/>
    <n v="8.8176000000000023"/>
  </r>
  <r>
    <n v="6685"/>
    <x v="3318"/>
    <x v="1"/>
    <x v="997"/>
    <d v="2012-12-22T00:00:00"/>
    <x v="1"/>
    <s v="MC-18100"/>
    <s v="Mick Crebagga"/>
    <x v="0"/>
    <s v="United States"/>
    <s v="Bloomington"/>
    <x v="10"/>
    <n v="61701"/>
    <x v="2"/>
    <s v="OFF-ST-10003716"/>
    <x v="1"/>
    <x v="4"/>
    <s v="Tennsco Double-Tier Lockers"/>
    <n v="180.01600000000002"/>
    <n v="1"/>
    <n v="0.2"/>
    <n v="-15.751400000000004"/>
  </r>
  <r>
    <n v="6686"/>
    <x v="3318"/>
    <x v="1"/>
    <x v="997"/>
    <d v="2012-12-22T00:00:00"/>
    <x v="1"/>
    <s v="MC-18100"/>
    <s v="Mick Crebagga"/>
    <x v="0"/>
    <s v="United States"/>
    <s v="Bloomington"/>
    <x v="10"/>
    <n v="61701"/>
    <x v="2"/>
    <s v="FUR-FU-10000965"/>
    <x v="0"/>
    <x v="5"/>
    <s v="Howard Miller 11-1/2&quot; Diameter Ridgewood Wall Clock"/>
    <n v="41.552"/>
    <n v="2"/>
    <n v="0.6"/>
    <n v="-19.737199999999994"/>
  </r>
  <r>
    <n v="6687"/>
    <x v="3318"/>
    <x v="1"/>
    <x v="997"/>
    <d v="2012-12-22T00:00:00"/>
    <x v="1"/>
    <s v="MC-18100"/>
    <s v="Mick Crebagga"/>
    <x v="0"/>
    <s v="United States"/>
    <s v="Bloomington"/>
    <x v="10"/>
    <n v="61701"/>
    <x v="2"/>
    <s v="OFF-AR-10003829"/>
    <x v="1"/>
    <x v="6"/>
    <s v="Newell 35"/>
    <n v="13.120000000000001"/>
    <n v="5"/>
    <n v="0.2"/>
    <n v="1.4759999999999982"/>
  </r>
  <r>
    <n v="6688"/>
    <x v="3319"/>
    <x v="1"/>
    <x v="263"/>
    <d v="2012-05-21T00:00:00"/>
    <x v="1"/>
    <s v="HG-15025"/>
    <s v="Hunter Glantz"/>
    <x v="0"/>
    <s v="United States"/>
    <s v="Los Angeles"/>
    <x v="1"/>
    <n v="90032"/>
    <x v="1"/>
    <s v="OFF-ST-10003470"/>
    <x v="1"/>
    <x v="4"/>
    <s v="Tennsco Snap-Together Open Shelving Units, Starter Sets and Add-On Units"/>
    <n v="1117.92"/>
    <n v="4"/>
    <n v="0"/>
    <n v="55.895999999999958"/>
  </r>
  <r>
    <n v="6689"/>
    <x v="3320"/>
    <x v="3"/>
    <x v="434"/>
    <d v="2014-03-16T00:00:00"/>
    <x v="0"/>
    <s v="CM-11815"/>
    <s v="Candace McMahon"/>
    <x v="1"/>
    <s v="United States"/>
    <s v="San Francisco"/>
    <x v="1"/>
    <n v="94109"/>
    <x v="1"/>
    <s v="TEC-AC-10004568"/>
    <x v="2"/>
    <x v="11"/>
    <s v="Maxell LTO Ultrium - 800 GB"/>
    <n v="111.96"/>
    <n v="4"/>
    <n v="0"/>
    <n v="21.27239999999999"/>
  </r>
  <r>
    <n v="6690"/>
    <x v="3321"/>
    <x v="3"/>
    <x v="574"/>
    <d v="2014-12-10T00:00:00"/>
    <x v="1"/>
    <s v="RP-19855"/>
    <s v="Roy Phan"/>
    <x v="1"/>
    <s v="United States"/>
    <s v="Houston"/>
    <x v="5"/>
    <n v="77095"/>
    <x v="2"/>
    <s v="OFF-AR-10000817"/>
    <x v="1"/>
    <x v="6"/>
    <s v="Manco Dry-Lighter Erasable Highlighter"/>
    <n v="12.160000000000002"/>
    <n v="5"/>
    <n v="0.2"/>
    <n v="2.1279999999999988"/>
  </r>
  <r>
    <n v="6691"/>
    <x v="3322"/>
    <x v="3"/>
    <x v="689"/>
    <d v="2014-08-06T00:00:00"/>
    <x v="1"/>
    <s v="LS-17200"/>
    <s v="Luke Schmidt"/>
    <x v="1"/>
    <s v="United States"/>
    <s v="Milwaukee"/>
    <x v="6"/>
    <n v="53209"/>
    <x v="2"/>
    <s v="OFF-BI-10003460"/>
    <x v="1"/>
    <x v="8"/>
    <s v="Acco 3-Hole Punch"/>
    <n v="17.52"/>
    <n v="4"/>
    <n v="0"/>
    <n v="8.4095999999999993"/>
  </r>
  <r>
    <n v="6692"/>
    <x v="3322"/>
    <x v="3"/>
    <x v="689"/>
    <d v="2014-08-06T00:00:00"/>
    <x v="1"/>
    <s v="LS-17200"/>
    <s v="Luke Schmidt"/>
    <x v="1"/>
    <s v="United States"/>
    <s v="Milwaukee"/>
    <x v="6"/>
    <n v="53209"/>
    <x v="2"/>
    <s v="OFF-AP-10002472"/>
    <x v="1"/>
    <x v="9"/>
    <s v="3M Office Air Cleaner"/>
    <n v="155.88"/>
    <n v="6"/>
    <n v="0"/>
    <n v="54.558"/>
  </r>
  <r>
    <n v="6693"/>
    <x v="3323"/>
    <x v="3"/>
    <x v="938"/>
    <d v="2014-08-14T00:00:00"/>
    <x v="0"/>
    <s v="DR-12940"/>
    <s v="Daniel Raglin"/>
    <x v="2"/>
    <s v="United States"/>
    <s v="Lake Charles"/>
    <x v="28"/>
    <n v="70601"/>
    <x v="0"/>
    <s v="OFF-BI-10000632"/>
    <x v="1"/>
    <x v="8"/>
    <s v="Satellite Sectional Post Binders"/>
    <n v="477.51"/>
    <n v="11"/>
    <n v="0"/>
    <n v="219.65459999999999"/>
  </r>
  <r>
    <n v="6694"/>
    <x v="3324"/>
    <x v="3"/>
    <x v="1033"/>
    <d v="2014-10-03T00:00:00"/>
    <x v="0"/>
    <s v="CC-12475"/>
    <s v="Cindy Chapman"/>
    <x v="0"/>
    <s v="United States"/>
    <s v="Baltimore"/>
    <x v="39"/>
    <n v="21215"/>
    <x v="3"/>
    <s v="OFF-PA-10000062"/>
    <x v="1"/>
    <x v="10"/>
    <s v="Green Bar Computer Printout Paper"/>
    <n v="164.88"/>
    <n v="3"/>
    <n v="0"/>
    <n v="80.791200000000003"/>
  </r>
  <r>
    <n v="6695"/>
    <x v="3325"/>
    <x v="0"/>
    <x v="370"/>
    <d v="2013-08-31T00:00:00"/>
    <x v="1"/>
    <s v="SS-20515"/>
    <s v="Shirley Schmidt"/>
    <x v="2"/>
    <s v="United States"/>
    <s v="Franklin"/>
    <x v="6"/>
    <n v="53132"/>
    <x v="2"/>
    <s v="TEC-AC-10002006"/>
    <x v="2"/>
    <x v="11"/>
    <s v="Memorex Micro Travel Drive 16 GB"/>
    <n v="47.97"/>
    <n v="3"/>
    <n v="0"/>
    <n v="14.870699999999998"/>
  </r>
  <r>
    <n v="6696"/>
    <x v="3326"/>
    <x v="0"/>
    <x v="499"/>
    <d v="2013-12-08T00:00:00"/>
    <x v="1"/>
    <s v="JF-15190"/>
    <s v="Jamie Frazer"/>
    <x v="0"/>
    <s v="United States"/>
    <s v="New York City"/>
    <x v="15"/>
    <n v="10024"/>
    <x v="3"/>
    <s v="OFF-BI-10004318"/>
    <x v="1"/>
    <x v="8"/>
    <s v="Ibico EB-19 Dual Function Manual Binding System"/>
    <n v="415.17600000000004"/>
    <n v="3"/>
    <n v="0.2"/>
    <n v="134.93219999999999"/>
  </r>
  <r>
    <n v="6697"/>
    <x v="3326"/>
    <x v="0"/>
    <x v="499"/>
    <d v="2013-12-08T00:00:00"/>
    <x v="1"/>
    <s v="JF-15190"/>
    <s v="Jamie Frazer"/>
    <x v="0"/>
    <s v="United States"/>
    <s v="New York City"/>
    <x v="15"/>
    <n v="10024"/>
    <x v="3"/>
    <s v="OFF-BI-10004236"/>
    <x v="1"/>
    <x v="8"/>
    <s v="XtraLife ClearVue Slant-D Ring Binder, White, 3&quot;"/>
    <n v="35.231999999999999"/>
    <n v="3"/>
    <n v="0.2"/>
    <n v="11.450399999999998"/>
  </r>
  <r>
    <n v="6698"/>
    <x v="3326"/>
    <x v="0"/>
    <x v="499"/>
    <d v="2013-12-08T00:00:00"/>
    <x v="1"/>
    <s v="JF-15190"/>
    <s v="Jamie Frazer"/>
    <x v="0"/>
    <s v="United States"/>
    <s v="New York City"/>
    <x v="15"/>
    <n v="10024"/>
    <x v="3"/>
    <s v="OFF-PA-10000062"/>
    <x v="1"/>
    <x v="10"/>
    <s v="Green Bar Computer Printout Paper"/>
    <n v="54.96"/>
    <n v="1"/>
    <n v="0"/>
    <n v="26.930399999999999"/>
  </r>
  <r>
    <n v="6699"/>
    <x v="3327"/>
    <x v="3"/>
    <x v="246"/>
    <d v="2014-07-26T00:00:00"/>
    <x v="1"/>
    <s v="SW-20455"/>
    <s v="Shaun Weien"/>
    <x v="0"/>
    <s v="United States"/>
    <s v="San Diego"/>
    <x v="1"/>
    <n v="92024"/>
    <x v="1"/>
    <s v="OFF-PA-10003205"/>
    <x v="1"/>
    <x v="10"/>
    <s v="Wirebound Message Forms, Four 2 3/4 x 5 Forms per Page, Pink Paper"/>
    <n v="16.34"/>
    <n v="2"/>
    <n v="0"/>
    <n v="7.6798000000000002"/>
  </r>
  <r>
    <n v="6700"/>
    <x v="3327"/>
    <x v="3"/>
    <x v="246"/>
    <d v="2014-07-26T00:00:00"/>
    <x v="1"/>
    <s v="SW-20455"/>
    <s v="Shaun Weien"/>
    <x v="0"/>
    <s v="United States"/>
    <s v="San Diego"/>
    <x v="1"/>
    <n v="92024"/>
    <x v="1"/>
    <s v="FUR-CH-10000988"/>
    <x v="0"/>
    <x v="1"/>
    <s v="Hon Olson Stacker Stools"/>
    <n v="225.29600000000002"/>
    <n v="2"/>
    <n v="0.2"/>
    <n v="22.529599999999995"/>
  </r>
  <r>
    <n v="6701"/>
    <x v="3327"/>
    <x v="3"/>
    <x v="246"/>
    <d v="2014-07-26T00:00:00"/>
    <x v="1"/>
    <s v="SW-20455"/>
    <s v="Shaun Weien"/>
    <x v="0"/>
    <s v="United States"/>
    <s v="San Diego"/>
    <x v="1"/>
    <n v="92024"/>
    <x v="1"/>
    <s v="OFF-BI-10001524"/>
    <x v="1"/>
    <x v="8"/>
    <s v="GBC Premium Transparent Covers with Diagonal Lined Pattern"/>
    <n v="50.352000000000004"/>
    <n v="3"/>
    <n v="0.2"/>
    <n v="17.623199999999997"/>
  </r>
  <r>
    <n v="6702"/>
    <x v="3328"/>
    <x v="1"/>
    <x v="1128"/>
    <d v="2012-05-24T00:00:00"/>
    <x v="1"/>
    <s v="SG-20470"/>
    <s v="Sheri Gordon"/>
    <x v="0"/>
    <s v="United States"/>
    <s v="Wilson"/>
    <x v="3"/>
    <n v="27893"/>
    <x v="0"/>
    <s v="FUR-FU-10001986"/>
    <x v="0"/>
    <x v="5"/>
    <s v="Dana Fluorescent Magnifying Lamp, White, 36&quot;"/>
    <n v="163.136"/>
    <n v="4"/>
    <n v="0.2"/>
    <n v="20.391999999999989"/>
  </r>
  <r>
    <n v="6703"/>
    <x v="3328"/>
    <x v="1"/>
    <x v="1128"/>
    <d v="2012-05-24T00:00:00"/>
    <x v="1"/>
    <s v="SG-20470"/>
    <s v="Sheri Gordon"/>
    <x v="0"/>
    <s v="United States"/>
    <s v="Wilson"/>
    <x v="3"/>
    <n v="27893"/>
    <x v="0"/>
    <s v="OFF-BI-10001031"/>
    <x v="1"/>
    <x v="8"/>
    <s v="Pressboard Data Binders by Wilson Jones"/>
    <n v="6.4080000000000004"/>
    <n v="4"/>
    <n v="0.7"/>
    <n v="-4.9127999999999989"/>
  </r>
  <r>
    <n v="6704"/>
    <x v="3329"/>
    <x v="1"/>
    <x v="537"/>
    <d v="2012-06-28T00:00:00"/>
    <x v="1"/>
    <s v="CS-12355"/>
    <s v="Christine Sundaresam"/>
    <x v="0"/>
    <s v="United States"/>
    <s v="Long Beach"/>
    <x v="1"/>
    <n v="90805"/>
    <x v="1"/>
    <s v="TEC-PH-10002468"/>
    <x v="2"/>
    <x v="7"/>
    <s v="Plantronics CS 50-USB - headset - Convertible, Monaural"/>
    <n v="217.58400000000003"/>
    <n v="2"/>
    <n v="0.2"/>
    <n v="19.03860000000001"/>
  </r>
  <r>
    <n v="6705"/>
    <x v="3329"/>
    <x v="1"/>
    <x v="537"/>
    <d v="2012-06-28T00:00:00"/>
    <x v="1"/>
    <s v="CS-12355"/>
    <s v="Christine Sundaresam"/>
    <x v="0"/>
    <s v="United States"/>
    <s v="Long Beach"/>
    <x v="1"/>
    <n v="90805"/>
    <x v="1"/>
    <s v="OFF-FA-10003059"/>
    <x v="1"/>
    <x v="13"/>
    <s v="Assorted Color Push Pins"/>
    <n v="5.43"/>
    <n v="3"/>
    <n v="0"/>
    <n v="1.7918999999999998"/>
  </r>
  <r>
    <n v="6706"/>
    <x v="3329"/>
    <x v="1"/>
    <x v="537"/>
    <d v="2012-06-28T00:00:00"/>
    <x v="1"/>
    <s v="CS-12355"/>
    <s v="Christine Sundaresam"/>
    <x v="0"/>
    <s v="United States"/>
    <s v="Long Beach"/>
    <x v="1"/>
    <n v="90805"/>
    <x v="1"/>
    <s v="TEC-PH-10003931"/>
    <x v="2"/>
    <x v="7"/>
    <s v="JBL Micro Wireless Portable Bluetooth Speaker"/>
    <n v="143.976"/>
    <n v="3"/>
    <n v="0.2"/>
    <n v="8.998500000000007"/>
  </r>
  <r>
    <n v="6707"/>
    <x v="3330"/>
    <x v="0"/>
    <x v="545"/>
    <d v="2013-09-16T00:00:00"/>
    <x v="1"/>
    <s v="SC-20695"/>
    <s v="Steve Chapman"/>
    <x v="1"/>
    <s v="United States"/>
    <s v="Fort Lauderdale"/>
    <x v="2"/>
    <n v="33311"/>
    <x v="0"/>
    <s v="TEC-PH-10003505"/>
    <x v="2"/>
    <x v="7"/>
    <s v="Geemarc AmpliPOWER60"/>
    <n v="519.67999999999995"/>
    <n v="7"/>
    <n v="0.2"/>
    <n v="58.46399999999997"/>
  </r>
  <r>
    <n v="6708"/>
    <x v="3331"/>
    <x v="2"/>
    <x v="138"/>
    <d v="2011-04-18T00:00:00"/>
    <x v="1"/>
    <s v="BF-11170"/>
    <s v="Ben Ferrer"/>
    <x v="2"/>
    <s v="United States"/>
    <s v="Baltimore"/>
    <x v="39"/>
    <n v="21215"/>
    <x v="3"/>
    <s v="OFF-LA-10002368"/>
    <x v="1"/>
    <x v="2"/>
    <s v="Avery 479"/>
    <n v="7.83"/>
    <n v="3"/>
    <n v="0"/>
    <n v="3.6017999999999999"/>
  </r>
  <r>
    <n v="6709"/>
    <x v="3332"/>
    <x v="1"/>
    <x v="717"/>
    <d v="2012-11-19T00:00:00"/>
    <x v="1"/>
    <s v="GZ-14470"/>
    <s v="Gary Zandusky"/>
    <x v="0"/>
    <s v="United States"/>
    <s v="Rio Rancho"/>
    <x v="27"/>
    <n v="87124"/>
    <x v="1"/>
    <s v="FUR-CH-10004287"/>
    <x v="0"/>
    <x v="1"/>
    <s v="SAFCO Arco Folding Chair"/>
    <n v="883.84"/>
    <n v="4"/>
    <n v="0.2"/>
    <n v="99.431999999999931"/>
  </r>
  <r>
    <n v="6710"/>
    <x v="3332"/>
    <x v="1"/>
    <x v="717"/>
    <d v="2012-11-19T00:00:00"/>
    <x v="1"/>
    <s v="GZ-14470"/>
    <s v="Gary Zandusky"/>
    <x v="0"/>
    <s v="United States"/>
    <s v="Rio Rancho"/>
    <x v="27"/>
    <n v="87124"/>
    <x v="1"/>
    <s v="FUR-CH-10001891"/>
    <x v="0"/>
    <x v="1"/>
    <s v="Global Deluxe Office Fabric Chairs"/>
    <n v="230.35200000000003"/>
    <n v="3"/>
    <n v="0.2"/>
    <n v="20.155800000000013"/>
  </r>
  <r>
    <n v="6711"/>
    <x v="3333"/>
    <x v="0"/>
    <x v="10"/>
    <d v="2013-12-13T00:00:00"/>
    <x v="2"/>
    <s v="SP-20650"/>
    <s v="Stephanie Phelps"/>
    <x v="1"/>
    <s v="United States"/>
    <s v="Stockton"/>
    <x v="1"/>
    <n v="95207"/>
    <x v="1"/>
    <s v="OFF-BI-10002133"/>
    <x v="1"/>
    <x v="8"/>
    <s v="Wilson Jones Elliptical Ring 3 1/2&quot; Capacity Binders, 800 sheets"/>
    <n v="273.92"/>
    <n v="8"/>
    <n v="0.2"/>
    <n v="99.295999999999978"/>
  </r>
  <r>
    <n v="6712"/>
    <x v="3334"/>
    <x v="3"/>
    <x v="238"/>
    <d v="2014-08-22T00:00:00"/>
    <x v="0"/>
    <s v="PJ-19015"/>
    <s v="Pauline Johnson"/>
    <x v="0"/>
    <s v="United States"/>
    <s v="Columbus"/>
    <x v="24"/>
    <n v="43229"/>
    <x v="3"/>
    <s v="OFF-AR-10001419"/>
    <x v="1"/>
    <x v="6"/>
    <s v="Newell 325"/>
    <n v="9.9120000000000008"/>
    <n v="3"/>
    <n v="0.2"/>
    <n v="1.2389999999999994"/>
  </r>
  <r>
    <n v="6713"/>
    <x v="3335"/>
    <x v="3"/>
    <x v="817"/>
    <d v="2014-12-15T00:00:00"/>
    <x v="3"/>
    <s v="DB-13060"/>
    <s v="Dave Brooks"/>
    <x v="0"/>
    <s v="United States"/>
    <s v="Skokie"/>
    <x v="10"/>
    <n v="60076"/>
    <x v="2"/>
    <s v="FUR-FU-10002298"/>
    <x v="0"/>
    <x v="5"/>
    <s v="Rubbermaid ClusterMat Chairmats, Mat Size- 66&quot; x 60&quot;, Lip 20&quot; x 11&quot; -90 Degree Angle"/>
    <n v="266.35200000000003"/>
    <n v="6"/>
    <n v="0.6"/>
    <n v="-292.98719999999997"/>
  </r>
  <r>
    <n v="6714"/>
    <x v="3335"/>
    <x v="3"/>
    <x v="817"/>
    <d v="2014-12-15T00:00:00"/>
    <x v="3"/>
    <s v="DB-13060"/>
    <s v="Dave Brooks"/>
    <x v="0"/>
    <s v="United States"/>
    <s v="Skokie"/>
    <x v="10"/>
    <n v="60076"/>
    <x v="2"/>
    <s v="FUR-FU-10004091"/>
    <x v="0"/>
    <x v="5"/>
    <s v="Howard Miller 13&quot; Diameter Goldtone Round Wall Clock"/>
    <n v="56.328000000000003"/>
    <n v="3"/>
    <n v="0.6"/>
    <n v="-26.755799999999994"/>
  </r>
  <r>
    <n v="6715"/>
    <x v="3335"/>
    <x v="3"/>
    <x v="817"/>
    <d v="2014-12-15T00:00:00"/>
    <x v="3"/>
    <s v="DB-13060"/>
    <s v="Dave Brooks"/>
    <x v="0"/>
    <s v="United States"/>
    <s v="Skokie"/>
    <x v="10"/>
    <n v="60076"/>
    <x v="2"/>
    <s v="TEC-AC-10004510"/>
    <x v="2"/>
    <x v="11"/>
    <s v="Logitech Desktop MK120 Mouse and keyboard Combo"/>
    <n v="39.264000000000003"/>
    <n v="3"/>
    <n v="0.2"/>
    <n v="-4.908000000000003"/>
  </r>
  <r>
    <n v="6716"/>
    <x v="3335"/>
    <x v="3"/>
    <x v="817"/>
    <d v="2014-12-15T00:00:00"/>
    <x v="3"/>
    <s v="DB-13060"/>
    <s v="Dave Brooks"/>
    <x v="0"/>
    <s v="United States"/>
    <s v="Skokie"/>
    <x v="10"/>
    <n v="60076"/>
    <x v="2"/>
    <s v="OFF-AR-10002987"/>
    <x v="1"/>
    <x v="6"/>
    <s v="Prismacolor Color Pencil Set"/>
    <n v="95.231999999999999"/>
    <n v="6"/>
    <n v="0.2"/>
    <n v="24.998400000000011"/>
  </r>
  <r>
    <n v="6717"/>
    <x v="3336"/>
    <x v="0"/>
    <x v="143"/>
    <d v="2013-04-16T00:00:00"/>
    <x v="1"/>
    <s v="CK-12325"/>
    <s v="Christine Kargatis"/>
    <x v="2"/>
    <s v="United States"/>
    <s v="Hot Springs"/>
    <x v="36"/>
    <n v="71901"/>
    <x v="0"/>
    <s v="OFF-FA-10002280"/>
    <x v="1"/>
    <x v="13"/>
    <s v="Advantus Plastic Paper Clips"/>
    <n v="30"/>
    <n v="6"/>
    <n v="0"/>
    <n v="14.399999999999999"/>
  </r>
  <r>
    <n v="6718"/>
    <x v="3336"/>
    <x v="0"/>
    <x v="143"/>
    <d v="2013-04-16T00:00:00"/>
    <x v="1"/>
    <s v="CK-12325"/>
    <s v="Christine Kargatis"/>
    <x v="2"/>
    <s v="United States"/>
    <s v="Hot Springs"/>
    <x v="36"/>
    <n v="71901"/>
    <x v="0"/>
    <s v="OFF-PA-10001934"/>
    <x v="1"/>
    <x v="10"/>
    <s v="Xerox 1993"/>
    <n v="25.92"/>
    <n v="4"/>
    <n v="0"/>
    <n v="12.700800000000001"/>
  </r>
  <r>
    <n v="6719"/>
    <x v="3336"/>
    <x v="0"/>
    <x v="143"/>
    <d v="2013-04-16T00:00:00"/>
    <x v="1"/>
    <s v="CK-12325"/>
    <s v="Christine Kargatis"/>
    <x v="2"/>
    <s v="United States"/>
    <s v="Hot Springs"/>
    <x v="36"/>
    <n v="71901"/>
    <x v="0"/>
    <s v="FUR-FU-10003268"/>
    <x v="0"/>
    <x v="5"/>
    <s v="Eldon Radial Chair Mat for Low to Medium Pile Carpets"/>
    <n v="159.91999999999999"/>
    <n v="4"/>
    <n v="0"/>
    <n v="31.983999999999995"/>
  </r>
  <r>
    <n v="6720"/>
    <x v="3337"/>
    <x v="0"/>
    <x v="186"/>
    <d v="2013-12-20T00:00:00"/>
    <x v="2"/>
    <s v="SF-20065"/>
    <s v="Sandra Flanagan"/>
    <x v="0"/>
    <s v="United States"/>
    <s v="Goldsboro"/>
    <x v="3"/>
    <n v="27534"/>
    <x v="0"/>
    <s v="OFF-AP-10004859"/>
    <x v="1"/>
    <x v="9"/>
    <s v="Acco 6 Outlet Guardian Premium Surge Suppressor"/>
    <n v="34.944000000000003"/>
    <n v="3"/>
    <n v="0.2"/>
    <n v="3.0576000000000008"/>
  </r>
  <r>
    <n v="6721"/>
    <x v="3338"/>
    <x v="3"/>
    <x v="20"/>
    <d v="2014-09-25T00:00:00"/>
    <x v="1"/>
    <s v="DP-13105"/>
    <s v="Dave Poirier"/>
    <x v="1"/>
    <s v="United States"/>
    <s v="Los Angeles"/>
    <x v="1"/>
    <n v="90032"/>
    <x v="1"/>
    <s v="TEC-AC-10000057"/>
    <x v="2"/>
    <x v="11"/>
    <s v="Microsoft Natural Ergonomic Keyboard 4000"/>
    <n v="149.94999999999999"/>
    <n v="5"/>
    <n v="0"/>
    <n v="31.489499999999992"/>
  </r>
  <r>
    <n v="6722"/>
    <x v="3338"/>
    <x v="3"/>
    <x v="20"/>
    <d v="2014-09-25T00:00:00"/>
    <x v="1"/>
    <s v="DP-13105"/>
    <s v="Dave Poirier"/>
    <x v="1"/>
    <s v="United States"/>
    <s v="Los Angeles"/>
    <x v="1"/>
    <n v="90032"/>
    <x v="1"/>
    <s v="OFF-AR-10000914"/>
    <x v="1"/>
    <x v="6"/>
    <s v="Boston 16765 Mini Stand Up Battery Pencil Sharpener"/>
    <n v="23.32"/>
    <n v="2"/>
    <n v="0"/>
    <n v="6.0632000000000019"/>
  </r>
  <r>
    <n v="6723"/>
    <x v="3338"/>
    <x v="3"/>
    <x v="20"/>
    <d v="2014-09-25T00:00:00"/>
    <x v="1"/>
    <s v="DP-13105"/>
    <s v="Dave Poirier"/>
    <x v="1"/>
    <s v="United States"/>
    <s v="Los Angeles"/>
    <x v="1"/>
    <n v="90032"/>
    <x v="1"/>
    <s v="OFF-AR-10004956"/>
    <x v="1"/>
    <x v="6"/>
    <s v="Newell 33"/>
    <n v="16.740000000000002"/>
    <n v="3"/>
    <n v="0"/>
    <n v="4.8545999999999978"/>
  </r>
  <r>
    <n v="6724"/>
    <x v="3339"/>
    <x v="3"/>
    <x v="507"/>
    <d v="2014-09-07T00:00:00"/>
    <x v="0"/>
    <s v="VM-21835"/>
    <s v="Vivian Mathis"/>
    <x v="0"/>
    <s v="United States"/>
    <s v="Nashua"/>
    <x v="38"/>
    <n v="3060"/>
    <x v="3"/>
    <s v="OFF-FA-10001843"/>
    <x v="1"/>
    <x v="13"/>
    <s v="Staples"/>
    <n v="14.82"/>
    <n v="6"/>
    <n v="0"/>
    <n v="6.9654000000000007"/>
  </r>
  <r>
    <n v="6725"/>
    <x v="3340"/>
    <x v="0"/>
    <x v="126"/>
    <d v="2013-09-17T00:00:00"/>
    <x v="1"/>
    <s v="SF-20200"/>
    <s v="Sarah Foster"/>
    <x v="0"/>
    <s v="United States"/>
    <s v="Seattle"/>
    <x v="4"/>
    <n v="98103"/>
    <x v="1"/>
    <s v="OFF-FA-10000585"/>
    <x v="1"/>
    <x v="13"/>
    <s v="OIC Bulk Pack Metal Binder Clips"/>
    <n v="10.47"/>
    <n v="3"/>
    <n v="0"/>
    <n v="4.8162000000000003"/>
  </r>
  <r>
    <n v="6726"/>
    <x v="3340"/>
    <x v="0"/>
    <x v="126"/>
    <d v="2013-09-17T00:00:00"/>
    <x v="1"/>
    <s v="SF-20200"/>
    <s v="Sarah Foster"/>
    <x v="0"/>
    <s v="United States"/>
    <s v="Seattle"/>
    <x v="4"/>
    <n v="98103"/>
    <x v="1"/>
    <s v="OFF-LA-10003720"/>
    <x v="1"/>
    <x v="2"/>
    <s v="Avery 487"/>
    <n v="11.07"/>
    <n v="3"/>
    <n v="0"/>
    <n v="5.2028999999999996"/>
  </r>
  <r>
    <n v="6727"/>
    <x v="3340"/>
    <x v="0"/>
    <x v="126"/>
    <d v="2013-09-17T00:00:00"/>
    <x v="1"/>
    <s v="SF-20200"/>
    <s v="Sarah Foster"/>
    <x v="0"/>
    <s v="United States"/>
    <s v="Seattle"/>
    <x v="4"/>
    <n v="98103"/>
    <x v="1"/>
    <s v="OFF-BI-10000301"/>
    <x v="1"/>
    <x v="8"/>
    <s v="GBC Instant Report Kit"/>
    <n v="20.704000000000001"/>
    <n v="4"/>
    <n v="0.2"/>
    <n v="7.7639999999999993"/>
  </r>
  <r>
    <n v="6728"/>
    <x v="3341"/>
    <x v="3"/>
    <x v="682"/>
    <d v="2014-08-16T00:00:00"/>
    <x v="0"/>
    <s v="SC-20695"/>
    <s v="Steve Chapman"/>
    <x v="1"/>
    <s v="United States"/>
    <s v="Richmond"/>
    <x v="14"/>
    <n v="47374"/>
    <x v="2"/>
    <s v="OFF-PA-10003302"/>
    <x v="1"/>
    <x v="10"/>
    <s v="Xerox 1906"/>
    <n v="177.2"/>
    <n v="5"/>
    <n v="0"/>
    <n v="83.283999999999992"/>
  </r>
  <r>
    <n v="6729"/>
    <x v="3342"/>
    <x v="0"/>
    <x v="254"/>
    <d v="2013-11-10T00:00:00"/>
    <x v="1"/>
    <s v="MF-17665"/>
    <s v="Maureen Fritzler"/>
    <x v="1"/>
    <s v="United States"/>
    <s v="Miami"/>
    <x v="2"/>
    <n v="33180"/>
    <x v="0"/>
    <s v="FUR-FU-10001889"/>
    <x v="0"/>
    <x v="5"/>
    <s v="Ultra Door Pull Handle"/>
    <n v="50.496000000000002"/>
    <n v="6"/>
    <n v="0.2"/>
    <n v="8.2055999999999987"/>
  </r>
  <r>
    <n v="6730"/>
    <x v="3343"/>
    <x v="1"/>
    <x v="652"/>
    <d v="2012-06-20T00:00:00"/>
    <x v="2"/>
    <s v="BV-11245"/>
    <s v="Benjamin Venier"/>
    <x v="1"/>
    <s v="United States"/>
    <s v="Smyrna"/>
    <x v="18"/>
    <n v="37167"/>
    <x v="0"/>
    <s v="OFF-BI-10002982"/>
    <x v="1"/>
    <x v="8"/>
    <s v="Avery Self-Adhesive Photo Pockets for Polaroid Photos"/>
    <n v="6.1290000000000004"/>
    <n v="3"/>
    <n v="0.7"/>
    <n v="-4.4945999999999984"/>
  </r>
  <r>
    <n v="6731"/>
    <x v="3343"/>
    <x v="1"/>
    <x v="652"/>
    <d v="2012-06-20T00:00:00"/>
    <x v="2"/>
    <s v="BV-11245"/>
    <s v="Benjamin Venier"/>
    <x v="1"/>
    <s v="United States"/>
    <s v="Smyrna"/>
    <x v="18"/>
    <n v="37167"/>
    <x v="0"/>
    <s v="FUR-CH-10002965"/>
    <x v="0"/>
    <x v="1"/>
    <s v="Global Leather Highback Executive Chair with Pneumatic Height Adjustment, Black"/>
    <n v="643.13599999999997"/>
    <n v="4"/>
    <n v="0.2"/>
    <n v="56.274400000000014"/>
  </r>
  <r>
    <n v="6732"/>
    <x v="3343"/>
    <x v="1"/>
    <x v="652"/>
    <d v="2012-06-20T00:00:00"/>
    <x v="2"/>
    <s v="BV-11245"/>
    <s v="Benjamin Venier"/>
    <x v="1"/>
    <s v="United States"/>
    <s v="Smyrna"/>
    <x v="18"/>
    <n v="37167"/>
    <x v="0"/>
    <s v="OFF-PA-10001937"/>
    <x v="1"/>
    <x v="10"/>
    <s v="Xerox 21"/>
    <n v="20.736000000000004"/>
    <n v="4"/>
    <n v="0.2"/>
    <n v="7.2576000000000001"/>
  </r>
  <r>
    <n v="6733"/>
    <x v="3344"/>
    <x v="2"/>
    <x v="1129"/>
    <d v="2011-07-07T00:00:00"/>
    <x v="2"/>
    <s v="KE-16420"/>
    <s v="Katrina Edelman"/>
    <x v="1"/>
    <s v="United States"/>
    <s v="Aurora"/>
    <x v="22"/>
    <n v="80013"/>
    <x v="1"/>
    <s v="OFF-PA-10001977"/>
    <x v="1"/>
    <x v="10"/>
    <s v="Xerox 194"/>
    <n v="177.536"/>
    <n v="4"/>
    <n v="0.2"/>
    <n v="62.137599999999992"/>
  </r>
  <r>
    <n v="6734"/>
    <x v="3344"/>
    <x v="2"/>
    <x v="1129"/>
    <d v="2011-07-07T00:00:00"/>
    <x v="2"/>
    <s v="KE-16420"/>
    <s v="Katrina Edelman"/>
    <x v="1"/>
    <s v="United States"/>
    <s v="Aurora"/>
    <x v="22"/>
    <n v="80013"/>
    <x v="1"/>
    <s v="OFF-AP-10000692"/>
    <x v="1"/>
    <x v="9"/>
    <s v="Fellowes Mighty 8 Compact Surge Protector"/>
    <n v="32.432000000000002"/>
    <n v="2"/>
    <n v="0.2"/>
    <n v="3.2432000000000016"/>
  </r>
  <r>
    <n v="6735"/>
    <x v="3345"/>
    <x v="1"/>
    <x v="139"/>
    <d v="2012-12-25T00:00:00"/>
    <x v="1"/>
    <s v="EM-14200"/>
    <s v="Evan Minnotte"/>
    <x v="2"/>
    <s v="United States"/>
    <s v="Miami"/>
    <x v="2"/>
    <n v="33142"/>
    <x v="0"/>
    <s v="OFF-LA-10004093"/>
    <x v="1"/>
    <x v="2"/>
    <s v="Avery 486"/>
    <n v="11.696"/>
    <n v="2"/>
    <n v="0.2"/>
    <n v="3.9473999999999996"/>
  </r>
  <r>
    <n v="6736"/>
    <x v="3346"/>
    <x v="0"/>
    <x v="342"/>
    <d v="2013-04-18T00:00:00"/>
    <x v="1"/>
    <s v="BT-11680"/>
    <s v="Brian Thompson"/>
    <x v="0"/>
    <s v="United States"/>
    <s v="San Francisco"/>
    <x v="1"/>
    <n v="94122"/>
    <x v="1"/>
    <s v="OFF-AP-10004980"/>
    <x v="1"/>
    <x v="9"/>
    <s v="3M Replacement Filter for Office Air Cleaner for 20' x 33' Room"/>
    <n v="113.76"/>
    <n v="3"/>
    <n v="0"/>
    <n v="44.366400000000006"/>
  </r>
  <r>
    <n v="6737"/>
    <x v="3346"/>
    <x v="0"/>
    <x v="342"/>
    <d v="2013-04-18T00:00:00"/>
    <x v="1"/>
    <s v="BT-11680"/>
    <s v="Brian Thompson"/>
    <x v="0"/>
    <s v="United States"/>
    <s v="San Francisco"/>
    <x v="1"/>
    <n v="94122"/>
    <x v="1"/>
    <s v="OFF-ST-10001932"/>
    <x v="1"/>
    <x v="4"/>
    <s v="Fellowes Staxonsteel Drawer Files"/>
    <n v="579.51"/>
    <n v="3"/>
    <n v="0"/>
    <n v="81.131400000000014"/>
  </r>
  <r>
    <n v="6738"/>
    <x v="3346"/>
    <x v="0"/>
    <x v="342"/>
    <d v="2013-04-18T00:00:00"/>
    <x v="1"/>
    <s v="BT-11680"/>
    <s v="Brian Thompson"/>
    <x v="0"/>
    <s v="United States"/>
    <s v="San Francisco"/>
    <x v="1"/>
    <n v="94122"/>
    <x v="1"/>
    <s v="OFF-ST-10000636"/>
    <x v="1"/>
    <x v="4"/>
    <s v="Rogers Profile Extra Capacity Storage Tub"/>
    <n v="150.66"/>
    <n v="9"/>
    <n v="0"/>
    <n v="6.0263999999999918"/>
  </r>
  <r>
    <n v="6739"/>
    <x v="3346"/>
    <x v="0"/>
    <x v="342"/>
    <d v="2013-04-18T00:00:00"/>
    <x v="1"/>
    <s v="BT-11680"/>
    <s v="Brian Thompson"/>
    <x v="0"/>
    <s v="United States"/>
    <s v="San Francisco"/>
    <x v="1"/>
    <n v="94122"/>
    <x v="1"/>
    <s v="OFF-BI-10000069"/>
    <x v="1"/>
    <x v="8"/>
    <s v="GBC Prepunched Paper, 19-Hole, for Binding Systems, 24-lb"/>
    <n v="48.032000000000004"/>
    <n v="4"/>
    <n v="0.2"/>
    <n v="15.610399999999993"/>
  </r>
  <r>
    <n v="6740"/>
    <x v="3347"/>
    <x v="2"/>
    <x v="542"/>
    <d v="2011-05-31T00:00:00"/>
    <x v="1"/>
    <s v="MM-18055"/>
    <s v="Michelle Moray"/>
    <x v="0"/>
    <s v="United States"/>
    <s v="Chicago"/>
    <x v="10"/>
    <n v="60623"/>
    <x v="2"/>
    <s v="OFF-ST-10001837"/>
    <x v="1"/>
    <x v="4"/>
    <s v="SAFCO Mobile Desk Side File, Wire Frame"/>
    <n v="102.624"/>
    <n v="3"/>
    <n v="0.2"/>
    <n v="7.6968000000000032"/>
  </r>
  <r>
    <n v="6741"/>
    <x v="3347"/>
    <x v="2"/>
    <x v="542"/>
    <d v="2011-05-31T00:00:00"/>
    <x v="1"/>
    <s v="MM-18055"/>
    <s v="Michelle Moray"/>
    <x v="0"/>
    <s v="United States"/>
    <s v="Chicago"/>
    <x v="10"/>
    <n v="60623"/>
    <x v="2"/>
    <s v="FUR-CH-10003981"/>
    <x v="0"/>
    <x v="1"/>
    <s v="Global Commerce Series Low-Back Swivel/Tilt Chairs"/>
    <n v="359.77199999999999"/>
    <n v="2"/>
    <n v="0.3"/>
    <n v="-5.1396000000000583"/>
  </r>
  <r>
    <n v="6742"/>
    <x v="3347"/>
    <x v="2"/>
    <x v="542"/>
    <d v="2011-05-31T00:00:00"/>
    <x v="1"/>
    <s v="MM-18055"/>
    <s v="Michelle Moray"/>
    <x v="0"/>
    <s v="United States"/>
    <s v="Chicago"/>
    <x v="10"/>
    <n v="60623"/>
    <x v="2"/>
    <s v="OFF-AR-10000716"/>
    <x v="1"/>
    <x v="6"/>
    <s v="DIXON Ticonderoga Erasable Checking Pencils"/>
    <n v="13.392000000000001"/>
    <n v="3"/>
    <n v="0.2"/>
    <n v="3.1806000000000005"/>
  </r>
  <r>
    <n v="6743"/>
    <x v="3348"/>
    <x v="3"/>
    <x v="91"/>
    <d v="2014-07-12T00:00:00"/>
    <x v="1"/>
    <s v="PO-18850"/>
    <s v="Patrick O'Brill"/>
    <x v="0"/>
    <s v="United States"/>
    <s v="Los Angeles"/>
    <x v="1"/>
    <n v="90008"/>
    <x v="1"/>
    <s v="FUR-CH-10001146"/>
    <x v="0"/>
    <x v="1"/>
    <s v="Global Task Chair, Black"/>
    <n v="122.13600000000001"/>
    <n v="3"/>
    <n v="0.2"/>
    <n v="-13.740299999999994"/>
  </r>
  <r>
    <n v="6744"/>
    <x v="3349"/>
    <x v="1"/>
    <x v="1130"/>
    <d v="2012-02-20T00:00:00"/>
    <x v="1"/>
    <s v="SP-20860"/>
    <s v="Sung Pak"/>
    <x v="1"/>
    <s v="United States"/>
    <s v="Dover"/>
    <x v="38"/>
    <n v="3820"/>
    <x v="3"/>
    <s v="OFF-PA-10002751"/>
    <x v="1"/>
    <x v="10"/>
    <s v="Xerox 1920"/>
    <n v="35.880000000000003"/>
    <n v="6"/>
    <n v="0"/>
    <n v="16.146000000000001"/>
  </r>
  <r>
    <n v="6745"/>
    <x v="3350"/>
    <x v="3"/>
    <x v="114"/>
    <d v="2014-06-19T00:00:00"/>
    <x v="0"/>
    <s v="CS-12355"/>
    <s v="Christine Sundaresam"/>
    <x v="0"/>
    <s v="United States"/>
    <s v="Dublin"/>
    <x v="24"/>
    <n v="43017"/>
    <x v="3"/>
    <s v="TEC-AC-10001606"/>
    <x v="2"/>
    <x v="11"/>
    <s v="Logitech Wireless Performance Mouse MX for PC and Mac"/>
    <n v="479.952"/>
    <n v="6"/>
    <n v="0.2"/>
    <n v="107.98920000000001"/>
  </r>
  <r>
    <n v="6746"/>
    <x v="3350"/>
    <x v="3"/>
    <x v="114"/>
    <d v="2014-06-19T00:00:00"/>
    <x v="0"/>
    <s v="CS-12355"/>
    <s v="Christine Sundaresam"/>
    <x v="0"/>
    <s v="United States"/>
    <s v="Dublin"/>
    <x v="24"/>
    <n v="43017"/>
    <x v="3"/>
    <s v="OFF-AR-10001427"/>
    <x v="1"/>
    <x v="6"/>
    <s v="Newell 330"/>
    <n v="23.92"/>
    <n v="5"/>
    <n v="0.2"/>
    <n v="1.7940000000000005"/>
  </r>
  <r>
    <n v="6747"/>
    <x v="3351"/>
    <x v="3"/>
    <x v="38"/>
    <d v="2014-11-17T00:00:00"/>
    <x v="2"/>
    <s v="KB-16600"/>
    <s v="Ken Brennan"/>
    <x v="1"/>
    <s v="United States"/>
    <s v="New York City"/>
    <x v="15"/>
    <n v="10009"/>
    <x v="3"/>
    <s v="TEC-PH-10004389"/>
    <x v="2"/>
    <x v="7"/>
    <s v="Nokia Lumia 925"/>
    <n v="629.94999999999993"/>
    <n v="5"/>
    <n v="0"/>
    <n v="163.78700000000003"/>
  </r>
  <r>
    <n v="6748"/>
    <x v="3352"/>
    <x v="3"/>
    <x v="157"/>
    <d v="2014-12-16T00:00:00"/>
    <x v="1"/>
    <s v="AA-10375"/>
    <s v="Allen Armold"/>
    <x v="0"/>
    <s v="United States"/>
    <s v="New York City"/>
    <x v="15"/>
    <n v="10035"/>
    <x v="3"/>
    <s v="OFF-BI-10002498"/>
    <x v="1"/>
    <x v="8"/>
    <s v="Clear Mylar Reinforcing Strips"/>
    <n v="14.952000000000002"/>
    <n v="1"/>
    <n v="0.2"/>
    <n v="5.0462999999999996"/>
  </r>
  <r>
    <n v="6749"/>
    <x v="3352"/>
    <x v="3"/>
    <x v="157"/>
    <d v="2014-12-16T00:00:00"/>
    <x v="1"/>
    <s v="AA-10375"/>
    <s v="Allen Armold"/>
    <x v="0"/>
    <s v="United States"/>
    <s v="New York City"/>
    <x v="15"/>
    <n v="10035"/>
    <x v="3"/>
    <s v="OFF-PA-10002245"/>
    <x v="1"/>
    <x v="10"/>
    <s v="Xerox 1895"/>
    <n v="17.940000000000001"/>
    <n v="3"/>
    <n v="0"/>
    <n v="8.0730000000000004"/>
  </r>
  <r>
    <n v="6750"/>
    <x v="3352"/>
    <x v="3"/>
    <x v="157"/>
    <d v="2014-12-16T00:00:00"/>
    <x v="1"/>
    <s v="AA-10375"/>
    <s v="Allen Armold"/>
    <x v="0"/>
    <s v="United States"/>
    <s v="New York City"/>
    <x v="15"/>
    <n v="10035"/>
    <x v="3"/>
    <s v="TEC-PH-10004522"/>
    <x v="2"/>
    <x v="7"/>
    <s v="Dexim XPower Skin Super-Thin Power Case for iPhone 5 - Black"/>
    <n v="116.98"/>
    <n v="2"/>
    <n v="0"/>
    <n v="29.245000000000005"/>
  </r>
  <r>
    <n v="6751"/>
    <x v="3353"/>
    <x v="0"/>
    <x v="931"/>
    <d v="2013-07-01T00:00:00"/>
    <x v="0"/>
    <s v="BP-11155"/>
    <s v="Becky Pak"/>
    <x v="0"/>
    <s v="United States"/>
    <s v="Paterson"/>
    <x v="30"/>
    <n v="7501"/>
    <x v="3"/>
    <s v="FUR-CH-10003535"/>
    <x v="0"/>
    <x v="1"/>
    <s v="Global Armless Task Chair, Royal Blue"/>
    <n v="121.96"/>
    <n v="2"/>
    <n v="0"/>
    <n v="20.733199999999997"/>
  </r>
  <r>
    <n v="6752"/>
    <x v="3353"/>
    <x v="0"/>
    <x v="931"/>
    <d v="2013-07-01T00:00:00"/>
    <x v="0"/>
    <s v="BP-11155"/>
    <s v="Becky Pak"/>
    <x v="0"/>
    <s v="United States"/>
    <s v="Paterson"/>
    <x v="30"/>
    <n v="7501"/>
    <x v="3"/>
    <s v="OFF-AP-10000595"/>
    <x v="1"/>
    <x v="9"/>
    <s v="Disposable Triple-Filter Dust Bags"/>
    <n v="8.74"/>
    <n v="2"/>
    <n v="0"/>
    <n v="2.2724000000000002"/>
  </r>
  <r>
    <n v="6753"/>
    <x v="3353"/>
    <x v="0"/>
    <x v="931"/>
    <d v="2013-07-01T00:00:00"/>
    <x v="0"/>
    <s v="BP-11155"/>
    <s v="Becky Pak"/>
    <x v="0"/>
    <s v="United States"/>
    <s v="Paterson"/>
    <x v="30"/>
    <n v="7501"/>
    <x v="3"/>
    <s v="OFF-PA-10003039"/>
    <x v="1"/>
    <x v="10"/>
    <s v="Xerox 1960"/>
    <n v="61.96"/>
    <n v="2"/>
    <n v="0"/>
    <n v="27.881999999999998"/>
  </r>
  <r>
    <n v="6754"/>
    <x v="3353"/>
    <x v="0"/>
    <x v="931"/>
    <d v="2013-07-01T00:00:00"/>
    <x v="0"/>
    <s v="BP-11155"/>
    <s v="Becky Pak"/>
    <x v="0"/>
    <s v="United States"/>
    <s v="Paterson"/>
    <x v="30"/>
    <n v="7501"/>
    <x v="3"/>
    <s v="OFF-BI-10002003"/>
    <x v="1"/>
    <x v="8"/>
    <s v="Ibico Presentation Index for Binding Systems"/>
    <n v="7.96"/>
    <n v="2"/>
    <n v="0"/>
    <n v="3.7412000000000001"/>
  </r>
  <r>
    <n v="6755"/>
    <x v="3353"/>
    <x v="0"/>
    <x v="931"/>
    <d v="2013-07-01T00:00:00"/>
    <x v="0"/>
    <s v="BP-11155"/>
    <s v="Becky Pak"/>
    <x v="0"/>
    <s v="United States"/>
    <s v="Paterson"/>
    <x v="30"/>
    <n v="7501"/>
    <x v="3"/>
    <s v="OFF-AP-10002311"/>
    <x v="1"/>
    <x v="9"/>
    <s v="Holmes Replacement Filter for HEPA Air Cleaner, Very Large Room, HEPA Filter"/>
    <n v="275.24"/>
    <n v="4"/>
    <n v="0"/>
    <n v="121.10560000000001"/>
  </r>
  <r>
    <n v="6756"/>
    <x v="3354"/>
    <x v="3"/>
    <x v="175"/>
    <d v="2014-09-20T00:00:00"/>
    <x v="1"/>
    <s v="TC-21145"/>
    <s v="Theresa Coyne"/>
    <x v="1"/>
    <s v="United States"/>
    <s v="Lakewood"/>
    <x v="30"/>
    <n v="8701"/>
    <x v="3"/>
    <s v="FUR-FU-10002445"/>
    <x v="0"/>
    <x v="5"/>
    <s v="DAX Two-Tone Rosewood/Black Document Frame, Desktop, 5 x 7"/>
    <n v="47.400000000000006"/>
    <n v="5"/>
    <n v="0"/>
    <n v="18.960000000000004"/>
  </r>
  <r>
    <n v="6757"/>
    <x v="3354"/>
    <x v="3"/>
    <x v="175"/>
    <d v="2014-09-20T00:00:00"/>
    <x v="1"/>
    <s v="TC-21145"/>
    <s v="Theresa Coyne"/>
    <x v="1"/>
    <s v="United States"/>
    <s v="Lakewood"/>
    <x v="30"/>
    <n v="8701"/>
    <x v="3"/>
    <s v="FUR-CH-10003606"/>
    <x v="0"/>
    <x v="1"/>
    <s v="SAFCO Folding Chair Trolley"/>
    <n v="512.96"/>
    <n v="4"/>
    <n v="0"/>
    <n v="143.62880000000001"/>
  </r>
  <r>
    <n v="6758"/>
    <x v="3354"/>
    <x v="3"/>
    <x v="175"/>
    <d v="2014-09-20T00:00:00"/>
    <x v="1"/>
    <s v="TC-21145"/>
    <s v="Theresa Coyne"/>
    <x v="1"/>
    <s v="United States"/>
    <s v="Lakewood"/>
    <x v="30"/>
    <n v="8701"/>
    <x v="3"/>
    <s v="TEC-PH-10002115"/>
    <x v="2"/>
    <x v="7"/>
    <s v="Plantronics 81402"/>
    <n v="395.93999999999994"/>
    <n v="6"/>
    <n v="0"/>
    <n v="102.94440000000002"/>
  </r>
  <r>
    <n v="6759"/>
    <x v="3354"/>
    <x v="3"/>
    <x v="175"/>
    <d v="2014-09-20T00:00:00"/>
    <x v="1"/>
    <s v="TC-21145"/>
    <s v="Theresa Coyne"/>
    <x v="1"/>
    <s v="United States"/>
    <s v="Lakewood"/>
    <x v="30"/>
    <n v="8701"/>
    <x v="3"/>
    <s v="OFF-ST-10000934"/>
    <x v="1"/>
    <x v="4"/>
    <s v="Contico 72&quot;H Heavy-Duty Storage System"/>
    <n v="81.96"/>
    <n v="2"/>
    <n v="0"/>
    <n v="0"/>
  </r>
  <r>
    <n v="6760"/>
    <x v="3355"/>
    <x v="3"/>
    <x v="574"/>
    <d v="2014-12-09T00:00:00"/>
    <x v="1"/>
    <s v="BG-11035"/>
    <s v="Barry Gonzalez"/>
    <x v="0"/>
    <s v="United States"/>
    <s v="Greensboro"/>
    <x v="3"/>
    <n v="27405"/>
    <x v="0"/>
    <s v="OFF-AR-10003903"/>
    <x v="1"/>
    <x v="6"/>
    <s v="Sanford 52201 APSCO Electric Pencil Sharpener"/>
    <n v="32.776000000000003"/>
    <n v="1"/>
    <n v="0.2"/>
    <n v="2.4581999999999997"/>
  </r>
  <r>
    <n v="6761"/>
    <x v="3356"/>
    <x v="3"/>
    <x v="335"/>
    <d v="2014-07-01T00:00:00"/>
    <x v="1"/>
    <s v="DO-13435"/>
    <s v="Denny Ordway"/>
    <x v="0"/>
    <s v="United States"/>
    <s v="New York City"/>
    <x v="15"/>
    <n v="10035"/>
    <x v="3"/>
    <s v="OFF-ST-10004123"/>
    <x v="1"/>
    <x v="4"/>
    <s v="Safco Industrial Wire Shelving System"/>
    <n v="272.94"/>
    <n v="3"/>
    <n v="0"/>
    <n v="0"/>
  </r>
  <r>
    <n v="6762"/>
    <x v="3357"/>
    <x v="0"/>
    <x v="1131"/>
    <d v="2013-07-27T00:00:00"/>
    <x v="0"/>
    <s v="DB-12970"/>
    <s v="Darren Budd"/>
    <x v="1"/>
    <s v="United States"/>
    <s v="New York City"/>
    <x v="15"/>
    <n v="10035"/>
    <x v="3"/>
    <s v="FUR-CH-10001708"/>
    <x v="0"/>
    <x v="1"/>
    <s v="Office Star - Contemporary Swivel Chair with Padded Adjustable Arms and Flex Back"/>
    <n v="253.76399999999998"/>
    <n v="2"/>
    <n v="0.1"/>
    <n v="31.015599999999978"/>
  </r>
  <r>
    <n v="6763"/>
    <x v="3358"/>
    <x v="0"/>
    <x v="476"/>
    <d v="2013-09-09T00:00:00"/>
    <x v="1"/>
    <s v="RL-19615"/>
    <s v="Rob Lucas"/>
    <x v="0"/>
    <s v="United States"/>
    <s v="Chicago"/>
    <x v="10"/>
    <n v="60623"/>
    <x v="2"/>
    <s v="OFF-LA-10000240"/>
    <x v="1"/>
    <x v="2"/>
    <s v="Self-Adhesive Address Labels for Typewriters by Universal"/>
    <n v="29.24"/>
    <n v="5"/>
    <n v="0.2"/>
    <n v="9.8685000000000009"/>
  </r>
  <r>
    <n v="6764"/>
    <x v="3358"/>
    <x v="0"/>
    <x v="476"/>
    <d v="2013-09-09T00:00:00"/>
    <x v="1"/>
    <s v="RL-19615"/>
    <s v="Rob Lucas"/>
    <x v="0"/>
    <s v="United States"/>
    <s v="Chicago"/>
    <x v="10"/>
    <n v="60623"/>
    <x v="2"/>
    <s v="OFF-ST-10002485"/>
    <x v="1"/>
    <x v="4"/>
    <s v="Rogers Deluxe File Chest"/>
    <n v="35.167999999999999"/>
    <n v="2"/>
    <n v="0.2"/>
    <n v="-8.3524000000000012"/>
  </r>
  <r>
    <n v="6765"/>
    <x v="3358"/>
    <x v="0"/>
    <x v="476"/>
    <d v="2013-09-09T00:00:00"/>
    <x v="1"/>
    <s v="RL-19615"/>
    <s v="Rob Lucas"/>
    <x v="0"/>
    <s v="United States"/>
    <s v="Chicago"/>
    <x v="10"/>
    <n v="60623"/>
    <x v="2"/>
    <s v="TEC-MA-10003230"/>
    <x v="2"/>
    <x v="15"/>
    <s v="Okidata C610n Printer"/>
    <n v="1362.8999999999999"/>
    <n v="3"/>
    <n v="0.3"/>
    <n v="-19.470000000000141"/>
  </r>
  <r>
    <n v="6766"/>
    <x v="3359"/>
    <x v="3"/>
    <x v="693"/>
    <d v="2014-04-25T00:00:00"/>
    <x v="1"/>
    <s v="SJ-20215"/>
    <s v="Sarah Jordon"/>
    <x v="0"/>
    <s v="United States"/>
    <s v="Chicago"/>
    <x v="10"/>
    <n v="60653"/>
    <x v="2"/>
    <s v="FUR-CH-10002602"/>
    <x v="0"/>
    <x v="1"/>
    <s v="DMI Arturo Collection Mission-style Design Wood Chair"/>
    <n v="317.05799999999999"/>
    <n v="3"/>
    <n v="0.3"/>
    <n v="-18.117599999999996"/>
  </r>
  <r>
    <n v="6767"/>
    <x v="3359"/>
    <x v="3"/>
    <x v="693"/>
    <d v="2014-04-25T00:00:00"/>
    <x v="1"/>
    <s v="SJ-20215"/>
    <s v="Sarah Jordon"/>
    <x v="0"/>
    <s v="United States"/>
    <s v="Chicago"/>
    <x v="10"/>
    <n v="60653"/>
    <x v="2"/>
    <s v="OFF-AR-10001683"/>
    <x v="1"/>
    <x v="6"/>
    <s v="Lumber Crayons"/>
    <n v="15.76"/>
    <n v="2"/>
    <n v="0.2"/>
    <n v="3.5460000000000007"/>
  </r>
  <r>
    <n v="6768"/>
    <x v="3359"/>
    <x v="3"/>
    <x v="693"/>
    <d v="2014-04-25T00:00:00"/>
    <x v="1"/>
    <s v="SJ-20215"/>
    <s v="Sarah Jordon"/>
    <x v="0"/>
    <s v="United States"/>
    <s v="Chicago"/>
    <x v="10"/>
    <n v="60653"/>
    <x v="2"/>
    <s v="FUR-FU-10002456"/>
    <x v="0"/>
    <x v="5"/>
    <s v="Master Caster Door Stop, Large Neon Orange"/>
    <n v="14.560000000000002"/>
    <n v="5"/>
    <n v="0.6"/>
    <n v="-6.1879999999999988"/>
  </r>
  <r>
    <n v="6769"/>
    <x v="3360"/>
    <x v="2"/>
    <x v="1132"/>
    <d v="2011-08-16T00:00:00"/>
    <x v="1"/>
    <s v="CS-12175"/>
    <s v="Charles Sheldon"/>
    <x v="1"/>
    <s v="United States"/>
    <s v="Lakewood"/>
    <x v="30"/>
    <n v="8701"/>
    <x v="3"/>
    <s v="OFF-BI-10002854"/>
    <x v="1"/>
    <x v="8"/>
    <s v="Performers Binder/Pad Holder, Black"/>
    <n v="196.21"/>
    <n v="7"/>
    <n v="0"/>
    <n v="98.105000000000004"/>
  </r>
  <r>
    <n v="6770"/>
    <x v="3361"/>
    <x v="3"/>
    <x v="20"/>
    <d v="2014-09-24T00:00:00"/>
    <x v="1"/>
    <s v="JP-16135"/>
    <s v="Julie Prescott"/>
    <x v="2"/>
    <s v="United States"/>
    <s v="Columbus"/>
    <x v="32"/>
    <n v="31907"/>
    <x v="0"/>
    <s v="OFF-AR-10002445"/>
    <x v="1"/>
    <x v="6"/>
    <s v="SANFORD Major Accent Highlighters"/>
    <n v="35.4"/>
    <n v="5"/>
    <n v="0"/>
    <n v="13.452000000000002"/>
  </r>
  <r>
    <n v="6771"/>
    <x v="3362"/>
    <x v="3"/>
    <x v="34"/>
    <d v="2014-12-14T00:00:00"/>
    <x v="1"/>
    <s v="NC-18535"/>
    <s v="Nick Crebassa"/>
    <x v="1"/>
    <s v="United States"/>
    <s v="Phoenix"/>
    <x v="16"/>
    <n v="85023"/>
    <x v="1"/>
    <s v="OFF-PA-10004359"/>
    <x v="1"/>
    <x v="10"/>
    <s v="Multicolor Computer Printout Paper"/>
    <n v="419.4"/>
    <n v="5"/>
    <n v="0.2"/>
    <n v="146.79"/>
  </r>
  <r>
    <n v="6772"/>
    <x v="3362"/>
    <x v="3"/>
    <x v="34"/>
    <d v="2014-12-14T00:00:00"/>
    <x v="1"/>
    <s v="NC-18535"/>
    <s v="Nick Crebassa"/>
    <x v="1"/>
    <s v="United States"/>
    <s v="Phoenix"/>
    <x v="16"/>
    <n v="85023"/>
    <x v="1"/>
    <s v="OFF-BI-10000279"/>
    <x v="1"/>
    <x v="8"/>
    <s v="Acco Recycled 2&quot; Capacity Laser Printer Hanging Data Binders"/>
    <n v="13.005000000000003"/>
    <n v="3"/>
    <n v="0.7"/>
    <n v="-9.9704999999999977"/>
  </r>
  <r>
    <n v="6773"/>
    <x v="3363"/>
    <x v="0"/>
    <x v="254"/>
    <d v="2013-11-09T00:00:00"/>
    <x v="1"/>
    <s v="CW-11905"/>
    <s v="Carl Weiss"/>
    <x v="2"/>
    <s v="United States"/>
    <s v="Los Angeles"/>
    <x v="1"/>
    <n v="90004"/>
    <x v="1"/>
    <s v="OFF-BI-10003314"/>
    <x v="1"/>
    <x v="8"/>
    <s v="Tuff Stuff Recycled Round Ring Binders"/>
    <n v="7.7120000000000006"/>
    <n v="2"/>
    <n v="0.2"/>
    <n v="2.7956000000000003"/>
  </r>
  <r>
    <n v="6774"/>
    <x v="3363"/>
    <x v="0"/>
    <x v="254"/>
    <d v="2013-11-09T00:00:00"/>
    <x v="1"/>
    <s v="CW-11905"/>
    <s v="Carl Weiss"/>
    <x v="2"/>
    <s v="United States"/>
    <s v="Los Angeles"/>
    <x v="1"/>
    <n v="90004"/>
    <x v="1"/>
    <s v="OFF-BI-10000494"/>
    <x v="1"/>
    <x v="8"/>
    <s v="Acco Economy Flexible Poly Round Ring Binder"/>
    <n v="4.1760000000000002"/>
    <n v="1"/>
    <n v="0.2"/>
    <n v="1.3049999999999997"/>
  </r>
  <r>
    <n v="6775"/>
    <x v="3363"/>
    <x v="0"/>
    <x v="254"/>
    <d v="2013-11-09T00:00:00"/>
    <x v="1"/>
    <s v="CW-11905"/>
    <s v="Carl Weiss"/>
    <x v="2"/>
    <s v="United States"/>
    <s v="Los Angeles"/>
    <x v="1"/>
    <n v="90004"/>
    <x v="1"/>
    <s v="OFF-PA-10000295"/>
    <x v="1"/>
    <x v="10"/>
    <s v="Xerox 229"/>
    <n v="38.880000000000003"/>
    <n v="6"/>
    <n v="0"/>
    <n v="18.662400000000002"/>
  </r>
  <r>
    <n v="6776"/>
    <x v="3364"/>
    <x v="1"/>
    <x v="368"/>
    <d v="2012-04-04T00:00:00"/>
    <x v="1"/>
    <s v="CM-12115"/>
    <s v="Chad McGuire"/>
    <x v="0"/>
    <s v="United States"/>
    <s v="New York City"/>
    <x v="15"/>
    <n v="10024"/>
    <x v="3"/>
    <s v="OFF-PA-10002615"/>
    <x v="1"/>
    <x v="10"/>
    <s v="Ampad Gold Fibre Wirebound Steno Books, 6&quot; x 9&quot;, Gregg Ruled"/>
    <n v="17.64"/>
    <n v="4"/>
    <n v="0"/>
    <n v="8.1143999999999998"/>
  </r>
  <r>
    <n v="6777"/>
    <x v="3365"/>
    <x v="0"/>
    <x v="64"/>
    <d v="2013-09-12T00:00:00"/>
    <x v="1"/>
    <s v="PT-19090"/>
    <s v="Pete Takahito"/>
    <x v="0"/>
    <s v="United States"/>
    <s v="San Antonio"/>
    <x v="5"/>
    <n v="78207"/>
    <x v="2"/>
    <s v="OFF-ST-10003479"/>
    <x v="1"/>
    <x v="4"/>
    <s v="Eldon Base for stackable storage shelf, platinum"/>
    <n v="93.456000000000003"/>
    <n v="3"/>
    <n v="0.2"/>
    <n v="-17.523000000000014"/>
  </r>
  <r>
    <n v="6778"/>
    <x v="3366"/>
    <x v="3"/>
    <x v="480"/>
    <d v="2014-02-02T00:00:00"/>
    <x v="1"/>
    <s v="CL-12700"/>
    <s v="Craig Leslie"/>
    <x v="2"/>
    <s v="United States"/>
    <s v="New York City"/>
    <x v="15"/>
    <n v="10009"/>
    <x v="3"/>
    <s v="TEC-AC-10002800"/>
    <x v="2"/>
    <x v="11"/>
    <s v="Plantronics Audio 478 Stereo USB Headset"/>
    <n v="449.91"/>
    <n v="9"/>
    <n v="0"/>
    <n v="157.46849999999998"/>
  </r>
  <r>
    <n v="6779"/>
    <x v="3367"/>
    <x v="0"/>
    <x v="323"/>
    <d v="2013-09-09T00:00:00"/>
    <x v="0"/>
    <s v="HF-14995"/>
    <s v="Herbert Flentye"/>
    <x v="0"/>
    <s v="United States"/>
    <s v="Baltimore"/>
    <x v="39"/>
    <n v="21215"/>
    <x v="3"/>
    <s v="FUR-BO-10003159"/>
    <x v="0"/>
    <x v="0"/>
    <s v="Sauder Camden County Collection Libraries, Planked Cherry Finish"/>
    <n v="344.94"/>
    <n v="3"/>
    <n v="0"/>
    <n v="31.044599999999974"/>
  </r>
  <r>
    <n v="6780"/>
    <x v="3367"/>
    <x v="0"/>
    <x v="323"/>
    <d v="2013-09-09T00:00:00"/>
    <x v="0"/>
    <s v="HF-14995"/>
    <s v="Herbert Flentye"/>
    <x v="0"/>
    <s v="United States"/>
    <s v="Baltimore"/>
    <x v="39"/>
    <n v="21215"/>
    <x v="3"/>
    <s v="FUR-FU-10002364"/>
    <x v="0"/>
    <x v="5"/>
    <s v="Eldon Expressions Wood Desk Accessories, Oak"/>
    <n v="14.76"/>
    <n v="2"/>
    <n v="0"/>
    <n v="4.2803999999999984"/>
  </r>
  <r>
    <n v="6781"/>
    <x v="3367"/>
    <x v="0"/>
    <x v="323"/>
    <d v="2013-09-09T00:00:00"/>
    <x v="0"/>
    <s v="HF-14995"/>
    <s v="Herbert Flentye"/>
    <x v="0"/>
    <s v="United States"/>
    <s v="Baltimore"/>
    <x v="39"/>
    <n v="21215"/>
    <x v="3"/>
    <s v="OFF-BI-10003350"/>
    <x v="1"/>
    <x v="8"/>
    <s v="Acco Expandable Hanging Binders"/>
    <n v="12.76"/>
    <n v="2"/>
    <n v="0"/>
    <n v="5.8695999999999993"/>
  </r>
  <r>
    <n v="6782"/>
    <x v="3367"/>
    <x v="0"/>
    <x v="323"/>
    <d v="2013-09-09T00:00:00"/>
    <x v="0"/>
    <s v="HF-14995"/>
    <s v="Herbert Flentye"/>
    <x v="0"/>
    <s v="United States"/>
    <s v="Baltimore"/>
    <x v="39"/>
    <n v="21215"/>
    <x v="3"/>
    <s v="OFF-LA-10004093"/>
    <x v="1"/>
    <x v="2"/>
    <s v="Avery 486"/>
    <n v="58.48"/>
    <n v="8"/>
    <n v="0"/>
    <n v="27.485599999999998"/>
  </r>
  <r>
    <n v="6783"/>
    <x v="3368"/>
    <x v="3"/>
    <x v="800"/>
    <d v="2014-07-29T00:00:00"/>
    <x v="0"/>
    <s v="JC-15775"/>
    <s v="John Castell"/>
    <x v="0"/>
    <s v="United States"/>
    <s v="Philadelphia"/>
    <x v="9"/>
    <n v="19143"/>
    <x v="3"/>
    <s v="FUR-FU-10000732"/>
    <x v="0"/>
    <x v="5"/>
    <s v="Eldon 200 Class Desk Accessories"/>
    <n v="20.096000000000004"/>
    <n v="4"/>
    <n v="0.2"/>
    <n v="3.0143999999999984"/>
  </r>
  <r>
    <n v="6784"/>
    <x v="3368"/>
    <x v="3"/>
    <x v="800"/>
    <d v="2014-07-29T00:00:00"/>
    <x v="0"/>
    <s v="JC-15775"/>
    <s v="John Castell"/>
    <x v="0"/>
    <s v="United States"/>
    <s v="Philadelphia"/>
    <x v="9"/>
    <n v="19143"/>
    <x v="3"/>
    <s v="OFF-SU-10004884"/>
    <x v="1"/>
    <x v="14"/>
    <s v="Acme Galleria Hot Forged Steel Scissors with Colored Handles"/>
    <n v="37.752000000000002"/>
    <n v="3"/>
    <n v="0.2"/>
    <n v="4.2470999999999943"/>
  </r>
  <r>
    <n v="6785"/>
    <x v="3368"/>
    <x v="3"/>
    <x v="800"/>
    <d v="2014-07-29T00:00:00"/>
    <x v="0"/>
    <s v="JC-15775"/>
    <s v="John Castell"/>
    <x v="0"/>
    <s v="United States"/>
    <s v="Philadelphia"/>
    <x v="9"/>
    <n v="19143"/>
    <x v="3"/>
    <s v="FUR-TA-10001771"/>
    <x v="0"/>
    <x v="3"/>
    <s v="Bush Cubix Conference Tables, Fully Assembled"/>
    <n v="138.58799999999999"/>
    <n v="1"/>
    <n v="0.4"/>
    <n v="-34.646999999999991"/>
  </r>
  <r>
    <n v="6786"/>
    <x v="3368"/>
    <x v="3"/>
    <x v="800"/>
    <d v="2014-07-29T00:00:00"/>
    <x v="0"/>
    <s v="JC-15775"/>
    <s v="John Castell"/>
    <x v="0"/>
    <s v="United States"/>
    <s v="Philadelphia"/>
    <x v="9"/>
    <n v="19143"/>
    <x v="3"/>
    <s v="OFF-ST-10000060"/>
    <x v="1"/>
    <x v="4"/>
    <s v="Fellowes Bankers Box Staxonsteel Drawer File/Stacking System"/>
    <n v="259.92000000000007"/>
    <n v="5"/>
    <n v="0.2"/>
    <n v="-25.992000000000004"/>
  </r>
  <r>
    <n v="6787"/>
    <x v="3368"/>
    <x v="3"/>
    <x v="800"/>
    <d v="2014-07-29T00:00:00"/>
    <x v="0"/>
    <s v="JC-15775"/>
    <s v="John Castell"/>
    <x v="0"/>
    <s v="United States"/>
    <s v="Philadelphia"/>
    <x v="9"/>
    <n v="19143"/>
    <x v="3"/>
    <s v="OFF-PA-10004100"/>
    <x v="1"/>
    <x v="10"/>
    <s v="Xerox 216"/>
    <n v="20.736000000000004"/>
    <n v="4"/>
    <n v="0.2"/>
    <n v="7.2576000000000001"/>
  </r>
  <r>
    <n v="6788"/>
    <x v="3369"/>
    <x v="1"/>
    <x v="1023"/>
    <d v="2012-09-20T00:00:00"/>
    <x v="1"/>
    <s v="JH-15910"/>
    <s v="Jonathan Howell"/>
    <x v="0"/>
    <s v="United States"/>
    <s v="Atlanta"/>
    <x v="32"/>
    <n v="30318"/>
    <x v="0"/>
    <s v="FUR-FU-10003975"/>
    <x v="0"/>
    <x v="5"/>
    <s v="Eldon Advantage Chair Mats for Low to Medium Pile Carpets"/>
    <n v="129.93"/>
    <n v="3"/>
    <n v="0"/>
    <n v="12.992999999999988"/>
  </r>
  <r>
    <n v="6789"/>
    <x v="3369"/>
    <x v="1"/>
    <x v="1023"/>
    <d v="2012-09-20T00:00:00"/>
    <x v="1"/>
    <s v="JH-15910"/>
    <s v="Jonathan Howell"/>
    <x v="0"/>
    <s v="United States"/>
    <s v="Atlanta"/>
    <x v="32"/>
    <n v="30318"/>
    <x v="0"/>
    <s v="OFF-PA-10001712"/>
    <x v="1"/>
    <x v="10"/>
    <s v="Xerox 1948"/>
    <n v="69.930000000000007"/>
    <n v="7"/>
    <n v="0"/>
    <n v="31.468499999999999"/>
  </r>
  <r>
    <n v="6790"/>
    <x v="3370"/>
    <x v="1"/>
    <x v="67"/>
    <d v="2012-09-09T00:00:00"/>
    <x v="0"/>
    <s v="CC-12610"/>
    <s v="Corey Catlett"/>
    <x v="1"/>
    <s v="United States"/>
    <s v="Durham"/>
    <x v="3"/>
    <n v="27707"/>
    <x v="0"/>
    <s v="OFF-AR-10001953"/>
    <x v="1"/>
    <x v="6"/>
    <s v="Boston 1645 Deluxe Heavier-Duty Electric Pencil Sharpener"/>
    <n v="140.73599999999999"/>
    <n v="4"/>
    <n v="0.2"/>
    <n v="12.314400000000006"/>
  </r>
  <r>
    <n v="6791"/>
    <x v="3371"/>
    <x v="0"/>
    <x v="76"/>
    <d v="2013-11-18T00:00:00"/>
    <x v="2"/>
    <s v="IM-15055"/>
    <s v="Ionia McGrath"/>
    <x v="0"/>
    <s v="United States"/>
    <s v="Roseville"/>
    <x v="1"/>
    <n v="95661"/>
    <x v="1"/>
    <s v="OFF-BI-10004967"/>
    <x v="1"/>
    <x v="8"/>
    <s v="Round Ring Binders"/>
    <n v="8.32"/>
    <n v="5"/>
    <n v="0.2"/>
    <n v="2.8079999999999998"/>
  </r>
  <r>
    <n v="6792"/>
    <x v="3372"/>
    <x v="0"/>
    <x v="338"/>
    <d v="2013-11-16T00:00:00"/>
    <x v="1"/>
    <s v="BF-11170"/>
    <s v="Ben Ferrer"/>
    <x v="2"/>
    <s v="United States"/>
    <s v="Sacramento"/>
    <x v="1"/>
    <n v="95823"/>
    <x v="1"/>
    <s v="FUR-FU-10003731"/>
    <x v="0"/>
    <x v="5"/>
    <s v="Eldon Expressions Wood and Plastic Desk Accessories, Oak"/>
    <n v="9.98"/>
    <n v="1"/>
    <n v="0"/>
    <n v="2.7944000000000004"/>
  </r>
  <r>
    <n v="6793"/>
    <x v="3373"/>
    <x v="2"/>
    <x v="860"/>
    <d v="2011-08-18T00:00:00"/>
    <x v="2"/>
    <s v="CS-12355"/>
    <s v="Christine Sundaresam"/>
    <x v="0"/>
    <s v="United States"/>
    <s v="Fairfield"/>
    <x v="29"/>
    <n v="6824"/>
    <x v="3"/>
    <s v="OFF-BI-10001989"/>
    <x v="1"/>
    <x v="8"/>
    <s v="Premium Transparent Presentation Covers by GBC"/>
    <n v="62.94"/>
    <n v="3"/>
    <n v="0"/>
    <n v="30.211199999999998"/>
  </r>
  <r>
    <n v="6794"/>
    <x v="3374"/>
    <x v="1"/>
    <x v="547"/>
    <d v="2012-11-20T00:00:00"/>
    <x v="1"/>
    <s v="MC-17605"/>
    <s v="Matt Connell"/>
    <x v="1"/>
    <s v="United States"/>
    <s v="Chicago"/>
    <x v="10"/>
    <n v="60610"/>
    <x v="2"/>
    <s v="OFF-ST-10000344"/>
    <x v="1"/>
    <x v="4"/>
    <s v="Neat Ideas Personal Hanging Folder Files, Black"/>
    <n v="21.488"/>
    <n v="2"/>
    <n v="0.2"/>
    <n v="1.6115999999999993"/>
  </r>
  <r>
    <n v="6795"/>
    <x v="3374"/>
    <x v="1"/>
    <x v="547"/>
    <d v="2012-11-20T00:00:00"/>
    <x v="1"/>
    <s v="MC-17605"/>
    <s v="Matt Connell"/>
    <x v="1"/>
    <s v="United States"/>
    <s v="Chicago"/>
    <x v="10"/>
    <n v="60610"/>
    <x v="2"/>
    <s v="TEC-PH-10001051"/>
    <x v="2"/>
    <x v="7"/>
    <s v="HTC One"/>
    <n v="239.976"/>
    <n v="3"/>
    <n v="0.2"/>
    <n v="26.997299999999967"/>
  </r>
  <r>
    <n v="6796"/>
    <x v="3374"/>
    <x v="1"/>
    <x v="547"/>
    <d v="2012-11-20T00:00:00"/>
    <x v="1"/>
    <s v="MC-17605"/>
    <s v="Matt Connell"/>
    <x v="1"/>
    <s v="United States"/>
    <s v="Chicago"/>
    <x v="10"/>
    <n v="60610"/>
    <x v="2"/>
    <s v="FUR-FU-10001215"/>
    <x v="0"/>
    <x v="5"/>
    <s v="Howard Miller 11-1/2&quot; Diameter Brentwood Wall Clock"/>
    <n v="34.504000000000005"/>
    <n v="2"/>
    <n v="0.6"/>
    <n v="-15.526799999999994"/>
  </r>
  <r>
    <n v="6797"/>
    <x v="3375"/>
    <x v="1"/>
    <x v="767"/>
    <d v="2012-08-25T00:00:00"/>
    <x v="3"/>
    <s v="MC-18100"/>
    <s v="Mick Crebagga"/>
    <x v="0"/>
    <s v="United States"/>
    <s v="Houston"/>
    <x v="5"/>
    <n v="77041"/>
    <x v="2"/>
    <s v="FUR-FU-10001473"/>
    <x v="0"/>
    <x v="5"/>
    <s v="Eldon Executive Woodline II Desk Accessories, Mahogany"/>
    <n v="20.103999999999999"/>
    <n v="2"/>
    <n v="0.6"/>
    <n v="-16.585799999999999"/>
  </r>
  <r>
    <n v="6798"/>
    <x v="3375"/>
    <x v="1"/>
    <x v="767"/>
    <d v="2012-08-25T00:00:00"/>
    <x v="3"/>
    <s v="MC-18100"/>
    <s v="Mick Crebagga"/>
    <x v="0"/>
    <s v="United States"/>
    <s v="Houston"/>
    <x v="5"/>
    <n v="77041"/>
    <x v="2"/>
    <s v="OFF-BI-10000315"/>
    <x v="1"/>
    <x v="8"/>
    <s v="Poly Designer Cover &amp; Back"/>
    <n v="3.7979999999999987"/>
    <n v="1"/>
    <n v="0.8"/>
    <n v="-6.0768000000000004"/>
  </r>
  <r>
    <n v="6799"/>
    <x v="3375"/>
    <x v="1"/>
    <x v="767"/>
    <d v="2012-08-25T00:00:00"/>
    <x v="3"/>
    <s v="MC-18100"/>
    <s v="Mick Crebagga"/>
    <x v="0"/>
    <s v="United States"/>
    <s v="Houston"/>
    <x v="5"/>
    <n v="77041"/>
    <x v="2"/>
    <s v="FUR-FU-10002240"/>
    <x v="0"/>
    <x v="5"/>
    <s v="Nu-Dell EZ-Mount Plastic Wall Frames"/>
    <n v="7.8800000000000008"/>
    <n v="5"/>
    <n v="0.6"/>
    <n v="-3.9399999999999995"/>
  </r>
  <r>
    <n v="6800"/>
    <x v="3376"/>
    <x v="0"/>
    <x v="591"/>
    <d v="2014-01-02T00:00:00"/>
    <x v="1"/>
    <s v="LW-16825"/>
    <s v="Laurel Workman"/>
    <x v="1"/>
    <s v="United States"/>
    <s v="Phoenix"/>
    <x v="16"/>
    <n v="85023"/>
    <x v="1"/>
    <s v="FUR-TA-10002607"/>
    <x v="0"/>
    <x v="3"/>
    <s v="KI Conference Tables"/>
    <n v="35.445"/>
    <n v="1"/>
    <n v="0.5"/>
    <n v="-24.102599999999995"/>
  </r>
  <r>
    <n v="6801"/>
    <x v="3376"/>
    <x v="0"/>
    <x v="591"/>
    <d v="2014-01-02T00:00:00"/>
    <x v="1"/>
    <s v="LW-16825"/>
    <s v="Laurel Workman"/>
    <x v="1"/>
    <s v="United States"/>
    <s v="Phoenix"/>
    <x v="16"/>
    <n v="85023"/>
    <x v="1"/>
    <s v="TEC-MA-10003356"/>
    <x v="2"/>
    <x v="15"/>
    <s v="Panasonic KX MC6040 Color Laser Multifunction Printer"/>
    <n v="269.97000000000003"/>
    <n v="2"/>
    <n v="0.7"/>
    <n v="-386.95699999999999"/>
  </r>
  <r>
    <n v="6802"/>
    <x v="3376"/>
    <x v="0"/>
    <x v="591"/>
    <d v="2014-01-02T00:00:00"/>
    <x v="1"/>
    <s v="LW-16825"/>
    <s v="Laurel Workman"/>
    <x v="1"/>
    <s v="United States"/>
    <s v="Phoenix"/>
    <x v="16"/>
    <n v="85023"/>
    <x v="1"/>
    <s v="TEC-AC-10002217"/>
    <x v="2"/>
    <x v="11"/>
    <s v="Imation Clip USB flash drive - 8 GB"/>
    <n v="45.120000000000005"/>
    <n v="3"/>
    <n v="0.2"/>
    <n v="-7.8960000000000008"/>
  </r>
  <r>
    <n v="6803"/>
    <x v="3376"/>
    <x v="0"/>
    <x v="591"/>
    <d v="2014-01-02T00:00:00"/>
    <x v="1"/>
    <s v="LW-16825"/>
    <s v="Laurel Workman"/>
    <x v="1"/>
    <s v="United States"/>
    <s v="Phoenix"/>
    <x v="16"/>
    <n v="85023"/>
    <x v="1"/>
    <s v="TEC-AC-10004353"/>
    <x v="2"/>
    <x v="11"/>
    <s v="Hypercom P1300 Pinpad"/>
    <n v="100.80000000000001"/>
    <n v="2"/>
    <n v="0.2"/>
    <n v="21.42"/>
  </r>
  <r>
    <n v="6804"/>
    <x v="3376"/>
    <x v="0"/>
    <x v="591"/>
    <d v="2014-01-02T00:00:00"/>
    <x v="1"/>
    <s v="LW-16825"/>
    <s v="Laurel Workman"/>
    <x v="1"/>
    <s v="United States"/>
    <s v="Phoenix"/>
    <x v="16"/>
    <n v="85023"/>
    <x v="1"/>
    <s v="FUR-CH-10004754"/>
    <x v="0"/>
    <x v="1"/>
    <s v="Global Stack Chair with Arms, Black"/>
    <n v="47.968000000000004"/>
    <n v="2"/>
    <n v="0.2"/>
    <n v="4.1971999999999987"/>
  </r>
  <r>
    <n v="6805"/>
    <x v="3377"/>
    <x v="2"/>
    <x v="1082"/>
    <d v="2011-10-06T00:00:00"/>
    <x v="2"/>
    <s v="KH-16510"/>
    <s v="Keith Herrera"/>
    <x v="0"/>
    <s v="United States"/>
    <s v="Pomona"/>
    <x v="1"/>
    <n v="91767"/>
    <x v="1"/>
    <s v="TEC-AC-10002800"/>
    <x v="2"/>
    <x v="11"/>
    <s v="Plantronics Audio 478 Stereo USB Headset"/>
    <n v="99.98"/>
    <n v="2"/>
    <n v="0"/>
    <n v="34.992999999999995"/>
  </r>
  <r>
    <n v="6806"/>
    <x v="3378"/>
    <x v="2"/>
    <x v="754"/>
    <d v="2011-11-25T00:00:00"/>
    <x v="2"/>
    <s v="RB-19645"/>
    <s v="Robert Barroso"/>
    <x v="1"/>
    <s v="United States"/>
    <s v="Atlanta"/>
    <x v="32"/>
    <n v="30318"/>
    <x v="0"/>
    <s v="OFF-PA-10001752"/>
    <x v="1"/>
    <x v="10"/>
    <s v="Hammermill CopyPlus Copy Paper (20Lb. and 84 Bright)"/>
    <n v="9.9600000000000009"/>
    <n v="2"/>
    <n v="0"/>
    <n v="4.8804000000000007"/>
  </r>
  <r>
    <n v="6807"/>
    <x v="3379"/>
    <x v="3"/>
    <x v="53"/>
    <d v="2014-12-30T00:00:00"/>
    <x v="1"/>
    <s v="GD-14590"/>
    <s v="Giulietta Dortch"/>
    <x v="1"/>
    <s v="United States"/>
    <s v="Everett"/>
    <x v="4"/>
    <n v="98208"/>
    <x v="1"/>
    <s v="OFF-BI-10003314"/>
    <x v="1"/>
    <x v="8"/>
    <s v="Tuff Stuff Recycled Round Ring Binders"/>
    <n v="3.8560000000000003"/>
    <n v="1"/>
    <n v="0.2"/>
    <n v="1.3978000000000002"/>
  </r>
  <r>
    <n v="6808"/>
    <x v="3380"/>
    <x v="1"/>
    <x v="1052"/>
    <d v="2012-04-05T00:00:00"/>
    <x v="1"/>
    <s v="EB-13705"/>
    <s v="Ed Braxton"/>
    <x v="1"/>
    <s v="United States"/>
    <s v="Houston"/>
    <x v="5"/>
    <n v="77095"/>
    <x v="2"/>
    <s v="OFF-PA-10000357"/>
    <x v="1"/>
    <x v="10"/>
    <s v="White Dual Perf Computer Printout Paper, 2700 Sheets, 1 Part, Heavyweight, 20 lbs., 14 7/8 x 11"/>
    <n v="98.376000000000005"/>
    <n v="3"/>
    <n v="0.2"/>
    <n v="35.661300000000004"/>
  </r>
  <r>
    <n v="6809"/>
    <x v="3380"/>
    <x v="1"/>
    <x v="1052"/>
    <d v="2012-04-05T00:00:00"/>
    <x v="1"/>
    <s v="EB-13705"/>
    <s v="Ed Braxton"/>
    <x v="1"/>
    <s v="United States"/>
    <s v="Houston"/>
    <x v="5"/>
    <n v="77095"/>
    <x v="2"/>
    <s v="FUR-FU-10001085"/>
    <x v="0"/>
    <x v="5"/>
    <s v="3M Polarizing Light Filter Sleeves"/>
    <n v="22.38"/>
    <n v="3"/>
    <n v="0.6"/>
    <n v="-7.8330000000000055"/>
  </r>
  <r>
    <n v="6810"/>
    <x v="3381"/>
    <x v="3"/>
    <x v="32"/>
    <d v="2014-09-16T00:00:00"/>
    <x v="2"/>
    <s v="PS-18760"/>
    <s v="Pamela Stobb"/>
    <x v="0"/>
    <s v="United States"/>
    <s v="Philadelphia"/>
    <x v="9"/>
    <n v="19140"/>
    <x v="3"/>
    <s v="OFF-BI-10000301"/>
    <x v="1"/>
    <x v="8"/>
    <s v="GBC Instant Report Kit"/>
    <n v="3.8820000000000006"/>
    <n v="2"/>
    <n v="0.7"/>
    <n v="-2.5880000000000001"/>
  </r>
  <r>
    <n v="6811"/>
    <x v="3381"/>
    <x v="3"/>
    <x v="32"/>
    <d v="2014-09-16T00:00:00"/>
    <x v="2"/>
    <s v="PS-18760"/>
    <s v="Pamela Stobb"/>
    <x v="0"/>
    <s v="United States"/>
    <s v="Philadelphia"/>
    <x v="9"/>
    <n v="19140"/>
    <x v="3"/>
    <s v="TEC-MA-10002930"/>
    <x v="2"/>
    <x v="15"/>
    <s v="Ricoh - Ink Collector Unit for GX3000 Series Printers"/>
    <n v="12.585000000000003"/>
    <n v="1"/>
    <n v="0.7"/>
    <n v="-18.038499999999996"/>
  </r>
  <r>
    <n v="6812"/>
    <x v="3381"/>
    <x v="3"/>
    <x v="32"/>
    <d v="2014-09-16T00:00:00"/>
    <x v="2"/>
    <s v="PS-18760"/>
    <s v="Pamela Stobb"/>
    <x v="0"/>
    <s v="United States"/>
    <s v="Philadelphia"/>
    <x v="9"/>
    <n v="19140"/>
    <x v="3"/>
    <s v="FUR-CH-10002372"/>
    <x v="0"/>
    <x v="1"/>
    <s v="Office Star - Ergonomically Designed Knee Chair"/>
    <n v="113.372"/>
    <n v="2"/>
    <n v="0.3"/>
    <n v="-29.152799999999992"/>
  </r>
  <r>
    <n v="6813"/>
    <x v="3381"/>
    <x v="3"/>
    <x v="32"/>
    <d v="2014-09-16T00:00:00"/>
    <x v="2"/>
    <s v="PS-18760"/>
    <s v="Pamela Stobb"/>
    <x v="0"/>
    <s v="United States"/>
    <s v="Philadelphia"/>
    <x v="9"/>
    <n v="19140"/>
    <x v="3"/>
    <s v="OFF-BI-10003707"/>
    <x v="1"/>
    <x v="8"/>
    <s v="Aluminum Screw Posts"/>
    <n v="18.312000000000001"/>
    <n v="4"/>
    <n v="0.7"/>
    <n v="-12.207999999999995"/>
  </r>
  <r>
    <n v="6814"/>
    <x v="3381"/>
    <x v="3"/>
    <x v="32"/>
    <d v="2014-09-16T00:00:00"/>
    <x v="2"/>
    <s v="PS-18760"/>
    <s v="Pamela Stobb"/>
    <x v="0"/>
    <s v="United States"/>
    <s v="Philadelphia"/>
    <x v="9"/>
    <n v="19140"/>
    <x v="3"/>
    <s v="FUR-FU-10001057"/>
    <x v="0"/>
    <x v="5"/>
    <s v="Tensor Track Tree Floor Lamp"/>
    <n v="127.93599999999999"/>
    <n v="8"/>
    <n v="0.2"/>
    <n v="4.7975999999999992"/>
  </r>
  <r>
    <n v="6815"/>
    <x v="3381"/>
    <x v="3"/>
    <x v="32"/>
    <d v="2014-09-16T00:00:00"/>
    <x v="2"/>
    <s v="PS-18760"/>
    <s v="Pamela Stobb"/>
    <x v="0"/>
    <s v="United States"/>
    <s v="Philadelphia"/>
    <x v="9"/>
    <n v="19140"/>
    <x v="3"/>
    <s v="TEC-MA-10001681"/>
    <x v="2"/>
    <x v="15"/>
    <s v="Lexmark MarkNet N8150 Wireless Print Server"/>
    <n v="241.17000000000002"/>
    <n v="2"/>
    <n v="0.7"/>
    <n v="-168.8189999999999"/>
  </r>
  <r>
    <n v="6816"/>
    <x v="3382"/>
    <x v="2"/>
    <x v="1103"/>
    <d v="2011-06-21T00:00:00"/>
    <x v="1"/>
    <s v="GH-14425"/>
    <s v="Gary Hwang"/>
    <x v="0"/>
    <s v="United States"/>
    <s v="Seattle"/>
    <x v="4"/>
    <n v="98105"/>
    <x v="1"/>
    <s v="FUR-FU-10003981"/>
    <x v="0"/>
    <x v="5"/>
    <s v="Eldon Wave Desk Accessories"/>
    <n v="6.24"/>
    <n v="3"/>
    <n v="0"/>
    <n v="2.6208000000000005"/>
  </r>
  <r>
    <n v="6817"/>
    <x v="3382"/>
    <x v="2"/>
    <x v="1103"/>
    <d v="2011-06-21T00:00:00"/>
    <x v="1"/>
    <s v="GH-14425"/>
    <s v="Gary Hwang"/>
    <x v="0"/>
    <s v="United States"/>
    <s v="Seattle"/>
    <x v="4"/>
    <n v="98105"/>
    <x v="1"/>
    <s v="OFF-FA-10000624"/>
    <x v="1"/>
    <x v="13"/>
    <s v="OIC Binder Clips"/>
    <n v="17.899999999999999"/>
    <n v="5"/>
    <n v="0"/>
    <n v="8.9499999999999993"/>
  </r>
  <r>
    <n v="6818"/>
    <x v="3382"/>
    <x v="2"/>
    <x v="1103"/>
    <d v="2011-06-21T00:00:00"/>
    <x v="1"/>
    <s v="GH-14425"/>
    <s v="Gary Hwang"/>
    <x v="0"/>
    <s v="United States"/>
    <s v="Seattle"/>
    <x v="4"/>
    <n v="98105"/>
    <x v="1"/>
    <s v="OFF-BI-10004995"/>
    <x v="1"/>
    <x v="8"/>
    <s v="GBC DocuBind P400 Electric Binding System"/>
    <n v="3266.3760000000002"/>
    <n v="3"/>
    <n v="0.2"/>
    <n v="1061.5721999999998"/>
  </r>
  <r>
    <n v="6819"/>
    <x v="3383"/>
    <x v="3"/>
    <x v="116"/>
    <d v="2015-01-02T00:00:00"/>
    <x v="1"/>
    <s v="LO-17170"/>
    <s v="Lori Olson"/>
    <x v="1"/>
    <s v="United States"/>
    <s v="Peoria"/>
    <x v="10"/>
    <n v="61604"/>
    <x v="2"/>
    <s v="OFF-BI-10003784"/>
    <x v="1"/>
    <x v="8"/>
    <s v="Computer Printout Index Tabs"/>
    <n v="1.6799999999999995"/>
    <n v="5"/>
    <n v="0.8"/>
    <n v="-2.6880000000000015"/>
  </r>
  <r>
    <n v="6820"/>
    <x v="3383"/>
    <x v="3"/>
    <x v="116"/>
    <d v="2015-01-02T00:00:00"/>
    <x v="1"/>
    <s v="LO-17170"/>
    <s v="Lori Olson"/>
    <x v="1"/>
    <s v="United States"/>
    <s v="Peoria"/>
    <x v="10"/>
    <n v="61604"/>
    <x v="2"/>
    <s v="FUR-FU-10004586"/>
    <x v="0"/>
    <x v="5"/>
    <s v="G.E. Longer-Life Indoor Recessed Floodlight Bulbs"/>
    <n v="7.968"/>
    <n v="3"/>
    <n v="0.6"/>
    <n v="-2.3903999999999996"/>
  </r>
  <r>
    <n v="6821"/>
    <x v="3383"/>
    <x v="3"/>
    <x v="116"/>
    <d v="2015-01-02T00:00:00"/>
    <x v="1"/>
    <s v="LO-17170"/>
    <s v="Lori Olson"/>
    <x v="1"/>
    <s v="United States"/>
    <s v="Peoria"/>
    <x v="10"/>
    <n v="61604"/>
    <x v="2"/>
    <s v="FUR-CH-10004698"/>
    <x v="0"/>
    <x v="1"/>
    <s v="Padded Folding Chairs, Black, 4/Carton"/>
    <n v="113.372"/>
    <n v="2"/>
    <n v="0.3"/>
    <n v="-3.2391999999999896"/>
  </r>
  <r>
    <n v="6822"/>
    <x v="3383"/>
    <x v="3"/>
    <x v="116"/>
    <d v="2015-01-02T00:00:00"/>
    <x v="1"/>
    <s v="LO-17170"/>
    <s v="Lori Olson"/>
    <x v="1"/>
    <s v="United States"/>
    <s v="Peoria"/>
    <x v="10"/>
    <n v="61604"/>
    <x v="2"/>
    <s v="FUR-FU-10001935"/>
    <x v="0"/>
    <x v="5"/>
    <s v="3M Hangers With Command Adhesive"/>
    <n v="2.9600000000000004"/>
    <n v="2"/>
    <n v="0.6"/>
    <n v="-1.4059999999999997"/>
  </r>
  <r>
    <n v="6823"/>
    <x v="3384"/>
    <x v="3"/>
    <x v="808"/>
    <d v="2014-11-08T00:00:00"/>
    <x v="1"/>
    <s v="CS-12505"/>
    <s v="Cindy Stewart"/>
    <x v="0"/>
    <s v="United States"/>
    <s v="Los Angeles"/>
    <x v="1"/>
    <n v="90036"/>
    <x v="1"/>
    <s v="OFF-AP-10003040"/>
    <x v="1"/>
    <x v="9"/>
    <s v="Fellowes 8 Outlet Superior Workstation Surge Protector w/o Phone/Fax/Modem Protection"/>
    <n v="168.1"/>
    <n v="5"/>
    <n v="0"/>
    <n v="43.705999999999996"/>
  </r>
  <r>
    <n v="6824"/>
    <x v="3385"/>
    <x v="1"/>
    <x v="395"/>
    <d v="2012-07-29T00:00:00"/>
    <x v="1"/>
    <s v="YS-21880"/>
    <s v="Yana Sorensen"/>
    <x v="1"/>
    <s v="United States"/>
    <s v="Montgomery"/>
    <x v="19"/>
    <n v="36116"/>
    <x v="0"/>
    <s v="OFF-EN-10001335"/>
    <x v="1"/>
    <x v="12"/>
    <s v="White Business Envelopes with Contemporary Seam, Recycled White Business Envelopes"/>
    <n v="98.46"/>
    <n v="9"/>
    <n v="0"/>
    <n v="49.23"/>
  </r>
  <r>
    <n v="6825"/>
    <x v="3385"/>
    <x v="1"/>
    <x v="395"/>
    <d v="2012-07-29T00:00:00"/>
    <x v="1"/>
    <s v="YS-21880"/>
    <s v="Yana Sorensen"/>
    <x v="1"/>
    <s v="United States"/>
    <s v="Montgomery"/>
    <x v="19"/>
    <n v="36116"/>
    <x v="0"/>
    <s v="FUR-TA-10002041"/>
    <x v="0"/>
    <x v="3"/>
    <s v="Bevis Round Conference Table Top, X-Base"/>
    <n v="358.58"/>
    <n v="2"/>
    <n v="0"/>
    <n v="39.44380000000001"/>
  </r>
  <r>
    <n v="6826"/>
    <x v="3386"/>
    <x v="0"/>
    <x v="824"/>
    <d v="2013-10-10T00:00:00"/>
    <x v="1"/>
    <s v="TC-20980"/>
    <s v="Tamara Chand"/>
    <x v="1"/>
    <s v="United States"/>
    <s v="Lafayette"/>
    <x v="14"/>
    <n v="47905"/>
    <x v="2"/>
    <s v="OFF-ST-10001558"/>
    <x v="1"/>
    <x v="4"/>
    <s v="Acco Perma 4000 Stacking Storage Drawers"/>
    <n v="32.479999999999997"/>
    <n v="2"/>
    <n v="0"/>
    <n v="4.8719999999999999"/>
  </r>
  <r>
    <n v="6827"/>
    <x v="3386"/>
    <x v="0"/>
    <x v="824"/>
    <d v="2013-10-10T00:00:00"/>
    <x v="1"/>
    <s v="TC-20980"/>
    <s v="Tamara Chand"/>
    <x v="1"/>
    <s v="United States"/>
    <s v="Lafayette"/>
    <x v="14"/>
    <n v="47905"/>
    <x v="2"/>
    <s v="TEC-CO-10004722"/>
    <x v="2"/>
    <x v="16"/>
    <s v="Canon imageCLASS 2200 Advanced Copier"/>
    <n v="17499.949999999997"/>
    <n v="5"/>
    <n v="0"/>
    <n v="8399.9759999999987"/>
  </r>
  <r>
    <n v="6828"/>
    <x v="3386"/>
    <x v="0"/>
    <x v="824"/>
    <d v="2013-10-10T00:00:00"/>
    <x v="1"/>
    <s v="TC-20980"/>
    <s v="Tamara Chand"/>
    <x v="1"/>
    <s v="United States"/>
    <s v="Lafayette"/>
    <x v="14"/>
    <n v="47905"/>
    <x v="2"/>
    <s v="OFF-BI-10004600"/>
    <x v="1"/>
    <x v="8"/>
    <s v="Ibico Ibimaster 300 Manual Binding System"/>
    <n v="735.98"/>
    <n v="2"/>
    <n v="0"/>
    <n v="331.19099999999997"/>
  </r>
  <r>
    <n v="6829"/>
    <x v="3386"/>
    <x v="0"/>
    <x v="824"/>
    <d v="2013-10-10T00:00:00"/>
    <x v="1"/>
    <s v="TC-20980"/>
    <s v="Tamara Chand"/>
    <x v="1"/>
    <s v="United States"/>
    <s v="Lafayette"/>
    <x v="14"/>
    <n v="47905"/>
    <x v="2"/>
    <s v="OFF-BI-10003712"/>
    <x v="1"/>
    <x v="8"/>
    <s v="Acco Pressboard Covers with Storage Hooks, 14 7/8&quot; x 11&quot;, Light Blue"/>
    <n v="34.370000000000005"/>
    <n v="7"/>
    <n v="0"/>
    <n v="16.8413"/>
  </r>
  <r>
    <n v="6830"/>
    <x v="3386"/>
    <x v="0"/>
    <x v="824"/>
    <d v="2013-10-10T00:00:00"/>
    <x v="1"/>
    <s v="TC-20980"/>
    <s v="Tamara Chand"/>
    <x v="1"/>
    <s v="United States"/>
    <s v="Lafayette"/>
    <x v="14"/>
    <n v="47905"/>
    <x v="2"/>
    <s v="OFF-AR-10001958"/>
    <x v="1"/>
    <x v="6"/>
    <s v="Stanley Bostitch Contemporary Electric Pencil Sharpeners"/>
    <n v="33.96"/>
    <n v="2"/>
    <n v="0"/>
    <n v="9.5088000000000008"/>
  </r>
  <r>
    <n v="6831"/>
    <x v="3387"/>
    <x v="0"/>
    <x v="435"/>
    <d v="2013-12-28T00:00:00"/>
    <x v="0"/>
    <s v="PW-19030"/>
    <s v="Pauline Webber"/>
    <x v="1"/>
    <s v="United States"/>
    <s v="New York City"/>
    <x v="15"/>
    <n v="10009"/>
    <x v="3"/>
    <s v="TEC-PH-10001750"/>
    <x v="2"/>
    <x v="7"/>
    <s v="Samsung Rugby III"/>
    <n v="197.96999999999997"/>
    <n v="3"/>
    <n v="0"/>
    <n v="53.451900000000009"/>
  </r>
  <r>
    <n v="6832"/>
    <x v="3388"/>
    <x v="3"/>
    <x v="246"/>
    <d v="2014-07-28T00:00:00"/>
    <x v="1"/>
    <s v="CS-11860"/>
    <s v="Cari Schnelling"/>
    <x v="0"/>
    <s v="United States"/>
    <s v="New York City"/>
    <x v="15"/>
    <n v="10024"/>
    <x v="3"/>
    <s v="OFF-AP-10002287"/>
    <x v="1"/>
    <x v="9"/>
    <s v="Eureka Sanitaire  Multi-Pro Heavy-Duty Upright, Disposable Bags"/>
    <n v="17.48"/>
    <n v="4"/>
    <n v="0"/>
    <n v="4.5448000000000004"/>
  </r>
  <r>
    <n v="6833"/>
    <x v="3389"/>
    <x v="1"/>
    <x v="998"/>
    <d v="2012-10-17T00:00:00"/>
    <x v="1"/>
    <s v="DP-13165"/>
    <s v="David Philippe"/>
    <x v="0"/>
    <s v="United States"/>
    <s v="Chicago"/>
    <x v="10"/>
    <n v="60610"/>
    <x v="2"/>
    <s v="OFF-AR-10003183"/>
    <x v="1"/>
    <x v="6"/>
    <s v="Avery Fluorescent Highlighter Four-Color Set"/>
    <n v="8.016"/>
    <n v="3"/>
    <n v="0.2"/>
    <n v="1.0019999999999993"/>
  </r>
  <r>
    <n v="6834"/>
    <x v="3390"/>
    <x v="0"/>
    <x v="162"/>
    <d v="2013-09-09T00:00:00"/>
    <x v="3"/>
    <s v="PJ-19015"/>
    <s v="Pauline Johnson"/>
    <x v="0"/>
    <s v="United States"/>
    <s v="Santa Ana"/>
    <x v="1"/>
    <n v="92704"/>
    <x v="1"/>
    <s v="FUR-TA-10003008"/>
    <x v="0"/>
    <x v="3"/>
    <s v="Lesro Round Back Collection Coffee Table, End Table"/>
    <n v="146.04000000000002"/>
    <n v="1"/>
    <n v="0.2"/>
    <n v="-12.778499999999994"/>
  </r>
  <r>
    <n v="6835"/>
    <x v="3391"/>
    <x v="0"/>
    <x v="73"/>
    <d v="2013-11-25T00:00:00"/>
    <x v="1"/>
    <s v="BM-11575"/>
    <s v="Brendan Murry"/>
    <x v="1"/>
    <s v="United States"/>
    <s v="Montebello"/>
    <x v="1"/>
    <n v="90640"/>
    <x v="1"/>
    <s v="TEC-AC-10004803"/>
    <x v="2"/>
    <x v="11"/>
    <s v="Sony Micro Vault Click 4 GB USB 2.0 Flash Drive"/>
    <n v="27.88"/>
    <n v="2"/>
    <n v="0"/>
    <n v="3.9032000000000018"/>
  </r>
  <r>
    <n v="6836"/>
    <x v="3392"/>
    <x v="3"/>
    <x v="453"/>
    <d v="2014-10-21T00:00:00"/>
    <x v="1"/>
    <s v="DL-13495"/>
    <s v="Dionis Lloyd"/>
    <x v="1"/>
    <s v="United States"/>
    <s v="Thousand Oaks"/>
    <x v="1"/>
    <n v="91360"/>
    <x v="1"/>
    <s v="OFF-LA-10003510"/>
    <x v="1"/>
    <x v="2"/>
    <s v="Avery 4027 File Folder Labels for Dot Matrix Printers, 5000 Labels per Box, White"/>
    <n v="152.65"/>
    <n v="5"/>
    <n v="0"/>
    <n v="70.219000000000008"/>
  </r>
  <r>
    <n v="6837"/>
    <x v="3392"/>
    <x v="3"/>
    <x v="453"/>
    <d v="2014-10-21T00:00:00"/>
    <x v="1"/>
    <s v="DL-13495"/>
    <s v="Dionis Lloyd"/>
    <x v="1"/>
    <s v="United States"/>
    <s v="Thousand Oaks"/>
    <x v="1"/>
    <n v="91360"/>
    <x v="1"/>
    <s v="FUR-FU-10000087"/>
    <x v="0"/>
    <x v="5"/>
    <s v="Executive Impressions 14&quot; Two-Color Numerals Wall Clock"/>
    <n v="22.72"/>
    <n v="1"/>
    <n v="0"/>
    <n v="9.3152000000000008"/>
  </r>
  <r>
    <n v="6838"/>
    <x v="3393"/>
    <x v="1"/>
    <x v="380"/>
    <d v="2012-07-12T00:00:00"/>
    <x v="1"/>
    <s v="BF-10975"/>
    <s v="Barbara Fisher"/>
    <x v="1"/>
    <s v="United States"/>
    <s v="Vineland"/>
    <x v="30"/>
    <n v="8360"/>
    <x v="3"/>
    <s v="OFF-AR-10003732"/>
    <x v="1"/>
    <x v="6"/>
    <s v="Newell 333"/>
    <n v="11.12"/>
    <n v="4"/>
    <n v="0"/>
    <n v="2.8911999999999995"/>
  </r>
  <r>
    <n v="6839"/>
    <x v="3394"/>
    <x v="3"/>
    <x v="1119"/>
    <d v="2014-02-10T00:00:00"/>
    <x v="1"/>
    <s v="FC-14335"/>
    <s v="Fred Chung"/>
    <x v="1"/>
    <s v="United States"/>
    <s v="Torrance"/>
    <x v="1"/>
    <n v="90503"/>
    <x v="1"/>
    <s v="OFF-AP-10000275"/>
    <x v="1"/>
    <x v="9"/>
    <s v="Sanyo Counter Height Refrigerator with Crisper, 3.6 Cubic Foot, Stainless Steel/Black"/>
    <n v="1640.6999999999998"/>
    <n v="5"/>
    <n v="0"/>
    <n v="459.39599999999996"/>
  </r>
  <r>
    <n v="6840"/>
    <x v="3394"/>
    <x v="3"/>
    <x v="1119"/>
    <d v="2014-02-10T00:00:00"/>
    <x v="1"/>
    <s v="FC-14335"/>
    <s v="Fred Chung"/>
    <x v="1"/>
    <s v="United States"/>
    <s v="Torrance"/>
    <x v="1"/>
    <n v="90503"/>
    <x v="1"/>
    <s v="TEC-PH-10003505"/>
    <x v="2"/>
    <x v="7"/>
    <s v="Geemarc AmpliPOWER60"/>
    <n v="371.2"/>
    <n v="5"/>
    <n v="0.2"/>
    <n v="41.759999999999948"/>
  </r>
  <r>
    <n v="6841"/>
    <x v="3395"/>
    <x v="1"/>
    <x v="401"/>
    <d v="2012-12-07T00:00:00"/>
    <x v="2"/>
    <s v="MP-18175"/>
    <s v="Mike Pelletier"/>
    <x v="2"/>
    <s v="United States"/>
    <s v="Troy"/>
    <x v="24"/>
    <n v="45373"/>
    <x v="3"/>
    <s v="OFF-BI-10002852"/>
    <x v="1"/>
    <x v="8"/>
    <s v="Ibico Standard Transparent Covers"/>
    <n v="14.832000000000003"/>
    <n v="3"/>
    <n v="0.7"/>
    <n v="-10.382399999999997"/>
  </r>
  <r>
    <n v="6842"/>
    <x v="3396"/>
    <x v="0"/>
    <x v="126"/>
    <d v="2013-09-18T00:00:00"/>
    <x v="1"/>
    <s v="AJ-10795"/>
    <s v="Anthony Johnson"/>
    <x v="1"/>
    <s v="United States"/>
    <s v="Springfield"/>
    <x v="17"/>
    <n v="22153"/>
    <x v="0"/>
    <s v="TEC-AC-10004877"/>
    <x v="2"/>
    <x v="11"/>
    <s v="Imation 30456 USB Flash Drive 8GB"/>
    <n v="20.700000000000003"/>
    <n v="3"/>
    <n v="0"/>
    <n v="1.6559999999999988"/>
  </r>
  <r>
    <n v="6843"/>
    <x v="3396"/>
    <x v="0"/>
    <x v="126"/>
    <d v="2013-09-18T00:00:00"/>
    <x v="1"/>
    <s v="AJ-10795"/>
    <s v="Anthony Johnson"/>
    <x v="1"/>
    <s v="United States"/>
    <s v="Springfield"/>
    <x v="17"/>
    <n v="22153"/>
    <x v="0"/>
    <s v="OFF-FA-10002975"/>
    <x v="1"/>
    <x v="13"/>
    <s v="Staples"/>
    <n v="11.34"/>
    <n v="3"/>
    <n v="0"/>
    <n v="5.2164000000000001"/>
  </r>
  <r>
    <n v="6844"/>
    <x v="3396"/>
    <x v="0"/>
    <x v="126"/>
    <d v="2013-09-18T00:00:00"/>
    <x v="1"/>
    <s v="AJ-10795"/>
    <s v="Anthony Johnson"/>
    <x v="1"/>
    <s v="United States"/>
    <s v="Springfield"/>
    <x v="17"/>
    <n v="22153"/>
    <x v="0"/>
    <s v="OFF-ST-10000419"/>
    <x v="1"/>
    <x v="4"/>
    <s v="Rogers Jumbo File, Granite"/>
    <n v="67.900000000000006"/>
    <n v="5"/>
    <n v="0"/>
    <n v="0.67899999999999849"/>
  </r>
  <r>
    <n v="6845"/>
    <x v="3396"/>
    <x v="0"/>
    <x v="126"/>
    <d v="2013-09-18T00:00:00"/>
    <x v="1"/>
    <s v="AJ-10795"/>
    <s v="Anthony Johnson"/>
    <x v="1"/>
    <s v="United States"/>
    <s v="Springfield"/>
    <x v="17"/>
    <n v="22153"/>
    <x v="0"/>
    <s v="FUR-CH-10002073"/>
    <x v="0"/>
    <x v="1"/>
    <s v="Hon Olson Stacker Chairs"/>
    <n v="1059.1199999999999"/>
    <n v="4"/>
    <n v="0"/>
    <n v="307.14479999999992"/>
  </r>
  <r>
    <n v="6846"/>
    <x v="3397"/>
    <x v="2"/>
    <x v="522"/>
    <d v="2011-07-12T00:00:00"/>
    <x v="1"/>
    <s v="BC-11125"/>
    <s v="Becky Castell"/>
    <x v="2"/>
    <s v="United States"/>
    <s v="El Cajon"/>
    <x v="1"/>
    <n v="92020"/>
    <x v="1"/>
    <s v="FUR-CH-10000155"/>
    <x v="0"/>
    <x v="1"/>
    <s v="Global Comet Stacking Armless Chair"/>
    <n v="478.48"/>
    <n v="2"/>
    <n v="0.2"/>
    <n v="47.848000000000013"/>
  </r>
  <r>
    <n v="6847"/>
    <x v="3398"/>
    <x v="0"/>
    <x v="195"/>
    <d v="2013-05-15T00:00:00"/>
    <x v="1"/>
    <s v="RS-19420"/>
    <s v="Ricardo Sperren"/>
    <x v="1"/>
    <s v="United States"/>
    <s v="Los Angeles"/>
    <x v="1"/>
    <n v="90036"/>
    <x v="1"/>
    <s v="OFF-PA-10001260"/>
    <x v="1"/>
    <x v="10"/>
    <s v="TOPS Money Receipt Book, Consecutively Numbered in Red,"/>
    <n v="32.04"/>
    <n v="4"/>
    <n v="0"/>
    <n v="14.417999999999999"/>
  </r>
  <r>
    <n v="6848"/>
    <x v="3399"/>
    <x v="0"/>
    <x v="427"/>
    <d v="2013-07-23T00:00:00"/>
    <x v="1"/>
    <s v="NP-18670"/>
    <s v="Nora Paige"/>
    <x v="0"/>
    <s v="United States"/>
    <s v="Phoenix"/>
    <x v="16"/>
    <n v="85023"/>
    <x v="1"/>
    <s v="TEC-PH-10001924"/>
    <x v="2"/>
    <x v="7"/>
    <s v="iHome FM Clock Radio with Lightning Dock"/>
    <n v="55.991999999999997"/>
    <n v="1"/>
    <n v="0.2"/>
    <n v="3.4995000000000029"/>
  </r>
  <r>
    <n v="6849"/>
    <x v="3400"/>
    <x v="0"/>
    <x v="1133"/>
    <d v="2013-06-22T00:00:00"/>
    <x v="2"/>
    <s v="BT-11440"/>
    <s v="Bobby Trafton"/>
    <x v="0"/>
    <s v="United States"/>
    <s v="Frankfort"/>
    <x v="10"/>
    <n v="60423"/>
    <x v="2"/>
    <s v="OFF-PA-10003134"/>
    <x v="1"/>
    <x v="10"/>
    <s v="Xerox 1937"/>
    <n v="76.864000000000004"/>
    <n v="2"/>
    <n v="0.2"/>
    <n v="26.902399999999993"/>
  </r>
  <r>
    <n v="6850"/>
    <x v="3401"/>
    <x v="2"/>
    <x v="1017"/>
    <d v="2011-04-25T00:00:00"/>
    <x v="1"/>
    <s v="BP-11230"/>
    <s v="Benjamin Patterson"/>
    <x v="0"/>
    <s v="United States"/>
    <s v="Los Angeles"/>
    <x v="1"/>
    <n v="90045"/>
    <x v="1"/>
    <s v="FUR-FU-10000409"/>
    <x v="0"/>
    <x v="5"/>
    <s v="GE 4 Foot Flourescent Tube, 40 Watt"/>
    <n v="59.92"/>
    <n v="4"/>
    <n v="0"/>
    <n v="27.563200000000002"/>
  </r>
  <r>
    <n v="6851"/>
    <x v="3402"/>
    <x v="0"/>
    <x v="1134"/>
    <d v="2013-01-12T00:00:00"/>
    <x v="1"/>
    <s v="JO-15145"/>
    <s v="Jack O'Briant"/>
    <x v="1"/>
    <s v="United States"/>
    <s v="Franklin"/>
    <x v="6"/>
    <n v="53132"/>
    <x v="2"/>
    <s v="FUR-BO-10002545"/>
    <x v="0"/>
    <x v="0"/>
    <s v="Atlantic Metals Mobile 3-Shelf Bookcases, Custom Colors"/>
    <n v="1565.88"/>
    <n v="6"/>
    <n v="0"/>
    <n v="407.12880000000007"/>
  </r>
  <r>
    <n v="6852"/>
    <x v="3402"/>
    <x v="0"/>
    <x v="1134"/>
    <d v="2013-01-12T00:00:00"/>
    <x v="1"/>
    <s v="JO-15145"/>
    <s v="Jack O'Briant"/>
    <x v="1"/>
    <s v="United States"/>
    <s v="Franklin"/>
    <x v="6"/>
    <n v="53132"/>
    <x v="2"/>
    <s v="OFF-BI-10001460"/>
    <x v="1"/>
    <x v="8"/>
    <s v="Plastic Binding Combs"/>
    <n v="106.05"/>
    <n v="7"/>
    <n v="0"/>
    <n v="49.843499999999999"/>
  </r>
  <r>
    <n v="6853"/>
    <x v="3403"/>
    <x v="3"/>
    <x v="331"/>
    <d v="2014-12-29T00:00:00"/>
    <x v="0"/>
    <s v="MF-18250"/>
    <s v="Monica Federle"/>
    <x v="1"/>
    <s v="United States"/>
    <s v="Little Rock"/>
    <x v="36"/>
    <n v="72209"/>
    <x v="0"/>
    <s v="OFF-ST-10001328"/>
    <x v="1"/>
    <x v="4"/>
    <s v="Personal Filing Tote with Lid, Black/Gray"/>
    <n v="62.04"/>
    <n v="4"/>
    <n v="0"/>
    <n v="17.371200000000002"/>
  </r>
  <r>
    <n v="6854"/>
    <x v="3403"/>
    <x v="3"/>
    <x v="331"/>
    <d v="2014-12-29T00:00:00"/>
    <x v="0"/>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x v="3403"/>
    <x v="3"/>
    <x v="331"/>
    <d v="2014-12-29T00:00:00"/>
    <x v="0"/>
    <s v="MF-18250"/>
    <s v="Monica Federle"/>
    <x v="1"/>
    <s v="United States"/>
    <s v="Little Rock"/>
    <x v="36"/>
    <n v="72209"/>
    <x v="0"/>
    <s v="OFF-ST-10001522"/>
    <x v="1"/>
    <x v="4"/>
    <s v="Gould Plastics 18-Pocket Panel Bin, 34w x 5-1/4d x 20-1/2h"/>
    <n v="367.96"/>
    <n v="4"/>
    <n v="0"/>
    <n v="14.718399999999974"/>
  </r>
  <r>
    <n v="6856"/>
    <x v="3403"/>
    <x v="3"/>
    <x v="331"/>
    <d v="2014-12-29T00:00:00"/>
    <x v="0"/>
    <s v="MF-18250"/>
    <s v="Monica Federle"/>
    <x v="1"/>
    <s v="United States"/>
    <s v="Little Rock"/>
    <x v="36"/>
    <n v="72209"/>
    <x v="0"/>
    <s v="OFF-PA-10001994"/>
    <x v="1"/>
    <x v="10"/>
    <s v="Ink Jet Note and Greeting Cards, 8-1/2&quot; x 5-1/2&quot; Card Size"/>
    <n v="44.96"/>
    <n v="2"/>
    <n v="0"/>
    <n v="20.6816"/>
  </r>
  <r>
    <n v="6857"/>
    <x v="3403"/>
    <x v="3"/>
    <x v="331"/>
    <d v="2014-12-29T00:00:00"/>
    <x v="0"/>
    <s v="MF-18250"/>
    <s v="Monica Federle"/>
    <x v="1"/>
    <s v="United States"/>
    <s v="Little Rock"/>
    <x v="36"/>
    <n v="72209"/>
    <x v="0"/>
    <s v="OFF-EN-10001453"/>
    <x v="1"/>
    <x v="12"/>
    <s v="Tyvek Interoffice Envelopes, 9 1/2&quot; x 12 1/2&quot;, 100/Box"/>
    <n v="182.94"/>
    <n v="3"/>
    <n v="0"/>
    <n v="85.981799999999993"/>
  </r>
  <r>
    <n v="6858"/>
    <x v="3404"/>
    <x v="3"/>
    <x v="827"/>
    <d v="2014-04-23T00:00:00"/>
    <x v="1"/>
    <s v="PS-18760"/>
    <s v="Pamela Stobb"/>
    <x v="0"/>
    <s v="United States"/>
    <s v="Los Angeles"/>
    <x v="1"/>
    <n v="90008"/>
    <x v="1"/>
    <s v="OFF-PA-10004911"/>
    <x v="1"/>
    <x v="10"/>
    <s v="Rediform S.O.S. 1-Up Phone Message Bk, 4-1/4x3-1/16 Bk, 1 Form/Pg, 40 Messages/Bk, 3/Pk"/>
    <n v="28.14"/>
    <n v="3"/>
    <n v="0"/>
    <n v="13.507200000000001"/>
  </r>
  <r>
    <n v="6859"/>
    <x v="3404"/>
    <x v="3"/>
    <x v="827"/>
    <d v="2014-04-23T00:00:00"/>
    <x v="1"/>
    <s v="PS-18760"/>
    <s v="Pamela Stobb"/>
    <x v="0"/>
    <s v="United States"/>
    <s v="Los Angeles"/>
    <x v="1"/>
    <n v="90008"/>
    <x v="1"/>
    <s v="OFF-LA-10001404"/>
    <x v="1"/>
    <x v="2"/>
    <s v="Avery 517"/>
    <n v="7.38"/>
    <n v="2"/>
    <n v="0"/>
    <n v="3.4685999999999999"/>
  </r>
  <r>
    <n v="6860"/>
    <x v="3404"/>
    <x v="3"/>
    <x v="827"/>
    <d v="2014-04-23T00:00:00"/>
    <x v="1"/>
    <s v="PS-18760"/>
    <s v="Pamela Stobb"/>
    <x v="0"/>
    <s v="United States"/>
    <s v="Los Angeles"/>
    <x v="1"/>
    <n v="90008"/>
    <x v="1"/>
    <s v="OFF-FA-10001561"/>
    <x v="1"/>
    <x v="13"/>
    <s v="Stockwell Push Pins"/>
    <n v="10.9"/>
    <n v="5"/>
    <n v="0"/>
    <n v="3.5970000000000004"/>
  </r>
  <r>
    <n v="6861"/>
    <x v="3404"/>
    <x v="3"/>
    <x v="827"/>
    <d v="2014-04-23T00:00:00"/>
    <x v="1"/>
    <s v="PS-18760"/>
    <s v="Pamela Stobb"/>
    <x v="0"/>
    <s v="United States"/>
    <s v="Los Angeles"/>
    <x v="1"/>
    <n v="90008"/>
    <x v="1"/>
    <s v="TEC-AC-10001383"/>
    <x v="2"/>
    <x v="11"/>
    <s v="Logitech Wireless Touch Keyboard K400"/>
    <n v="274.89"/>
    <n v="11"/>
    <n v="0"/>
    <n v="46.731299999999962"/>
  </r>
  <r>
    <n v="6862"/>
    <x v="3404"/>
    <x v="3"/>
    <x v="827"/>
    <d v="2014-04-23T00:00:00"/>
    <x v="1"/>
    <s v="PS-18760"/>
    <s v="Pamela Stobb"/>
    <x v="0"/>
    <s v="United States"/>
    <s v="Los Angeles"/>
    <x v="1"/>
    <n v="90008"/>
    <x v="1"/>
    <s v="OFF-LA-10003190"/>
    <x v="1"/>
    <x v="2"/>
    <s v="Avery 474"/>
    <n v="23.04"/>
    <n v="8"/>
    <n v="0"/>
    <n v="11.2896"/>
  </r>
  <r>
    <n v="6863"/>
    <x v="3404"/>
    <x v="3"/>
    <x v="827"/>
    <d v="2014-04-23T00:00:00"/>
    <x v="1"/>
    <s v="PS-18760"/>
    <s v="Pamela Stobb"/>
    <x v="0"/>
    <s v="United States"/>
    <s v="Los Angeles"/>
    <x v="1"/>
    <n v="90008"/>
    <x v="1"/>
    <s v="FUR-CH-10003774"/>
    <x v="0"/>
    <x v="1"/>
    <s v="Global Wood Trimmed Manager's Task Chair, Khaki"/>
    <n v="218.35200000000003"/>
    <n v="3"/>
    <n v="0.2"/>
    <n v="-19.105800000000016"/>
  </r>
  <r>
    <n v="6864"/>
    <x v="3405"/>
    <x v="3"/>
    <x v="96"/>
    <d v="2014-12-09T00:00:00"/>
    <x v="1"/>
    <s v="MY-17380"/>
    <s v="Maribeth Yedwab"/>
    <x v="1"/>
    <s v="United States"/>
    <s v="San Antonio"/>
    <x v="5"/>
    <n v="78207"/>
    <x v="2"/>
    <s v="OFF-PA-10000520"/>
    <x v="1"/>
    <x v="10"/>
    <s v="Xerox 201"/>
    <n v="10.368000000000002"/>
    <n v="2"/>
    <n v="0.2"/>
    <n v="3.6288"/>
  </r>
  <r>
    <n v="6865"/>
    <x v="3406"/>
    <x v="0"/>
    <x v="1036"/>
    <d v="2013-08-29T00:00:00"/>
    <x v="1"/>
    <s v="SC-20230"/>
    <s v="Scot Coram"/>
    <x v="1"/>
    <s v="United States"/>
    <s v="Los Angeles"/>
    <x v="1"/>
    <n v="90004"/>
    <x v="1"/>
    <s v="OFF-BI-10004465"/>
    <x v="1"/>
    <x v="8"/>
    <s v="Avery Durable Slant Ring Binders"/>
    <n v="12.672000000000001"/>
    <n v="2"/>
    <n v="0.2"/>
    <n v="4.7519999999999998"/>
  </r>
  <r>
    <n v="6866"/>
    <x v="3406"/>
    <x v="0"/>
    <x v="1036"/>
    <d v="2013-08-29T00:00:00"/>
    <x v="1"/>
    <s v="SC-20230"/>
    <s v="Scot Coram"/>
    <x v="1"/>
    <s v="United States"/>
    <s v="Los Angeles"/>
    <x v="1"/>
    <n v="90004"/>
    <x v="1"/>
    <s v="TEC-PH-10003555"/>
    <x v="2"/>
    <x v="7"/>
    <s v="Motorola HK250 Universal Bluetooth Headset"/>
    <n v="91.96"/>
    <n v="5"/>
    <n v="0.2"/>
    <n v="-20.690999999999992"/>
  </r>
  <r>
    <n v="6867"/>
    <x v="3406"/>
    <x v="0"/>
    <x v="1036"/>
    <d v="2013-08-29T00:00:00"/>
    <x v="1"/>
    <s v="SC-20230"/>
    <s v="Scot Coram"/>
    <x v="1"/>
    <s v="United States"/>
    <s v="Los Angeles"/>
    <x v="1"/>
    <n v="90004"/>
    <x v="1"/>
    <s v="TEC-AC-10000844"/>
    <x v="2"/>
    <x v="11"/>
    <s v="Logitech Gaming G510s - Keyboard"/>
    <n v="254.96999999999997"/>
    <n v="3"/>
    <n v="0"/>
    <n v="91.789199999999994"/>
  </r>
  <r>
    <n v="6868"/>
    <x v="3406"/>
    <x v="0"/>
    <x v="1036"/>
    <d v="2013-08-29T00:00:00"/>
    <x v="1"/>
    <s v="SC-20230"/>
    <s v="Scot Coram"/>
    <x v="1"/>
    <s v="United States"/>
    <s v="Los Angeles"/>
    <x v="1"/>
    <n v="90004"/>
    <x v="1"/>
    <s v="TEC-PH-10003187"/>
    <x v="2"/>
    <x v="7"/>
    <s v="Anker Astro Mini 3000mAh Ultra-Compact Portable Charger"/>
    <n v="31.983999999999998"/>
    <n v="2"/>
    <n v="0.2"/>
    <n v="-7.9959999999999996"/>
  </r>
  <r>
    <n v="6869"/>
    <x v="3406"/>
    <x v="0"/>
    <x v="1036"/>
    <d v="2013-08-29T00:00:00"/>
    <x v="1"/>
    <s v="SC-20230"/>
    <s v="Scot Coram"/>
    <x v="1"/>
    <s v="United States"/>
    <s v="Los Angeles"/>
    <x v="1"/>
    <n v="90004"/>
    <x v="1"/>
    <s v="FUR-TA-10003569"/>
    <x v="0"/>
    <x v="3"/>
    <s v="Bretford CR8500 Series Meeting Room Furniture"/>
    <n v="2887.0560000000005"/>
    <n v="9"/>
    <n v="0.2"/>
    <n v="180.44099999999992"/>
  </r>
  <r>
    <n v="6870"/>
    <x v="3406"/>
    <x v="0"/>
    <x v="1036"/>
    <d v="2013-08-29T00:00:00"/>
    <x v="1"/>
    <s v="SC-20230"/>
    <s v="Scot Coram"/>
    <x v="1"/>
    <s v="United States"/>
    <s v="Los Angeles"/>
    <x v="1"/>
    <n v="90004"/>
    <x v="1"/>
    <s v="OFF-PA-10003848"/>
    <x v="1"/>
    <x v="10"/>
    <s v="Xerox 1997"/>
    <n v="12.96"/>
    <n v="2"/>
    <n v="0"/>
    <n v="6.2208000000000006"/>
  </r>
  <r>
    <n v="6871"/>
    <x v="3406"/>
    <x v="0"/>
    <x v="1036"/>
    <d v="2013-08-29T00:00:00"/>
    <x v="1"/>
    <s v="SC-20230"/>
    <s v="Scot Coram"/>
    <x v="1"/>
    <s v="United States"/>
    <s v="Los Angeles"/>
    <x v="1"/>
    <n v="90004"/>
    <x v="1"/>
    <s v="OFF-PA-10002606"/>
    <x v="1"/>
    <x v="10"/>
    <s v="Xerox 1928"/>
    <n v="47.52"/>
    <n v="9"/>
    <n v="0"/>
    <n v="21.384"/>
  </r>
  <r>
    <n v="6872"/>
    <x v="3407"/>
    <x v="0"/>
    <x v="5"/>
    <d v="2013-12-09T00:00:00"/>
    <x v="0"/>
    <s v="RF-19345"/>
    <s v="Randy Ferguson"/>
    <x v="1"/>
    <s v="United States"/>
    <s v="Chicago"/>
    <x v="10"/>
    <n v="60610"/>
    <x v="2"/>
    <s v="OFF-LA-10004853"/>
    <x v="1"/>
    <x v="2"/>
    <s v="Avery 483"/>
    <n v="11.952000000000002"/>
    <n v="3"/>
    <n v="0.2"/>
    <n v="3.8843999999999994"/>
  </r>
  <r>
    <n v="6873"/>
    <x v="3408"/>
    <x v="1"/>
    <x v="1135"/>
    <d v="2012-12-19T00:00:00"/>
    <x v="2"/>
    <s v="SG-20080"/>
    <s v="Sandra Glassco"/>
    <x v="0"/>
    <s v="United States"/>
    <s v="Seattle"/>
    <x v="4"/>
    <n v="98105"/>
    <x v="1"/>
    <s v="OFF-PA-10004948"/>
    <x v="1"/>
    <x v="10"/>
    <s v="Xerox 190"/>
    <n v="4.9800000000000004"/>
    <n v="1"/>
    <n v="0"/>
    <n v="2.3406000000000002"/>
  </r>
  <r>
    <n v="6874"/>
    <x v="3409"/>
    <x v="2"/>
    <x v="1136"/>
    <d v="2011-10-22T00:00:00"/>
    <x v="0"/>
    <s v="TB-21520"/>
    <s v="Tracy Blumstein"/>
    <x v="0"/>
    <s v="United States"/>
    <s v="Beaumont"/>
    <x v="5"/>
    <n v="77705"/>
    <x v="2"/>
    <s v="OFF-BI-10003676"/>
    <x v="1"/>
    <x v="8"/>
    <s v="GBC Standard Recycled Report Covers, Clear Plastic Sheets"/>
    <n v="10.779999999999996"/>
    <n v="5"/>
    <n v="0.8"/>
    <n v="-17.248000000000008"/>
  </r>
  <r>
    <n v="6875"/>
    <x v="3409"/>
    <x v="2"/>
    <x v="1136"/>
    <d v="2011-10-22T00:00:00"/>
    <x v="0"/>
    <s v="TB-21520"/>
    <s v="Tracy Blumstein"/>
    <x v="0"/>
    <s v="United States"/>
    <s v="Beaumont"/>
    <x v="5"/>
    <n v="77705"/>
    <x v="2"/>
    <s v="TEC-AC-10001314"/>
    <x v="2"/>
    <x v="11"/>
    <s v="Case Logic 2.4GHz Wireless Keyboard"/>
    <n v="119.97600000000001"/>
    <n v="3"/>
    <n v="0.2"/>
    <n v="-17.996400000000019"/>
  </r>
  <r>
    <n v="6876"/>
    <x v="3410"/>
    <x v="0"/>
    <x v="64"/>
    <d v="2013-09-11T00:00:00"/>
    <x v="1"/>
    <s v="MM-17920"/>
    <s v="Michael Moore"/>
    <x v="0"/>
    <s v="United States"/>
    <s v="Chesapeake"/>
    <x v="17"/>
    <n v="23320"/>
    <x v="0"/>
    <s v="OFF-LA-10004545"/>
    <x v="1"/>
    <x v="2"/>
    <s v="Avery 50"/>
    <n v="25.06"/>
    <n v="2"/>
    <n v="0"/>
    <n v="11.778199999999998"/>
  </r>
  <r>
    <n v="6877"/>
    <x v="3410"/>
    <x v="0"/>
    <x v="64"/>
    <d v="2013-09-11T00:00:00"/>
    <x v="1"/>
    <s v="MM-17920"/>
    <s v="Michael Moore"/>
    <x v="0"/>
    <s v="United States"/>
    <s v="Chesapeake"/>
    <x v="17"/>
    <n v="23320"/>
    <x v="0"/>
    <s v="FUR-TA-10003238"/>
    <x v="0"/>
    <x v="3"/>
    <s v="Chromcraft Bull-Nose Wood 48&quot; x 96&quot; Rectangular Conference Tables"/>
    <n v="1652.94"/>
    <n v="3"/>
    <n v="0"/>
    <n v="314.05859999999996"/>
  </r>
  <r>
    <n v="6878"/>
    <x v="3411"/>
    <x v="1"/>
    <x v="52"/>
    <d v="2012-10-15T00:00:00"/>
    <x v="3"/>
    <s v="CG-12520"/>
    <s v="Claire Gute"/>
    <x v="0"/>
    <s v="United States"/>
    <s v="Dallas"/>
    <x v="5"/>
    <n v="75217"/>
    <x v="2"/>
    <s v="FUR-FU-10004952"/>
    <x v="0"/>
    <x v="5"/>
    <s v="C-Line Cubicle Keepers Polyproplyene Holder w/Velcro Back, 8-1/2x11, 25/Bx"/>
    <n v="131.376"/>
    <n v="6"/>
    <n v="0.6"/>
    <n v="-95.24760000000002"/>
  </r>
  <r>
    <n v="6879"/>
    <x v="3411"/>
    <x v="1"/>
    <x v="52"/>
    <d v="2012-10-15T00:00:00"/>
    <x v="3"/>
    <s v="CG-12520"/>
    <s v="Claire Gute"/>
    <x v="0"/>
    <s v="United States"/>
    <s v="Dallas"/>
    <x v="5"/>
    <n v="75217"/>
    <x v="2"/>
    <s v="OFF-PA-10003001"/>
    <x v="1"/>
    <x v="10"/>
    <s v="Xerox 1986"/>
    <n v="5.3440000000000003"/>
    <n v="1"/>
    <n v="0.2"/>
    <n v="1.8703999999999998"/>
  </r>
  <r>
    <n v="6880"/>
    <x v="3412"/>
    <x v="1"/>
    <x v="494"/>
    <d v="2012-12-05T00:00:00"/>
    <x v="0"/>
    <s v="TW-21025"/>
    <s v="Tamara Willingham"/>
    <x v="2"/>
    <s v="United States"/>
    <s v="Seattle"/>
    <x v="4"/>
    <n v="98105"/>
    <x v="1"/>
    <s v="FUR-CH-10001215"/>
    <x v="0"/>
    <x v="1"/>
    <s v="Global Troy Executive Leather Low-Back Tilter"/>
    <n v="2003.9200000000003"/>
    <n v="5"/>
    <n v="0.2"/>
    <n v="125.24499999999995"/>
  </r>
  <r>
    <n v="6881"/>
    <x v="3412"/>
    <x v="1"/>
    <x v="494"/>
    <d v="2012-12-05T00:00:00"/>
    <x v="0"/>
    <s v="TW-21025"/>
    <s v="Tamara Willingham"/>
    <x v="2"/>
    <s v="United States"/>
    <s v="Seattle"/>
    <x v="4"/>
    <n v="98105"/>
    <x v="1"/>
    <s v="OFF-PA-10004255"/>
    <x v="1"/>
    <x v="10"/>
    <s v="Xerox 219"/>
    <n v="32.400000000000006"/>
    <n v="5"/>
    <n v="0"/>
    <n v="15.552000000000001"/>
  </r>
  <r>
    <n v="6882"/>
    <x v="3412"/>
    <x v="1"/>
    <x v="494"/>
    <d v="2012-12-05T00:00:00"/>
    <x v="0"/>
    <s v="TW-21025"/>
    <s v="Tamara Willingham"/>
    <x v="2"/>
    <s v="United States"/>
    <s v="Seattle"/>
    <x v="4"/>
    <n v="98105"/>
    <x v="1"/>
    <s v="FUR-TA-10001705"/>
    <x v="0"/>
    <x v="3"/>
    <s v="Bush Advantage Collection Round Conference Table"/>
    <n v="1913.3999999999999"/>
    <n v="9"/>
    <n v="0"/>
    <n v="401.81399999999985"/>
  </r>
  <r>
    <n v="6883"/>
    <x v="3412"/>
    <x v="1"/>
    <x v="494"/>
    <d v="2012-12-05T00:00:00"/>
    <x v="0"/>
    <s v="TW-21025"/>
    <s v="Tamara Willingham"/>
    <x v="2"/>
    <s v="United States"/>
    <s v="Seattle"/>
    <x v="4"/>
    <n v="98105"/>
    <x v="1"/>
    <s v="OFF-ST-10002554"/>
    <x v="1"/>
    <x v="4"/>
    <s v="Tennsco Industrial Shelving"/>
    <n v="146.72999999999999"/>
    <n v="3"/>
    <n v="0"/>
    <n v="2.9346000000000032"/>
  </r>
  <r>
    <n v="6884"/>
    <x v="3412"/>
    <x v="1"/>
    <x v="494"/>
    <d v="2012-12-05T00:00:00"/>
    <x v="0"/>
    <s v="TW-21025"/>
    <s v="Tamara Willingham"/>
    <x v="2"/>
    <s v="United States"/>
    <s v="Seattle"/>
    <x v="4"/>
    <n v="98105"/>
    <x v="1"/>
    <s v="OFF-PA-10002222"/>
    <x v="1"/>
    <x v="10"/>
    <s v="Xerox Color Copier Paper, 11&quot; x 17&quot;, Ream"/>
    <n v="114.2"/>
    <n v="5"/>
    <n v="0"/>
    <n v="52.531999999999996"/>
  </r>
  <r>
    <n v="6885"/>
    <x v="3413"/>
    <x v="1"/>
    <x v="70"/>
    <d v="2012-06-04T00:00:00"/>
    <x v="1"/>
    <s v="BD-11320"/>
    <s v="Bill Donatelli"/>
    <x v="0"/>
    <s v="United States"/>
    <s v="Minneapolis"/>
    <x v="11"/>
    <n v="55407"/>
    <x v="2"/>
    <s v="FUR-CH-10002320"/>
    <x v="0"/>
    <x v="1"/>
    <s v="Hon Pagoda Stacking Chairs"/>
    <n v="2567.84"/>
    <n v="8"/>
    <n v="0"/>
    <n v="770.35199999999986"/>
  </r>
  <r>
    <n v="6886"/>
    <x v="3414"/>
    <x v="3"/>
    <x v="18"/>
    <d v="2014-09-18T00:00:00"/>
    <x v="1"/>
    <s v="HA-14905"/>
    <s v="Helen Abelman"/>
    <x v="0"/>
    <s v="United States"/>
    <s v="Springfield"/>
    <x v="24"/>
    <n v="45503"/>
    <x v="3"/>
    <s v="TEC-AC-10003499"/>
    <x v="2"/>
    <x v="11"/>
    <s v="Memorex Mini Travel Drive 8 GB USB 2.0 Flash Drive"/>
    <n v="37.056000000000004"/>
    <n v="4"/>
    <n v="0.2"/>
    <n v="8.8008000000000006"/>
  </r>
  <r>
    <n v="6887"/>
    <x v="3414"/>
    <x v="3"/>
    <x v="18"/>
    <d v="2014-09-18T00:00:00"/>
    <x v="1"/>
    <s v="HA-14905"/>
    <s v="Helen Abelman"/>
    <x v="0"/>
    <s v="United States"/>
    <s v="Springfield"/>
    <x v="24"/>
    <n v="45503"/>
    <x v="3"/>
    <s v="TEC-PH-10003580"/>
    <x v="2"/>
    <x v="7"/>
    <s v="Cisco IP Phone 7961G-GE VoIP phone"/>
    <n v="259.89600000000002"/>
    <n v="2"/>
    <n v="0.4"/>
    <n v="-56.310799999999972"/>
  </r>
  <r>
    <n v="6888"/>
    <x v="3415"/>
    <x v="3"/>
    <x v="1016"/>
    <d v="2014-05-03T00:00:00"/>
    <x v="1"/>
    <s v="LL-16840"/>
    <s v="Lauren Leatherbury"/>
    <x v="0"/>
    <s v="United States"/>
    <s v="Los Angeles"/>
    <x v="1"/>
    <n v="90032"/>
    <x v="1"/>
    <s v="OFF-PA-10004675"/>
    <x v="1"/>
    <x v="10"/>
    <s v="Telephone Message Books with Fax/Mobile Section, 5 1/2&quot; x 3 3/16&quot;"/>
    <n v="19.049999999999997"/>
    <n v="3"/>
    <n v="0"/>
    <n v="8.7629999999999999"/>
  </r>
  <r>
    <n v="6889"/>
    <x v="3415"/>
    <x v="3"/>
    <x v="1016"/>
    <d v="2014-05-03T00:00:00"/>
    <x v="1"/>
    <s v="LL-16840"/>
    <s v="Lauren Leatherbury"/>
    <x v="0"/>
    <s v="United States"/>
    <s v="Los Angeles"/>
    <x v="1"/>
    <n v="90032"/>
    <x v="1"/>
    <s v="OFF-BI-10000666"/>
    <x v="1"/>
    <x v="8"/>
    <s v="Surelock Post Binders"/>
    <n v="73.343999999999994"/>
    <n v="3"/>
    <n v="0.2"/>
    <n v="27.503999999999998"/>
  </r>
  <r>
    <n v="6890"/>
    <x v="3416"/>
    <x v="3"/>
    <x v="65"/>
    <d v="2014-09-23T00:00:00"/>
    <x v="1"/>
    <s v="SS-20140"/>
    <s v="Saphhira Shifley"/>
    <x v="1"/>
    <s v="United States"/>
    <s v="Columbus"/>
    <x v="32"/>
    <n v="31907"/>
    <x v="0"/>
    <s v="TEC-PH-10001552"/>
    <x v="2"/>
    <x v="7"/>
    <s v="I Need's 3d Hello Kitty Hybrid Silicone Case Cover for HTC One X 4g with 3d Hello Kitty Stylus Pen Green/pink"/>
    <n v="95.68"/>
    <n v="8"/>
    <n v="0"/>
    <n v="26.790400000000005"/>
  </r>
  <r>
    <n v="6891"/>
    <x v="3416"/>
    <x v="3"/>
    <x v="65"/>
    <d v="2014-09-23T00:00:00"/>
    <x v="1"/>
    <s v="SS-20140"/>
    <s v="Saphhira Shifley"/>
    <x v="1"/>
    <s v="United States"/>
    <s v="Columbus"/>
    <x v="32"/>
    <n v="31907"/>
    <x v="0"/>
    <s v="OFF-PA-10000673"/>
    <x v="1"/>
    <x v="10"/>
    <s v="Post-it “Important Message” Note Pad, Neon Colors, 50 Sheets/Pad"/>
    <n v="50.96"/>
    <n v="7"/>
    <n v="0"/>
    <n v="24.460800000000003"/>
  </r>
  <r>
    <n v="6892"/>
    <x v="3416"/>
    <x v="3"/>
    <x v="65"/>
    <d v="2014-09-23T00:00:00"/>
    <x v="1"/>
    <s v="SS-20140"/>
    <s v="Saphhira Shifley"/>
    <x v="1"/>
    <s v="United States"/>
    <s v="Columbus"/>
    <x v="32"/>
    <n v="31907"/>
    <x v="0"/>
    <s v="OFF-AR-10000380"/>
    <x v="1"/>
    <x v="6"/>
    <s v="Hunt PowerHouse Electric Pencil Sharpener, Blue"/>
    <n v="113.94"/>
    <n v="3"/>
    <n v="0"/>
    <n v="34.181999999999988"/>
  </r>
  <r>
    <n v="6893"/>
    <x v="3416"/>
    <x v="3"/>
    <x v="65"/>
    <d v="2014-09-23T00:00:00"/>
    <x v="1"/>
    <s v="SS-20140"/>
    <s v="Saphhira Shifley"/>
    <x v="1"/>
    <s v="United States"/>
    <s v="Columbus"/>
    <x v="32"/>
    <n v="31907"/>
    <x v="0"/>
    <s v="OFF-PA-10003848"/>
    <x v="1"/>
    <x v="10"/>
    <s v="Xerox 1997"/>
    <n v="25.92"/>
    <n v="4"/>
    <n v="0"/>
    <n v="12.441600000000001"/>
  </r>
  <r>
    <n v="6894"/>
    <x v="3416"/>
    <x v="3"/>
    <x v="65"/>
    <d v="2014-09-23T00:00:00"/>
    <x v="1"/>
    <s v="SS-20140"/>
    <s v="Saphhira Shifley"/>
    <x v="1"/>
    <s v="United States"/>
    <s v="Columbus"/>
    <x v="32"/>
    <n v="31907"/>
    <x v="0"/>
    <s v="FUR-FU-10002963"/>
    <x v="0"/>
    <x v="5"/>
    <s v="Master Caster Door Stop, Gray"/>
    <n v="20.32"/>
    <n v="4"/>
    <n v="0"/>
    <n v="6.9087999999999994"/>
  </r>
  <r>
    <n v="6895"/>
    <x v="3416"/>
    <x v="3"/>
    <x v="65"/>
    <d v="2014-09-23T00:00:00"/>
    <x v="1"/>
    <s v="SS-20140"/>
    <s v="Saphhira Shifley"/>
    <x v="1"/>
    <s v="United States"/>
    <s v="Columbus"/>
    <x v="32"/>
    <n v="31907"/>
    <x v="0"/>
    <s v="TEC-PH-10002447"/>
    <x v="2"/>
    <x v="7"/>
    <s v="AT&amp;T CL83451 4-Handset Telephone"/>
    <n v="411.98"/>
    <n v="2"/>
    <n v="0"/>
    <n v="119.4742"/>
  </r>
  <r>
    <n v="6896"/>
    <x v="3416"/>
    <x v="3"/>
    <x v="65"/>
    <d v="2014-09-23T00:00:00"/>
    <x v="1"/>
    <s v="SS-20140"/>
    <s v="Saphhira Shifley"/>
    <x v="1"/>
    <s v="United States"/>
    <s v="Columbus"/>
    <x v="32"/>
    <n v="31907"/>
    <x v="0"/>
    <s v="OFF-SU-10004261"/>
    <x v="1"/>
    <x v="14"/>
    <s v="Fiskars 8&quot; Scissors, 2/Pack"/>
    <n v="34.479999999999997"/>
    <n v="2"/>
    <n v="0"/>
    <n v="9.9991999999999948"/>
  </r>
  <r>
    <n v="6897"/>
    <x v="3416"/>
    <x v="3"/>
    <x v="65"/>
    <d v="2014-09-23T00:00:00"/>
    <x v="1"/>
    <s v="SS-20140"/>
    <s v="Saphhira Shifley"/>
    <x v="1"/>
    <s v="United States"/>
    <s v="Columbus"/>
    <x v="32"/>
    <n v="31907"/>
    <x v="0"/>
    <s v="OFF-PA-10003228"/>
    <x v="1"/>
    <x v="10"/>
    <s v="Xerox 1917"/>
    <n v="244.54999999999998"/>
    <n v="5"/>
    <n v="0"/>
    <n v="114.93849999999998"/>
  </r>
  <r>
    <n v="6898"/>
    <x v="3417"/>
    <x v="3"/>
    <x v="238"/>
    <d v="2014-08-26T00:00:00"/>
    <x v="1"/>
    <s v="CK-12205"/>
    <s v="Chloris Kastensmidt"/>
    <x v="0"/>
    <s v="United States"/>
    <s v="Lakewood"/>
    <x v="24"/>
    <n v="44107"/>
    <x v="3"/>
    <s v="OFF-BI-10004817"/>
    <x v="1"/>
    <x v="8"/>
    <s v="GBC Personal VeloBind Strips"/>
    <n v="10.782000000000002"/>
    <n v="3"/>
    <n v="0.7"/>
    <n v="-7.9067999999999969"/>
  </r>
  <r>
    <n v="6899"/>
    <x v="3418"/>
    <x v="1"/>
    <x v="1137"/>
    <d v="2012-05-26T00:00:00"/>
    <x v="0"/>
    <s v="VS-21820"/>
    <s v="Vivek Sundaresam"/>
    <x v="0"/>
    <s v="United States"/>
    <s v="Naperville"/>
    <x v="10"/>
    <n v="60540"/>
    <x v="2"/>
    <s v="FUR-CH-10002880"/>
    <x v="0"/>
    <x v="1"/>
    <s v="Global High-Back Leather Tilter, Burgundy"/>
    <n v="602.65099999999995"/>
    <n v="7"/>
    <n v="0.3"/>
    <n v="-163.57670000000005"/>
  </r>
  <r>
    <n v="6900"/>
    <x v="3418"/>
    <x v="1"/>
    <x v="1137"/>
    <d v="2012-05-26T00:00:00"/>
    <x v="0"/>
    <s v="VS-21820"/>
    <s v="Vivek Sundaresam"/>
    <x v="0"/>
    <s v="United States"/>
    <s v="Naperville"/>
    <x v="10"/>
    <n v="60540"/>
    <x v="2"/>
    <s v="OFF-BI-10001249"/>
    <x v="1"/>
    <x v="8"/>
    <s v="Avery Heavy-Duty EZD View Binder with Locking Rings"/>
    <n v="7.6559999999999988"/>
    <n v="6"/>
    <n v="0.8"/>
    <n v="-13.015200000000004"/>
  </r>
  <r>
    <n v="6901"/>
    <x v="3419"/>
    <x v="1"/>
    <x v="67"/>
    <d v="2012-09-11T00:00:00"/>
    <x v="1"/>
    <s v="TN-21040"/>
    <s v="Tanja Norvell"/>
    <x v="2"/>
    <s v="United States"/>
    <s v="New York City"/>
    <x v="15"/>
    <n v="10009"/>
    <x v="3"/>
    <s v="TEC-AC-10002402"/>
    <x v="2"/>
    <x v="11"/>
    <s v="Razer Kraken PRO Over Ear PC and Music Headset"/>
    <n v="559.92999999999995"/>
    <n v="7"/>
    <n v="0"/>
    <n v="167.97899999999996"/>
  </r>
  <r>
    <n v="6902"/>
    <x v="3420"/>
    <x v="3"/>
    <x v="1138"/>
    <d v="2014-07-25T00:00:00"/>
    <x v="3"/>
    <s v="HR-14830"/>
    <s v="Harold Ryan"/>
    <x v="1"/>
    <s v="United States"/>
    <s v="Huntington Beach"/>
    <x v="1"/>
    <n v="92646"/>
    <x v="1"/>
    <s v="TEC-CO-10001449"/>
    <x v="2"/>
    <x v="16"/>
    <s v="Hewlett Packard LaserJet 3310 Copier"/>
    <n v="2399.96"/>
    <n v="5"/>
    <n v="0.2"/>
    <n v="839.9860000000001"/>
  </r>
  <r>
    <n v="6903"/>
    <x v="3421"/>
    <x v="3"/>
    <x v="264"/>
    <d v="2014-09-09T00:00:00"/>
    <x v="1"/>
    <s v="JS-15595"/>
    <s v="Jill Stevenson"/>
    <x v="1"/>
    <s v="United States"/>
    <s v="Chicago"/>
    <x v="10"/>
    <n v="60653"/>
    <x v="2"/>
    <s v="OFF-FA-10002280"/>
    <x v="1"/>
    <x v="13"/>
    <s v="Advantus Plastic Paper Clips"/>
    <n v="16"/>
    <n v="4"/>
    <n v="0.2"/>
    <n v="5.6"/>
  </r>
  <r>
    <n v="6904"/>
    <x v="3421"/>
    <x v="3"/>
    <x v="264"/>
    <d v="2014-09-09T00:00:00"/>
    <x v="1"/>
    <s v="JS-15595"/>
    <s v="Jill Stevenson"/>
    <x v="1"/>
    <s v="United States"/>
    <s v="Chicago"/>
    <x v="10"/>
    <n v="60653"/>
    <x v="2"/>
    <s v="OFF-AP-10003278"/>
    <x v="1"/>
    <x v="9"/>
    <s v="Belkin 7-Outlet SurgeMaster Home Series"/>
    <n v="5.5879999999999992"/>
    <n v="2"/>
    <n v="0.8"/>
    <n v="-15.087600000000002"/>
  </r>
  <r>
    <n v="6905"/>
    <x v="3421"/>
    <x v="3"/>
    <x v="264"/>
    <d v="2014-09-09T00:00:00"/>
    <x v="1"/>
    <s v="JS-15595"/>
    <s v="Jill Stevenson"/>
    <x v="1"/>
    <s v="United States"/>
    <s v="Chicago"/>
    <x v="10"/>
    <n v="60653"/>
    <x v="2"/>
    <s v="OFF-ST-10003994"/>
    <x v="1"/>
    <x v="4"/>
    <s v="Belkin 19&quot; Center-Weighted Shelf, Gray"/>
    <n v="235.92"/>
    <n v="5"/>
    <n v="0.2"/>
    <n v="-44.235000000000007"/>
  </r>
  <r>
    <n v="6906"/>
    <x v="3422"/>
    <x v="3"/>
    <x v="1139"/>
    <d v="2014-12-09T00:00:00"/>
    <x v="0"/>
    <s v="BN-11470"/>
    <s v="Brad Norvell"/>
    <x v="1"/>
    <s v="United States"/>
    <s v="Brentwood"/>
    <x v="1"/>
    <n v="94513"/>
    <x v="1"/>
    <s v="OFF-ST-10003221"/>
    <x v="1"/>
    <x v="4"/>
    <s v="Staples"/>
    <n v="10.68"/>
    <n v="1"/>
    <n v="0"/>
    <n v="2.8836000000000004"/>
  </r>
  <r>
    <n v="6907"/>
    <x v="3423"/>
    <x v="3"/>
    <x v="968"/>
    <d v="2014-05-21T00:00:00"/>
    <x v="3"/>
    <s v="AR-10405"/>
    <s v="Allen Rosenblatt"/>
    <x v="1"/>
    <s v="United States"/>
    <s v="Trenton"/>
    <x v="12"/>
    <n v="48183"/>
    <x v="2"/>
    <s v="OFF-BI-10002225"/>
    <x v="1"/>
    <x v="8"/>
    <s v="Square Ring Data Binders, Rigid 75 Pt. Covers, 11&quot; x 14-7/8&quot;"/>
    <n v="41.28"/>
    <n v="2"/>
    <n v="0"/>
    <n v="19.814399999999999"/>
  </r>
  <r>
    <n v="6908"/>
    <x v="3424"/>
    <x v="0"/>
    <x v="720"/>
    <d v="2013-10-04T00:00:00"/>
    <x v="1"/>
    <s v="SW-20455"/>
    <s v="Shaun Weien"/>
    <x v="0"/>
    <s v="United States"/>
    <s v="Seattle"/>
    <x v="4"/>
    <n v="98103"/>
    <x v="1"/>
    <s v="TEC-PH-10002584"/>
    <x v="2"/>
    <x v="7"/>
    <s v="Samsung Galaxy S4"/>
    <n v="1001.5840000000001"/>
    <n v="2"/>
    <n v="0.2"/>
    <n v="125.19799999999992"/>
  </r>
  <r>
    <n v="6909"/>
    <x v="3425"/>
    <x v="3"/>
    <x v="389"/>
    <d v="2014-12-16T00:00:00"/>
    <x v="1"/>
    <s v="JE-16165"/>
    <s v="Justin Ellison"/>
    <x v="1"/>
    <s v="United States"/>
    <s v="North Charleston"/>
    <x v="20"/>
    <n v="29406"/>
    <x v="0"/>
    <s v="FUR-FU-10002364"/>
    <x v="0"/>
    <x v="5"/>
    <s v="Eldon Expressions Wood Desk Accessories, Oak"/>
    <n v="14.76"/>
    <n v="2"/>
    <n v="0"/>
    <n v="4.2803999999999984"/>
  </r>
  <r>
    <n v="6910"/>
    <x v="3426"/>
    <x v="2"/>
    <x v="103"/>
    <d v="2011-09-18T00:00:00"/>
    <x v="0"/>
    <s v="LH-16900"/>
    <s v="Lena Hernandez"/>
    <x v="0"/>
    <s v="United States"/>
    <s v="Columbus"/>
    <x v="24"/>
    <n v="43229"/>
    <x v="3"/>
    <s v="OFF-BI-10004022"/>
    <x v="1"/>
    <x v="8"/>
    <s v="Acco Suede Grain Vinyl Round Ring Binder"/>
    <n v="2.5020000000000002"/>
    <n v="3"/>
    <n v="0.7"/>
    <n v="-2.0015999999999998"/>
  </r>
  <r>
    <n v="6911"/>
    <x v="3427"/>
    <x v="3"/>
    <x v="570"/>
    <d v="2014-08-03T00:00:00"/>
    <x v="1"/>
    <s v="VG-21790"/>
    <s v="Vivek Gonzalez"/>
    <x v="0"/>
    <s v="United States"/>
    <s v="Seattle"/>
    <x v="4"/>
    <n v="98103"/>
    <x v="1"/>
    <s v="FUR-BO-10004709"/>
    <x v="0"/>
    <x v="0"/>
    <s v="Bush Westfield Collection Bookcases, Medium Cherry Finish"/>
    <n v="115.96"/>
    <n v="2"/>
    <n v="0"/>
    <n v="25.511200000000002"/>
  </r>
  <r>
    <n v="6912"/>
    <x v="3428"/>
    <x v="3"/>
    <x v="378"/>
    <d v="2014-08-06T00:00:00"/>
    <x v="0"/>
    <s v="EM-13960"/>
    <s v="Eric Murdock"/>
    <x v="0"/>
    <s v="United States"/>
    <s v="San Francisco"/>
    <x v="1"/>
    <n v="94109"/>
    <x v="1"/>
    <s v="OFF-ST-10004340"/>
    <x v="1"/>
    <x v="4"/>
    <s v="Fellowes Mobile File Cart, Black"/>
    <n v="186.54"/>
    <n v="3"/>
    <n v="0"/>
    <n v="50.365800000000007"/>
  </r>
  <r>
    <n v="6913"/>
    <x v="3429"/>
    <x v="3"/>
    <x v="743"/>
    <d v="2014-05-06T00:00:00"/>
    <x v="0"/>
    <s v="EM-13825"/>
    <s v="Elizabeth Moffitt"/>
    <x v="1"/>
    <s v="United States"/>
    <s v="Los Angeles"/>
    <x v="1"/>
    <n v="90049"/>
    <x v="1"/>
    <s v="TEC-AC-10001714"/>
    <x v="2"/>
    <x v="11"/>
    <s v="Logitech MX Performance Wireless Mouse"/>
    <n v="159.56"/>
    <n v="4"/>
    <n v="0"/>
    <n v="59.037199999999999"/>
  </r>
  <r>
    <n v="6914"/>
    <x v="3430"/>
    <x v="1"/>
    <x v="821"/>
    <d v="2012-06-16T00:00:00"/>
    <x v="1"/>
    <s v="JH-15910"/>
    <s v="Jonathan Howell"/>
    <x v="0"/>
    <s v="United States"/>
    <s v="West Palm Beach"/>
    <x v="2"/>
    <n v="33407"/>
    <x v="0"/>
    <s v="TEC-PH-10002844"/>
    <x v="2"/>
    <x v="7"/>
    <s v="Speck Products Candyshell Flip Case"/>
    <n v="55.984000000000009"/>
    <n v="2"/>
    <n v="0.2"/>
    <n v="4.1987999999999985"/>
  </r>
  <r>
    <n v="6915"/>
    <x v="3431"/>
    <x v="2"/>
    <x v="1091"/>
    <d v="2011-12-29T00:00:00"/>
    <x v="1"/>
    <s v="NP-18700"/>
    <s v="Nora Preis"/>
    <x v="0"/>
    <s v="United States"/>
    <s v="Chicago"/>
    <x v="10"/>
    <n v="60623"/>
    <x v="2"/>
    <s v="OFF-ST-10000585"/>
    <x v="1"/>
    <x v="4"/>
    <s v="Economy Rollaway Files"/>
    <n v="132.16"/>
    <n v="1"/>
    <n v="0.2"/>
    <n v="9.911999999999999"/>
  </r>
  <r>
    <n v="6916"/>
    <x v="3431"/>
    <x v="2"/>
    <x v="1091"/>
    <d v="2011-12-29T00:00:00"/>
    <x v="1"/>
    <s v="NP-18700"/>
    <s v="Nora Preis"/>
    <x v="0"/>
    <s v="United States"/>
    <s v="Chicago"/>
    <x v="10"/>
    <n v="60623"/>
    <x v="2"/>
    <s v="OFF-BI-10002824"/>
    <x v="1"/>
    <x v="8"/>
    <s v="Recycled Easel Ring Binders"/>
    <n v="17.903999999999996"/>
    <n v="6"/>
    <n v="0.8"/>
    <n v="-31.332000000000008"/>
  </r>
  <r>
    <n v="6917"/>
    <x v="3431"/>
    <x v="2"/>
    <x v="1091"/>
    <d v="2011-12-29T00:00:00"/>
    <x v="1"/>
    <s v="NP-18700"/>
    <s v="Nora Preis"/>
    <x v="0"/>
    <s v="United States"/>
    <s v="Chicago"/>
    <x v="10"/>
    <n v="60623"/>
    <x v="2"/>
    <s v="OFF-PA-10001289"/>
    <x v="1"/>
    <x v="10"/>
    <s v="White Computer Printout Paper by Universal"/>
    <n v="124.032"/>
    <n v="4"/>
    <n v="0.2"/>
    <n v="44.961600000000004"/>
  </r>
  <r>
    <n v="6918"/>
    <x v="3432"/>
    <x v="2"/>
    <x v="757"/>
    <d v="2011-12-21T00:00:00"/>
    <x v="1"/>
    <s v="SH-20635"/>
    <s v="Stefanie Holloman"/>
    <x v="1"/>
    <s v="United States"/>
    <s v="Sacramento"/>
    <x v="1"/>
    <n v="95823"/>
    <x v="1"/>
    <s v="FUR-CH-10001854"/>
    <x v="0"/>
    <x v="1"/>
    <s v="Office Star - Professional Matrix Back Chair with 2-to-1 Synchro Tilt and Mesh Fabric Seat"/>
    <n v="1403.9200000000003"/>
    <n v="5"/>
    <n v="0.2"/>
    <n v="70.196000000000026"/>
  </r>
  <r>
    <n v="6919"/>
    <x v="3433"/>
    <x v="0"/>
    <x v="947"/>
    <d v="2013-04-19T00:00:00"/>
    <x v="0"/>
    <s v="BM-11785"/>
    <s v="Bryan Mills"/>
    <x v="0"/>
    <s v="United States"/>
    <s v="Seattle"/>
    <x v="4"/>
    <n v="98115"/>
    <x v="1"/>
    <s v="OFF-SU-10003567"/>
    <x v="1"/>
    <x v="14"/>
    <s v="Stiletto Hand Letter Openers"/>
    <n v="28.799999999999997"/>
    <n v="3"/>
    <n v="0"/>
    <n v="0.86400000000000077"/>
  </r>
  <r>
    <n v="6920"/>
    <x v="3434"/>
    <x v="1"/>
    <x v="1031"/>
    <d v="2012-05-28T00:00:00"/>
    <x v="1"/>
    <s v="HG-14965"/>
    <s v="Henry Goldwyn"/>
    <x v="1"/>
    <s v="United States"/>
    <s v="Philadelphia"/>
    <x v="9"/>
    <n v="19143"/>
    <x v="3"/>
    <s v="OFF-BI-10001597"/>
    <x v="1"/>
    <x v="8"/>
    <s v="Wilson Jones Ledger-Size, Piano-Hinge Binder, 2&quot;, Blue"/>
    <n v="24.588000000000001"/>
    <n v="2"/>
    <n v="0.7"/>
    <n v="-18.031199999999998"/>
  </r>
  <r>
    <n v="6921"/>
    <x v="3435"/>
    <x v="3"/>
    <x v="425"/>
    <d v="2014-03-03T00:00:00"/>
    <x v="1"/>
    <s v="BM-11140"/>
    <s v="Becky Martin"/>
    <x v="0"/>
    <s v="United States"/>
    <s v="Santa Barbara"/>
    <x v="1"/>
    <n v="93101"/>
    <x v="1"/>
    <s v="OFF-AP-10003287"/>
    <x v="1"/>
    <x v="9"/>
    <s v="Tripp Lite TLP810NET Broadband Surge for Modem/Fax"/>
    <n v="356.78999999999996"/>
    <n v="7"/>
    <n v="0"/>
    <n v="99.901199999999989"/>
  </r>
  <r>
    <n v="6922"/>
    <x v="3436"/>
    <x v="3"/>
    <x v="1095"/>
    <d v="2014-04-11T00:00:00"/>
    <x v="1"/>
    <s v="PS-19045"/>
    <s v="Penelope Sewall"/>
    <x v="2"/>
    <s v="United States"/>
    <s v="New York City"/>
    <x v="15"/>
    <n v="10011"/>
    <x v="3"/>
    <s v="OFF-EN-10001532"/>
    <x v="1"/>
    <x v="12"/>
    <s v="Brown Kraft Recycled Envelopes"/>
    <n v="16.98"/>
    <n v="1"/>
    <n v="0"/>
    <n v="8.49"/>
  </r>
  <r>
    <n v="6923"/>
    <x v="3437"/>
    <x v="1"/>
    <x v="199"/>
    <d v="2012-03-19T00:00:00"/>
    <x v="0"/>
    <s v="MS-17710"/>
    <s v="Maurice Satty"/>
    <x v="0"/>
    <s v="United States"/>
    <s v="Auburn"/>
    <x v="19"/>
    <n v="36830"/>
    <x v="0"/>
    <s v="OFF-LA-10003930"/>
    <x v="1"/>
    <x v="2"/>
    <s v="Dot Matrix Printer Tape Reel Labels, White, 5000/Box"/>
    <n v="491.55"/>
    <n v="5"/>
    <n v="0"/>
    <n v="240.8595"/>
  </r>
  <r>
    <n v="6924"/>
    <x v="3437"/>
    <x v="1"/>
    <x v="199"/>
    <d v="2012-03-19T00:00:00"/>
    <x v="0"/>
    <s v="MS-17710"/>
    <s v="Maurice Satty"/>
    <x v="0"/>
    <s v="United States"/>
    <s v="Auburn"/>
    <x v="19"/>
    <n v="36830"/>
    <x v="0"/>
    <s v="OFF-EN-10003845"/>
    <x v="1"/>
    <x v="12"/>
    <s v="Colored Envelopes"/>
    <n v="7.38"/>
    <n v="2"/>
    <n v="0"/>
    <n v="3.3947999999999996"/>
  </r>
  <r>
    <n v="6925"/>
    <x v="3438"/>
    <x v="1"/>
    <x v="672"/>
    <d v="2012-12-04T00:00:00"/>
    <x v="1"/>
    <s v="JL-15235"/>
    <s v="Janet Lee"/>
    <x v="0"/>
    <s v="United States"/>
    <s v="New York City"/>
    <x v="15"/>
    <n v="10035"/>
    <x v="3"/>
    <s v="OFF-PA-10002659"/>
    <x v="1"/>
    <x v="10"/>
    <s v="Avoid Verbal Orders Carbonless Minifold Book"/>
    <n v="23.66"/>
    <n v="7"/>
    <n v="0"/>
    <n v="10.883599999999998"/>
  </r>
  <r>
    <n v="6926"/>
    <x v="3438"/>
    <x v="1"/>
    <x v="672"/>
    <d v="2012-12-04T00:00:00"/>
    <x v="1"/>
    <s v="JL-15235"/>
    <s v="Janet Lee"/>
    <x v="0"/>
    <s v="United States"/>
    <s v="New York City"/>
    <x v="15"/>
    <n v="10035"/>
    <x v="3"/>
    <s v="FUR-BO-10001608"/>
    <x v="0"/>
    <x v="0"/>
    <s v="Hon Metal Bookcases, Black"/>
    <n v="681.40800000000013"/>
    <n v="12"/>
    <n v="0.2"/>
    <n v="42.588000000000022"/>
  </r>
  <r>
    <n v="6927"/>
    <x v="3439"/>
    <x v="0"/>
    <x v="1062"/>
    <d v="2013-08-04T00:00:00"/>
    <x v="1"/>
    <s v="KM-16660"/>
    <s v="Khloe Miller"/>
    <x v="0"/>
    <s v="United States"/>
    <s v="Los Angeles"/>
    <x v="1"/>
    <n v="90032"/>
    <x v="1"/>
    <s v="OFF-LA-10000305"/>
    <x v="1"/>
    <x v="2"/>
    <s v="Avery 495"/>
    <n v="18.899999999999999"/>
    <n v="3"/>
    <n v="0"/>
    <n v="8.6939999999999991"/>
  </r>
  <r>
    <n v="6928"/>
    <x v="3440"/>
    <x v="0"/>
    <x v="661"/>
    <d v="2013-06-26T00:00:00"/>
    <x v="0"/>
    <s v="RD-19900"/>
    <s v="Ruben Dartt"/>
    <x v="0"/>
    <s v="United States"/>
    <s v="San Francisco"/>
    <x v="1"/>
    <n v="94109"/>
    <x v="1"/>
    <s v="OFF-ST-10003638"/>
    <x v="1"/>
    <x v="4"/>
    <s v="Mobile Personal File Cube"/>
    <n v="93.68"/>
    <n v="4"/>
    <n v="0"/>
    <n v="25.293599999999998"/>
  </r>
  <r>
    <n v="6929"/>
    <x v="3440"/>
    <x v="0"/>
    <x v="661"/>
    <d v="2013-06-26T00:00:00"/>
    <x v="0"/>
    <s v="RD-19900"/>
    <s v="Ruben Dartt"/>
    <x v="0"/>
    <s v="United States"/>
    <s v="San Francisco"/>
    <x v="1"/>
    <n v="94109"/>
    <x v="1"/>
    <s v="OFF-LA-10001934"/>
    <x v="1"/>
    <x v="2"/>
    <s v="Avery 516"/>
    <n v="21.93"/>
    <n v="3"/>
    <n v="0"/>
    <n v="10.307099999999998"/>
  </r>
  <r>
    <n v="6930"/>
    <x v="3440"/>
    <x v="0"/>
    <x v="661"/>
    <d v="2013-06-26T00:00:00"/>
    <x v="0"/>
    <s v="RD-19900"/>
    <s v="Ruben Dartt"/>
    <x v="0"/>
    <s v="United States"/>
    <s v="San Francisco"/>
    <x v="1"/>
    <n v="94109"/>
    <x v="1"/>
    <s v="TEC-PH-10003012"/>
    <x v="2"/>
    <x v="7"/>
    <s v="Nortel Meridian M3904 Professional Digital phone"/>
    <n v="862.34400000000005"/>
    <n v="7"/>
    <n v="0.2"/>
    <n v="97.013699999999858"/>
  </r>
  <r>
    <n v="6931"/>
    <x v="3440"/>
    <x v="0"/>
    <x v="661"/>
    <d v="2013-06-26T00:00:00"/>
    <x v="0"/>
    <s v="RD-19900"/>
    <s v="Ruben Dartt"/>
    <x v="0"/>
    <s v="United States"/>
    <s v="San Francisco"/>
    <x v="1"/>
    <n v="94109"/>
    <x v="1"/>
    <s v="OFF-PA-10001019"/>
    <x v="1"/>
    <x v="10"/>
    <s v="Xerox 1884"/>
    <n v="19.98"/>
    <n v="1"/>
    <n v="0"/>
    <n v="9.3905999999999992"/>
  </r>
  <r>
    <n v="6932"/>
    <x v="3441"/>
    <x v="2"/>
    <x v="686"/>
    <d v="2011-07-18T00:00:00"/>
    <x v="1"/>
    <s v="ST-20530"/>
    <s v="Shui Tom"/>
    <x v="0"/>
    <s v="United States"/>
    <s v="Philadelphia"/>
    <x v="9"/>
    <n v="19140"/>
    <x v="3"/>
    <s v="TEC-PH-10002070"/>
    <x v="2"/>
    <x v="7"/>
    <s v="Griffin GC36547 PowerJolt SE Lightning Charger"/>
    <n v="13.493999999999998"/>
    <n v="1"/>
    <n v="0.4"/>
    <n v="-2.2490000000000023"/>
  </r>
  <r>
    <n v="6933"/>
    <x v="3441"/>
    <x v="2"/>
    <x v="686"/>
    <d v="2011-07-18T00:00:00"/>
    <x v="1"/>
    <s v="ST-20530"/>
    <s v="Shui Tom"/>
    <x v="0"/>
    <s v="United States"/>
    <s v="Philadelphia"/>
    <x v="9"/>
    <n v="19140"/>
    <x v="3"/>
    <s v="TEC-PH-10002583"/>
    <x v="2"/>
    <x v="7"/>
    <s v="iOttie HLCRIO102 Car Mount"/>
    <n v="23.987999999999996"/>
    <n v="2"/>
    <n v="0.4"/>
    <n v="-13.993000000000004"/>
  </r>
  <r>
    <n v="6934"/>
    <x v="3441"/>
    <x v="2"/>
    <x v="686"/>
    <d v="2011-07-18T00:00:00"/>
    <x v="1"/>
    <s v="ST-20530"/>
    <s v="Shui Tom"/>
    <x v="0"/>
    <s v="United States"/>
    <s v="Philadelphia"/>
    <x v="9"/>
    <n v="19140"/>
    <x v="3"/>
    <s v="FUR-FU-10001057"/>
    <x v="0"/>
    <x v="5"/>
    <s v="Tensor Track Tree Floor Lamp"/>
    <n v="31.983999999999998"/>
    <n v="2"/>
    <n v="0.2"/>
    <n v="1.1993999999999998"/>
  </r>
  <r>
    <n v="6935"/>
    <x v="3441"/>
    <x v="2"/>
    <x v="686"/>
    <d v="2011-07-18T00:00:00"/>
    <x v="1"/>
    <s v="ST-20530"/>
    <s v="Shui Tom"/>
    <x v="0"/>
    <s v="United States"/>
    <s v="Philadelphia"/>
    <x v="9"/>
    <n v="19140"/>
    <x v="3"/>
    <s v="OFF-AR-10001044"/>
    <x v="1"/>
    <x v="6"/>
    <s v="BOSTON Ranger #55 Pencil Sharpener, Black"/>
    <n v="41.584000000000003"/>
    <n v="2"/>
    <n v="0.2"/>
    <n v="4.6781999999999968"/>
  </r>
  <r>
    <n v="6936"/>
    <x v="3442"/>
    <x v="3"/>
    <x v="329"/>
    <d v="2014-12-04T00:00:00"/>
    <x v="0"/>
    <s v="BP-11095"/>
    <s v="Bart Pistole"/>
    <x v="1"/>
    <s v="United States"/>
    <s v="El Paso"/>
    <x v="5"/>
    <n v="79907"/>
    <x v="2"/>
    <s v="TEC-AC-10001767"/>
    <x v="2"/>
    <x v="11"/>
    <s v="SanDisk Ultra 64 GB MicroSDHC Class 10 Memory Card"/>
    <n v="95.976000000000013"/>
    <n v="3"/>
    <n v="0.2"/>
    <n v="-10.797300000000011"/>
  </r>
  <r>
    <n v="6937"/>
    <x v="3443"/>
    <x v="0"/>
    <x v="476"/>
    <d v="2013-09-05T00:00:00"/>
    <x v="2"/>
    <s v="TA-21385"/>
    <s v="Tom Ashbrook"/>
    <x v="2"/>
    <s v="United States"/>
    <s v="Chicago"/>
    <x v="10"/>
    <n v="60653"/>
    <x v="2"/>
    <s v="FUR-FU-10000277"/>
    <x v="0"/>
    <x v="5"/>
    <s v="Deflect-o DuraMat Antistatic Studded Beveled Mat for Medium Pile Carpeting"/>
    <n v="84.272000000000006"/>
    <n v="2"/>
    <n v="0.6"/>
    <n v="-75.844800000000006"/>
  </r>
  <r>
    <n v="6938"/>
    <x v="3444"/>
    <x v="2"/>
    <x v="345"/>
    <d v="2011-06-15T00:00:00"/>
    <x v="3"/>
    <s v="PS-18760"/>
    <s v="Pamela Stobb"/>
    <x v="0"/>
    <s v="United States"/>
    <s v="El Paso"/>
    <x v="5"/>
    <n v="79907"/>
    <x v="2"/>
    <s v="OFF-PA-10001952"/>
    <x v="1"/>
    <x v="10"/>
    <s v="Xerox 1902"/>
    <n v="36.544000000000004"/>
    <n v="2"/>
    <n v="0.2"/>
    <n v="11.876799999999998"/>
  </r>
  <r>
    <n v="6939"/>
    <x v="3445"/>
    <x v="0"/>
    <x v="732"/>
    <d v="2013-11-10T00:00:00"/>
    <x v="1"/>
    <s v="NP-18700"/>
    <s v="Nora Preis"/>
    <x v="0"/>
    <s v="United States"/>
    <s v="Seattle"/>
    <x v="4"/>
    <n v="98105"/>
    <x v="1"/>
    <s v="TEC-AC-10004420"/>
    <x v="2"/>
    <x v="11"/>
    <s v="Cherry 142-key Programmable Keyboard"/>
    <n v="479.72"/>
    <n v="4"/>
    <n v="0"/>
    <n v="52.769200000000012"/>
  </r>
  <r>
    <n v="6940"/>
    <x v="3446"/>
    <x v="3"/>
    <x v="335"/>
    <d v="2014-07-01T00:00:00"/>
    <x v="1"/>
    <s v="SC-20260"/>
    <s v="Scott Cohen"/>
    <x v="1"/>
    <s v="United States"/>
    <s v="New York City"/>
    <x v="15"/>
    <n v="10009"/>
    <x v="3"/>
    <s v="OFF-BI-10001071"/>
    <x v="1"/>
    <x v="8"/>
    <s v="GBC ProClick Punch Binding System"/>
    <n v="102.36799999999999"/>
    <n v="2"/>
    <n v="0.2"/>
    <n v="37.108400000000003"/>
  </r>
  <r>
    <n v="6941"/>
    <x v="3446"/>
    <x v="3"/>
    <x v="335"/>
    <d v="2014-07-01T00:00:00"/>
    <x v="1"/>
    <s v="SC-20260"/>
    <s v="Scott Cohen"/>
    <x v="1"/>
    <s v="United States"/>
    <s v="New York City"/>
    <x v="15"/>
    <n v="10009"/>
    <x v="3"/>
    <s v="OFF-SU-10002503"/>
    <x v="1"/>
    <x v="14"/>
    <s v="Acme Preferred Stainless Steel Scissors"/>
    <n v="28.4"/>
    <n v="5"/>
    <n v="0"/>
    <n v="8.2359999999999989"/>
  </r>
  <r>
    <n v="6942"/>
    <x v="3446"/>
    <x v="3"/>
    <x v="335"/>
    <d v="2014-07-01T00:00:00"/>
    <x v="1"/>
    <s v="SC-20260"/>
    <s v="Scott Cohen"/>
    <x v="1"/>
    <s v="United States"/>
    <s v="New York City"/>
    <x v="15"/>
    <n v="10009"/>
    <x v="3"/>
    <s v="OFF-ST-10001490"/>
    <x v="1"/>
    <x v="4"/>
    <s v="Hot File 7-Pocket, Floor Stand"/>
    <n v="713.88"/>
    <n v="4"/>
    <n v="0"/>
    <n v="214.16399999999993"/>
  </r>
  <r>
    <n v="6943"/>
    <x v="3446"/>
    <x v="3"/>
    <x v="335"/>
    <d v="2014-07-01T00:00:00"/>
    <x v="1"/>
    <s v="SC-20260"/>
    <s v="Scott Cohen"/>
    <x v="1"/>
    <s v="United States"/>
    <s v="New York City"/>
    <x v="15"/>
    <n v="10009"/>
    <x v="3"/>
    <s v="OFF-PA-10003790"/>
    <x v="1"/>
    <x v="10"/>
    <s v="Xerox 1991"/>
    <n v="68.52"/>
    <n v="3"/>
    <n v="0"/>
    <n v="31.519199999999998"/>
  </r>
  <r>
    <n v="6944"/>
    <x v="3447"/>
    <x v="1"/>
    <x v="395"/>
    <d v="2012-07-30T00:00:00"/>
    <x v="1"/>
    <s v="RD-19930"/>
    <s v="Russell D'Ascenzo"/>
    <x v="0"/>
    <s v="United States"/>
    <s v="Los Angeles"/>
    <x v="1"/>
    <n v="90032"/>
    <x v="1"/>
    <s v="TEC-PH-10004094"/>
    <x v="2"/>
    <x v="7"/>
    <s v="Motorola L703CM"/>
    <n v="623.96"/>
    <n v="5"/>
    <n v="0.2"/>
    <n v="38.997500000000002"/>
  </r>
  <r>
    <n v="6945"/>
    <x v="3448"/>
    <x v="2"/>
    <x v="865"/>
    <d v="2011-09-27T00:00:00"/>
    <x v="1"/>
    <s v="TH-21115"/>
    <s v="Thea Hudgings"/>
    <x v="1"/>
    <s v="United States"/>
    <s v="Newark"/>
    <x v="13"/>
    <n v="19711"/>
    <x v="3"/>
    <s v="OFF-BI-10004876"/>
    <x v="1"/>
    <x v="8"/>
    <s v="Wilson Jones Suede Grain Vinyl Binders"/>
    <n v="11.12"/>
    <n v="4"/>
    <n v="0"/>
    <n v="5.4487999999999994"/>
  </r>
  <r>
    <n v="6946"/>
    <x v="3449"/>
    <x v="0"/>
    <x v="955"/>
    <d v="2013-10-05T00:00:00"/>
    <x v="1"/>
    <s v="GM-14680"/>
    <s v="Greg Matthias"/>
    <x v="0"/>
    <s v="United States"/>
    <s v="New York City"/>
    <x v="15"/>
    <n v="10011"/>
    <x v="3"/>
    <s v="FUR-BO-10003034"/>
    <x v="0"/>
    <x v="0"/>
    <s v="O'Sullivan Elevations Bookcase, Cherry Finish"/>
    <n v="523.91999999999996"/>
    <n v="5"/>
    <n v="0.2"/>
    <n v="-26.195999999999984"/>
  </r>
  <r>
    <n v="6947"/>
    <x v="3450"/>
    <x v="1"/>
    <x v="529"/>
    <d v="2012-11-13T00:00:00"/>
    <x v="1"/>
    <s v="JO-15550"/>
    <s v="Jesus Ocampo"/>
    <x v="2"/>
    <s v="United States"/>
    <s v="Roseville"/>
    <x v="1"/>
    <n v="95661"/>
    <x v="1"/>
    <s v="OFF-FA-10000490"/>
    <x v="1"/>
    <x v="13"/>
    <s v="OIC Binder Clips, Mini, 1/4&quot; Capacity, Black"/>
    <n v="2.48"/>
    <n v="2"/>
    <n v="0"/>
    <n v="1.1656"/>
  </r>
  <r>
    <n v="6948"/>
    <x v="3451"/>
    <x v="1"/>
    <x v="334"/>
    <d v="2012-04-29T00:00:00"/>
    <x v="1"/>
    <s v="ZC-21910"/>
    <s v="Zuschuss Carroll"/>
    <x v="0"/>
    <s v="United States"/>
    <s v="Aurora"/>
    <x v="10"/>
    <n v="60505"/>
    <x v="2"/>
    <s v="OFF-ST-10002574"/>
    <x v="1"/>
    <x v="4"/>
    <s v="SAFCO Commercial Wire Shelving, Black"/>
    <n v="221.024"/>
    <n v="2"/>
    <n v="0.2"/>
    <n v="-55.256"/>
  </r>
  <r>
    <n v="6949"/>
    <x v="3451"/>
    <x v="1"/>
    <x v="334"/>
    <d v="2012-04-29T00:00:00"/>
    <x v="1"/>
    <s v="ZC-21910"/>
    <s v="Zuschuss Carroll"/>
    <x v="0"/>
    <s v="United States"/>
    <s v="Aurora"/>
    <x v="10"/>
    <n v="60505"/>
    <x v="2"/>
    <s v="FUR-CH-10003535"/>
    <x v="0"/>
    <x v="1"/>
    <s v="Global Armless Task Chair, Royal Blue"/>
    <n v="128.05799999999999"/>
    <n v="3"/>
    <n v="0.3"/>
    <n v="-23.782199999999996"/>
  </r>
  <r>
    <n v="6950"/>
    <x v="3452"/>
    <x v="3"/>
    <x v="123"/>
    <d v="2014-11-20T00:00:00"/>
    <x v="3"/>
    <s v="AP-10720"/>
    <s v="Anne Pryor"/>
    <x v="2"/>
    <s v="United States"/>
    <s v="New York City"/>
    <x v="15"/>
    <n v="10011"/>
    <x v="3"/>
    <s v="OFF-BI-10001628"/>
    <x v="1"/>
    <x v="8"/>
    <s v="Acco Data Flex Cable Posts For Top &amp; Bottom Load Binders, 6&quot; Capacity"/>
    <n v="58.407999999999994"/>
    <n v="7"/>
    <n v="0.2"/>
    <n v="18.252499999999998"/>
  </r>
  <r>
    <n v="6951"/>
    <x v="3452"/>
    <x v="3"/>
    <x v="123"/>
    <d v="2014-11-20T00:00:00"/>
    <x v="3"/>
    <s v="AP-10720"/>
    <s v="Anne Pryor"/>
    <x v="2"/>
    <s v="United States"/>
    <s v="New York City"/>
    <x v="15"/>
    <n v="10011"/>
    <x v="3"/>
    <s v="FUR-TA-10001676"/>
    <x v="0"/>
    <x v="3"/>
    <s v="Hon 61000 Series Interactive Training Tables"/>
    <n v="79.97399999999999"/>
    <n v="3"/>
    <n v="0.4"/>
    <n v="-29.323800000000006"/>
  </r>
  <r>
    <n v="6952"/>
    <x v="3453"/>
    <x v="1"/>
    <x v="312"/>
    <d v="2012-11-24T00:00:00"/>
    <x v="1"/>
    <s v="GK-14620"/>
    <s v="Grace Kelly"/>
    <x v="1"/>
    <s v="United States"/>
    <s v="Dallas"/>
    <x v="5"/>
    <n v="75217"/>
    <x v="2"/>
    <s v="TEC-MA-10002790"/>
    <x v="2"/>
    <x v="15"/>
    <s v="NeatDesk Desktop Scanner &amp; Digital Filing System"/>
    <n v="479.988"/>
    <n v="2"/>
    <n v="0.4"/>
    <n v="55.998599999999954"/>
  </r>
  <r>
    <n v="6953"/>
    <x v="3454"/>
    <x v="1"/>
    <x v="653"/>
    <d v="2012-10-03T00:00:00"/>
    <x v="2"/>
    <s v="HM-14980"/>
    <s v="Henry MacAllister"/>
    <x v="0"/>
    <s v="United States"/>
    <s v="Los Angeles"/>
    <x v="1"/>
    <n v="90008"/>
    <x v="1"/>
    <s v="OFF-BI-10001757"/>
    <x v="1"/>
    <x v="8"/>
    <s v="Pressboard Hanging Data Binders for Unburst Sheets"/>
    <n v="11.808"/>
    <n v="3"/>
    <n v="0.2"/>
    <n v="4.1327999999999996"/>
  </r>
  <r>
    <n v="6954"/>
    <x v="3454"/>
    <x v="1"/>
    <x v="653"/>
    <d v="2012-10-03T00:00:00"/>
    <x v="2"/>
    <s v="HM-14980"/>
    <s v="Henry MacAllister"/>
    <x v="0"/>
    <s v="United States"/>
    <s v="Los Angeles"/>
    <x v="1"/>
    <n v="90008"/>
    <x v="1"/>
    <s v="OFF-BI-10004828"/>
    <x v="1"/>
    <x v="8"/>
    <s v="GBC Poly Designer Binding Covers"/>
    <n v="53.567999999999998"/>
    <n v="4"/>
    <n v="0.2"/>
    <n v="19.418399999999995"/>
  </r>
  <r>
    <n v="6955"/>
    <x v="3454"/>
    <x v="1"/>
    <x v="653"/>
    <d v="2012-10-03T00:00:00"/>
    <x v="2"/>
    <s v="HM-14980"/>
    <s v="Henry MacAllister"/>
    <x v="0"/>
    <s v="United States"/>
    <s v="Los Angeles"/>
    <x v="1"/>
    <n v="90008"/>
    <x v="1"/>
    <s v="TEC-PH-10000369"/>
    <x v="2"/>
    <x v="7"/>
    <s v="HTC One Mini"/>
    <n v="503.96000000000004"/>
    <n v="5"/>
    <n v="0.2"/>
    <n v="50.396000000000015"/>
  </r>
  <r>
    <n v="6956"/>
    <x v="3455"/>
    <x v="1"/>
    <x v="334"/>
    <d v="2012-05-02T00:00:00"/>
    <x v="1"/>
    <s v="LS-16945"/>
    <s v="Linda Southworth"/>
    <x v="1"/>
    <s v="United States"/>
    <s v="Los Angeles"/>
    <x v="1"/>
    <n v="90004"/>
    <x v="1"/>
    <s v="OFF-EN-10003862"/>
    <x v="1"/>
    <x v="12"/>
    <s v="Laser &amp; Ink Jet Business Envelopes"/>
    <n v="21.34"/>
    <n v="2"/>
    <n v="0"/>
    <n v="9.8163999999999998"/>
  </r>
  <r>
    <n v="6957"/>
    <x v="3456"/>
    <x v="0"/>
    <x v="216"/>
    <d v="2013-07-20T00:00:00"/>
    <x v="1"/>
    <s v="AR-10570"/>
    <s v="Anemone Ratner"/>
    <x v="0"/>
    <s v="United States"/>
    <s v="Columbus"/>
    <x v="32"/>
    <n v="31907"/>
    <x v="0"/>
    <s v="OFF-BI-10003963"/>
    <x v="1"/>
    <x v="8"/>
    <s v="Cardinal Holdit Data Disk Pockets"/>
    <n v="36.4"/>
    <n v="5"/>
    <n v="0"/>
    <n v="17.107999999999997"/>
  </r>
  <r>
    <n v="6958"/>
    <x v="3456"/>
    <x v="0"/>
    <x v="216"/>
    <d v="2013-07-20T00:00:00"/>
    <x v="1"/>
    <s v="AR-10570"/>
    <s v="Anemone Ratner"/>
    <x v="0"/>
    <s v="United States"/>
    <s v="Columbus"/>
    <x v="32"/>
    <n v="31907"/>
    <x v="0"/>
    <s v="FUR-FU-10004848"/>
    <x v="0"/>
    <x v="5"/>
    <s v="Howard Miller 13-3/4&quot; Diameter Brushed Chrome Round Wall Clock"/>
    <n v="51.75"/>
    <n v="1"/>
    <n v="0"/>
    <n v="15.524999999999999"/>
  </r>
  <r>
    <n v="6959"/>
    <x v="3457"/>
    <x v="1"/>
    <x v="874"/>
    <d v="2012-09-29T00:00:00"/>
    <x v="0"/>
    <s v="RH-19510"/>
    <s v="Rick Huthwaite"/>
    <x v="2"/>
    <s v="United States"/>
    <s v="San Francisco"/>
    <x v="1"/>
    <n v="94110"/>
    <x v="1"/>
    <s v="OFF-ST-10001328"/>
    <x v="1"/>
    <x v="4"/>
    <s v="Personal Filing Tote with Lid, Black/Gray"/>
    <n v="15.51"/>
    <n v="1"/>
    <n v="0"/>
    <n v="4.3428000000000004"/>
  </r>
  <r>
    <n v="6960"/>
    <x v="3457"/>
    <x v="1"/>
    <x v="874"/>
    <d v="2012-09-29T00:00:00"/>
    <x v="0"/>
    <s v="RH-19510"/>
    <s v="Rick Huthwaite"/>
    <x v="2"/>
    <s v="United States"/>
    <s v="San Francisco"/>
    <x v="1"/>
    <n v="94110"/>
    <x v="1"/>
    <s v="OFF-PA-10002377"/>
    <x v="1"/>
    <x v="10"/>
    <s v="Xerox 1916"/>
    <n v="146.82"/>
    <n v="3"/>
    <n v="0"/>
    <n v="73.41"/>
  </r>
  <r>
    <n v="6961"/>
    <x v="3457"/>
    <x v="1"/>
    <x v="874"/>
    <d v="2012-09-29T00:00:00"/>
    <x v="0"/>
    <s v="RH-19510"/>
    <s v="Rick Huthwaite"/>
    <x v="2"/>
    <s v="United States"/>
    <s v="San Francisco"/>
    <x v="1"/>
    <n v="94110"/>
    <x v="1"/>
    <s v="OFF-PA-10003441"/>
    <x v="1"/>
    <x v="10"/>
    <s v="Xerox 226"/>
    <n v="12.96"/>
    <n v="2"/>
    <n v="0"/>
    <n v="6.2208000000000006"/>
  </r>
  <r>
    <n v="6962"/>
    <x v="3458"/>
    <x v="3"/>
    <x v="468"/>
    <d v="2014-11-11T00:00:00"/>
    <x v="3"/>
    <s v="TB-21190"/>
    <s v="Thomas Brumley"/>
    <x v="2"/>
    <s v="United States"/>
    <s v="Riverside"/>
    <x v="1"/>
    <n v="92503"/>
    <x v="1"/>
    <s v="OFF-AR-10002221"/>
    <x v="1"/>
    <x v="6"/>
    <s v="12 Colored Short Pencils"/>
    <n v="7.8000000000000007"/>
    <n v="3"/>
    <n v="0"/>
    <n v="2.1060000000000008"/>
  </r>
  <r>
    <n v="6963"/>
    <x v="3459"/>
    <x v="0"/>
    <x v="87"/>
    <d v="2013-07-21T00:00:00"/>
    <x v="0"/>
    <s v="JD-15895"/>
    <s v="Jonathan Doherty"/>
    <x v="1"/>
    <s v="United States"/>
    <s v="Columbia"/>
    <x v="20"/>
    <n v="29203"/>
    <x v="0"/>
    <s v="OFF-EN-10001509"/>
    <x v="1"/>
    <x v="12"/>
    <s v="Poly String Tie Envelopes"/>
    <n v="10.199999999999999"/>
    <n v="5"/>
    <n v="0"/>
    <n v="4.7939999999999996"/>
  </r>
  <r>
    <n v="6964"/>
    <x v="3459"/>
    <x v="0"/>
    <x v="87"/>
    <d v="2013-07-21T00:00:00"/>
    <x v="0"/>
    <s v="JD-15895"/>
    <s v="Jonathan Doherty"/>
    <x v="1"/>
    <s v="United States"/>
    <s v="Columbia"/>
    <x v="20"/>
    <n v="29203"/>
    <x v="0"/>
    <s v="OFF-AR-10003338"/>
    <x v="1"/>
    <x v="6"/>
    <s v="Eberhard Faber 3 1/2&quot; Golf Pencils"/>
    <n v="22.32"/>
    <n v="3"/>
    <n v="0"/>
    <n v="5.580000000000001"/>
  </r>
  <r>
    <n v="6965"/>
    <x v="3459"/>
    <x v="0"/>
    <x v="87"/>
    <d v="2013-07-21T00:00:00"/>
    <x v="0"/>
    <s v="JD-15895"/>
    <s v="Jonathan Doherty"/>
    <x v="1"/>
    <s v="United States"/>
    <s v="Columbia"/>
    <x v="20"/>
    <n v="29203"/>
    <x v="0"/>
    <s v="OFF-BI-10004728"/>
    <x v="1"/>
    <x v="8"/>
    <s v="Wilson Jones Turn Tabs Binder Tool for Ring Binders"/>
    <n v="24.1"/>
    <n v="5"/>
    <n v="0"/>
    <n v="11.086"/>
  </r>
  <r>
    <n v="6966"/>
    <x v="3459"/>
    <x v="0"/>
    <x v="87"/>
    <d v="2013-07-21T00:00:00"/>
    <x v="0"/>
    <s v="JD-15895"/>
    <s v="Jonathan Doherty"/>
    <x v="1"/>
    <s v="United States"/>
    <s v="Columbia"/>
    <x v="20"/>
    <n v="29203"/>
    <x v="0"/>
    <s v="TEC-AC-10000358"/>
    <x v="2"/>
    <x v="11"/>
    <s v="Imation Secure Drive + Hardware Encrypted USB flash drive - 16 GB"/>
    <n v="75.98"/>
    <n v="2"/>
    <n v="0"/>
    <n v="18.235199999999999"/>
  </r>
  <r>
    <n v="6967"/>
    <x v="3459"/>
    <x v="0"/>
    <x v="87"/>
    <d v="2013-07-21T00:00:00"/>
    <x v="0"/>
    <s v="JD-15895"/>
    <s v="Jonathan Doherty"/>
    <x v="1"/>
    <s v="United States"/>
    <s v="Columbia"/>
    <x v="20"/>
    <n v="29203"/>
    <x v="0"/>
    <s v="OFF-BI-10002764"/>
    <x v="1"/>
    <x v="8"/>
    <s v="Recycled Pressboard Report Cover with Reinforced Top Hinge"/>
    <n v="6.46"/>
    <n v="2"/>
    <n v="0"/>
    <n v="3.1654"/>
  </r>
  <r>
    <n v="6968"/>
    <x v="3459"/>
    <x v="0"/>
    <x v="87"/>
    <d v="2013-07-21T00:00:00"/>
    <x v="0"/>
    <s v="JD-15895"/>
    <s v="Jonathan Doherty"/>
    <x v="1"/>
    <s v="United States"/>
    <s v="Columbia"/>
    <x v="20"/>
    <n v="29203"/>
    <x v="0"/>
    <s v="OFF-PA-10001461"/>
    <x v="1"/>
    <x v="10"/>
    <s v="HP Office Paper (20Lb. and 87 Bright)"/>
    <n v="60.12"/>
    <n v="9"/>
    <n v="0"/>
    <n v="28.857599999999998"/>
  </r>
  <r>
    <n v="6969"/>
    <x v="3460"/>
    <x v="1"/>
    <x v="1140"/>
    <d v="2012-10-20T00:00:00"/>
    <x v="0"/>
    <s v="MP-17965"/>
    <s v="Michael Paige"/>
    <x v="1"/>
    <s v="United States"/>
    <s v="New York City"/>
    <x v="15"/>
    <n v="10011"/>
    <x v="3"/>
    <s v="TEC-PH-10004165"/>
    <x v="2"/>
    <x v="7"/>
    <s v="Mitel MiVoice 5330e IP Phone"/>
    <n v="824.97"/>
    <n v="3"/>
    <n v="0"/>
    <n v="214.4922"/>
  </r>
  <r>
    <n v="6970"/>
    <x v="3461"/>
    <x v="0"/>
    <x v="994"/>
    <d v="2013-01-13T00:00:00"/>
    <x v="0"/>
    <s v="JB-16000"/>
    <s v="Joy Bell-"/>
    <x v="0"/>
    <s v="United States"/>
    <s v="Longview"/>
    <x v="4"/>
    <n v="98632"/>
    <x v="1"/>
    <s v="FUR-FU-10000010"/>
    <x v="0"/>
    <x v="5"/>
    <s v="DAX Value U-Channel Document Frames, Easel Back"/>
    <n v="24.849999999999998"/>
    <n v="5"/>
    <n v="0"/>
    <n v="7.7034999999999982"/>
  </r>
  <r>
    <n v="6971"/>
    <x v="3462"/>
    <x v="3"/>
    <x v="20"/>
    <d v="2014-09-26T00:00:00"/>
    <x v="1"/>
    <s v="AB-10105"/>
    <s v="Adrian Barton"/>
    <x v="0"/>
    <s v="United States"/>
    <s v="Phoenix"/>
    <x v="16"/>
    <n v="85023"/>
    <x v="1"/>
    <s v="OFF-ST-10000321"/>
    <x v="1"/>
    <x v="4"/>
    <s v="Akro Stacking Bins"/>
    <n v="12.624000000000001"/>
    <n v="2"/>
    <n v="0.2"/>
    <n v="-2.5248000000000022"/>
  </r>
  <r>
    <n v="6972"/>
    <x v="3462"/>
    <x v="3"/>
    <x v="20"/>
    <d v="2014-09-26T00:00:00"/>
    <x v="1"/>
    <s v="AB-10105"/>
    <s v="Adrian Barton"/>
    <x v="0"/>
    <s v="United States"/>
    <s v="Phoenix"/>
    <x v="16"/>
    <n v="85023"/>
    <x v="1"/>
    <s v="TEC-AC-10000109"/>
    <x v="2"/>
    <x v="11"/>
    <s v="Sony Micro Vault Click 16 GB USB 2.0 Flash Drive"/>
    <n v="89.584000000000003"/>
    <n v="2"/>
    <n v="0.2"/>
    <n v="4.4792000000000058"/>
  </r>
  <r>
    <n v="6973"/>
    <x v="3462"/>
    <x v="3"/>
    <x v="20"/>
    <d v="2014-09-26T00:00:00"/>
    <x v="1"/>
    <s v="AB-10105"/>
    <s v="Adrian Barton"/>
    <x v="0"/>
    <s v="United States"/>
    <s v="Phoenix"/>
    <x v="16"/>
    <n v="85023"/>
    <x v="1"/>
    <s v="TEC-PH-10002415"/>
    <x v="2"/>
    <x v="7"/>
    <s v="Polycom VoiceStation 500 Conference phone"/>
    <n v="471.92"/>
    <n v="2"/>
    <n v="0.2"/>
    <n v="29.495000000000019"/>
  </r>
  <r>
    <n v="6974"/>
    <x v="3462"/>
    <x v="3"/>
    <x v="20"/>
    <d v="2014-09-26T00:00:00"/>
    <x v="1"/>
    <s v="AB-10105"/>
    <s v="Adrian Barton"/>
    <x v="0"/>
    <s v="United States"/>
    <s v="Phoenix"/>
    <x v="16"/>
    <n v="85023"/>
    <x v="1"/>
    <s v="OFF-BI-10001460"/>
    <x v="1"/>
    <x v="8"/>
    <s v="Plastic Binding Combs"/>
    <n v="18.180000000000003"/>
    <n v="4"/>
    <n v="0.7"/>
    <n v="-13.938000000000002"/>
  </r>
  <r>
    <n v="6975"/>
    <x v="3463"/>
    <x v="3"/>
    <x v="175"/>
    <d v="2014-09-20T00:00:00"/>
    <x v="1"/>
    <s v="CC-12145"/>
    <s v="Charles Crestani"/>
    <x v="0"/>
    <s v="United States"/>
    <s v="Houston"/>
    <x v="5"/>
    <n v="77095"/>
    <x v="2"/>
    <s v="OFF-AR-10002987"/>
    <x v="1"/>
    <x v="6"/>
    <s v="Prismacolor Color Pencil Set"/>
    <n v="31.744"/>
    <n v="2"/>
    <n v="0.2"/>
    <n v="8.3328000000000024"/>
  </r>
  <r>
    <n v="6976"/>
    <x v="3464"/>
    <x v="1"/>
    <x v="1141"/>
    <d v="2012-07-02T00:00:00"/>
    <x v="1"/>
    <s v="CY-12745"/>
    <s v="Craig Yedwab"/>
    <x v="1"/>
    <s v="United States"/>
    <s v="Gilbert"/>
    <x v="16"/>
    <n v="85234"/>
    <x v="1"/>
    <s v="OFF-LA-10000443"/>
    <x v="1"/>
    <x v="2"/>
    <s v="Avery 501"/>
    <n v="5.9039999999999999"/>
    <n v="2"/>
    <n v="0.2"/>
    <n v="1.9925999999999999"/>
  </r>
  <r>
    <n v="6977"/>
    <x v="3464"/>
    <x v="1"/>
    <x v="1141"/>
    <d v="2012-07-02T00:00:00"/>
    <x v="1"/>
    <s v="CY-12745"/>
    <s v="Craig Yedwab"/>
    <x v="1"/>
    <s v="United States"/>
    <s v="Gilbert"/>
    <x v="16"/>
    <n v="85234"/>
    <x v="1"/>
    <s v="FUR-FU-10004306"/>
    <x v="0"/>
    <x v="5"/>
    <s v="Electrix Halogen Magnifier Lamp"/>
    <n v="621.7600000000001"/>
    <n v="4"/>
    <n v="0.2"/>
    <n v="46.631999999999977"/>
  </r>
  <r>
    <n v="6978"/>
    <x v="3465"/>
    <x v="0"/>
    <x v="881"/>
    <d v="2013-11-29T00:00:00"/>
    <x v="2"/>
    <s v="EP-13915"/>
    <s v="Emily Phan"/>
    <x v="0"/>
    <s v="United States"/>
    <s v="Jonesboro"/>
    <x v="36"/>
    <n v="72401"/>
    <x v="0"/>
    <s v="TEC-PH-10002564"/>
    <x v="2"/>
    <x v="7"/>
    <s v="OtterBox Defender Series Case - Samsung Galaxy S4"/>
    <n v="59.98"/>
    <n v="2"/>
    <n v="0"/>
    <n v="17.993999999999993"/>
  </r>
  <r>
    <n v="6979"/>
    <x v="3466"/>
    <x v="3"/>
    <x v="920"/>
    <d v="2014-11-30T00:00:00"/>
    <x v="0"/>
    <s v="DL-13315"/>
    <s v="Delfina Latchford"/>
    <x v="0"/>
    <s v="United States"/>
    <s v="Atlanta"/>
    <x v="32"/>
    <n v="30318"/>
    <x v="0"/>
    <s v="OFF-PA-10003724"/>
    <x v="1"/>
    <x v="10"/>
    <s v="Wirebound Message Book, 4 per Page"/>
    <n v="48.87"/>
    <n v="9"/>
    <n v="0"/>
    <n v="23.946299999999997"/>
  </r>
  <r>
    <n v="6980"/>
    <x v="3467"/>
    <x v="3"/>
    <x v="424"/>
    <d v="2014-01-20T00:00:00"/>
    <x v="1"/>
    <s v="SO-20335"/>
    <s v="Sean O'Donnell"/>
    <x v="0"/>
    <s v="United States"/>
    <s v="Los Angeles"/>
    <x v="1"/>
    <n v="90036"/>
    <x v="1"/>
    <s v="OFF-PA-10000483"/>
    <x v="1"/>
    <x v="10"/>
    <s v="Xerox 19"/>
    <n v="154.9"/>
    <n v="5"/>
    <n v="0"/>
    <n v="69.704999999999998"/>
  </r>
  <r>
    <n v="6981"/>
    <x v="3468"/>
    <x v="2"/>
    <x v="845"/>
    <d v="2011-11-08T00:00:00"/>
    <x v="2"/>
    <s v="BP-11095"/>
    <s v="Bart Pistole"/>
    <x v="1"/>
    <s v="United States"/>
    <s v="New York City"/>
    <x v="15"/>
    <n v="10024"/>
    <x v="3"/>
    <s v="OFF-FA-10000611"/>
    <x v="1"/>
    <x v="13"/>
    <s v="Binder Clips by OIC"/>
    <n v="5.92"/>
    <n v="4"/>
    <n v="0"/>
    <n v="2.8415999999999997"/>
  </r>
  <r>
    <n v="6982"/>
    <x v="3468"/>
    <x v="2"/>
    <x v="845"/>
    <d v="2011-11-08T00:00:00"/>
    <x v="2"/>
    <s v="BP-11095"/>
    <s v="Bart Pistole"/>
    <x v="1"/>
    <s v="United States"/>
    <s v="New York City"/>
    <x v="15"/>
    <n v="10024"/>
    <x v="3"/>
    <s v="OFF-PA-10000246"/>
    <x v="1"/>
    <x v="10"/>
    <s v="Riverleaf Stik-Withit Designer Note Cubes"/>
    <n v="30.18"/>
    <n v="3"/>
    <n v="0"/>
    <n v="13.8828"/>
  </r>
  <r>
    <n v="6983"/>
    <x v="3469"/>
    <x v="0"/>
    <x v="142"/>
    <d v="2013-09-06T00:00:00"/>
    <x v="1"/>
    <s v="JA-15970"/>
    <s v="Joseph Airdo"/>
    <x v="0"/>
    <s v="United States"/>
    <s v="Detroit"/>
    <x v="12"/>
    <n v="48227"/>
    <x v="2"/>
    <s v="OFF-BI-10004728"/>
    <x v="1"/>
    <x v="8"/>
    <s v="Wilson Jones Turn Tabs Binder Tool for Ring Binders"/>
    <n v="24.1"/>
    <n v="5"/>
    <n v="0"/>
    <n v="11.086"/>
  </r>
  <r>
    <n v="6984"/>
    <x v="3469"/>
    <x v="0"/>
    <x v="142"/>
    <d v="2013-09-06T00:00:00"/>
    <x v="1"/>
    <s v="JA-15970"/>
    <s v="Joseph Airdo"/>
    <x v="0"/>
    <s v="United States"/>
    <s v="Detroit"/>
    <x v="12"/>
    <n v="48227"/>
    <x v="2"/>
    <s v="TEC-PH-10002365"/>
    <x v="2"/>
    <x v="7"/>
    <s v="Belkin Grip Candy Sheer Case / Cover for iPhone 5 and 5S"/>
    <n v="8.7799999999999994"/>
    <n v="1"/>
    <n v="0"/>
    <n v="2.2827999999999999"/>
  </r>
  <r>
    <n v="6985"/>
    <x v="3469"/>
    <x v="0"/>
    <x v="142"/>
    <d v="2013-09-06T00:00:00"/>
    <x v="1"/>
    <s v="JA-15970"/>
    <s v="Joseph Airdo"/>
    <x v="0"/>
    <s v="United States"/>
    <s v="Detroit"/>
    <x v="12"/>
    <n v="48227"/>
    <x v="2"/>
    <s v="OFF-AP-10002457"/>
    <x v="1"/>
    <x v="9"/>
    <s v="Eureka The Boss Plus 12-Amp Hard Box Upright Vacuum, Red"/>
    <n v="376.74"/>
    <n v="4"/>
    <n v="0.1"/>
    <n v="71.161999999999978"/>
  </r>
  <r>
    <n v="6986"/>
    <x v="3469"/>
    <x v="0"/>
    <x v="142"/>
    <d v="2013-09-06T00:00:00"/>
    <x v="1"/>
    <s v="JA-15970"/>
    <s v="Joseph Airdo"/>
    <x v="0"/>
    <s v="United States"/>
    <s v="Detroit"/>
    <x v="12"/>
    <n v="48227"/>
    <x v="2"/>
    <s v="OFF-BI-10000320"/>
    <x v="1"/>
    <x v="8"/>
    <s v="GBC Plastic Binding Combs"/>
    <n v="29.52"/>
    <n v="4"/>
    <n v="0"/>
    <n v="14.4648"/>
  </r>
  <r>
    <n v="6987"/>
    <x v="3469"/>
    <x v="0"/>
    <x v="142"/>
    <d v="2013-09-06T00:00:00"/>
    <x v="1"/>
    <s v="JA-15970"/>
    <s v="Joseph Airdo"/>
    <x v="0"/>
    <s v="United States"/>
    <s v="Detroit"/>
    <x v="12"/>
    <n v="48227"/>
    <x v="2"/>
    <s v="OFF-AR-10004999"/>
    <x v="1"/>
    <x v="6"/>
    <s v="Newell 315"/>
    <n v="11.96"/>
    <n v="2"/>
    <n v="0"/>
    <n v="2.99"/>
  </r>
  <r>
    <n v="6988"/>
    <x v="3469"/>
    <x v="0"/>
    <x v="142"/>
    <d v="2013-09-06T00:00:00"/>
    <x v="1"/>
    <s v="JA-15970"/>
    <s v="Joseph Airdo"/>
    <x v="0"/>
    <s v="United States"/>
    <s v="Detroit"/>
    <x v="12"/>
    <n v="48227"/>
    <x v="2"/>
    <s v="OFF-BI-10001116"/>
    <x v="1"/>
    <x v="8"/>
    <s v="Wilson Jones 1&quot; Hanging DublLock Ring Binders"/>
    <n v="26.400000000000002"/>
    <n v="5"/>
    <n v="0"/>
    <n v="12.672000000000001"/>
  </r>
  <r>
    <n v="6989"/>
    <x v="3470"/>
    <x v="3"/>
    <x v="343"/>
    <d v="2014-11-17T00:00:00"/>
    <x v="0"/>
    <s v="BB-11545"/>
    <s v="Brenda Bowman"/>
    <x v="1"/>
    <s v="United States"/>
    <s v="Fort Lauderdale"/>
    <x v="2"/>
    <n v="33311"/>
    <x v="0"/>
    <s v="OFF-AP-10002651"/>
    <x v="1"/>
    <x v="9"/>
    <s v="Hoover Upright Vacuum With Dirt Cup"/>
    <n v="1158.1199999999999"/>
    <n v="5"/>
    <n v="0.2"/>
    <n v="130.28849999999983"/>
  </r>
  <r>
    <n v="6990"/>
    <x v="3471"/>
    <x v="3"/>
    <x v="157"/>
    <d v="2014-12-14T00:00:00"/>
    <x v="2"/>
    <s v="DK-13375"/>
    <s v="Dennis Kane"/>
    <x v="0"/>
    <s v="United States"/>
    <s v="Abilene"/>
    <x v="5"/>
    <n v="79605"/>
    <x v="2"/>
    <s v="OFF-AP-10001634"/>
    <x v="1"/>
    <x v="9"/>
    <s v="Hoover Commercial Lightweight Upright Vacuum"/>
    <n v="1.3919999999999997"/>
    <n v="2"/>
    <n v="0.8"/>
    <n v="-3.7584000000000009"/>
  </r>
  <r>
    <n v="6991"/>
    <x v="3472"/>
    <x v="1"/>
    <x v="627"/>
    <d v="2012-11-13T00:00:00"/>
    <x v="0"/>
    <s v="RH-19600"/>
    <s v="Rob Haberlin"/>
    <x v="0"/>
    <s v="United States"/>
    <s v="Hampton"/>
    <x v="17"/>
    <n v="23666"/>
    <x v="0"/>
    <s v="OFF-AP-10003266"/>
    <x v="1"/>
    <x v="9"/>
    <s v="Holmes Replacement Filter for HEPA Air Cleaner, Large Room"/>
    <n v="44.43"/>
    <n v="3"/>
    <n v="0"/>
    <n v="18.660600000000002"/>
  </r>
  <r>
    <n v="6992"/>
    <x v="3472"/>
    <x v="1"/>
    <x v="627"/>
    <d v="2012-11-13T00:00:00"/>
    <x v="0"/>
    <s v="RH-19600"/>
    <s v="Rob Haberlin"/>
    <x v="0"/>
    <s v="United States"/>
    <s v="Hampton"/>
    <x v="17"/>
    <n v="23666"/>
    <x v="0"/>
    <s v="TEC-PH-10002890"/>
    <x v="2"/>
    <x v="7"/>
    <s v="AT&amp;T 17929 Lendline Telephone"/>
    <n v="226.20000000000002"/>
    <n v="5"/>
    <n v="0"/>
    <n v="58.811999999999998"/>
  </r>
  <r>
    <n v="6993"/>
    <x v="3472"/>
    <x v="1"/>
    <x v="627"/>
    <d v="2012-11-13T00:00:00"/>
    <x v="0"/>
    <s v="RH-19600"/>
    <s v="Rob Haberlin"/>
    <x v="0"/>
    <s v="United States"/>
    <s v="Hampton"/>
    <x v="17"/>
    <n v="23666"/>
    <x v="0"/>
    <s v="FUR-FU-10000308"/>
    <x v="0"/>
    <x v="5"/>
    <s v="Deflect-o Glass Clear Studded Chair Mats"/>
    <n v="186.54"/>
    <n v="3"/>
    <n v="0"/>
    <n v="41.038800000000002"/>
  </r>
  <r>
    <n v="6994"/>
    <x v="3472"/>
    <x v="1"/>
    <x v="627"/>
    <d v="2012-11-13T00:00:00"/>
    <x v="0"/>
    <s v="RH-19600"/>
    <s v="Rob Haberlin"/>
    <x v="0"/>
    <s v="United States"/>
    <s v="Hampton"/>
    <x v="17"/>
    <n v="23666"/>
    <x v="0"/>
    <s v="OFF-AR-10000380"/>
    <x v="1"/>
    <x v="6"/>
    <s v="Hunt PowerHouse Electric Pencil Sharpener, Blue"/>
    <n v="265.85999999999996"/>
    <n v="7"/>
    <n v="0"/>
    <n v="79.757999999999967"/>
  </r>
  <r>
    <n v="6995"/>
    <x v="3472"/>
    <x v="1"/>
    <x v="627"/>
    <d v="2012-11-13T00:00:00"/>
    <x v="0"/>
    <s v="RH-19600"/>
    <s v="Rob Haberlin"/>
    <x v="0"/>
    <s v="United States"/>
    <s v="Hampton"/>
    <x v="17"/>
    <n v="23666"/>
    <x v="0"/>
    <s v="OFF-AR-10000122"/>
    <x v="1"/>
    <x v="6"/>
    <s v="Newell 314"/>
    <n v="27.9"/>
    <n v="5"/>
    <n v="0"/>
    <n v="6.9749999999999979"/>
  </r>
  <r>
    <n v="6996"/>
    <x v="3473"/>
    <x v="1"/>
    <x v="902"/>
    <d v="2012-11-26T00:00:00"/>
    <x v="1"/>
    <s v="AG-10300"/>
    <s v="Aleksandra Gannaway"/>
    <x v="1"/>
    <s v="United States"/>
    <s v="Las Vegas"/>
    <x v="33"/>
    <n v="89115"/>
    <x v="1"/>
    <s v="OFF-AP-10004868"/>
    <x v="1"/>
    <x v="9"/>
    <s v="Hoover Commercial Soft Guard Upright Vacuum And Disposable Filtration Bags"/>
    <n v="31.08"/>
    <n v="4"/>
    <n v="0"/>
    <n v="8.3916000000000004"/>
  </r>
  <r>
    <n v="6997"/>
    <x v="3474"/>
    <x v="3"/>
    <x v="331"/>
    <d v="2014-12-26T00:00:00"/>
    <x v="0"/>
    <s v="JB-15400"/>
    <s v="Jennifer Braxton"/>
    <x v="1"/>
    <s v="United States"/>
    <s v="Rockford"/>
    <x v="10"/>
    <n v="61107"/>
    <x v="2"/>
    <s v="OFF-BI-10004002"/>
    <x v="1"/>
    <x v="8"/>
    <s v="Wilson Jones International Size A4 Ring Binders"/>
    <n v="13.839999999999998"/>
    <n v="4"/>
    <n v="0.8"/>
    <n v="-22.144000000000005"/>
  </r>
  <r>
    <n v="6998"/>
    <x v="3474"/>
    <x v="3"/>
    <x v="331"/>
    <d v="2014-12-26T00:00:00"/>
    <x v="0"/>
    <s v="JB-15400"/>
    <s v="Jennifer Braxton"/>
    <x v="1"/>
    <s v="United States"/>
    <s v="Rockford"/>
    <x v="10"/>
    <n v="61107"/>
    <x v="2"/>
    <s v="OFF-PA-10004475"/>
    <x v="1"/>
    <x v="10"/>
    <s v="Xerox 1940"/>
    <n v="175.87200000000001"/>
    <n v="4"/>
    <n v="0.2"/>
    <n v="63.753599999999992"/>
  </r>
  <r>
    <n v="6999"/>
    <x v="3475"/>
    <x v="0"/>
    <x v="1142"/>
    <d v="2013-09-23T00:00:00"/>
    <x v="1"/>
    <s v="BC-11125"/>
    <s v="Becky Castell"/>
    <x v="2"/>
    <s v="United States"/>
    <s v="Laguna Niguel"/>
    <x v="1"/>
    <n v="92677"/>
    <x v="1"/>
    <s v="OFF-PA-10002195"/>
    <x v="1"/>
    <x v="10"/>
    <s v="Xerox 1966"/>
    <n v="12.96"/>
    <n v="2"/>
    <n v="0"/>
    <n v="6.3504000000000005"/>
  </r>
  <r>
    <n v="7000"/>
    <x v="3476"/>
    <x v="3"/>
    <x v="1143"/>
    <d v="2014-05-30T00:00:00"/>
    <x v="2"/>
    <s v="KC-16675"/>
    <s v="Kimberly Carter"/>
    <x v="1"/>
    <s v="United States"/>
    <s v="Louisville"/>
    <x v="0"/>
    <n v="40214"/>
    <x v="0"/>
    <s v="OFF-AP-10002670"/>
    <x v="1"/>
    <x v="9"/>
    <s v="Belkin 8-Outlet Premiere SurgeMaster II Surge Protectors"/>
    <n v="208.44"/>
    <n v="3"/>
    <n v="0"/>
    <n v="62.531999999999982"/>
  </r>
  <r>
    <n v="7001"/>
    <x v="3476"/>
    <x v="3"/>
    <x v="1143"/>
    <d v="2014-05-30T00:00:00"/>
    <x v="2"/>
    <s v="KC-16675"/>
    <s v="Kimberly Carter"/>
    <x v="1"/>
    <s v="United States"/>
    <s v="Louisville"/>
    <x v="0"/>
    <n v="40214"/>
    <x v="0"/>
    <s v="OFF-SU-10004498"/>
    <x v="1"/>
    <x v="14"/>
    <s v="Martin-Yale Premier Letter Opener"/>
    <n v="25.76"/>
    <n v="2"/>
    <n v="0"/>
    <n v="0.77280000000000015"/>
  </r>
  <r>
    <n v="7002"/>
    <x v="3477"/>
    <x v="1"/>
    <x v="1110"/>
    <d v="2012-04-03T00:00:00"/>
    <x v="1"/>
    <s v="DR-12940"/>
    <s v="Daniel Raglin"/>
    <x v="2"/>
    <s v="United States"/>
    <s v="Normal"/>
    <x v="10"/>
    <n v="61761"/>
    <x v="2"/>
    <s v="FUR-CH-10003298"/>
    <x v="0"/>
    <x v="1"/>
    <s v="Office Star - Contemporary Task Swivel chair with Loop Arms, Charcoal"/>
    <n v="366.74399999999997"/>
    <n v="4"/>
    <n v="0.3"/>
    <n v="-110.02320000000003"/>
  </r>
  <r>
    <n v="7003"/>
    <x v="3478"/>
    <x v="2"/>
    <x v="710"/>
    <d v="2011-08-21T00:00:00"/>
    <x v="0"/>
    <s v="DW-13195"/>
    <s v="David Wiener"/>
    <x v="1"/>
    <s v="United States"/>
    <s v="Los Angeles"/>
    <x v="1"/>
    <n v="90045"/>
    <x v="1"/>
    <s v="FUR-FU-10000723"/>
    <x v="0"/>
    <x v="5"/>
    <s v="Deflect-o EconoMat Studded, No Bevel Mat for Low Pile Carpeting"/>
    <n v="289.24"/>
    <n v="7"/>
    <n v="0"/>
    <n v="26.031600000000012"/>
  </r>
  <r>
    <n v="7004"/>
    <x v="3478"/>
    <x v="2"/>
    <x v="710"/>
    <d v="2011-08-21T00:00:00"/>
    <x v="0"/>
    <s v="DW-13195"/>
    <s v="David Wiener"/>
    <x v="1"/>
    <s v="United States"/>
    <s v="Los Angeles"/>
    <x v="1"/>
    <n v="90045"/>
    <x v="1"/>
    <s v="OFF-BI-10000632"/>
    <x v="1"/>
    <x v="8"/>
    <s v="Satellite Sectional Post Binders"/>
    <n v="69.456000000000003"/>
    <n v="2"/>
    <n v="0.2"/>
    <n v="22.573199999999996"/>
  </r>
  <r>
    <n v="7005"/>
    <x v="3479"/>
    <x v="2"/>
    <x v="851"/>
    <d v="2011-12-28T00:00:00"/>
    <x v="1"/>
    <s v="ME-18010"/>
    <s v="Michelle Ellison"/>
    <x v="1"/>
    <s v="United States"/>
    <s v="Port Arthur"/>
    <x v="5"/>
    <n v="77642"/>
    <x v="2"/>
    <s v="OFF-PA-10000223"/>
    <x v="1"/>
    <x v="10"/>
    <s v="Xerox 2000"/>
    <n v="5.1840000000000011"/>
    <n v="1"/>
    <n v="0.2"/>
    <n v="1.8144"/>
  </r>
  <r>
    <n v="7006"/>
    <x v="3480"/>
    <x v="1"/>
    <x v="549"/>
    <d v="2012-11-05T00:00:00"/>
    <x v="1"/>
    <s v="JF-15490"/>
    <s v="Jeremy Farry"/>
    <x v="0"/>
    <s v="United States"/>
    <s v="New York City"/>
    <x v="15"/>
    <n v="10009"/>
    <x v="3"/>
    <s v="FUR-CH-10001545"/>
    <x v="0"/>
    <x v="1"/>
    <s v="Hon Comfortask Task/Swivel Chairs"/>
    <n v="205.16400000000002"/>
    <n v="2"/>
    <n v="0.1"/>
    <n v="13.677600000000002"/>
  </r>
  <r>
    <n v="7007"/>
    <x v="3481"/>
    <x v="2"/>
    <x v="534"/>
    <d v="2011-12-21T00:00:00"/>
    <x v="1"/>
    <s v="SP-20860"/>
    <s v="Sung Pak"/>
    <x v="1"/>
    <s v="United States"/>
    <s v="Chicago"/>
    <x v="10"/>
    <n v="60623"/>
    <x v="2"/>
    <s v="FUR-FU-10001546"/>
    <x v="0"/>
    <x v="5"/>
    <s v="Dana Swing-Arm Lamps"/>
    <n v="8.5440000000000005"/>
    <n v="2"/>
    <n v="0.6"/>
    <n v="-7.4759999999999991"/>
  </r>
  <r>
    <n v="7008"/>
    <x v="3482"/>
    <x v="1"/>
    <x v="291"/>
    <d v="2012-08-25T00:00:00"/>
    <x v="1"/>
    <s v="KN-16390"/>
    <s v="Katherine Nockton"/>
    <x v="1"/>
    <s v="United States"/>
    <s v="Springfield"/>
    <x v="24"/>
    <n v="45503"/>
    <x v="3"/>
    <s v="OFF-BI-10001098"/>
    <x v="1"/>
    <x v="8"/>
    <s v="Acco D-Ring Binder w/DublLock"/>
    <n v="12.828000000000001"/>
    <n v="2"/>
    <n v="0.7"/>
    <n v="-8.9795999999999978"/>
  </r>
  <r>
    <n v="7009"/>
    <x v="3482"/>
    <x v="1"/>
    <x v="291"/>
    <d v="2012-08-25T00:00:00"/>
    <x v="1"/>
    <s v="KN-16390"/>
    <s v="Katherine Nockton"/>
    <x v="1"/>
    <s v="United States"/>
    <s v="Springfield"/>
    <x v="24"/>
    <n v="45503"/>
    <x v="3"/>
    <s v="FUR-CH-10003379"/>
    <x v="0"/>
    <x v="1"/>
    <s v="Global Commerce Series High-Back Swivel/Tilt Chairs"/>
    <n v="598.45799999999997"/>
    <n v="3"/>
    <n v="0.3"/>
    <n v="-42.746999999999957"/>
  </r>
  <r>
    <n v="7010"/>
    <x v="3482"/>
    <x v="1"/>
    <x v="291"/>
    <d v="2012-08-25T00:00:00"/>
    <x v="1"/>
    <s v="KN-16390"/>
    <s v="Katherine Nockton"/>
    <x v="1"/>
    <s v="United States"/>
    <s v="Springfield"/>
    <x v="24"/>
    <n v="45503"/>
    <x v="3"/>
    <s v="FUR-FU-10000193"/>
    <x v="0"/>
    <x v="5"/>
    <s v="Tenex Chairmats For Use with Hard Floors"/>
    <n v="25.983999999999998"/>
    <n v="1"/>
    <n v="0.2"/>
    <n v="-3.8976000000000015"/>
  </r>
  <r>
    <n v="7011"/>
    <x v="3483"/>
    <x v="2"/>
    <x v="235"/>
    <d v="2011-05-27T00:00:00"/>
    <x v="1"/>
    <s v="GT-14710"/>
    <s v="Greg Tran"/>
    <x v="0"/>
    <s v="United States"/>
    <s v="New York City"/>
    <x v="15"/>
    <n v="10035"/>
    <x v="3"/>
    <s v="OFF-BI-10000829"/>
    <x v="1"/>
    <x v="8"/>
    <s v="Avery Non-Stick Binders"/>
    <n v="17.96"/>
    <n v="5"/>
    <n v="0.2"/>
    <n v="5.8369999999999997"/>
  </r>
  <r>
    <n v="7012"/>
    <x v="3483"/>
    <x v="2"/>
    <x v="235"/>
    <d v="2011-05-27T00:00:00"/>
    <x v="1"/>
    <s v="GT-14710"/>
    <s v="Greg Tran"/>
    <x v="0"/>
    <s v="United States"/>
    <s v="New York City"/>
    <x v="15"/>
    <n v="10035"/>
    <x v="3"/>
    <s v="OFF-SU-10003002"/>
    <x v="1"/>
    <x v="14"/>
    <s v="Letter Slitter"/>
    <n v="5.04"/>
    <n v="2"/>
    <n v="0"/>
    <n v="0.15120000000000022"/>
  </r>
  <r>
    <n v="7013"/>
    <x v="3483"/>
    <x v="2"/>
    <x v="235"/>
    <d v="2011-05-27T00:00:00"/>
    <x v="1"/>
    <s v="GT-14710"/>
    <s v="Greg Tran"/>
    <x v="0"/>
    <s v="United States"/>
    <s v="New York City"/>
    <x v="15"/>
    <n v="10035"/>
    <x v="3"/>
    <s v="OFF-AP-10002118"/>
    <x v="1"/>
    <x v="9"/>
    <s v="1.7 Cubic Foot Compact &quot;Cube&quot; Office Refrigerators"/>
    <n v="208.16"/>
    <n v="1"/>
    <n v="0"/>
    <n v="56.20320000000001"/>
  </r>
  <r>
    <n v="7014"/>
    <x v="3484"/>
    <x v="3"/>
    <x v="34"/>
    <d v="2014-12-12T00:00:00"/>
    <x v="0"/>
    <s v="DB-12910"/>
    <s v="Daniel Byrd"/>
    <x v="2"/>
    <s v="United States"/>
    <s v="Salinas"/>
    <x v="1"/>
    <n v="93905"/>
    <x v="1"/>
    <s v="FUR-BO-10001519"/>
    <x v="0"/>
    <x v="0"/>
    <s v="O'Sullivan 3-Shelf Heavy-Duty Bookcases"/>
    <n v="148.25700000000001"/>
    <n v="3"/>
    <n v="0.15"/>
    <n v="15.697800000000004"/>
  </r>
  <r>
    <n v="7015"/>
    <x v="3485"/>
    <x v="2"/>
    <x v="518"/>
    <d v="2011-03-13T00:00:00"/>
    <x v="0"/>
    <s v="FM-14215"/>
    <s v="Filia McAdams"/>
    <x v="1"/>
    <s v="United States"/>
    <s v="Richmond"/>
    <x v="0"/>
    <n v="40475"/>
    <x v="0"/>
    <s v="OFF-AP-10002578"/>
    <x v="1"/>
    <x v="9"/>
    <s v="Fellowes Premier Superior Surge Suppressor, 10-Outlet, With Phone and Remote"/>
    <n v="146.76"/>
    <n v="3"/>
    <n v="0"/>
    <n v="38.157600000000002"/>
  </r>
  <r>
    <n v="7016"/>
    <x v="3485"/>
    <x v="2"/>
    <x v="518"/>
    <d v="2011-03-13T00:00:00"/>
    <x v="0"/>
    <s v="FM-14215"/>
    <s v="Filia McAdams"/>
    <x v="1"/>
    <s v="United States"/>
    <s v="Richmond"/>
    <x v="0"/>
    <n v="40475"/>
    <x v="0"/>
    <s v="TEC-AC-10000710"/>
    <x v="2"/>
    <x v="11"/>
    <s v="Maxell DVD-RAM Discs"/>
    <n v="32.96"/>
    <n v="2"/>
    <n v="0"/>
    <n v="14.172800000000002"/>
  </r>
  <r>
    <n v="7017"/>
    <x v="3485"/>
    <x v="2"/>
    <x v="518"/>
    <d v="2011-03-13T00:00:00"/>
    <x v="0"/>
    <s v="FM-14215"/>
    <s v="Filia McAdams"/>
    <x v="1"/>
    <s v="United States"/>
    <s v="Richmond"/>
    <x v="0"/>
    <n v="40475"/>
    <x v="0"/>
    <s v="TEC-PH-10000984"/>
    <x v="2"/>
    <x v="7"/>
    <s v="Panasonic KX-TG9471B"/>
    <n v="587.97"/>
    <n v="3"/>
    <n v="0"/>
    <n v="164.63160000000005"/>
  </r>
  <r>
    <n v="7018"/>
    <x v="3485"/>
    <x v="2"/>
    <x v="518"/>
    <d v="2011-03-13T00:00:00"/>
    <x v="0"/>
    <s v="FM-14215"/>
    <s v="Filia McAdams"/>
    <x v="1"/>
    <s v="United States"/>
    <s v="Richmond"/>
    <x v="0"/>
    <n v="40475"/>
    <x v="0"/>
    <s v="OFF-PA-10000213"/>
    <x v="1"/>
    <x v="10"/>
    <s v="Xerox 198"/>
    <n v="14.940000000000001"/>
    <n v="3"/>
    <n v="0"/>
    <n v="7.0218000000000007"/>
  </r>
  <r>
    <n v="7019"/>
    <x v="3486"/>
    <x v="0"/>
    <x v="661"/>
    <d v="2013-06-28T00:00:00"/>
    <x v="0"/>
    <s v="SM-20005"/>
    <s v="Sally Matthias"/>
    <x v="0"/>
    <s v="United States"/>
    <s v="New York City"/>
    <x v="15"/>
    <n v="10035"/>
    <x v="3"/>
    <s v="OFF-LA-10003720"/>
    <x v="1"/>
    <x v="2"/>
    <s v="Avery 487"/>
    <n v="25.83"/>
    <n v="7"/>
    <n v="0"/>
    <n v="12.1401"/>
  </r>
  <r>
    <n v="7020"/>
    <x v="3487"/>
    <x v="2"/>
    <x v="709"/>
    <d v="2011-08-27T00:00:00"/>
    <x v="1"/>
    <s v="AP-10915"/>
    <s v="Arthur Prichep"/>
    <x v="0"/>
    <s v="United States"/>
    <s v="Denver"/>
    <x v="22"/>
    <n v="80219"/>
    <x v="1"/>
    <s v="OFF-PA-10001837"/>
    <x v="1"/>
    <x v="10"/>
    <s v="Xerox 1976"/>
    <n v="15.552000000000003"/>
    <n v="3"/>
    <n v="0.2"/>
    <n v="5.4432"/>
  </r>
  <r>
    <n v="7021"/>
    <x v="3487"/>
    <x v="2"/>
    <x v="709"/>
    <d v="2011-08-27T00:00:00"/>
    <x v="1"/>
    <s v="AP-10915"/>
    <s v="Arthur Prichep"/>
    <x v="0"/>
    <s v="United States"/>
    <s v="Denver"/>
    <x v="22"/>
    <n v="80219"/>
    <x v="1"/>
    <s v="OFF-SU-10004661"/>
    <x v="1"/>
    <x v="14"/>
    <s v="Acme Titanium Bonded Scissors"/>
    <n v="6.8000000000000007"/>
    <n v="1"/>
    <n v="0.2"/>
    <n v="0.50999999999999979"/>
  </r>
  <r>
    <n v="7022"/>
    <x v="3487"/>
    <x v="2"/>
    <x v="709"/>
    <d v="2011-08-27T00:00:00"/>
    <x v="1"/>
    <s v="AP-10915"/>
    <s v="Arthur Prichep"/>
    <x v="0"/>
    <s v="United States"/>
    <s v="Denver"/>
    <x v="22"/>
    <n v="80219"/>
    <x v="1"/>
    <s v="FUR-FU-10003274"/>
    <x v="0"/>
    <x v="5"/>
    <s v="Regeneration Desk Collection"/>
    <n v="4.2240000000000002"/>
    <n v="3"/>
    <n v="0.2"/>
    <n v="1.2672000000000003"/>
  </r>
  <r>
    <n v="7023"/>
    <x v="3487"/>
    <x v="2"/>
    <x v="709"/>
    <d v="2011-08-27T00:00:00"/>
    <x v="1"/>
    <s v="AP-10915"/>
    <s v="Arthur Prichep"/>
    <x v="0"/>
    <s v="United States"/>
    <s v="Denver"/>
    <x v="22"/>
    <n v="80219"/>
    <x v="1"/>
    <s v="TEC-PH-10000149"/>
    <x v="2"/>
    <x v="7"/>
    <s v="Cisco SPA525G2 IP Phone - Wireless"/>
    <n v="143.64000000000001"/>
    <n v="9"/>
    <n v="0.2"/>
    <n v="10.772999999999989"/>
  </r>
  <r>
    <n v="7024"/>
    <x v="3487"/>
    <x v="2"/>
    <x v="709"/>
    <d v="2011-08-27T00:00:00"/>
    <x v="1"/>
    <s v="AP-10915"/>
    <s v="Arthur Prichep"/>
    <x v="0"/>
    <s v="United States"/>
    <s v="Denver"/>
    <x v="22"/>
    <n v="80219"/>
    <x v="1"/>
    <s v="OFF-PA-10000019"/>
    <x v="1"/>
    <x v="10"/>
    <s v="Xerox 1931"/>
    <n v="31.104000000000006"/>
    <n v="6"/>
    <n v="0.2"/>
    <n v="10.8864"/>
  </r>
  <r>
    <n v="7025"/>
    <x v="3487"/>
    <x v="2"/>
    <x v="709"/>
    <d v="2011-08-27T00:00:00"/>
    <x v="1"/>
    <s v="AP-10915"/>
    <s v="Arthur Prichep"/>
    <x v="0"/>
    <s v="United States"/>
    <s v="Denver"/>
    <x v="22"/>
    <n v="80219"/>
    <x v="1"/>
    <s v="OFF-PA-10001125"/>
    <x v="1"/>
    <x v="10"/>
    <s v="Xerox 1988"/>
    <n v="223.05600000000001"/>
    <n v="9"/>
    <n v="0.2"/>
    <n v="69.704999999999984"/>
  </r>
  <r>
    <n v="7026"/>
    <x v="3488"/>
    <x v="3"/>
    <x v="695"/>
    <d v="2014-02-13T00:00:00"/>
    <x v="1"/>
    <s v="SP-20545"/>
    <s v="Sibella Parks"/>
    <x v="1"/>
    <s v="United States"/>
    <s v="New York City"/>
    <x v="15"/>
    <n v="10024"/>
    <x v="3"/>
    <s v="TEC-PH-10002538"/>
    <x v="2"/>
    <x v="7"/>
    <s v="Grandstream GXP1160 VoIP phone"/>
    <n v="227.45999999999998"/>
    <n v="6"/>
    <n v="0"/>
    <n v="65.963399999999979"/>
  </r>
  <r>
    <n v="7027"/>
    <x v="3488"/>
    <x v="3"/>
    <x v="695"/>
    <d v="2014-02-13T00:00:00"/>
    <x v="1"/>
    <s v="SP-20545"/>
    <s v="Sibella Parks"/>
    <x v="1"/>
    <s v="United States"/>
    <s v="New York City"/>
    <x v="15"/>
    <n v="10024"/>
    <x v="3"/>
    <s v="OFF-BI-10000279"/>
    <x v="1"/>
    <x v="8"/>
    <s v="Acco Recycled 2&quot; Capacity Laser Printer Hanging Data Binders"/>
    <n v="46.24"/>
    <n v="4"/>
    <n v="0.2"/>
    <n v="15.605999999999996"/>
  </r>
  <r>
    <n v="7028"/>
    <x v="3489"/>
    <x v="3"/>
    <x v="926"/>
    <d v="2014-02-06T00:00:00"/>
    <x v="1"/>
    <s v="RD-19585"/>
    <s v="Rob Dowd"/>
    <x v="0"/>
    <s v="United States"/>
    <s v="New York City"/>
    <x v="15"/>
    <n v="10011"/>
    <x v="3"/>
    <s v="OFF-LA-10001045"/>
    <x v="1"/>
    <x v="2"/>
    <s v="Permanent Self-Adhesive File Folder Labels for Typewriters by Universal"/>
    <n v="5.22"/>
    <n v="2"/>
    <n v="0"/>
    <n v="2.4011999999999998"/>
  </r>
  <r>
    <n v="7029"/>
    <x v="3490"/>
    <x v="0"/>
    <x v="887"/>
    <d v="2013-12-24T00:00:00"/>
    <x v="0"/>
    <s v="MC-17575"/>
    <s v="Matt Collins"/>
    <x v="0"/>
    <s v="United States"/>
    <s v="Fremont"/>
    <x v="8"/>
    <n v="68025"/>
    <x v="2"/>
    <s v="OFF-PA-10003673"/>
    <x v="1"/>
    <x v="10"/>
    <s v="Strathmore Photo Mount Cards"/>
    <n v="33.9"/>
    <n v="5"/>
    <n v="0"/>
    <n v="15.593999999999999"/>
  </r>
  <r>
    <n v="7030"/>
    <x v="3491"/>
    <x v="0"/>
    <x v="583"/>
    <d v="2013-11-17T00:00:00"/>
    <x v="1"/>
    <s v="EB-13750"/>
    <s v="Edward Becker"/>
    <x v="1"/>
    <s v="United States"/>
    <s v="New York City"/>
    <x v="15"/>
    <n v="10011"/>
    <x v="3"/>
    <s v="OFF-ST-10002562"/>
    <x v="1"/>
    <x v="4"/>
    <s v="Staples"/>
    <n v="28.14"/>
    <n v="3"/>
    <n v="0"/>
    <n v="7.8792000000000009"/>
  </r>
  <r>
    <n v="7031"/>
    <x v="3491"/>
    <x v="0"/>
    <x v="583"/>
    <d v="2013-11-17T00:00:00"/>
    <x v="1"/>
    <s v="EB-13750"/>
    <s v="Edward Becker"/>
    <x v="1"/>
    <s v="United States"/>
    <s v="New York City"/>
    <x v="15"/>
    <n v="10011"/>
    <x v="3"/>
    <s v="TEC-AC-10002305"/>
    <x v="2"/>
    <x v="11"/>
    <s v="KeyTronic E03601U1 - Keyboard - Beige"/>
    <n v="36"/>
    <n v="2"/>
    <n v="0"/>
    <n v="6.4799999999999969"/>
  </r>
  <r>
    <n v="7032"/>
    <x v="3491"/>
    <x v="0"/>
    <x v="583"/>
    <d v="2013-11-17T00:00:00"/>
    <x v="1"/>
    <s v="EB-13750"/>
    <s v="Edward Becker"/>
    <x v="1"/>
    <s v="United States"/>
    <s v="New York City"/>
    <x v="15"/>
    <n v="10011"/>
    <x v="3"/>
    <s v="OFF-AR-10003373"/>
    <x v="1"/>
    <x v="6"/>
    <s v="Boston School Pro Electric Pencil Sharpener, 1670"/>
    <n v="92.94"/>
    <n v="3"/>
    <n v="0"/>
    <n v="25.093799999999998"/>
  </r>
  <r>
    <n v="7033"/>
    <x v="3491"/>
    <x v="0"/>
    <x v="583"/>
    <d v="2013-11-17T00:00:00"/>
    <x v="1"/>
    <s v="EB-13750"/>
    <s v="Edward Becker"/>
    <x v="1"/>
    <s v="United States"/>
    <s v="New York City"/>
    <x v="15"/>
    <n v="10011"/>
    <x v="3"/>
    <s v="FUR-CH-10003774"/>
    <x v="0"/>
    <x v="1"/>
    <s v="Global Wood Trimmed Manager's Task Chair, Khaki"/>
    <n v="245.64600000000002"/>
    <n v="3"/>
    <n v="0.1"/>
    <n v="8.1881999999999877"/>
  </r>
  <r>
    <n v="7034"/>
    <x v="3491"/>
    <x v="0"/>
    <x v="583"/>
    <d v="2013-11-17T00:00:00"/>
    <x v="1"/>
    <s v="EB-13750"/>
    <s v="Edward Becker"/>
    <x v="1"/>
    <s v="United States"/>
    <s v="New York City"/>
    <x v="15"/>
    <n v="10011"/>
    <x v="3"/>
    <s v="OFF-BI-10001510"/>
    <x v="1"/>
    <x v="8"/>
    <s v="Deluxe Heavy-Duty Vinyl Round Ring Binder"/>
    <n v="55.00800000000001"/>
    <n v="3"/>
    <n v="0.2"/>
    <n v="17.189999999999998"/>
  </r>
  <r>
    <n v="7035"/>
    <x v="3491"/>
    <x v="0"/>
    <x v="583"/>
    <d v="2013-11-17T00:00:00"/>
    <x v="1"/>
    <s v="EB-13750"/>
    <s v="Edward Becker"/>
    <x v="1"/>
    <s v="United States"/>
    <s v="New York City"/>
    <x v="15"/>
    <n v="10011"/>
    <x v="3"/>
    <s v="OFF-BI-10004236"/>
    <x v="1"/>
    <x v="8"/>
    <s v="XtraLife ClearVue Slant-D Ring Binder, White, 3&quot;"/>
    <n v="35.231999999999999"/>
    <n v="3"/>
    <n v="0.2"/>
    <n v="11.450399999999998"/>
  </r>
  <r>
    <n v="7036"/>
    <x v="3492"/>
    <x v="3"/>
    <x v="45"/>
    <d v="2014-11-14T00:00:00"/>
    <x v="1"/>
    <s v="JE-15610"/>
    <s v="Jim Epp"/>
    <x v="1"/>
    <s v="United States"/>
    <s v="San Diego"/>
    <x v="1"/>
    <n v="92105"/>
    <x v="1"/>
    <s v="FUR-CH-10004675"/>
    <x v="0"/>
    <x v="1"/>
    <s v="Lifetime Advantage Folding Chairs, 4/Carton"/>
    <n v="523.39200000000005"/>
    <n v="3"/>
    <n v="0.2"/>
    <n v="52.339199999999977"/>
  </r>
  <r>
    <n v="7037"/>
    <x v="3493"/>
    <x v="2"/>
    <x v="1073"/>
    <d v="2011-05-04T00:00:00"/>
    <x v="0"/>
    <s v="CS-11860"/>
    <s v="Cari Schnelling"/>
    <x v="0"/>
    <s v="United States"/>
    <s v="Lakeland"/>
    <x v="2"/>
    <n v="33801"/>
    <x v="0"/>
    <s v="TEC-CO-10004202"/>
    <x v="2"/>
    <x v="16"/>
    <s v="Brother DCP1000 Digital 3 in 1 Multifunction Machine"/>
    <n v="479.98400000000004"/>
    <n v="2"/>
    <n v="0.2"/>
    <n v="89.996999999999986"/>
  </r>
  <r>
    <n v="7038"/>
    <x v="3494"/>
    <x v="3"/>
    <x v="585"/>
    <d v="2014-09-28T00:00:00"/>
    <x v="1"/>
    <s v="PB-19105"/>
    <s v="Peter Bühler"/>
    <x v="0"/>
    <s v="United States"/>
    <s v="Smyrna"/>
    <x v="32"/>
    <n v="30080"/>
    <x v="0"/>
    <s v="OFF-PA-10004255"/>
    <x v="1"/>
    <x v="10"/>
    <s v="Xerox 219"/>
    <n v="12.96"/>
    <n v="2"/>
    <n v="0"/>
    <n v="6.2208000000000006"/>
  </r>
  <r>
    <n v="7039"/>
    <x v="3494"/>
    <x v="3"/>
    <x v="585"/>
    <d v="2014-09-28T00:00:00"/>
    <x v="1"/>
    <s v="PB-19105"/>
    <s v="Peter Bühler"/>
    <x v="0"/>
    <s v="United States"/>
    <s v="Smyrna"/>
    <x v="32"/>
    <n v="30080"/>
    <x v="0"/>
    <s v="OFF-AR-10003896"/>
    <x v="1"/>
    <x v="6"/>
    <s v="Stride Job 150 Highlighters, Chisel Tip, Assorted Colors"/>
    <n v="17.940000000000001"/>
    <n v="3"/>
    <n v="0"/>
    <n v="6.4584000000000001"/>
  </r>
  <r>
    <n v="7040"/>
    <x v="3495"/>
    <x v="3"/>
    <x v="94"/>
    <d v="2014-12-24T00:00:00"/>
    <x v="1"/>
    <s v="AT-10735"/>
    <s v="Annie Thurman"/>
    <x v="0"/>
    <s v="United States"/>
    <s v="New York City"/>
    <x v="15"/>
    <n v="10009"/>
    <x v="3"/>
    <s v="OFF-ST-10002276"/>
    <x v="1"/>
    <x v="4"/>
    <s v="Safco Steel Mobile File Cart"/>
    <n v="166.72"/>
    <n v="2"/>
    <n v="0"/>
    <n v="41.680000000000007"/>
  </r>
  <r>
    <n v="7041"/>
    <x v="3495"/>
    <x v="3"/>
    <x v="94"/>
    <d v="2014-12-24T00:00:00"/>
    <x v="1"/>
    <s v="AT-10735"/>
    <s v="Annie Thurman"/>
    <x v="0"/>
    <s v="United States"/>
    <s v="New York City"/>
    <x v="15"/>
    <n v="10009"/>
    <x v="3"/>
    <s v="OFF-BI-10001617"/>
    <x v="1"/>
    <x v="8"/>
    <s v="GBC Wire Binding Combs"/>
    <n v="24.816000000000003"/>
    <n v="3"/>
    <n v="0.2"/>
    <n v="8.3753999999999991"/>
  </r>
  <r>
    <n v="7042"/>
    <x v="3495"/>
    <x v="3"/>
    <x v="94"/>
    <d v="2014-12-24T00:00:00"/>
    <x v="1"/>
    <s v="AT-10735"/>
    <s v="Annie Thurman"/>
    <x v="0"/>
    <s v="United States"/>
    <s v="New York City"/>
    <x v="15"/>
    <n v="10009"/>
    <x v="3"/>
    <s v="FUR-FU-10000308"/>
    <x v="0"/>
    <x v="5"/>
    <s v="Deflect-o Glass Clear Studded Chair Mats"/>
    <n v="124.36"/>
    <n v="2"/>
    <n v="0"/>
    <n v="27.359200000000001"/>
  </r>
  <r>
    <n v="7043"/>
    <x v="3496"/>
    <x v="3"/>
    <x v="930"/>
    <d v="2014-07-24T00:00:00"/>
    <x v="1"/>
    <s v="SV-20365"/>
    <s v="Seth Vernon"/>
    <x v="0"/>
    <s v="United States"/>
    <s v="Philadelphia"/>
    <x v="9"/>
    <n v="19134"/>
    <x v="3"/>
    <s v="TEC-CO-10001943"/>
    <x v="2"/>
    <x v="16"/>
    <s v="Canon PC-428 Personal Copier"/>
    <n v="599.97"/>
    <n v="5"/>
    <n v="0.4"/>
    <n v="69.996499999999969"/>
  </r>
  <r>
    <n v="7044"/>
    <x v="3496"/>
    <x v="3"/>
    <x v="930"/>
    <d v="2014-07-24T00:00:00"/>
    <x v="1"/>
    <s v="SV-20365"/>
    <s v="Seth Vernon"/>
    <x v="0"/>
    <s v="United States"/>
    <s v="Philadelphia"/>
    <x v="9"/>
    <n v="19134"/>
    <x v="3"/>
    <s v="FUR-CH-10002647"/>
    <x v="0"/>
    <x v="1"/>
    <s v="Situations Contoured Folding Chairs, 4/Set"/>
    <n v="198.744"/>
    <n v="4"/>
    <n v="0.3"/>
    <n v="-14.195999999999984"/>
  </r>
  <r>
    <n v="7045"/>
    <x v="3496"/>
    <x v="3"/>
    <x v="930"/>
    <d v="2014-07-24T00:00:00"/>
    <x v="1"/>
    <s v="SV-20365"/>
    <s v="Seth Vernon"/>
    <x v="0"/>
    <s v="United States"/>
    <s v="Philadelphia"/>
    <x v="9"/>
    <n v="19134"/>
    <x v="3"/>
    <s v="OFF-SU-10004768"/>
    <x v="1"/>
    <x v="14"/>
    <s v="Acme Kleencut Forged Steel Scissors"/>
    <n v="9.1840000000000011"/>
    <n v="2"/>
    <n v="0.2"/>
    <n v="1.1479999999999988"/>
  </r>
  <r>
    <n v="7046"/>
    <x v="3497"/>
    <x v="0"/>
    <x v="54"/>
    <d v="2013-11-10T00:00:00"/>
    <x v="1"/>
    <s v="PJ-18835"/>
    <s v="Patrick Jones"/>
    <x v="1"/>
    <s v="United States"/>
    <s v="Dallas"/>
    <x v="5"/>
    <n v="75217"/>
    <x v="2"/>
    <s v="OFF-PA-10002160"/>
    <x v="1"/>
    <x v="10"/>
    <s v="Xerox 1978"/>
    <n v="9.2480000000000011"/>
    <n v="2"/>
    <n v="0.2"/>
    <n v="3.3524000000000003"/>
  </r>
  <r>
    <n v="7047"/>
    <x v="3498"/>
    <x v="2"/>
    <x v="918"/>
    <d v="2011-04-12T00:00:00"/>
    <x v="1"/>
    <s v="NM-18445"/>
    <s v="Nathan Mautz"/>
    <x v="2"/>
    <s v="United States"/>
    <s v="Concord"/>
    <x v="1"/>
    <n v="94521"/>
    <x v="1"/>
    <s v="FUR-TA-10003748"/>
    <x v="0"/>
    <x v="3"/>
    <s v="Bevis 36 x 72 Conference Tables"/>
    <n v="99.591999999999999"/>
    <n v="1"/>
    <n v="0.2"/>
    <n v="2.4897999999999989"/>
  </r>
  <r>
    <n v="7048"/>
    <x v="3498"/>
    <x v="2"/>
    <x v="918"/>
    <d v="2011-04-12T00:00:00"/>
    <x v="1"/>
    <s v="NM-18445"/>
    <s v="Nathan Mautz"/>
    <x v="2"/>
    <s v="United States"/>
    <s v="Concord"/>
    <x v="1"/>
    <n v="94521"/>
    <x v="1"/>
    <s v="TEC-AC-10001908"/>
    <x v="2"/>
    <x v="11"/>
    <s v="Logitech Wireless Headset h800"/>
    <n v="399.96"/>
    <n v="4"/>
    <n v="0"/>
    <n v="139.98599999999999"/>
  </r>
  <r>
    <n v="7049"/>
    <x v="3499"/>
    <x v="0"/>
    <x v="1041"/>
    <d v="2013-08-17T00:00:00"/>
    <x v="2"/>
    <s v="TR-21325"/>
    <s v="Toby Ritter"/>
    <x v="0"/>
    <s v="United States"/>
    <s v="Nashville"/>
    <x v="18"/>
    <n v="37211"/>
    <x v="0"/>
    <s v="OFF-PA-10000552"/>
    <x v="1"/>
    <x v="10"/>
    <s v="Xerox 200"/>
    <n v="15.552000000000003"/>
    <n v="3"/>
    <n v="0.2"/>
    <n v="5.4432"/>
  </r>
  <r>
    <n v="7050"/>
    <x v="3500"/>
    <x v="2"/>
    <x v="794"/>
    <d v="2011-09-30T00:00:00"/>
    <x v="1"/>
    <s v="BF-11005"/>
    <s v="Barry Franz"/>
    <x v="2"/>
    <s v="United States"/>
    <s v="Aurora"/>
    <x v="22"/>
    <n v="80013"/>
    <x v="1"/>
    <s v="OFF-AR-10003179"/>
    <x v="1"/>
    <x v="6"/>
    <s v="Dixon Ticonderoga Core-Lock Colored Pencils"/>
    <n v="14.576000000000001"/>
    <n v="2"/>
    <n v="0.2"/>
    <n v="2.3685999999999989"/>
  </r>
  <r>
    <n v="7051"/>
    <x v="3501"/>
    <x v="0"/>
    <x v="25"/>
    <d v="2013-12-12T00:00:00"/>
    <x v="3"/>
    <s v="WB-21850"/>
    <s v="William Brown"/>
    <x v="0"/>
    <s v="United States"/>
    <s v="Anaheim"/>
    <x v="1"/>
    <n v="92804"/>
    <x v="1"/>
    <s v="OFF-BI-10004593"/>
    <x v="1"/>
    <x v="8"/>
    <s v="Ibico Laser Imprintable Binding System Covers"/>
    <n v="209.60000000000002"/>
    <n v="5"/>
    <n v="0.2"/>
    <n v="68.11999999999999"/>
  </r>
  <r>
    <n v="7052"/>
    <x v="3501"/>
    <x v="0"/>
    <x v="25"/>
    <d v="2013-12-12T00:00:00"/>
    <x v="3"/>
    <s v="WB-21850"/>
    <s v="William Brown"/>
    <x v="0"/>
    <s v="United States"/>
    <s v="Anaheim"/>
    <x v="1"/>
    <n v="92804"/>
    <x v="1"/>
    <s v="OFF-AR-10000914"/>
    <x v="1"/>
    <x v="6"/>
    <s v="Boston 16765 Mini Stand Up Battery Pencil Sharpener"/>
    <n v="23.32"/>
    <n v="2"/>
    <n v="0"/>
    <n v="6.0632000000000019"/>
  </r>
  <r>
    <n v="7053"/>
    <x v="3501"/>
    <x v="0"/>
    <x v="25"/>
    <d v="2013-12-12T00:00:00"/>
    <x v="3"/>
    <s v="WB-21850"/>
    <s v="William Brown"/>
    <x v="0"/>
    <s v="United States"/>
    <s v="Anaheim"/>
    <x v="1"/>
    <n v="92804"/>
    <x v="1"/>
    <s v="OFF-PA-10000241"/>
    <x v="1"/>
    <x v="10"/>
    <s v="IBM Multi-Purpose Copy Paper, 8 1/2 x 11&quot;, Case"/>
    <n v="30.98"/>
    <n v="1"/>
    <n v="0"/>
    <n v="13.940999999999999"/>
  </r>
  <r>
    <n v="7054"/>
    <x v="3501"/>
    <x v="0"/>
    <x v="25"/>
    <d v="2013-12-12T00:00:00"/>
    <x v="3"/>
    <s v="WB-21850"/>
    <s v="William Brown"/>
    <x v="0"/>
    <s v="United States"/>
    <s v="Anaheim"/>
    <x v="1"/>
    <n v="92804"/>
    <x v="1"/>
    <s v="TEC-AC-10000057"/>
    <x v="2"/>
    <x v="11"/>
    <s v="Microsoft Natural Ergonomic Keyboard 4000"/>
    <n v="119.96"/>
    <n v="4"/>
    <n v="0"/>
    <n v="25.191599999999994"/>
  </r>
  <r>
    <n v="7055"/>
    <x v="3501"/>
    <x v="0"/>
    <x v="25"/>
    <d v="2013-12-12T00:00:00"/>
    <x v="3"/>
    <s v="WB-21850"/>
    <s v="William Brown"/>
    <x v="0"/>
    <s v="United States"/>
    <s v="Anaheim"/>
    <x v="1"/>
    <n v="92804"/>
    <x v="1"/>
    <s v="FUR-CH-10003774"/>
    <x v="0"/>
    <x v="1"/>
    <s v="Global Wood Trimmed Manager's Task Chair, Khaki"/>
    <n v="363.92"/>
    <n v="5"/>
    <n v="0.2"/>
    <n v="-31.843000000000018"/>
  </r>
  <r>
    <n v="7056"/>
    <x v="3501"/>
    <x v="0"/>
    <x v="25"/>
    <d v="2013-12-12T00:00:00"/>
    <x v="3"/>
    <s v="WB-21850"/>
    <s v="William Brown"/>
    <x v="0"/>
    <s v="United States"/>
    <s v="Anaheim"/>
    <x v="1"/>
    <n v="92804"/>
    <x v="1"/>
    <s v="OFF-BI-10002824"/>
    <x v="1"/>
    <x v="8"/>
    <s v="Recycled Easel Ring Binders"/>
    <n v="35.808"/>
    <n v="3"/>
    <n v="0.2"/>
    <n v="11.189999999999996"/>
  </r>
  <r>
    <n v="7057"/>
    <x v="3501"/>
    <x v="0"/>
    <x v="25"/>
    <d v="2013-12-12T00:00:00"/>
    <x v="3"/>
    <s v="WB-21850"/>
    <s v="William Brown"/>
    <x v="0"/>
    <s v="United States"/>
    <s v="Anaheim"/>
    <x v="1"/>
    <n v="92804"/>
    <x v="1"/>
    <s v="OFF-BI-10004001"/>
    <x v="1"/>
    <x v="8"/>
    <s v="GBC Recycled VeloBinder Covers"/>
    <n v="122.688"/>
    <n v="9"/>
    <n v="0.2"/>
    <n v="39.873599999999982"/>
  </r>
  <r>
    <n v="7058"/>
    <x v="3501"/>
    <x v="0"/>
    <x v="25"/>
    <d v="2013-12-12T00:00:00"/>
    <x v="3"/>
    <s v="WB-21850"/>
    <s v="William Brown"/>
    <x v="0"/>
    <s v="United States"/>
    <s v="Anaheim"/>
    <x v="1"/>
    <n v="92804"/>
    <x v="1"/>
    <s v="FUR-TA-10004619"/>
    <x v="0"/>
    <x v="3"/>
    <s v="Hon Non-Folding Utility Tables"/>
    <n v="892.13600000000008"/>
    <n v="7"/>
    <n v="0.2"/>
    <n v="111.51699999999991"/>
  </r>
  <r>
    <n v="7059"/>
    <x v="3501"/>
    <x v="0"/>
    <x v="25"/>
    <d v="2013-12-12T00:00:00"/>
    <x v="3"/>
    <s v="WB-21850"/>
    <s v="William Brown"/>
    <x v="0"/>
    <s v="United States"/>
    <s v="Anaheim"/>
    <x v="1"/>
    <n v="92804"/>
    <x v="1"/>
    <s v="OFF-ST-10000636"/>
    <x v="1"/>
    <x v="4"/>
    <s v="Rogers Profile Extra Capacity Storage Tub"/>
    <n v="50.22"/>
    <n v="3"/>
    <n v="0"/>
    <n v="2.0087999999999973"/>
  </r>
  <r>
    <n v="7060"/>
    <x v="3501"/>
    <x v="0"/>
    <x v="25"/>
    <d v="2013-12-12T00:00:00"/>
    <x v="3"/>
    <s v="WB-21850"/>
    <s v="William Brown"/>
    <x v="0"/>
    <s v="United States"/>
    <s v="Anaheim"/>
    <x v="1"/>
    <n v="92804"/>
    <x v="1"/>
    <s v="OFF-AP-10001469"/>
    <x v="1"/>
    <x v="9"/>
    <s v="Fellowes 8 Outlet Superior Workstation Surge Protector"/>
    <n v="83.42"/>
    <n v="2"/>
    <n v="0"/>
    <n v="24.191799999999994"/>
  </r>
  <r>
    <n v="7061"/>
    <x v="3501"/>
    <x v="0"/>
    <x v="25"/>
    <d v="2013-12-12T00:00:00"/>
    <x v="3"/>
    <s v="WB-21850"/>
    <s v="William Brown"/>
    <x v="0"/>
    <s v="United States"/>
    <s v="Anaheim"/>
    <x v="1"/>
    <n v="92804"/>
    <x v="1"/>
    <s v="OFF-BI-10002897"/>
    <x v="1"/>
    <x v="8"/>
    <s v="Black Avery Memo-Size 3-Ring Binder, 5 1/2&quot; x 8 1/2&quot;"/>
    <n v="5.8719999999999999"/>
    <n v="2"/>
    <n v="0.2"/>
    <n v="2.1286"/>
  </r>
  <r>
    <n v="7062"/>
    <x v="3502"/>
    <x v="1"/>
    <x v="302"/>
    <d v="2012-02-05T00:00:00"/>
    <x v="0"/>
    <s v="KH-16630"/>
    <s v="Ken Heidel"/>
    <x v="1"/>
    <s v="United States"/>
    <s v="Pleasant Grove"/>
    <x v="7"/>
    <n v="84062"/>
    <x v="1"/>
    <s v="OFF-BI-10002432"/>
    <x v="1"/>
    <x v="8"/>
    <s v="Wilson Jones Standard D-Ring Binders"/>
    <n v="12.144"/>
    <n v="3"/>
    <n v="0.2"/>
    <n v="4.0985999999999994"/>
  </r>
  <r>
    <n v="7063"/>
    <x v="3503"/>
    <x v="0"/>
    <x v="723"/>
    <d v="2014-01-01T00:00:00"/>
    <x v="0"/>
    <s v="KL-16645"/>
    <s v="Ken Lonsdale"/>
    <x v="0"/>
    <s v="United States"/>
    <s v="Springfield"/>
    <x v="21"/>
    <n v="97477"/>
    <x v="1"/>
    <s v="OFF-EN-10002592"/>
    <x v="1"/>
    <x v="12"/>
    <s v="Peel &amp; Seel Recycled Catalog Envelopes, Brown"/>
    <n v="27.792000000000002"/>
    <n v="3"/>
    <n v="0.2"/>
    <n v="10.422000000000001"/>
  </r>
  <r>
    <n v="7064"/>
    <x v="3504"/>
    <x v="3"/>
    <x v="515"/>
    <d v="2014-09-06T00:00:00"/>
    <x v="1"/>
    <s v="MG-17890"/>
    <s v="Michael Granlund"/>
    <x v="2"/>
    <s v="United States"/>
    <s v="Salem"/>
    <x v="21"/>
    <n v="97301"/>
    <x v="1"/>
    <s v="OFF-SU-10002522"/>
    <x v="1"/>
    <x v="14"/>
    <s v="Acme Kleen Earth Office Shears"/>
    <n v="6.2080000000000002"/>
    <n v="2"/>
    <n v="0.2"/>
    <n v="0.69839999999999902"/>
  </r>
  <r>
    <n v="7065"/>
    <x v="3505"/>
    <x v="3"/>
    <x v="1144"/>
    <d v="2014-02-10T00:00:00"/>
    <x v="1"/>
    <s v="JF-15355"/>
    <s v="Jay Fein"/>
    <x v="0"/>
    <s v="United States"/>
    <s v="Rochester"/>
    <x v="15"/>
    <n v="14609"/>
    <x v="3"/>
    <s v="OFF-AP-10003971"/>
    <x v="1"/>
    <x v="9"/>
    <s v="Belkin 6 Outlet Metallic Surge Strip"/>
    <n v="32.67"/>
    <n v="3"/>
    <n v="0"/>
    <n v="8.4942000000000011"/>
  </r>
  <r>
    <n v="7066"/>
    <x v="3506"/>
    <x v="2"/>
    <x v="776"/>
    <d v="2011-12-08T00:00:00"/>
    <x v="2"/>
    <s v="RS-19765"/>
    <s v="Roland Schwarz"/>
    <x v="1"/>
    <s v="United States"/>
    <s v="Los Angeles"/>
    <x v="1"/>
    <n v="90008"/>
    <x v="1"/>
    <s v="OFF-ST-10001496"/>
    <x v="1"/>
    <x v="4"/>
    <s v="Standard Rollaway File with Lock"/>
    <n v="1261.33"/>
    <n v="7"/>
    <n v="0"/>
    <n v="327.94580000000002"/>
  </r>
  <r>
    <n v="7067"/>
    <x v="3507"/>
    <x v="0"/>
    <x v="198"/>
    <d v="2013-06-04T00:00:00"/>
    <x v="1"/>
    <s v="NL-18310"/>
    <s v="Nancy Lomonaco"/>
    <x v="2"/>
    <s v="United States"/>
    <s v="Los Angeles"/>
    <x v="1"/>
    <n v="90049"/>
    <x v="1"/>
    <s v="OFF-PA-10004782"/>
    <x v="1"/>
    <x v="10"/>
    <s v="Xerox 228"/>
    <n v="38.880000000000003"/>
    <n v="6"/>
    <n v="0"/>
    <n v="18.662400000000002"/>
  </r>
  <r>
    <n v="7068"/>
    <x v="3508"/>
    <x v="0"/>
    <x v="206"/>
    <d v="2013-05-27T00:00:00"/>
    <x v="1"/>
    <s v="AS-10285"/>
    <s v="Alejandro Savely"/>
    <x v="1"/>
    <s v="United States"/>
    <s v="Dallas"/>
    <x v="5"/>
    <n v="75081"/>
    <x v="2"/>
    <s v="OFF-BI-10000343"/>
    <x v="1"/>
    <x v="8"/>
    <s v="Pressboard Covers with Storage Hooks, 9 1/2&quot; x 11&quot;, Light Blue"/>
    <n v="1.9639999999999995"/>
    <n v="2"/>
    <n v="0.8"/>
    <n v="-3.2406000000000006"/>
  </r>
  <r>
    <n v="7069"/>
    <x v="3508"/>
    <x v="0"/>
    <x v="206"/>
    <d v="2013-05-27T00:00:00"/>
    <x v="1"/>
    <s v="AS-10285"/>
    <s v="Alejandro Savely"/>
    <x v="1"/>
    <s v="United States"/>
    <s v="Dallas"/>
    <x v="5"/>
    <n v="75081"/>
    <x v="2"/>
    <s v="OFF-PA-10003591"/>
    <x v="1"/>
    <x v="10"/>
    <s v="Southworth 100% Cotton The Best Paper"/>
    <n v="82.656000000000006"/>
    <n v="9"/>
    <n v="0.2"/>
    <n v="30.996000000000002"/>
  </r>
  <r>
    <n v="7070"/>
    <x v="3509"/>
    <x v="2"/>
    <x v="128"/>
    <d v="2011-08-14T00:00:00"/>
    <x v="1"/>
    <s v="GM-14500"/>
    <s v="Gene McClure"/>
    <x v="0"/>
    <s v="United States"/>
    <s v="Fresno"/>
    <x v="1"/>
    <n v="93727"/>
    <x v="1"/>
    <s v="OFF-PA-10001667"/>
    <x v="1"/>
    <x v="10"/>
    <s v="Great White Multi-Use Recycled Paper (20Lb. and 84 Bright)"/>
    <n v="5.98"/>
    <n v="1"/>
    <n v="0"/>
    <n v="2.6909999999999998"/>
  </r>
  <r>
    <n v="7071"/>
    <x v="3510"/>
    <x v="0"/>
    <x v="64"/>
    <d v="2013-09-11T00:00:00"/>
    <x v="0"/>
    <s v="SU-20665"/>
    <s v="Stephanie Ulpright"/>
    <x v="2"/>
    <s v="United States"/>
    <s v="Chicago"/>
    <x v="10"/>
    <n v="60653"/>
    <x v="2"/>
    <s v="OFF-PA-10004971"/>
    <x v="1"/>
    <x v="10"/>
    <s v="Xerox 196"/>
    <n v="9.2480000000000011"/>
    <n v="2"/>
    <n v="0.2"/>
    <n v="3.3524000000000003"/>
  </r>
  <r>
    <n v="7072"/>
    <x v="3511"/>
    <x v="0"/>
    <x v="310"/>
    <d v="2013-07-29T00:00:00"/>
    <x v="1"/>
    <s v="CK-12205"/>
    <s v="Chloris Kastensmidt"/>
    <x v="0"/>
    <s v="United States"/>
    <s v="Mcallen"/>
    <x v="5"/>
    <n v="78501"/>
    <x v="2"/>
    <s v="OFF-AR-10001216"/>
    <x v="1"/>
    <x v="6"/>
    <s v="Newell 339"/>
    <n v="4.4479999999999995"/>
    <n v="2"/>
    <n v="0.2"/>
    <n v="0.3335999999999999"/>
  </r>
  <r>
    <n v="7073"/>
    <x v="3511"/>
    <x v="0"/>
    <x v="310"/>
    <d v="2013-07-29T00:00:00"/>
    <x v="1"/>
    <s v="CK-12205"/>
    <s v="Chloris Kastensmidt"/>
    <x v="0"/>
    <s v="United States"/>
    <s v="Mcallen"/>
    <x v="5"/>
    <n v="78501"/>
    <x v="2"/>
    <s v="OFF-PA-10004355"/>
    <x v="1"/>
    <x v="10"/>
    <s v="Xerox 231"/>
    <n v="5.1840000000000011"/>
    <n v="1"/>
    <n v="0.2"/>
    <n v="1.8144"/>
  </r>
  <r>
    <n v="7074"/>
    <x v="3511"/>
    <x v="0"/>
    <x v="310"/>
    <d v="2013-07-29T00:00:00"/>
    <x v="1"/>
    <s v="CK-12205"/>
    <s v="Chloris Kastensmidt"/>
    <x v="0"/>
    <s v="United States"/>
    <s v="Mcallen"/>
    <x v="5"/>
    <n v="78501"/>
    <x v="2"/>
    <s v="OFF-AR-10001953"/>
    <x v="1"/>
    <x v="6"/>
    <s v="Boston 1645 Deluxe Heavier-Duty Electric Pencil Sharpener"/>
    <n v="175.92"/>
    <n v="5"/>
    <n v="0.2"/>
    <n v="15.393000000000008"/>
  </r>
  <r>
    <n v="7075"/>
    <x v="3511"/>
    <x v="0"/>
    <x v="310"/>
    <d v="2013-07-29T00:00:00"/>
    <x v="1"/>
    <s v="CK-12205"/>
    <s v="Chloris Kastensmidt"/>
    <x v="0"/>
    <s v="United States"/>
    <s v="Mcallen"/>
    <x v="5"/>
    <n v="78501"/>
    <x v="2"/>
    <s v="OFF-BI-10004364"/>
    <x v="1"/>
    <x v="8"/>
    <s v="Storex Dura Pro Binders"/>
    <n v="4.7519999999999989"/>
    <n v="4"/>
    <n v="0.8"/>
    <n v="-8.3160000000000025"/>
  </r>
  <r>
    <n v="7076"/>
    <x v="3511"/>
    <x v="0"/>
    <x v="310"/>
    <d v="2013-07-29T00:00:00"/>
    <x v="1"/>
    <s v="CK-12205"/>
    <s v="Chloris Kastensmidt"/>
    <x v="0"/>
    <s v="United States"/>
    <s v="Mcallen"/>
    <x v="5"/>
    <n v="78501"/>
    <x v="2"/>
    <s v="OFF-SU-10001165"/>
    <x v="1"/>
    <x v="14"/>
    <s v="Acme Elite Stainless Steel Scissors"/>
    <n v="13.344000000000001"/>
    <n v="2"/>
    <n v="0.2"/>
    <n v="1.0007999999999999"/>
  </r>
  <r>
    <n v="7077"/>
    <x v="3512"/>
    <x v="0"/>
    <x v="536"/>
    <d v="2013-05-18T00:00:00"/>
    <x v="1"/>
    <s v="JM-15580"/>
    <s v="Jill Matthias"/>
    <x v="0"/>
    <s v="United States"/>
    <s v="Seattle"/>
    <x v="4"/>
    <n v="98105"/>
    <x v="1"/>
    <s v="OFF-EN-10001141"/>
    <x v="1"/>
    <x v="12"/>
    <s v="Manila Recycled Extra-Heavyweight Clasp Envelopes, 6&quot; x 9&quot;"/>
    <n v="54.900000000000006"/>
    <n v="5"/>
    <n v="0"/>
    <n v="26.901000000000003"/>
  </r>
  <r>
    <n v="7078"/>
    <x v="3513"/>
    <x v="0"/>
    <x v="476"/>
    <d v="2013-09-07T00:00:00"/>
    <x v="1"/>
    <s v="JE-15715"/>
    <s v="Joe Elijah"/>
    <x v="0"/>
    <s v="United States"/>
    <s v="Charlotte"/>
    <x v="3"/>
    <n v="28205"/>
    <x v="0"/>
    <s v="OFF-BI-10000014"/>
    <x v="1"/>
    <x v="8"/>
    <s v="Heavy-Duty E-Z-D Binders"/>
    <n v="22.911000000000005"/>
    <n v="7"/>
    <n v="0.7"/>
    <n v="-17.565099999999994"/>
  </r>
  <r>
    <n v="7079"/>
    <x v="3513"/>
    <x v="0"/>
    <x v="476"/>
    <d v="2013-09-07T00:00:00"/>
    <x v="1"/>
    <s v="JE-15715"/>
    <s v="Joe Elijah"/>
    <x v="0"/>
    <s v="United States"/>
    <s v="Charlotte"/>
    <x v="3"/>
    <n v="28205"/>
    <x v="0"/>
    <s v="OFF-AP-10000159"/>
    <x v="1"/>
    <x v="9"/>
    <s v="Belkin F9M820V08 8 Outlet Surge"/>
    <n v="309.45600000000002"/>
    <n v="9"/>
    <n v="0.2"/>
    <n v="34.813799999999944"/>
  </r>
  <r>
    <n v="7080"/>
    <x v="3513"/>
    <x v="0"/>
    <x v="476"/>
    <d v="2013-09-07T00:00:00"/>
    <x v="1"/>
    <s v="JE-15715"/>
    <s v="Joe Elijah"/>
    <x v="0"/>
    <s v="United States"/>
    <s v="Charlotte"/>
    <x v="3"/>
    <n v="28205"/>
    <x v="0"/>
    <s v="OFF-AR-10003560"/>
    <x v="1"/>
    <x v="6"/>
    <s v="Zebra Zazzle Fluorescent Highlighters"/>
    <n v="19.456000000000003"/>
    <n v="4"/>
    <n v="0.2"/>
    <n v="3.4047999999999981"/>
  </r>
  <r>
    <n v="7081"/>
    <x v="3513"/>
    <x v="0"/>
    <x v="476"/>
    <d v="2013-09-07T00:00:00"/>
    <x v="1"/>
    <s v="JE-15715"/>
    <s v="Joe Elijah"/>
    <x v="0"/>
    <s v="United States"/>
    <s v="Charlotte"/>
    <x v="3"/>
    <n v="28205"/>
    <x v="0"/>
    <s v="FUR-TA-10001768"/>
    <x v="0"/>
    <x v="3"/>
    <s v="Hon Racetrack Conference Tables"/>
    <n v="472.51800000000003"/>
    <n v="3"/>
    <n v="0.4"/>
    <n v="-149.63070000000005"/>
  </r>
  <r>
    <n v="7082"/>
    <x v="3513"/>
    <x v="0"/>
    <x v="476"/>
    <d v="2013-09-07T00:00:00"/>
    <x v="1"/>
    <s v="JE-15715"/>
    <s v="Joe Elijah"/>
    <x v="0"/>
    <s v="United States"/>
    <s v="Charlotte"/>
    <x v="3"/>
    <n v="28205"/>
    <x v="0"/>
    <s v="TEC-AC-10002049"/>
    <x v="2"/>
    <x v="11"/>
    <s v="Plantronics Savi W720 Multi-Device Wireless Headset System"/>
    <n v="1012.6800000000001"/>
    <n v="3"/>
    <n v="0.2"/>
    <n v="303.80400000000003"/>
  </r>
  <r>
    <n v="7083"/>
    <x v="3513"/>
    <x v="0"/>
    <x v="476"/>
    <d v="2013-09-07T00:00:00"/>
    <x v="1"/>
    <s v="JE-15715"/>
    <s v="Joe Elijah"/>
    <x v="0"/>
    <s v="United States"/>
    <s v="Charlotte"/>
    <x v="3"/>
    <n v="28205"/>
    <x v="0"/>
    <s v="OFF-BI-10003166"/>
    <x v="1"/>
    <x v="8"/>
    <s v="GBC Plasticlear Binding Covers"/>
    <n v="17.220000000000006"/>
    <n v="5"/>
    <n v="0.7"/>
    <n v="-12.628"/>
  </r>
  <r>
    <n v="7084"/>
    <x v="3514"/>
    <x v="3"/>
    <x v="246"/>
    <d v="2014-07-26T00:00:00"/>
    <x v="0"/>
    <s v="AR-10825"/>
    <s v="Anthony Rawles"/>
    <x v="1"/>
    <s v="United States"/>
    <s v="Concord"/>
    <x v="1"/>
    <n v="94521"/>
    <x v="1"/>
    <s v="OFF-AR-10003469"/>
    <x v="1"/>
    <x v="6"/>
    <s v="Nontoxic Chalk"/>
    <n v="3.52"/>
    <n v="2"/>
    <n v="0"/>
    <n v="1.6896"/>
  </r>
  <r>
    <n v="7085"/>
    <x v="3514"/>
    <x v="3"/>
    <x v="246"/>
    <d v="2014-07-26T00:00:00"/>
    <x v="0"/>
    <s v="AR-10825"/>
    <s v="Anthony Rawles"/>
    <x v="1"/>
    <s v="United States"/>
    <s v="Concord"/>
    <x v="1"/>
    <n v="94521"/>
    <x v="1"/>
    <s v="TEC-PH-10002549"/>
    <x v="2"/>
    <x v="7"/>
    <s v="Polycom SoundPoint IP 450 VoIP phone"/>
    <n v="1626.1920000000002"/>
    <n v="9"/>
    <n v="0.2"/>
    <n v="121.96440000000001"/>
  </r>
  <r>
    <n v="7086"/>
    <x v="3515"/>
    <x v="3"/>
    <x v="145"/>
    <d v="2014-09-29T00:00:00"/>
    <x v="2"/>
    <s v="AH-10075"/>
    <s v="Adam Hart"/>
    <x v="1"/>
    <s v="United States"/>
    <s v="Chester"/>
    <x v="9"/>
    <n v="19013"/>
    <x v="3"/>
    <s v="OFF-BI-10003476"/>
    <x v="1"/>
    <x v="8"/>
    <s v="Avery Metallic Poly Binders"/>
    <n v="8.5950000000000024"/>
    <n v="5"/>
    <n v="0.7"/>
    <n v="-6.3030000000000008"/>
  </r>
  <r>
    <n v="7087"/>
    <x v="3515"/>
    <x v="3"/>
    <x v="145"/>
    <d v="2014-09-29T00:00:00"/>
    <x v="2"/>
    <s v="AH-10075"/>
    <s v="Adam Hart"/>
    <x v="1"/>
    <s v="United States"/>
    <s v="Chester"/>
    <x v="9"/>
    <n v="19013"/>
    <x v="3"/>
    <s v="OFF-SU-10000157"/>
    <x v="1"/>
    <x v="14"/>
    <s v="Compact Automatic Electric Letter Opener"/>
    <n v="190.89600000000002"/>
    <n v="2"/>
    <n v="0.2"/>
    <n v="-42.951599999999999"/>
  </r>
  <r>
    <n v="7088"/>
    <x v="3516"/>
    <x v="3"/>
    <x v="646"/>
    <d v="2014-08-07T00:00:00"/>
    <x v="0"/>
    <s v="GA-14515"/>
    <s v="George Ashbrook"/>
    <x v="0"/>
    <s v="United States"/>
    <s v="Los Angeles"/>
    <x v="1"/>
    <n v="90004"/>
    <x v="1"/>
    <s v="OFF-ST-10003123"/>
    <x v="1"/>
    <x v="4"/>
    <s v="Fellowes Bases and Tops For Staxonsteel/High-Stak Systems"/>
    <n v="99.87"/>
    <n v="3"/>
    <n v="0"/>
    <n v="23.968799999999998"/>
  </r>
  <r>
    <n v="7089"/>
    <x v="3517"/>
    <x v="1"/>
    <x v="969"/>
    <d v="2012-10-27T00:00:00"/>
    <x v="0"/>
    <s v="JF-15415"/>
    <s v="Jennifer Ferguson"/>
    <x v="0"/>
    <s v="United States"/>
    <s v="Sparks"/>
    <x v="33"/>
    <n v="89431"/>
    <x v="1"/>
    <s v="OFF-AR-10001955"/>
    <x v="1"/>
    <x v="6"/>
    <s v="Newell 319"/>
    <n v="79.36"/>
    <n v="4"/>
    <n v="0"/>
    <n v="23.807999999999993"/>
  </r>
  <r>
    <n v="7090"/>
    <x v="3518"/>
    <x v="3"/>
    <x v="140"/>
    <d v="2014-06-20T00:00:00"/>
    <x v="0"/>
    <s v="KH-16690"/>
    <s v="Kristen Hastings"/>
    <x v="1"/>
    <s v="United States"/>
    <s v="Los Angeles"/>
    <x v="1"/>
    <n v="90032"/>
    <x v="1"/>
    <s v="TEC-PH-10001809"/>
    <x v="2"/>
    <x v="7"/>
    <s v="Panasonic KX T7736-B Digital phone"/>
    <n v="119.96"/>
    <n v="1"/>
    <n v="0.2"/>
    <n v="7.4974999999999987"/>
  </r>
  <r>
    <n v="7091"/>
    <x v="3519"/>
    <x v="1"/>
    <x v="1145"/>
    <d v="2012-01-13T00:00:00"/>
    <x v="1"/>
    <s v="CC-12685"/>
    <s v="Craig Carroll"/>
    <x v="0"/>
    <s v="United States"/>
    <s v="Henderson"/>
    <x v="0"/>
    <n v="42420"/>
    <x v="0"/>
    <s v="OFF-PA-10000474"/>
    <x v="1"/>
    <x v="10"/>
    <s v="Staples"/>
    <n v="106.32"/>
    <n v="3"/>
    <n v="0"/>
    <n v="49.970399999999991"/>
  </r>
  <r>
    <n v="7092"/>
    <x v="3519"/>
    <x v="1"/>
    <x v="1145"/>
    <d v="2012-01-13T00:00:00"/>
    <x v="1"/>
    <s v="CC-12685"/>
    <s v="Craig Carroll"/>
    <x v="0"/>
    <s v="United States"/>
    <s v="Henderson"/>
    <x v="0"/>
    <n v="42420"/>
    <x v="0"/>
    <s v="OFF-AP-10001205"/>
    <x v="1"/>
    <x v="9"/>
    <s v="Belkin 5 Outlet SurgeMaster Power Centers"/>
    <n v="163.44"/>
    <n v="3"/>
    <n v="0"/>
    <n v="45.763200000000012"/>
  </r>
  <r>
    <n v="7093"/>
    <x v="3519"/>
    <x v="1"/>
    <x v="1145"/>
    <d v="2012-01-13T00:00:00"/>
    <x v="1"/>
    <s v="CC-12685"/>
    <s v="Craig Carroll"/>
    <x v="0"/>
    <s v="United States"/>
    <s v="Henderson"/>
    <x v="0"/>
    <n v="42420"/>
    <x v="0"/>
    <s v="OFF-AR-10004691"/>
    <x v="1"/>
    <x v="6"/>
    <s v="Boston 1730 StandUp Electric Pencil Sharpener"/>
    <n v="42.76"/>
    <n v="2"/>
    <n v="0"/>
    <n v="11.117599999999999"/>
  </r>
  <r>
    <n v="7094"/>
    <x v="3519"/>
    <x v="1"/>
    <x v="1145"/>
    <d v="2012-01-13T00:00:00"/>
    <x v="1"/>
    <s v="CC-12685"/>
    <s v="Craig Carroll"/>
    <x v="0"/>
    <s v="United States"/>
    <s v="Henderson"/>
    <x v="0"/>
    <n v="42420"/>
    <x v="0"/>
    <s v="OFF-PA-10004996"/>
    <x v="1"/>
    <x v="10"/>
    <s v="Speediset Carbonless Redi-Letter 7&quot; x 8 1/2&quot;"/>
    <n v="51.550000000000004"/>
    <n v="5"/>
    <n v="0"/>
    <n v="24.2285"/>
  </r>
  <r>
    <n v="7095"/>
    <x v="3520"/>
    <x v="1"/>
    <x v="97"/>
    <d v="2012-02-13T00:00:00"/>
    <x v="0"/>
    <s v="JF-15565"/>
    <s v="Jill Fjeld"/>
    <x v="0"/>
    <s v="United States"/>
    <s v="Decatur"/>
    <x v="10"/>
    <n v="62521"/>
    <x v="2"/>
    <s v="TEC-AC-10001908"/>
    <x v="2"/>
    <x v="11"/>
    <s v="Logitech Wireless Headset h800"/>
    <n v="479.952"/>
    <n v="6"/>
    <n v="0.2"/>
    <n v="89.990999999999985"/>
  </r>
  <r>
    <n v="7096"/>
    <x v="3521"/>
    <x v="0"/>
    <x v="1146"/>
    <d v="2013-08-21T00:00:00"/>
    <x v="2"/>
    <s v="RP-19390"/>
    <s v="Resi Pölking"/>
    <x v="0"/>
    <s v="United States"/>
    <s v="New York City"/>
    <x v="15"/>
    <n v="10009"/>
    <x v="3"/>
    <s v="OFF-BI-10000666"/>
    <x v="1"/>
    <x v="8"/>
    <s v="Surelock Post Binders"/>
    <n v="146.68799999999999"/>
    <n v="6"/>
    <n v="0.2"/>
    <n v="55.007999999999996"/>
  </r>
  <r>
    <n v="7097"/>
    <x v="3521"/>
    <x v="0"/>
    <x v="1146"/>
    <d v="2013-08-21T00:00:00"/>
    <x v="2"/>
    <s v="RP-19390"/>
    <s v="Resi Pölking"/>
    <x v="0"/>
    <s v="United States"/>
    <s v="New York City"/>
    <x v="15"/>
    <n v="10009"/>
    <x v="3"/>
    <s v="OFF-BI-10004318"/>
    <x v="1"/>
    <x v="8"/>
    <s v="Ibico EB-19 Dual Function Manual Binding System"/>
    <n v="276.78400000000005"/>
    <n v="2"/>
    <n v="0.2"/>
    <n v="89.954799999999992"/>
  </r>
  <r>
    <n v="7098"/>
    <x v="3521"/>
    <x v="0"/>
    <x v="1146"/>
    <d v="2013-08-21T00:00:00"/>
    <x v="2"/>
    <s v="RP-19390"/>
    <s v="Resi Pölking"/>
    <x v="0"/>
    <s v="United States"/>
    <s v="New York City"/>
    <x v="15"/>
    <n v="10009"/>
    <x v="3"/>
    <s v="OFF-BI-10003429"/>
    <x v="1"/>
    <x v="8"/>
    <s v="Cardinal HOLDit! Binder Insert Strips,Extra Strips"/>
    <n v="25.32"/>
    <n v="5"/>
    <n v="0.2"/>
    <n v="9.1785000000000014"/>
  </r>
  <r>
    <n v="7099"/>
    <x v="3522"/>
    <x v="3"/>
    <x v="44"/>
    <d v="2014-11-11T00:00:00"/>
    <x v="1"/>
    <s v="CD-11980"/>
    <s v="Carol Darley"/>
    <x v="0"/>
    <s v="United States"/>
    <s v="New York City"/>
    <x v="15"/>
    <n v="10011"/>
    <x v="3"/>
    <s v="OFF-PA-10003302"/>
    <x v="1"/>
    <x v="10"/>
    <s v="Xerox 1906"/>
    <n v="318.95999999999998"/>
    <n v="9"/>
    <n v="0"/>
    <n v="149.91119999999998"/>
  </r>
  <r>
    <n v="7100"/>
    <x v="3523"/>
    <x v="1"/>
    <x v="207"/>
    <d v="2012-12-30T00:00:00"/>
    <x v="0"/>
    <s v="DF-13135"/>
    <s v="David Flashing"/>
    <x v="0"/>
    <s v="United States"/>
    <s v="New York City"/>
    <x v="15"/>
    <n v="10009"/>
    <x v="3"/>
    <s v="OFF-PA-10003302"/>
    <x v="1"/>
    <x v="10"/>
    <s v="Xerox 1906"/>
    <n v="212.64"/>
    <n v="6"/>
    <n v="0"/>
    <n v="99.940799999999982"/>
  </r>
  <r>
    <n v="7101"/>
    <x v="3524"/>
    <x v="2"/>
    <x v="533"/>
    <d v="2011-11-28T00:00:00"/>
    <x v="1"/>
    <s v="SM-20005"/>
    <s v="Sally Matthias"/>
    <x v="0"/>
    <s v="United States"/>
    <s v="Scottsdale"/>
    <x v="16"/>
    <n v="85254"/>
    <x v="1"/>
    <s v="OFF-EN-10002621"/>
    <x v="1"/>
    <x v="12"/>
    <s v="Staples"/>
    <n v="23.472000000000001"/>
    <n v="3"/>
    <n v="0.2"/>
    <n v="8.8019999999999978"/>
  </r>
  <r>
    <n v="7102"/>
    <x v="3525"/>
    <x v="0"/>
    <x v="1147"/>
    <d v="2013-08-06T00:00:00"/>
    <x v="0"/>
    <s v="SG-20890"/>
    <s v="Susan Gilcrest"/>
    <x v="1"/>
    <s v="United States"/>
    <s v="Amarillo"/>
    <x v="5"/>
    <n v="79109"/>
    <x v="2"/>
    <s v="OFF-PA-10000249"/>
    <x v="1"/>
    <x v="10"/>
    <s v="Staples"/>
    <n v="19.648"/>
    <n v="2"/>
    <n v="0.2"/>
    <n v="6.6311999999999989"/>
  </r>
  <r>
    <n v="7103"/>
    <x v="3526"/>
    <x v="2"/>
    <x v="158"/>
    <d v="2011-09-24T00:00:00"/>
    <x v="2"/>
    <s v="LH-16750"/>
    <s v="Larry Hughes"/>
    <x v="0"/>
    <s v="United States"/>
    <s v="Philadelphia"/>
    <x v="9"/>
    <n v="19140"/>
    <x v="3"/>
    <s v="OFF-BI-10000050"/>
    <x v="1"/>
    <x v="8"/>
    <s v="Angle-D Binders with Locking Rings, Label Holders"/>
    <n v="6.5700000000000012"/>
    <n v="3"/>
    <n v="0.7"/>
    <n v="-5.036999999999999"/>
  </r>
  <r>
    <n v="7104"/>
    <x v="3527"/>
    <x v="3"/>
    <x v="507"/>
    <d v="2014-09-09T00:00:00"/>
    <x v="1"/>
    <s v="EJ-14155"/>
    <s v="Eva Jacobs"/>
    <x v="0"/>
    <s v="United States"/>
    <s v="Santa Ana"/>
    <x v="1"/>
    <n v="92704"/>
    <x v="1"/>
    <s v="OFF-ST-10003805"/>
    <x v="1"/>
    <x v="4"/>
    <s v="24 Capacity Maxi Data Binder Racks, Pearl"/>
    <n v="421.1"/>
    <n v="2"/>
    <n v="0"/>
    <n v="105.27499999999998"/>
  </r>
  <r>
    <n v="7105"/>
    <x v="3528"/>
    <x v="3"/>
    <x v="249"/>
    <d v="2014-06-22T00:00:00"/>
    <x v="0"/>
    <s v="KH-16330"/>
    <s v="Katharine Harms"/>
    <x v="1"/>
    <s v="United States"/>
    <s v="Newark"/>
    <x v="24"/>
    <n v="43055"/>
    <x v="3"/>
    <s v="FUR-CH-10000785"/>
    <x v="0"/>
    <x v="1"/>
    <s v="Global Ergonomic Managers Chair"/>
    <n v="760.11599999999987"/>
    <n v="6"/>
    <n v="0.3"/>
    <n v="-43.435200000000009"/>
  </r>
  <r>
    <n v="7106"/>
    <x v="3528"/>
    <x v="3"/>
    <x v="249"/>
    <d v="2014-06-22T00:00:00"/>
    <x v="0"/>
    <s v="KH-16330"/>
    <s v="Katharine Harms"/>
    <x v="1"/>
    <s v="United States"/>
    <s v="Newark"/>
    <x v="24"/>
    <n v="43055"/>
    <x v="3"/>
    <s v="FUR-FU-10004909"/>
    <x v="0"/>
    <x v="5"/>
    <s v="Contemporary Wood/Metal Frame"/>
    <n v="38.784000000000006"/>
    <n v="3"/>
    <n v="0.2"/>
    <n v="7.2719999999999949"/>
  </r>
  <r>
    <n v="7107"/>
    <x v="3528"/>
    <x v="3"/>
    <x v="249"/>
    <d v="2014-06-22T00:00:00"/>
    <x v="0"/>
    <s v="KH-16330"/>
    <s v="Katharine Harms"/>
    <x v="1"/>
    <s v="United States"/>
    <s v="Newark"/>
    <x v="24"/>
    <n v="43055"/>
    <x v="3"/>
    <s v="TEC-AC-10001553"/>
    <x v="2"/>
    <x v="11"/>
    <s v="Memorex 25GB 6X Branded Blu-Ray Recordable Disc, 15/Pack"/>
    <n v="122.32799999999999"/>
    <n v="9"/>
    <n v="0.2"/>
    <n v="1.5291000000000032"/>
  </r>
  <r>
    <n v="7108"/>
    <x v="3529"/>
    <x v="0"/>
    <x v="475"/>
    <d v="2013-04-27T00:00:00"/>
    <x v="1"/>
    <s v="KM-16720"/>
    <s v="Kunst Miller"/>
    <x v="0"/>
    <s v="United States"/>
    <s v="New York City"/>
    <x v="15"/>
    <n v="10035"/>
    <x v="3"/>
    <s v="TEC-PH-10004774"/>
    <x v="2"/>
    <x v="7"/>
    <s v="Gear Head AU3700S Headset"/>
    <n v="25.98"/>
    <n v="2"/>
    <n v="0"/>
    <n v="0.77939999999999898"/>
  </r>
  <r>
    <n v="7109"/>
    <x v="3529"/>
    <x v="0"/>
    <x v="475"/>
    <d v="2013-04-27T00:00:00"/>
    <x v="1"/>
    <s v="KM-16720"/>
    <s v="Kunst Miller"/>
    <x v="0"/>
    <s v="United States"/>
    <s v="New York City"/>
    <x v="15"/>
    <n v="10035"/>
    <x v="3"/>
    <s v="OFF-AR-10004582"/>
    <x v="1"/>
    <x v="6"/>
    <s v="BIC Brite Liner Grip Highlighters"/>
    <n v="3.28"/>
    <n v="2"/>
    <n v="0"/>
    <n v="1.4759999999999998"/>
  </r>
  <r>
    <n v="7110"/>
    <x v="3529"/>
    <x v="0"/>
    <x v="475"/>
    <d v="2013-04-27T00:00:00"/>
    <x v="1"/>
    <s v="KM-16720"/>
    <s v="Kunst Miller"/>
    <x v="0"/>
    <s v="United States"/>
    <s v="New York City"/>
    <x v="15"/>
    <n v="10035"/>
    <x v="3"/>
    <s v="OFF-ST-10000991"/>
    <x v="1"/>
    <x v="4"/>
    <s v="Space Solutions HD Industrial Steel Shelving."/>
    <n v="459.88"/>
    <n v="4"/>
    <n v="0"/>
    <n v="13.796400000000006"/>
  </r>
  <r>
    <n v="7111"/>
    <x v="3529"/>
    <x v="0"/>
    <x v="475"/>
    <d v="2013-04-27T00:00:00"/>
    <x v="1"/>
    <s v="KM-16720"/>
    <s v="Kunst Miller"/>
    <x v="0"/>
    <s v="United States"/>
    <s v="New York City"/>
    <x v="15"/>
    <n v="10035"/>
    <x v="3"/>
    <s v="OFF-SU-10002522"/>
    <x v="1"/>
    <x v="14"/>
    <s v="Acme Kleen Earth Office Shears"/>
    <n v="7.76"/>
    <n v="2"/>
    <n v="0"/>
    <n v="2.2503999999999991"/>
  </r>
  <r>
    <n v="7112"/>
    <x v="3529"/>
    <x v="0"/>
    <x v="475"/>
    <d v="2013-04-27T00:00:00"/>
    <x v="1"/>
    <s v="KM-16720"/>
    <s v="Kunst Miller"/>
    <x v="0"/>
    <s v="United States"/>
    <s v="New York City"/>
    <x v="15"/>
    <n v="10035"/>
    <x v="3"/>
    <s v="OFF-AR-10004022"/>
    <x v="1"/>
    <x v="6"/>
    <s v="Panasonic KP-380BK Classic Electric Pencil Sharpener"/>
    <n v="71.959999999999994"/>
    <n v="2"/>
    <n v="0"/>
    <n v="17.989999999999995"/>
  </r>
  <r>
    <n v="7113"/>
    <x v="3529"/>
    <x v="0"/>
    <x v="475"/>
    <d v="2013-04-27T00:00:00"/>
    <x v="1"/>
    <s v="KM-16720"/>
    <s v="Kunst Miller"/>
    <x v="0"/>
    <s v="United States"/>
    <s v="New York City"/>
    <x v="15"/>
    <n v="10035"/>
    <x v="3"/>
    <s v="OFF-SU-10001218"/>
    <x v="1"/>
    <x v="14"/>
    <s v="Fiskars Softgrip Scissors"/>
    <n v="54.900000000000006"/>
    <n v="5"/>
    <n v="0"/>
    <n v="15.372000000000003"/>
  </r>
  <r>
    <n v="7114"/>
    <x v="3529"/>
    <x v="0"/>
    <x v="475"/>
    <d v="2013-04-27T00:00:00"/>
    <x v="1"/>
    <s v="KM-16720"/>
    <s v="Kunst Miller"/>
    <x v="0"/>
    <s v="United States"/>
    <s v="New York City"/>
    <x v="15"/>
    <n v="10035"/>
    <x v="3"/>
    <s v="OFF-BI-10000174"/>
    <x v="1"/>
    <x v="8"/>
    <s v="Wilson Jones Clip &amp; Carry Folder Binder Tool for Ring Binders, Clear"/>
    <n v="9.2799999999999994"/>
    <n v="2"/>
    <n v="0.2"/>
    <n v="3.2479999999999998"/>
  </r>
  <r>
    <n v="7115"/>
    <x v="3530"/>
    <x v="0"/>
    <x v="465"/>
    <d v="2013-05-07T00:00:00"/>
    <x v="2"/>
    <s v="LW-16990"/>
    <s v="Lindsay Williams"/>
    <x v="1"/>
    <s v="United States"/>
    <s v="Henderson"/>
    <x v="33"/>
    <n v="89015"/>
    <x v="1"/>
    <s v="FUR-TA-10003392"/>
    <x v="0"/>
    <x v="3"/>
    <s v="Global Adaptabilities Conference Tables"/>
    <n v="1685.88"/>
    <n v="6"/>
    <n v="0"/>
    <n v="320.31720000000001"/>
  </r>
  <r>
    <n v="7116"/>
    <x v="3530"/>
    <x v="0"/>
    <x v="465"/>
    <d v="2013-05-07T00:00:00"/>
    <x v="2"/>
    <s v="LW-16990"/>
    <s v="Lindsay Williams"/>
    <x v="1"/>
    <s v="United States"/>
    <s v="Henderson"/>
    <x v="33"/>
    <n v="89015"/>
    <x v="1"/>
    <s v="OFF-BI-10001890"/>
    <x v="1"/>
    <x v="8"/>
    <s v="Avery Poly Binder Pockets"/>
    <n v="5.7280000000000006"/>
    <n v="2"/>
    <n v="0.2"/>
    <n v="2.0047999999999995"/>
  </r>
  <r>
    <n v="7117"/>
    <x v="3531"/>
    <x v="2"/>
    <x v="638"/>
    <d v="2011-10-23T00:00:00"/>
    <x v="0"/>
    <s v="IG-15085"/>
    <s v="Ivan Gibson"/>
    <x v="0"/>
    <s v="United States"/>
    <s v="Seattle"/>
    <x v="4"/>
    <n v="98103"/>
    <x v="1"/>
    <s v="OFF-PA-10000167"/>
    <x v="1"/>
    <x v="10"/>
    <s v="Xerox 1925"/>
    <n v="61.96"/>
    <n v="2"/>
    <n v="0"/>
    <n v="27.881999999999998"/>
  </r>
  <r>
    <n v="7118"/>
    <x v="3531"/>
    <x v="2"/>
    <x v="638"/>
    <d v="2011-10-23T00:00:00"/>
    <x v="0"/>
    <s v="IG-15085"/>
    <s v="Ivan Gibson"/>
    <x v="0"/>
    <s v="United States"/>
    <s v="Seattle"/>
    <x v="4"/>
    <n v="98103"/>
    <x v="1"/>
    <s v="OFF-BI-10003784"/>
    <x v="1"/>
    <x v="8"/>
    <s v="Computer Printout Index Tabs"/>
    <n v="1.3440000000000001"/>
    <n v="1"/>
    <n v="0.2"/>
    <n v="0.47039999999999987"/>
  </r>
  <r>
    <n v="7119"/>
    <x v="3532"/>
    <x v="3"/>
    <x v="778"/>
    <d v="2014-02-18T00:00:00"/>
    <x v="1"/>
    <s v="JP-15460"/>
    <s v="Jennifer Patt"/>
    <x v="1"/>
    <s v="United States"/>
    <s v="New York City"/>
    <x v="15"/>
    <n v="10009"/>
    <x v="3"/>
    <s v="OFF-PA-10001184"/>
    <x v="1"/>
    <x v="10"/>
    <s v="Xerox 1903"/>
    <n v="17.940000000000001"/>
    <n v="3"/>
    <n v="0"/>
    <n v="8.7906000000000013"/>
  </r>
  <r>
    <n v="7120"/>
    <x v="3533"/>
    <x v="3"/>
    <x v="701"/>
    <d v="2014-11-25T00:00:00"/>
    <x v="1"/>
    <s v="GG-14650"/>
    <s v="Greg Guthrie"/>
    <x v="1"/>
    <s v="United States"/>
    <s v="Seattle"/>
    <x v="4"/>
    <n v="98103"/>
    <x v="1"/>
    <s v="OFF-BI-10002103"/>
    <x v="1"/>
    <x v="8"/>
    <s v="Cardinal Slant-D Ring Binder, Heavy Gauge Vinyl"/>
    <n v="13.904"/>
    <n v="2"/>
    <n v="0.2"/>
    <n v="4.5187999999999997"/>
  </r>
  <r>
    <n v="7121"/>
    <x v="3534"/>
    <x v="2"/>
    <x v="407"/>
    <d v="2011-01-27T00:00:00"/>
    <x v="1"/>
    <s v="MM-18280"/>
    <s v="Muhammed MacIntyre"/>
    <x v="1"/>
    <s v="United States"/>
    <s v="Smyrna"/>
    <x v="18"/>
    <n v="37167"/>
    <x v="0"/>
    <s v="OFF-BI-10003091"/>
    <x v="1"/>
    <x v="8"/>
    <s v="GBC DocuBind TL200 Manual Binding Machine"/>
    <n v="67.194000000000003"/>
    <n v="1"/>
    <n v="0.7"/>
    <n v="-51.515399999999985"/>
  </r>
  <r>
    <n v="7122"/>
    <x v="3535"/>
    <x v="3"/>
    <x v="96"/>
    <d v="2014-12-09T00:00:00"/>
    <x v="1"/>
    <s v="SO-20335"/>
    <s v="Sean O'Donnell"/>
    <x v="0"/>
    <s v="United States"/>
    <s v="Seattle"/>
    <x v="4"/>
    <n v="98105"/>
    <x v="1"/>
    <s v="OFF-PA-10001593"/>
    <x v="1"/>
    <x v="10"/>
    <s v="Xerox 1947"/>
    <n v="41.86"/>
    <n v="7"/>
    <n v="0"/>
    <n v="18.837"/>
  </r>
  <r>
    <n v="7123"/>
    <x v="3535"/>
    <x v="3"/>
    <x v="96"/>
    <d v="2014-12-09T00:00:00"/>
    <x v="1"/>
    <s v="SO-20335"/>
    <s v="Sean O'Donnell"/>
    <x v="0"/>
    <s v="United States"/>
    <s v="Seattle"/>
    <x v="4"/>
    <n v="98105"/>
    <x v="1"/>
    <s v="FUR-BO-10002598"/>
    <x v="0"/>
    <x v="0"/>
    <s v="Hon Metal Bookcases, Putty"/>
    <n v="141.96"/>
    <n v="2"/>
    <n v="0"/>
    <n v="41.168399999999991"/>
  </r>
  <r>
    <n v="7124"/>
    <x v="3536"/>
    <x v="1"/>
    <x v="101"/>
    <d v="2012-08-16T00:00:00"/>
    <x v="1"/>
    <s v="MF-18250"/>
    <s v="Monica Federle"/>
    <x v="1"/>
    <s v="United States"/>
    <s v="New York City"/>
    <x v="15"/>
    <n v="10035"/>
    <x v="3"/>
    <s v="FUR-FU-10000320"/>
    <x v="0"/>
    <x v="5"/>
    <s v="OIC Stacking Trays"/>
    <n v="10.02"/>
    <n v="3"/>
    <n v="0"/>
    <n v="4.4088000000000012"/>
  </r>
  <r>
    <n v="7125"/>
    <x v="3536"/>
    <x v="1"/>
    <x v="101"/>
    <d v="2012-08-16T00:00:00"/>
    <x v="1"/>
    <s v="MF-18250"/>
    <s v="Monica Federle"/>
    <x v="1"/>
    <s v="United States"/>
    <s v="New York City"/>
    <x v="15"/>
    <n v="10035"/>
    <x v="3"/>
    <s v="OFF-PA-10001815"/>
    <x v="1"/>
    <x v="10"/>
    <s v="Xerox 1885"/>
    <n v="144.12"/>
    <n v="3"/>
    <n v="0"/>
    <n v="69.177599999999984"/>
  </r>
  <r>
    <n v="7126"/>
    <x v="3537"/>
    <x v="0"/>
    <x v="720"/>
    <d v="2013-09-30T00:00:00"/>
    <x v="0"/>
    <s v="JG-15160"/>
    <s v="James Galang"/>
    <x v="0"/>
    <s v="United States"/>
    <s v="Atlanta"/>
    <x v="32"/>
    <n v="30318"/>
    <x v="0"/>
    <s v="OFF-PA-10003971"/>
    <x v="1"/>
    <x v="10"/>
    <s v="Xerox 1965"/>
    <n v="17.940000000000001"/>
    <n v="3"/>
    <n v="0"/>
    <n v="8.7906000000000013"/>
  </r>
  <r>
    <n v="7127"/>
    <x v="3537"/>
    <x v="0"/>
    <x v="720"/>
    <d v="2013-09-30T00:00:00"/>
    <x v="0"/>
    <s v="JG-15160"/>
    <s v="James Galang"/>
    <x v="0"/>
    <s v="United States"/>
    <s v="Atlanta"/>
    <x v="32"/>
    <n v="30318"/>
    <x v="0"/>
    <s v="OFF-AR-10004685"/>
    <x v="1"/>
    <x v="6"/>
    <s v="Binney &amp; Smith Crayola Metallic Colored Pencils, 8-Color Set"/>
    <n v="13.89"/>
    <n v="3"/>
    <n v="0"/>
    <n v="4.5836999999999994"/>
  </r>
  <r>
    <n v="7128"/>
    <x v="3538"/>
    <x v="0"/>
    <x v="696"/>
    <d v="2013-11-21T00:00:00"/>
    <x v="1"/>
    <s v="JM-16195"/>
    <s v="Justin MacKendrick"/>
    <x v="0"/>
    <s v="United States"/>
    <s v="Newark"/>
    <x v="13"/>
    <n v="19711"/>
    <x v="3"/>
    <s v="OFF-PA-10001609"/>
    <x v="1"/>
    <x v="10"/>
    <s v="Tops Wirebound Message Log Books"/>
    <n v="16.45"/>
    <n v="5"/>
    <n v="0"/>
    <n v="7.5669999999999993"/>
  </r>
  <r>
    <n v="7129"/>
    <x v="3538"/>
    <x v="0"/>
    <x v="696"/>
    <d v="2013-11-21T00:00:00"/>
    <x v="1"/>
    <s v="JM-16195"/>
    <s v="Justin MacKendrick"/>
    <x v="0"/>
    <s v="United States"/>
    <s v="Newark"/>
    <x v="13"/>
    <n v="19711"/>
    <x v="3"/>
    <s v="FUR-FU-10000550"/>
    <x v="0"/>
    <x v="5"/>
    <s v="Stacking Trays by OIC"/>
    <n v="19.920000000000002"/>
    <n v="4"/>
    <n v="0"/>
    <n v="6.573599999999999"/>
  </r>
  <r>
    <n v="7130"/>
    <x v="3539"/>
    <x v="0"/>
    <x v="947"/>
    <d v="2013-04-23T00:00:00"/>
    <x v="1"/>
    <s v="PK-19075"/>
    <s v="Pete Kriz"/>
    <x v="0"/>
    <s v="United States"/>
    <s v="Nashville"/>
    <x v="18"/>
    <n v="37211"/>
    <x v="0"/>
    <s v="TEC-AC-10004209"/>
    <x v="2"/>
    <x v="11"/>
    <s v="Memorex Froggy Flash Drive 4 GB"/>
    <n v="35.167999999999999"/>
    <n v="4"/>
    <n v="0.2"/>
    <n v="8.3524000000000012"/>
  </r>
  <r>
    <n v="7131"/>
    <x v="3539"/>
    <x v="0"/>
    <x v="947"/>
    <d v="2013-04-23T00:00:00"/>
    <x v="1"/>
    <s v="PK-19075"/>
    <s v="Pete Kriz"/>
    <x v="0"/>
    <s v="United States"/>
    <s v="Nashville"/>
    <x v="18"/>
    <n v="37211"/>
    <x v="0"/>
    <s v="OFF-PA-10003022"/>
    <x v="1"/>
    <x v="10"/>
    <s v="Standard Line “While You Were Out” Hardbound Telephone Message Book"/>
    <n v="123.08799999999999"/>
    <n v="7"/>
    <n v="0.2"/>
    <n v="40.003599999999999"/>
  </r>
  <r>
    <n v="7132"/>
    <x v="3540"/>
    <x v="3"/>
    <x v="200"/>
    <d v="2014-12-02T00:00:00"/>
    <x v="1"/>
    <s v="TT-21460"/>
    <s v="Tonja Turnell"/>
    <x v="2"/>
    <s v="United States"/>
    <s v="Richmond"/>
    <x v="14"/>
    <n v="47374"/>
    <x v="2"/>
    <s v="FUR-TA-10001039"/>
    <x v="0"/>
    <x v="3"/>
    <s v="KI Adjustable-Height Table"/>
    <n v="257.94"/>
    <n v="3"/>
    <n v="0"/>
    <n v="67.064400000000006"/>
  </r>
  <r>
    <n v="7133"/>
    <x v="3540"/>
    <x v="3"/>
    <x v="200"/>
    <d v="2014-12-02T00:00:00"/>
    <x v="1"/>
    <s v="TT-21460"/>
    <s v="Tonja Turnell"/>
    <x v="2"/>
    <s v="United States"/>
    <s v="Richmond"/>
    <x v="14"/>
    <n v="47374"/>
    <x v="2"/>
    <s v="TEC-PH-10002624"/>
    <x v="2"/>
    <x v="7"/>
    <s v="Samsung Galaxy S4 Mini"/>
    <n v="1879.96"/>
    <n v="4"/>
    <n v="0"/>
    <n v="545.18839999999977"/>
  </r>
  <r>
    <n v="7134"/>
    <x v="3540"/>
    <x v="3"/>
    <x v="200"/>
    <d v="2014-12-02T00:00:00"/>
    <x v="1"/>
    <s v="TT-21460"/>
    <s v="Tonja Turnell"/>
    <x v="2"/>
    <s v="United States"/>
    <s v="Richmond"/>
    <x v="14"/>
    <n v="47374"/>
    <x v="2"/>
    <s v="FUR-FU-10001473"/>
    <x v="0"/>
    <x v="5"/>
    <s v="DAX Wood Document Frame"/>
    <n v="27.46"/>
    <n v="2"/>
    <n v="0"/>
    <n v="9.8856000000000002"/>
  </r>
  <r>
    <n v="7135"/>
    <x v="3540"/>
    <x v="3"/>
    <x v="200"/>
    <d v="2014-12-02T00:00:00"/>
    <x v="1"/>
    <s v="TT-21460"/>
    <s v="Tonja Turnell"/>
    <x v="2"/>
    <s v="United States"/>
    <s v="Richmond"/>
    <x v="14"/>
    <n v="47374"/>
    <x v="2"/>
    <s v="TEC-PH-10001819"/>
    <x v="2"/>
    <x v="7"/>
    <s v="Innergie mMini Combo Duo USB Travel Charging Kit"/>
    <n v="89.98"/>
    <n v="2"/>
    <n v="0"/>
    <n v="43.190399999999997"/>
  </r>
  <r>
    <n v="7136"/>
    <x v="3540"/>
    <x v="3"/>
    <x v="200"/>
    <d v="2014-12-02T00:00:00"/>
    <x v="1"/>
    <s v="TT-21460"/>
    <s v="Tonja Turnell"/>
    <x v="2"/>
    <s v="United States"/>
    <s v="Richmond"/>
    <x v="14"/>
    <n v="47374"/>
    <x v="2"/>
    <s v="FUR-CH-10004287"/>
    <x v="0"/>
    <x v="1"/>
    <s v="SAFCO Arco Folding Chair"/>
    <n v="828.59999999999991"/>
    <n v="3"/>
    <n v="0"/>
    <n v="240.29399999999995"/>
  </r>
  <r>
    <n v="7137"/>
    <x v="3541"/>
    <x v="1"/>
    <x v="312"/>
    <d v="2012-11-27T00:00:00"/>
    <x v="1"/>
    <s v="SS-20875"/>
    <s v="Sung Shariari"/>
    <x v="0"/>
    <s v="United States"/>
    <s v="Miami"/>
    <x v="2"/>
    <n v="33180"/>
    <x v="0"/>
    <s v="OFF-BI-10004728"/>
    <x v="1"/>
    <x v="8"/>
    <s v="Wilson Jones Turn Tabs Binder Tool for Ring Binders"/>
    <n v="7.2300000000000022"/>
    <n v="5"/>
    <n v="0.7"/>
    <n v="-5.7840000000000007"/>
  </r>
  <r>
    <n v="7138"/>
    <x v="3541"/>
    <x v="1"/>
    <x v="312"/>
    <d v="2012-11-27T00:00:00"/>
    <x v="1"/>
    <s v="SS-20875"/>
    <s v="Sung Shariari"/>
    <x v="0"/>
    <s v="United States"/>
    <s v="Miami"/>
    <x v="2"/>
    <n v="33180"/>
    <x v="0"/>
    <s v="OFF-ST-10000918"/>
    <x v="1"/>
    <x v="4"/>
    <s v="Crate-A-Files"/>
    <n v="17.440000000000001"/>
    <n v="2"/>
    <n v="0.2"/>
    <n v="1.3079999999999989"/>
  </r>
  <r>
    <n v="7139"/>
    <x v="3541"/>
    <x v="1"/>
    <x v="312"/>
    <d v="2012-11-27T00:00:00"/>
    <x v="1"/>
    <s v="SS-20875"/>
    <s v="Sung Shariari"/>
    <x v="0"/>
    <s v="United States"/>
    <s v="Miami"/>
    <x v="2"/>
    <n v="33180"/>
    <x v="0"/>
    <s v="OFF-BI-10004593"/>
    <x v="1"/>
    <x v="8"/>
    <s v="Ibico Laser Imprintable Binding System Covers"/>
    <n v="62.88000000000001"/>
    <n v="4"/>
    <n v="0.7"/>
    <n v="-50.304000000000002"/>
  </r>
  <r>
    <n v="7140"/>
    <x v="3541"/>
    <x v="1"/>
    <x v="312"/>
    <d v="2012-11-27T00:00:00"/>
    <x v="1"/>
    <s v="SS-20875"/>
    <s v="Sung Shariari"/>
    <x v="0"/>
    <s v="United States"/>
    <s v="Miami"/>
    <x v="2"/>
    <n v="33180"/>
    <x v="0"/>
    <s v="FUR-BO-10001337"/>
    <x v="0"/>
    <x v="0"/>
    <s v="O'Sullivan Living Dimensions 2-Shelf Bookcases"/>
    <n v="290.35200000000003"/>
    <n v="3"/>
    <n v="0.2"/>
    <n v="-36.294000000000011"/>
  </r>
  <r>
    <n v="7141"/>
    <x v="3542"/>
    <x v="3"/>
    <x v="210"/>
    <d v="2014-09-08T00:00:00"/>
    <x v="3"/>
    <s v="TG-21640"/>
    <s v="Trudy Glocke"/>
    <x v="0"/>
    <s v="United States"/>
    <s v="Saint Charles"/>
    <x v="25"/>
    <n v="63301"/>
    <x v="2"/>
    <s v="TEC-AC-10002473"/>
    <x v="2"/>
    <x v="11"/>
    <s v="Maxell 4.7GB DVD-R"/>
    <n v="113.52"/>
    <n v="4"/>
    <n v="0"/>
    <n v="46.543199999999999"/>
  </r>
  <r>
    <n v="7142"/>
    <x v="3542"/>
    <x v="3"/>
    <x v="210"/>
    <d v="2014-09-08T00:00:00"/>
    <x v="3"/>
    <s v="TG-21640"/>
    <s v="Trudy Glocke"/>
    <x v="0"/>
    <s v="United States"/>
    <s v="Saint Charles"/>
    <x v="25"/>
    <n v="63301"/>
    <x v="2"/>
    <s v="FUR-FU-10003623"/>
    <x v="0"/>
    <x v="5"/>
    <s v="DataProducts Ampli Magnifier Task Lamp, Black,"/>
    <n v="135.29999999999998"/>
    <n v="5"/>
    <n v="0"/>
    <n v="37.883999999999993"/>
  </r>
  <r>
    <n v="7143"/>
    <x v="3543"/>
    <x v="2"/>
    <x v="156"/>
    <d v="2011-11-29T00:00:00"/>
    <x v="1"/>
    <s v="HP-14815"/>
    <s v="Harold Pawlan"/>
    <x v="2"/>
    <s v="United States"/>
    <s v="Virginia Beach"/>
    <x v="17"/>
    <n v="23464"/>
    <x v="0"/>
    <s v="FUR-FU-10002045"/>
    <x v="0"/>
    <x v="5"/>
    <s v="Executive Impressions 14&quot;"/>
    <n v="111.15"/>
    <n v="5"/>
    <n v="0"/>
    <n v="48.906000000000006"/>
  </r>
  <r>
    <n v="7144"/>
    <x v="3544"/>
    <x v="3"/>
    <x v="825"/>
    <d v="2014-03-17T00:00:00"/>
    <x v="1"/>
    <s v="MH-17290"/>
    <s v="Marc Harrigan"/>
    <x v="2"/>
    <s v="United States"/>
    <s v="Philadelphia"/>
    <x v="9"/>
    <n v="19140"/>
    <x v="3"/>
    <s v="TEC-PH-10002555"/>
    <x v="2"/>
    <x v="7"/>
    <s v="Nortel Meridian M5316 Digital phone"/>
    <n v="776.84999999999991"/>
    <n v="5"/>
    <n v="0.4"/>
    <n v="-181.26499999999999"/>
  </r>
  <r>
    <n v="7145"/>
    <x v="3544"/>
    <x v="3"/>
    <x v="825"/>
    <d v="2014-03-17T00:00:00"/>
    <x v="1"/>
    <s v="MH-17290"/>
    <s v="Marc Harrigan"/>
    <x v="2"/>
    <s v="United States"/>
    <s v="Philadelphia"/>
    <x v="9"/>
    <n v="19140"/>
    <x v="3"/>
    <s v="OFF-BI-10002794"/>
    <x v="1"/>
    <x v="8"/>
    <s v="Avery Trapezoid Ring Binder, 3&quot; Capacity, Black, 1040 sheets"/>
    <n v="12.294"/>
    <n v="1"/>
    <n v="0.7"/>
    <n v="-8.6057999999999986"/>
  </r>
  <r>
    <n v="7146"/>
    <x v="3544"/>
    <x v="3"/>
    <x v="825"/>
    <d v="2014-03-17T00:00:00"/>
    <x v="1"/>
    <s v="MH-17290"/>
    <s v="Marc Harrigan"/>
    <x v="2"/>
    <s v="United States"/>
    <s v="Philadelphia"/>
    <x v="9"/>
    <n v="19140"/>
    <x v="3"/>
    <s v="FUR-TA-10004086"/>
    <x v="0"/>
    <x v="3"/>
    <s v="KI Adjustable-Height Table"/>
    <n v="154.76400000000001"/>
    <n v="3"/>
    <n v="0.4"/>
    <n v="-46.429200000000023"/>
  </r>
  <r>
    <n v="7147"/>
    <x v="3544"/>
    <x v="3"/>
    <x v="825"/>
    <d v="2014-03-17T00:00:00"/>
    <x v="1"/>
    <s v="MH-17290"/>
    <s v="Marc Harrigan"/>
    <x v="2"/>
    <s v="United States"/>
    <s v="Philadelphia"/>
    <x v="9"/>
    <n v="19140"/>
    <x v="3"/>
    <s v="OFF-ST-10004946"/>
    <x v="1"/>
    <x v="4"/>
    <s v="Desktop 3-Pocket Hot File"/>
    <n v="43.28"/>
    <n v="1"/>
    <n v="0.2"/>
    <n v="3.2460000000000022"/>
  </r>
  <r>
    <n v="7148"/>
    <x v="3545"/>
    <x v="0"/>
    <x v="1"/>
    <d v="2013-06-18T00:00:00"/>
    <x v="1"/>
    <s v="CB-12415"/>
    <s v="Christy Brittain"/>
    <x v="0"/>
    <s v="United States"/>
    <s v="Long Beach"/>
    <x v="15"/>
    <n v="11561"/>
    <x v="3"/>
    <s v="OFF-PA-10000241"/>
    <x v="1"/>
    <x v="10"/>
    <s v="IBM Multi-Purpose Copy Paper, 8 1/2 x 11&quot;, Case"/>
    <n v="92.94"/>
    <n v="3"/>
    <n v="0"/>
    <n v="41.822999999999993"/>
  </r>
  <r>
    <n v="7149"/>
    <x v="3545"/>
    <x v="0"/>
    <x v="1"/>
    <d v="2013-06-18T00:00:00"/>
    <x v="1"/>
    <s v="CB-12415"/>
    <s v="Christy Brittain"/>
    <x v="0"/>
    <s v="United States"/>
    <s v="Long Beach"/>
    <x v="15"/>
    <n v="11561"/>
    <x v="3"/>
    <s v="OFF-AP-10004036"/>
    <x v="1"/>
    <x v="9"/>
    <s v="Bionaire 99.97% HEPA Air Cleaner"/>
    <n v="52.56"/>
    <n v="3"/>
    <n v="0"/>
    <n v="18.396000000000001"/>
  </r>
  <r>
    <n v="7150"/>
    <x v="3546"/>
    <x v="1"/>
    <x v="153"/>
    <d v="2012-06-30T00:00:00"/>
    <x v="1"/>
    <s v="VD-21670"/>
    <s v="Valerie Dominguez"/>
    <x v="0"/>
    <s v="United States"/>
    <s v="Houston"/>
    <x v="5"/>
    <n v="77070"/>
    <x v="2"/>
    <s v="TEC-PH-10001578"/>
    <x v="2"/>
    <x v="7"/>
    <s v="Polycom SoundStation2 EX Conference phone"/>
    <n v="971.88000000000011"/>
    <n v="3"/>
    <n v="0.2"/>
    <n v="109.33649999999994"/>
  </r>
  <r>
    <n v="7151"/>
    <x v="3547"/>
    <x v="3"/>
    <x v="66"/>
    <d v="2014-12-27T00:00:00"/>
    <x v="1"/>
    <s v="SR-20425"/>
    <s v="Sharelle Roach"/>
    <x v="2"/>
    <s v="United States"/>
    <s v="Tuscaloosa"/>
    <x v="19"/>
    <n v="35401"/>
    <x v="0"/>
    <s v="FUR-CH-10002647"/>
    <x v="0"/>
    <x v="1"/>
    <s v="Situations Contoured Folding Chairs, 4/Set"/>
    <n v="141.96"/>
    <n v="2"/>
    <n v="0"/>
    <n v="35.490000000000009"/>
  </r>
  <r>
    <n v="7152"/>
    <x v="3548"/>
    <x v="3"/>
    <x v="66"/>
    <d v="2014-12-26T00:00:00"/>
    <x v="0"/>
    <s v="AG-10330"/>
    <s v="Alex Grayson"/>
    <x v="0"/>
    <s v="United States"/>
    <s v="Mesa"/>
    <x v="16"/>
    <n v="85204"/>
    <x v="1"/>
    <s v="FUR-TA-10003008"/>
    <x v="0"/>
    <x v="3"/>
    <s v="Lesro Round Back Collection Coffee Table, End Table"/>
    <n v="182.55"/>
    <n v="2"/>
    <n v="0.5"/>
    <n v="-135.08699999999999"/>
  </r>
  <r>
    <n v="7153"/>
    <x v="3549"/>
    <x v="2"/>
    <x v="1148"/>
    <d v="2011-10-15T00:00:00"/>
    <x v="1"/>
    <s v="BP-11095"/>
    <s v="Bart Pistole"/>
    <x v="1"/>
    <s v="United States"/>
    <s v="Jacksonville"/>
    <x v="3"/>
    <n v="28540"/>
    <x v="0"/>
    <s v="OFF-PA-10004071"/>
    <x v="1"/>
    <x v="10"/>
    <s v="Eaton Premium Continuous-Feed Paper, 25% Cotton, Letter Size, White, 1000 Shts/Box"/>
    <n v="88.768000000000001"/>
    <n v="2"/>
    <n v="0.2"/>
    <n v="31.068799999999996"/>
  </r>
  <r>
    <n v="7154"/>
    <x v="3550"/>
    <x v="1"/>
    <x v="895"/>
    <d v="2012-12-15T00:00:00"/>
    <x v="1"/>
    <s v="JW-16075"/>
    <s v="Julia West"/>
    <x v="0"/>
    <s v="United States"/>
    <s v="Chicago"/>
    <x v="10"/>
    <n v="60610"/>
    <x v="2"/>
    <s v="OFF-AP-10004980"/>
    <x v="1"/>
    <x v="9"/>
    <s v="3M Replacement Filter for Office Air Cleaner for 20' x 33' Room"/>
    <n v="53.087999999999994"/>
    <n v="7"/>
    <n v="0.8"/>
    <n v="-108.8304"/>
  </r>
  <r>
    <n v="7155"/>
    <x v="3551"/>
    <x v="1"/>
    <x v="707"/>
    <d v="2012-12-27T00:00:00"/>
    <x v="0"/>
    <s v="LH-16900"/>
    <s v="Lena Hernandez"/>
    <x v="0"/>
    <s v="United States"/>
    <s v="Columbus"/>
    <x v="32"/>
    <n v="31907"/>
    <x v="0"/>
    <s v="FUR-FU-10000747"/>
    <x v="0"/>
    <x v="5"/>
    <s v="Tenex B1-RE Series Chair Mats for Low Pile Carpets"/>
    <n v="275.88"/>
    <n v="6"/>
    <n v="0"/>
    <n v="46.899599999999964"/>
  </r>
  <r>
    <n v="7156"/>
    <x v="3551"/>
    <x v="1"/>
    <x v="707"/>
    <d v="2012-12-27T00:00:00"/>
    <x v="0"/>
    <s v="LH-16900"/>
    <s v="Lena Hernandez"/>
    <x v="0"/>
    <s v="United States"/>
    <s v="Columbus"/>
    <x v="32"/>
    <n v="31907"/>
    <x v="0"/>
    <s v="OFF-BI-10004492"/>
    <x v="1"/>
    <x v="8"/>
    <s v="Tuf-Vin Binders"/>
    <n v="157.89999999999998"/>
    <n v="5"/>
    <n v="0"/>
    <n v="74.212999999999994"/>
  </r>
  <r>
    <n v="7157"/>
    <x v="3552"/>
    <x v="3"/>
    <x v="568"/>
    <d v="2014-05-05T00:00:00"/>
    <x v="1"/>
    <s v="KT-16480"/>
    <s v="Kean Thornton"/>
    <x v="0"/>
    <s v="United States"/>
    <s v="Orange"/>
    <x v="30"/>
    <n v="7050"/>
    <x v="3"/>
    <s v="OFF-LA-10004055"/>
    <x v="1"/>
    <x v="2"/>
    <s v="Color-Coded Legal Exhibit Labels"/>
    <n v="4.91"/>
    <n v="1"/>
    <n v="0"/>
    <n v="2.4058999999999999"/>
  </r>
  <r>
    <n v="7158"/>
    <x v="3553"/>
    <x v="0"/>
    <x v="463"/>
    <d v="2013-04-01T00:00:00"/>
    <x v="0"/>
    <s v="CC-12220"/>
    <s v="Chris Cortes"/>
    <x v="0"/>
    <s v="United States"/>
    <s v="Los Angeles"/>
    <x v="1"/>
    <n v="90032"/>
    <x v="1"/>
    <s v="OFF-ST-10002485"/>
    <x v="1"/>
    <x v="4"/>
    <s v="Rogers Deluxe File Chest"/>
    <n v="87.92"/>
    <n v="4"/>
    <n v="0"/>
    <n v="0.87919999999999732"/>
  </r>
  <r>
    <n v="7159"/>
    <x v="3553"/>
    <x v="0"/>
    <x v="463"/>
    <d v="2013-04-01T00:00:00"/>
    <x v="0"/>
    <s v="CC-12220"/>
    <s v="Chris Cortes"/>
    <x v="0"/>
    <s v="United States"/>
    <s v="Los Angeles"/>
    <x v="1"/>
    <n v="90032"/>
    <x v="1"/>
    <s v="OFF-PA-10001243"/>
    <x v="1"/>
    <x v="10"/>
    <s v="Xerox 1983"/>
    <n v="5.98"/>
    <n v="1"/>
    <n v="0"/>
    <n v="2.9302000000000001"/>
  </r>
  <r>
    <n v="7160"/>
    <x v="3554"/>
    <x v="1"/>
    <x v="1149"/>
    <d v="2012-05-18T00:00:00"/>
    <x v="0"/>
    <s v="BF-11170"/>
    <s v="Ben Ferrer"/>
    <x v="2"/>
    <s v="United States"/>
    <s v="Chicago"/>
    <x v="10"/>
    <n v="60623"/>
    <x v="2"/>
    <s v="TEC-PH-10004447"/>
    <x v="2"/>
    <x v="7"/>
    <s v="Toshiba IPT2010-SD IP Telephone"/>
    <n v="222.38400000000001"/>
    <n v="2"/>
    <n v="0.2"/>
    <n v="16.678799999999995"/>
  </r>
  <r>
    <n v="7161"/>
    <x v="3554"/>
    <x v="1"/>
    <x v="1149"/>
    <d v="2012-05-18T00:00:00"/>
    <x v="0"/>
    <s v="BF-11170"/>
    <s v="Ben Ferrer"/>
    <x v="2"/>
    <s v="United States"/>
    <s v="Chicago"/>
    <x v="10"/>
    <n v="60623"/>
    <x v="2"/>
    <s v="OFF-FA-10002280"/>
    <x v="1"/>
    <x v="13"/>
    <s v="Advantus Plastic Paper Clips"/>
    <n v="16"/>
    <n v="4"/>
    <n v="0.2"/>
    <n v="5.6"/>
  </r>
  <r>
    <n v="7162"/>
    <x v="3555"/>
    <x v="2"/>
    <x v="1129"/>
    <d v="2011-07-09T00:00:00"/>
    <x v="1"/>
    <s v="MS-17770"/>
    <s v="Maxwell Schwartz"/>
    <x v="0"/>
    <s v="United States"/>
    <s v="Richmond"/>
    <x v="17"/>
    <n v="23223"/>
    <x v="0"/>
    <s v="OFF-PA-10004734"/>
    <x v="1"/>
    <x v="10"/>
    <s v="Southworth Structures Collection"/>
    <n v="21.84"/>
    <n v="3"/>
    <n v="0"/>
    <n v="10.92"/>
  </r>
  <r>
    <n v="7163"/>
    <x v="3555"/>
    <x v="2"/>
    <x v="1129"/>
    <d v="2011-07-09T00:00:00"/>
    <x v="1"/>
    <s v="MS-17770"/>
    <s v="Maxwell Schwartz"/>
    <x v="0"/>
    <s v="United States"/>
    <s v="Richmond"/>
    <x v="17"/>
    <n v="23223"/>
    <x v="0"/>
    <s v="OFF-BI-10000145"/>
    <x v="1"/>
    <x v="8"/>
    <s v="Zipper Ring Binder Pockets"/>
    <n v="15.600000000000001"/>
    <n v="5"/>
    <n v="0"/>
    <n v="7.6440000000000001"/>
  </r>
  <r>
    <n v="7164"/>
    <x v="3556"/>
    <x v="2"/>
    <x v="1150"/>
    <d v="2011-04-24T00:00:00"/>
    <x v="0"/>
    <s v="AH-10030"/>
    <s v="Aaron Hawkins"/>
    <x v="1"/>
    <s v="United States"/>
    <s v="Troy"/>
    <x v="15"/>
    <n v="12180"/>
    <x v="3"/>
    <s v="OFF-EN-10004773"/>
    <x v="1"/>
    <x v="12"/>
    <s v="Staples"/>
    <n v="247.84"/>
    <n v="8"/>
    <n v="0"/>
    <n v="121.44159999999999"/>
  </r>
  <r>
    <n v="7165"/>
    <x v="3556"/>
    <x v="2"/>
    <x v="1150"/>
    <d v="2011-04-24T00:00:00"/>
    <x v="0"/>
    <s v="AH-10030"/>
    <s v="Aaron Hawkins"/>
    <x v="1"/>
    <s v="United States"/>
    <s v="Troy"/>
    <x v="15"/>
    <n v="12180"/>
    <x v="3"/>
    <s v="OFF-BI-10004970"/>
    <x v="1"/>
    <x v="8"/>
    <s v="ACCOHIDE 3-Ring Binder, Blue, 1&quot;"/>
    <n v="9.9120000000000008"/>
    <n v="3"/>
    <n v="0.2"/>
    <n v="3.3452999999999995"/>
  </r>
  <r>
    <n v="7166"/>
    <x v="3557"/>
    <x v="0"/>
    <x v="251"/>
    <d v="2013-09-23T00:00:00"/>
    <x v="2"/>
    <s v="CK-12595"/>
    <s v="Clytie Kelty"/>
    <x v="0"/>
    <s v="United States"/>
    <s v="Providence"/>
    <x v="34"/>
    <n v="2908"/>
    <x v="3"/>
    <s v="OFF-ST-10000604"/>
    <x v="1"/>
    <x v="4"/>
    <s v="Home/Office Personal File Carts"/>
    <n v="69.52"/>
    <n v="2"/>
    <n v="0"/>
    <n v="17.379999999999995"/>
  </r>
  <r>
    <n v="7167"/>
    <x v="3558"/>
    <x v="2"/>
    <x v="192"/>
    <d v="2011-07-24T00:00:00"/>
    <x v="0"/>
    <s v="NP-18325"/>
    <s v="Naresj Patel"/>
    <x v="0"/>
    <s v="United States"/>
    <s v="San Francisco"/>
    <x v="1"/>
    <n v="94122"/>
    <x v="1"/>
    <s v="OFF-AR-10003190"/>
    <x v="1"/>
    <x v="6"/>
    <s v="Newell 32"/>
    <n v="11.52"/>
    <n v="4"/>
    <n v="0"/>
    <n v="3.2256"/>
  </r>
  <r>
    <n v="7168"/>
    <x v="3558"/>
    <x v="2"/>
    <x v="192"/>
    <d v="2011-07-24T00:00:00"/>
    <x v="0"/>
    <s v="NP-18325"/>
    <s v="Naresj Patel"/>
    <x v="0"/>
    <s v="United States"/>
    <s v="San Francisco"/>
    <x v="1"/>
    <n v="94122"/>
    <x v="1"/>
    <s v="FUR-CH-10000155"/>
    <x v="0"/>
    <x v="1"/>
    <s v="Global Comet Stacking Armless Chair"/>
    <n v="717.72"/>
    <n v="3"/>
    <n v="0.2"/>
    <n v="71.77200000000002"/>
  </r>
  <r>
    <n v="7169"/>
    <x v="3558"/>
    <x v="2"/>
    <x v="192"/>
    <d v="2011-07-24T00:00:00"/>
    <x v="0"/>
    <s v="NP-18325"/>
    <s v="Naresj Patel"/>
    <x v="0"/>
    <s v="United States"/>
    <s v="San Francisco"/>
    <x v="1"/>
    <n v="94122"/>
    <x v="1"/>
    <s v="OFF-ST-10003058"/>
    <x v="1"/>
    <x v="4"/>
    <s v="Eldon Mobile Mega Data Cart  Mega Stackable  Add-On Trays"/>
    <n v="236.5"/>
    <n v="10"/>
    <n v="0"/>
    <n v="68.584999999999994"/>
  </r>
  <r>
    <n v="7170"/>
    <x v="3558"/>
    <x v="2"/>
    <x v="192"/>
    <d v="2011-07-24T00:00:00"/>
    <x v="0"/>
    <s v="NP-18325"/>
    <s v="Naresj Patel"/>
    <x v="0"/>
    <s v="United States"/>
    <s v="San Francisco"/>
    <x v="1"/>
    <n v="94122"/>
    <x v="1"/>
    <s v="FUR-TA-10004767"/>
    <x v="0"/>
    <x v="3"/>
    <s v="Safco Drafting Table"/>
    <n v="170.35200000000003"/>
    <n v="3"/>
    <n v="0.2"/>
    <n v="19.164599999999979"/>
  </r>
  <r>
    <n v="7171"/>
    <x v="3559"/>
    <x v="3"/>
    <x v="1048"/>
    <d v="2014-10-15T00:00:00"/>
    <x v="1"/>
    <s v="GM-14440"/>
    <s v="Gary McGarr"/>
    <x v="0"/>
    <s v="United States"/>
    <s v="New York City"/>
    <x v="15"/>
    <n v="10009"/>
    <x v="3"/>
    <s v="FUR-CH-10002372"/>
    <x v="0"/>
    <x v="1"/>
    <s v="Office Star - Ergonomically Designed Knee Chair"/>
    <n v="145.76400000000001"/>
    <n v="2"/>
    <n v="0.1"/>
    <n v="3.2392000000000074"/>
  </r>
  <r>
    <n v="7172"/>
    <x v="3560"/>
    <x v="3"/>
    <x v="1016"/>
    <d v="2014-04-28T00:00:00"/>
    <x v="0"/>
    <s v="SG-20605"/>
    <s v="Speros Goranitis"/>
    <x v="0"/>
    <s v="United States"/>
    <s v="San Francisco"/>
    <x v="1"/>
    <n v="94109"/>
    <x v="1"/>
    <s v="TEC-AC-10000158"/>
    <x v="2"/>
    <x v="11"/>
    <s v="Sony 64GB Class 10 Micro SDHC R40 Memory Card"/>
    <n v="107.97"/>
    <n v="3"/>
    <n v="0"/>
    <n v="22.6737"/>
  </r>
  <r>
    <n v="7173"/>
    <x v="3561"/>
    <x v="3"/>
    <x v="606"/>
    <d v="2014-03-31T00:00:00"/>
    <x v="1"/>
    <s v="HK-14890"/>
    <s v="Heather Kirkland"/>
    <x v="1"/>
    <s v="United States"/>
    <s v="Houston"/>
    <x v="5"/>
    <n v="77070"/>
    <x v="2"/>
    <s v="TEC-AC-10000158"/>
    <x v="2"/>
    <x v="11"/>
    <s v="Sony 64GB Class 10 Micro SDHC R40 Memory Card"/>
    <n v="143.96"/>
    <n v="5"/>
    <n v="0.2"/>
    <n v="1.7995000000000019"/>
  </r>
  <r>
    <n v="7174"/>
    <x v="3561"/>
    <x v="3"/>
    <x v="606"/>
    <d v="2014-03-31T00:00:00"/>
    <x v="1"/>
    <s v="HK-14890"/>
    <s v="Heather Kirkland"/>
    <x v="1"/>
    <s v="United States"/>
    <s v="Houston"/>
    <x v="5"/>
    <n v="77070"/>
    <x v="2"/>
    <s v="TEC-CO-10002313"/>
    <x v="2"/>
    <x v="16"/>
    <s v="Canon PC1080F Personal Copier"/>
    <n v="2399.96"/>
    <n v="5"/>
    <n v="0.2"/>
    <n v="569.99050000000011"/>
  </r>
  <r>
    <n v="7175"/>
    <x v="3561"/>
    <x v="3"/>
    <x v="606"/>
    <d v="2014-03-31T00:00:00"/>
    <x v="1"/>
    <s v="HK-14890"/>
    <s v="Heather Kirkland"/>
    <x v="1"/>
    <s v="United States"/>
    <s v="Houston"/>
    <x v="5"/>
    <n v="77070"/>
    <x v="2"/>
    <s v="OFF-PA-10002581"/>
    <x v="1"/>
    <x v="10"/>
    <s v="Xerox 1951"/>
    <n v="74.352000000000004"/>
    <n v="3"/>
    <n v="0.2"/>
    <n v="23.234999999999992"/>
  </r>
  <r>
    <n v="7176"/>
    <x v="3561"/>
    <x v="3"/>
    <x v="606"/>
    <d v="2014-03-31T00:00:00"/>
    <x v="1"/>
    <s v="HK-14890"/>
    <s v="Heather Kirkland"/>
    <x v="1"/>
    <s v="United States"/>
    <s v="Houston"/>
    <x v="5"/>
    <n v="77070"/>
    <x v="2"/>
    <s v="OFF-AP-10001205"/>
    <x v="1"/>
    <x v="9"/>
    <s v="Belkin 5 Outlet SurgeMaster Power Centers"/>
    <n v="87.167999999999978"/>
    <n v="8"/>
    <n v="0.8"/>
    <n v="-226.63679999999999"/>
  </r>
  <r>
    <n v="7177"/>
    <x v="3561"/>
    <x v="3"/>
    <x v="606"/>
    <d v="2014-03-31T00:00:00"/>
    <x v="1"/>
    <s v="HK-14890"/>
    <s v="Heather Kirkland"/>
    <x v="1"/>
    <s v="United States"/>
    <s v="Houston"/>
    <x v="5"/>
    <n v="77070"/>
    <x v="2"/>
    <s v="OFF-ST-10000344"/>
    <x v="1"/>
    <x v="4"/>
    <s v="Neat Ideas Personal Hanging Folder Files, Black"/>
    <n v="32.231999999999999"/>
    <n v="3"/>
    <n v="0.2"/>
    <n v="2.4173999999999989"/>
  </r>
  <r>
    <n v="7178"/>
    <x v="3562"/>
    <x v="3"/>
    <x v="464"/>
    <d v="2014-05-11T00:00:00"/>
    <x v="1"/>
    <s v="MY-18295"/>
    <s v="Muhammed Yedwab"/>
    <x v="1"/>
    <s v="United States"/>
    <s v="Philadelphia"/>
    <x v="9"/>
    <n v="19140"/>
    <x v="3"/>
    <s v="OFF-BI-10002897"/>
    <x v="1"/>
    <x v="8"/>
    <s v="Black Avery Memo-Size 3-Ring Binder, 5 1/2&quot; x 8 1/2&quot;"/>
    <n v="2.2020000000000004"/>
    <n v="2"/>
    <n v="0.7"/>
    <n v="-1.5413999999999999"/>
  </r>
  <r>
    <n v="7179"/>
    <x v="3562"/>
    <x v="3"/>
    <x v="464"/>
    <d v="2014-05-11T00:00:00"/>
    <x v="1"/>
    <s v="MY-18295"/>
    <s v="Muhammed Yedwab"/>
    <x v="1"/>
    <s v="United States"/>
    <s v="Philadelphia"/>
    <x v="9"/>
    <n v="19140"/>
    <x v="3"/>
    <s v="OFF-BI-10003694"/>
    <x v="1"/>
    <x v="8"/>
    <s v="Avery 3 1/2&quot; Diskette Storage Pages, 10/Pack"/>
    <n v="9.3960000000000008"/>
    <n v="3"/>
    <n v="0.7"/>
    <n v="-7.5167999999999964"/>
  </r>
  <r>
    <n v="7180"/>
    <x v="3563"/>
    <x v="0"/>
    <x v="696"/>
    <d v="2013-11-19T00:00:00"/>
    <x v="1"/>
    <s v="RC-19960"/>
    <s v="Ryan Crowe"/>
    <x v="0"/>
    <s v="United States"/>
    <s v="Baltimore"/>
    <x v="39"/>
    <n v="21215"/>
    <x v="3"/>
    <s v="TEC-PH-10001644"/>
    <x v="2"/>
    <x v="7"/>
    <s v="BlueLounge Milo Smartphone Stand, White/Metallic"/>
    <n v="89.97"/>
    <n v="3"/>
    <n v="0"/>
    <n v="25.191600000000005"/>
  </r>
  <r>
    <n v="7181"/>
    <x v="3564"/>
    <x v="2"/>
    <x v="1037"/>
    <d v="2011-01-08T00:00:00"/>
    <x v="2"/>
    <s v="JO-15145"/>
    <s v="Jack O'Briant"/>
    <x v="1"/>
    <s v="United States"/>
    <s v="Athens"/>
    <x v="32"/>
    <n v="30605"/>
    <x v="0"/>
    <s v="OFF-AR-10002399"/>
    <x v="1"/>
    <x v="6"/>
    <s v="Dixon Prang Watercolor Pencils, 10-Color Set with Brush"/>
    <n v="12.78"/>
    <n v="3"/>
    <n v="0"/>
    <n v="5.2397999999999998"/>
  </r>
  <r>
    <n v="7182"/>
    <x v="3565"/>
    <x v="0"/>
    <x v="797"/>
    <d v="2013-12-31T00:00:00"/>
    <x v="0"/>
    <s v="MW-18220"/>
    <s v="Mitch Webber"/>
    <x v="0"/>
    <s v="United States"/>
    <s v="Lancaster"/>
    <x v="24"/>
    <n v="43130"/>
    <x v="3"/>
    <s v="TEC-AC-10003063"/>
    <x v="2"/>
    <x v="11"/>
    <s v="Micro Innovations USB RF Wireless Keyboard with Mouse"/>
    <n v="40"/>
    <n v="2"/>
    <n v="0.2"/>
    <n v="0.5"/>
  </r>
  <r>
    <n v="7183"/>
    <x v="3566"/>
    <x v="3"/>
    <x v="504"/>
    <d v="2014-05-05T00:00:00"/>
    <x v="1"/>
    <s v="NZ-18565"/>
    <s v="Nick Zandusky"/>
    <x v="2"/>
    <s v="United States"/>
    <s v="Los Angeles"/>
    <x v="1"/>
    <n v="90032"/>
    <x v="1"/>
    <s v="OFF-BI-10002071"/>
    <x v="1"/>
    <x v="8"/>
    <s v="Fellowes Black Plastic Comb Bindings"/>
    <n v="23.24"/>
    <n v="5"/>
    <n v="0.2"/>
    <n v="7.5529999999999982"/>
  </r>
  <r>
    <n v="7184"/>
    <x v="3567"/>
    <x v="3"/>
    <x v="81"/>
    <d v="2014-04-24T00:00:00"/>
    <x v="2"/>
    <s v="JM-15250"/>
    <s v="Janet Martin"/>
    <x v="0"/>
    <s v="United States"/>
    <s v="Baltimore"/>
    <x v="39"/>
    <n v="21215"/>
    <x v="3"/>
    <s v="FUR-CH-10004218"/>
    <x v="0"/>
    <x v="1"/>
    <s v="Global Fabric Manager's Chair, Dark Gray"/>
    <n v="908.82"/>
    <n v="9"/>
    <n v="0"/>
    <n v="227.20500000000004"/>
  </r>
  <r>
    <n v="7185"/>
    <x v="3568"/>
    <x v="3"/>
    <x v="629"/>
    <d v="2014-08-25T00:00:00"/>
    <x v="1"/>
    <s v="ED-13885"/>
    <s v="Emily Ducich"/>
    <x v="2"/>
    <s v="United States"/>
    <s v="Houston"/>
    <x v="5"/>
    <n v="77095"/>
    <x v="2"/>
    <s v="OFF-SU-10000432"/>
    <x v="1"/>
    <x v="14"/>
    <s v="Acco Side-Punched Conventional Columnar Pads"/>
    <n v="5.5520000000000005"/>
    <n v="2"/>
    <n v="0.2"/>
    <n v="-1.0410000000000006"/>
  </r>
  <r>
    <n v="7186"/>
    <x v="3568"/>
    <x v="3"/>
    <x v="629"/>
    <d v="2014-08-25T00:00:00"/>
    <x v="1"/>
    <s v="ED-13885"/>
    <s v="Emily Ducich"/>
    <x v="2"/>
    <s v="United States"/>
    <s v="Houston"/>
    <x v="5"/>
    <n v="77095"/>
    <x v="2"/>
    <s v="OFF-AR-10003183"/>
    <x v="1"/>
    <x v="6"/>
    <s v="Avery Fluorescent Highlighter Four-Color Set"/>
    <n v="8.016"/>
    <n v="3"/>
    <n v="0.2"/>
    <n v="1.0019999999999993"/>
  </r>
  <r>
    <n v="7187"/>
    <x v="3568"/>
    <x v="3"/>
    <x v="629"/>
    <d v="2014-08-25T00:00:00"/>
    <x v="1"/>
    <s v="ED-13885"/>
    <s v="Emily Ducich"/>
    <x v="2"/>
    <s v="United States"/>
    <s v="Houston"/>
    <x v="5"/>
    <n v="77095"/>
    <x v="2"/>
    <s v="FUR-CH-10002017"/>
    <x v="0"/>
    <x v="1"/>
    <s v="SAFCO Optional Arm Kit for Workspace Cribbage Stacking Chair"/>
    <n v="74.591999999999999"/>
    <n v="4"/>
    <n v="0.3"/>
    <n v="-2.1312000000000033"/>
  </r>
  <r>
    <n v="7188"/>
    <x v="3568"/>
    <x v="3"/>
    <x v="629"/>
    <d v="2014-08-25T00:00:00"/>
    <x v="1"/>
    <s v="ED-13885"/>
    <s v="Emily Ducich"/>
    <x v="2"/>
    <s v="United States"/>
    <s v="Houston"/>
    <x v="5"/>
    <n v="77095"/>
    <x v="2"/>
    <s v="FUR-FU-10003247"/>
    <x v="0"/>
    <x v="5"/>
    <s v="36X48 HARDFLOOR CHAIRMAT"/>
    <n v="16.784000000000002"/>
    <n v="2"/>
    <n v="0.6"/>
    <n v="-22.238800000000001"/>
  </r>
  <r>
    <n v="7189"/>
    <x v="3568"/>
    <x v="3"/>
    <x v="629"/>
    <d v="2014-08-25T00:00:00"/>
    <x v="1"/>
    <s v="ED-13885"/>
    <s v="Emily Ducich"/>
    <x v="2"/>
    <s v="United States"/>
    <s v="Houston"/>
    <x v="5"/>
    <n v="77095"/>
    <x v="2"/>
    <s v="OFF-AP-10001563"/>
    <x v="1"/>
    <x v="9"/>
    <s v="Belkin Premiere Surge Master II 8-outlet surge protector"/>
    <n v="38.86399999999999"/>
    <n v="4"/>
    <n v="0.8"/>
    <n v="-99.103200000000044"/>
  </r>
  <r>
    <n v="7190"/>
    <x v="3569"/>
    <x v="0"/>
    <x v="396"/>
    <d v="2013-11-16T00:00:00"/>
    <x v="2"/>
    <s v="DW-13480"/>
    <s v="Dianna Wilson"/>
    <x v="2"/>
    <s v="United States"/>
    <s v="San Diego"/>
    <x v="1"/>
    <n v="92024"/>
    <x v="1"/>
    <s v="TEC-PH-10004908"/>
    <x v="2"/>
    <x v="7"/>
    <s v="Panasonic KX TS3282W Corded phone"/>
    <n v="203.976"/>
    <n v="3"/>
    <n v="0.2"/>
    <n v="25.496999999999986"/>
  </r>
  <r>
    <n v="7191"/>
    <x v="3569"/>
    <x v="0"/>
    <x v="396"/>
    <d v="2013-11-16T00:00:00"/>
    <x v="2"/>
    <s v="DW-13480"/>
    <s v="Dianna Wilson"/>
    <x v="2"/>
    <s v="United States"/>
    <s v="San Diego"/>
    <x v="1"/>
    <n v="92024"/>
    <x v="1"/>
    <s v="FUR-TA-10003392"/>
    <x v="0"/>
    <x v="3"/>
    <s v="Global Adaptabilities Conference Tables"/>
    <n v="674.35200000000009"/>
    <n v="3"/>
    <n v="0.2"/>
    <n v="-8.4294000000000153"/>
  </r>
  <r>
    <n v="7192"/>
    <x v="3570"/>
    <x v="0"/>
    <x v="393"/>
    <d v="2013-10-07T00:00:00"/>
    <x v="0"/>
    <s v="JK-15205"/>
    <s v="Jamie Kunitz"/>
    <x v="0"/>
    <s v="United States"/>
    <s v="Hialeah"/>
    <x v="2"/>
    <n v="33012"/>
    <x v="0"/>
    <s v="OFF-BI-10004140"/>
    <x v="1"/>
    <x v="8"/>
    <s v="Avery Non-Stick Binders"/>
    <n v="5.3880000000000008"/>
    <n v="4"/>
    <n v="0.7"/>
    <n v="-4.49"/>
  </r>
  <r>
    <n v="7193"/>
    <x v="3570"/>
    <x v="0"/>
    <x v="393"/>
    <d v="2013-10-07T00:00:00"/>
    <x v="0"/>
    <s v="JK-15205"/>
    <s v="Jamie Kunitz"/>
    <x v="0"/>
    <s v="United States"/>
    <s v="Hialeah"/>
    <x v="2"/>
    <n v="33012"/>
    <x v="0"/>
    <s v="OFF-AR-10003631"/>
    <x v="1"/>
    <x v="6"/>
    <s v="Staples"/>
    <n v="30.975999999999999"/>
    <n v="8"/>
    <n v="0.2"/>
    <n v="5.0335999999999999"/>
  </r>
  <r>
    <n v="7194"/>
    <x v="3571"/>
    <x v="0"/>
    <x v="1151"/>
    <d v="2013-02-14T00:00:00"/>
    <x v="2"/>
    <s v="JS-15880"/>
    <s v="John Stevenson"/>
    <x v="0"/>
    <s v="United States"/>
    <s v="Atlanta"/>
    <x v="32"/>
    <n v="30318"/>
    <x v="0"/>
    <s v="OFF-ST-10003716"/>
    <x v="1"/>
    <x v="4"/>
    <s v="Tennsco Double-Tier Lockers"/>
    <n v="1350.1200000000001"/>
    <n v="6"/>
    <n v="0"/>
    <n v="175.51560000000001"/>
  </r>
  <r>
    <n v="7195"/>
    <x v="3571"/>
    <x v="0"/>
    <x v="1151"/>
    <d v="2013-02-14T00:00:00"/>
    <x v="2"/>
    <s v="JS-15880"/>
    <s v="John Stevenson"/>
    <x v="0"/>
    <s v="United States"/>
    <s v="Atlanta"/>
    <x v="32"/>
    <n v="30318"/>
    <x v="0"/>
    <s v="OFF-BI-10003274"/>
    <x v="1"/>
    <x v="8"/>
    <s v="Avery Durable Slant Ring Binders, No Labels"/>
    <n v="15.92"/>
    <n v="4"/>
    <n v="0"/>
    <n v="7.4824000000000002"/>
  </r>
  <r>
    <n v="7196"/>
    <x v="3572"/>
    <x v="0"/>
    <x v="373"/>
    <d v="2013-11-18T00:00:00"/>
    <x v="1"/>
    <s v="PO-19180"/>
    <s v="Philisse Overcash"/>
    <x v="2"/>
    <s v="United States"/>
    <s v="Seattle"/>
    <x v="4"/>
    <n v="98103"/>
    <x v="1"/>
    <s v="FUR-FU-10004848"/>
    <x v="0"/>
    <x v="5"/>
    <s v="DAX Solid Wood Frames"/>
    <n v="19.54"/>
    <n v="2"/>
    <n v="0"/>
    <n v="7.2297999999999991"/>
  </r>
  <r>
    <n v="7197"/>
    <x v="3573"/>
    <x v="2"/>
    <x v="759"/>
    <d v="2011-04-30T00:00:00"/>
    <x v="1"/>
    <s v="MH-17290"/>
    <s v="Marc Harrigan"/>
    <x v="2"/>
    <s v="United States"/>
    <s v="Los Angeles"/>
    <x v="1"/>
    <n v="90036"/>
    <x v="1"/>
    <s v="OFF-AR-10003504"/>
    <x v="1"/>
    <x v="6"/>
    <s v="Newell 347"/>
    <n v="21.400000000000002"/>
    <n v="5"/>
    <n v="0"/>
    <n v="6.2059999999999977"/>
  </r>
  <r>
    <n v="7198"/>
    <x v="3573"/>
    <x v="2"/>
    <x v="759"/>
    <d v="2011-04-30T00:00:00"/>
    <x v="1"/>
    <s v="MH-17290"/>
    <s v="Marc Harrigan"/>
    <x v="2"/>
    <s v="United States"/>
    <s v="Los Angeles"/>
    <x v="1"/>
    <n v="90036"/>
    <x v="1"/>
    <s v="OFF-LA-10000305"/>
    <x v="1"/>
    <x v="2"/>
    <s v="Avery 495"/>
    <n v="12.6"/>
    <n v="2"/>
    <n v="0"/>
    <n v="5.7959999999999994"/>
  </r>
  <r>
    <n v="7199"/>
    <x v="3574"/>
    <x v="1"/>
    <x v="1067"/>
    <d v="2012-08-15T00:00:00"/>
    <x v="1"/>
    <s v="PO-19180"/>
    <s v="Philisse Overcash"/>
    <x v="2"/>
    <s v="United States"/>
    <s v="New York City"/>
    <x v="15"/>
    <n v="10035"/>
    <x v="3"/>
    <s v="OFF-AR-10001427"/>
    <x v="1"/>
    <x v="6"/>
    <s v="Newell 330"/>
    <n v="11.96"/>
    <n v="2"/>
    <n v="0"/>
    <n v="3.1096000000000004"/>
  </r>
  <r>
    <n v="7200"/>
    <x v="3574"/>
    <x v="1"/>
    <x v="1067"/>
    <d v="2012-08-15T00:00:00"/>
    <x v="1"/>
    <s v="PO-19180"/>
    <s v="Philisse Overcash"/>
    <x v="2"/>
    <s v="United States"/>
    <s v="New York City"/>
    <x v="15"/>
    <n v="10035"/>
    <x v="3"/>
    <s v="TEC-PH-10004614"/>
    <x v="2"/>
    <x v="7"/>
    <s v="AT&amp;T 841000 Phone"/>
    <n v="138"/>
    <n v="2"/>
    <n v="0"/>
    <n v="34.5"/>
  </r>
  <r>
    <n v="7201"/>
    <x v="3575"/>
    <x v="0"/>
    <x v="581"/>
    <d v="2013-12-04T00:00:00"/>
    <x v="1"/>
    <s v="HF-14995"/>
    <s v="Herbert Flentye"/>
    <x v="0"/>
    <s v="United States"/>
    <s v="Fort Lauderdale"/>
    <x v="2"/>
    <n v="33311"/>
    <x v="0"/>
    <s v="TEC-PH-10001944"/>
    <x v="2"/>
    <x v="7"/>
    <s v="Wi-Ex zBoost YX540 Cellular Phone Signal Booster"/>
    <n v="116.75999999999999"/>
    <n v="1"/>
    <n v="0.2"/>
    <n v="14.594999999999985"/>
  </r>
  <r>
    <n v="7202"/>
    <x v="3575"/>
    <x v="0"/>
    <x v="581"/>
    <d v="2013-12-04T00:00:00"/>
    <x v="1"/>
    <s v="HF-14995"/>
    <s v="Herbert Flentye"/>
    <x v="0"/>
    <s v="United States"/>
    <s v="Fort Lauderdale"/>
    <x v="2"/>
    <n v="33311"/>
    <x v="0"/>
    <s v="FUR-TA-10001039"/>
    <x v="0"/>
    <x v="3"/>
    <s v="KI Adjustable-Height Table"/>
    <n v="331.02300000000008"/>
    <n v="7"/>
    <n v="0.45"/>
    <n v="-114.35339999999997"/>
  </r>
  <r>
    <n v="7203"/>
    <x v="3576"/>
    <x v="0"/>
    <x v="99"/>
    <d v="2013-10-29T00:00:00"/>
    <x v="3"/>
    <s v="VB-21745"/>
    <s v="Victoria Brennan"/>
    <x v="1"/>
    <s v="United States"/>
    <s v="Rochester"/>
    <x v="15"/>
    <n v="14609"/>
    <x v="3"/>
    <s v="FUR-FU-10003806"/>
    <x v="0"/>
    <x v="5"/>
    <s v="Tenex Chairmat w/ Average Lip, 45&quot; x 53&quot;"/>
    <n v="756.80000000000007"/>
    <n v="5"/>
    <n v="0"/>
    <n v="75.679999999999978"/>
  </r>
  <r>
    <n v="7204"/>
    <x v="3577"/>
    <x v="2"/>
    <x v="282"/>
    <d v="2012-01-02T00:00:00"/>
    <x v="1"/>
    <s v="MG-17890"/>
    <s v="Michael Granlund"/>
    <x v="2"/>
    <s v="United States"/>
    <s v="Saint Charles"/>
    <x v="10"/>
    <n v="60174"/>
    <x v="2"/>
    <s v="FUR-FU-10002111"/>
    <x v="0"/>
    <x v="5"/>
    <s v="Master Caster Door Stop, Large Brown"/>
    <n v="8.7360000000000007"/>
    <n v="3"/>
    <n v="0.6"/>
    <n v="-4.804800000000002"/>
  </r>
  <r>
    <n v="7205"/>
    <x v="3578"/>
    <x v="1"/>
    <x v="229"/>
    <d v="2012-09-17T00:00:00"/>
    <x v="1"/>
    <s v="BO-11425"/>
    <s v="Bobby Odegard"/>
    <x v="0"/>
    <s v="United States"/>
    <s v="New York City"/>
    <x v="15"/>
    <n v="10024"/>
    <x v="3"/>
    <s v="OFF-AR-10000817"/>
    <x v="1"/>
    <x v="6"/>
    <s v="Manco Dry-Lighter Erasable Highlighter"/>
    <n v="6.08"/>
    <n v="2"/>
    <n v="0"/>
    <n v="2.0671999999999997"/>
  </r>
  <r>
    <n v="7206"/>
    <x v="3579"/>
    <x v="3"/>
    <x v="280"/>
    <d v="2014-10-07T00:00:00"/>
    <x v="1"/>
    <s v="CM-12115"/>
    <s v="Chad McGuire"/>
    <x v="0"/>
    <s v="United States"/>
    <s v="San Francisco"/>
    <x v="1"/>
    <n v="94109"/>
    <x v="1"/>
    <s v="FUR-FU-10001424"/>
    <x v="0"/>
    <x v="5"/>
    <s v="Dax Clear Box Frame"/>
    <n v="17.46"/>
    <n v="2"/>
    <n v="0"/>
    <n v="5.936399999999999"/>
  </r>
  <r>
    <n v="7207"/>
    <x v="3579"/>
    <x v="3"/>
    <x v="280"/>
    <d v="2014-10-07T00:00:00"/>
    <x v="1"/>
    <s v="CM-12115"/>
    <s v="Chad McGuire"/>
    <x v="0"/>
    <s v="United States"/>
    <s v="San Francisco"/>
    <x v="1"/>
    <n v="94109"/>
    <x v="1"/>
    <s v="TEC-MA-10002930"/>
    <x v="2"/>
    <x v="15"/>
    <s v="Ricoh - Ink Collector Unit for GX3000 Series Printers"/>
    <n v="369.16"/>
    <n v="11"/>
    <n v="0.2"/>
    <n v="32.301500000000019"/>
  </r>
  <r>
    <n v="7208"/>
    <x v="3580"/>
    <x v="0"/>
    <x v="108"/>
    <d v="2013-09-14T00:00:00"/>
    <x v="2"/>
    <s v="LC-16930"/>
    <s v="Linda Cazamias"/>
    <x v="1"/>
    <s v="United States"/>
    <s v="Phoenix"/>
    <x v="16"/>
    <n v="85023"/>
    <x v="1"/>
    <s v="OFF-AR-10003759"/>
    <x v="1"/>
    <x v="6"/>
    <s v="Crayola Anti Dust Chalk, 12/Pack"/>
    <n v="2.9120000000000004"/>
    <n v="2"/>
    <n v="0.2"/>
    <n v="0.90999999999999981"/>
  </r>
  <r>
    <n v="7209"/>
    <x v="3580"/>
    <x v="0"/>
    <x v="108"/>
    <d v="2013-09-14T00:00:00"/>
    <x v="2"/>
    <s v="LC-16930"/>
    <s v="Linda Cazamias"/>
    <x v="1"/>
    <s v="United States"/>
    <s v="Phoenix"/>
    <x v="16"/>
    <n v="85023"/>
    <x v="1"/>
    <s v="OFF-PA-10001837"/>
    <x v="1"/>
    <x v="10"/>
    <s v="Xerox 1976"/>
    <n v="20.736000000000004"/>
    <n v="4"/>
    <n v="0.2"/>
    <n v="7.2576000000000001"/>
  </r>
  <r>
    <n v="7210"/>
    <x v="3580"/>
    <x v="0"/>
    <x v="108"/>
    <d v="2013-09-14T00:00:00"/>
    <x v="2"/>
    <s v="LC-16930"/>
    <s v="Linda Cazamias"/>
    <x v="1"/>
    <s v="United States"/>
    <s v="Phoenix"/>
    <x v="16"/>
    <n v="85023"/>
    <x v="1"/>
    <s v="OFF-PA-10001667"/>
    <x v="1"/>
    <x v="10"/>
    <s v="Great White Multi-Use Recycled Paper (20Lb. and 84 Bright)"/>
    <n v="9.5680000000000014"/>
    <n v="2"/>
    <n v="0.2"/>
    <n v="2.9899999999999993"/>
  </r>
  <r>
    <n v="7211"/>
    <x v="3581"/>
    <x v="0"/>
    <x v="799"/>
    <d v="2013-06-07T00:00:00"/>
    <x v="1"/>
    <s v="EH-13765"/>
    <s v="Edward Hooks"/>
    <x v="1"/>
    <s v="United States"/>
    <s v="Seattle"/>
    <x v="4"/>
    <n v="98115"/>
    <x v="1"/>
    <s v="OFF-PA-10000246"/>
    <x v="1"/>
    <x v="10"/>
    <s v="Riverleaf Stik-Withit Designer Note Cubes"/>
    <n v="30.18"/>
    <n v="3"/>
    <n v="0"/>
    <n v="13.8828"/>
  </r>
  <r>
    <n v="7212"/>
    <x v="3581"/>
    <x v="0"/>
    <x v="799"/>
    <d v="2013-06-07T00:00:00"/>
    <x v="1"/>
    <s v="EH-13765"/>
    <s v="Edward Hooks"/>
    <x v="1"/>
    <s v="United States"/>
    <s v="Seattle"/>
    <x v="4"/>
    <n v="98115"/>
    <x v="1"/>
    <s v="OFF-BI-10001078"/>
    <x v="1"/>
    <x v="8"/>
    <s v="Acco PRESSTEX Data Binder with Storage Hooks, Dark Blue, 14 7/8&quot; X 11&quot;"/>
    <n v="51.648000000000003"/>
    <n v="12"/>
    <n v="0.2"/>
    <n v="18.7224"/>
  </r>
  <r>
    <n v="7213"/>
    <x v="3581"/>
    <x v="0"/>
    <x v="799"/>
    <d v="2013-06-07T00:00:00"/>
    <x v="1"/>
    <s v="EH-13765"/>
    <s v="Edward Hooks"/>
    <x v="1"/>
    <s v="United States"/>
    <s v="Seattle"/>
    <x v="4"/>
    <n v="98115"/>
    <x v="1"/>
    <s v="OFF-BI-10000138"/>
    <x v="1"/>
    <x v="8"/>
    <s v="Acco Translucent Poly Ring Binders"/>
    <n v="11.231999999999999"/>
    <n v="3"/>
    <n v="0.2"/>
    <n v="3.9312000000000005"/>
  </r>
  <r>
    <n v="7214"/>
    <x v="3582"/>
    <x v="3"/>
    <x v="453"/>
    <d v="2014-10-20T00:00:00"/>
    <x v="1"/>
    <s v="MC-17275"/>
    <s v="Marc Crier"/>
    <x v="0"/>
    <s v="United States"/>
    <s v="Camarillo"/>
    <x v="1"/>
    <n v="93010"/>
    <x v="1"/>
    <s v="OFF-LA-10002034"/>
    <x v="1"/>
    <x v="2"/>
    <s v="Avery 478"/>
    <n v="14.73"/>
    <n v="3"/>
    <n v="0"/>
    <n v="7.2176999999999998"/>
  </r>
  <r>
    <n v="7215"/>
    <x v="3583"/>
    <x v="1"/>
    <x v="874"/>
    <d v="2012-09-30T00:00:00"/>
    <x v="0"/>
    <s v="HW-14935"/>
    <s v="Helen Wasserman"/>
    <x v="1"/>
    <s v="United States"/>
    <s v="Detroit"/>
    <x v="12"/>
    <n v="48205"/>
    <x v="2"/>
    <s v="OFF-AR-10000127"/>
    <x v="1"/>
    <x v="6"/>
    <s v="Newell 321"/>
    <n v="16.399999999999999"/>
    <n v="5"/>
    <n v="0"/>
    <n v="4.7559999999999985"/>
  </r>
  <r>
    <n v="7216"/>
    <x v="3583"/>
    <x v="1"/>
    <x v="874"/>
    <d v="2012-09-30T00:00:00"/>
    <x v="0"/>
    <s v="HW-14935"/>
    <s v="Helen Wasserman"/>
    <x v="1"/>
    <s v="United States"/>
    <s v="Detroit"/>
    <x v="12"/>
    <n v="48205"/>
    <x v="2"/>
    <s v="OFF-PA-10003172"/>
    <x v="1"/>
    <x v="10"/>
    <s v="Xerox 1996"/>
    <n v="25.92"/>
    <n v="4"/>
    <n v="0"/>
    <n v="12.441600000000001"/>
  </r>
  <r>
    <n v="7217"/>
    <x v="3584"/>
    <x v="1"/>
    <x v="910"/>
    <d v="2012-05-06T00:00:00"/>
    <x v="2"/>
    <s v="LC-16870"/>
    <s v="Lena Cacioppo"/>
    <x v="0"/>
    <s v="United States"/>
    <s v="San Francisco"/>
    <x v="1"/>
    <n v="94109"/>
    <x v="1"/>
    <s v="OFF-AR-10001246"/>
    <x v="1"/>
    <x v="6"/>
    <s v="Newell 317"/>
    <n v="8.82"/>
    <n v="3"/>
    <n v="0"/>
    <n v="2.5577999999999994"/>
  </r>
  <r>
    <n v="7218"/>
    <x v="3584"/>
    <x v="1"/>
    <x v="910"/>
    <d v="2012-05-06T00:00:00"/>
    <x v="2"/>
    <s v="LC-16870"/>
    <s v="Lena Cacioppo"/>
    <x v="0"/>
    <s v="United States"/>
    <s v="San Francisco"/>
    <x v="1"/>
    <n v="94109"/>
    <x v="1"/>
    <s v="OFF-BI-10002026"/>
    <x v="1"/>
    <x v="8"/>
    <s v="Ibico Recycled Linen-Style Covers"/>
    <n v="62.496000000000009"/>
    <n v="2"/>
    <n v="0.2"/>
    <n v="21.873599999999996"/>
  </r>
  <r>
    <n v="7219"/>
    <x v="3584"/>
    <x v="1"/>
    <x v="910"/>
    <d v="2012-05-06T00:00:00"/>
    <x v="2"/>
    <s v="LC-16870"/>
    <s v="Lena Cacioppo"/>
    <x v="0"/>
    <s v="United States"/>
    <s v="San Francisco"/>
    <x v="1"/>
    <n v="94109"/>
    <x v="1"/>
    <s v="TEC-AC-10000844"/>
    <x v="2"/>
    <x v="11"/>
    <s v="Logitech Gaming G510s - Keyboard"/>
    <n v="339.96"/>
    <n v="4"/>
    <n v="0"/>
    <n v="122.38559999999998"/>
  </r>
  <r>
    <n v="7220"/>
    <x v="3584"/>
    <x v="1"/>
    <x v="910"/>
    <d v="2012-05-06T00:00:00"/>
    <x v="2"/>
    <s v="LC-16870"/>
    <s v="Lena Cacioppo"/>
    <x v="0"/>
    <s v="United States"/>
    <s v="San Francisco"/>
    <x v="1"/>
    <n v="94109"/>
    <x v="1"/>
    <s v="OFF-BI-10001575"/>
    <x v="1"/>
    <x v="8"/>
    <s v="GBC Linen Binding Covers"/>
    <n v="49.568000000000005"/>
    <n v="2"/>
    <n v="0.2"/>
    <n v="17.348799999999997"/>
  </r>
  <r>
    <n v="7221"/>
    <x v="3585"/>
    <x v="3"/>
    <x v="1152"/>
    <d v="2014-01-14T00:00:00"/>
    <x v="1"/>
    <s v="BP-11290"/>
    <s v="Beth Paige"/>
    <x v="0"/>
    <s v="United States"/>
    <s v="Philadelphia"/>
    <x v="9"/>
    <n v="19140"/>
    <x v="3"/>
    <s v="OFF-BI-10004632"/>
    <x v="1"/>
    <x v="8"/>
    <s v="Ibico Hi-Tech Manual Binding System"/>
    <n v="274.49100000000004"/>
    <n v="3"/>
    <n v="0.7"/>
    <n v="-228.74250000000006"/>
  </r>
  <r>
    <n v="7222"/>
    <x v="3586"/>
    <x v="3"/>
    <x v="678"/>
    <d v="2014-02-01T00:00:00"/>
    <x v="1"/>
    <s v="TG-21310"/>
    <s v="Toby Gnade"/>
    <x v="0"/>
    <s v="United States"/>
    <s v="New York City"/>
    <x v="15"/>
    <n v="10035"/>
    <x v="3"/>
    <s v="TEC-PH-10000193"/>
    <x v="2"/>
    <x v="7"/>
    <s v="Jensen SMPS-640 - speaker phone"/>
    <n v="137.94"/>
    <n v="3"/>
    <n v="0"/>
    <n v="35.864399999999996"/>
  </r>
  <r>
    <n v="7223"/>
    <x v="3587"/>
    <x v="3"/>
    <x v="264"/>
    <d v="2014-09-07T00:00:00"/>
    <x v="1"/>
    <s v="MC-18100"/>
    <s v="Mick Crebagga"/>
    <x v="0"/>
    <s v="United States"/>
    <s v="Chicago"/>
    <x v="10"/>
    <n v="60623"/>
    <x v="2"/>
    <s v="TEC-AC-10003441"/>
    <x v="2"/>
    <x v="11"/>
    <s v="Kingston Digital DataTraveler 32GB USB 2.0"/>
    <n v="40.68"/>
    <n v="3"/>
    <n v="0.2"/>
    <n v="-7.1190000000000015"/>
  </r>
  <r>
    <n v="7224"/>
    <x v="3588"/>
    <x v="0"/>
    <x v="216"/>
    <d v="2013-07-19T00:00:00"/>
    <x v="1"/>
    <s v="RB-19360"/>
    <s v="Raymond Buch"/>
    <x v="0"/>
    <s v="United States"/>
    <s v="San Francisco"/>
    <x v="1"/>
    <n v="94122"/>
    <x v="1"/>
    <s v="TEC-PH-10004093"/>
    <x v="2"/>
    <x v="7"/>
    <s v="Panasonic Kx-TS550"/>
    <n v="110.376"/>
    <n v="3"/>
    <n v="0.2"/>
    <n v="12.417299999999997"/>
  </r>
  <r>
    <n v="7225"/>
    <x v="3588"/>
    <x v="0"/>
    <x v="216"/>
    <d v="2013-07-19T00:00:00"/>
    <x v="1"/>
    <s v="RB-19360"/>
    <s v="Raymond Buch"/>
    <x v="0"/>
    <s v="United States"/>
    <s v="San Francisco"/>
    <x v="1"/>
    <n v="94122"/>
    <x v="1"/>
    <s v="OFF-AP-10002998"/>
    <x v="1"/>
    <x v="9"/>
    <s v="Holmes 99% HEPA Air Purifier"/>
    <n v="151.62"/>
    <n v="7"/>
    <n v="0"/>
    <n v="50.03459999999999"/>
  </r>
  <r>
    <n v="7226"/>
    <x v="3588"/>
    <x v="0"/>
    <x v="216"/>
    <d v="2013-07-19T00:00:00"/>
    <x v="1"/>
    <s v="RB-19360"/>
    <s v="Raymond Buch"/>
    <x v="0"/>
    <s v="United States"/>
    <s v="San Francisco"/>
    <x v="1"/>
    <n v="94122"/>
    <x v="1"/>
    <s v="FUR-FU-10000073"/>
    <x v="0"/>
    <x v="5"/>
    <s v="Deflect-O Glasstique Clear Desk Accessories"/>
    <n v="30.8"/>
    <n v="4"/>
    <n v="0"/>
    <n v="10.163999999999998"/>
  </r>
  <r>
    <n v="7227"/>
    <x v="3589"/>
    <x v="3"/>
    <x v="642"/>
    <d v="2014-03-01T00:00:00"/>
    <x v="1"/>
    <s v="ES-14080"/>
    <s v="Erin Smith"/>
    <x v="1"/>
    <s v="United States"/>
    <s v="Philadelphia"/>
    <x v="9"/>
    <n v="19134"/>
    <x v="3"/>
    <s v="OFF-PA-10001125"/>
    <x v="1"/>
    <x v="10"/>
    <s v="Xerox 1988"/>
    <n v="123.92000000000002"/>
    <n v="5"/>
    <n v="0.2"/>
    <n v="38.724999999999994"/>
  </r>
  <r>
    <n v="7228"/>
    <x v="3589"/>
    <x v="3"/>
    <x v="642"/>
    <d v="2014-03-01T00:00:00"/>
    <x v="1"/>
    <s v="ES-14080"/>
    <s v="Erin Smith"/>
    <x v="1"/>
    <s v="United States"/>
    <s v="Philadelphia"/>
    <x v="9"/>
    <n v="19134"/>
    <x v="3"/>
    <s v="TEC-AC-10003033"/>
    <x v="2"/>
    <x v="11"/>
    <s v="Plantronics CS510 - Over-the-Head monaural Wireless Headset System"/>
    <n v="1319.8"/>
    <n v="5"/>
    <n v="0.2"/>
    <n v="214.4674999999998"/>
  </r>
  <r>
    <n v="7229"/>
    <x v="3590"/>
    <x v="2"/>
    <x v="836"/>
    <d v="2011-07-22T00:00:00"/>
    <x v="2"/>
    <s v="RD-19720"/>
    <s v="Roger Demir"/>
    <x v="0"/>
    <s v="United States"/>
    <s v="San Francisco"/>
    <x v="1"/>
    <n v="94122"/>
    <x v="1"/>
    <s v="OFF-BI-10002498"/>
    <x v="1"/>
    <x v="8"/>
    <s v="Clear Mylar Reinforcing Strips"/>
    <n v="89.712000000000018"/>
    <n v="6"/>
    <n v="0.2"/>
    <n v="30.277799999999992"/>
  </r>
  <r>
    <n v="7230"/>
    <x v="3590"/>
    <x v="2"/>
    <x v="836"/>
    <d v="2011-07-22T00:00:00"/>
    <x v="2"/>
    <s v="RD-19720"/>
    <s v="Roger Demir"/>
    <x v="0"/>
    <s v="United States"/>
    <s v="San Francisco"/>
    <x v="1"/>
    <n v="94122"/>
    <x v="1"/>
    <s v="OFF-PA-10004569"/>
    <x v="1"/>
    <x v="10"/>
    <s v="Wirebound Message Books, Two 4 1/4&quot; x 5&quot; Forms per Page"/>
    <n v="22.830000000000002"/>
    <n v="3"/>
    <n v="0"/>
    <n v="10.7301"/>
  </r>
  <r>
    <n v="7231"/>
    <x v="3591"/>
    <x v="3"/>
    <x v="677"/>
    <d v="2014-03-16T00:00:00"/>
    <x v="2"/>
    <s v="SC-20380"/>
    <s v="Shahid Collister"/>
    <x v="0"/>
    <s v="United States"/>
    <s v="Fairfield"/>
    <x v="29"/>
    <n v="6824"/>
    <x v="3"/>
    <s v="OFF-BI-10002353"/>
    <x v="1"/>
    <x v="8"/>
    <s v="GBC VeloBind Cover Sets"/>
    <n v="30.88"/>
    <n v="2"/>
    <n v="0"/>
    <n v="15.44"/>
  </r>
  <r>
    <n v="7232"/>
    <x v="3591"/>
    <x v="3"/>
    <x v="677"/>
    <d v="2014-03-16T00:00:00"/>
    <x v="2"/>
    <s v="SC-20380"/>
    <s v="Shahid Collister"/>
    <x v="0"/>
    <s v="United States"/>
    <s v="Fairfield"/>
    <x v="29"/>
    <n v="6824"/>
    <x v="3"/>
    <s v="OFF-AP-10001564"/>
    <x v="1"/>
    <x v="9"/>
    <s v="Hoover Commercial Lightweight Upright Vacuum with E-Z Empty Dirt Cup"/>
    <n v="465.16"/>
    <n v="2"/>
    <n v="0"/>
    <n v="120.94159999999999"/>
  </r>
  <r>
    <n v="7233"/>
    <x v="3591"/>
    <x v="3"/>
    <x v="677"/>
    <d v="2014-03-16T00:00:00"/>
    <x v="2"/>
    <s v="SC-20380"/>
    <s v="Shahid Collister"/>
    <x v="0"/>
    <s v="United States"/>
    <s v="Fairfield"/>
    <x v="29"/>
    <n v="6824"/>
    <x v="3"/>
    <s v="OFF-PA-10003673"/>
    <x v="1"/>
    <x v="10"/>
    <s v="Strathmore Photo Mount Cards"/>
    <n v="27.12"/>
    <n v="4"/>
    <n v="0"/>
    <n v="12.475199999999999"/>
  </r>
  <r>
    <n v="7234"/>
    <x v="3592"/>
    <x v="0"/>
    <x v="387"/>
    <d v="2013-03-13T00:00:00"/>
    <x v="1"/>
    <s v="GB-14575"/>
    <s v="Giulietta Baptist"/>
    <x v="0"/>
    <s v="United States"/>
    <s v="New York City"/>
    <x v="15"/>
    <n v="10011"/>
    <x v="3"/>
    <s v="FUR-FU-10003347"/>
    <x v="0"/>
    <x v="5"/>
    <s v="Coloredge Poster Frame"/>
    <n v="113.6"/>
    <n v="8"/>
    <n v="0"/>
    <n v="44.304000000000002"/>
  </r>
  <r>
    <n v="7235"/>
    <x v="3592"/>
    <x v="0"/>
    <x v="387"/>
    <d v="2013-03-13T00:00:00"/>
    <x v="1"/>
    <s v="GB-14575"/>
    <s v="Giulietta Baptist"/>
    <x v="0"/>
    <s v="United States"/>
    <s v="New York City"/>
    <x v="15"/>
    <n v="10011"/>
    <x v="3"/>
    <s v="OFF-PA-10001934"/>
    <x v="1"/>
    <x v="10"/>
    <s v="Xerox 1993"/>
    <n v="12.96"/>
    <n v="2"/>
    <n v="0"/>
    <n v="6.3504000000000005"/>
  </r>
  <r>
    <n v="7236"/>
    <x v="3592"/>
    <x v="0"/>
    <x v="387"/>
    <d v="2013-03-13T00:00:00"/>
    <x v="1"/>
    <s v="GB-14575"/>
    <s v="Giulietta Baptist"/>
    <x v="0"/>
    <s v="United States"/>
    <s v="New York City"/>
    <x v="15"/>
    <n v="10011"/>
    <x v="3"/>
    <s v="OFF-BI-10000632"/>
    <x v="1"/>
    <x v="8"/>
    <s v="Satellite Sectional Post Binders"/>
    <n v="69.456000000000003"/>
    <n v="2"/>
    <n v="0.2"/>
    <n v="22.573199999999996"/>
  </r>
  <r>
    <n v="7237"/>
    <x v="3593"/>
    <x v="2"/>
    <x v="1035"/>
    <d v="2011-12-10T00:00:00"/>
    <x v="2"/>
    <s v="FP-14320"/>
    <s v="Frank Preis"/>
    <x v="0"/>
    <s v="United States"/>
    <s v="Los Angeles"/>
    <x v="1"/>
    <n v="90049"/>
    <x v="1"/>
    <s v="OFF-AR-10003190"/>
    <x v="1"/>
    <x v="6"/>
    <s v="Newell 32"/>
    <n v="8.64"/>
    <n v="3"/>
    <n v="0"/>
    <n v="2.4192"/>
  </r>
  <r>
    <n v="7238"/>
    <x v="3594"/>
    <x v="0"/>
    <x v="212"/>
    <d v="2013-07-11T00:00:00"/>
    <x v="3"/>
    <s v="EA-14035"/>
    <s v="Erin Ashbrook"/>
    <x v="1"/>
    <s v="United States"/>
    <s v="Philadelphia"/>
    <x v="9"/>
    <n v="19143"/>
    <x v="3"/>
    <s v="TEC-MA-10000904"/>
    <x v="2"/>
    <x v="15"/>
    <s v="Brother MFC-9340CDW LED All-In-One Printer, Copier Scanner"/>
    <n v="341.99100000000004"/>
    <n v="3"/>
    <n v="0.7"/>
    <n v="-319.19159999999999"/>
  </r>
  <r>
    <n v="7239"/>
    <x v="3595"/>
    <x v="0"/>
    <x v="435"/>
    <d v="2013-12-31T00:00:00"/>
    <x v="1"/>
    <s v="SC-20305"/>
    <s v="Sean Christensen"/>
    <x v="0"/>
    <s v="United States"/>
    <s v="San Jose"/>
    <x v="1"/>
    <n v="95123"/>
    <x v="1"/>
    <s v="FUR-FU-10000771"/>
    <x v="0"/>
    <x v="5"/>
    <s v="Eldon 200 Class Desk Accessories, Smoke"/>
    <n v="43.96"/>
    <n v="7"/>
    <n v="0"/>
    <n v="18.463200000000004"/>
  </r>
  <r>
    <n v="7240"/>
    <x v="3595"/>
    <x v="0"/>
    <x v="435"/>
    <d v="2013-12-31T00:00:00"/>
    <x v="1"/>
    <s v="SC-20305"/>
    <s v="Sean Christensen"/>
    <x v="0"/>
    <s v="United States"/>
    <s v="San Jose"/>
    <x v="1"/>
    <n v="95123"/>
    <x v="1"/>
    <s v="OFF-EN-10001990"/>
    <x v="1"/>
    <x v="12"/>
    <s v="Staples"/>
    <n v="39.76"/>
    <n v="7"/>
    <n v="0"/>
    <n v="18.687199999999997"/>
  </r>
  <r>
    <n v="7241"/>
    <x v="3596"/>
    <x v="3"/>
    <x v="756"/>
    <d v="2014-04-26T00:00:00"/>
    <x v="0"/>
    <s v="JF-15355"/>
    <s v="Jay Fein"/>
    <x v="0"/>
    <s v="United States"/>
    <s v="Pasadena"/>
    <x v="1"/>
    <n v="91104"/>
    <x v="1"/>
    <s v="FUR-FU-10002445"/>
    <x v="0"/>
    <x v="5"/>
    <s v="DAX Two-Tone Rosewood/Black Document Frame, Desktop, 5 x 7"/>
    <n v="66.36"/>
    <n v="7"/>
    <n v="0"/>
    <n v="26.544000000000004"/>
  </r>
  <r>
    <n v="7242"/>
    <x v="3596"/>
    <x v="3"/>
    <x v="756"/>
    <d v="2014-04-26T00:00:00"/>
    <x v="0"/>
    <s v="JF-15355"/>
    <s v="Jay Fein"/>
    <x v="0"/>
    <s v="United States"/>
    <s v="Pasadena"/>
    <x v="1"/>
    <n v="91104"/>
    <x v="1"/>
    <s v="OFF-BI-10003638"/>
    <x v="1"/>
    <x v="8"/>
    <s v="GBC Durable Plastic Covers"/>
    <n v="92.88000000000001"/>
    <n v="6"/>
    <n v="0.2"/>
    <n v="30.185999999999996"/>
  </r>
  <r>
    <n v="7243"/>
    <x v="3596"/>
    <x v="3"/>
    <x v="756"/>
    <d v="2014-04-26T00:00:00"/>
    <x v="0"/>
    <s v="JF-15355"/>
    <s v="Jay Fein"/>
    <x v="0"/>
    <s v="United States"/>
    <s v="Pasadena"/>
    <x v="1"/>
    <n v="91104"/>
    <x v="1"/>
    <s v="FUR-FU-10004864"/>
    <x v="0"/>
    <x v="5"/>
    <s v="Eldon 500 Class Desk Accessories"/>
    <n v="24.14"/>
    <n v="2"/>
    <n v="0"/>
    <n v="7.9662000000000006"/>
  </r>
  <r>
    <n v="7244"/>
    <x v="3597"/>
    <x v="3"/>
    <x v="629"/>
    <d v="2014-08-23T00:00:00"/>
    <x v="0"/>
    <s v="TP-21415"/>
    <s v="Tom Prescott"/>
    <x v="0"/>
    <s v="United States"/>
    <s v="Philadelphia"/>
    <x v="9"/>
    <n v="19134"/>
    <x v="3"/>
    <s v="FUR-CH-10002024"/>
    <x v="0"/>
    <x v="1"/>
    <s v="HON 5400 Series Task Chairs for Big and Tall"/>
    <n v="4416.174"/>
    <n v="9"/>
    <n v="0.3"/>
    <n v="-630.88200000000006"/>
  </r>
  <r>
    <n v="7245"/>
    <x v="3598"/>
    <x v="3"/>
    <x v="1053"/>
    <d v="2014-05-26T00:00:00"/>
    <x v="2"/>
    <s v="RL-19615"/>
    <s v="Rob Lucas"/>
    <x v="0"/>
    <s v="United States"/>
    <s v="Los Angeles"/>
    <x v="1"/>
    <n v="90049"/>
    <x v="1"/>
    <s v="OFF-AR-10002445"/>
    <x v="1"/>
    <x v="6"/>
    <s v="SANFORD Major Accent Highlighters"/>
    <n v="49.56"/>
    <n v="7"/>
    <n v="0"/>
    <n v="18.832800000000002"/>
  </r>
  <r>
    <n v="7246"/>
    <x v="3599"/>
    <x v="3"/>
    <x v="839"/>
    <d v="2014-02-14T00:00:00"/>
    <x v="1"/>
    <s v="SB-20170"/>
    <s v="Sarah Bern"/>
    <x v="0"/>
    <s v="United States"/>
    <s v="Los Angeles"/>
    <x v="1"/>
    <n v="90032"/>
    <x v="1"/>
    <s v="OFF-ST-10001370"/>
    <x v="1"/>
    <x v="4"/>
    <s v="Sensible Storage WireTech Storage Systems"/>
    <n v="354.90000000000003"/>
    <n v="5"/>
    <n v="0"/>
    <n v="17.744999999999962"/>
  </r>
  <r>
    <n v="7247"/>
    <x v="3600"/>
    <x v="2"/>
    <x v="223"/>
    <d v="2011-03-08T00:00:00"/>
    <x v="1"/>
    <s v="JS-15595"/>
    <s v="Jill Stevenson"/>
    <x v="1"/>
    <s v="United States"/>
    <s v="Columbus"/>
    <x v="24"/>
    <n v="43229"/>
    <x v="3"/>
    <s v="OFF-LA-10000305"/>
    <x v="1"/>
    <x v="2"/>
    <s v="Avery 495"/>
    <n v="15.120000000000001"/>
    <n v="3"/>
    <n v="0.2"/>
    <n v="4.9139999999999988"/>
  </r>
  <r>
    <n v="7248"/>
    <x v="3600"/>
    <x v="2"/>
    <x v="223"/>
    <d v="2011-03-08T00:00:00"/>
    <x v="1"/>
    <s v="JS-15595"/>
    <s v="Jill Stevenson"/>
    <x v="1"/>
    <s v="United States"/>
    <s v="Columbus"/>
    <x v="24"/>
    <n v="43229"/>
    <x v="3"/>
    <s v="FUR-BO-10001972"/>
    <x v="0"/>
    <x v="0"/>
    <s v="O'Sullivan 4-Shelf Bookcase in Odessa Pine"/>
    <n v="302.45"/>
    <n v="5"/>
    <n v="0.5"/>
    <n v="-199.61700000000002"/>
  </r>
  <r>
    <n v="7249"/>
    <x v="3600"/>
    <x v="2"/>
    <x v="223"/>
    <d v="2011-03-08T00:00:00"/>
    <x v="1"/>
    <s v="JS-15595"/>
    <s v="Jill Stevenson"/>
    <x v="1"/>
    <s v="United States"/>
    <s v="Columbus"/>
    <x v="24"/>
    <n v="43229"/>
    <x v="3"/>
    <s v="OFF-ST-10002486"/>
    <x v="1"/>
    <x v="4"/>
    <s v="Eldon Shelf Savers Cubes and Bins"/>
    <n v="44.672000000000004"/>
    <n v="8"/>
    <n v="0.2"/>
    <n v="-10.051200000000003"/>
  </r>
  <r>
    <n v="7250"/>
    <x v="3601"/>
    <x v="1"/>
    <x v="593"/>
    <d v="2012-06-09T00:00:00"/>
    <x v="0"/>
    <s v="BP-11155"/>
    <s v="Becky Pak"/>
    <x v="0"/>
    <s v="United States"/>
    <s v="Los Angeles"/>
    <x v="1"/>
    <n v="90008"/>
    <x v="1"/>
    <s v="TEC-AC-10001874"/>
    <x v="2"/>
    <x v="11"/>
    <s v="Logitech Wireless Anywhere Mouse MX for PC and Mac"/>
    <n v="119.98"/>
    <n v="2"/>
    <n v="0"/>
    <n v="35.994"/>
  </r>
  <r>
    <n v="7251"/>
    <x v="3601"/>
    <x v="1"/>
    <x v="593"/>
    <d v="2012-06-09T00:00:00"/>
    <x v="0"/>
    <s v="BP-11155"/>
    <s v="Becky Pak"/>
    <x v="0"/>
    <s v="United States"/>
    <s v="Los Angeles"/>
    <x v="1"/>
    <n v="90008"/>
    <x v="1"/>
    <s v="TEC-AC-10003870"/>
    <x v="2"/>
    <x v="11"/>
    <s v="Logitech Z-906 Speaker sys - home theater - 5.1-CH"/>
    <n v="989.97"/>
    <n v="3"/>
    <n v="0"/>
    <n v="395.98800000000006"/>
  </r>
  <r>
    <n v="7252"/>
    <x v="3602"/>
    <x v="0"/>
    <x v="278"/>
    <d v="2013-09-03T00:00:00"/>
    <x v="1"/>
    <s v="EM-13825"/>
    <s v="Elizabeth Moffitt"/>
    <x v="1"/>
    <s v="United States"/>
    <s v="Hollywood"/>
    <x v="2"/>
    <n v="33021"/>
    <x v="0"/>
    <s v="OFF-LA-10002473"/>
    <x v="1"/>
    <x v="2"/>
    <s v="Avery 484"/>
    <n v="9.2159999999999993"/>
    <n v="4"/>
    <n v="0.2"/>
    <n v="3.3408000000000002"/>
  </r>
  <r>
    <n v="7253"/>
    <x v="3603"/>
    <x v="0"/>
    <x v="126"/>
    <d v="2013-09-19T00:00:00"/>
    <x v="1"/>
    <s v="SC-20695"/>
    <s v="Steve Chapman"/>
    <x v="1"/>
    <s v="United States"/>
    <s v="Roseville"/>
    <x v="12"/>
    <n v="48066"/>
    <x v="2"/>
    <s v="OFF-PA-10003790"/>
    <x v="1"/>
    <x v="10"/>
    <s v="Xerox 1991"/>
    <n v="68.52"/>
    <n v="3"/>
    <n v="0"/>
    <n v="31.519199999999998"/>
  </r>
  <r>
    <n v="7254"/>
    <x v="3604"/>
    <x v="0"/>
    <x v="198"/>
    <d v="2013-06-05T00:00:00"/>
    <x v="1"/>
    <s v="EM-14140"/>
    <s v="Eugene Moren"/>
    <x v="2"/>
    <s v="United States"/>
    <s v="Superior"/>
    <x v="6"/>
    <n v="54880"/>
    <x v="2"/>
    <s v="OFF-AP-10002684"/>
    <x v="1"/>
    <x v="9"/>
    <s v="Acco 7-Outlet Masterpiece Power Center, Wihtout Fax/Phone Line Protection"/>
    <n v="364.74"/>
    <n v="3"/>
    <n v="0"/>
    <n v="109.42199999999997"/>
  </r>
  <r>
    <n v="7255"/>
    <x v="3604"/>
    <x v="0"/>
    <x v="198"/>
    <d v="2013-06-05T00:00:00"/>
    <x v="1"/>
    <s v="EM-14140"/>
    <s v="Eugene Moren"/>
    <x v="2"/>
    <s v="United States"/>
    <s v="Superior"/>
    <x v="6"/>
    <n v="54880"/>
    <x v="2"/>
    <s v="FUR-FU-10001037"/>
    <x v="0"/>
    <x v="5"/>
    <s v="DAX Charcoal/Nickel-Tone Document Frame, 5 x 7"/>
    <n v="47.400000000000006"/>
    <n v="5"/>
    <n v="0"/>
    <n v="21.33"/>
  </r>
  <r>
    <n v="7256"/>
    <x v="3604"/>
    <x v="0"/>
    <x v="198"/>
    <d v="2013-06-05T00:00:00"/>
    <x v="1"/>
    <s v="EM-14140"/>
    <s v="Eugene Moren"/>
    <x v="2"/>
    <s v="United States"/>
    <s v="Superior"/>
    <x v="6"/>
    <n v="54880"/>
    <x v="2"/>
    <s v="OFF-ST-10000876"/>
    <x v="1"/>
    <x v="4"/>
    <s v="Eldon Simplefile Box Office"/>
    <n v="49.76"/>
    <n v="4"/>
    <n v="0"/>
    <n v="13.9328"/>
  </r>
  <r>
    <n v="7257"/>
    <x v="3604"/>
    <x v="0"/>
    <x v="198"/>
    <d v="2013-06-05T00:00:00"/>
    <x v="1"/>
    <s v="EM-14140"/>
    <s v="Eugene Moren"/>
    <x v="2"/>
    <s v="United States"/>
    <s v="Superior"/>
    <x v="6"/>
    <n v="54880"/>
    <x v="2"/>
    <s v="OFF-AR-10003732"/>
    <x v="1"/>
    <x v="6"/>
    <s v="Newell 333"/>
    <n v="5.56"/>
    <n v="2"/>
    <n v="0"/>
    <n v="1.4455999999999998"/>
  </r>
  <r>
    <n v="7258"/>
    <x v="3604"/>
    <x v="0"/>
    <x v="198"/>
    <d v="2013-06-05T00:00:00"/>
    <x v="1"/>
    <s v="EM-14140"/>
    <s v="Eugene Moren"/>
    <x v="2"/>
    <s v="United States"/>
    <s v="Superior"/>
    <x v="6"/>
    <n v="54880"/>
    <x v="2"/>
    <s v="OFF-PA-10000994"/>
    <x v="1"/>
    <x v="10"/>
    <s v="Xerox 1915"/>
    <n v="629.09999999999991"/>
    <n v="6"/>
    <n v="0"/>
    <n v="301.96799999999996"/>
  </r>
  <r>
    <n v="7259"/>
    <x v="3604"/>
    <x v="0"/>
    <x v="198"/>
    <d v="2013-06-05T00:00:00"/>
    <x v="1"/>
    <s v="EM-14140"/>
    <s v="Eugene Moren"/>
    <x v="2"/>
    <s v="United States"/>
    <s v="Superior"/>
    <x v="6"/>
    <n v="54880"/>
    <x v="2"/>
    <s v="OFF-AR-10000940"/>
    <x v="1"/>
    <x v="6"/>
    <s v="Newell 343"/>
    <n v="14.7"/>
    <n v="5"/>
    <n v="0"/>
    <n v="3.9690000000000003"/>
  </r>
  <r>
    <n v="7260"/>
    <x v="3604"/>
    <x v="0"/>
    <x v="198"/>
    <d v="2013-06-05T00:00:00"/>
    <x v="1"/>
    <s v="EM-14140"/>
    <s v="Eugene Moren"/>
    <x v="2"/>
    <s v="United States"/>
    <s v="Superior"/>
    <x v="6"/>
    <n v="54880"/>
    <x v="2"/>
    <s v="OFF-PA-10004888"/>
    <x v="1"/>
    <x v="10"/>
    <s v="Xerox 217"/>
    <n v="45.36"/>
    <n v="7"/>
    <n v="0"/>
    <n v="21.772800000000004"/>
  </r>
  <r>
    <n v="7261"/>
    <x v="3604"/>
    <x v="0"/>
    <x v="198"/>
    <d v="2013-06-05T00:00:00"/>
    <x v="1"/>
    <s v="EM-14140"/>
    <s v="Eugene Moren"/>
    <x v="2"/>
    <s v="United States"/>
    <s v="Superior"/>
    <x v="6"/>
    <n v="54880"/>
    <x v="2"/>
    <s v="TEC-PH-10000441"/>
    <x v="2"/>
    <x v="7"/>
    <s v="VTech DS6151"/>
    <n v="125.99"/>
    <n v="1"/>
    <n v="0"/>
    <n v="35.277200000000008"/>
  </r>
  <r>
    <n v="7262"/>
    <x v="3605"/>
    <x v="3"/>
    <x v="193"/>
    <d v="2014-06-14T00:00:00"/>
    <x v="0"/>
    <s v="GZ-14545"/>
    <s v="George Zrebassa"/>
    <x v="1"/>
    <s v="United States"/>
    <s v="Thousand Oaks"/>
    <x v="1"/>
    <n v="91360"/>
    <x v="1"/>
    <s v="OFF-AR-10001231"/>
    <x v="1"/>
    <x v="6"/>
    <s v="Sanford EarthWrite Recycled Pencils, Medium Soft, #2"/>
    <n v="14.700000000000001"/>
    <n v="7"/>
    <n v="0"/>
    <n v="4.1160000000000005"/>
  </r>
  <r>
    <n v="7263"/>
    <x v="3606"/>
    <x v="3"/>
    <x v="760"/>
    <d v="2014-10-29T00:00:00"/>
    <x v="1"/>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x v="3606"/>
    <x v="3"/>
    <x v="760"/>
    <d v="2014-10-29T00:00:00"/>
    <x v="1"/>
    <s v="ML-17395"/>
    <s v="Marina Lichtenstein"/>
    <x v="1"/>
    <s v="United States"/>
    <s v="Philadelphia"/>
    <x v="9"/>
    <n v="19134"/>
    <x v="3"/>
    <s v="OFF-EN-10003068"/>
    <x v="1"/>
    <x v="12"/>
    <s v="#6 3/4 Gummed Flap White Envelopes"/>
    <n v="31.680000000000003"/>
    <n v="4"/>
    <n v="0.2"/>
    <n v="11.087999999999997"/>
  </r>
  <r>
    <n v="7265"/>
    <x v="3607"/>
    <x v="3"/>
    <x v="487"/>
    <d v="2014-06-18T00:00:00"/>
    <x v="1"/>
    <s v="PG-18895"/>
    <s v="Paul Gonzalez"/>
    <x v="0"/>
    <s v="United States"/>
    <s v="Springfield"/>
    <x v="17"/>
    <n v="22153"/>
    <x v="0"/>
    <s v="OFF-AR-10004260"/>
    <x v="1"/>
    <x v="6"/>
    <s v="Boston 1799 Powerhouse Electric Pencil Sharpener"/>
    <n v="181.86"/>
    <n v="7"/>
    <n v="0"/>
    <n v="50.9208"/>
  </r>
  <r>
    <n v="7266"/>
    <x v="3608"/>
    <x v="2"/>
    <x v="533"/>
    <d v="2011-11-26T00:00:00"/>
    <x v="0"/>
    <s v="DK-12835"/>
    <s v="Damala Kotsonis"/>
    <x v="1"/>
    <s v="United States"/>
    <s v="Houston"/>
    <x v="5"/>
    <n v="77095"/>
    <x v="2"/>
    <s v="FUR-CH-10001973"/>
    <x v="0"/>
    <x v="1"/>
    <s v="Office Star Flex Back Scooter Chair with White Frame"/>
    <n v="155.37199999999999"/>
    <n v="2"/>
    <n v="0.3"/>
    <n v="-35.513599999999997"/>
  </r>
  <r>
    <n v="7267"/>
    <x v="3609"/>
    <x v="3"/>
    <x v="1153"/>
    <d v="2014-08-17T00:00:00"/>
    <x v="3"/>
    <s v="SJ-20215"/>
    <s v="Sarah Jordon"/>
    <x v="0"/>
    <s v="United States"/>
    <s v="Columbia"/>
    <x v="18"/>
    <n v="38401"/>
    <x v="0"/>
    <s v="OFF-BI-10002824"/>
    <x v="1"/>
    <x v="8"/>
    <s v="Recycled Easel Ring Binders"/>
    <n v="13.428000000000003"/>
    <n v="3"/>
    <n v="0.7"/>
    <n v="-11.190000000000001"/>
  </r>
  <r>
    <n v="7268"/>
    <x v="3609"/>
    <x v="3"/>
    <x v="1153"/>
    <d v="2014-08-17T00:00:00"/>
    <x v="3"/>
    <s v="SJ-20215"/>
    <s v="Sarah Jordon"/>
    <x v="0"/>
    <s v="United States"/>
    <s v="Columbia"/>
    <x v="18"/>
    <n v="38401"/>
    <x v="0"/>
    <s v="OFF-ST-10004950"/>
    <x v="1"/>
    <x v="4"/>
    <s v="Acco Perma 3000 Stacking Storage Drawers"/>
    <n v="67.13600000000001"/>
    <n v="4"/>
    <n v="0.2"/>
    <n v="-0.83920000000000172"/>
  </r>
  <r>
    <n v="7269"/>
    <x v="3610"/>
    <x v="0"/>
    <x v="1154"/>
    <d v="2013-01-20T00:00:00"/>
    <x v="1"/>
    <s v="AG-10675"/>
    <s v="Anna Gayman"/>
    <x v="0"/>
    <s v="United States"/>
    <s v="Concord"/>
    <x v="3"/>
    <n v="28027"/>
    <x v="0"/>
    <s v="OFF-PA-10004039"/>
    <x v="1"/>
    <x v="10"/>
    <s v="Xerox 1882"/>
    <n v="89.567999999999998"/>
    <n v="2"/>
    <n v="0.2"/>
    <n v="32.468400000000003"/>
  </r>
  <r>
    <n v="7270"/>
    <x v="3610"/>
    <x v="0"/>
    <x v="1154"/>
    <d v="2013-01-20T00:00:00"/>
    <x v="1"/>
    <s v="AG-10675"/>
    <s v="Anna Gayman"/>
    <x v="0"/>
    <s v="United States"/>
    <s v="Concord"/>
    <x v="3"/>
    <n v="28027"/>
    <x v="0"/>
    <s v="FUR-FU-10003374"/>
    <x v="0"/>
    <x v="5"/>
    <s v="Electrix Fluorescent Magnifier Lamps &amp; Weighted Base"/>
    <n v="315.77600000000007"/>
    <n v="8"/>
    <n v="0.2"/>
    <n v="31.577600000000018"/>
  </r>
  <r>
    <n v="7271"/>
    <x v="3611"/>
    <x v="0"/>
    <x v="1142"/>
    <d v="2013-09-23T00:00:00"/>
    <x v="1"/>
    <s v="KD-16495"/>
    <s v="Keith Dawkins"/>
    <x v="1"/>
    <s v="United States"/>
    <s v="San Jose"/>
    <x v="1"/>
    <n v="95123"/>
    <x v="1"/>
    <s v="FUR-BO-10001918"/>
    <x v="0"/>
    <x v="0"/>
    <s v="Sauder Forest Hills Library with Doors, Woodland Oak Finish"/>
    <n v="273.666"/>
    <n v="2"/>
    <n v="0.15"/>
    <n v="-12.878400000000013"/>
  </r>
  <r>
    <n v="7272"/>
    <x v="3611"/>
    <x v="0"/>
    <x v="1142"/>
    <d v="2013-09-23T00:00:00"/>
    <x v="1"/>
    <s v="KD-16495"/>
    <s v="Keith Dawkins"/>
    <x v="1"/>
    <s v="United States"/>
    <s v="San Jose"/>
    <x v="1"/>
    <n v="95123"/>
    <x v="1"/>
    <s v="OFF-AP-10002287"/>
    <x v="1"/>
    <x v="9"/>
    <s v="Eureka Sanitaire  Multi-Pro Heavy-Duty Upright, Disposable Bags"/>
    <n v="17.48"/>
    <n v="4"/>
    <n v="0"/>
    <n v="4.5448000000000004"/>
  </r>
  <r>
    <n v="7273"/>
    <x v="3612"/>
    <x v="0"/>
    <x v="1155"/>
    <d v="2013-10-15T00:00:00"/>
    <x v="1"/>
    <s v="EB-13975"/>
    <s v="Erica Bern"/>
    <x v="1"/>
    <s v="United States"/>
    <s v="Greensboro"/>
    <x v="3"/>
    <n v="27405"/>
    <x v="0"/>
    <s v="OFF-SU-10004498"/>
    <x v="1"/>
    <x v="14"/>
    <s v="Martin-Yale Premier Letter Opener"/>
    <n v="20.608000000000004"/>
    <n v="2"/>
    <n v="0.2"/>
    <n v="-4.3792000000000009"/>
  </r>
  <r>
    <n v="7274"/>
    <x v="3612"/>
    <x v="0"/>
    <x v="1155"/>
    <d v="2013-10-15T00:00:00"/>
    <x v="1"/>
    <s v="EB-13975"/>
    <s v="Erica Bern"/>
    <x v="1"/>
    <s v="United States"/>
    <s v="Greensboro"/>
    <x v="3"/>
    <n v="27405"/>
    <x v="0"/>
    <s v="OFF-BI-10002557"/>
    <x v="1"/>
    <x v="8"/>
    <s v="Presstex Flexible Ring Binders"/>
    <n v="4.0950000000000006"/>
    <n v="3"/>
    <n v="0.7"/>
    <n v="-2.7300000000000004"/>
  </r>
  <r>
    <n v="7275"/>
    <x v="3613"/>
    <x v="1"/>
    <x v="50"/>
    <d v="2012-11-17T00:00:00"/>
    <x v="1"/>
    <s v="AW-10930"/>
    <s v="Arthur Wiediger"/>
    <x v="2"/>
    <s v="United States"/>
    <s v="Helena"/>
    <x v="37"/>
    <n v="59601"/>
    <x v="1"/>
    <s v="TEC-PH-10004908"/>
    <x v="2"/>
    <x v="7"/>
    <s v="Panasonic KX TS3282W Corded phone"/>
    <n v="339.96000000000004"/>
    <n v="5"/>
    <n v="0.2"/>
    <n v="42.494999999999948"/>
  </r>
  <r>
    <n v="7276"/>
    <x v="3613"/>
    <x v="1"/>
    <x v="50"/>
    <d v="2012-11-17T00:00:00"/>
    <x v="1"/>
    <s v="AW-10930"/>
    <s v="Arthur Wiediger"/>
    <x v="2"/>
    <s v="United States"/>
    <s v="Helena"/>
    <x v="37"/>
    <n v="59601"/>
    <x v="1"/>
    <s v="FUR-FU-10000794"/>
    <x v="0"/>
    <x v="5"/>
    <s v="Eldon Stackable Tray, Side-Load, Legal, Smoke"/>
    <n v="63.980000000000004"/>
    <n v="7"/>
    <n v="0"/>
    <n v="21.7532"/>
  </r>
  <r>
    <n v="7277"/>
    <x v="3614"/>
    <x v="2"/>
    <x v="981"/>
    <d v="2011-11-06T00:00:00"/>
    <x v="1"/>
    <s v="JK-16120"/>
    <s v="Julie Kriz"/>
    <x v="2"/>
    <s v="United States"/>
    <s v="Fort Lauderdale"/>
    <x v="2"/>
    <n v="33311"/>
    <x v="0"/>
    <s v="TEC-AC-10004171"/>
    <x v="2"/>
    <x v="11"/>
    <s v="Razer Kraken 7.1 Surround Sound Over Ear USB Gaming Headset"/>
    <n v="799.92000000000007"/>
    <n v="10"/>
    <n v="0.2"/>
    <n v="239.976"/>
  </r>
  <r>
    <n v="7278"/>
    <x v="3615"/>
    <x v="0"/>
    <x v="1080"/>
    <d v="2013-07-22T00:00:00"/>
    <x v="2"/>
    <s v="TC-21535"/>
    <s v="Tracy Collins"/>
    <x v="2"/>
    <s v="United States"/>
    <s v="San Francisco"/>
    <x v="1"/>
    <n v="94110"/>
    <x v="1"/>
    <s v="TEC-PH-10002070"/>
    <x v="2"/>
    <x v="7"/>
    <s v="Griffin GC36547 PowerJolt SE Lightning Charger"/>
    <n v="35.984000000000002"/>
    <n v="2"/>
    <n v="0.2"/>
    <n v="4.4979999999999958"/>
  </r>
  <r>
    <n v="7279"/>
    <x v="3615"/>
    <x v="0"/>
    <x v="1080"/>
    <d v="2013-07-22T00:00:00"/>
    <x v="2"/>
    <s v="TC-21535"/>
    <s v="Tracy Collins"/>
    <x v="2"/>
    <s v="United States"/>
    <s v="San Francisco"/>
    <x v="1"/>
    <n v="94110"/>
    <x v="1"/>
    <s v="TEC-AC-10003095"/>
    <x v="2"/>
    <x v="11"/>
    <s v="Logitech G35 7.1-Channel Surround Sound Headset"/>
    <n v="389.97"/>
    <n v="3"/>
    <n v="0"/>
    <n v="132.58980000000003"/>
  </r>
  <r>
    <n v="7280"/>
    <x v="3616"/>
    <x v="0"/>
    <x v="675"/>
    <d v="2013-05-15T00:00:00"/>
    <x v="3"/>
    <s v="TH-21235"/>
    <s v="Tiffany House"/>
    <x v="1"/>
    <s v="United States"/>
    <s v="Yuma"/>
    <x v="16"/>
    <n v="85364"/>
    <x v="1"/>
    <s v="TEC-AC-10003832"/>
    <x v="2"/>
    <x v="11"/>
    <s v="Imation 16GB Mini TravelDrive USB 2.0 Flash Drive"/>
    <n v="185.52800000000002"/>
    <n v="7"/>
    <n v="0.2"/>
    <n v="48.701099999999997"/>
  </r>
  <r>
    <n v="7281"/>
    <x v="3617"/>
    <x v="1"/>
    <x v="780"/>
    <d v="2012-02-27T00:00:00"/>
    <x v="1"/>
    <s v="PW-19240"/>
    <s v="Pierre Wener"/>
    <x v="0"/>
    <s v="United States"/>
    <s v="Columbia"/>
    <x v="39"/>
    <n v="21044"/>
    <x v="3"/>
    <s v="OFF-BI-10003527"/>
    <x v="1"/>
    <x v="8"/>
    <s v="Fellowes PB500 Electric Punch Plastic Comb Binding Machine with Manual Bind"/>
    <n v="2541.98"/>
    <n v="2"/>
    <n v="0"/>
    <n v="1270.99"/>
  </r>
  <r>
    <n v="7282"/>
    <x v="3618"/>
    <x v="3"/>
    <x v="524"/>
    <d v="2014-10-22T00:00:00"/>
    <x v="1"/>
    <s v="GH-14410"/>
    <s v="Gary Hansen"/>
    <x v="2"/>
    <s v="United States"/>
    <s v="Yuma"/>
    <x v="16"/>
    <n v="85364"/>
    <x v="1"/>
    <s v="TEC-MA-10001148"/>
    <x v="2"/>
    <x v="15"/>
    <s v="Swingline SM12-08 MicroCut Jam Free Shredder"/>
    <n v="599.98500000000013"/>
    <n v="5"/>
    <n v="0.7"/>
    <n v="-479.98799999999994"/>
  </r>
  <r>
    <n v="7283"/>
    <x v="3619"/>
    <x v="3"/>
    <x v="738"/>
    <d v="2014-06-30T00:00:00"/>
    <x v="1"/>
    <s v="JK-15730"/>
    <s v="Joe Kamberova"/>
    <x v="0"/>
    <s v="United States"/>
    <s v="Chicago"/>
    <x v="10"/>
    <n v="60653"/>
    <x v="2"/>
    <s v="OFF-BI-10002432"/>
    <x v="1"/>
    <x v="8"/>
    <s v="Wilson Jones Standard D-Ring Binders"/>
    <n v="3.0359999999999996"/>
    <n v="3"/>
    <n v="0.8"/>
    <n v="-5.0094000000000012"/>
  </r>
  <r>
    <n v="7284"/>
    <x v="3620"/>
    <x v="3"/>
    <x v="428"/>
    <d v="2014-09-14T00:00:00"/>
    <x v="1"/>
    <s v="LC-17140"/>
    <s v="Logan Currie"/>
    <x v="0"/>
    <s v="United States"/>
    <s v="Cleveland"/>
    <x v="24"/>
    <n v="44105"/>
    <x v="3"/>
    <s v="OFF-AR-10001374"/>
    <x v="1"/>
    <x v="6"/>
    <s v="BIC Brite Liner Highlighters, Chisel Tip"/>
    <n v="25.920000000000005"/>
    <n v="5"/>
    <n v="0.2"/>
    <n v="3.8879999999999972"/>
  </r>
  <r>
    <n v="7285"/>
    <x v="3620"/>
    <x v="3"/>
    <x v="428"/>
    <d v="2014-09-14T00:00:00"/>
    <x v="1"/>
    <s v="LC-17140"/>
    <s v="Logan Currie"/>
    <x v="0"/>
    <s v="United States"/>
    <s v="Cleveland"/>
    <x v="24"/>
    <n v="44105"/>
    <x v="3"/>
    <s v="FUR-FU-10000723"/>
    <x v="0"/>
    <x v="5"/>
    <s v="Deflect-o EconoMat Studded, No Bevel Mat for Low Pile Carpeting"/>
    <n v="66.112000000000009"/>
    <n v="2"/>
    <n v="0.2"/>
    <n v="-9.0903999999999989"/>
  </r>
  <r>
    <n v="7286"/>
    <x v="3621"/>
    <x v="3"/>
    <x v="336"/>
    <d v="2014-10-20T00:00:00"/>
    <x v="1"/>
    <s v="BK-11260"/>
    <s v="Berenike Kampe"/>
    <x v="0"/>
    <s v="United States"/>
    <s v="San Francisco"/>
    <x v="1"/>
    <n v="94110"/>
    <x v="1"/>
    <s v="TEC-AC-10003614"/>
    <x v="2"/>
    <x v="11"/>
    <s v="Verbatim 25 GB 6x Blu-ray Single Layer Recordable Disc, 10/Pack"/>
    <n v="46.36"/>
    <n v="4"/>
    <n v="0"/>
    <n v="15.298799999999996"/>
  </r>
  <r>
    <n v="7287"/>
    <x v="3622"/>
    <x v="0"/>
    <x v="23"/>
    <d v="2013-06-26T00:00:00"/>
    <x v="1"/>
    <s v="BS-11365"/>
    <s v="Bill Shonely"/>
    <x v="1"/>
    <s v="United States"/>
    <s v="Oklahoma City"/>
    <x v="26"/>
    <n v="73120"/>
    <x v="2"/>
    <s v="TEC-AC-10004877"/>
    <x v="2"/>
    <x v="11"/>
    <s v="Imation 30456 USB Flash Drive 8GB"/>
    <n v="6.9"/>
    <n v="1"/>
    <n v="0"/>
    <n v="0.5519999999999996"/>
  </r>
  <r>
    <n v="7288"/>
    <x v="3622"/>
    <x v="0"/>
    <x v="23"/>
    <d v="2013-06-26T00:00:00"/>
    <x v="1"/>
    <s v="BS-11365"/>
    <s v="Bill Shonely"/>
    <x v="1"/>
    <s v="United States"/>
    <s v="Oklahoma City"/>
    <x v="26"/>
    <n v="73120"/>
    <x v="2"/>
    <s v="FUR-FU-10004270"/>
    <x v="0"/>
    <x v="5"/>
    <s v="Executive Impressions 13&quot; Clairmont Wall Clock"/>
    <n v="57.69"/>
    <n v="3"/>
    <n v="0"/>
    <n v="23.652900000000002"/>
  </r>
  <r>
    <n v="7289"/>
    <x v="3623"/>
    <x v="2"/>
    <x v="814"/>
    <d v="2011-09-07T00:00:00"/>
    <x v="1"/>
    <s v="AG-10525"/>
    <s v="Andy Gerbode"/>
    <x v="1"/>
    <s v="United States"/>
    <s v="Houston"/>
    <x v="5"/>
    <n v="77095"/>
    <x v="2"/>
    <s v="TEC-MA-10002210"/>
    <x v="2"/>
    <x v="15"/>
    <s v="Epson TM-T88V Direct Thermal Printer - Monochrome - Desktop"/>
    <n v="559.71"/>
    <n v="3"/>
    <n v="0.4"/>
    <n v="-121.27049999999997"/>
  </r>
  <r>
    <n v="7290"/>
    <x v="3624"/>
    <x v="0"/>
    <x v="806"/>
    <d v="2013-01-31T00:00:00"/>
    <x v="2"/>
    <s v="SC-20725"/>
    <s v="Steven Cartwright"/>
    <x v="0"/>
    <s v="United States"/>
    <s v="San Francisco"/>
    <x v="1"/>
    <n v="94122"/>
    <x v="1"/>
    <s v="OFF-ST-10000675"/>
    <x v="1"/>
    <x v="4"/>
    <s v="File Shuttle II and Handi-File, Black"/>
    <n v="305.01"/>
    <n v="9"/>
    <n v="0"/>
    <n v="76.252499999999998"/>
  </r>
  <r>
    <n v="7291"/>
    <x v="3624"/>
    <x v="0"/>
    <x v="806"/>
    <d v="2013-01-31T00:00:00"/>
    <x v="2"/>
    <s v="SC-20725"/>
    <s v="Steven Cartwright"/>
    <x v="0"/>
    <s v="United States"/>
    <s v="San Francisco"/>
    <x v="1"/>
    <n v="94122"/>
    <x v="1"/>
    <s v="OFF-BI-10004781"/>
    <x v="1"/>
    <x v="8"/>
    <s v="GBC Wire Binding Strips"/>
    <n v="50.783999999999999"/>
    <n v="2"/>
    <n v="0.2"/>
    <n v="17.7744"/>
  </r>
  <r>
    <n v="7292"/>
    <x v="3624"/>
    <x v="0"/>
    <x v="806"/>
    <d v="2013-01-31T00:00:00"/>
    <x v="2"/>
    <s v="SC-20725"/>
    <s v="Steven Cartwright"/>
    <x v="0"/>
    <s v="United States"/>
    <s v="San Francisco"/>
    <x v="1"/>
    <n v="94122"/>
    <x v="1"/>
    <s v="OFF-LA-10004689"/>
    <x v="1"/>
    <x v="2"/>
    <s v="Avery 512"/>
    <n v="26.01"/>
    <n v="9"/>
    <n v="0"/>
    <n v="12.2247"/>
  </r>
  <r>
    <n v="7293"/>
    <x v="3625"/>
    <x v="3"/>
    <x v="769"/>
    <d v="2014-12-10T00:00:00"/>
    <x v="1"/>
    <s v="LR-16915"/>
    <s v="Lena Radford"/>
    <x v="0"/>
    <s v="United States"/>
    <s v="Nashville"/>
    <x v="18"/>
    <n v="37211"/>
    <x v="0"/>
    <s v="TEC-MA-10001856"/>
    <x v="2"/>
    <x v="15"/>
    <s v="Okidata C610n Printer"/>
    <n v="649"/>
    <n v="2"/>
    <n v="0.5"/>
    <n v="-272.58000000000015"/>
  </r>
  <r>
    <n v="7294"/>
    <x v="3626"/>
    <x v="0"/>
    <x v="1156"/>
    <d v="2013-01-29T00:00:00"/>
    <x v="1"/>
    <s v="CB-12415"/>
    <s v="Christy Brittain"/>
    <x v="0"/>
    <s v="United States"/>
    <s v="Los Angeles"/>
    <x v="1"/>
    <n v="90036"/>
    <x v="1"/>
    <s v="FUR-FU-10000719"/>
    <x v="0"/>
    <x v="5"/>
    <s v="DAX Cubicle Frames, 8-1/2 x 11"/>
    <n v="59.99"/>
    <n v="7"/>
    <n v="0"/>
    <n v="21.596400000000003"/>
  </r>
  <r>
    <n v="7295"/>
    <x v="3627"/>
    <x v="1"/>
    <x v="989"/>
    <d v="2012-05-31T00:00:00"/>
    <x v="1"/>
    <s v="RD-19900"/>
    <s v="Ruben Dartt"/>
    <x v="0"/>
    <s v="United States"/>
    <s v="Bellevue"/>
    <x v="4"/>
    <n v="98006"/>
    <x v="1"/>
    <s v="FUR-FU-10003849"/>
    <x v="0"/>
    <x v="5"/>
    <s v="DAX Metal Frame, Desktop, Stepped-Edge"/>
    <n v="20.239999999999998"/>
    <n v="1"/>
    <n v="0"/>
    <n v="7.8935999999999993"/>
  </r>
  <r>
    <n v="7296"/>
    <x v="3628"/>
    <x v="2"/>
    <x v="417"/>
    <d v="2011-05-05T00:00:00"/>
    <x v="2"/>
    <s v="NC-18340"/>
    <s v="Nat Carroll"/>
    <x v="0"/>
    <s v="United States"/>
    <s v="Houston"/>
    <x v="5"/>
    <n v="77036"/>
    <x v="2"/>
    <s v="OFF-AR-10001725"/>
    <x v="1"/>
    <x v="6"/>
    <s v="Boston Home &amp; Office Model 2000 Electric Pencil Sharpeners"/>
    <n v="37.839999999999996"/>
    <n v="2"/>
    <n v="0.2"/>
    <n v="2.8380000000000027"/>
  </r>
  <r>
    <n v="7297"/>
    <x v="3628"/>
    <x v="2"/>
    <x v="417"/>
    <d v="2011-05-05T00:00:00"/>
    <x v="2"/>
    <s v="NC-18340"/>
    <s v="Nat Carroll"/>
    <x v="0"/>
    <s v="United States"/>
    <s v="Houston"/>
    <x v="5"/>
    <n v="77036"/>
    <x v="2"/>
    <s v="OFF-FA-10000840"/>
    <x v="1"/>
    <x v="13"/>
    <s v="OIC Thumb-Tacks"/>
    <n v="5.4719999999999995"/>
    <n v="6"/>
    <n v="0.2"/>
    <n v="1.8467999999999996"/>
  </r>
  <r>
    <n v="7298"/>
    <x v="3629"/>
    <x v="1"/>
    <x v="1157"/>
    <d v="2012-02-14T00:00:00"/>
    <x v="0"/>
    <s v="NB-18655"/>
    <s v="Nona Balk"/>
    <x v="1"/>
    <s v="United States"/>
    <s v="Philadelphia"/>
    <x v="9"/>
    <n v="19143"/>
    <x v="3"/>
    <s v="OFF-ST-10000943"/>
    <x v="1"/>
    <x v="4"/>
    <s v="Eldon ProFile File 'N Store Portable File Tub Letter/Legal Size Black"/>
    <n v="77.240000000000009"/>
    <n v="5"/>
    <n v="0.2"/>
    <n v="7.7240000000000002"/>
  </r>
  <r>
    <n v="7299"/>
    <x v="3630"/>
    <x v="2"/>
    <x v="728"/>
    <d v="2011-11-21T00:00:00"/>
    <x v="2"/>
    <s v="JK-15730"/>
    <s v="Joe Kamberova"/>
    <x v="0"/>
    <s v="United States"/>
    <s v="Des Plaines"/>
    <x v="10"/>
    <n v="60016"/>
    <x v="2"/>
    <s v="FUR-TA-10002533"/>
    <x v="0"/>
    <x v="3"/>
    <s v="BPI Conference Tables"/>
    <n v="292.10000000000002"/>
    <n v="4"/>
    <n v="0.5"/>
    <n v="-175.26000000000005"/>
  </r>
  <r>
    <n v="7300"/>
    <x v="3630"/>
    <x v="2"/>
    <x v="728"/>
    <d v="2011-11-21T00:00:00"/>
    <x v="2"/>
    <s v="JK-15730"/>
    <s v="Joe Kamberova"/>
    <x v="0"/>
    <s v="United States"/>
    <s v="Des Plaines"/>
    <x v="10"/>
    <n v="60016"/>
    <x v="2"/>
    <s v="FUR-FU-10001546"/>
    <x v="0"/>
    <x v="5"/>
    <s v="Dana Swing-Arm Lamps"/>
    <n v="8.5440000000000005"/>
    <n v="2"/>
    <n v="0.6"/>
    <n v="-7.4759999999999991"/>
  </r>
  <r>
    <n v="7301"/>
    <x v="3630"/>
    <x v="2"/>
    <x v="728"/>
    <d v="2011-11-21T00:00:00"/>
    <x v="2"/>
    <s v="JK-15730"/>
    <s v="Joe Kamberova"/>
    <x v="0"/>
    <s v="United States"/>
    <s v="Des Plaines"/>
    <x v="10"/>
    <n v="60016"/>
    <x v="2"/>
    <s v="FUR-BO-10003546"/>
    <x v="0"/>
    <x v="0"/>
    <s v="Hon 4-Shelf Metal Bookcases"/>
    <n v="424.11599999999999"/>
    <n v="6"/>
    <n v="0.3"/>
    <n v="-30.293999999999983"/>
  </r>
  <r>
    <n v="7302"/>
    <x v="3630"/>
    <x v="2"/>
    <x v="728"/>
    <d v="2011-11-21T00:00:00"/>
    <x v="2"/>
    <s v="JK-15730"/>
    <s v="Joe Kamberova"/>
    <x v="0"/>
    <s v="United States"/>
    <s v="Des Plaines"/>
    <x v="10"/>
    <n v="60016"/>
    <x v="2"/>
    <s v="OFF-BI-10004728"/>
    <x v="1"/>
    <x v="8"/>
    <s v="Wilson Jones Turn Tabs Binder Tool for Ring Binders"/>
    <n v="2.8919999999999995"/>
    <n v="3"/>
    <n v="0.8"/>
    <n v="-4.9164000000000012"/>
  </r>
  <r>
    <n v="7303"/>
    <x v="3630"/>
    <x v="2"/>
    <x v="728"/>
    <d v="2011-11-21T00:00:00"/>
    <x v="2"/>
    <s v="JK-15730"/>
    <s v="Joe Kamberova"/>
    <x v="0"/>
    <s v="United States"/>
    <s v="Des Plaines"/>
    <x v="10"/>
    <n v="60016"/>
    <x v="2"/>
    <s v="OFF-ST-10000025"/>
    <x v="1"/>
    <x v="4"/>
    <s v="Fellowes Stor/Drawer Steel Plus Storage Drawers"/>
    <n v="381.72"/>
    <n v="5"/>
    <n v="0.2"/>
    <n v="-66.801000000000045"/>
  </r>
  <r>
    <n v="7304"/>
    <x v="3631"/>
    <x v="3"/>
    <x v="507"/>
    <d v="2014-09-09T00:00:00"/>
    <x v="1"/>
    <s v="DO-13645"/>
    <s v="Doug O'Connell"/>
    <x v="0"/>
    <s v="United States"/>
    <s v="Boynton Beach"/>
    <x v="2"/>
    <n v="33437"/>
    <x v="0"/>
    <s v="FUR-CH-10003817"/>
    <x v="0"/>
    <x v="1"/>
    <s v="Global Value Steno Chair, Gray"/>
    <n v="97.184000000000012"/>
    <n v="2"/>
    <n v="0.2"/>
    <n v="6.0740000000000016"/>
  </r>
  <r>
    <n v="7305"/>
    <x v="3631"/>
    <x v="3"/>
    <x v="507"/>
    <d v="2014-09-09T00:00:00"/>
    <x v="1"/>
    <s v="DO-13645"/>
    <s v="Doug O'Connell"/>
    <x v="0"/>
    <s v="United States"/>
    <s v="Boynton Beach"/>
    <x v="2"/>
    <n v="33437"/>
    <x v="0"/>
    <s v="OFF-PA-10000289"/>
    <x v="1"/>
    <x v="10"/>
    <s v="Xerox 213"/>
    <n v="10.368000000000002"/>
    <n v="2"/>
    <n v="0.2"/>
    <n v="3.6288"/>
  </r>
  <r>
    <n v="7306"/>
    <x v="3632"/>
    <x v="2"/>
    <x v="1158"/>
    <d v="2011-04-02T00:00:00"/>
    <x v="1"/>
    <s v="MG-18145"/>
    <s v="Mike Gockenbach"/>
    <x v="0"/>
    <s v="United States"/>
    <s v="Plano"/>
    <x v="5"/>
    <n v="75023"/>
    <x v="2"/>
    <s v="FUR-TA-10001889"/>
    <x v="0"/>
    <x v="3"/>
    <s v="Bush Advantage Collection Racetrack Conference Table"/>
    <n v="890.84099999999989"/>
    <n v="3"/>
    <n v="0.3"/>
    <n v="-152.71559999999999"/>
  </r>
  <r>
    <n v="7307"/>
    <x v="3633"/>
    <x v="0"/>
    <x v="732"/>
    <d v="2013-11-08T00:00:00"/>
    <x v="0"/>
    <s v="LH-17155"/>
    <s v="Logan Haushalter"/>
    <x v="0"/>
    <s v="United States"/>
    <s v="San Jose"/>
    <x v="1"/>
    <n v="95123"/>
    <x v="1"/>
    <s v="TEC-AC-10002305"/>
    <x v="2"/>
    <x v="11"/>
    <s v="KeyTronic E03601U1 - Keyboard - Beige"/>
    <n v="72"/>
    <n v="4"/>
    <n v="0"/>
    <n v="12.959999999999994"/>
  </r>
  <r>
    <n v="7308"/>
    <x v="3633"/>
    <x v="0"/>
    <x v="732"/>
    <d v="2013-11-08T00:00:00"/>
    <x v="0"/>
    <s v="LH-17155"/>
    <s v="Logan Haushalter"/>
    <x v="0"/>
    <s v="United States"/>
    <s v="San Jose"/>
    <x v="1"/>
    <n v="95123"/>
    <x v="1"/>
    <s v="FUR-CH-10004875"/>
    <x v="0"/>
    <x v="1"/>
    <s v="Harbour Creations 67200 Series Stacking Chairs"/>
    <n v="113.88800000000002"/>
    <n v="2"/>
    <n v="0.2"/>
    <n v="9.9651999999999994"/>
  </r>
  <r>
    <n v="7309"/>
    <x v="3633"/>
    <x v="0"/>
    <x v="732"/>
    <d v="2013-11-08T00:00:00"/>
    <x v="0"/>
    <s v="LH-17155"/>
    <s v="Logan Haushalter"/>
    <x v="0"/>
    <s v="United States"/>
    <s v="San Jose"/>
    <x v="1"/>
    <n v="95123"/>
    <x v="1"/>
    <s v="OFF-EN-10001434"/>
    <x v="1"/>
    <x v="12"/>
    <s v="Strathmore #10 Envelopes, Ultimate White"/>
    <n v="158.13"/>
    <n v="3"/>
    <n v="0"/>
    <n v="77.483699999999999"/>
  </r>
  <r>
    <n v="7310"/>
    <x v="3634"/>
    <x v="3"/>
    <x v="193"/>
    <d v="2014-06-15T00:00:00"/>
    <x v="0"/>
    <s v="MM-18280"/>
    <s v="Muhammed MacIntyre"/>
    <x v="1"/>
    <s v="United States"/>
    <s v="New York City"/>
    <x v="15"/>
    <n v="10024"/>
    <x v="3"/>
    <s v="OFF-FA-10004395"/>
    <x v="1"/>
    <x v="13"/>
    <s v="Plymouth Boxed Rubber Bands by Plymouth"/>
    <n v="14.129999999999999"/>
    <n v="3"/>
    <n v="0"/>
    <n v="0.70650000000000013"/>
  </r>
  <r>
    <n v="7311"/>
    <x v="3635"/>
    <x v="1"/>
    <x v="544"/>
    <d v="2012-08-14T00:00:00"/>
    <x v="1"/>
    <s v="BD-11320"/>
    <s v="Bill Donatelli"/>
    <x v="0"/>
    <s v="United States"/>
    <s v="Detroit"/>
    <x v="12"/>
    <n v="48227"/>
    <x v="2"/>
    <s v="OFF-BI-10004632"/>
    <x v="1"/>
    <x v="8"/>
    <s v="GBC Binding covers"/>
    <n v="64.75"/>
    <n v="5"/>
    <n v="0"/>
    <n v="29.137499999999996"/>
  </r>
  <r>
    <n v="7312"/>
    <x v="3636"/>
    <x v="1"/>
    <x v="330"/>
    <d v="2012-10-13T00:00:00"/>
    <x v="1"/>
    <s v="SC-20575"/>
    <s v="Sonia Cooley"/>
    <x v="0"/>
    <s v="United States"/>
    <s v="Miami"/>
    <x v="2"/>
    <n v="33178"/>
    <x v="0"/>
    <s v="OFF-BI-10000145"/>
    <x v="1"/>
    <x v="8"/>
    <s v="Zipper Ring Binder Pockets"/>
    <n v="1.8720000000000003"/>
    <n v="2"/>
    <n v="0.7"/>
    <n v="-1.3103999999999996"/>
  </r>
  <r>
    <n v="7313"/>
    <x v="3636"/>
    <x v="1"/>
    <x v="330"/>
    <d v="2012-10-13T00:00:00"/>
    <x v="1"/>
    <s v="SC-20575"/>
    <s v="Sonia Cooley"/>
    <x v="0"/>
    <s v="United States"/>
    <s v="Miami"/>
    <x v="2"/>
    <n v="33178"/>
    <x v="0"/>
    <s v="OFF-BI-10002498"/>
    <x v="1"/>
    <x v="8"/>
    <s v="Clear Mylar Reinforcing Strips"/>
    <n v="11.214000000000002"/>
    <n v="2"/>
    <n v="0.7"/>
    <n v="-8.5974000000000004"/>
  </r>
  <r>
    <n v="7314"/>
    <x v="3636"/>
    <x v="1"/>
    <x v="330"/>
    <d v="2012-10-13T00:00:00"/>
    <x v="1"/>
    <s v="SC-20575"/>
    <s v="Sonia Cooley"/>
    <x v="0"/>
    <s v="United States"/>
    <s v="Miami"/>
    <x v="2"/>
    <n v="33178"/>
    <x v="0"/>
    <s v="OFF-AR-10001761"/>
    <x v="1"/>
    <x v="6"/>
    <s v="Avery Hi-Liter Smear-Safe Highlighters"/>
    <n v="37.375999999999998"/>
    <n v="8"/>
    <n v="0.2"/>
    <n v="7.4751999999999992"/>
  </r>
  <r>
    <n v="7315"/>
    <x v="3637"/>
    <x v="0"/>
    <x v="316"/>
    <d v="2013-06-03T00:00:00"/>
    <x v="1"/>
    <s v="TN-21040"/>
    <s v="Tanja Norvell"/>
    <x v="2"/>
    <s v="United States"/>
    <s v="Park Ridge"/>
    <x v="10"/>
    <n v="60068"/>
    <x v="2"/>
    <s v="TEC-PH-10001817"/>
    <x v="2"/>
    <x v="7"/>
    <s v="Wilson Electronics DB Pro Signal Booster"/>
    <n v="286.40000000000003"/>
    <n v="1"/>
    <n v="0.2"/>
    <n v="25.060000000000016"/>
  </r>
  <r>
    <n v="7316"/>
    <x v="3638"/>
    <x v="3"/>
    <x v="943"/>
    <d v="2014-05-17T00:00:00"/>
    <x v="0"/>
    <s v="ZC-21910"/>
    <s v="Zuschuss Carroll"/>
    <x v="0"/>
    <s v="United States"/>
    <s v="New York City"/>
    <x v="15"/>
    <n v="10024"/>
    <x v="3"/>
    <s v="OFF-AR-10004456"/>
    <x v="1"/>
    <x v="6"/>
    <s v="Panasonic KP-4ABK Battery-Operated Pencil Sharpener"/>
    <n v="43.92"/>
    <n v="3"/>
    <n v="0"/>
    <n v="12.736799999999999"/>
  </r>
  <r>
    <n v="7317"/>
    <x v="3639"/>
    <x v="0"/>
    <x v="1159"/>
    <d v="2013-10-21T00:00:00"/>
    <x v="1"/>
    <s v="NB-18655"/>
    <s v="Nona Balk"/>
    <x v="1"/>
    <s v="United States"/>
    <s v="New York City"/>
    <x v="15"/>
    <n v="10011"/>
    <x v="3"/>
    <s v="FUR-TA-10001539"/>
    <x v="0"/>
    <x v="3"/>
    <s v="Chromcraft Rectangular Conference Tables"/>
    <n v="142.18199999999999"/>
    <n v="1"/>
    <n v="0.4"/>
    <n v="-37.915200000000027"/>
  </r>
  <r>
    <n v="7318"/>
    <x v="3640"/>
    <x v="3"/>
    <x v="701"/>
    <d v="2014-11-22T00:00:00"/>
    <x v="1"/>
    <s v="KH-16330"/>
    <s v="Katharine Harms"/>
    <x v="1"/>
    <s v="United States"/>
    <s v="Hillsboro"/>
    <x v="21"/>
    <n v="97123"/>
    <x v="1"/>
    <s v="OFF-PA-10003205"/>
    <x v="1"/>
    <x v="10"/>
    <s v="Wirebound Message Forms, Four 2 3/4 x 5 Forms per Page, Pink Paper"/>
    <n v="19.608000000000001"/>
    <n v="3"/>
    <n v="0.2"/>
    <n v="6.6177000000000001"/>
  </r>
  <r>
    <n v="7319"/>
    <x v="3640"/>
    <x v="3"/>
    <x v="701"/>
    <d v="2014-11-22T00:00:00"/>
    <x v="1"/>
    <s v="KH-16330"/>
    <s v="Katharine Harms"/>
    <x v="1"/>
    <s v="United States"/>
    <s v="Hillsboro"/>
    <x v="21"/>
    <n v="97123"/>
    <x v="1"/>
    <s v="OFF-BI-10002813"/>
    <x v="1"/>
    <x v="8"/>
    <s v="Avery Reinforcements for Hole-Punch Pages"/>
    <n v="4.1580000000000004"/>
    <n v="7"/>
    <n v="0.7"/>
    <n v="-3.4649999999999999"/>
  </r>
  <r>
    <n v="7320"/>
    <x v="3641"/>
    <x v="3"/>
    <x v="200"/>
    <d v="2014-11-30T00:00:00"/>
    <x v="0"/>
    <s v="MN-17935"/>
    <s v="Michael Nguyen"/>
    <x v="0"/>
    <s v="United States"/>
    <s v="New York City"/>
    <x v="15"/>
    <n v="10009"/>
    <x v="3"/>
    <s v="TEC-PH-10002310"/>
    <x v="2"/>
    <x v="7"/>
    <s v="Plantronics Calisto P620-M USB Wireless Speakerphone System"/>
    <n v="979.95"/>
    <n v="5"/>
    <n v="0"/>
    <n v="264.58650000000006"/>
  </r>
  <r>
    <n v="7321"/>
    <x v="3641"/>
    <x v="3"/>
    <x v="200"/>
    <d v="2014-11-30T00:00:00"/>
    <x v="0"/>
    <s v="MN-17935"/>
    <s v="Michael Nguyen"/>
    <x v="0"/>
    <s v="United States"/>
    <s v="New York City"/>
    <x v="15"/>
    <n v="10009"/>
    <x v="3"/>
    <s v="FUR-FU-10003623"/>
    <x v="0"/>
    <x v="5"/>
    <s v="DataProducts Ampli Magnifier Task Lamp, Black,"/>
    <n v="135.29999999999998"/>
    <n v="5"/>
    <n v="0"/>
    <n v="37.883999999999993"/>
  </r>
  <r>
    <n v="7322"/>
    <x v="3642"/>
    <x v="3"/>
    <x v="213"/>
    <d v="2014-09-08T00:00:00"/>
    <x v="1"/>
    <s v="MY-18295"/>
    <s v="Muhammed Yedwab"/>
    <x v="1"/>
    <s v="United States"/>
    <s v="Chicago"/>
    <x v="10"/>
    <n v="60623"/>
    <x v="2"/>
    <s v="OFF-PA-10003424"/>
    <x v="1"/>
    <x v="10"/>
    <s v="&quot;While you Were Out&quot; Message Book, One Form per Page"/>
    <n v="8.9039999999999999"/>
    <n v="3"/>
    <n v="0.2"/>
    <n v="3.3389999999999995"/>
  </r>
  <r>
    <n v="7323"/>
    <x v="3642"/>
    <x v="3"/>
    <x v="213"/>
    <d v="2014-09-08T00:00:00"/>
    <x v="1"/>
    <s v="MY-18295"/>
    <s v="Muhammed Yedwab"/>
    <x v="1"/>
    <s v="United States"/>
    <s v="Chicago"/>
    <x v="10"/>
    <n v="60623"/>
    <x v="2"/>
    <s v="TEC-AC-10004353"/>
    <x v="2"/>
    <x v="11"/>
    <s v="Hypercom P1300 Pinpad"/>
    <n v="100.80000000000001"/>
    <n v="2"/>
    <n v="0.2"/>
    <n v="21.42"/>
  </r>
  <r>
    <n v="7324"/>
    <x v="3643"/>
    <x v="3"/>
    <x v="256"/>
    <d v="2014-12-09T00:00:00"/>
    <x v="2"/>
    <s v="CS-11950"/>
    <s v="Carlos Soltero"/>
    <x v="0"/>
    <s v="United States"/>
    <s v="New York City"/>
    <x v="15"/>
    <n v="10024"/>
    <x v="3"/>
    <s v="FUR-FU-10001934"/>
    <x v="0"/>
    <x v="5"/>
    <s v="Magnifier Swing Arm Lamp"/>
    <n v="41.96"/>
    <n v="2"/>
    <n v="0"/>
    <n v="10.909600000000001"/>
  </r>
  <r>
    <n v="7325"/>
    <x v="3643"/>
    <x v="3"/>
    <x v="256"/>
    <d v="2014-12-09T00:00:00"/>
    <x v="2"/>
    <s v="CS-11950"/>
    <s v="Carlos Soltero"/>
    <x v="0"/>
    <s v="United States"/>
    <s v="New York City"/>
    <x v="15"/>
    <n v="10024"/>
    <x v="3"/>
    <s v="OFF-LA-10003766"/>
    <x v="1"/>
    <x v="2"/>
    <s v="Self-Adhesive Removable Labels"/>
    <n v="9.4499999999999993"/>
    <n v="3"/>
    <n v="0"/>
    <n v="4.5359999999999996"/>
  </r>
  <r>
    <n v="7326"/>
    <x v="3644"/>
    <x v="3"/>
    <x v="468"/>
    <d v="2014-11-18T00:00:00"/>
    <x v="1"/>
    <s v="MC-17845"/>
    <s v="Michael Chen"/>
    <x v="0"/>
    <s v="United States"/>
    <s v="Pasco"/>
    <x v="4"/>
    <n v="99301"/>
    <x v="1"/>
    <s v="OFF-AP-10004540"/>
    <x v="1"/>
    <x v="9"/>
    <s v="Eureka The Boss Lite 10-Amp Upright Vacuum, Blue"/>
    <n v="400.79999999999995"/>
    <n v="5"/>
    <n v="0"/>
    <n v="112.224"/>
  </r>
  <r>
    <n v="7327"/>
    <x v="3644"/>
    <x v="3"/>
    <x v="468"/>
    <d v="2014-11-18T00:00:00"/>
    <x v="1"/>
    <s v="MC-17845"/>
    <s v="Michael Chen"/>
    <x v="0"/>
    <s v="United States"/>
    <s v="Pasco"/>
    <x v="4"/>
    <n v="99301"/>
    <x v="1"/>
    <s v="OFF-BI-10001543"/>
    <x v="1"/>
    <x v="8"/>
    <s v="GBC VeloBinder Manual Binding System"/>
    <n v="28.792000000000002"/>
    <n v="1"/>
    <n v="0.2"/>
    <n v="10.077200000000001"/>
  </r>
  <r>
    <n v="7328"/>
    <x v="3645"/>
    <x v="2"/>
    <x v="772"/>
    <d v="2011-03-24T00:00:00"/>
    <x v="1"/>
    <s v="SC-20050"/>
    <s v="Sample Company A"/>
    <x v="2"/>
    <s v="United States"/>
    <s v="Burbank"/>
    <x v="1"/>
    <n v="91505"/>
    <x v="1"/>
    <s v="FUR-FU-10004597"/>
    <x v="0"/>
    <x v="5"/>
    <s v="Eldon Cleatmat Chair Mats for Medium Pile Carpets"/>
    <n v="111"/>
    <n v="2"/>
    <n v="0"/>
    <n v="14.430000000000007"/>
  </r>
  <r>
    <n v="7329"/>
    <x v="3645"/>
    <x v="2"/>
    <x v="772"/>
    <d v="2011-03-24T00:00:00"/>
    <x v="1"/>
    <s v="SC-20050"/>
    <s v="Sample Company A"/>
    <x v="2"/>
    <s v="United States"/>
    <s v="Burbank"/>
    <x v="1"/>
    <n v="91505"/>
    <x v="1"/>
    <s v="TEC-MA-10001148"/>
    <x v="2"/>
    <x v="15"/>
    <s v="Swingline SM12-08 MicroCut Jam Free Shredder"/>
    <n v="1279.9680000000001"/>
    <n v="4"/>
    <n v="0.2"/>
    <n v="415.98959999999994"/>
  </r>
  <r>
    <n v="7330"/>
    <x v="3645"/>
    <x v="2"/>
    <x v="772"/>
    <d v="2011-03-24T00:00:00"/>
    <x v="1"/>
    <s v="SC-20050"/>
    <s v="Sample Company A"/>
    <x v="2"/>
    <s v="United States"/>
    <s v="Burbank"/>
    <x v="1"/>
    <n v="91505"/>
    <x v="1"/>
    <s v="OFF-ST-10000078"/>
    <x v="1"/>
    <x v="4"/>
    <s v="Tennsco 6- and 18-Compartment Lockers"/>
    <n v="1856.19"/>
    <n v="7"/>
    <n v="0"/>
    <n v="334.11419999999987"/>
  </r>
  <r>
    <n v="7331"/>
    <x v="3646"/>
    <x v="0"/>
    <x v="396"/>
    <d v="2013-11-14T00:00:00"/>
    <x v="2"/>
    <s v="SP-20650"/>
    <s v="Stephanie Phelps"/>
    <x v="1"/>
    <s v="United States"/>
    <s v="Chicago"/>
    <x v="10"/>
    <n v="60623"/>
    <x v="2"/>
    <s v="FUR-FU-10001037"/>
    <x v="0"/>
    <x v="5"/>
    <s v="DAX Charcoal/Nickel-Tone Document Frame, 5 x 7"/>
    <n v="22.752000000000002"/>
    <n v="6"/>
    <n v="0.6"/>
    <n v="-8.532"/>
  </r>
  <r>
    <n v="7332"/>
    <x v="3647"/>
    <x v="3"/>
    <x v="40"/>
    <d v="2014-10-31T00:00:00"/>
    <x v="1"/>
    <s v="SC-20440"/>
    <s v="Shaun Chance"/>
    <x v="1"/>
    <s v="United States"/>
    <s v="Lancaster"/>
    <x v="9"/>
    <n v="17602"/>
    <x v="3"/>
    <s v="TEC-PH-10001433"/>
    <x v="2"/>
    <x v="7"/>
    <s v="Cisco Small Business SPA 502G VoIP phone"/>
    <n v="61.541999999999994"/>
    <n v="1"/>
    <n v="0.4"/>
    <n v="-13.334099999999999"/>
  </r>
  <r>
    <n v="7333"/>
    <x v="3647"/>
    <x v="3"/>
    <x v="40"/>
    <d v="2014-10-31T00:00:00"/>
    <x v="1"/>
    <s v="SC-20440"/>
    <s v="Shaun Chance"/>
    <x v="1"/>
    <s v="United States"/>
    <s v="Lancaster"/>
    <x v="9"/>
    <n v="17602"/>
    <x v="3"/>
    <s v="OFF-BI-10003007"/>
    <x v="1"/>
    <x v="8"/>
    <s v="Premium Transparent Presentation Covers, No Pattern/Clear, 8 1/2&quot; x 11&quot;"/>
    <n v="81.438000000000017"/>
    <n v="7"/>
    <n v="0.7"/>
    <n v="-65.150399999999991"/>
  </r>
  <r>
    <n v="7334"/>
    <x v="3648"/>
    <x v="1"/>
    <x v="347"/>
    <d v="2012-04-17T00:00:00"/>
    <x v="1"/>
    <s v="PR-18880"/>
    <s v="Patrick Ryan"/>
    <x v="0"/>
    <s v="United States"/>
    <s v="Tampa"/>
    <x v="2"/>
    <n v="33614"/>
    <x v="0"/>
    <s v="FUR-FU-10001290"/>
    <x v="0"/>
    <x v="5"/>
    <s v="Executive Impressions Supervisor Wall Clock"/>
    <n v="67.36"/>
    <n v="2"/>
    <n v="0.2"/>
    <n v="10.103999999999996"/>
  </r>
  <r>
    <n v="7335"/>
    <x v="3648"/>
    <x v="1"/>
    <x v="347"/>
    <d v="2012-04-17T00:00:00"/>
    <x v="1"/>
    <s v="PR-18880"/>
    <s v="Patrick Ryan"/>
    <x v="0"/>
    <s v="United States"/>
    <s v="Tampa"/>
    <x v="2"/>
    <n v="33614"/>
    <x v="0"/>
    <s v="FUR-FU-10000087"/>
    <x v="0"/>
    <x v="5"/>
    <s v="Executive Impressions 14&quot; Two-Color Numerals Wall Clock"/>
    <n v="54.527999999999992"/>
    <n v="3"/>
    <n v="0.2"/>
    <n v="14.313600000000005"/>
  </r>
  <r>
    <n v="7336"/>
    <x v="3649"/>
    <x v="1"/>
    <x v="707"/>
    <d v="2012-12-30T00:00:00"/>
    <x v="1"/>
    <s v="JK-15625"/>
    <s v="Jim Karlsson"/>
    <x v="0"/>
    <s v="United States"/>
    <s v="New York City"/>
    <x v="15"/>
    <n v="10024"/>
    <x v="3"/>
    <s v="TEC-AC-10002049"/>
    <x v="2"/>
    <x v="11"/>
    <s v="Plantronics Savi W720 Multi-Device Wireless Headset System"/>
    <n v="843.9"/>
    <n v="2"/>
    <n v="0"/>
    <n v="371.31600000000003"/>
  </r>
  <r>
    <n v="7337"/>
    <x v="3649"/>
    <x v="1"/>
    <x v="707"/>
    <d v="2012-12-30T00:00:00"/>
    <x v="1"/>
    <s v="JK-15625"/>
    <s v="Jim Karlsson"/>
    <x v="0"/>
    <s v="United States"/>
    <s v="New York City"/>
    <x v="15"/>
    <n v="10024"/>
    <x v="3"/>
    <s v="FUR-BO-10002613"/>
    <x v="0"/>
    <x v="0"/>
    <s v="Atlantic Metals Mobile 4-Shelf Bookcases, Custom Colors"/>
    <n v="449.56800000000004"/>
    <n v="2"/>
    <n v="0.2"/>
    <n v="56.195999999999955"/>
  </r>
  <r>
    <n v="7338"/>
    <x v="3650"/>
    <x v="3"/>
    <x v="296"/>
    <d v="2014-09-24T00:00:00"/>
    <x v="2"/>
    <s v="BM-11575"/>
    <s v="Brendan Murry"/>
    <x v="1"/>
    <s v="United States"/>
    <s v="Los Angeles"/>
    <x v="1"/>
    <n v="90045"/>
    <x v="1"/>
    <s v="OFF-ST-10004950"/>
    <x v="1"/>
    <x v="4"/>
    <s v="Tenex Personal Filing Tote With Secure Closure Lid, Black/Frost"/>
    <n v="15.51"/>
    <n v="1"/>
    <n v="0"/>
    <n v="3.8774999999999995"/>
  </r>
  <r>
    <n v="7339"/>
    <x v="3651"/>
    <x v="2"/>
    <x v="414"/>
    <d v="2011-12-23T00:00:00"/>
    <x v="0"/>
    <s v="SM-20950"/>
    <s v="Suzanne McNair"/>
    <x v="1"/>
    <s v="United States"/>
    <s v="New York City"/>
    <x v="15"/>
    <n v="10035"/>
    <x v="3"/>
    <s v="FUR-CH-10004875"/>
    <x v="0"/>
    <x v="1"/>
    <s v="Harbour Creations 67200 Series Stacking Chairs"/>
    <n v="192.18600000000004"/>
    <n v="3"/>
    <n v="0.1"/>
    <n v="36.3018"/>
  </r>
  <r>
    <n v="7340"/>
    <x v="3652"/>
    <x v="1"/>
    <x v="1074"/>
    <d v="2012-07-21T00:00:00"/>
    <x v="2"/>
    <s v="KC-16255"/>
    <s v="Karen Carlisle"/>
    <x v="1"/>
    <s v="United States"/>
    <s v="New York City"/>
    <x v="15"/>
    <n v="10009"/>
    <x v="3"/>
    <s v="OFF-AR-10003190"/>
    <x v="1"/>
    <x v="6"/>
    <s v="Newell 32"/>
    <n v="5.76"/>
    <n v="2"/>
    <n v="0"/>
    <n v="1.6128"/>
  </r>
  <r>
    <n v="7341"/>
    <x v="3653"/>
    <x v="2"/>
    <x v="711"/>
    <d v="2011-08-01T00:00:00"/>
    <x v="1"/>
    <s v="SG-20470"/>
    <s v="Sheri Gordon"/>
    <x v="0"/>
    <s v="United States"/>
    <s v="Atlanta"/>
    <x v="32"/>
    <n v="30318"/>
    <x v="0"/>
    <s v="FUR-CH-10000553"/>
    <x v="0"/>
    <x v="1"/>
    <s v="Metal Folding Chairs, Beige, 4/Carton"/>
    <n v="67.88"/>
    <n v="2"/>
    <n v="0"/>
    <n v="18.327599999999997"/>
  </r>
  <r>
    <n v="7342"/>
    <x v="3653"/>
    <x v="2"/>
    <x v="711"/>
    <d v="2011-08-01T00:00:00"/>
    <x v="1"/>
    <s v="SG-20470"/>
    <s v="Sheri Gordon"/>
    <x v="0"/>
    <s v="United States"/>
    <s v="Atlanta"/>
    <x v="32"/>
    <n v="30318"/>
    <x v="0"/>
    <s v="OFF-LA-10002762"/>
    <x v="1"/>
    <x v="2"/>
    <s v="Avery 485"/>
    <n v="162.88999999999999"/>
    <n v="13"/>
    <n v="0"/>
    <n v="76.558299999999988"/>
  </r>
  <r>
    <n v="7343"/>
    <x v="3653"/>
    <x v="2"/>
    <x v="711"/>
    <d v="2011-08-01T00:00:00"/>
    <x v="1"/>
    <s v="SG-20470"/>
    <s v="Sheri Gordon"/>
    <x v="0"/>
    <s v="United States"/>
    <s v="Atlanta"/>
    <x v="32"/>
    <n v="30318"/>
    <x v="0"/>
    <s v="FUR-FU-10000719"/>
    <x v="0"/>
    <x v="5"/>
    <s v="DAX Cubicle Frames, 8-1/2 x 11"/>
    <n v="25.71"/>
    <n v="3"/>
    <n v="0"/>
    <n v="9.2556000000000012"/>
  </r>
  <r>
    <n v="7344"/>
    <x v="3654"/>
    <x v="2"/>
    <x v="58"/>
    <d v="2012-01-01T00:00:00"/>
    <x v="1"/>
    <s v="TB-21520"/>
    <s v="Tracy Blumstein"/>
    <x v="0"/>
    <s v="United States"/>
    <s v="New York City"/>
    <x v="15"/>
    <n v="10009"/>
    <x v="3"/>
    <s v="OFF-ST-10000563"/>
    <x v="1"/>
    <x v="4"/>
    <s v="Fellowes Bankers Box Stor/Drawer Steel Plus"/>
    <n v="191.88"/>
    <n v="6"/>
    <n v="0"/>
    <n v="19.188000000000002"/>
  </r>
  <r>
    <n v="7345"/>
    <x v="3655"/>
    <x v="3"/>
    <x v="157"/>
    <d v="2014-12-18T00:00:00"/>
    <x v="1"/>
    <s v="DV-13045"/>
    <s v="Darrin Van Huff"/>
    <x v="1"/>
    <s v="United States"/>
    <s v="Jacksonville"/>
    <x v="2"/>
    <n v="32216"/>
    <x v="0"/>
    <s v="FUR-TA-10004289"/>
    <x v="0"/>
    <x v="3"/>
    <s v="BoxOffice By Design Rectangular and Half-Moon Meeting Room Tables"/>
    <n v="721.87500000000011"/>
    <n v="6"/>
    <n v="0.45"/>
    <n v="-420"/>
  </r>
  <r>
    <n v="7346"/>
    <x v="3655"/>
    <x v="3"/>
    <x v="157"/>
    <d v="2014-12-18T00:00:00"/>
    <x v="1"/>
    <s v="DV-13045"/>
    <s v="Darrin Van Huff"/>
    <x v="1"/>
    <s v="United States"/>
    <s v="Jacksonville"/>
    <x v="2"/>
    <n v="32216"/>
    <x v="0"/>
    <s v="TEC-PH-10003555"/>
    <x v="2"/>
    <x v="7"/>
    <s v="Motorola HK250 Universal Bluetooth Headset"/>
    <n v="73.567999999999998"/>
    <n v="4"/>
    <n v="0.2"/>
    <n v="-16.552799999999994"/>
  </r>
  <r>
    <n v="7347"/>
    <x v="3655"/>
    <x v="3"/>
    <x v="157"/>
    <d v="2014-12-18T00:00:00"/>
    <x v="1"/>
    <s v="DV-13045"/>
    <s v="Darrin Van Huff"/>
    <x v="1"/>
    <s v="United States"/>
    <s v="Jacksonville"/>
    <x v="2"/>
    <n v="32216"/>
    <x v="0"/>
    <s v="OFF-AR-10001958"/>
    <x v="1"/>
    <x v="6"/>
    <s v="Stanley Bostitch Contemporary Electric Pencil Sharpeners"/>
    <n v="13.584000000000001"/>
    <n v="1"/>
    <n v="0.2"/>
    <n v="1.3584000000000001"/>
  </r>
  <r>
    <n v="7348"/>
    <x v="3655"/>
    <x v="3"/>
    <x v="157"/>
    <d v="2014-12-18T00:00:00"/>
    <x v="1"/>
    <s v="DV-13045"/>
    <s v="Darrin Van Huff"/>
    <x v="1"/>
    <s v="United States"/>
    <s v="Jacksonville"/>
    <x v="2"/>
    <n v="32216"/>
    <x v="0"/>
    <s v="FUR-CH-10000225"/>
    <x v="0"/>
    <x v="1"/>
    <s v="Global Geo Office Task Chair, Gray"/>
    <n v="64.784000000000006"/>
    <n v="1"/>
    <n v="0.2"/>
    <n v="-12.147000000000009"/>
  </r>
  <r>
    <n v="7349"/>
    <x v="3656"/>
    <x v="2"/>
    <x v="223"/>
    <d v="2011-03-07T00:00:00"/>
    <x v="1"/>
    <s v="SC-20020"/>
    <s v="Sam Craven"/>
    <x v="0"/>
    <s v="United States"/>
    <s v="Houston"/>
    <x v="5"/>
    <n v="77095"/>
    <x v="2"/>
    <s v="OFF-AP-10002534"/>
    <x v="1"/>
    <x v="9"/>
    <s v="3.6 Cubic Foot Counter Height Office Refrigerator"/>
    <n v="176.77199999999996"/>
    <n v="3"/>
    <n v="0.8"/>
    <n v="-459.60720000000003"/>
  </r>
  <r>
    <n v="7350"/>
    <x v="3657"/>
    <x v="3"/>
    <x v="208"/>
    <d v="2014-10-28T00:00:00"/>
    <x v="1"/>
    <s v="JB-15400"/>
    <s v="Jennifer Braxton"/>
    <x v="1"/>
    <s v="United States"/>
    <s v="Milwaukee"/>
    <x v="6"/>
    <n v="53209"/>
    <x v="2"/>
    <s v="OFF-BI-10000301"/>
    <x v="1"/>
    <x v="8"/>
    <s v="GBC Instant Report Kit"/>
    <n v="38.82"/>
    <n v="6"/>
    <n v="0"/>
    <n v="19.41"/>
  </r>
  <r>
    <n v="7351"/>
    <x v="3657"/>
    <x v="3"/>
    <x v="208"/>
    <d v="2014-10-28T00:00:00"/>
    <x v="1"/>
    <s v="JB-15400"/>
    <s v="Jennifer Braxton"/>
    <x v="1"/>
    <s v="United States"/>
    <s v="Milwaukee"/>
    <x v="6"/>
    <n v="53209"/>
    <x v="2"/>
    <s v="OFF-BI-10003460"/>
    <x v="1"/>
    <x v="8"/>
    <s v="Acco 3-Hole Punch"/>
    <n v="21.9"/>
    <n v="5"/>
    <n v="0"/>
    <n v="10.511999999999999"/>
  </r>
  <r>
    <n v="7352"/>
    <x v="3658"/>
    <x v="3"/>
    <x v="468"/>
    <d v="2014-11-17T00:00:00"/>
    <x v="1"/>
    <s v="GH-14425"/>
    <s v="Gary Hwang"/>
    <x v="0"/>
    <s v="United States"/>
    <s v="Modesto"/>
    <x v="1"/>
    <n v="95351"/>
    <x v="1"/>
    <s v="TEC-AC-10001772"/>
    <x v="2"/>
    <x v="11"/>
    <s v="Memorex Mini Travel Drive 16 GB USB 2.0 Flash Drive"/>
    <n v="111.79"/>
    <n v="7"/>
    <n v="0"/>
    <n v="43.598100000000002"/>
  </r>
  <r>
    <n v="7353"/>
    <x v="3659"/>
    <x v="3"/>
    <x v="633"/>
    <d v="2014-03-19T00:00:00"/>
    <x v="0"/>
    <s v="MG-17650"/>
    <s v="Matthew Grinstein"/>
    <x v="2"/>
    <s v="United States"/>
    <s v="Lakewood"/>
    <x v="24"/>
    <n v="44107"/>
    <x v="3"/>
    <s v="TEC-PH-10003505"/>
    <x v="2"/>
    <x v="7"/>
    <s v="Geemarc AmpliPOWER60"/>
    <n v="445.44"/>
    <n v="8"/>
    <n v="0.4"/>
    <n v="-81.664000000000044"/>
  </r>
  <r>
    <n v="7354"/>
    <x v="3660"/>
    <x v="0"/>
    <x v="897"/>
    <d v="2013-09-30T00:00:00"/>
    <x v="1"/>
    <s v="RD-19660"/>
    <s v="Robert Dilbeck"/>
    <x v="2"/>
    <s v="United States"/>
    <s v="Philadelphia"/>
    <x v="9"/>
    <n v="19134"/>
    <x v="3"/>
    <s v="OFF-LA-10004484"/>
    <x v="1"/>
    <x v="2"/>
    <s v="Avery 476"/>
    <n v="16.520000000000003"/>
    <n v="5"/>
    <n v="0.2"/>
    <n v="5.368999999999998"/>
  </r>
  <r>
    <n v="7355"/>
    <x v="3661"/>
    <x v="3"/>
    <x v="695"/>
    <d v="2014-02-14T00:00:00"/>
    <x v="1"/>
    <s v="SN-20560"/>
    <s v="Skye Norling"/>
    <x v="2"/>
    <s v="United States"/>
    <s v="San Francisco"/>
    <x v="1"/>
    <n v="94109"/>
    <x v="1"/>
    <s v="OFF-PA-10001593"/>
    <x v="1"/>
    <x v="10"/>
    <s v="Xerox 1947"/>
    <n v="29.900000000000002"/>
    <n v="5"/>
    <n v="0"/>
    <n v="13.454999999999998"/>
  </r>
  <r>
    <n v="7356"/>
    <x v="3662"/>
    <x v="1"/>
    <x v="620"/>
    <d v="2013-01-02T00:00:00"/>
    <x v="0"/>
    <s v="AH-10690"/>
    <s v="Anna Häberlin"/>
    <x v="1"/>
    <s v="United States"/>
    <s v="Detroit"/>
    <x v="12"/>
    <n v="48205"/>
    <x v="2"/>
    <s v="OFF-BI-10004139"/>
    <x v="1"/>
    <x v="8"/>
    <s v="Fellowes Presentation Covers for Comb Binding Machines"/>
    <n v="116.4"/>
    <n v="8"/>
    <n v="0"/>
    <n v="52.379999999999995"/>
  </r>
  <r>
    <n v="7357"/>
    <x v="3663"/>
    <x v="0"/>
    <x v="790"/>
    <d v="2013-10-15T00:00:00"/>
    <x v="1"/>
    <s v="MZ-17335"/>
    <s v="Maria Zettner"/>
    <x v="2"/>
    <s v="United States"/>
    <s v="Phoenix"/>
    <x v="16"/>
    <n v="85023"/>
    <x v="1"/>
    <s v="OFF-AR-10001315"/>
    <x v="1"/>
    <x v="6"/>
    <s v="Newell 310"/>
    <n v="1.4080000000000001"/>
    <n v="1"/>
    <n v="0.2"/>
    <n v="0.15839999999999993"/>
  </r>
  <r>
    <n v="7358"/>
    <x v="3663"/>
    <x v="0"/>
    <x v="790"/>
    <d v="2013-10-15T00:00:00"/>
    <x v="1"/>
    <s v="MZ-17335"/>
    <s v="Maria Zettner"/>
    <x v="2"/>
    <s v="United States"/>
    <s v="Phoenix"/>
    <x v="16"/>
    <n v="85023"/>
    <x v="1"/>
    <s v="FUR-FU-10001488"/>
    <x v="0"/>
    <x v="5"/>
    <s v="Tenex 46&quot; x 60&quot; Computer Anti-Static Chairmat, Rectangular Shaped"/>
    <n v="169.56800000000001"/>
    <n v="2"/>
    <n v="0.2"/>
    <n v="0"/>
  </r>
  <r>
    <n v="7359"/>
    <x v="3664"/>
    <x v="2"/>
    <x v="125"/>
    <d v="2012-01-03T00:00:00"/>
    <x v="0"/>
    <s v="AR-10345"/>
    <s v="Alex Russell"/>
    <x v="1"/>
    <s v="United States"/>
    <s v="Philadelphia"/>
    <x v="9"/>
    <n v="19143"/>
    <x v="3"/>
    <s v="TEC-PH-10002170"/>
    <x v="2"/>
    <x v="7"/>
    <s v="ClearSounds CSC500 Amplified Spirit Phone Corded phone"/>
    <n v="251.96399999999994"/>
    <n v="6"/>
    <n v="0.4"/>
    <n v="-50.392799999999994"/>
  </r>
  <r>
    <n v="7360"/>
    <x v="3664"/>
    <x v="2"/>
    <x v="125"/>
    <d v="2012-01-03T00:00:00"/>
    <x v="0"/>
    <s v="AR-10345"/>
    <s v="Alex Russell"/>
    <x v="1"/>
    <s v="United States"/>
    <s v="Philadelphia"/>
    <x v="9"/>
    <n v="19143"/>
    <x v="3"/>
    <s v="FUR-TA-10004575"/>
    <x v="0"/>
    <x v="3"/>
    <s v="Hon 5100 Series Wood Tables"/>
    <n v="523.76400000000001"/>
    <n v="3"/>
    <n v="0.4"/>
    <n v="-192.04680000000008"/>
  </r>
  <r>
    <n v="7361"/>
    <x v="3665"/>
    <x v="0"/>
    <x v="408"/>
    <d v="2013-04-15T00:00:00"/>
    <x v="2"/>
    <s v="JF-15295"/>
    <s v="Jason Fortune-"/>
    <x v="0"/>
    <s v="United States"/>
    <s v="Los Angeles"/>
    <x v="1"/>
    <n v="90036"/>
    <x v="1"/>
    <s v="OFF-PA-10000809"/>
    <x v="1"/>
    <x v="10"/>
    <s v="Xerox 206"/>
    <n v="19.440000000000001"/>
    <n v="3"/>
    <n v="0"/>
    <n v="9.3312000000000008"/>
  </r>
  <r>
    <n v="7362"/>
    <x v="3665"/>
    <x v="0"/>
    <x v="408"/>
    <d v="2013-04-15T00:00:00"/>
    <x v="2"/>
    <s v="JF-15295"/>
    <s v="Jason Fortune-"/>
    <x v="0"/>
    <s v="United States"/>
    <s v="Los Angeles"/>
    <x v="1"/>
    <n v="90036"/>
    <x v="1"/>
    <s v="FUR-CH-10000225"/>
    <x v="0"/>
    <x v="1"/>
    <s v="Global Geo Office Task Chair, Gray"/>
    <n v="194.35200000000003"/>
    <n v="3"/>
    <n v="0.2"/>
    <n v="-36.441000000000031"/>
  </r>
  <r>
    <n v="7363"/>
    <x v="3665"/>
    <x v="0"/>
    <x v="408"/>
    <d v="2013-04-15T00:00:00"/>
    <x v="2"/>
    <s v="JF-15295"/>
    <s v="Jason Fortune-"/>
    <x v="0"/>
    <s v="United States"/>
    <s v="Los Angeles"/>
    <x v="1"/>
    <n v="90036"/>
    <x v="1"/>
    <s v="OFF-BI-10003707"/>
    <x v="1"/>
    <x v="8"/>
    <s v="Aluminum Screw Posts"/>
    <n v="36.624000000000002"/>
    <n v="3"/>
    <n v="0.2"/>
    <n v="13.734"/>
  </r>
  <r>
    <n v="7364"/>
    <x v="3666"/>
    <x v="0"/>
    <x v="85"/>
    <d v="2013-12-05T00:00:00"/>
    <x v="1"/>
    <s v="DS-13180"/>
    <s v="David Smith"/>
    <x v="1"/>
    <s v="United States"/>
    <s v="Philadelphia"/>
    <x v="9"/>
    <n v="19140"/>
    <x v="3"/>
    <s v="TEC-PH-10004539"/>
    <x v="2"/>
    <x v="7"/>
    <s v="Wireless Extenders zBoost YX545 SOHO Signal Booster"/>
    <n v="340.18200000000002"/>
    <n v="3"/>
    <n v="0.4"/>
    <n v="-73.706100000000021"/>
  </r>
  <r>
    <n v="7365"/>
    <x v="3666"/>
    <x v="0"/>
    <x v="85"/>
    <d v="2013-12-05T00:00:00"/>
    <x v="1"/>
    <s v="DS-13180"/>
    <s v="David Smith"/>
    <x v="1"/>
    <s v="United States"/>
    <s v="Philadelphia"/>
    <x v="9"/>
    <n v="19140"/>
    <x v="3"/>
    <s v="OFF-FA-10004076"/>
    <x v="1"/>
    <x v="13"/>
    <s v="Translucent Push Pins by OIC"/>
    <n v="12.672000000000001"/>
    <n v="8"/>
    <n v="0.2"/>
    <n v="2.6927999999999992"/>
  </r>
  <r>
    <n v="7366"/>
    <x v="3666"/>
    <x v="0"/>
    <x v="85"/>
    <d v="2013-12-05T00:00:00"/>
    <x v="1"/>
    <s v="DS-13180"/>
    <s v="David Smith"/>
    <x v="1"/>
    <s v="United States"/>
    <s v="Philadelphia"/>
    <x v="9"/>
    <n v="19140"/>
    <x v="3"/>
    <s v="OFF-BI-10003166"/>
    <x v="1"/>
    <x v="8"/>
    <s v="GBC Plasticlear Binding Covers"/>
    <n v="6.8880000000000017"/>
    <n v="2"/>
    <n v="0.7"/>
    <n v="-5.0511999999999997"/>
  </r>
  <r>
    <n v="7367"/>
    <x v="3666"/>
    <x v="0"/>
    <x v="85"/>
    <d v="2013-12-05T00:00:00"/>
    <x v="1"/>
    <s v="DS-13180"/>
    <s v="David Smith"/>
    <x v="1"/>
    <s v="United States"/>
    <s v="Philadelphia"/>
    <x v="9"/>
    <n v="19140"/>
    <x v="3"/>
    <s v="OFF-ST-10002301"/>
    <x v="1"/>
    <x v="4"/>
    <s v="Tennsco Commercial Shelving"/>
    <n v="32.544000000000004"/>
    <n v="2"/>
    <n v="0.2"/>
    <n v="-7.7292000000000041"/>
  </r>
  <r>
    <n v="7368"/>
    <x v="3666"/>
    <x v="0"/>
    <x v="85"/>
    <d v="2013-12-05T00:00:00"/>
    <x v="1"/>
    <s v="DS-13180"/>
    <s v="David Smith"/>
    <x v="1"/>
    <s v="United States"/>
    <s v="Philadelphia"/>
    <x v="9"/>
    <n v="19140"/>
    <x v="3"/>
    <s v="FUR-CH-10002647"/>
    <x v="0"/>
    <x v="1"/>
    <s v="Situations Contoured Folding Chairs, 4/Set"/>
    <n v="347.80200000000002"/>
    <n v="7"/>
    <n v="0.3"/>
    <n v="-24.842999999999961"/>
  </r>
  <r>
    <n v="7369"/>
    <x v="3667"/>
    <x v="3"/>
    <x v="4"/>
    <d v="2014-04-18T00:00:00"/>
    <x v="2"/>
    <s v="BP-11095"/>
    <s v="Bart Pistole"/>
    <x v="1"/>
    <s v="United States"/>
    <s v="Miami"/>
    <x v="2"/>
    <n v="33180"/>
    <x v="0"/>
    <s v="OFF-BI-10004654"/>
    <x v="1"/>
    <x v="8"/>
    <s v="VariCap6 Expandable Binder"/>
    <n v="15.570000000000004"/>
    <n v="3"/>
    <n v="0.7"/>
    <n v="-11.936999999999998"/>
  </r>
  <r>
    <n v="7370"/>
    <x v="3668"/>
    <x v="1"/>
    <x v="1000"/>
    <d v="2012-03-11T00:00:00"/>
    <x v="0"/>
    <s v="TG-21310"/>
    <s v="Toby Gnade"/>
    <x v="0"/>
    <s v="United States"/>
    <s v="Raleigh"/>
    <x v="3"/>
    <n v="27604"/>
    <x v="0"/>
    <s v="OFF-LA-10001175"/>
    <x v="1"/>
    <x v="2"/>
    <s v="Avery 514"/>
    <n v="4.6079999999999997"/>
    <n v="2"/>
    <n v="0.2"/>
    <n v="1.6704000000000001"/>
  </r>
  <r>
    <n v="7371"/>
    <x v="3669"/>
    <x v="2"/>
    <x v="919"/>
    <d v="2011-11-01T00:00:00"/>
    <x v="1"/>
    <s v="BT-11395"/>
    <s v="Bill Tyler"/>
    <x v="1"/>
    <s v="United States"/>
    <s v="Garden City"/>
    <x v="41"/>
    <n v="67846"/>
    <x v="2"/>
    <s v="TEC-PH-10001336"/>
    <x v="2"/>
    <x v="7"/>
    <s v="Digium D40 VoIP phone"/>
    <n v="257.98"/>
    <n v="2"/>
    <n v="0"/>
    <n v="74.8142"/>
  </r>
  <r>
    <n v="7372"/>
    <x v="3670"/>
    <x v="3"/>
    <x v="363"/>
    <d v="2014-01-10T00:00:00"/>
    <x v="0"/>
    <s v="JF-15190"/>
    <s v="Jamie Frazer"/>
    <x v="0"/>
    <s v="United States"/>
    <s v="Long Beach"/>
    <x v="1"/>
    <n v="90805"/>
    <x v="1"/>
    <s v="OFF-ST-10000760"/>
    <x v="1"/>
    <x v="4"/>
    <s v="Eldon Fold 'N Roll Cart System"/>
    <n v="153.78"/>
    <n v="11"/>
    <n v="0"/>
    <n v="44.596199999999996"/>
  </r>
  <r>
    <n v="7373"/>
    <x v="3670"/>
    <x v="3"/>
    <x v="363"/>
    <d v="2014-01-10T00:00:00"/>
    <x v="0"/>
    <s v="JF-15190"/>
    <s v="Jamie Frazer"/>
    <x v="0"/>
    <s v="United States"/>
    <s v="Long Beach"/>
    <x v="1"/>
    <n v="90805"/>
    <x v="1"/>
    <s v="OFF-ST-10002301"/>
    <x v="1"/>
    <x v="4"/>
    <s v="Tennsco Commercial Shelving"/>
    <n v="61.019999999999996"/>
    <n v="3"/>
    <n v="0"/>
    <n v="0.61019999999999541"/>
  </r>
  <r>
    <n v="7374"/>
    <x v="3670"/>
    <x v="3"/>
    <x v="363"/>
    <d v="2014-01-10T00:00:00"/>
    <x v="0"/>
    <s v="JF-15190"/>
    <s v="Jamie Frazer"/>
    <x v="0"/>
    <s v="United States"/>
    <s v="Long Beach"/>
    <x v="1"/>
    <n v="90805"/>
    <x v="1"/>
    <s v="OFF-SU-10004884"/>
    <x v="1"/>
    <x v="14"/>
    <s v="Acme Galleria Hot Forged Steel Scissors with Colored Handles"/>
    <n v="110.11"/>
    <n v="7"/>
    <n v="0"/>
    <n v="31.931899999999988"/>
  </r>
  <r>
    <n v="7375"/>
    <x v="3670"/>
    <x v="3"/>
    <x v="363"/>
    <d v="2014-01-10T00:00:00"/>
    <x v="0"/>
    <s v="JF-15190"/>
    <s v="Jamie Frazer"/>
    <x v="0"/>
    <s v="United States"/>
    <s v="Long Beach"/>
    <x v="1"/>
    <n v="90805"/>
    <x v="1"/>
    <s v="OFF-FA-10003112"/>
    <x v="1"/>
    <x v="13"/>
    <s v="Staples"/>
    <n v="7.89"/>
    <n v="1"/>
    <n v="0"/>
    <n v="3.5504999999999995"/>
  </r>
  <r>
    <n v="7376"/>
    <x v="3671"/>
    <x v="3"/>
    <x v="802"/>
    <d v="2014-08-21T00:00:00"/>
    <x v="1"/>
    <s v="MK-17905"/>
    <s v="Michael Kennedy"/>
    <x v="1"/>
    <s v="United States"/>
    <s v="San Diego"/>
    <x v="1"/>
    <n v="92037"/>
    <x v="1"/>
    <s v="OFF-BI-10000069"/>
    <x v="1"/>
    <x v="8"/>
    <s v="GBC Prepunched Paper, 19-Hole, for Binding Systems, 24-lb"/>
    <n v="36.024000000000001"/>
    <n v="3"/>
    <n v="0.2"/>
    <n v="11.707799999999995"/>
  </r>
  <r>
    <n v="7377"/>
    <x v="3672"/>
    <x v="3"/>
    <x v="808"/>
    <d v="2014-11-06T00:00:00"/>
    <x v="2"/>
    <s v="GG-14650"/>
    <s v="Greg Guthrie"/>
    <x v="1"/>
    <s v="United States"/>
    <s v="Bloomington"/>
    <x v="10"/>
    <n v="61701"/>
    <x v="2"/>
    <s v="OFF-AR-10001958"/>
    <x v="1"/>
    <x v="6"/>
    <s v="Stanley Bostitch Contemporary Electric Pencil Sharpeners"/>
    <n v="54.336000000000006"/>
    <n v="4"/>
    <n v="0.2"/>
    <n v="5.4336000000000002"/>
  </r>
  <r>
    <n v="7378"/>
    <x v="3673"/>
    <x v="2"/>
    <x v="111"/>
    <d v="2011-09-23T00:00:00"/>
    <x v="1"/>
    <s v="MC-18130"/>
    <s v="Mike Caudle"/>
    <x v="1"/>
    <s v="United States"/>
    <s v="Seattle"/>
    <x v="4"/>
    <n v="98115"/>
    <x v="1"/>
    <s v="OFF-ST-10001321"/>
    <x v="1"/>
    <x v="4"/>
    <s v="Decoflex Hanging Personal Folder File, Blue"/>
    <n v="92.52"/>
    <n v="6"/>
    <n v="0"/>
    <n v="24.980400000000007"/>
  </r>
  <r>
    <n v="7379"/>
    <x v="3674"/>
    <x v="1"/>
    <x v="70"/>
    <d v="2012-05-31T00:00:00"/>
    <x v="3"/>
    <s v="ML-18265"/>
    <s v="Muhammed Lee"/>
    <x v="0"/>
    <s v="United States"/>
    <s v="Fayetteville"/>
    <x v="3"/>
    <n v="28314"/>
    <x v="0"/>
    <s v="OFF-AR-10003504"/>
    <x v="1"/>
    <x v="6"/>
    <s v="Newell 347"/>
    <n v="10.272000000000002"/>
    <n v="3"/>
    <n v="0.2"/>
    <n v="1.1555999999999984"/>
  </r>
  <r>
    <n v="7380"/>
    <x v="3675"/>
    <x v="0"/>
    <x v="1160"/>
    <d v="2013-09-19T00:00:00"/>
    <x v="1"/>
    <s v="AG-10270"/>
    <s v="Alejandro Grove"/>
    <x v="0"/>
    <s v="United States"/>
    <s v="Omaha"/>
    <x v="8"/>
    <n v="68104"/>
    <x v="2"/>
    <s v="OFF-ST-10000419"/>
    <x v="1"/>
    <x v="4"/>
    <s v="Rogers Jumbo File, Granite"/>
    <n v="40.74"/>
    <n v="3"/>
    <n v="0"/>
    <n v="0.4073999999999991"/>
  </r>
  <r>
    <n v="7381"/>
    <x v="3675"/>
    <x v="0"/>
    <x v="1160"/>
    <d v="2013-09-19T00:00:00"/>
    <x v="1"/>
    <s v="AG-10270"/>
    <s v="Alejandro Grove"/>
    <x v="0"/>
    <s v="United States"/>
    <s v="Omaha"/>
    <x v="8"/>
    <n v="68104"/>
    <x v="2"/>
    <s v="OFF-LA-10004559"/>
    <x v="1"/>
    <x v="2"/>
    <s v="Avery 49"/>
    <n v="14.399999999999999"/>
    <n v="5"/>
    <n v="0"/>
    <n v="7.056"/>
  </r>
  <r>
    <n v="7382"/>
    <x v="3675"/>
    <x v="0"/>
    <x v="1160"/>
    <d v="2013-09-19T00:00:00"/>
    <x v="1"/>
    <s v="AG-10270"/>
    <s v="Alejandro Grove"/>
    <x v="0"/>
    <s v="United States"/>
    <s v="Omaha"/>
    <x v="8"/>
    <n v="68104"/>
    <x v="2"/>
    <s v="TEC-PH-10001644"/>
    <x v="2"/>
    <x v="7"/>
    <s v="BlueLounge Milo Smartphone Stand, White/Metallic"/>
    <n v="149.94999999999999"/>
    <n v="5"/>
    <n v="0"/>
    <n v="41.986000000000004"/>
  </r>
  <r>
    <n v="7383"/>
    <x v="3675"/>
    <x v="0"/>
    <x v="1160"/>
    <d v="2013-09-19T00:00:00"/>
    <x v="1"/>
    <s v="AG-10270"/>
    <s v="Alejandro Grove"/>
    <x v="0"/>
    <s v="United States"/>
    <s v="Omaha"/>
    <x v="8"/>
    <n v="68104"/>
    <x v="2"/>
    <s v="OFF-SU-10004782"/>
    <x v="1"/>
    <x v="14"/>
    <s v="Elite 5&quot; Scissors"/>
    <n v="16.899999999999999"/>
    <n v="2"/>
    <n v="0"/>
    <n v="5.0699999999999985"/>
  </r>
  <r>
    <n v="7384"/>
    <x v="3675"/>
    <x v="0"/>
    <x v="1160"/>
    <d v="2013-09-19T00:00:00"/>
    <x v="1"/>
    <s v="AG-10270"/>
    <s v="Alejandro Grove"/>
    <x v="0"/>
    <s v="United States"/>
    <s v="Omaha"/>
    <x v="8"/>
    <n v="68104"/>
    <x v="2"/>
    <s v="OFF-PA-10002250"/>
    <x v="1"/>
    <x v="10"/>
    <s v="Things To Do Today Pad"/>
    <n v="17.61"/>
    <n v="3"/>
    <n v="0"/>
    <n v="8.4527999999999999"/>
  </r>
  <r>
    <n v="7385"/>
    <x v="3675"/>
    <x v="0"/>
    <x v="1160"/>
    <d v="2013-09-19T00:00:00"/>
    <x v="1"/>
    <s v="AG-10270"/>
    <s v="Alejandro Grove"/>
    <x v="0"/>
    <s v="United States"/>
    <s v="Omaha"/>
    <x v="8"/>
    <n v="68104"/>
    <x v="2"/>
    <s v="OFF-AP-10001394"/>
    <x v="1"/>
    <x v="9"/>
    <s v="Harmony Air Purifier"/>
    <n v="378"/>
    <n v="2"/>
    <n v="0"/>
    <n v="136.07999999999998"/>
  </r>
  <r>
    <n v="7386"/>
    <x v="3675"/>
    <x v="0"/>
    <x v="1160"/>
    <d v="2013-09-19T00:00:00"/>
    <x v="1"/>
    <s v="AG-10270"/>
    <s v="Alejandro Grove"/>
    <x v="0"/>
    <s v="United States"/>
    <s v="Omaha"/>
    <x v="8"/>
    <n v="68104"/>
    <x v="2"/>
    <s v="OFF-PA-10001838"/>
    <x v="1"/>
    <x v="10"/>
    <s v="Adams Telephone Message Book W/Dividers/Space For Phone Numbers, 5 1/4&quot;X8 1/2&quot;, 300/Messages"/>
    <n v="17.64"/>
    <n v="3"/>
    <n v="0"/>
    <n v="8.6435999999999993"/>
  </r>
  <r>
    <n v="7387"/>
    <x v="3675"/>
    <x v="0"/>
    <x v="1160"/>
    <d v="2013-09-19T00:00:00"/>
    <x v="1"/>
    <s v="AG-10270"/>
    <s v="Alejandro Grove"/>
    <x v="0"/>
    <s v="United States"/>
    <s v="Omaha"/>
    <x v="8"/>
    <n v="68104"/>
    <x v="2"/>
    <s v="OFF-ST-10004340"/>
    <x v="1"/>
    <x v="4"/>
    <s v="Fellowes Mobile File Cart, Black"/>
    <n v="373.08"/>
    <n v="6"/>
    <n v="0"/>
    <n v="100.73160000000001"/>
  </r>
  <r>
    <n v="7388"/>
    <x v="3675"/>
    <x v="0"/>
    <x v="1160"/>
    <d v="2013-09-19T00:00:00"/>
    <x v="1"/>
    <s v="AG-10270"/>
    <s v="Alejandro Grove"/>
    <x v="0"/>
    <s v="United States"/>
    <s v="Omaha"/>
    <x v="8"/>
    <n v="68104"/>
    <x v="2"/>
    <s v="FUR-FU-10003664"/>
    <x v="0"/>
    <x v="5"/>
    <s v="Electrix Architect's Clamp-On Swing Arm Lamp, Black"/>
    <n v="1336.4399999999998"/>
    <n v="14"/>
    <n v="0"/>
    <n v="387.56759999999986"/>
  </r>
  <r>
    <n v="7389"/>
    <x v="3675"/>
    <x v="0"/>
    <x v="1160"/>
    <d v="2013-09-19T00:00:00"/>
    <x v="1"/>
    <s v="AG-10270"/>
    <s v="Alejandro Grove"/>
    <x v="0"/>
    <s v="United States"/>
    <s v="Omaha"/>
    <x v="8"/>
    <n v="68104"/>
    <x v="2"/>
    <s v="TEC-PH-10004897"/>
    <x v="2"/>
    <x v="7"/>
    <s v="Mediabridge Sport Armband iPhone 5s"/>
    <n v="29.97"/>
    <n v="3"/>
    <n v="0"/>
    <n v="0.29969999999999963"/>
  </r>
  <r>
    <n v="7390"/>
    <x v="3676"/>
    <x v="3"/>
    <x v="1161"/>
    <d v="2014-12-04T00:00:00"/>
    <x v="1"/>
    <s v="TT-21070"/>
    <s v="Ted Trevino"/>
    <x v="0"/>
    <s v="United States"/>
    <s v="Chattanooga"/>
    <x v="18"/>
    <n v="37421"/>
    <x v="0"/>
    <s v="FUR-CH-10000454"/>
    <x v="0"/>
    <x v="1"/>
    <s v="Hon Deluxe Fabric Upholstered Stacking Chairs, Rounded Back"/>
    <n v="390.36799999999999"/>
    <n v="2"/>
    <n v="0.2"/>
    <n v="48.795999999999978"/>
  </r>
  <r>
    <n v="7391"/>
    <x v="3676"/>
    <x v="3"/>
    <x v="1161"/>
    <d v="2014-12-04T00:00:00"/>
    <x v="1"/>
    <s v="TT-21070"/>
    <s v="Ted Trevino"/>
    <x v="0"/>
    <s v="United States"/>
    <s v="Chattanooga"/>
    <x v="18"/>
    <n v="37421"/>
    <x v="0"/>
    <s v="FUR-FU-10004017"/>
    <x v="0"/>
    <x v="5"/>
    <s v="Executive Impressions 13&quot; Chairman Wall Clock"/>
    <n v="101.52000000000001"/>
    <n v="5"/>
    <n v="0.2"/>
    <n v="19.034999999999989"/>
  </r>
  <r>
    <n v="7392"/>
    <x v="3677"/>
    <x v="3"/>
    <x v="769"/>
    <d v="2014-12-08T00:00:00"/>
    <x v="0"/>
    <s v="LT-16765"/>
    <s v="Larry Tron"/>
    <x v="0"/>
    <s v="United States"/>
    <s v="Fairfield"/>
    <x v="24"/>
    <n v="45014"/>
    <x v="3"/>
    <s v="OFF-PA-10000241"/>
    <x v="1"/>
    <x v="10"/>
    <s v="IBM Multi-Purpose Copy Paper, 8 1/2 x 11&quot;, Case"/>
    <n v="74.352000000000004"/>
    <n v="3"/>
    <n v="0.2"/>
    <n v="23.234999999999992"/>
  </r>
  <r>
    <n v="7393"/>
    <x v="3678"/>
    <x v="3"/>
    <x v="743"/>
    <d v="2014-05-07T00:00:00"/>
    <x v="1"/>
    <s v="DD-13570"/>
    <s v="Dorothy Dickinson"/>
    <x v="0"/>
    <s v="United States"/>
    <s v="Los Angeles"/>
    <x v="1"/>
    <n v="90049"/>
    <x v="1"/>
    <s v="OFF-PA-10003016"/>
    <x v="1"/>
    <x v="10"/>
    <s v="Adams &quot;While You Were Out&quot; Message Pads"/>
    <n v="15.700000000000001"/>
    <n v="5"/>
    <n v="0"/>
    <n v="7.0649999999999995"/>
  </r>
  <r>
    <n v="7394"/>
    <x v="3678"/>
    <x v="3"/>
    <x v="743"/>
    <d v="2014-05-07T00:00:00"/>
    <x v="1"/>
    <s v="DD-13570"/>
    <s v="Dorothy Dickinson"/>
    <x v="0"/>
    <s v="United States"/>
    <s v="Los Angeles"/>
    <x v="1"/>
    <n v="90049"/>
    <x v="1"/>
    <s v="OFF-AR-10001615"/>
    <x v="1"/>
    <x v="6"/>
    <s v="Newell 34"/>
    <n v="59.519999999999996"/>
    <n v="3"/>
    <n v="0"/>
    <n v="15.475200000000001"/>
  </r>
  <r>
    <n v="7395"/>
    <x v="3678"/>
    <x v="3"/>
    <x v="743"/>
    <d v="2014-05-07T00:00:00"/>
    <x v="1"/>
    <s v="DD-13570"/>
    <s v="Dorothy Dickinson"/>
    <x v="0"/>
    <s v="United States"/>
    <s v="Los Angeles"/>
    <x v="1"/>
    <n v="90049"/>
    <x v="1"/>
    <s v="OFF-PA-10002713"/>
    <x v="1"/>
    <x v="10"/>
    <s v="Adams Phone Message Book, 200 Message Capacity, 8 1/16” x 11”"/>
    <n v="34.4"/>
    <n v="5"/>
    <n v="0"/>
    <n v="15.823999999999998"/>
  </r>
  <r>
    <n v="7396"/>
    <x v="3679"/>
    <x v="0"/>
    <x v="591"/>
    <d v="2013-12-31T00:00:00"/>
    <x v="1"/>
    <s v="DB-12970"/>
    <s v="Darren Budd"/>
    <x v="1"/>
    <s v="United States"/>
    <s v="New York City"/>
    <x v="15"/>
    <n v="10024"/>
    <x v="3"/>
    <s v="FUR-TA-10002958"/>
    <x v="0"/>
    <x v="3"/>
    <s v="Bevis Oval Conference Table, Walnut"/>
    <n v="313.17599999999999"/>
    <n v="2"/>
    <n v="0.4"/>
    <n v="-120.05080000000007"/>
  </r>
  <r>
    <n v="7397"/>
    <x v="3679"/>
    <x v="0"/>
    <x v="591"/>
    <d v="2013-12-31T00:00:00"/>
    <x v="1"/>
    <s v="DB-12970"/>
    <s v="Darren Budd"/>
    <x v="1"/>
    <s v="United States"/>
    <s v="New York City"/>
    <x v="15"/>
    <n v="10024"/>
    <x v="3"/>
    <s v="FUR-CH-10003746"/>
    <x v="0"/>
    <x v="1"/>
    <s v="Hon 4070 Series Pagoda Round Back Stacking Chairs"/>
    <n v="866.64599999999996"/>
    <n v="3"/>
    <n v="0.1"/>
    <n v="173.32919999999999"/>
  </r>
  <r>
    <n v="7398"/>
    <x v="3680"/>
    <x v="2"/>
    <x v="587"/>
    <d v="2011-09-30T00:00:00"/>
    <x v="3"/>
    <s v="DM-12955"/>
    <s v="Dario Medina"/>
    <x v="1"/>
    <s v="United States"/>
    <s v="Fairfield"/>
    <x v="24"/>
    <n v="45014"/>
    <x v="3"/>
    <s v="OFF-AP-10003217"/>
    <x v="1"/>
    <x v="9"/>
    <s v="Eureka Sanitaire  Commercial Upright"/>
    <n v="795.40800000000013"/>
    <n v="6"/>
    <n v="0.2"/>
    <n v="59.655599999999993"/>
  </r>
  <r>
    <n v="7399"/>
    <x v="3681"/>
    <x v="2"/>
    <x v="136"/>
    <d v="2011-07-15T00:00:00"/>
    <x v="0"/>
    <s v="ME-17725"/>
    <s v="Max Engle"/>
    <x v="0"/>
    <s v="United States"/>
    <s v="Chicago"/>
    <x v="10"/>
    <n v="60610"/>
    <x v="2"/>
    <s v="OFF-PA-10001526"/>
    <x v="1"/>
    <x v="10"/>
    <s v="Xerox 1949"/>
    <n v="35.856000000000002"/>
    <n v="9"/>
    <n v="0.2"/>
    <n v="12.997800000000003"/>
  </r>
  <r>
    <n v="7400"/>
    <x v="3681"/>
    <x v="2"/>
    <x v="136"/>
    <d v="2011-07-15T00:00:00"/>
    <x v="0"/>
    <s v="ME-17725"/>
    <s v="Max Engle"/>
    <x v="0"/>
    <s v="United States"/>
    <s v="Chicago"/>
    <x v="10"/>
    <n v="60610"/>
    <x v="2"/>
    <s v="TEC-AC-10002857"/>
    <x v="2"/>
    <x v="11"/>
    <s v="Verbatim 25 GB 6x Blu-ray Single Layer Recordable Disc, 1/Pack"/>
    <n v="23.840000000000003"/>
    <n v="4"/>
    <n v="0.2"/>
    <n v="3.2779999999999987"/>
  </r>
  <r>
    <n v="7401"/>
    <x v="3682"/>
    <x v="0"/>
    <x v="162"/>
    <d v="2013-09-14T00:00:00"/>
    <x v="1"/>
    <s v="TR-21325"/>
    <s v="Toby Ritter"/>
    <x v="0"/>
    <s v="United States"/>
    <s v="Seattle"/>
    <x v="4"/>
    <n v="98103"/>
    <x v="1"/>
    <s v="FUR-FU-10003039"/>
    <x v="0"/>
    <x v="5"/>
    <s v="Howard Miller 11-1/2&quot; Diameter Grantwood Wall Clock"/>
    <n v="43.13"/>
    <n v="1"/>
    <n v="0"/>
    <n v="14.664200000000001"/>
  </r>
  <r>
    <n v="7402"/>
    <x v="3682"/>
    <x v="0"/>
    <x v="162"/>
    <d v="2013-09-14T00:00:00"/>
    <x v="1"/>
    <s v="TR-21325"/>
    <s v="Toby Ritter"/>
    <x v="0"/>
    <s v="United States"/>
    <s v="Seattle"/>
    <x v="4"/>
    <n v="98103"/>
    <x v="1"/>
    <s v="OFF-PA-10002615"/>
    <x v="1"/>
    <x v="10"/>
    <s v="Ampad Gold Fibre Wirebound Steno Books, 6&quot; x 9&quot;, Gregg Ruled"/>
    <n v="30.87"/>
    <n v="7"/>
    <n v="0"/>
    <n v="14.200199999999999"/>
  </r>
  <r>
    <n v="7403"/>
    <x v="3683"/>
    <x v="3"/>
    <x v="634"/>
    <d v="2014-08-11T00:00:00"/>
    <x v="1"/>
    <s v="SH-20395"/>
    <s v="Shahid Hopkins"/>
    <x v="0"/>
    <s v="United States"/>
    <s v="New York City"/>
    <x v="15"/>
    <n v="10011"/>
    <x v="3"/>
    <s v="OFF-SU-10002573"/>
    <x v="1"/>
    <x v="14"/>
    <s v="Acme 10&quot; Easy Grip Assistive Scissors"/>
    <n v="70.12"/>
    <n v="4"/>
    <n v="0"/>
    <n v="21.035999999999994"/>
  </r>
  <r>
    <n v="7404"/>
    <x v="3684"/>
    <x v="1"/>
    <x v="263"/>
    <d v="2012-05-19T00:00:00"/>
    <x v="1"/>
    <s v="CB-12535"/>
    <s v="Claudia Bergmann"/>
    <x v="1"/>
    <s v="United States"/>
    <s v="Camarillo"/>
    <x v="1"/>
    <n v="93010"/>
    <x v="1"/>
    <s v="FUR-BO-10004015"/>
    <x v="0"/>
    <x v="0"/>
    <s v="Bush Andora Bookcase, Maple/Graphite Gray Finish"/>
    <n v="509.95749999999992"/>
    <n v="5"/>
    <n v="0.15"/>
    <n v="41.996499999999941"/>
  </r>
  <r>
    <n v="7405"/>
    <x v="3684"/>
    <x v="1"/>
    <x v="263"/>
    <d v="2012-05-19T00:00:00"/>
    <x v="1"/>
    <s v="CB-12535"/>
    <s v="Claudia Bergmann"/>
    <x v="1"/>
    <s v="United States"/>
    <s v="Camarillo"/>
    <x v="1"/>
    <n v="93010"/>
    <x v="1"/>
    <s v="FUR-FU-10001979"/>
    <x v="0"/>
    <x v="5"/>
    <s v="Dana Halogen Swing-Arm Architect Lamp"/>
    <n v="122.91"/>
    <n v="3"/>
    <n v="0"/>
    <n v="34.414800000000007"/>
  </r>
  <r>
    <n v="7406"/>
    <x v="3684"/>
    <x v="1"/>
    <x v="263"/>
    <d v="2012-05-19T00:00:00"/>
    <x v="1"/>
    <s v="CB-12535"/>
    <s v="Claudia Bergmann"/>
    <x v="1"/>
    <s v="United States"/>
    <s v="Camarillo"/>
    <x v="1"/>
    <n v="93010"/>
    <x v="1"/>
    <s v="FUR-CH-10003833"/>
    <x v="0"/>
    <x v="1"/>
    <s v="Novimex Fabric Task Chair"/>
    <n v="97.567999999999998"/>
    <n v="2"/>
    <n v="0.2"/>
    <n v="-6.0980000000000025"/>
  </r>
  <r>
    <n v="7407"/>
    <x v="3684"/>
    <x v="1"/>
    <x v="263"/>
    <d v="2012-05-19T00:00:00"/>
    <x v="1"/>
    <s v="CB-12535"/>
    <s v="Claudia Bergmann"/>
    <x v="1"/>
    <s v="United States"/>
    <s v="Camarillo"/>
    <x v="1"/>
    <n v="93010"/>
    <x v="1"/>
    <s v="FUR-CH-10004495"/>
    <x v="0"/>
    <x v="1"/>
    <s v="Global Leather and Oak Executive Chair, Black"/>
    <n v="722.35200000000009"/>
    <n v="3"/>
    <n v="0.2"/>
    <n v="81.264599999999916"/>
  </r>
  <r>
    <n v="7408"/>
    <x v="3685"/>
    <x v="3"/>
    <x v="176"/>
    <d v="2014-01-22T00:00:00"/>
    <x v="2"/>
    <s v="ML-17410"/>
    <s v="Maris LaWare"/>
    <x v="0"/>
    <s v="United States"/>
    <s v="Chicago"/>
    <x v="10"/>
    <n v="60653"/>
    <x v="2"/>
    <s v="OFF-LA-10001613"/>
    <x v="1"/>
    <x v="2"/>
    <s v="Avery File Folder Labels"/>
    <n v="11.52"/>
    <n v="5"/>
    <n v="0.2"/>
    <n v="4.1760000000000002"/>
  </r>
  <r>
    <n v="7409"/>
    <x v="3686"/>
    <x v="0"/>
    <x v="198"/>
    <d v="2013-06-07T00:00:00"/>
    <x v="1"/>
    <s v="JG-15310"/>
    <s v="Jason Gross"/>
    <x v="1"/>
    <s v="United States"/>
    <s v="Los Angeles"/>
    <x v="1"/>
    <n v="90032"/>
    <x v="1"/>
    <s v="FUR-FU-10003247"/>
    <x v="0"/>
    <x v="5"/>
    <s v="36X48 HARDFLOOR CHAIRMAT"/>
    <n v="167.84"/>
    <n v="8"/>
    <n v="0"/>
    <n v="11.748799999999989"/>
  </r>
  <r>
    <n v="7410"/>
    <x v="3687"/>
    <x v="2"/>
    <x v="918"/>
    <d v="2011-04-12T00:00:00"/>
    <x v="1"/>
    <s v="JS-15880"/>
    <s v="John Stevenson"/>
    <x v="0"/>
    <s v="United States"/>
    <s v="Toledo"/>
    <x v="24"/>
    <n v="43615"/>
    <x v="3"/>
    <s v="FUR-TA-10004442"/>
    <x v="0"/>
    <x v="3"/>
    <s v="Riverside Furniture Stanwyck Manor Table Series"/>
    <n v="172.11"/>
    <n v="1"/>
    <n v="0.4"/>
    <n v="-94.660500000000013"/>
  </r>
  <r>
    <n v="7411"/>
    <x v="3688"/>
    <x v="2"/>
    <x v="149"/>
    <d v="2011-07-24T00:00:00"/>
    <x v="2"/>
    <s v="AG-10270"/>
    <s v="Alejandro Grove"/>
    <x v="0"/>
    <s v="United States"/>
    <s v="New York City"/>
    <x v="15"/>
    <n v="10011"/>
    <x v="3"/>
    <s v="TEC-AC-10001314"/>
    <x v="2"/>
    <x v="11"/>
    <s v="Case Logic 2.4GHz Wireless Keyboard"/>
    <n v="99.98"/>
    <n v="2"/>
    <n v="0"/>
    <n v="7.9983999999999895"/>
  </r>
  <r>
    <n v="7412"/>
    <x v="3689"/>
    <x v="3"/>
    <x v="1109"/>
    <d v="2014-06-04T00:00:00"/>
    <x v="1"/>
    <s v="MG-17890"/>
    <s v="Michael Granlund"/>
    <x v="2"/>
    <s v="United States"/>
    <s v="Tigard"/>
    <x v="21"/>
    <n v="97224"/>
    <x v="1"/>
    <s v="TEC-PH-10001619"/>
    <x v="2"/>
    <x v="7"/>
    <s v="LG G3"/>
    <n v="156.79200000000003"/>
    <n v="1"/>
    <n v="0.2"/>
    <n v="17.639099999999985"/>
  </r>
  <r>
    <n v="7413"/>
    <x v="3689"/>
    <x v="3"/>
    <x v="1109"/>
    <d v="2014-06-04T00:00:00"/>
    <x v="1"/>
    <s v="MG-17890"/>
    <s v="Michael Granlund"/>
    <x v="2"/>
    <s v="United States"/>
    <s v="Tigard"/>
    <x v="21"/>
    <n v="97224"/>
    <x v="1"/>
    <s v="TEC-AC-10002323"/>
    <x v="2"/>
    <x v="11"/>
    <s v="SanDisk Ultra 32 GB MicroSDHC Class 10 Memory Card"/>
    <n v="35.360000000000007"/>
    <n v="2"/>
    <n v="0.2"/>
    <n v="-3.0939999999999994"/>
  </r>
  <r>
    <n v="7414"/>
    <x v="3689"/>
    <x v="3"/>
    <x v="1109"/>
    <d v="2014-06-04T00:00:00"/>
    <x v="1"/>
    <s v="MG-17890"/>
    <s v="Michael Granlund"/>
    <x v="2"/>
    <s v="United States"/>
    <s v="Tigard"/>
    <x v="21"/>
    <n v="97224"/>
    <x v="1"/>
    <s v="FUR-FU-10000820"/>
    <x v="0"/>
    <x v="5"/>
    <s v="Tensor Brushed Steel Torchiere Floor Lamp"/>
    <n v="13.591999999999999"/>
    <n v="1"/>
    <n v="0.2"/>
    <n v="-0.33980000000000032"/>
  </r>
  <r>
    <n v="7415"/>
    <x v="3690"/>
    <x v="0"/>
    <x v="69"/>
    <d v="2013-03-16T00:00:00"/>
    <x v="0"/>
    <s v="SC-20770"/>
    <s v="Stewart Carmichael"/>
    <x v="1"/>
    <s v="United States"/>
    <s v="Philadelphia"/>
    <x v="9"/>
    <n v="19134"/>
    <x v="3"/>
    <s v="FUR-CH-10004287"/>
    <x v="0"/>
    <x v="1"/>
    <s v="SAFCO Arco Folding Chair"/>
    <n v="386.67999999999995"/>
    <n v="2"/>
    <n v="0.3"/>
    <n v="-5.5240000000000293"/>
  </r>
  <r>
    <n v="7416"/>
    <x v="3690"/>
    <x v="0"/>
    <x v="69"/>
    <d v="2013-03-16T00:00:00"/>
    <x v="0"/>
    <s v="SC-20770"/>
    <s v="Stewart Carmichael"/>
    <x v="1"/>
    <s v="United States"/>
    <s v="Philadelphia"/>
    <x v="9"/>
    <n v="19134"/>
    <x v="3"/>
    <s v="TEC-AC-10000474"/>
    <x v="2"/>
    <x v="11"/>
    <s v="Kensington Expert Mouse Optical USB Trackball for PC or Mac"/>
    <n v="379.96000000000004"/>
    <n v="5"/>
    <n v="0.2"/>
    <n v="47.494999999999919"/>
  </r>
  <r>
    <n v="7417"/>
    <x v="3690"/>
    <x v="0"/>
    <x v="69"/>
    <d v="2013-03-16T00:00:00"/>
    <x v="0"/>
    <s v="SC-20770"/>
    <s v="Stewart Carmichael"/>
    <x v="1"/>
    <s v="United States"/>
    <s v="Philadelphia"/>
    <x v="9"/>
    <n v="19134"/>
    <x v="3"/>
    <s v="TEC-PH-10001494"/>
    <x v="2"/>
    <x v="7"/>
    <s v="Polycom CX600 IP Phone VoIP phone"/>
    <n v="539.91"/>
    <n v="3"/>
    <n v="0.4"/>
    <n v="-116.98049999999998"/>
  </r>
  <r>
    <n v="7418"/>
    <x v="3690"/>
    <x v="0"/>
    <x v="69"/>
    <d v="2013-03-16T00:00:00"/>
    <x v="0"/>
    <s v="SC-20770"/>
    <s v="Stewart Carmichael"/>
    <x v="1"/>
    <s v="United States"/>
    <s v="Philadelphia"/>
    <x v="9"/>
    <n v="19134"/>
    <x v="3"/>
    <s v="OFF-PA-10004996"/>
    <x v="1"/>
    <x v="10"/>
    <s v="Speediset Carbonless Redi-Letter 7&quot; x 8 1/2&quot;"/>
    <n v="41.240000000000009"/>
    <n v="5"/>
    <n v="0.2"/>
    <n v="13.918499999999998"/>
  </r>
  <r>
    <n v="7419"/>
    <x v="3690"/>
    <x v="0"/>
    <x v="69"/>
    <d v="2013-03-16T00:00:00"/>
    <x v="0"/>
    <s v="SC-20770"/>
    <s v="Stewart Carmichael"/>
    <x v="1"/>
    <s v="United States"/>
    <s v="Philadelphia"/>
    <x v="9"/>
    <n v="19134"/>
    <x v="3"/>
    <s v="OFF-BI-10004318"/>
    <x v="1"/>
    <x v="8"/>
    <s v="Ibico EB-19 Dual Function Manual Binding System"/>
    <n v="51.897000000000013"/>
    <n v="1"/>
    <n v="0.7"/>
    <n v="-41.517600000000002"/>
  </r>
  <r>
    <n v="7420"/>
    <x v="3690"/>
    <x v="0"/>
    <x v="69"/>
    <d v="2013-03-16T00:00:00"/>
    <x v="0"/>
    <s v="SC-20770"/>
    <s v="Stewart Carmichael"/>
    <x v="1"/>
    <s v="United States"/>
    <s v="Philadelphia"/>
    <x v="9"/>
    <n v="19134"/>
    <x v="3"/>
    <s v="OFF-ST-10002574"/>
    <x v="1"/>
    <x v="4"/>
    <s v="SAFCO Commercial Wire Shelving, Black"/>
    <n v="552.55999999999995"/>
    <n v="5"/>
    <n v="0.2"/>
    <n v="-138.13999999999999"/>
  </r>
  <r>
    <n v="7421"/>
    <x v="3690"/>
    <x v="0"/>
    <x v="69"/>
    <d v="2013-03-16T00:00:00"/>
    <x v="0"/>
    <s v="SC-20770"/>
    <s v="Stewart Carmichael"/>
    <x v="1"/>
    <s v="United States"/>
    <s v="Philadelphia"/>
    <x v="9"/>
    <n v="19134"/>
    <x v="3"/>
    <s v="OFF-BI-10002353"/>
    <x v="1"/>
    <x v="8"/>
    <s v="GBC VeloBind Cover Sets"/>
    <n v="23.160000000000004"/>
    <n v="5"/>
    <n v="0.7"/>
    <n v="-15.439999999999998"/>
  </r>
  <r>
    <n v="7422"/>
    <x v="3690"/>
    <x v="0"/>
    <x v="69"/>
    <d v="2013-03-16T00:00:00"/>
    <x v="0"/>
    <s v="SC-20770"/>
    <s v="Stewart Carmichael"/>
    <x v="1"/>
    <s v="United States"/>
    <s v="Philadelphia"/>
    <x v="9"/>
    <n v="19134"/>
    <x v="3"/>
    <s v="OFF-ST-10003641"/>
    <x v="1"/>
    <x v="4"/>
    <s v="Space Solutions Industrial Galvanized Steel Shelving."/>
    <n v="126.08"/>
    <n v="2"/>
    <n v="0.2"/>
    <n v="-28.367999999999984"/>
  </r>
  <r>
    <n v="7423"/>
    <x v="3690"/>
    <x v="0"/>
    <x v="69"/>
    <d v="2013-03-16T00:00:00"/>
    <x v="0"/>
    <s v="SC-20770"/>
    <s v="Stewart Carmichael"/>
    <x v="1"/>
    <s v="United States"/>
    <s v="Philadelphia"/>
    <x v="9"/>
    <n v="19134"/>
    <x v="3"/>
    <s v="TEC-MA-10001148"/>
    <x v="2"/>
    <x v="15"/>
    <s v="Okidata MB491 Multifunction Printer"/>
    <n v="449.1"/>
    <n v="3"/>
    <n v="0.7"/>
    <n v="-643.70999999999981"/>
  </r>
  <r>
    <n v="7424"/>
    <x v="3691"/>
    <x v="3"/>
    <x v="318"/>
    <d v="2014-04-15T00:00:00"/>
    <x v="1"/>
    <s v="BS-11755"/>
    <s v="Bruce Stewart"/>
    <x v="0"/>
    <s v="United States"/>
    <s v="Philadelphia"/>
    <x v="9"/>
    <n v="19143"/>
    <x v="3"/>
    <s v="OFF-AP-10000026"/>
    <x v="1"/>
    <x v="9"/>
    <s v="Tripp Lite Isotel 6 Outlet Surge Protector with Fax/Modem Protection"/>
    <n v="195.10400000000001"/>
    <n v="4"/>
    <n v="0.2"/>
    <n v="21.949199999999969"/>
  </r>
  <r>
    <n v="7425"/>
    <x v="3691"/>
    <x v="3"/>
    <x v="318"/>
    <d v="2014-04-15T00:00:00"/>
    <x v="1"/>
    <s v="BS-11755"/>
    <s v="Bruce Stewart"/>
    <x v="0"/>
    <s v="United States"/>
    <s v="Philadelphia"/>
    <x v="9"/>
    <n v="19143"/>
    <x v="3"/>
    <s v="FUR-FU-10003878"/>
    <x v="0"/>
    <x v="5"/>
    <s v="Linden 10&quot; Round Wall Clock, Black"/>
    <n v="36.671999999999997"/>
    <n v="3"/>
    <n v="0.2"/>
    <n v="6.4176000000000002"/>
  </r>
  <r>
    <n v="7426"/>
    <x v="3692"/>
    <x v="0"/>
    <x v="674"/>
    <d v="2013-06-28T00:00:00"/>
    <x v="0"/>
    <s v="LC-17140"/>
    <s v="Logan Currie"/>
    <x v="0"/>
    <s v="United States"/>
    <s v="Houston"/>
    <x v="5"/>
    <n v="77070"/>
    <x v="2"/>
    <s v="FUR-CH-10001146"/>
    <x v="0"/>
    <x v="1"/>
    <s v="Global Value Mid-Back Manager's Chair, Gray"/>
    <n v="85.245999999999995"/>
    <n v="2"/>
    <n v="0.3"/>
    <n v="-6.0890000000000057"/>
  </r>
  <r>
    <n v="7427"/>
    <x v="3692"/>
    <x v="0"/>
    <x v="674"/>
    <d v="2013-06-28T00:00:00"/>
    <x v="0"/>
    <s v="LC-17140"/>
    <s v="Logan Currie"/>
    <x v="0"/>
    <s v="United States"/>
    <s v="Houston"/>
    <x v="5"/>
    <n v="77070"/>
    <x v="2"/>
    <s v="FUR-FU-10003919"/>
    <x v="0"/>
    <x v="5"/>
    <s v="Eldon Executive Woodline II Cherry Finish Desk Accessories"/>
    <n v="32.712000000000003"/>
    <n v="2"/>
    <n v="0.6"/>
    <n v="-26.169599999999996"/>
  </r>
  <r>
    <n v="7428"/>
    <x v="3693"/>
    <x v="2"/>
    <x v="461"/>
    <d v="2011-03-21T00:00:00"/>
    <x v="1"/>
    <s v="MH-17440"/>
    <s v="Mark Haberlin"/>
    <x v="1"/>
    <s v="United States"/>
    <s v="Jackson"/>
    <x v="35"/>
    <n v="39212"/>
    <x v="0"/>
    <s v="OFF-BI-10000605"/>
    <x v="1"/>
    <x v="8"/>
    <s v="Acco Pressboard Covers with Storage Hooks, 9 1/2&quot; x 11&quot;, Executive Red"/>
    <n v="11.43"/>
    <n v="3"/>
    <n v="0"/>
    <n v="5.3720999999999997"/>
  </r>
  <r>
    <n v="7429"/>
    <x v="3693"/>
    <x v="2"/>
    <x v="461"/>
    <d v="2011-03-21T00:00:00"/>
    <x v="1"/>
    <s v="MH-17440"/>
    <s v="Mark Haberlin"/>
    <x v="1"/>
    <s v="United States"/>
    <s v="Jackson"/>
    <x v="35"/>
    <n v="39212"/>
    <x v="0"/>
    <s v="OFF-BI-10000309"/>
    <x v="1"/>
    <x v="8"/>
    <s v="GBC Twin Loop Wire Binding Elements, 9/16&quot; Spine, Black"/>
    <n v="30.44"/>
    <n v="2"/>
    <n v="0"/>
    <n v="14.9156"/>
  </r>
  <r>
    <n v="7430"/>
    <x v="3693"/>
    <x v="2"/>
    <x v="461"/>
    <d v="2011-03-21T00:00:00"/>
    <x v="1"/>
    <s v="MH-17440"/>
    <s v="Mark Haberlin"/>
    <x v="1"/>
    <s v="United States"/>
    <s v="Jackson"/>
    <x v="35"/>
    <n v="39212"/>
    <x v="0"/>
    <s v="OFF-PA-10003349"/>
    <x v="1"/>
    <x v="10"/>
    <s v="Xerox 1957"/>
    <n v="12.96"/>
    <n v="2"/>
    <n v="0"/>
    <n v="6.3504000000000005"/>
  </r>
  <r>
    <n v="7431"/>
    <x v="3693"/>
    <x v="2"/>
    <x v="461"/>
    <d v="2011-03-21T00:00:00"/>
    <x v="1"/>
    <s v="MH-17440"/>
    <s v="Mark Haberlin"/>
    <x v="1"/>
    <s v="United States"/>
    <s v="Jackson"/>
    <x v="35"/>
    <n v="39212"/>
    <x v="0"/>
    <s v="OFF-PA-10003063"/>
    <x v="1"/>
    <x v="10"/>
    <s v="EcoTones Memo Sheets"/>
    <n v="16"/>
    <n v="4"/>
    <n v="0"/>
    <n v="7.68"/>
  </r>
  <r>
    <n v="7432"/>
    <x v="3693"/>
    <x v="2"/>
    <x v="461"/>
    <d v="2011-03-21T00:00:00"/>
    <x v="1"/>
    <s v="MH-17440"/>
    <s v="Mark Haberlin"/>
    <x v="1"/>
    <s v="United States"/>
    <s v="Jackson"/>
    <x v="35"/>
    <n v="39212"/>
    <x v="0"/>
    <s v="OFF-AP-10003971"/>
    <x v="1"/>
    <x v="9"/>
    <s v="Belkin 6 Outlet Metallic Surge Strip"/>
    <n v="32.67"/>
    <n v="3"/>
    <n v="0"/>
    <n v="8.4942000000000011"/>
  </r>
  <r>
    <n v="7433"/>
    <x v="3694"/>
    <x v="2"/>
    <x v="128"/>
    <d v="2011-08-13T00:00:00"/>
    <x v="1"/>
    <s v="RD-19720"/>
    <s v="Roger Demir"/>
    <x v="0"/>
    <s v="United States"/>
    <s v="Phoenix"/>
    <x v="16"/>
    <n v="85023"/>
    <x v="1"/>
    <s v="OFF-FA-10004838"/>
    <x v="1"/>
    <x v="13"/>
    <s v="Super Bands, 12/Pack"/>
    <n v="4.4640000000000004"/>
    <n v="3"/>
    <n v="0.2"/>
    <n v="-0.94859999999999989"/>
  </r>
  <r>
    <n v="7434"/>
    <x v="3694"/>
    <x v="2"/>
    <x v="128"/>
    <d v="2011-08-13T00:00:00"/>
    <x v="1"/>
    <s v="RD-19720"/>
    <s v="Roger Demir"/>
    <x v="0"/>
    <s v="United States"/>
    <s v="Phoenix"/>
    <x v="16"/>
    <n v="85023"/>
    <x v="1"/>
    <s v="OFF-BI-10001097"/>
    <x v="1"/>
    <x v="8"/>
    <s v="Avery Hole Reinforcements"/>
    <n v="9.3450000000000024"/>
    <n v="5"/>
    <n v="0.7"/>
    <n v="-6.5414999999999992"/>
  </r>
  <r>
    <n v="7435"/>
    <x v="3695"/>
    <x v="1"/>
    <x v="353"/>
    <d v="2012-07-31T00:00:00"/>
    <x v="1"/>
    <s v="BP-11095"/>
    <s v="Bart Pistole"/>
    <x v="1"/>
    <s v="United States"/>
    <s v="Oxnard"/>
    <x v="1"/>
    <n v="93030"/>
    <x v="1"/>
    <s v="OFF-BI-10000605"/>
    <x v="1"/>
    <x v="8"/>
    <s v="Acco Pressboard Covers with Storage Hooks, 9 1/2&quot; x 11&quot;, Executive Red"/>
    <n v="9.1440000000000001"/>
    <n v="3"/>
    <n v="0.2"/>
    <n v="3.0860999999999996"/>
  </r>
  <r>
    <n v="7436"/>
    <x v="3695"/>
    <x v="1"/>
    <x v="353"/>
    <d v="2012-07-31T00:00:00"/>
    <x v="1"/>
    <s v="BP-11095"/>
    <s v="Bart Pistole"/>
    <x v="1"/>
    <s v="United States"/>
    <s v="Oxnard"/>
    <x v="1"/>
    <n v="93030"/>
    <x v="1"/>
    <s v="OFF-BI-10003314"/>
    <x v="1"/>
    <x v="8"/>
    <s v="Tuff Stuff Recycled Round Ring Binders"/>
    <n v="23.136000000000003"/>
    <n v="6"/>
    <n v="0.2"/>
    <n v="8.3867999999999991"/>
  </r>
  <r>
    <n v="7437"/>
    <x v="3695"/>
    <x v="1"/>
    <x v="353"/>
    <d v="2012-07-31T00:00:00"/>
    <x v="1"/>
    <s v="BP-11095"/>
    <s v="Bart Pistole"/>
    <x v="1"/>
    <s v="United States"/>
    <s v="Oxnard"/>
    <x v="1"/>
    <n v="93030"/>
    <x v="1"/>
    <s v="OFF-AR-10002067"/>
    <x v="1"/>
    <x v="6"/>
    <s v="Newell 334"/>
    <n v="99.2"/>
    <n v="5"/>
    <n v="0"/>
    <n v="25.792000000000002"/>
  </r>
  <r>
    <n v="7438"/>
    <x v="3696"/>
    <x v="2"/>
    <x v="1162"/>
    <d v="2011-02-20T00:00:00"/>
    <x v="1"/>
    <s v="BF-11020"/>
    <s v="Barry Französisch"/>
    <x v="1"/>
    <s v="United States"/>
    <s v="Seattle"/>
    <x v="4"/>
    <n v="98105"/>
    <x v="1"/>
    <s v="OFF-BI-10001031"/>
    <x v="1"/>
    <x v="8"/>
    <s v="Pressboard Data Binders by Wilson Jones"/>
    <n v="21.36"/>
    <n v="5"/>
    <n v="0.2"/>
    <n v="7.2089999999999996"/>
  </r>
  <r>
    <n v="7439"/>
    <x v="3697"/>
    <x v="1"/>
    <x v="539"/>
    <d v="2012-03-27T00:00:00"/>
    <x v="0"/>
    <s v="CP-12085"/>
    <s v="Cathy Prescott"/>
    <x v="1"/>
    <s v="United States"/>
    <s v="Covington"/>
    <x v="4"/>
    <n v="98042"/>
    <x v="1"/>
    <s v="FUR-FU-10003832"/>
    <x v="0"/>
    <x v="5"/>
    <s v="Eldon Expressions Punched Metal &amp; Wood Desk Accessories, Black &amp; Cherry"/>
    <n v="46.900000000000006"/>
    <n v="5"/>
    <n v="0"/>
    <n v="13.132000000000001"/>
  </r>
  <r>
    <n v="7440"/>
    <x v="3698"/>
    <x v="3"/>
    <x v="264"/>
    <d v="2014-09-07T00:00:00"/>
    <x v="1"/>
    <s v="JL-15235"/>
    <s v="Janet Lee"/>
    <x v="0"/>
    <s v="United States"/>
    <s v="Los Angeles"/>
    <x v="1"/>
    <n v="90049"/>
    <x v="1"/>
    <s v="OFF-BI-10000138"/>
    <x v="1"/>
    <x v="8"/>
    <s v="Acco Translucent Poly Ring Binders"/>
    <n v="18.72"/>
    <n v="5"/>
    <n v="0.2"/>
    <n v="6.5519999999999996"/>
  </r>
  <r>
    <n v="7441"/>
    <x v="3698"/>
    <x v="3"/>
    <x v="264"/>
    <d v="2014-09-07T00:00:00"/>
    <x v="1"/>
    <s v="JL-15235"/>
    <s v="Janet Lee"/>
    <x v="0"/>
    <s v="United States"/>
    <s v="Los Angeles"/>
    <x v="1"/>
    <n v="90049"/>
    <x v="1"/>
    <s v="FUR-TA-10004607"/>
    <x v="0"/>
    <x v="3"/>
    <s v="Hon 2111 Invitation Series Straight Table"/>
    <n v="236.52800000000002"/>
    <n v="2"/>
    <n v="0.2"/>
    <n v="-2.9566000000000088"/>
  </r>
  <r>
    <n v="7442"/>
    <x v="3699"/>
    <x v="1"/>
    <x v="547"/>
    <d v="2012-11-18T00:00:00"/>
    <x v="2"/>
    <s v="JG-15805"/>
    <s v="John Grady"/>
    <x v="1"/>
    <s v="United States"/>
    <s v="San Diego"/>
    <x v="1"/>
    <n v="92105"/>
    <x v="1"/>
    <s v="OFF-LA-10003148"/>
    <x v="1"/>
    <x v="2"/>
    <s v="Avery 51"/>
    <n v="18.899999999999999"/>
    <n v="3"/>
    <n v="0"/>
    <n v="8.6939999999999991"/>
  </r>
  <r>
    <n v="7443"/>
    <x v="3700"/>
    <x v="2"/>
    <x v="337"/>
    <d v="2011-12-11T00:00:00"/>
    <x v="2"/>
    <s v="VP-21760"/>
    <s v="Victoria Pisteka"/>
    <x v="1"/>
    <s v="United States"/>
    <s v="Brownsville"/>
    <x v="5"/>
    <n v="78521"/>
    <x v="2"/>
    <s v="OFF-PA-10001804"/>
    <x v="1"/>
    <x v="10"/>
    <s v="Xerox 195"/>
    <n v="10.688000000000001"/>
    <n v="2"/>
    <n v="0.2"/>
    <n v="3.7407999999999997"/>
  </r>
  <r>
    <n v="7444"/>
    <x v="3700"/>
    <x v="2"/>
    <x v="337"/>
    <d v="2011-12-11T00:00:00"/>
    <x v="2"/>
    <s v="VP-21760"/>
    <s v="Victoria Pisteka"/>
    <x v="1"/>
    <s v="United States"/>
    <s v="Brownsville"/>
    <x v="5"/>
    <n v="78521"/>
    <x v="2"/>
    <s v="OFF-ST-10000036"/>
    <x v="1"/>
    <x v="4"/>
    <s v="Recycled Data-Pak for Archival Bound Computer Printouts, 12-1/2 x 12-1/2 x 16"/>
    <n v="237.09600000000003"/>
    <n v="3"/>
    <n v="0.2"/>
    <n v="20.745899999999985"/>
  </r>
  <r>
    <n v="7445"/>
    <x v="3701"/>
    <x v="3"/>
    <x v="447"/>
    <d v="2014-02-08T00:00:00"/>
    <x v="0"/>
    <s v="RD-19810"/>
    <s v="Ross DeVincentis"/>
    <x v="2"/>
    <s v="United States"/>
    <s v="Chicago"/>
    <x v="10"/>
    <n v="60610"/>
    <x v="2"/>
    <s v="OFF-PA-10001166"/>
    <x v="1"/>
    <x v="10"/>
    <s v="Xerox 2"/>
    <n v="5.1840000000000011"/>
    <n v="1"/>
    <n v="0.2"/>
    <n v="1.8144"/>
  </r>
  <r>
    <n v="7446"/>
    <x v="3701"/>
    <x v="3"/>
    <x v="447"/>
    <d v="2014-02-08T00:00:00"/>
    <x v="0"/>
    <s v="RD-19810"/>
    <s v="Ross DeVincentis"/>
    <x v="2"/>
    <s v="United States"/>
    <s v="Chicago"/>
    <x v="10"/>
    <n v="60610"/>
    <x v="2"/>
    <s v="OFF-PA-10001033"/>
    <x v="1"/>
    <x v="10"/>
    <s v="Xerox 1893"/>
    <n v="65.584000000000003"/>
    <n v="2"/>
    <n v="0.2"/>
    <n v="23.7742"/>
  </r>
  <r>
    <n v="7447"/>
    <x v="3701"/>
    <x v="3"/>
    <x v="447"/>
    <d v="2014-02-08T00:00:00"/>
    <x v="0"/>
    <s v="RD-19810"/>
    <s v="Ross DeVincentis"/>
    <x v="2"/>
    <s v="United States"/>
    <s v="Chicago"/>
    <x v="10"/>
    <n v="60610"/>
    <x v="2"/>
    <s v="FUR-FU-10004597"/>
    <x v="0"/>
    <x v="5"/>
    <s v="Eldon Cleatmat Chair Mats for Medium Pile Carpets"/>
    <n v="22.200000000000003"/>
    <n v="1"/>
    <n v="0.6"/>
    <n v="-26.084999999999994"/>
  </r>
  <r>
    <n v="7448"/>
    <x v="3701"/>
    <x v="3"/>
    <x v="447"/>
    <d v="2014-02-08T00:00:00"/>
    <x v="0"/>
    <s v="RD-19810"/>
    <s v="Ross DeVincentis"/>
    <x v="2"/>
    <s v="United States"/>
    <s v="Chicago"/>
    <x v="10"/>
    <n v="60610"/>
    <x v="2"/>
    <s v="OFF-PA-10000418"/>
    <x v="1"/>
    <x v="10"/>
    <s v="Xerox 189"/>
    <n v="419.4"/>
    <n v="5"/>
    <n v="0.2"/>
    <n v="146.79"/>
  </r>
  <r>
    <n v="7449"/>
    <x v="3702"/>
    <x v="3"/>
    <x v="343"/>
    <d v="2014-11-15T00:00:00"/>
    <x v="2"/>
    <s v="MH-18025"/>
    <s v="Michelle Huthwaite"/>
    <x v="0"/>
    <s v="United States"/>
    <s v="Knoxville"/>
    <x v="18"/>
    <n v="37918"/>
    <x v="0"/>
    <s v="FUR-FU-10004090"/>
    <x v="0"/>
    <x v="5"/>
    <s v="Executive Impressions 14&quot; Contract Wall Clock"/>
    <n v="88.920000000000016"/>
    <n v="5"/>
    <n v="0.2"/>
    <n v="14.449499999999986"/>
  </r>
  <r>
    <n v="7450"/>
    <x v="3703"/>
    <x v="3"/>
    <x v="697"/>
    <d v="2014-09-23T00:00:00"/>
    <x v="0"/>
    <s v="SJ-20125"/>
    <s v="Sanjit Jacobs"/>
    <x v="2"/>
    <s v="United States"/>
    <s v="Houston"/>
    <x v="5"/>
    <n v="77036"/>
    <x v="2"/>
    <s v="OFF-AR-10000390"/>
    <x v="1"/>
    <x v="6"/>
    <s v="Newell Chalk Holder"/>
    <n v="9.9120000000000008"/>
    <n v="3"/>
    <n v="0.2"/>
    <n v="3.2213999999999996"/>
  </r>
  <r>
    <n v="7451"/>
    <x v="3703"/>
    <x v="3"/>
    <x v="697"/>
    <d v="2014-09-23T00:00:00"/>
    <x v="0"/>
    <s v="SJ-20125"/>
    <s v="Sanjit Jacobs"/>
    <x v="2"/>
    <s v="United States"/>
    <s v="Houston"/>
    <x v="5"/>
    <n v="77036"/>
    <x v="2"/>
    <s v="FUR-CH-10003774"/>
    <x v="0"/>
    <x v="1"/>
    <s v="Global Wood Trimmed Manager's Task Chair, Khaki"/>
    <n v="318.43"/>
    <n v="5"/>
    <n v="0.3"/>
    <n v="-77.333000000000013"/>
  </r>
  <r>
    <n v="7452"/>
    <x v="3703"/>
    <x v="3"/>
    <x v="697"/>
    <d v="2014-09-23T00:00:00"/>
    <x v="0"/>
    <s v="SJ-20125"/>
    <s v="Sanjit Jacobs"/>
    <x v="2"/>
    <s v="United States"/>
    <s v="Houston"/>
    <x v="5"/>
    <n v="77036"/>
    <x v="2"/>
    <s v="OFF-BI-10002412"/>
    <x v="1"/>
    <x v="8"/>
    <s v="Wilson Jones “Snap” Scratch Pad Binder Tool for Ring Binders"/>
    <n v="5.7999999999999989"/>
    <n v="5"/>
    <n v="0.8"/>
    <n v="-10.15"/>
  </r>
  <r>
    <n v="7453"/>
    <x v="3703"/>
    <x v="3"/>
    <x v="697"/>
    <d v="2014-09-23T00:00:00"/>
    <x v="0"/>
    <s v="SJ-20125"/>
    <s v="Sanjit Jacobs"/>
    <x v="2"/>
    <s v="United States"/>
    <s v="Houston"/>
    <x v="5"/>
    <n v="77036"/>
    <x v="2"/>
    <s v="TEC-PH-10002415"/>
    <x v="2"/>
    <x v="7"/>
    <s v="Polycom VoiceStation 500 Conference phone"/>
    <n v="1415.76"/>
    <n v="6"/>
    <n v="0.2"/>
    <n v="88.48500000000007"/>
  </r>
  <r>
    <n v="7454"/>
    <x v="3704"/>
    <x v="3"/>
    <x v="643"/>
    <d v="2014-07-02T00:00:00"/>
    <x v="1"/>
    <s v="FM-14380"/>
    <s v="Fred McMath"/>
    <x v="0"/>
    <s v="United States"/>
    <s v="Bolingbrook"/>
    <x v="10"/>
    <n v="60440"/>
    <x v="2"/>
    <s v="TEC-PH-10003505"/>
    <x v="2"/>
    <x v="7"/>
    <s v="Geemarc AmpliPOWER60"/>
    <n v="148.47999999999999"/>
    <n v="2"/>
    <n v="0.2"/>
    <n v="16.703999999999986"/>
  </r>
  <r>
    <n v="7455"/>
    <x v="3705"/>
    <x v="0"/>
    <x v="679"/>
    <d v="2013-08-05T00:00:00"/>
    <x v="1"/>
    <s v="KH-16360"/>
    <s v="Katherine Hughes"/>
    <x v="0"/>
    <s v="United States"/>
    <s v="Chicago"/>
    <x v="10"/>
    <n v="60623"/>
    <x v="2"/>
    <s v="OFF-LA-10003663"/>
    <x v="1"/>
    <x v="2"/>
    <s v="Avery 498"/>
    <n v="9.2480000000000011"/>
    <n v="4"/>
    <n v="0.2"/>
    <n v="3.1212"/>
  </r>
  <r>
    <n v="7456"/>
    <x v="3705"/>
    <x v="0"/>
    <x v="679"/>
    <d v="2013-08-05T00:00:00"/>
    <x v="1"/>
    <s v="KH-16360"/>
    <s v="Katherine Hughes"/>
    <x v="0"/>
    <s v="United States"/>
    <s v="Chicago"/>
    <x v="10"/>
    <n v="60623"/>
    <x v="2"/>
    <s v="OFF-ST-10001780"/>
    <x v="1"/>
    <x v="4"/>
    <s v="Tennsco 16-Compartment Lockers with Coat Rack"/>
    <n v="1036.624"/>
    <n v="2"/>
    <n v="0.2"/>
    <n v="51.831200000000024"/>
  </r>
  <r>
    <n v="7457"/>
    <x v="3706"/>
    <x v="1"/>
    <x v="392"/>
    <d v="2012-04-18T00:00:00"/>
    <x v="2"/>
    <s v="LL-16840"/>
    <s v="Lauren Leatherbury"/>
    <x v="0"/>
    <s v="United States"/>
    <s v="Waynesboro"/>
    <x v="17"/>
    <n v="22980"/>
    <x v="0"/>
    <s v="TEC-PH-10002033"/>
    <x v="2"/>
    <x v="7"/>
    <s v="Konftel 250 Conference phone - Charcoal black"/>
    <n v="569.64"/>
    <n v="2"/>
    <n v="0"/>
    <n v="148.10640000000001"/>
  </r>
  <r>
    <n v="7458"/>
    <x v="3706"/>
    <x v="1"/>
    <x v="392"/>
    <d v="2012-04-18T00:00:00"/>
    <x v="2"/>
    <s v="LL-16840"/>
    <s v="Lauren Leatherbury"/>
    <x v="0"/>
    <s v="United States"/>
    <s v="Waynesboro"/>
    <x v="17"/>
    <n v="22980"/>
    <x v="0"/>
    <s v="OFF-BI-10001036"/>
    <x v="1"/>
    <x v="8"/>
    <s v="Cardinal EasyOpen D-Ring Binders"/>
    <n v="9.14"/>
    <n v="1"/>
    <n v="0"/>
    <n v="4.57"/>
  </r>
  <r>
    <n v="7459"/>
    <x v="3706"/>
    <x v="1"/>
    <x v="392"/>
    <d v="2012-04-18T00:00:00"/>
    <x v="2"/>
    <s v="LL-16840"/>
    <s v="Lauren Leatherbury"/>
    <x v="0"/>
    <s v="United States"/>
    <s v="Waynesboro"/>
    <x v="17"/>
    <n v="22980"/>
    <x v="0"/>
    <s v="FUR-FU-10001468"/>
    <x v="0"/>
    <x v="5"/>
    <s v="Tenex Antistatic Computer Chair Mats"/>
    <n v="1196.8599999999999"/>
    <n v="7"/>
    <n v="0"/>
    <n v="119.68599999999989"/>
  </r>
  <r>
    <n v="7460"/>
    <x v="3706"/>
    <x v="1"/>
    <x v="392"/>
    <d v="2012-04-18T00:00:00"/>
    <x v="2"/>
    <s v="LL-16840"/>
    <s v="Lauren Leatherbury"/>
    <x v="0"/>
    <s v="United States"/>
    <s v="Waynesboro"/>
    <x v="17"/>
    <n v="22980"/>
    <x v="0"/>
    <s v="FUR-BO-10001519"/>
    <x v="0"/>
    <x v="0"/>
    <s v="O'Sullivan 3-Shelf Heavy-Duty Bookcases"/>
    <n v="523.26"/>
    <n v="9"/>
    <n v="0"/>
    <n v="125.58240000000001"/>
  </r>
  <r>
    <n v="7461"/>
    <x v="3707"/>
    <x v="1"/>
    <x v="347"/>
    <d v="2012-04-14T00:00:00"/>
    <x v="0"/>
    <s v="AR-10540"/>
    <s v="Andy Reiter"/>
    <x v="0"/>
    <s v="United States"/>
    <s v="Los Angeles"/>
    <x v="1"/>
    <n v="90004"/>
    <x v="1"/>
    <s v="TEC-CO-10001943"/>
    <x v="2"/>
    <x v="16"/>
    <s v="Canon PC-428 Personal Copier"/>
    <n v="639.96800000000007"/>
    <n v="4"/>
    <n v="0.2"/>
    <n v="215.98919999999998"/>
  </r>
  <r>
    <n v="7462"/>
    <x v="3707"/>
    <x v="1"/>
    <x v="347"/>
    <d v="2012-04-14T00:00:00"/>
    <x v="0"/>
    <s v="AR-10540"/>
    <s v="Andy Reiter"/>
    <x v="0"/>
    <s v="United States"/>
    <s v="Los Angeles"/>
    <x v="1"/>
    <n v="90004"/>
    <x v="1"/>
    <s v="OFF-PA-10003127"/>
    <x v="1"/>
    <x v="10"/>
    <s v="Staples"/>
    <n v="52.76"/>
    <n v="2"/>
    <n v="0"/>
    <n v="24.269599999999997"/>
  </r>
  <r>
    <n v="7463"/>
    <x v="3708"/>
    <x v="1"/>
    <x v="914"/>
    <d v="2012-03-01T00:00:00"/>
    <x v="0"/>
    <s v="NP-18670"/>
    <s v="Nora Paige"/>
    <x v="0"/>
    <s v="United States"/>
    <s v="Seattle"/>
    <x v="4"/>
    <n v="98105"/>
    <x v="1"/>
    <s v="TEC-AC-10002076"/>
    <x v="2"/>
    <x v="11"/>
    <s v="Microsoft Natural Keyboard Elite"/>
    <n v="538.92000000000007"/>
    <n v="9"/>
    <n v="0"/>
    <n v="80.837999999999994"/>
  </r>
  <r>
    <n v="7464"/>
    <x v="3709"/>
    <x v="0"/>
    <x v="162"/>
    <d v="2013-09-16T00:00:00"/>
    <x v="1"/>
    <s v="LP-17095"/>
    <s v="Liz Preis"/>
    <x v="0"/>
    <s v="United States"/>
    <s v="Visalia"/>
    <x v="1"/>
    <n v="93277"/>
    <x v="1"/>
    <s v="OFF-AR-10003338"/>
    <x v="1"/>
    <x v="6"/>
    <s v="Eberhard Faber 3 1/2&quot; Golf Pencils"/>
    <n v="14.88"/>
    <n v="2"/>
    <n v="0"/>
    <n v="3.7200000000000006"/>
  </r>
  <r>
    <n v="7465"/>
    <x v="3709"/>
    <x v="0"/>
    <x v="162"/>
    <d v="2013-09-16T00:00:00"/>
    <x v="1"/>
    <s v="LP-17095"/>
    <s v="Liz Preis"/>
    <x v="0"/>
    <s v="United States"/>
    <s v="Visalia"/>
    <x v="1"/>
    <n v="93277"/>
    <x v="1"/>
    <s v="OFF-PA-10004610"/>
    <x v="1"/>
    <x v="10"/>
    <s v="Xerox 1900"/>
    <n v="34.24"/>
    <n v="8"/>
    <n v="0"/>
    <n v="15.407999999999998"/>
  </r>
  <r>
    <n v="7466"/>
    <x v="3709"/>
    <x v="0"/>
    <x v="162"/>
    <d v="2013-09-16T00:00:00"/>
    <x v="1"/>
    <s v="LP-17095"/>
    <s v="Liz Preis"/>
    <x v="0"/>
    <s v="United States"/>
    <s v="Visalia"/>
    <x v="1"/>
    <n v="93277"/>
    <x v="1"/>
    <s v="OFF-ST-10001272"/>
    <x v="1"/>
    <x v="4"/>
    <s v="Mini 13-1/2 Capacity Data Binder Rack, Pearl"/>
    <n v="261.74"/>
    <n v="2"/>
    <n v="0"/>
    <n v="65.435000000000002"/>
  </r>
  <r>
    <n v="7467"/>
    <x v="3710"/>
    <x v="0"/>
    <x v="288"/>
    <d v="2013-05-24T00:00:00"/>
    <x v="1"/>
    <s v="AH-10690"/>
    <s v="Anna Häberlin"/>
    <x v="1"/>
    <s v="United States"/>
    <s v="Los Angeles"/>
    <x v="1"/>
    <n v="90008"/>
    <x v="1"/>
    <s v="OFF-AP-10001366"/>
    <x v="1"/>
    <x v="9"/>
    <s v="Staples"/>
    <n v="87.84"/>
    <n v="8"/>
    <n v="0"/>
    <n v="23.716800000000006"/>
  </r>
  <r>
    <n v="7468"/>
    <x v="3711"/>
    <x v="3"/>
    <x v="343"/>
    <d v="2014-11-16T00:00:00"/>
    <x v="0"/>
    <s v="TB-21190"/>
    <s v="Thomas Brumley"/>
    <x v="2"/>
    <s v="United States"/>
    <s v="Los Angeles"/>
    <x v="1"/>
    <n v="90045"/>
    <x v="1"/>
    <s v="FUR-FU-10001424"/>
    <x v="0"/>
    <x v="5"/>
    <s v="Dax Clear Box Frame"/>
    <n v="34.92"/>
    <n v="4"/>
    <n v="0"/>
    <n v="11.872799999999998"/>
  </r>
  <r>
    <n v="7469"/>
    <x v="3712"/>
    <x v="2"/>
    <x v="1114"/>
    <d v="2011-09-20T00:00:00"/>
    <x v="1"/>
    <s v="AA-10315"/>
    <s v="Alex Avila"/>
    <x v="0"/>
    <s v="United States"/>
    <s v="New York City"/>
    <x v="15"/>
    <n v="10011"/>
    <x v="3"/>
    <s v="OFF-PA-10000349"/>
    <x v="1"/>
    <x v="10"/>
    <s v="Staples"/>
    <n v="14.940000000000001"/>
    <n v="3"/>
    <n v="0"/>
    <n v="7.0218000000000007"/>
  </r>
  <r>
    <n v="7470"/>
    <x v="3712"/>
    <x v="2"/>
    <x v="1114"/>
    <d v="2011-09-20T00:00:00"/>
    <x v="1"/>
    <s v="AA-10315"/>
    <s v="Alex Avila"/>
    <x v="0"/>
    <s v="United States"/>
    <s v="New York City"/>
    <x v="15"/>
    <n v="10011"/>
    <x v="3"/>
    <s v="FUR-FU-10002456"/>
    <x v="0"/>
    <x v="5"/>
    <s v="Master Caster Door Stop, Large Neon Orange"/>
    <n v="14.56"/>
    <n v="2"/>
    <n v="0"/>
    <n v="6.2608000000000015"/>
  </r>
  <r>
    <n v="7471"/>
    <x v="3713"/>
    <x v="1"/>
    <x v="426"/>
    <d v="2012-09-20T00:00:00"/>
    <x v="1"/>
    <s v="AC-10615"/>
    <s v="Ann Chong"/>
    <x v="1"/>
    <s v="United States"/>
    <s v="Philadelphia"/>
    <x v="9"/>
    <n v="19143"/>
    <x v="3"/>
    <s v="OFF-BI-10002609"/>
    <x v="1"/>
    <x v="8"/>
    <s v="Avery Hidden Tab Dividers for Binding Systems"/>
    <n v="3.5760000000000005"/>
    <n v="4"/>
    <n v="0.7"/>
    <n v="-2.8608000000000002"/>
  </r>
  <r>
    <n v="7472"/>
    <x v="3713"/>
    <x v="1"/>
    <x v="426"/>
    <d v="2012-09-20T00:00:00"/>
    <x v="1"/>
    <s v="AC-10615"/>
    <s v="Ann Chong"/>
    <x v="1"/>
    <s v="United States"/>
    <s v="Philadelphia"/>
    <x v="9"/>
    <n v="19143"/>
    <x v="3"/>
    <s v="OFF-ST-10001522"/>
    <x v="1"/>
    <x v="4"/>
    <s v="Gould Plastics 18-Pocket Panel Bin, 34w x 5-1/4d x 20-1/2h"/>
    <n v="147.184"/>
    <n v="2"/>
    <n v="0.2"/>
    <n v="-29.436800000000012"/>
  </r>
  <r>
    <n v="7473"/>
    <x v="3714"/>
    <x v="0"/>
    <x v="949"/>
    <d v="2013-07-04T00:00:00"/>
    <x v="2"/>
    <s v="EM-14140"/>
    <s v="Eugene Moren"/>
    <x v="2"/>
    <s v="United States"/>
    <s v="Lehi"/>
    <x v="7"/>
    <n v="84043"/>
    <x v="1"/>
    <s v="TEC-CO-10000971"/>
    <x v="2"/>
    <x v="16"/>
    <s v="Hewlett Packard 310 Color Digital Copier"/>
    <n v="1499.95"/>
    <n v="5"/>
    <n v="0"/>
    <n v="449.9849999999999"/>
  </r>
  <r>
    <n v="7474"/>
    <x v="3715"/>
    <x v="0"/>
    <x v="342"/>
    <d v="2013-04-16T00:00:00"/>
    <x v="1"/>
    <s v="QJ-19255"/>
    <s v="Quincy Jones"/>
    <x v="1"/>
    <s v="United States"/>
    <s v="Chicago"/>
    <x v="10"/>
    <n v="60653"/>
    <x v="2"/>
    <s v="OFF-AR-10000034"/>
    <x v="1"/>
    <x v="6"/>
    <s v="BIC Brite Liner Grip Highlighters, Assorted, 5/Pack"/>
    <n v="13.568000000000001"/>
    <n v="4"/>
    <n v="0.2"/>
    <n v="3.2223999999999995"/>
  </r>
  <r>
    <n v="7475"/>
    <x v="3716"/>
    <x v="2"/>
    <x v="1037"/>
    <d v="2011-01-11T00:00:00"/>
    <x v="1"/>
    <s v="ME-17320"/>
    <s v="Maria Etezadi"/>
    <x v="2"/>
    <s v="United States"/>
    <s v="Henderson"/>
    <x v="0"/>
    <n v="42420"/>
    <x v="0"/>
    <s v="FUR-CH-10004063"/>
    <x v="0"/>
    <x v="1"/>
    <s v="Global Deluxe High-Back Manager's Chair"/>
    <n v="2573.8200000000002"/>
    <n v="9"/>
    <n v="0"/>
    <n v="746.40779999999972"/>
  </r>
  <r>
    <n v="7476"/>
    <x v="3716"/>
    <x v="2"/>
    <x v="1037"/>
    <d v="2011-01-11T00:00:00"/>
    <x v="1"/>
    <s v="ME-17320"/>
    <s v="Maria Etezadi"/>
    <x v="2"/>
    <s v="United States"/>
    <s v="Henderson"/>
    <x v="0"/>
    <n v="42420"/>
    <x v="0"/>
    <s v="OFF-BI-10004632"/>
    <x v="1"/>
    <x v="8"/>
    <s v="Ibico Hi-Tech Manual Binding System"/>
    <n v="609.98"/>
    <n v="2"/>
    <n v="0"/>
    <n v="274.49099999999999"/>
  </r>
  <r>
    <n v="7477"/>
    <x v="3716"/>
    <x v="2"/>
    <x v="1037"/>
    <d v="2011-01-11T00:00:00"/>
    <x v="1"/>
    <s v="ME-17320"/>
    <s v="Maria Etezadi"/>
    <x v="2"/>
    <s v="United States"/>
    <s v="Henderson"/>
    <x v="0"/>
    <n v="42420"/>
    <x v="0"/>
    <s v="OFF-AR-10001662"/>
    <x v="1"/>
    <x v="6"/>
    <s v="Rogers Handheld Barrel Pencil Sharpener"/>
    <n v="5.48"/>
    <n v="2"/>
    <n v="0"/>
    <n v="1.4796000000000005"/>
  </r>
  <r>
    <n v="7478"/>
    <x v="3716"/>
    <x v="2"/>
    <x v="1037"/>
    <d v="2011-01-11T00:00:00"/>
    <x v="1"/>
    <s v="ME-17320"/>
    <s v="Maria Etezadi"/>
    <x v="2"/>
    <s v="United States"/>
    <s v="Henderson"/>
    <x v="0"/>
    <n v="42420"/>
    <x v="0"/>
    <s v="TEC-PH-10004977"/>
    <x v="2"/>
    <x v="7"/>
    <s v="GE 30524EE4"/>
    <n v="391.98"/>
    <n v="2"/>
    <n v="0"/>
    <n v="113.67419999999998"/>
  </r>
  <r>
    <n v="7479"/>
    <x v="3716"/>
    <x v="2"/>
    <x v="1037"/>
    <d v="2011-01-11T00:00:00"/>
    <x v="1"/>
    <s v="ME-17320"/>
    <s v="Maria Etezadi"/>
    <x v="2"/>
    <s v="United States"/>
    <s v="Henderson"/>
    <x v="0"/>
    <n v="42420"/>
    <x v="0"/>
    <s v="TEC-PH-10004539"/>
    <x v="2"/>
    <x v="7"/>
    <s v="Wireless Extenders zBoost YX545 SOHO Signal Booster"/>
    <n v="755.96"/>
    <n v="4"/>
    <n v="0"/>
    <n v="204.10919999999999"/>
  </r>
  <r>
    <n v="7480"/>
    <x v="3716"/>
    <x v="2"/>
    <x v="1037"/>
    <d v="2011-01-11T00:00:00"/>
    <x v="1"/>
    <s v="ME-17320"/>
    <s v="Maria Etezadi"/>
    <x v="2"/>
    <s v="United States"/>
    <s v="Henderson"/>
    <x v="0"/>
    <n v="42420"/>
    <x v="0"/>
    <s v="OFF-FA-10001883"/>
    <x v="1"/>
    <x v="13"/>
    <s v="Alliance Super-Size Bands, Assorted Sizes"/>
    <n v="31.12"/>
    <n v="4"/>
    <n v="0"/>
    <n v="0.31119999999999948"/>
  </r>
  <r>
    <n v="7481"/>
    <x v="3716"/>
    <x v="2"/>
    <x v="1037"/>
    <d v="2011-01-11T00:00:00"/>
    <x v="1"/>
    <s v="ME-17320"/>
    <s v="Maria Etezadi"/>
    <x v="2"/>
    <s v="United States"/>
    <s v="Henderson"/>
    <x v="0"/>
    <n v="42420"/>
    <x v="0"/>
    <s v="OFF-PA-10000955"/>
    <x v="1"/>
    <x v="10"/>
    <s v="Southworth 25% Cotton Granite Paper &amp; Envelopes"/>
    <n v="6.54"/>
    <n v="1"/>
    <n v="0"/>
    <n v="3.0084"/>
  </r>
  <r>
    <n v="7482"/>
    <x v="3717"/>
    <x v="0"/>
    <x v="142"/>
    <d v="2013-09-04T00:00:00"/>
    <x v="0"/>
    <s v="LB-16795"/>
    <s v="Laurel Beltran"/>
    <x v="2"/>
    <s v="United States"/>
    <s v="Huntington Beach"/>
    <x v="1"/>
    <n v="92646"/>
    <x v="1"/>
    <s v="OFF-EN-10002500"/>
    <x v="1"/>
    <x v="12"/>
    <s v="Globe Weis Peel &amp; Seel First Class Envelopes"/>
    <n v="12.78"/>
    <n v="1"/>
    <n v="0"/>
    <n v="5.7509999999999994"/>
  </r>
  <r>
    <n v="7483"/>
    <x v="3718"/>
    <x v="2"/>
    <x v="865"/>
    <d v="2011-09-30T00:00:00"/>
    <x v="1"/>
    <s v="JP-16135"/>
    <s v="Julie Prescott"/>
    <x v="2"/>
    <s v="United States"/>
    <s v="New York City"/>
    <x v="15"/>
    <n v="10011"/>
    <x v="3"/>
    <s v="OFF-BI-10004654"/>
    <x v="1"/>
    <x v="8"/>
    <s v="Avery Binding System Hidden Tab Executive Style Index Sets"/>
    <n v="18.463999999999999"/>
    <n v="4"/>
    <n v="0.2"/>
    <n v="6.9239999999999995"/>
  </r>
  <r>
    <n v="7484"/>
    <x v="3719"/>
    <x v="2"/>
    <x v="534"/>
    <d v="2011-12-17T00:00:00"/>
    <x v="0"/>
    <s v="EB-13705"/>
    <s v="Ed Braxton"/>
    <x v="1"/>
    <s v="United States"/>
    <s v="Philadelphia"/>
    <x v="9"/>
    <n v="19140"/>
    <x v="3"/>
    <s v="FUR-CH-10003774"/>
    <x v="0"/>
    <x v="1"/>
    <s v="Global Wood Trimmed Manager's Task Chair, Khaki"/>
    <n v="445.80200000000002"/>
    <n v="7"/>
    <n v="0.3"/>
    <n v="-108.26620000000001"/>
  </r>
  <r>
    <n v="7485"/>
    <x v="3720"/>
    <x v="3"/>
    <x v="116"/>
    <d v="2015-01-03T00:00:00"/>
    <x v="1"/>
    <s v="CS-12400"/>
    <s v="Christopher Schild"/>
    <x v="2"/>
    <s v="United States"/>
    <s v="Fargo"/>
    <x v="46"/>
    <n v="58103"/>
    <x v="2"/>
    <s v="OFF-AR-10004707"/>
    <x v="1"/>
    <x v="6"/>
    <s v="Staples"/>
    <n v="2.48"/>
    <n v="1"/>
    <n v="0"/>
    <n v="0.86799999999999988"/>
  </r>
  <r>
    <n v="7486"/>
    <x v="3720"/>
    <x v="3"/>
    <x v="116"/>
    <d v="2015-01-03T00:00:00"/>
    <x v="1"/>
    <s v="CS-12400"/>
    <s v="Christopher Schild"/>
    <x v="2"/>
    <s v="United States"/>
    <s v="Fargo"/>
    <x v="46"/>
    <n v="58103"/>
    <x v="2"/>
    <s v="OFF-BI-10004040"/>
    <x v="1"/>
    <x v="8"/>
    <s v="Wilson Jones Impact Binders"/>
    <n v="25.9"/>
    <n v="5"/>
    <n v="0"/>
    <n v="12.690999999999999"/>
  </r>
  <r>
    <n v="7487"/>
    <x v="3721"/>
    <x v="1"/>
    <x v="546"/>
    <d v="2012-12-24T00:00:00"/>
    <x v="0"/>
    <s v="PM-19135"/>
    <s v="Peter McVee"/>
    <x v="2"/>
    <s v="United States"/>
    <s v="Dover"/>
    <x v="38"/>
    <n v="3820"/>
    <x v="3"/>
    <s v="OFF-PA-10001184"/>
    <x v="1"/>
    <x v="10"/>
    <s v="Xerox 1903"/>
    <n v="29.900000000000002"/>
    <n v="5"/>
    <n v="0"/>
    <n v="14.651"/>
  </r>
  <r>
    <n v="7488"/>
    <x v="3721"/>
    <x v="1"/>
    <x v="546"/>
    <d v="2012-12-24T00:00:00"/>
    <x v="0"/>
    <s v="PM-19135"/>
    <s v="Peter McVee"/>
    <x v="2"/>
    <s v="United States"/>
    <s v="Dover"/>
    <x v="38"/>
    <n v="3820"/>
    <x v="3"/>
    <s v="TEC-AC-10004145"/>
    <x v="2"/>
    <x v="11"/>
    <s v="Logitech diNovo Edge Keyboard"/>
    <n v="2249.91"/>
    <n v="9"/>
    <n v="0"/>
    <n v="517.47930000000008"/>
  </r>
  <r>
    <n v="7489"/>
    <x v="3721"/>
    <x v="1"/>
    <x v="546"/>
    <d v="2012-12-24T00:00:00"/>
    <x v="0"/>
    <s v="PM-19135"/>
    <s v="Peter McVee"/>
    <x v="2"/>
    <s v="United States"/>
    <s v="Dover"/>
    <x v="38"/>
    <n v="3820"/>
    <x v="3"/>
    <s v="FUR-TA-10003473"/>
    <x v="0"/>
    <x v="3"/>
    <s v="Bretford Rectangular Conference Table Tops"/>
    <n v="1053.164"/>
    <n v="4"/>
    <n v="0.3"/>
    <n v="-105.31639999999993"/>
  </r>
  <r>
    <n v="7490"/>
    <x v="3722"/>
    <x v="3"/>
    <x v="60"/>
    <d v="2014-11-10T00:00:00"/>
    <x v="1"/>
    <s v="AA-10645"/>
    <s v="Anna Andreadi"/>
    <x v="0"/>
    <s v="United States"/>
    <s v="San Diego"/>
    <x v="1"/>
    <n v="92105"/>
    <x v="1"/>
    <s v="OFF-PA-10003172"/>
    <x v="1"/>
    <x v="10"/>
    <s v="Xerox 1996"/>
    <n v="12.96"/>
    <n v="2"/>
    <n v="0"/>
    <n v="6.2208000000000006"/>
  </r>
  <r>
    <n v="7491"/>
    <x v="3723"/>
    <x v="1"/>
    <x v="229"/>
    <d v="2012-09-16T00:00:00"/>
    <x v="1"/>
    <s v="FA-14230"/>
    <s v="Frank Atkinson"/>
    <x v="1"/>
    <s v="United States"/>
    <s v="Los Angeles"/>
    <x v="1"/>
    <n v="90032"/>
    <x v="1"/>
    <s v="FUR-FU-10003799"/>
    <x v="0"/>
    <x v="5"/>
    <s v="Seth Thomas 13 1/2&quot; Wall Clock"/>
    <n v="106.68"/>
    <n v="6"/>
    <n v="0"/>
    <n v="33.070799999999991"/>
  </r>
  <r>
    <n v="7492"/>
    <x v="3724"/>
    <x v="3"/>
    <x v="673"/>
    <d v="2014-11-17T00:00:00"/>
    <x v="3"/>
    <s v="CM-12190"/>
    <s v="Charlotte Melton"/>
    <x v="0"/>
    <s v="United States"/>
    <s v="Utica"/>
    <x v="15"/>
    <n v="13501"/>
    <x v="3"/>
    <s v="TEC-PH-10002583"/>
    <x v="2"/>
    <x v="7"/>
    <s v="iOttie HLCRIO102 Car Mount"/>
    <n v="119.94"/>
    <n v="6"/>
    <n v="0"/>
    <n v="5.9969999999999857"/>
  </r>
  <r>
    <n v="7493"/>
    <x v="3725"/>
    <x v="3"/>
    <x v="220"/>
    <d v="2014-09-17T00:00:00"/>
    <x v="1"/>
    <s v="CC-12475"/>
    <s v="Cindy Chapman"/>
    <x v="0"/>
    <s v="United States"/>
    <s v="Houston"/>
    <x v="5"/>
    <n v="77070"/>
    <x v="2"/>
    <s v="OFF-PA-10004239"/>
    <x v="1"/>
    <x v="10"/>
    <s v="Xerox 1953"/>
    <n v="10.272000000000002"/>
    <n v="3"/>
    <n v="0.2"/>
    <n v="3.2099999999999982"/>
  </r>
  <r>
    <n v="7494"/>
    <x v="3725"/>
    <x v="3"/>
    <x v="220"/>
    <d v="2014-09-17T00:00:00"/>
    <x v="1"/>
    <s v="CC-12475"/>
    <s v="Cindy Chapman"/>
    <x v="0"/>
    <s v="United States"/>
    <s v="Houston"/>
    <x v="5"/>
    <n v="77070"/>
    <x v="2"/>
    <s v="FUR-TA-10002855"/>
    <x v="0"/>
    <x v="3"/>
    <s v="Bevis Round Conference Table Top &amp; Single Column Base"/>
    <n v="512.19000000000005"/>
    <n v="5"/>
    <n v="0.3"/>
    <n v="-65.853000000000009"/>
  </r>
  <r>
    <n v="7495"/>
    <x v="3725"/>
    <x v="3"/>
    <x v="220"/>
    <d v="2014-09-17T00:00:00"/>
    <x v="1"/>
    <s v="CC-12475"/>
    <s v="Cindy Chapman"/>
    <x v="0"/>
    <s v="United States"/>
    <s v="Houston"/>
    <x v="5"/>
    <n v="77070"/>
    <x v="2"/>
    <s v="OFF-AP-10001626"/>
    <x v="1"/>
    <x v="9"/>
    <s v="Commercial WindTunnel Clean Air Upright Vacuum, Replacement Belts, Filtration Bags"/>
    <n v="1.5559999999999996"/>
    <n v="2"/>
    <n v="0.8"/>
    <n v="-4.2012"/>
  </r>
  <r>
    <n v="7496"/>
    <x v="3726"/>
    <x v="3"/>
    <x v="1163"/>
    <d v="2014-07-19T00:00:00"/>
    <x v="1"/>
    <s v="TC-21295"/>
    <s v="Toby Carlisle"/>
    <x v="0"/>
    <s v="United States"/>
    <s v="Westminster"/>
    <x v="1"/>
    <n v="92683"/>
    <x v="1"/>
    <s v="OFF-BI-10004022"/>
    <x v="1"/>
    <x v="8"/>
    <s v="Acco Suede Grain Vinyl Round Ring Binder"/>
    <n v="4.4479999999999995"/>
    <n v="2"/>
    <n v="0.2"/>
    <n v="1.4455999999999996"/>
  </r>
  <r>
    <n v="7497"/>
    <x v="3726"/>
    <x v="3"/>
    <x v="1163"/>
    <d v="2014-07-19T00:00:00"/>
    <x v="1"/>
    <s v="TC-21295"/>
    <s v="Toby Carlisle"/>
    <x v="0"/>
    <s v="United States"/>
    <s v="Westminster"/>
    <x v="1"/>
    <n v="92683"/>
    <x v="1"/>
    <s v="FUR-FU-10003601"/>
    <x v="0"/>
    <x v="5"/>
    <s v="Deflect-o RollaMat Studded, Beveled Mat for Medium Pile Carpeting"/>
    <n v="276.69"/>
    <n v="3"/>
    <n v="0"/>
    <n v="49.804199999999994"/>
  </r>
  <r>
    <n v="7498"/>
    <x v="3726"/>
    <x v="3"/>
    <x v="1163"/>
    <d v="2014-07-19T00:00:00"/>
    <x v="1"/>
    <s v="TC-21295"/>
    <s v="Toby Carlisle"/>
    <x v="0"/>
    <s v="United States"/>
    <s v="Westminster"/>
    <x v="1"/>
    <n v="92683"/>
    <x v="1"/>
    <s v="OFF-FA-10000490"/>
    <x v="1"/>
    <x v="13"/>
    <s v="OIC Binder Clips, Mini, 1/4&quot; Capacity, Black"/>
    <n v="4.96"/>
    <n v="4"/>
    <n v="0"/>
    <n v="2.3311999999999999"/>
  </r>
  <r>
    <n v="7499"/>
    <x v="3726"/>
    <x v="3"/>
    <x v="1163"/>
    <d v="2014-07-19T00:00:00"/>
    <x v="1"/>
    <s v="TC-21295"/>
    <s v="Toby Carlisle"/>
    <x v="0"/>
    <s v="United States"/>
    <s v="Westminster"/>
    <x v="1"/>
    <n v="92683"/>
    <x v="1"/>
    <s v="OFF-AR-10004042"/>
    <x v="1"/>
    <x v="6"/>
    <s v="BOSTON Model 1800 Electric Pencil Sharpeners, Putty/Woodgrain"/>
    <n v="71.92"/>
    <n v="4"/>
    <n v="0"/>
    <n v="20.856799999999993"/>
  </r>
  <r>
    <n v="7500"/>
    <x v="3726"/>
    <x v="3"/>
    <x v="1163"/>
    <d v="2014-07-19T00:00:00"/>
    <x v="1"/>
    <s v="TC-21295"/>
    <s v="Toby Carlisle"/>
    <x v="0"/>
    <s v="United States"/>
    <s v="Westminster"/>
    <x v="1"/>
    <n v="92683"/>
    <x v="1"/>
    <s v="FUR-FU-10002960"/>
    <x v="0"/>
    <x v="5"/>
    <s v="Eldon 200 Class Desk Accessories, Burgundy"/>
    <n v="18.84"/>
    <n v="3"/>
    <n v="0"/>
    <n v="7.9128000000000007"/>
  </r>
  <r>
    <n v="7501"/>
    <x v="3726"/>
    <x v="3"/>
    <x v="1163"/>
    <d v="2014-07-19T00:00:00"/>
    <x v="1"/>
    <s v="TC-21295"/>
    <s v="Toby Carlisle"/>
    <x v="0"/>
    <s v="United States"/>
    <s v="Westminster"/>
    <x v="1"/>
    <n v="92683"/>
    <x v="1"/>
    <s v="TEC-AC-10000991"/>
    <x v="2"/>
    <x v="11"/>
    <s v="Sony Micro Vault Click 8 GB USB 2.0 Flash Drive"/>
    <n v="140.97"/>
    <n v="3"/>
    <n v="0"/>
    <n v="19.735800000000005"/>
  </r>
  <r>
    <n v="7502"/>
    <x v="3726"/>
    <x v="3"/>
    <x v="1163"/>
    <d v="2014-07-19T00:00:00"/>
    <x v="1"/>
    <s v="TC-21295"/>
    <s v="Toby Carlisle"/>
    <x v="0"/>
    <s v="United States"/>
    <s v="Westminster"/>
    <x v="1"/>
    <n v="92683"/>
    <x v="1"/>
    <s v="TEC-PH-10004977"/>
    <x v="2"/>
    <x v="7"/>
    <s v="GE 30524EE4"/>
    <n v="470.37600000000009"/>
    <n v="3"/>
    <n v="0.2"/>
    <n v="52.917299999999955"/>
  </r>
  <r>
    <n v="7503"/>
    <x v="3727"/>
    <x v="3"/>
    <x v="983"/>
    <d v="2014-03-31T00:00:00"/>
    <x v="3"/>
    <s v="TB-21400"/>
    <s v="Tom Boeckenhauer"/>
    <x v="0"/>
    <s v="United States"/>
    <s v="Los Angeles"/>
    <x v="1"/>
    <n v="90036"/>
    <x v="1"/>
    <s v="OFF-AR-10000817"/>
    <x v="1"/>
    <x v="6"/>
    <s v="Manco Dry-Lighter Erasable Highlighter"/>
    <n v="6.08"/>
    <n v="2"/>
    <n v="0"/>
    <n v="2.0671999999999997"/>
  </r>
  <r>
    <n v="7504"/>
    <x v="3727"/>
    <x v="3"/>
    <x v="983"/>
    <d v="2014-03-31T00:00:00"/>
    <x v="3"/>
    <s v="TB-21400"/>
    <s v="Tom Boeckenhauer"/>
    <x v="0"/>
    <s v="United States"/>
    <s v="Los Angeles"/>
    <x v="1"/>
    <n v="90036"/>
    <x v="1"/>
    <s v="TEC-PH-10002447"/>
    <x v="2"/>
    <x v="7"/>
    <s v="AT&amp;T CL83451 4-Handset Telephone"/>
    <n v="164.79200000000003"/>
    <n v="1"/>
    <n v="0.2"/>
    <n v="18.539099999999991"/>
  </r>
  <r>
    <n v="7505"/>
    <x v="3728"/>
    <x v="0"/>
    <x v="1011"/>
    <d v="2013-02-04T00:00:00"/>
    <x v="0"/>
    <s v="JK-15325"/>
    <s v="Jason Klamczynski"/>
    <x v="1"/>
    <s v="United States"/>
    <s v="Atlantic City"/>
    <x v="30"/>
    <n v="8401"/>
    <x v="3"/>
    <s v="OFF-EN-10003134"/>
    <x v="1"/>
    <x v="12"/>
    <s v="Staples"/>
    <n v="23.36"/>
    <n v="2"/>
    <n v="0"/>
    <n v="11.68"/>
  </r>
  <r>
    <n v="7506"/>
    <x v="3729"/>
    <x v="3"/>
    <x v="110"/>
    <d v="2014-06-14T00:00:00"/>
    <x v="1"/>
    <s v="BW-11200"/>
    <s v="Ben Wallace"/>
    <x v="0"/>
    <s v="United States"/>
    <s v="Skokie"/>
    <x v="10"/>
    <n v="60076"/>
    <x v="2"/>
    <s v="OFF-BI-10000309"/>
    <x v="1"/>
    <x v="8"/>
    <s v="GBC Twin Loop Wire Binding Elements, 9/16&quot; Spine, Black"/>
    <n v="12.175999999999998"/>
    <n v="4"/>
    <n v="0.8"/>
    <n v="-18.872800000000009"/>
  </r>
  <r>
    <n v="7507"/>
    <x v="3730"/>
    <x v="2"/>
    <x v="981"/>
    <d v="2011-11-06T00:00:00"/>
    <x v="1"/>
    <s v="SH-20395"/>
    <s v="Shahid Hopkins"/>
    <x v="0"/>
    <s v="United States"/>
    <s v="San Francisco"/>
    <x v="1"/>
    <n v="94122"/>
    <x v="1"/>
    <s v="TEC-PH-10001615"/>
    <x v="2"/>
    <x v="7"/>
    <s v="AT&amp;T CL82213"/>
    <n v="46.384"/>
    <n v="2"/>
    <n v="0.2"/>
    <n v="5.2181999999999924"/>
  </r>
  <r>
    <n v="7508"/>
    <x v="3730"/>
    <x v="2"/>
    <x v="981"/>
    <d v="2011-11-06T00:00:00"/>
    <x v="1"/>
    <s v="SH-20395"/>
    <s v="Shahid Hopkins"/>
    <x v="0"/>
    <s v="United States"/>
    <s v="San Francisco"/>
    <x v="1"/>
    <n v="94122"/>
    <x v="1"/>
    <s v="OFF-ST-10003208"/>
    <x v="1"/>
    <x v="4"/>
    <s v="Adjustable Depth Letter/Legal Cart"/>
    <n v="362.92"/>
    <n v="2"/>
    <n v="0"/>
    <n v="105.24679999999995"/>
  </r>
  <r>
    <n v="7509"/>
    <x v="3731"/>
    <x v="3"/>
    <x v="1163"/>
    <d v="2014-07-19T00:00:00"/>
    <x v="1"/>
    <s v="JL-15835"/>
    <s v="John Lee"/>
    <x v="0"/>
    <s v="United States"/>
    <s v="Columbus"/>
    <x v="24"/>
    <n v="43229"/>
    <x v="3"/>
    <s v="OFF-PA-10000605"/>
    <x v="1"/>
    <x v="10"/>
    <s v="Xerox 1950"/>
    <n v="9.2480000000000011"/>
    <n v="2"/>
    <n v="0.2"/>
    <n v="3.3524000000000003"/>
  </r>
  <r>
    <n v="7510"/>
    <x v="3731"/>
    <x v="3"/>
    <x v="1163"/>
    <d v="2014-07-19T00:00:00"/>
    <x v="1"/>
    <s v="JL-15835"/>
    <s v="John Lee"/>
    <x v="0"/>
    <s v="United States"/>
    <s v="Columbus"/>
    <x v="24"/>
    <n v="43229"/>
    <x v="3"/>
    <s v="TEC-PH-10000560"/>
    <x v="2"/>
    <x v="7"/>
    <s v="Samsung Galaxy S III - 16GB - pebble blue (T-Mobile)"/>
    <n v="1889.9459999999999"/>
    <n v="9"/>
    <n v="0.4"/>
    <n v="-377.98919999999998"/>
  </r>
  <r>
    <n v="7511"/>
    <x v="3731"/>
    <x v="3"/>
    <x v="1163"/>
    <d v="2014-07-19T00:00:00"/>
    <x v="1"/>
    <s v="JL-15835"/>
    <s v="John Lee"/>
    <x v="0"/>
    <s v="United States"/>
    <s v="Columbus"/>
    <x v="24"/>
    <n v="43229"/>
    <x v="3"/>
    <s v="OFF-ST-10003455"/>
    <x v="1"/>
    <x v="4"/>
    <s v="Tenex File Box, Personal Filing Tote with Lid, Black"/>
    <n v="62.040000000000006"/>
    <n v="5"/>
    <n v="0.2"/>
    <n v="4.6530000000000022"/>
  </r>
  <r>
    <n v="7512"/>
    <x v="3731"/>
    <x v="3"/>
    <x v="1163"/>
    <d v="2014-07-19T00:00:00"/>
    <x v="1"/>
    <s v="JL-15835"/>
    <s v="John Lee"/>
    <x v="0"/>
    <s v="United States"/>
    <s v="Columbus"/>
    <x v="24"/>
    <n v="43229"/>
    <x v="3"/>
    <s v="FUR-FU-10002937"/>
    <x v="0"/>
    <x v="5"/>
    <s v="GE 48&quot; Fluorescent Tube, Cool White Energy Saver, 34 Watts, 30/Box"/>
    <n v="396.92000000000007"/>
    <n v="5"/>
    <n v="0.2"/>
    <n v="148.845"/>
  </r>
  <r>
    <n v="7513"/>
    <x v="3731"/>
    <x v="3"/>
    <x v="1163"/>
    <d v="2014-07-19T00:00:00"/>
    <x v="1"/>
    <s v="JL-15835"/>
    <s v="John Lee"/>
    <x v="0"/>
    <s v="United States"/>
    <s v="Columbus"/>
    <x v="24"/>
    <n v="43229"/>
    <x v="3"/>
    <s v="OFF-ST-10001837"/>
    <x v="1"/>
    <x v="4"/>
    <s v="SAFCO Mobile Desk Side File, Wire Frame"/>
    <n v="239.45599999999999"/>
    <n v="7"/>
    <n v="0.2"/>
    <n v="17.959200000000003"/>
  </r>
  <r>
    <n v="7514"/>
    <x v="3731"/>
    <x v="3"/>
    <x v="1163"/>
    <d v="2014-07-19T00:00:00"/>
    <x v="1"/>
    <s v="JL-15835"/>
    <s v="John Lee"/>
    <x v="0"/>
    <s v="United States"/>
    <s v="Columbus"/>
    <x v="24"/>
    <n v="43229"/>
    <x v="3"/>
    <s v="OFF-AR-10004757"/>
    <x v="1"/>
    <x v="6"/>
    <s v="Crayola Colored Pencils"/>
    <n v="13.120000000000001"/>
    <n v="5"/>
    <n v="0.2"/>
    <n v="2.1319999999999988"/>
  </r>
  <r>
    <n v="7515"/>
    <x v="3732"/>
    <x v="3"/>
    <x v="34"/>
    <d v="2014-12-13T00:00:00"/>
    <x v="0"/>
    <s v="JL-15835"/>
    <s v="John Lee"/>
    <x v="0"/>
    <s v="United States"/>
    <s v="Richmond"/>
    <x v="0"/>
    <n v="40475"/>
    <x v="0"/>
    <s v="OFF-BI-10004236"/>
    <x v="1"/>
    <x v="8"/>
    <s v="XtraLife ClearVue Slant-D Ring Binder, White, 3&quot;"/>
    <n v="29.36"/>
    <n v="2"/>
    <n v="0"/>
    <n v="13.505599999999999"/>
  </r>
  <r>
    <n v="7516"/>
    <x v="3732"/>
    <x v="3"/>
    <x v="34"/>
    <d v="2014-12-13T00:00:00"/>
    <x v="0"/>
    <s v="JL-15835"/>
    <s v="John Lee"/>
    <x v="0"/>
    <s v="United States"/>
    <s v="Richmond"/>
    <x v="0"/>
    <n v="40475"/>
    <x v="0"/>
    <s v="OFF-AP-10000159"/>
    <x v="1"/>
    <x v="9"/>
    <s v="Belkin F9M820V08 8 Outlet Surge"/>
    <n v="214.89999999999998"/>
    <n v="5"/>
    <n v="0"/>
    <n v="62.32099999999997"/>
  </r>
  <r>
    <n v="7517"/>
    <x v="3732"/>
    <x v="3"/>
    <x v="34"/>
    <d v="2014-12-13T00:00:00"/>
    <x v="0"/>
    <s v="JL-15835"/>
    <s v="John Lee"/>
    <x v="0"/>
    <s v="United States"/>
    <s v="Richmond"/>
    <x v="0"/>
    <n v="40475"/>
    <x v="0"/>
    <s v="OFF-BI-10003274"/>
    <x v="1"/>
    <x v="8"/>
    <s v="Avery Durable Slant Ring Binders, No Labels"/>
    <n v="15.92"/>
    <n v="4"/>
    <n v="0"/>
    <n v="7.4824000000000002"/>
  </r>
  <r>
    <n v="7518"/>
    <x v="3732"/>
    <x v="3"/>
    <x v="34"/>
    <d v="2014-12-13T00:00:00"/>
    <x v="0"/>
    <s v="JL-15835"/>
    <s v="John Lee"/>
    <x v="0"/>
    <s v="United States"/>
    <s v="Richmond"/>
    <x v="0"/>
    <n v="40475"/>
    <x v="0"/>
    <s v="TEC-AC-10001013"/>
    <x v="2"/>
    <x v="11"/>
    <s v="Logitech ClearChat Comfort/USB Headset H390"/>
    <n v="146.44999999999999"/>
    <n v="5"/>
    <n v="0"/>
    <n v="48.328499999999991"/>
  </r>
  <r>
    <n v="7519"/>
    <x v="3732"/>
    <x v="3"/>
    <x v="34"/>
    <d v="2014-12-13T00:00:00"/>
    <x v="0"/>
    <s v="JL-15835"/>
    <s v="John Lee"/>
    <x v="0"/>
    <s v="United States"/>
    <s v="Richmond"/>
    <x v="0"/>
    <n v="40475"/>
    <x v="0"/>
    <s v="OFF-ST-10004963"/>
    <x v="1"/>
    <x v="4"/>
    <s v="Eldon Gobal File Keepers"/>
    <n v="15.14"/>
    <n v="1"/>
    <n v="0"/>
    <n v="0.60559999999999903"/>
  </r>
  <r>
    <n v="7520"/>
    <x v="3732"/>
    <x v="3"/>
    <x v="34"/>
    <d v="2014-12-13T00:00:00"/>
    <x v="0"/>
    <s v="JL-15835"/>
    <s v="John Lee"/>
    <x v="0"/>
    <s v="United States"/>
    <s v="Richmond"/>
    <x v="0"/>
    <n v="40475"/>
    <x v="0"/>
    <s v="OFF-LA-10004409"/>
    <x v="1"/>
    <x v="2"/>
    <s v="Avery 492"/>
    <n v="5.76"/>
    <n v="2"/>
    <n v="0"/>
    <n v="2.6495999999999995"/>
  </r>
  <r>
    <n v="7521"/>
    <x v="3732"/>
    <x v="3"/>
    <x v="34"/>
    <d v="2014-12-13T00:00:00"/>
    <x v="0"/>
    <s v="JL-15835"/>
    <s v="John Lee"/>
    <x v="0"/>
    <s v="United States"/>
    <s v="Richmond"/>
    <x v="0"/>
    <n v="40475"/>
    <x v="0"/>
    <s v="TEC-CO-10001046"/>
    <x v="2"/>
    <x v="16"/>
    <s v="Canon Imageclass D680 Copier / Fax"/>
    <n v="1399.98"/>
    <n v="2"/>
    <n v="0"/>
    <n v="629.99099999999999"/>
  </r>
  <r>
    <n v="7522"/>
    <x v="3733"/>
    <x v="0"/>
    <x v="64"/>
    <d v="2013-09-12T00:00:00"/>
    <x v="1"/>
    <s v="MD-17350"/>
    <s v="Maribeth Dona"/>
    <x v="0"/>
    <s v="United States"/>
    <s v="Lancaster"/>
    <x v="24"/>
    <n v="43130"/>
    <x v="3"/>
    <s v="OFF-BI-10002824"/>
    <x v="1"/>
    <x v="8"/>
    <s v="Recycled Easel Ring Binders"/>
    <n v="8.9520000000000017"/>
    <n v="2"/>
    <n v="0.7"/>
    <n v="-7.4600000000000009"/>
  </r>
  <r>
    <n v="7523"/>
    <x v="3733"/>
    <x v="0"/>
    <x v="64"/>
    <d v="2013-09-12T00:00:00"/>
    <x v="1"/>
    <s v="MD-17350"/>
    <s v="Maribeth Dona"/>
    <x v="0"/>
    <s v="United States"/>
    <s v="Lancaster"/>
    <x v="24"/>
    <n v="43130"/>
    <x v="3"/>
    <s v="OFF-BI-10001757"/>
    <x v="1"/>
    <x v="8"/>
    <s v="Pressboard Hanging Data Binders for Unburst Sheets"/>
    <n v="8.8560000000000016"/>
    <n v="6"/>
    <n v="0.7"/>
    <n v="-6.4944000000000024"/>
  </r>
  <r>
    <n v="7524"/>
    <x v="3733"/>
    <x v="0"/>
    <x v="64"/>
    <d v="2013-09-12T00:00:00"/>
    <x v="1"/>
    <s v="MD-17350"/>
    <s v="Maribeth Dona"/>
    <x v="0"/>
    <s v="United States"/>
    <s v="Lancaster"/>
    <x v="24"/>
    <n v="43130"/>
    <x v="3"/>
    <s v="FUR-CH-10004477"/>
    <x v="0"/>
    <x v="1"/>
    <s v="Global Push Button Manager's Chair, Indigo"/>
    <n v="85.245999999999995"/>
    <n v="2"/>
    <n v="0.3"/>
    <n v="-1.217800000000004"/>
  </r>
  <r>
    <n v="7525"/>
    <x v="3734"/>
    <x v="2"/>
    <x v="1076"/>
    <d v="2011-09-16T00:00:00"/>
    <x v="1"/>
    <s v="CL-12565"/>
    <s v="Clay Ludtke"/>
    <x v="0"/>
    <s v="United States"/>
    <s v="Gresham"/>
    <x v="21"/>
    <n v="97030"/>
    <x v="1"/>
    <s v="OFF-EN-10003072"/>
    <x v="1"/>
    <x v="12"/>
    <s v="Peel &amp; Seel Envelopes"/>
    <n v="21.728000000000002"/>
    <n v="7"/>
    <n v="0.2"/>
    <n v="7.6047999999999991"/>
  </r>
  <r>
    <n v="7526"/>
    <x v="3734"/>
    <x v="2"/>
    <x v="1076"/>
    <d v="2011-09-16T00:00:00"/>
    <x v="1"/>
    <s v="CL-12565"/>
    <s v="Clay Ludtke"/>
    <x v="0"/>
    <s v="United States"/>
    <s v="Gresham"/>
    <x v="21"/>
    <n v="97030"/>
    <x v="1"/>
    <s v="FUR-CH-10003973"/>
    <x v="0"/>
    <x v="1"/>
    <s v="GuestStacker Chair with Chrome Finish Legs"/>
    <n v="1487.04"/>
    <n v="5"/>
    <n v="0.2"/>
    <n v="148.70400000000006"/>
  </r>
  <r>
    <n v="7527"/>
    <x v="3735"/>
    <x v="3"/>
    <x v="986"/>
    <d v="2014-09-27T00:00:00"/>
    <x v="3"/>
    <s v="RA-19885"/>
    <s v="Ruben Ausman"/>
    <x v="1"/>
    <s v="United States"/>
    <s v="San Francisco"/>
    <x v="1"/>
    <n v="94109"/>
    <x v="1"/>
    <s v="OFF-EN-10001028"/>
    <x v="1"/>
    <x v="12"/>
    <s v="Staples"/>
    <n v="71.88"/>
    <n v="6"/>
    <n v="0"/>
    <n v="33.064799999999998"/>
  </r>
  <r>
    <n v="7528"/>
    <x v="3735"/>
    <x v="3"/>
    <x v="986"/>
    <d v="2014-09-27T00:00:00"/>
    <x v="3"/>
    <s v="RA-19885"/>
    <s v="Ruben Ausman"/>
    <x v="1"/>
    <s v="United States"/>
    <s v="San Francisco"/>
    <x v="1"/>
    <n v="94109"/>
    <x v="1"/>
    <s v="FUR-FU-10003829"/>
    <x v="0"/>
    <x v="5"/>
    <s v="Stackable Trays"/>
    <n v="9.24"/>
    <n v="3"/>
    <n v="0"/>
    <n v="2.9567999999999994"/>
  </r>
  <r>
    <n v="7529"/>
    <x v="3735"/>
    <x v="3"/>
    <x v="986"/>
    <d v="2014-09-27T00:00:00"/>
    <x v="3"/>
    <s v="RA-19885"/>
    <s v="Ruben Ausman"/>
    <x v="1"/>
    <s v="United States"/>
    <s v="San Francisco"/>
    <x v="1"/>
    <n v="94109"/>
    <x v="1"/>
    <s v="OFF-PA-10002245"/>
    <x v="1"/>
    <x v="10"/>
    <s v="Xerox 1895"/>
    <n v="35.880000000000003"/>
    <n v="6"/>
    <n v="0"/>
    <n v="16.146000000000001"/>
  </r>
  <r>
    <n v="7530"/>
    <x v="3735"/>
    <x v="3"/>
    <x v="986"/>
    <d v="2014-09-27T00:00:00"/>
    <x v="3"/>
    <s v="RA-19885"/>
    <s v="Ruben Ausman"/>
    <x v="1"/>
    <s v="United States"/>
    <s v="San Francisco"/>
    <x v="1"/>
    <n v="94109"/>
    <x v="1"/>
    <s v="OFF-BI-10002215"/>
    <x v="1"/>
    <x v="8"/>
    <s v="Wilson Jones Hanging View Binder, White, 1&quot;"/>
    <n v="17.04"/>
    <n v="3"/>
    <n v="0.2"/>
    <n v="5.5379999999999985"/>
  </r>
  <r>
    <n v="7531"/>
    <x v="3735"/>
    <x v="3"/>
    <x v="986"/>
    <d v="2014-09-27T00:00:00"/>
    <x v="3"/>
    <s v="RA-19885"/>
    <s v="Ruben Ausman"/>
    <x v="1"/>
    <s v="United States"/>
    <s v="San Francisco"/>
    <x v="1"/>
    <n v="94109"/>
    <x v="1"/>
    <s v="OFF-BI-10003925"/>
    <x v="1"/>
    <x v="8"/>
    <s v="Fellowes PB300 Plastic Comb Binding Machine"/>
    <n v="931.17600000000016"/>
    <n v="3"/>
    <n v="0.2"/>
    <n v="314.27190000000002"/>
  </r>
  <r>
    <n v="7532"/>
    <x v="3736"/>
    <x v="0"/>
    <x v="26"/>
    <d v="2013-06-20T00:00:00"/>
    <x v="2"/>
    <s v="LC-16885"/>
    <s v="Lena Creighton"/>
    <x v="0"/>
    <s v="United States"/>
    <s v="Longmont"/>
    <x v="22"/>
    <n v="80501"/>
    <x v="1"/>
    <s v="FUR-FU-10002298"/>
    <x v="0"/>
    <x v="5"/>
    <s v="Rubbermaid ClusterMat Chairmats, Mat Size- 66&quot; x 60&quot;, Lip 20&quot; x 11&quot; -90 Degree Angle"/>
    <n v="266.35200000000003"/>
    <n v="3"/>
    <n v="0.2"/>
    <n v="-13.317600000000013"/>
  </r>
  <r>
    <n v="7533"/>
    <x v="3736"/>
    <x v="0"/>
    <x v="26"/>
    <d v="2013-06-20T00:00:00"/>
    <x v="2"/>
    <s v="LC-16885"/>
    <s v="Lena Creighton"/>
    <x v="0"/>
    <s v="United States"/>
    <s v="Longmont"/>
    <x v="22"/>
    <n v="80501"/>
    <x v="1"/>
    <s v="FUR-CH-10004853"/>
    <x v="0"/>
    <x v="1"/>
    <s v="Global Manager's Adjustable Task Chair, Storm"/>
    <n v="483.13599999999997"/>
    <n v="4"/>
    <n v="0.2"/>
    <n v="54.352799999999945"/>
  </r>
  <r>
    <n v="7534"/>
    <x v="3737"/>
    <x v="3"/>
    <x v="906"/>
    <d v="2014-03-02T00:00:00"/>
    <x v="1"/>
    <s v="SW-20245"/>
    <s v="Scot Wooten"/>
    <x v="0"/>
    <s v="United States"/>
    <s v="Greenville"/>
    <x v="3"/>
    <n v="27834"/>
    <x v="0"/>
    <s v="FUR-CH-10002880"/>
    <x v="0"/>
    <x v="1"/>
    <s v="Global High-Back Leather Tilter, Burgundy"/>
    <n v="196.78399999999999"/>
    <n v="2"/>
    <n v="0.2"/>
    <n v="-22.138200000000012"/>
  </r>
  <r>
    <n v="7535"/>
    <x v="3737"/>
    <x v="3"/>
    <x v="906"/>
    <d v="2014-03-02T00:00:00"/>
    <x v="1"/>
    <s v="SW-20245"/>
    <s v="Scot Wooten"/>
    <x v="0"/>
    <s v="United States"/>
    <s v="Greenville"/>
    <x v="3"/>
    <n v="27834"/>
    <x v="0"/>
    <s v="FUR-BO-10004709"/>
    <x v="0"/>
    <x v="0"/>
    <s v="Bush Westfield Collection Bookcases, Medium Cherry Finish"/>
    <n v="231.92000000000002"/>
    <n v="5"/>
    <n v="0.2"/>
    <n v="5.7980000000000018"/>
  </r>
  <r>
    <n v="7536"/>
    <x v="3738"/>
    <x v="3"/>
    <x v="185"/>
    <d v="2014-04-08T00:00:00"/>
    <x v="1"/>
    <s v="HG-14965"/>
    <s v="Henry Goldwyn"/>
    <x v="1"/>
    <s v="United States"/>
    <s v="Los Angeles"/>
    <x v="1"/>
    <n v="90004"/>
    <x v="1"/>
    <s v="OFF-SU-10004231"/>
    <x v="1"/>
    <x v="14"/>
    <s v="Acme Tagit Stainless Steel Antibacterial Scissors"/>
    <n v="29.700000000000003"/>
    <n v="3"/>
    <n v="0"/>
    <n v="8.0190000000000001"/>
  </r>
  <r>
    <n v="7537"/>
    <x v="3739"/>
    <x v="3"/>
    <x v="734"/>
    <d v="2014-12-09T00:00:00"/>
    <x v="1"/>
    <s v="MV-17485"/>
    <s v="Mark Van Huff"/>
    <x v="0"/>
    <s v="United States"/>
    <s v="Houston"/>
    <x v="5"/>
    <n v="77041"/>
    <x v="2"/>
    <s v="FUR-FU-10000820"/>
    <x v="0"/>
    <x v="5"/>
    <s v="Tensor Brushed Steel Torchiere Floor Lamp"/>
    <n v="13.591999999999999"/>
    <n v="2"/>
    <n v="0.6"/>
    <n v="-14.271599999999999"/>
  </r>
  <r>
    <n v="7538"/>
    <x v="3740"/>
    <x v="0"/>
    <x v="317"/>
    <d v="2013-02-22T00:00:00"/>
    <x v="0"/>
    <s v="GT-14710"/>
    <s v="Greg Tran"/>
    <x v="0"/>
    <s v="United States"/>
    <s v="San Francisco"/>
    <x v="1"/>
    <n v="94109"/>
    <x v="1"/>
    <s v="OFF-PA-10001736"/>
    <x v="1"/>
    <x v="10"/>
    <s v="Xerox 1880"/>
    <n v="70.88"/>
    <n v="2"/>
    <n v="0"/>
    <n v="33.313599999999994"/>
  </r>
  <r>
    <n v="7539"/>
    <x v="3741"/>
    <x v="3"/>
    <x v="574"/>
    <d v="2014-12-07T00:00:00"/>
    <x v="1"/>
    <s v="BS-11380"/>
    <s v="Bill Stewart"/>
    <x v="1"/>
    <s v="United States"/>
    <s v="Denver"/>
    <x v="22"/>
    <n v="80219"/>
    <x v="1"/>
    <s v="OFF-ST-10003306"/>
    <x v="1"/>
    <x v="4"/>
    <s v="Letter Size Cart"/>
    <n v="114.28800000000001"/>
    <n v="1"/>
    <n v="0.2"/>
    <n v="12.857399999999984"/>
  </r>
  <r>
    <n v="7540"/>
    <x v="3741"/>
    <x v="3"/>
    <x v="574"/>
    <d v="2014-12-07T00:00:00"/>
    <x v="1"/>
    <s v="BS-11380"/>
    <s v="Bill Stewart"/>
    <x v="1"/>
    <s v="United States"/>
    <s v="Denver"/>
    <x v="22"/>
    <n v="80219"/>
    <x v="1"/>
    <s v="OFF-BI-10003707"/>
    <x v="1"/>
    <x v="8"/>
    <s v="Aluminum Screw Posts"/>
    <n v="36.624000000000002"/>
    <n v="8"/>
    <n v="0.7"/>
    <n v="-24.41599999999999"/>
  </r>
  <r>
    <n v="7541"/>
    <x v="3741"/>
    <x v="3"/>
    <x v="574"/>
    <d v="2014-12-07T00:00:00"/>
    <x v="1"/>
    <s v="BS-11380"/>
    <s v="Bill Stewart"/>
    <x v="1"/>
    <s v="United States"/>
    <s v="Denver"/>
    <x v="22"/>
    <n v="80219"/>
    <x v="1"/>
    <s v="FUR-BO-10003546"/>
    <x v="0"/>
    <x v="0"/>
    <s v="Hon 4-Shelf Metal Bookcases"/>
    <n v="242.35200000000003"/>
    <n v="8"/>
    <n v="0.7"/>
    <n v="-363.52799999999991"/>
  </r>
  <r>
    <n v="7542"/>
    <x v="3741"/>
    <x v="3"/>
    <x v="574"/>
    <d v="2014-12-07T00:00:00"/>
    <x v="1"/>
    <s v="BS-11380"/>
    <s v="Bill Stewart"/>
    <x v="1"/>
    <s v="United States"/>
    <s v="Denver"/>
    <x v="22"/>
    <n v="80219"/>
    <x v="1"/>
    <s v="TEC-PH-10000213"/>
    <x v="2"/>
    <x v="7"/>
    <s v="Seidio BD2-HK3IPH5-BK DILEX Case and Holster Combo for Apple iPhone 5/5s - Black"/>
    <n v="49.616000000000007"/>
    <n v="2"/>
    <n v="0.2"/>
    <n v="4.9615999999999989"/>
  </r>
  <r>
    <n v="7543"/>
    <x v="3741"/>
    <x v="3"/>
    <x v="574"/>
    <d v="2014-12-07T00:00:00"/>
    <x v="1"/>
    <s v="BS-11380"/>
    <s v="Bill Stewart"/>
    <x v="1"/>
    <s v="United States"/>
    <s v="Denver"/>
    <x v="22"/>
    <n v="80219"/>
    <x v="1"/>
    <s v="FUR-FU-10001488"/>
    <x v="0"/>
    <x v="5"/>
    <s v="Tenex 46&quot; x 60&quot; Computer Anti-Static Chairmat, Rectangular Shaped"/>
    <n v="508.70400000000006"/>
    <n v="6"/>
    <n v="0.2"/>
    <n v="0"/>
  </r>
  <r>
    <n v="7544"/>
    <x v="3741"/>
    <x v="3"/>
    <x v="574"/>
    <d v="2014-12-07T00:00:00"/>
    <x v="1"/>
    <s v="BS-11380"/>
    <s v="Bill Stewart"/>
    <x v="1"/>
    <s v="United States"/>
    <s v="Denver"/>
    <x v="22"/>
    <n v="80219"/>
    <x v="1"/>
    <s v="TEC-PH-10004833"/>
    <x v="2"/>
    <x v="7"/>
    <s v="Macally Suction Cup Mount"/>
    <n v="57.36"/>
    <n v="6"/>
    <n v="0.2"/>
    <n v="-14.34"/>
  </r>
  <r>
    <n v="7545"/>
    <x v="3741"/>
    <x v="3"/>
    <x v="574"/>
    <d v="2014-12-07T00:00:00"/>
    <x v="1"/>
    <s v="BS-11380"/>
    <s v="Bill Stewart"/>
    <x v="1"/>
    <s v="United States"/>
    <s v="Denver"/>
    <x v="22"/>
    <n v="80219"/>
    <x v="1"/>
    <s v="FUR-CH-10002335"/>
    <x v="0"/>
    <x v="1"/>
    <s v="Hon GuestStacker Chair"/>
    <n v="906.68000000000006"/>
    <n v="5"/>
    <n v="0.2"/>
    <n v="68.001000000000033"/>
  </r>
  <r>
    <n v="7546"/>
    <x v="3742"/>
    <x v="2"/>
    <x v="982"/>
    <d v="2011-10-15T00:00:00"/>
    <x v="1"/>
    <s v="CM-12715"/>
    <s v="Craig Molinari"/>
    <x v="1"/>
    <s v="United States"/>
    <s v="Huntsville"/>
    <x v="5"/>
    <n v="77340"/>
    <x v="2"/>
    <s v="TEC-PH-10001128"/>
    <x v="2"/>
    <x v="7"/>
    <s v="Motorola Droid Maxx"/>
    <n v="719.95200000000011"/>
    <n v="6"/>
    <n v="0.2"/>
    <n v="71.995200000000011"/>
  </r>
  <r>
    <n v="7547"/>
    <x v="3742"/>
    <x v="2"/>
    <x v="982"/>
    <d v="2011-10-15T00:00:00"/>
    <x v="1"/>
    <s v="CM-12715"/>
    <s v="Craig Molinari"/>
    <x v="1"/>
    <s v="United States"/>
    <s v="Huntsville"/>
    <x v="5"/>
    <n v="77340"/>
    <x v="2"/>
    <s v="TEC-PH-10004667"/>
    <x v="2"/>
    <x v="7"/>
    <s v="Cisco 8x8 Inc. 6753i IP Business Phone System"/>
    <n v="755.94400000000019"/>
    <n v="7"/>
    <n v="0.2"/>
    <n v="66.145099999999957"/>
  </r>
  <r>
    <n v="7548"/>
    <x v="3742"/>
    <x v="2"/>
    <x v="982"/>
    <d v="2011-10-15T00:00:00"/>
    <x v="1"/>
    <s v="CM-12715"/>
    <s v="Craig Molinari"/>
    <x v="1"/>
    <s v="United States"/>
    <s v="Huntsville"/>
    <x v="5"/>
    <n v="77340"/>
    <x v="2"/>
    <s v="OFF-BI-10004817"/>
    <x v="1"/>
    <x v="8"/>
    <s v="GBC Personal VeloBind Strips"/>
    <n v="11.979999999999997"/>
    <n v="5"/>
    <n v="0.8"/>
    <n v="-19.16800000000001"/>
  </r>
  <r>
    <n v="7549"/>
    <x v="3742"/>
    <x v="2"/>
    <x v="982"/>
    <d v="2011-10-15T00:00:00"/>
    <x v="1"/>
    <s v="CM-12715"/>
    <s v="Craig Molinari"/>
    <x v="1"/>
    <s v="United States"/>
    <s v="Huntsville"/>
    <x v="5"/>
    <n v="77340"/>
    <x v="2"/>
    <s v="OFF-BI-10004140"/>
    <x v="1"/>
    <x v="8"/>
    <s v="Avery Non-Stick Binders"/>
    <n v="0.8979999999999998"/>
    <n v="1"/>
    <n v="0.8"/>
    <n v="-1.5715000000000008"/>
  </r>
  <r>
    <n v="7550"/>
    <x v="3743"/>
    <x v="0"/>
    <x v="64"/>
    <d v="2013-09-08T00:00:00"/>
    <x v="2"/>
    <s v="EM-13825"/>
    <s v="Elizabeth Moffitt"/>
    <x v="1"/>
    <s v="United States"/>
    <s v="Houston"/>
    <x v="5"/>
    <n v="77036"/>
    <x v="2"/>
    <s v="FUR-FU-10004671"/>
    <x v="0"/>
    <x v="5"/>
    <s v="Executive Impressions 12&quot; Wall Clock"/>
    <n v="21.204000000000004"/>
    <n v="3"/>
    <n v="0.6"/>
    <n v="-11.662199999999999"/>
  </r>
  <r>
    <n v="7551"/>
    <x v="3744"/>
    <x v="2"/>
    <x v="1164"/>
    <d v="2011-11-25T00:00:00"/>
    <x v="1"/>
    <s v="KH-16330"/>
    <s v="Katharine Harms"/>
    <x v="1"/>
    <s v="United States"/>
    <s v="New York City"/>
    <x v="15"/>
    <n v="10024"/>
    <x v="3"/>
    <s v="OFF-EN-10002592"/>
    <x v="1"/>
    <x v="12"/>
    <s v="Peel &amp; Seel Recycled Catalog Envelopes, Brown"/>
    <n v="34.74"/>
    <n v="3"/>
    <n v="0"/>
    <n v="17.37"/>
  </r>
  <r>
    <n v="7552"/>
    <x v="3744"/>
    <x v="2"/>
    <x v="1164"/>
    <d v="2011-11-25T00:00:00"/>
    <x v="1"/>
    <s v="KH-16330"/>
    <s v="Katharine Harms"/>
    <x v="1"/>
    <s v="United States"/>
    <s v="New York City"/>
    <x v="15"/>
    <n v="10024"/>
    <x v="3"/>
    <s v="TEC-PH-10004447"/>
    <x v="2"/>
    <x v="7"/>
    <s v="Toshiba IPT2010-SD IP Telephone"/>
    <n v="833.94"/>
    <n v="6"/>
    <n v="0"/>
    <n v="216.8244"/>
  </r>
  <r>
    <n v="7553"/>
    <x v="3744"/>
    <x v="2"/>
    <x v="1164"/>
    <d v="2011-11-25T00:00:00"/>
    <x v="1"/>
    <s v="KH-16330"/>
    <s v="Katharine Harms"/>
    <x v="1"/>
    <s v="United States"/>
    <s v="New York City"/>
    <x v="15"/>
    <n v="10024"/>
    <x v="3"/>
    <s v="OFF-BI-10003669"/>
    <x v="1"/>
    <x v="8"/>
    <s v="3M Organizer Strips"/>
    <n v="12.96"/>
    <n v="3"/>
    <n v="0.2"/>
    <n v="4.5359999999999996"/>
  </r>
  <r>
    <n v="7554"/>
    <x v="3744"/>
    <x v="2"/>
    <x v="1164"/>
    <d v="2011-11-25T00:00:00"/>
    <x v="1"/>
    <s v="KH-16330"/>
    <s v="Katharine Harms"/>
    <x v="1"/>
    <s v="United States"/>
    <s v="New York City"/>
    <x v="15"/>
    <n v="10024"/>
    <x v="3"/>
    <s v="OFF-PA-10000223"/>
    <x v="1"/>
    <x v="10"/>
    <s v="Xerox 2000"/>
    <n v="25.92"/>
    <n v="4"/>
    <n v="0"/>
    <n v="12.441600000000001"/>
  </r>
  <r>
    <n v="7555"/>
    <x v="3745"/>
    <x v="2"/>
    <x v="1025"/>
    <d v="2011-05-14T00:00:00"/>
    <x v="0"/>
    <s v="AF-10885"/>
    <s v="Art Foster"/>
    <x v="0"/>
    <s v="United States"/>
    <s v="Philadelphia"/>
    <x v="9"/>
    <n v="19134"/>
    <x v="3"/>
    <s v="FUR-BO-10004467"/>
    <x v="0"/>
    <x v="0"/>
    <s v="Bestar Classic Bookcase"/>
    <n v="349.96499999999997"/>
    <n v="7"/>
    <n v="0.5"/>
    <n v="-216.97830000000002"/>
  </r>
  <r>
    <n v="7556"/>
    <x v="3745"/>
    <x v="2"/>
    <x v="1025"/>
    <d v="2011-05-14T00:00:00"/>
    <x v="0"/>
    <s v="AF-10885"/>
    <s v="Art Foster"/>
    <x v="0"/>
    <s v="United States"/>
    <s v="Philadelphia"/>
    <x v="9"/>
    <n v="19134"/>
    <x v="3"/>
    <s v="OFF-AR-10000716"/>
    <x v="1"/>
    <x v="6"/>
    <s v="DIXON Ticonderoga Erasable Checking Pencils"/>
    <n v="22.32"/>
    <n v="5"/>
    <n v="0.2"/>
    <n v="5.3010000000000002"/>
  </r>
  <r>
    <n v="7557"/>
    <x v="3746"/>
    <x v="3"/>
    <x v="344"/>
    <d v="2014-12-03T00:00:00"/>
    <x v="1"/>
    <s v="JR-16210"/>
    <s v="Justin Ritter"/>
    <x v="1"/>
    <s v="United States"/>
    <s v="Columbus"/>
    <x v="14"/>
    <n v="47201"/>
    <x v="2"/>
    <s v="OFF-PA-10003641"/>
    <x v="1"/>
    <x v="10"/>
    <s v="Xerox 1909"/>
    <n v="158.28"/>
    <n v="6"/>
    <n v="0"/>
    <n v="72.808799999999991"/>
  </r>
  <r>
    <n v="7558"/>
    <x v="3746"/>
    <x v="3"/>
    <x v="344"/>
    <d v="2014-12-03T00:00:00"/>
    <x v="1"/>
    <s v="JR-16210"/>
    <s v="Justin Ritter"/>
    <x v="1"/>
    <s v="United States"/>
    <s v="Columbus"/>
    <x v="14"/>
    <n v="47201"/>
    <x v="2"/>
    <s v="OFF-BI-10004519"/>
    <x v="1"/>
    <x v="8"/>
    <s v="GBC DocuBind P100 Manual Binding Machine"/>
    <n v="497.93999999999994"/>
    <n v="3"/>
    <n v="0"/>
    <n v="224.07299999999998"/>
  </r>
  <r>
    <n v="7559"/>
    <x v="3747"/>
    <x v="2"/>
    <x v="301"/>
    <d v="2011-11-05T00:00:00"/>
    <x v="1"/>
    <s v="DL-12925"/>
    <s v="Daniel Lacy"/>
    <x v="0"/>
    <s v="United States"/>
    <s v="Long Beach"/>
    <x v="15"/>
    <n v="11561"/>
    <x v="3"/>
    <s v="OFF-AP-10002518"/>
    <x v="1"/>
    <x v="9"/>
    <s v="Kensington 7 Outlet MasterPiece Power Center"/>
    <n v="533.93999999999994"/>
    <n v="3"/>
    <n v="0"/>
    <n v="154.84259999999995"/>
  </r>
  <r>
    <n v="7560"/>
    <x v="3747"/>
    <x v="2"/>
    <x v="301"/>
    <d v="2011-11-05T00:00:00"/>
    <x v="1"/>
    <s v="DL-12925"/>
    <s v="Daniel Lacy"/>
    <x v="0"/>
    <s v="United States"/>
    <s v="Long Beach"/>
    <x v="15"/>
    <n v="11561"/>
    <x v="3"/>
    <s v="OFF-PA-10000806"/>
    <x v="1"/>
    <x v="10"/>
    <s v="Xerox 1934"/>
    <n v="167.94"/>
    <n v="3"/>
    <n v="0"/>
    <n v="82.290599999999998"/>
  </r>
  <r>
    <n v="7561"/>
    <x v="3747"/>
    <x v="2"/>
    <x v="301"/>
    <d v="2011-11-05T00:00:00"/>
    <x v="1"/>
    <s v="DL-12925"/>
    <s v="Daniel Lacy"/>
    <x v="0"/>
    <s v="United States"/>
    <s v="Long Beach"/>
    <x v="15"/>
    <n v="11561"/>
    <x v="3"/>
    <s v="FUR-FU-10003142"/>
    <x v="0"/>
    <x v="5"/>
    <s v="Master Big Foot Doorstop, Beige"/>
    <n v="31.68"/>
    <n v="6"/>
    <n v="0"/>
    <n v="9.8207999999999984"/>
  </r>
  <r>
    <n v="7562"/>
    <x v="3748"/>
    <x v="0"/>
    <x v="945"/>
    <d v="2014-01-02T00:00:00"/>
    <x v="2"/>
    <s v="BD-11605"/>
    <s v="Brian Dahlen"/>
    <x v="0"/>
    <s v="United States"/>
    <s v="Lancaster"/>
    <x v="9"/>
    <n v="17602"/>
    <x v="3"/>
    <s v="FUR-CH-10000454"/>
    <x v="0"/>
    <x v="1"/>
    <s v="Hon Deluxe Fabric Upholstered Stacking Chairs, Rounded Back"/>
    <n v="170.78599999999997"/>
    <n v="1"/>
    <n v="0.3"/>
    <n v="0"/>
  </r>
  <r>
    <n v="7563"/>
    <x v="3749"/>
    <x v="0"/>
    <x v="323"/>
    <d v="2013-09-08T00:00:00"/>
    <x v="1"/>
    <s v="RB-19570"/>
    <s v="Rob Beeghly"/>
    <x v="0"/>
    <s v="United States"/>
    <s v="Chicago"/>
    <x v="10"/>
    <n v="60610"/>
    <x v="2"/>
    <s v="FUR-BO-10003894"/>
    <x v="0"/>
    <x v="0"/>
    <s v="Safco Value Mate Steel Bookcase, Baked Enamel Finish on Steel, Black"/>
    <n v="198.744"/>
    <n v="4"/>
    <n v="0.3"/>
    <n v="0"/>
  </r>
  <r>
    <n v="7564"/>
    <x v="3750"/>
    <x v="3"/>
    <x v="361"/>
    <d v="2014-10-08T00:00:00"/>
    <x v="2"/>
    <s v="RB-19795"/>
    <s v="Ross Baird"/>
    <x v="2"/>
    <s v="United States"/>
    <s v="Denver"/>
    <x v="22"/>
    <n v="80219"/>
    <x v="1"/>
    <s v="TEC-AC-10001714"/>
    <x v="2"/>
    <x v="11"/>
    <s v="Logitech MX Performance Wireless Mouse"/>
    <n v="63.824000000000005"/>
    <n v="2"/>
    <n v="0.2"/>
    <n v="13.562599999999998"/>
  </r>
  <r>
    <n v="7565"/>
    <x v="3751"/>
    <x v="0"/>
    <x v="806"/>
    <d v="2013-02-01T00:00:00"/>
    <x v="0"/>
    <s v="TB-21250"/>
    <s v="Tim Brockman"/>
    <x v="0"/>
    <s v="United States"/>
    <s v="Seattle"/>
    <x v="4"/>
    <n v="98103"/>
    <x v="1"/>
    <s v="FUR-CH-10001190"/>
    <x v="0"/>
    <x v="1"/>
    <s v="Global Deluxe High-Back Office Chair in Storm"/>
    <n v="435.16800000000006"/>
    <n v="4"/>
    <n v="0.2"/>
    <n v="-59.835600000000042"/>
  </r>
  <r>
    <n v="7566"/>
    <x v="3751"/>
    <x v="0"/>
    <x v="806"/>
    <d v="2013-02-01T00:00:00"/>
    <x v="0"/>
    <s v="TB-21250"/>
    <s v="Tim Brockman"/>
    <x v="0"/>
    <s v="United States"/>
    <s v="Seattle"/>
    <x v="4"/>
    <n v="98103"/>
    <x v="1"/>
    <s v="FUR-BO-10000468"/>
    <x v="0"/>
    <x v="0"/>
    <s v="O'Sullivan 2-Shelf Heavy-Duty Bookcases"/>
    <n v="48.58"/>
    <n v="1"/>
    <n v="0"/>
    <n v="7.7728000000000037"/>
  </r>
  <r>
    <n v="7567"/>
    <x v="3752"/>
    <x v="3"/>
    <x v="81"/>
    <d v="2014-04-24T00:00:00"/>
    <x v="2"/>
    <s v="KN-16390"/>
    <s v="Katherine Nockton"/>
    <x v="1"/>
    <s v="United States"/>
    <s v="Houston"/>
    <x v="5"/>
    <n v="77070"/>
    <x v="2"/>
    <s v="TEC-AC-10001998"/>
    <x v="2"/>
    <x v="11"/>
    <s v="Logitech LS21 Speaker System - PC Multimedia - 2.1-CH - Wired"/>
    <n v="47.975999999999999"/>
    <n v="3"/>
    <n v="0.2"/>
    <n v="8.3957999999999942"/>
  </r>
  <r>
    <n v="7568"/>
    <x v="3752"/>
    <x v="3"/>
    <x v="81"/>
    <d v="2014-04-24T00:00:00"/>
    <x v="2"/>
    <s v="KN-16390"/>
    <s v="Katherine Nockton"/>
    <x v="1"/>
    <s v="United States"/>
    <s v="Houston"/>
    <x v="5"/>
    <n v="77070"/>
    <x v="2"/>
    <s v="OFF-PA-10001534"/>
    <x v="1"/>
    <x v="10"/>
    <s v="Xerox 230"/>
    <n v="20.736000000000004"/>
    <n v="4"/>
    <n v="0.2"/>
    <n v="7.2576000000000001"/>
  </r>
  <r>
    <n v="7569"/>
    <x v="3753"/>
    <x v="2"/>
    <x v="29"/>
    <d v="2011-12-10T00:00:00"/>
    <x v="1"/>
    <s v="RL-19615"/>
    <s v="Rob Lucas"/>
    <x v="0"/>
    <s v="United States"/>
    <s v="Los Angeles"/>
    <x v="1"/>
    <n v="90045"/>
    <x v="1"/>
    <s v="OFF-AR-10003045"/>
    <x v="1"/>
    <x v="6"/>
    <s v="Prang Colored Pencils"/>
    <n v="26.46"/>
    <n v="9"/>
    <n v="0"/>
    <n v="11.907"/>
  </r>
  <r>
    <n v="7570"/>
    <x v="3753"/>
    <x v="2"/>
    <x v="29"/>
    <d v="2011-12-10T00:00:00"/>
    <x v="1"/>
    <s v="RL-19615"/>
    <s v="Rob Lucas"/>
    <x v="0"/>
    <s v="United States"/>
    <s v="Los Angeles"/>
    <x v="1"/>
    <n v="90045"/>
    <x v="1"/>
    <s v="OFF-PA-10001363"/>
    <x v="1"/>
    <x v="10"/>
    <s v="Xerox 1933"/>
    <n v="49.12"/>
    <n v="4"/>
    <n v="0"/>
    <n v="23.086399999999998"/>
  </r>
  <r>
    <n v="7571"/>
    <x v="3753"/>
    <x v="2"/>
    <x v="29"/>
    <d v="2011-12-10T00:00:00"/>
    <x v="1"/>
    <s v="RL-19615"/>
    <s v="Rob Lucas"/>
    <x v="0"/>
    <s v="United States"/>
    <s v="Los Angeles"/>
    <x v="1"/>
    <n v="90045"/>
    <x v="1"/>
    <s v="OFF-FA-10002280"/>
    <x v="1"/>
    <x v="13"/>
    <s v="Advantus Plastic Paper Clips"/>
    <n v="15"/>
    <n v="3"/>
    <n v="0"/>
    <n v="7.1999999999999993"/>
  </r>
  <r>
    <n v="7572"/>
    <x v="3754"/>
    <x v="2"/>
    <x v="618"/>
    <d v="2011-10-26T00:00:00"/>
    <x v="1"/>
    <s v="FH-14275"/>
    <s v="Frank Hawley"/>
    <x v="1"/>
    <s v="United States"/>
    <s v="Newport News"/>
    <x v="17"/>
    <n v="23602"/>
    <x v="0"/>
    <s v="OFF-ST-10003479"/>
    <x v="1"/>
    <x v="4"/>
    <s v="Eldon Base for stackable storage shelf, platinum"/>
    <n v="194.7"/>
    <n v="5"/>
    <n v="0"/>
    <n v="9.7349999999999781"/>
  </r>
  <r>
    <n v="7573"/>
    <x v="3754"/>
    <x v="2"/>
    <x v="618"/>
    <d v="2011-10-26T00:00:00"/>
    <x v="1"/>
    <s v="FH-14275"/>
    <s v="Frank Hawley"/>
    <x v="1"/>
    <s v="United States"/>
    <s v="Newport News"/>
    <x v="17"/>
    <n v="23602"/>
    <x v="0"/>
    <s v="FUR-TA-10004607"/>
    <x v="0"/>
    <x v="3"/>
    <s v="Hon 2111 Invitation Series Straight Table"/>
    <n v="591.32000000000005"/>
    <n v="4"/>
    <n v="0"/>
    <n v="112.35079999999999"/>
  </r>
  <r>
    <n v="7574"/>
    <x v="3754"/>
    <x v="2"/>
    <x v="618"/>
    <d v="2011-10-26T00:00:00"/>
    <x v="1"/>
    <s v="FH-14275"/>
    <s v="Frank Hawley"/>
    <x v="1"/>
    <s v="United States"/>
    <s v="Newport News"/>
    <x v="17"/>
    <n v="23602"/>
    <x v="0"/>
    <s v="OFF-AR-10001022"/>
    <x v="1"/>
    <x v="6"/>
    <s v="SANFORD Liquid Accent Tank-Style Highlighters"/>
    <n v="2.84"/>
    <n v="1"/>
    <n v="0"/>
    <n v="0.88039999999999985"/>
  </r>
  <r>
    <n v="7575"/>
    <x v="3755"/>
    <x v="1"/>
    <x v="575"/>
    <d v="2012-12-12T00:00:00"/>
    <x v="1"/>
    <s v="YS-21880"/>
    <s v="Yana Sorensen"/>
    <x v="1"/>
    <s v="United States"/>
    <s v="Los Angeles"/>
    <x v="1"/>
    <n v="90036"/>
    <x v="1"/>
    <s v="OFF-ST-10004186"/>
    <x v="1"/>
    <x v="4"/>
    <s v="Stur-D-Stor Shelving, Vertical 5-Shelf: 72&quot;H x 36&quot;W x 18 1/2&quot;D"/>
    <n v="221.96"/>
    <n v="2"/>
    <n v="0"/>
    <n v="4.4391999999999996"/>
  </r>
  <r>
    <n v="7576"/>
    <x v="3755"/>
    <x v="1"/>
    <x v="575"/>
    <d v="2012-12-12T00:00:00"/>
    <x v="1"/>
    <s v="YS-21880"/>
    <s v="Yana Sorensen"/>
    <x v="1"/>
    <s v="United States"/>
    <s v="Los Angeles"/>
    <x v="1"/>
    <n v="90036"/>
    <x v="1"/>
    <s v="TEC-AC-10000865"/>
    <x v="2"/>
    <x v="11"/>
    <s v="WD My Passport Ultra 500GB Portable External Hard Drive"/>
    <n v="236"/>
    <n v="4"/>
    <n v="0"/>
    <n v="40.119999999999976"/>
  </r>
  <r>
    <n v="7577"/>
    <x v="3756"/>
    <x v="2"/>
    <x v="981"/>
    <d v="2011-11-07T00:00:00"/>
    <x v="0"/>
    <s v="SW-20755"/>
    <s v="Steven Ward"/>
    <x v="1"/>
    <s v="United States"/>
    <s v="Seattle"/>
    <x v="4"/>
    <n v="98115"/>
    <x v="1"/>
    <s v="TEC-AC-10000023"/>
    <x v="2"/>
    <x v="11"/>
    <s v="Maxell 74 Minute CD-R Spindle, 50/Pack"/>
    <n v="41.94"/>
    <n v="2"/>
    <n v="0"/>
    <n v="15.098399999999998"/>
  </r>
  <r>
    <n v="7578"/>
    <x v="3756"/>
    <x v="2"/>
    <x v="981"/>
    <d v="2011-11-07T00:00:00"/>
    <x v="0"/>
    <s v="SW-20755"/>
    <s v="Steven Ward"/>
    <x v="1"/>
    <s v="United States"/>
    <s v="Seattle"/>
    <x v="4"/>
    <n v="98115"/>
    <x v="1"/>
    <s v="TEC-PH-10001750"/>
    <x v="2"/>
    <x v="7"/>
    <s v="Samsung Rugby III"/>
    <n v="52.792000000000002"/>
    <n v="1"/>
    <n v="0.2"/>
    <n v="4.6193000000000026"/>
  </r>
  <r>
    <n v="7579"/>
    <x v="3757"/>
    <x v="0"/>
    <x v="122"/>
    <d v="2013-12-22T00:00:00"/>
    <x v="2"/>
    <s v="PN-18775"/>
    <s v="Parhena Norris"/>
    <x v="2"/>
    <s v="United States"/>
    <s v="Omaha"/>
    <x v="8"/>
    <n v="68104"/>
    <x v="2"/>
    <s v="FUR-CH-10004997"/>
    <x v="0"/>
    <x v="1"/>
    <s v="Hon Every-Day Series Multi-Task Chairs"/>
    <n v="563.93999999999994"/>
    <n v="3"/>
    <n v="0"/>
    <n v="112.78800000000001"/>
  </r>
  <r>
    <n v="7580"/>
    <x v="3758"/>
    <x v="1"/>
    <x v="521"/>
    <d v="2012-11-27T00:00:00"/>
    <x v="0"/>
    <s v="AT-10735"/>
    <s v="Annie Thurman"/>
    <x v="0"/>
    <s v="United States"/>
    <s v="Morristown"/>
    <x v="30"/>
    <n v="7960"/>
    <x v="3"/>
    <s v="OFF-AP-10000275"/>
    <x v="1"/>
    <x v="9"/>
    <s v="Sanyo Counter Height Refrigerator with Crisper, 3.6 Cubic Foot, Stainless Steel/Black"/>
    <n v="2625.12"/>
    <n v="8"/>
    <n v="0"/>
    <n v="735.03359999999998"/>
  </r>
  <r>
    <n v="7581"/>
    <x v="3758"/>
    <x v="1"/>
    <x v="521"/>
    <d v="2012-11-27T00:00:00"/>
    <x v="0"/>
    <s v="AT-10735"/>
    <s v="Annie Thurman"/>
    <x v="0"/>
    <s v="United States"/>
    <s v="Morristown"/>
    <x v="30"/>
    <n v="7960"/>
    <x v="3"/>
    <s v="OFF-AR-10004999"/>
    <x v="1"/>
    <x v="6"/>
    <s v="Newell 315"/>
    <n v="17.940000000000001"/>
    <n v="3"/>
    <n v="0"/>
    <n v="4.4850000000000003"/>
  </r>
  <r>
    <n v="7582"/>
    <x v="3759"/>
    <x v="1"/>
    <x v="863"/>
    <d v="2012-08-16T00:00:00"/>
    <x v="2"/>
    <s v="EJ-13720"/>
    <s v="Ed Jacobs"/>
    <x v="0"/>
    <s v="United States"/>
    <s v="Philadelphia"/>
    <x v="9"/>
    <n v="19143"/>
    <x v="3"/>
    <s v="OFF-ST-10003816"/>
    <x v="1"/>
    <x v="4"/>
    <s v="Fellowes High-Stak Drawer Files"/>
    <n v="422.85599999999999"/>
    <n v="3"/>
    <n v="0.2"/>
    <n v="15.857099999999974"/>
  </r>
  <r>
    <n v="7583"/>
    <x v="3760"/>
    <x v="1"/>
    <x v="392"/>
    <d v="2012-04-21T00:00:00"/>
    <x v="1"/>
    <s v="DM-13345"/>
    <s v="Denise Monton"/>
    <x v="1"/>
    <s v="United States"/>
    <s v="New York City"/>
    <x v="15"/>
    <n v="10024"/>
    <x v="3"/>
    <s v="FUR-CH-10003968"/>
    <x v="0"/>
    <x v="1"/>
    <s v="Novimex Turbo Task Chair"/>
    <n v="127.76400000000001"/>
    <n v="2"/>
    <n v="0.1"/>
    <n v="2.8392000000000017"/>
  </r>
  <r>
    <n v="7584"/>
    <x v="3761"/>
    <x v="2"/>
    <x v="90"/>
    <d v="2011-03-25T00:00:00"/>
    <x v="1"/>
    <s v="KH-16690"/>
    <s v="Kristen Hastings"/>
    <x v="1"/>
    <s v="United States"/>
    <s v="Springfield"/>
    <x v="17"/>
    <n v="22153"/>
    <x v="0"/>
    <s v="TEC-PH-10000730"/>
    <x v="2"/>
    <x v="7"/>
    <s v="Samsung Galaxy S4 Active"/>
    <n v="3499.9300000000003"/>
    <n v="7"/>
    <n v="0"/>
    <n v="909.98180000000025"/>
  </r>
  <r>
    <n v="7585"/>
    <x v="3761"/>
    <x v="2"/>
    <x v="90"/>
    <d v="2011-03-25T00:00:00"/>
    <x v="1"/>
    <s v="KH-16690"/>
    <s v="Kristen Hastings"/>
    <x v="1"/>
    <s v="United States"/>
    <s v="Springfield"/>
    <x v="17"/>
    <n v="22153"/>
    <x v="0"/>
    <s v="OFF-LA-10004409"/>
    <x v="1"/>
    <x v="2"/>
    <s v="Avery 492"/>
    <n v="14.399999999999999"/>
    <n v="5"/>
    <n v="0"/>
    <n v="6.6239999999999988"/>
  </r>
  <r>
    <n v="7586"/>
    <x v="3761"/>
    <x v="2"/>
    <x v="90"/>
    <d v="2011-03-25T00:00:00"/>
    <x v="1"/>
    <s v="KH-16690"/>
    <s v="Kristen Hastings"/>
    <x v="1"/>
    <s v="United States"/>
    <s v="Springfield"/>
    <x v="17"/>
    <n v="22153"/>
    <x v="0"/>
    <s v="OFF-PA-10000675"/>
    <x v="1"/>
    <x v="10"/>
    <s v="Xerox 1919"/>
    <n v="122.97"/>
    <n v="3"/>
    <n v="0"/>
    <n v="60.255300000000005"/>
  </r>
  <r>
    <n v="7587"/>
    <x v="3761"/>
    <x v="2"/>
    <x v="90"/>
    <d v="2011-03-25T00:00:00"/>
    <x v="1"/>
    <s v="KH-16690"/>
    <s v="Kristen Hastings"/>
    <x v="1"/>
    <s v="United States"/>
    <s v="Springfield"/>
    <x v="17"/>
    <n v="22153"/>
    <x v="0"/>
    <s v="OFF-AR-10001573"/>
    <x v="1"/>
    <x v="6"/>
    <s v="American Pencil"/>
    <n v="9.32"/>
    <n v="4"/>
    <n v="0"/>
    <n v="2.702799999999999"/>
  </r>
  <r>
    <n v="7588"/>
    <x v="3761"/>
    <x v="2"/>
    <x v="90"/>
    <d v="2011-03-25T00:00:00"/>
    <x v="1"/>
    <s v="KH-16690"/>
    <s v="Kristen Hastings"/>
    <x v="1"/>
    <s v="United States"/>
    <s v="Springfield"/>
    <x v="17"/>
    <n v="22153"/>
    <x v="0"/>
    <s v="OFF-BI-10001597"/>
    <x v="1"/>
    <x v="8"/>
    <s v="Wilson Jones Ledger-Size, Piano-Hinge Binder, 2&quot;, Blue"/>
    <n v="122.94"/>
    <n v="3"/>
    <n v="0"/>
    <n v="59.011199999999988"/>
  </r>
  <r>
    <n v="7589"/>
    <x v="3762"/>
    <x v="3"/>
    <x v="673"/>
    <d v="2014-11-23T00:00:00"/>
    <x v="1"/>
    <s v="MB-18085"/>
    <s v="Mick Brown"/>
    <x v="0"/>
    <s v="United States"/>
    <s v="Roseville"/>
    <x v="1"/>
    <n v="95661"/>
    <x v="1"/>
    <s v="FUR-FU-10001196"/>
    <x v="0"/>
    <x v="5"/>
    <s v="DAX Cubicle Frames - 8x10"/>
    <n v="17.309999999999999"/>
    <n v="3"/>
    <n v="0"/>
    <n v="5.1929999999999996"/>
  </r>
  <r>
    <n v="7590"/>
    <x v="3763"/>
    <x v="1"/>
    <x v="12"/>
    <d v="2012-09-29T00:00:00"/>
    <x v="1"/>
    <s v="DK-12895"/>
    <s v="Dana Kaydos"/>
    <x v="0"/>
    <s v="United States"/>
    <s v="Rockford"/>
    <x v="10"/>
    <n v="61107"/>
    <x v="2"/>
    <s v="OFF-AR-10004602"/>
    <x v="1"/>
    <x v="6"/>
    <s v="Boston KS Multi-Size Manual Pencil Sharpener"/>
    <n v="128.744"/>
    <n v="7"/>
    <n v="0.2"/>
    <n v="12.874400000000001"/>
  </r>
  <r>
    <n v="7591"/>
    <x v="3764"/>
    <x v="0"/>
    <x v="64"/>
    <d v="2013-09-10T00:00:00"/>
    <x v="1"/>
    <s v="DB-13210"/>
    <s v="Dean Braden"/>
    <x v="0"/>
    <s v="United States"/>
    <s v="Philadelphia"/>
    <x v="9"/>
    <n v="19134"/>
    <x v="3"/>
    <s v="FUR-FU-10000260"/>
    <x v="0"/>
    <x v="5"/>
    <s v="6&quot; Cubicle Wall Clock, Black"/>
    <n v="58.248000000000005"/>
    <n v="9"/>
    <n v="0.2"/>
    <n v="11.649599999999996"/>
  </r>
  <r>
    <n v="7592"/>
    <x v="3764"/>
    <x v="0"/>
    <x v="64"/>
    <d v="2013-09-10T00:00:00"/>
    <x v="1"/>
    <s v="DB-13210"/>
    <s v="Dean Braden"/>
    <x v="0"/>
    <s v="United States"/>
    <s v="Philadelphia"/>
    <x v="9"/>
    <n v="19134"/>
    <x v="3"/>
    <s v="FUR-CH-10001146"/>
    <x v="0"/>
    <x v="1"/>
    <s v="Global Task Chair, Black"/>
    <n v="71.245999999999995"/>
    <n v="2"/>
    <n v="0.3"/>
    <n v="-19.338199999999993"/>
  </r>
  <r>
    <n v="7593"/>
    <x v="3764"/>
    <x v="0"/>
    <x v="64"/>
    <d v="2013-09-10T00:00:00"/>
    <x v="1"/>
    <s v="DB-13210"/>
    <s v="Dean Braden"/>
    <x v="0"/>
    <s v="United States"/>
    <s v="Philadelphia"/>
    <x v="9"/>
    <n v="19134"/>
    <x v="3"/>
    <s v="OFF-AR-10000896"/>
    <x v="1"/>
    <x v="6"/>
    <s v="Newell 329"/>
    <n v="7.8719999999999999"/>
    <n v="3"/>
    <n v="0.2"/>
    <n v="0.59039999999999937"/>
  </r>
  <r>
    <n v="7594"/>
    <x v="3764"/>
    <x v="0"/>
    <x v="64"/>
    <d v="2013-09-10T00:00:00"/>
    <x v="1"/>
    <s v="DB-13210"/>
    <s v="Dean Braden"/>
    <x v="0"/>
    <s v="United States"/>
    <s v="Philadelphia"/>
    <x v="9"/>
    <n v="19134"/>
    <x v="3"/>
    <s v="FUR-CH-10000309"/>
    <x v="0"/>
    <x v="1"/>
    <s v="Global Comet Stacking Arm Chair"/>
    <n v="887.27099999999984"/>
    <n v="3"/>
    <n v="0.3"/>
    <n v="-63.376499999999965"/>
  </r>
  <r>
    <n v="7595"/>
    <x v="3765"/>
    <x v="3"/>
    <x v="693"/>
    <d v="2014-04-25T00:00:00"/>
    <x v="1"/>
    <s v="CV-12295"/>
    <s v="Christina VanderZanden"/>
    <x v="0"/>
    <s v="United States"/>
    <s v="Detroit"/>
    <x v="12"/>
    <n v="48234"/>
    <x v="2"/>
    <s v="OFF-BI-10001989"/>
    <x v="1"/>
    <x v="8"/>
    <s v="Premium Transparent Presentation Covers by GBC"/>
    <n v="146.86000000000001"/>
    <n v="7"/>
    <n v="0"/>
    <n v="70.492799999999988"/>
  </r>
  <r>
    <n v="7596"/>
    <x v="3765"/>
    <x v="3"/>
    <x v="693"/>
    <d v="2014-04-25T00:00:00"/>
    <x v="1"/>
    <s v="CV-12295"/>
    <s v="Christina VanderZanden"/>
    <x v="0"/>
    <s v="United States"/>
    <s v="Detroit"/>
    <x v="12"/>
    <n v="48234"/>
    <x v="2"/>
    <s v="OFF-BI-10001036"/>
    <x v="1"/>
    <x v="8"/>
    <s v="Cardinal EasyOpen D-Ring Binders"/>
    <n v="36.56"/>
    <n v="4"/>
    <n v="0"/>
    <n v="18.28"/>
  </r>
  <r>
    <n v="7597"/>
    <x v="3766"/>
    <x v="1"/>
    <x v="925"/>
    <d v="2012-06-19T00:00:00"/>
    <x v="1"/>
    <s v="GK-14620"/>
    <s v="Grace Kelly"/>
    <x v="1"/>
    <s v="United States"/>
    <s v="Los Angeles"/>
    <x v="1"/>
    <n v="90004"/>
    <x v="1"/>
    <s v="TEC-PH-10002103"/>
    <x v="2"/>
    <x v="7"/>
    <s v="Jabra SPEAK 410"/>
    <n v="225.57599999999996"/>
    <n v="3"/>
    <n v="0.2"/>
    <n v="22.557600000000008"/>
  </r>
  <r>
    <n v="7598"/>
    <x v="3767"/>
    <x v="2"/>
    <x v="328"/>
    <d v="2011-09-22T00:00:00"/>
    <x v="1"/>
    <s v="JA-15970"/>
    <s v="Joseph Airdo"/>
    <x v="0"/>
    <s v="United States"/>
    <s v="Springfield"/>
    <x v="21"/>
    <n v="97477"/>
    <x v="1"/>
    <s v="OFF-AR-10001473"/>
    <x v="1"/>
    <x v="6"/>
    <s v="Newell 313"/>
    <n v="5.2480000000000002"/>
    <n v="2"/>
    <n v="0.2"/>
    <n v="0.45920000000000027"/>
  </r>
  <r>
    <n v="7599"/>
    <x v="3767"/>
    <x v="2"/>
    <x v="328"/>
    <d v="2011-09-22T00:00:00"/>
    <x v="1"/>
    <s v="JA-15970"/>
    <s v="Joseph Airdo"/>
    <x v="0"/>
    <s v="United States"/>
    <s v="Springfield"/>
    <x v="21"/>
    <n v="97477"/>
    <x v="1"/>
    <s v="OFF-AR-10000411"/>
    <x v="1"/>
    <x v="6"/>
    <s v="Boston 16701 Slimline Battery Pencil Sharpener"/>
    <n v="38.256"/>
    <n v="3"/>
    <n v="0.2"/>
    <n v="4.7819999999999947"/>
  </r>
  <r>
    <n v="7600"/>
    <x v="3767"/>
    <x v="2"/>
    <x v="328"/>
    <d v="2011-09-22T00:00:00"/>
    <x v="1"/>
    <s v="JA-15970"/>
    <s v="Joseph Airdo"/>
    <x v="0"/>
    <s v="United States"/>
    <s v="Springfield"/>
    <x v="21"/>
    <n v="97477"/>
    <x v="1"/>
    <s v="OFF-PA-10000246"/>
    <x v="1"/>
    <x v="10"/>
    <s v="Riverleaf Stik-Withit Designer Note Cubes"/>
    <n v="40.24"/>
    <n v="5"/>
    <n v="0.2"/>
    <n v="13.078000000000001"/>
  </r>
  <r>
    <n v="7601"/>
    <x v="3767"/>
    <x v="2"/>
    <x v="328"/>
    <d v="2011-09-22T00:00:00"/>
    <x v="1"/>
    <s v="JA-15970"/>
    <s v="Joseph Airdo"/>
    <x v="0"/>
    <s v="United States"/>
    <s v="Springfield"/>
    <x v="21"/>
    <n v="97477"/>
    <x v="1"/>
    <s v="TEC-MA-10004086"/>
    <x v="2"/>
    <x v="15"/>
    <s v="Plantronics Single Ear Headset"/>
    <n v="29.925000000000001"/>
    <n v="5"/>
    <n v="0.7"/>
    <n v="-21.944999999999993"/>
  </r>
  <r>
    <n v="7602"/>
    <x v="3767"/>
    <x v="2"/>
    <x v="328"/>
    <d v="2011-09-22T00:00:00"/>
    <x v="1"/>
    <s v="JA-15970"/>
    <s v="Joseph Airdo"/>
    <x v="0"/>
    <s v="United States"/>
    <s v="Springfield"/>
    <x v="21"/>
    <n v="97477"/>
    <x v="1"/>
    <s v="OFF-PA-10003039"/>
    <x v="1"/>
    <x v="10"/>
    <s v="Xerox 1960"/>
    <n v="148.70400000000001"/>
    <n v="6"/>
    <n v="0.2"/>
    <n v="46.469999999999985"/>
  </r>
  <r>
    <n v="7603"/>
    <x v="3767"/>
    <x v="2"/>
    <x v="328"/>
    <d v="2011-09-22T00:00:00"/>
    <x v="1"/>
    <s v="JA-15970"/>
    <s v="Joseph Airdo"/>
    <x v="0"/>
    <s v="United States"/>
    <s v="Springfield"/>
    <x v="21"/>
    <n v="97477"/>
    <x v="1"/>
    <s v="TEC-AC-10004633"/>
    <x v="2"/>
    <x v="11"/>
    <s v="Verbatim 25 GB 6x Blu-ray Single Layer Recordable Disc, 3/Pack"/>
    <n v="55.92"/>
    <n v="10"/>
    <n v="0.2"/>
    <n v="16.776000000000007"/>
  </r>
  <r>
    <n v="7604"/>
    <x v="3768"/>
    <x v="0"/>
    <x v="630"/>
    <d v="2013-07-13T00:00:00"/>
    <x v="1"/>
    <s v="TH-21115"/>
    <s v="Thea Hudgings"/>
    <x v="1"/>
    <s v="United States"/>
    <s v="Providence"/>
    <x v="34"/>
    <n v="2908"/>
    <x v="3"/>
    <s v="OFF-PA-10000289"/>
    <x v="1"/>
    <x v="10"/>
    <s v="Xerox 213"/>
    <n v="12.96"/>
    <n v="2"/>
    <n v="0"/>
    <n v="6.2208000000000006"/>
  </r>
  <r>
    <n v="7605"/>
    <x v="3769"/>
    <x v="0"/>
    <x v="1022"/>
    <d v="2013-06-01T00:00:00"/>
    <x v="1"/>
    <s v="BS-11665"/>
    <s v="Brian Stugart"/>
    <x v="0"/>
    <s v="United States"/>
    <s v="Chicago"/>
    <x v="10"/>
    <n v="60623"/>
    <x v="2"/>
    <s v="FUR-FU-10003247"/>
    <x v="0"/>
    <x v="5"/>
    <s v="36X48 HARDFLOOR CHAIRMAT"/>
    <n v="25.176000000000002"/>
    <n v="3"/>
    <n v="0.6"/>
    <n v="-33.358199999999997"/>
  </r>
  <r>
    <n v="7606"/>
    <x v="3769"/>
    <x v="0"/>
    <x v="1022"/>
    <d v="2013-06-01T00:00:00"/>
    <x v="1"/>
    <s v="BS-11665"/>
    <s v="Brian Stugart"/>
    <x v="0"/>
    <s v="United States"/>
    <s v="Chicago"/>
    <x v="10"/>
    <n v="60623"/>
    <x v="2"/>
    <s v="FUR-FU-10002191"/>
    <x v="0"/>
    <x v="5"/>
    <s v="G.E. Halogen Desk Lamp Bulbs"/>
    <n v="5.5840000000000005"/>
    <n v="2"/>
    <n v="0.6"/>
    <n v="-1.6751999999999994"/>
  </r>
  <r>
    <n v="7607"/>
    <x v="3769"/>
    <x v="0"/>
    <x v="1022"/>
    <d v="2013-06-01T00:00:00"/>
    <x v="1"/>
    <s v="BS-11665"/>
    <s v="Brian Stugart"/>
    <x v="0"/>
    <s v="United States"/>
    <s v="Chicago"/>
    <x v="10"/>
    <n v="60623"/>
    <x v="2"/>
    <s v="OFF-ST-10001496"/>
    <x v="1"/>
    <x v="4"/>
    <s v="Standard Rollaway File with Lock"/>
    <n v="1297.3680000000002"/>
    <n v="9"/>
    <n v="0.2"/>
    <n v="97.302599999999984"/>
  </r>
  <r>
    <n v="7608"/>
    <x v="3770"/>
    <x v="3"/>
    <x v="165"/>
    <d v="2014-12-28T00:00:00"/>
    <x v="2"/>
    <s v="NS-18505"/>
    <s v="Neola Schneider"/>
    <x v="0"/>
    <s v="United States"/>
    <s v="Dallas"/>
    <x v="5"/>
    <n v="75220"/>
    <x v="2"/>
    <s v="OFF-ST-10000585"/>
    <x v="1"/>
    <x v="4"/>
    <s v="Economy Rollaway Files"/>
    <n v="264.32"/>
    <n v="2"/>
    <n v="0.2"/>
    <n v="19.823999999999998"/>
  </r>
  <r>
    <n v="7609"/>
    <x v="3771"/>
    <x v="3"/>
    <x v="898"/>
    <d v="2014-05-08T00:00:00"/>
    <x v="1"/>
    <s v="MK-18160"/>
    <s v="Mike Kennedy"/>
    <x v="0"/>
    <s v="United States"/>
    <s v="San Francisco"/>
    <x v="1"/>
    <n v="94122"/>
    <x v="1"/>
    <s v="OFF-PA-10001166"/>
    <x v="1"/>
    <x v="10"/>
    <s v="Xerox 2"/>
    <n v="25.92"/>
    <n v="4"/>
    <n v="0"/>
    <n v="12.441600000000001"/>
  </r>
  <r>
    <n v="7610"/>
    <x v="3771"/>
    <x v="3"/>
    <x v="898"/>
    <d v="2014-05-08T00:00:00"/>
    <x v="1"/>
    <s v="MK-18160"/>
    <s v="Mike Kennedy"/>
    <x v="0"/>
    <s v="United States"/>
    <s v="San Francisco"/>
    <x v="1"/>
    <n v="94122"/>
    <x v="1"/>
    <s v="OFF-AR-10003651"/>
    <x v="1"/>
    <x v="6"/>
    <s v="Newell 350"/>
    <n v="22.959999999999997"/>
    <n v="7"/>
    <n v="0"/>
    <n v="6.6583999999999968"/>
  </r>
  <r>
    <n v="7611"/>
    <x v="3772"/>
    <x v="2"/>
    <x v="1165"/>
    <d v="2011-02-25T00:00:00"/>
    <x v="2"/>
    <s v="SA-20830"/>
    <s v="Sue Ann Reed"/>
    <x v="0"/>
    <s v="United States"/>
    <s v="Moreno Valley"/>
    <x v="1"/>
    <n v="92553"/>
    <x v="1"/>
    <s v="OFF-PA-10001800"/>
    <x v="1"/>
    <x v="10"/>
    <s v="Xerox 220"/>
    <n v="19.440000000000001"/>
    <n v="3"/>
    <n v="0"/>
    <n v="9.3312000000000008"/>
  </r>
  <r>
    <n v="7612"/>
    <x v="3773"/>
    <x v="1"/>
    <x v="285"/>
    <d v="2012-02-11T00:00:00"/>
    <x v="2"/>
    <s v="BH-11710"/>
    <s v="Brosina Hoffman"/>
    <x v="0"/>
    <s v="United States"/>
    <s v="Garden City"/>
    <x v="41"/>
    <n v="67846"/>
    <x v="2"/>
    <s v="OFF-PA-10000791"/>
    <x v="1"/>
    <x v="10"/>
    <s v="Wirebound Message Books, Four 2 3/4 x 5 Forms per Page, 200 Sets per Book"/>
    <n v="9.5399999999999991"/>
    <n v="2"/>
    <n v="0"/>
    <n v="4.2929999999999993"/>
  </r>
  <r>
    <n v="7613"/>
    <x v="3773"/>
    <x v="1"/>
    <x v="285"/>
    <d v="2012-02-11T00:00:00"/>
    <x v="2"/>
    <s v="BH-11710"/>
    <s v="Brosina Hoffman"/>
    <x v="0"/>
    <s v="United States"/>
    <s v="Garden City"/>
    <x v="41"/>
    <n v="67846"/>
    <x v="2"/>
    <s v="OFF-FA-10000134"/>
    <x v="1"/>
    <x v="13"/>
    <s v="Advantus Push Pins, Aluminum Head"/>
    <n v="5.81"/>
    <n v="1"/>
    <n v="0"/>
    <n v="1.8010999999999999"/>
  </r>
  <r>
    <n v="7614"/>
    <x v="3773"/>
    <x v="1"/>
    <x v="285"/>
    <d v="2012-02-11T00:00:00"/>
    <x v="2"/>
    <s v="BH-11710"/>
    <s v="Brosina Hoffman"/>
    <x v="0"/>
    <s v="United States"/>
    <s v="Garden City"/>
    <x v="41"/>
    <n v="67846"/>
    <x v="2"/>
    <s v="OFF-AR-10001149"/>
    <x v="1"/>
    <x v="6"/>
    <s v="Sanford Colorific Colored Pencils, 12/Box"/>
    <n v="5.76"/>
    <n v="2"/>
    <n v="0"/>
    <n v="1.7279999999999998"/>
  </r>
  <r>
    <n v="7615"/>
    <x v="3774"/>
    <x v="1"/>
    <x v="252"/>
    <d v="2012-08-28T00:00:00"/>
    <x v="0"/>
    <s v="SC-20380"/>
    <s v="Shahid Collister"/>
    <x v="0"/>
    <s v="United States"/>
    <s v="New York City"/>
    <x v="15"/>
    <n v="10035"/>
    <x v="3"/>
    <s v="FUR-FU-10000010"/>
    <x v="0"/>
    <x v="5"/>
    <s v="DAX Value U-Channel Document Frames, Easel Back"/>
    <n v="14.91"/>
    <n v="3"/>
    <n v="0"/>
    <n v="4.6220999999999997"/>
  </r>
  <r>
    <n v="7616"/>
    <x v="3775"/>
    <x v="2"/>
    <x v="953"/>
    <d v="2011-12-04T00:00:00"/>
    <x v="1"/>
    <s v="RF-19345"/>
    <s v="Randy Ferguson"/>
    <x v="1"/>
    <s v="United States"/>
    <s v="Orlando"/>
    <x v="2"/>
    <n v="32839"/>
    <x v="0"/>
    <s v="OFF-BI-10000201"/>
    <x v="1"/>
    <x v="8"/>
    <s v="Avery Triangle Shaped Sheet Lifters, Black, 2/Pack"/>
    <n v="6.6420000000000012"/>
    <n v="9"/>
    <n v="0.7"/>
    <n v="-4.427999999999999"/>
  </r>
  <r>
    <n v="7617"/>
    <x v="3776"/>
    <x v="0"/>
    <x v="107"/>
    <d v="2013-12-17T00:00:00"/>
    <x v="1"/>
    <s v="CM-12235"/>
    <s v="Chris McAfee"/>
    <x v="0"/>
    <s v="United States"/>
    <s v="Watertown"/>
    <x v="15"/>
    <n v="13601"/>
    <x v="3"/>
    <s v="OFF-PA-10001776"/>
    <x v="1"/>
    <x v="10"/>
    <s v="Wirebound Message Books, Four 2 3/4&quot; x 5&quot; Forms per Page, 600 Sets per Book"/>
    <n v="18.54"/>
    <n v="2"/>
    <n v="0"/>
    <n v="8.7137999999999991"/>
  </r>
  <r>
    <n v="7618"/>
    <x v="3776"/>
    <x v="0"/>
    <x v="107"/>
    <d v="2013-12-17T00:00:00"/>
    <x v="1"/>
    <s v="CM-12235"/>
    <s v="Chris McAfee"/>
    <x v="0"/>
    <s v="United States"/>
    <s v="Watertown"/>
    <x v="15"/>
    <n v="13601"/>
    <x v="3"/>
    <s v="OFF-BI-10003656"/>
    <x v="1"/>
    <x v="8"/>
    <s v="Fellowes PB200 Plastic Comb Binding Machine"/>
    <n v="679.96"/>
    <n v="5"/>
    <n v="0.2"/>
    <n v="220.98699999999997"/>
  </r>
  <r>
    <n v="7619"/>
    <x v="3777"/>
    <x v="3"/>
    <x v="855"/>
    <d v="2014-10-30T00:00:00"/>
    <x v="2"/>
    <s v="JM-15655"/>
    <s v="Jim Mitchum"/>
    <x v="1"/>
    <s v="United States"/>
    <s v="Los Angeles"/>
    <x v="1"/>
    <n v="90032"/>
    <x v="1"/>
    <s v="FUR-TA-10001539"/>
    <x v="0"/>
    <x v="3"/>
    <s v="Chromcraft Rectangular Conference Tables"/>
    <n v="189.57600000000002"/>
    <n v="1"/>
    <n v="0.2"/>
    <n v="9.4787999999999784"/>
  </r>
  <r>
    <n v="7620"/>
    <x v="3777"/>
    <x v="3"/>
    <x v="855"/>
    <d v="2014-10-30T00:00:00"/>
    <x v="2"/>
    <s v="JM-15655"/>
    <s v="Jim Mitchum"/>
    <x v="1"/>
    <s v="United States"/>
    <s v="Los Angeles"/>
    <x v="1"/>
    <n v="90032"/>
    <x v="1"/>
    <s v="TEC-PH-10004100"/>
    <x v="2"/>
    <x v="7"/>
    <s v="Griffin GC17055 Auxiliary Audio Cable"/>
    <n v="71.959999999999994"/>
    <n v="5"/>
    <n v="0.2"/>
    <n v="7.1960000000000015"/>
  </r>
  <r>
    <n v="7621"/>
    <x v="3778"/>
    <x v="2"/>
    <x v="641"/>
    <d v="2011-11-29T00:00:00"/>
    <x v="1"/>
    <s v="RB-19435"/>
    <s v="Richard Bierner"/>
    <x v="0"/>
    <s v="United States"/>
    <s v="Los Angeles"/>
    <x v="1"/>
    <n v="90004"/>
    <x v="1"/>
    <s v="TEC-PH-10001580"/>
    <x v="2"/>
    <x v="7"/>
    <s v="Logitech Mobile Speakerphone P710e - speaker phone"/>
    <n v="539.91999999999996"/>
    <n v="5"/>
    <n v="0.2"/>
    <n v="47.242999999999967"/>
  </r>
  <r>
    <n v="7622"/>
    <x v="3778"/>
    <x v="2"/>
    <x v="641"/>
    <d v="2011-11-29T00:00:00"/>
    <x v="1"/>
    <s v="RB-19435"/>
    <s v="Richard Bierner"/>
    <x v="0"/>
    <s v="United States"/>
    <s v="Los Angeles"/>
    <x v="1"/>
    <n v="90004"/>
    <x v="1"/>
    <s v="FUR-CH-10002335"/>
    <x v="0"/>
    <x v="1"/>
    <s v="Hon GuestStacker Chair"/>
    <n v="725.34400000000005"/>
    <n v="4"/>
    <n v="0.2"/>
    <n v="54.400800000000004"/>
  </r>
  <r>
    <n v="7623"/>
    <x v="3778"/>
    <x v="2"/>
    <x v="641"/>
    <d v="2011-11-29T00:00:00"/>
    <x v="1"/>
    <s v="RB-19435"/>
    <s v="Richard Bierner"/>
    <x v="0"/>
    <s v="United States"/>
    <s v="Los Angeles"/>
    <x v="1"/>
    <n v="90004"/>
    <x v="1"/>
    <s v="OFF-AR-10004707"/>
    <x v="1"/>
    <x v="6"/>
    <s v="Staples"/>
    <n v="7.4399999999999995"/>
    <n v="3"/>
    <n v="0"/>
    <n v="2.6039999999999996"/>
  </r>
  <r>
    <n v="7624"/>
    <x v="3779"/>
    <x v="2"/>
    <x v="686"/>
    <d v="2011-07-20T00:00:00"/>
    <x v="1"/>
    <s v="SS-20515"/>
    <s v="Shirley Schmidt"/>
    <x v="2"/>
    <s v="United States"/>
    <s v="Newark"/>
    <x v="13"/>
    <n v="19711"/>
    <x v="3"/>
    <s v="OFF-AP-10000576"/>
    <x v="1"/>
    <x v="9"/>
    <s v="Belkin 7 Outlet SurgeMaster II"/>
    <n v="39.479999999999997"/>
    <n v="1"/>
    <n v="0"/>
    <n v="11.054400000000001"/>
  </r>
  <r>
    <n v="7625"/>
    <x v="3780"/>
    <x v="1"/>
    <x v="293"/>
    <d v="2012-05-27T00:00:00"/>
    <x v="0"/>
    <s v="NM-18445"/>
    <s v="Nathan Mautz"/>
    <x v="2"/>
    <s v="United States"/>
    <s v="Detroit"/>
    <x v="12"/>
    <n v="48234"/>
    <x v="2"/>
    <s v="OFF-AP-10001394"/>
    <x v="1"/>
    <x v="9"/>
    <s v="Harmony Air Purifier"/>
    <n v="850.5"/>
    <n v="5"/>
    <n v="0.1"/>
    <n v="245.69999999999993"/>
  </r>
  <r>
    <n v="7626"/>
    <x v="3780"/>
    <x v="1"/>
    <x v="293"/>
    <d v="2012-05-27T00:00:00"/>
    <x v="0"/>
    <s v="NM-18445"/>
    <s v="Nathan Mautz"/>
    <x v="2"/>
    <s v="United States"/>
    <s v="Detroit"/>
    <x v="12"/>
    <n v="48234"/>
    <x v="2"/>
    <s v="FUR-FU-10003724"/>
    <x v="0"/>
    <x v="5"/>
    <s v="Westinghouse Clip-On Gooseneck Lamps"/>
    <n v="75.33"/>
    <n v="9"/>
    <n v="0"/>
    <n v="19.585799999999999"/>
  </r>
  <r>
    <n v="7627"/>
    <x v="3781"/>
    <x v="1"/>
    <x v="82"/>
    <d v="2012-11-23T00:00:00"/>
    <x v="0"/>
    <s v="EM-14095"/>
    <s v="Eudokia Martin"/>
    <x v="1"/>
    <s v="United States"/>
    <s v="Phoenix"/>
    <x v="16"/>
    <n v="85023"/>
    <x v="1"/>
    <s v="OFF-AP-10002867"/>
    <x v="1"/>
    <x v="9"/>
    <s v="Fellowes Command Center 5-outlet power strip"/>
    <n v="325.63200000000006"/>
    <n v="6"/>
    <n v="0.2"/>
    <n v="28.492799999999988"/>
  </r>
  <r>
    <n v="7628"/>
    <x v="3781"/>
    <x v="1"/>
    <x v="82"/>
    <d v="2012-11-23T00:00:00"/>
    <x v="0"/>
    <s v="EM-14095"/>
    <s v="Eudokia Martin"/>
    <x v="1"/>
    <s v="United States"/>
    <s v="Phoenix"/>
    <x v="16"/>
    <n v="85023"/>
    <x v="1"/>
    <s v="TEC-AC-10002718"/>
    <x v="2"/>
    <x v="11"/>
    <s v="Belkin Standard 104 key USB Keyboard"/>
    <n v="23.344000000000001"/>
    <n v="2"/>
    <n v="0.2"/>
    <n v="-1.4590000000000014"/>
  </r>
  <r>
    <n v="7629"/>
    <x v="3781"/>
    <x v="1"/>
    <x v="82"/>
    <d v="2012-11-23T00:00:00"/>
    <x v="0"/>
    <s v="EM-14095"/>
    <s v="Eudokia Martin"/>
    <x v="1"/>
    <s v="United States"/>
    <s v="Phoenix"/>
    <x v="16"/>
    <n v="85023"/>
    <x v="1"/>
    <s v="OFF-LA-10003121"/>
    <x v="1"/>
    <x v="2"/>
    <s v="Avery 506"/>
    <n v="16.520000000000003"/>
    <n v="5"/>
    <n v="0.2"/>
    <n v="5.368999999999998"/>
  </r>
  <r>
    <n v="7630"/>
    <x v="3782"/>
    <x v="2"/>
    <x v="809"/>
    <d v="2011-04-01T00:00:00"/>
    <x v="2"/>
    <s v="MP-17470"/>
    <s v="Mark Packer"/>
    <x v="2"/>
    <s v="United States"/>
    <s v="Brownsville"/>
    <x v="5"/>
    <n v="78521"/>
    <x v="2"/>
    <s v="OFF-EN-10002230"/>
    <x v="1"/>
    <x v="12"/>
    <s v="Airmail Envelopes"/>
    <n v="335.72"/>
    <n v="5"/>
    <n v="0.2"/>
    <n v="113.30549999999999"/>
  </r>
  <r>
    <n v="7631"/>
    <x v="3782"/>
    <x v="2"/>
    <x v="809"/>
    <d v="2011-04-01T00:00:00"/>
    <x v="2"/>
    <s v="MP-17470"/>
    <s v="Mark Packer"/>
    <x v="2"/>
    <s v="United States"/>
    <s v="Brownsville"/>
    <x v="5"/>
    <n v="78521"/>
    <x v="2"/>
    <s v="TEC-PH-10001819"/>
    <x v="2"/>
    <x v="7"/>
    <s v="Innergie mMini Combo Duo USB Travel Charging Kit"/>
    <n v="251.94400000000002"/>
    <n v="7"/>
    <n v="0.2"/>
    <n v="88.180399999999977"/>
  </r>
  <r>
    <n v="7632"/>
    <x v="3782"/>
    <x v="2"/>
    <x v="809"/>
    <d v="2011-04-01T00:00:00"/>
    <x v="2"/>
    <s v="MP-17470"/>
    <s v="Mark Packer"/>
    <x v="2"/>
    <s v="United States"/>
    <s v="Brownsville"/>
    <x v="5"/>
    <n v="78521"/>
    <x v="2"/>
    <s v="FUR-CH-10002304"/>
    <x v="0"/>
    <x v="1"/>
    <s v="Global Stack Chair without Arms, Black"/>
    <n v="127.30199999999999"/>
    <n v="7"/>
    <n v="0.3"/>
    <n v="-9.0929999999999964"/>
  </r>
  <r>
    <n v="7633"/>
    <x v="3783"/>
    <x v="3"/>
    <x v="614"/>
    <d v="2015-01-02T00:00:00"/>
    <x v="0"/>
    <s v="KH-16360"/>
    <s v="Katherine Hughes"/>
    <x v="0"/>
    <s v="United States"/>
    <s v="Louisville"/>
    <x v="0"/>
    <n v="40214"/>
    <x v="0"/>
    <s v="FUR-CH-10002602"/>
    <x v="0"/>
    <x v="1"/>
    <s v="DMI Arturo Collection Mission-style Design Wood Chair"/>
    <n v="1207.8399999999999"/>
    <n v="8"/>
    <n v="0"/>
    <n v="314.03840000000002"/>
  </r>
  <r>
    <n v="7634"/>
    <x v="3783"/>
    <x v="3"/>
    <x v="614"/>
    <d v="2015-01-02T00:00:00"/>
    <x v="0"/>
    <s v="KH-16360"/>
    <s v="Katherine Hughes"/>
    <x v="0"/>
    <s v="United States"/>
    <s v="Louisville"/>
    <x v="0"/>
    <n v="40214"/>
    <x v="0"/>
    <s v="OFF-BI-10002414"/>
    <x v="1"/>
    <x v="8"/>
    <s v="GBC ProClick Spines for 32-Hole Punch"/>
    <n v="12.53"/>
    <n v="1"/>
    <n v="0"/>
    <n v="5.8890999999999991"/>
  </r>
  <r>
    <n v="7635"/>
    <x v="3783"/>
    <x v="3"/>
    <x v="614"/>
    <d v="2015-01-02T00:00:00"/>
    <x v="0"/>
    <s v="KH-16360"/>
    <s v="Katherine Hughes"/>
    <x v="0"/>
    <s v="United States"/>
    <s v="Louisville"/>
    <x v="0"/>
    <n v="40214"/>
    <x v="0"/>
    <s v="OFF-AR-10003696"/>
    <x v="1"/>
    <x v="6"/>
    <s v="Panasonic KP-350BK Electric Pencil Sharpener with Auto Stop"/>
    <n v="34.58"/>
    <n v="1"/>
    <n v="0"/>
    <n v="10.028199999999998"/>
  </r>
  <r>
    <n v="7636"/>
    <x v="3783"/>
    <x v="3"/>
    <x v="614"/>
    <d v="2015-01-02T00:00:00"/>
    <x v="0"/>
    <s v="KH-16360"/>
    <s v="Katherine Hughes"/>
    <x v="0"/>
    <s v="United States"/>
    <s v="Louisville"/>
    <x v="0"/>
    <n v="40214"/>
    <x v="0"/>
    <s v="FUR-CH-10004495"/>
    <x v="0"/>
    <x v="1"/>
    <s v="Global Leather and Oak Executive Chair, Black"/>
    <n v="300.98"/>
    <n v="1"/>
    <n v="0"/>
    <n v="87.28419999999997"/>
  </r>
  <r>
    <n v="7637"/>
    <x v="3783"/>
    <x v="3"/>
    <x v="614"/>
    <d v="2015-01-02T00:00:00"/>
    <x v="0"/>
    <s v="KH-16360"/>
    <s v="Katherine Hughes"/>
    <x v="0"/>
    <s v="United States"/>
    <s v="Louisville"/>
    <x v="0"/>
    <n v="40214"/>
    <x v="0"/>
    <s v="FUR-CH-10001270"/>
    <x v="0"/>
    <x v="1"/>
    <s v="Harbour Creations Steel Folding Chair"/>
    <n v="258.75"/>
    <n v="3"/>
    <n v="0"/>
    <n v="77.624999999999972"/>
  </r>
  <r>
    <n v="7638"/>
    <x v="3784"/>
    <x v="3"/>
    <x v="580"/>
    <d v="2014-03-09T00:00:00"/>
    <x v="1"/>
    <s v="DB-13555"/>
    <s v="Dorothy Badders"/>
    <x v="1"/>
    <s v="United States"/>
    <s v="Newark"/>
    <x v="13"/>
    <n v="19711"/>
    <x v="3"/>
    <s v="OFF-AR-10001615"/>
    <x v="1"/>
    <x v="6"/>
    <s v="Newell 34"/>
    <n v="59.519999999999996"/>
    <n v="3"/>
    <n v="0"/>
    <n v="15.475200000000001"/>
  </r>
  <r>
    <n v="7639"/>
    <x v="3784"/>
    <x v="3"/>
    <x v="580"/>
    <d v="2014-03-09T00:00:00"/>
    <x v="1"/>
    <s v="DB-13555"/>
    <s v="Dorothy Badders"/>
    <x v="1"/>
    <s v="United States"/>
    <s v="Newark"/>
    <x v="13"/>
    <n v="19711"/>
    <x v="3"/>
    <s v="OFF-EN-10003286"/>
    <x v="1"/>
    <x v="12"/>
    <s v="Staples"/>
    <n v="57.959999999999994"/>
    <n v="7"/>
    <n v="0"/>
    <n v="27.241199999999996"/>
  </r>
  <r>
    <n v="7640"/>
    <x v="3784"/>
    <x v="3"/>
    <x v="580"/>
    <d v="2014-03-09T00:00:00"/>
    <x v="1"/>
    <s v="DB-13555"/>
    <s v="Dorothy Badders"/>
    <x v="1"/>
    <s v="United States"/>
    <s v="Newark"/>
    <x v="13"/>
    <n v="19711"/>
    <x v="3"/>
    <s v="FUR-BO-10003660"/>
    <x v="0"/>
    <x v="0"/>
    <s v="Bush Cubix Collection Bookcases, Fully Assembled"/>
    <n v="441.96"/>
    <n v="2"/>
    <n v="0"/>
    <n v="101.6508"/>
  </r>
  <r>
    <n v="7641"/>
    <x v="3784"/>
    <x v="3"/>
    <x v="580"/>
    <d v="2014-03-09T00:00:00"/>
    <x v="1"/>
    <s v="DB-13555"/>
    <s v="Dorothy Badders"/>
    <x v="1"/>
    <s v="United States"/>
    <s v="Newark"/>
    <x v="13"/>
    <n v="19711"/>
    <x v="3"/>
    <s v="OFF-PA-10002764"/>
    <x v="1"/>
    <x v="10"/>
    <s v="Staples"/>
    <n v="68.039999999999992"/>
    <n v="6"/>
    <n v="0"/>
    <n v="33.339599999999997"/>
  </r>
  <r>
    <n v="7642"/>
    <x v="3785"/>
    <x v="0"/>
    <x v="1099"/>
    <d v="2013-10-08T00:00:00"/>
    <x v="2"/>
    <s v="LB-16795"/>
    <s v="Laurel Beltran"/>
    <x v="2"/>
    <s v="United States"/>
    <s v="Pueblo"/>
    <x v="22"/>
    <n v="81001"/>
    <x v="1"/>
    <s v="TEC-MA-10001695"/>
    <x v="2"/>
    <x v="15"/>
    <s v="Zebra GK420t Direct Thermal/Thermal Transfer Printer"/>
    <n v="703.71"/>
    <n v="6"/>
    <n v="0.7"/>
    <n v="-938.28"/>
  </r>
  <r>
    <n v="7643"/>
    <x v="3785"/>
    <x v="0"/>
    <x v="1099"/>
    <d v="2013-10-08T00:00:00"/>
    <x v="2"/>
    <s v="LB-16795"/>
    <s v="Laurel Beltran"/>
    <x v="2"/>
    <s v="United States"/>
    <s v="Pueblo"/>
    <x v="22"/>
    <n v="81001"/>
    <x v="1"/>
    <s v="OFF-BI-10002824"/>
    <x v="1"/>
    <x v="8"/>
    <s v="Recycled Easel Ring Binders"/>
    <n v="17.904000000000003"/>
    <n v="4"/>
    <n v="0.7"/>
    <n v="-14.920000000000002"/>
  </r>
  <r>
    <n v="7644"/>
    <x v="3785"/>
    <x v="0"/>
    <x v="1099"/>
    <d v="2013-10-08T00:00:00"/>
    <x v="2"/>
    <s v="LB-16795"/>
    <s v="Laurel Beltran"/>
    <x v="2"/>
    <s v="United States"/>
    <s v="Pueblo"/>
    <x v="22"/>
    <n v="81001"/>
    <x v="1"/>
    <s v="OFF-BI-10002571"/>
    <x v="1"/>
    <x v="8"/>
    <s v="Avery Framed View Binder, EZD Ring (Locking), Navy, 1 1/2&quot;"/>
    <n v="11.976000000000003"/>
    <n v="4"/>
    <n v="0.7"/>
    <n v="-9.1815999999999995"/>
  </r>
  <r>
    <n v="7645"/>
    <x v="3785"/>
    <x v="0"/>
    <x v="1099"/>
    <d v="2013-10-08T00:00:00"/>
    <x v="2"/>
    <s v="LB-16795"/>
    <s v="Laurel Beltran"/>
    <x v="2"/>
    <s v="United States"/>
    <s v="Pueblo"/>
    <x v="22"/>
    <n v="81001"/>
    <x v="1"/>
    <s v="TEC-AC-10001553"/>
    <x v="2"/>
    <x v="11"/>
    <s v="Memorex 25GB 6X Branded Blu-Ray Recordable Disc, 15/Pack"/>
    <n v="67.959999999999994"/>
    <n v="5"/>
    <n v="0.2"/>
    <n v="0.84950000000000259"/>
  </r>
  <r>
    <n v="7646"/>
    <x v="3786"/>
    <x v="1"/>
    <x v="57"/>
    <d v="2012-04-11T00:00:00"/>
    <x v="1"/>
    <s v="CA-11965"/>
    <s v="Carol Adams"/>
    <x v="1"/>
    <s v="United States"/>
    <s v="Los Angeles"/>
    <x v="1"/>
    <n v="90036"/>
    <x v="1"/>
    <s v="FUR-CH-10003973"/>
    <x v="0"/>
    <x v="1"/>
    <s v="GuestStacker Chair with Chrome Finish Legs"/>
    <n v="892.22400000000005"/>
    <n v="3"/>
    <n v="0.2"/>
    <n v="89.222400000000022"/>
  </r>
  <r>
    <n v="7647"/>
    <x v="3787"/>
    <x v="2"/>
    <x v="340"/>
    <d v="2011-09-13T00:00:00"/>
    <x v="1"/>
    <s v="DL-12925"/>
    <s v="Daniel Lacy"/>
    <x v="0"/>
    <s v="United States"/>
    <s v="Greenville"/>
    <x v="3"/>
    <n v="27834"/>
    <x v="0"/>
    <s v="TEC-MA-10002073"/>
    <x v="2"/>
    <x v="15"/>
    <s v="3D Systems Cube Printer, 2nd Generation, White"/>
    <n v="1299.99"/>
    <n v="2"/>
    <n v="0.5"/>
    <n v="-571.99559999999997"/>
  </r>
  <r>
    <n v="7648"/>
    <x v="3788"/>
    <x v="0"/>
    <x v="543"/>
    <d v="2013-03-17T00:00:00"/>
    <x v="2"/>
    <s v="FC-14335"/>
    <s v="Fred Chung"/>
    <x v="1"/>
    <s v="United States"/>
    <s v="San Francisco"/>
    <x v="1"/>
    <n v="94110"/>
    <x v="1"/>
    <s v="OFF-BI-10003529"/>
    <x v="1"/>
    <x v="8"/>
    <s v="Avery Round Ring Poly Binders"/>
    <n v="4.5439999999999996"/>
    <n v="2"/>
    <n v="0.2"/>
    <n v="1.6472"/>
  </r>
  <r>
    <n v="7649"/>
    <x v="3788"/>
    <x v="0"/>
    <x v="543"/>
    <d v="2013-03-17T00:00:00"/>
    <x v="2"/>
    <s v="FC-14335"/>
    <s v="Fred Chung"/>
    <x v="1"/>
    <s v="United States"/>
    <s v="San Francisco"/>
    <x v="1"/>
    <n v="94110"/>
    <x v="1"/>
    <s v="FUR-CH-10000309"/>
    <x v="0"/>
    <x v="1"/>
    <s v="Global Comet Stacking Arm Chair"/>
    <n v="1352.0320000000002"/>
    <n v="4"/>
    <n v="0.2"/>
    <n v="84.501999999999953"/>
  </r>
  <r>
    <n v="7650"/>
    <x v="3789"/>
    <x v="1"/>
    <x v="17"/>
    <d v="2012-12-31T00:00:00"/>
    <x v="1"/>
    <s v="DB-13120"/>
    <s v="David Bremer"/>
    <x v="1"/>
    <s v="United States"/>
    <s v="Marion"/>
    <x v="24"/>
    <n v="43302"/>
    <x v="3"/>
    <s v="FUR-TA-10004154"/>
    <x v="0"/>
    <x v="3"/>
    <s v="Riverside Furniture Oval Coffee Table, Oval End Table, End Table with Drawer"/>
    <n v="1548.9900000000002"/>
    <n v="9"/>
    <n v="0.4"/>
    <n v="-464.69700000000012"/>
  </r>
  <r>
    <n v="7651"/>
    <x v="3789"/>
    <x v="1"/>
    <x v="17"/>
    <d v="2012-12-31T00:00:00"/>
    <x v="1"/>
    <s v="DB-13120"/>
    <s v="David Bremer"/>
    <x v="1"/>
    <s v="United States"/>
    <s v="Marion"/>
    <x v="24"/>
    <n v="43302"/>
    <x v="3"/>
    <s v="OFF-EN-10003286"/>
    <x v="1"/>
    <x v="12"/>
    <s v="Staples"/>
    <n v="19.872"/>
    <n v="3"/>
    <n v="0.2"/>
    <n v="6.7067999999999977"/>
  </r>
  <r>
    <n v="7652"/>
    <x v="3790"/>
    <x v="3"/>
    <x v="783"/>
    <d v="2014-08-09T00:00:00"/>
    <x v="2"/>
    <s v="CK-12205"/>
    <s v="Chloris Kastensmidt"/>
    <x v="0"/>
    <s v="United States"/>
    <s v="Dallas"/>
    <x v="5"/>
    <n v="75081"/>
    <x v="2"/>
    <s v="TEC-AC-10001552"/>
    <x v="2"/>
    <x v="11"/>
    <s v="Logitech K350 2.4Ghz Wireless Keyboard"/>
    <n v="119.44800000000001"/>
    <n v="3"/>
    <n v="0.2"/>
    <n v="-13.437900000000006"/>
  </r>
  <r>
    <n v="7653"/>
    <x v="3790"/>
    <x v="3"/>
    <x v="783"/>
    <d v="2014-08-09T00:00:00"/>
    <x v="2"/>
    <s v="CK-12205"/>
    <s v="Chloris Kastensmidt"/>
    <x v="0"/>
    <s v="United States"/>
    <s v="Dallas"/>
    <x v="5"/>
    <n v="75081"/>
    <x v="2"/>
    <s v="OFF-ST-10002790"/>
    <x v="1"/>
    <x v="4"/>
    <s v="Safco Industrial Shelving"/>
    <n v="118.16"/>
    <n v="2"/>
    <n v="0.2"/>
    <n v="-25.108999999999988"/>
  </r>
  <r>
    <n v="7654"/>
    <x v="3791"/>
    <x v="1"/>
    <x v="204"/>
    <d v="2012-03-27T00:00:00"/>
    <x v="1"/>
    <s v="FW-14395"/>
    <s v="Fred Wasserman"/>
    <x v="1"/>
    <s v="United States"/>
    <s v="Huntsville"/>
    <x v="19"/>
    <n v="35810"/>
    <x v="0"/>
    <s v="OFF-AR-10003217"/>
    <x v="1"/>
    <x v="6"/>
    <s v="Newell 316"/>
    <n v="19.559999999999999"/>
    <n v="4"/>
    <n v="0"/>
    <n v="5.4768000000000008"/>
  </r>
  <r>
    <n v="7655"/>
    <x v="3792"/>
    <x v="1"/>
    <x v="672"/>
    <d v="2012-12-02T00:00:00"/>
    <x v="0"/>
    <s v="JM-15865"/>
    <s v="John Murray"/>
    <x v="0"/>
    <s v="United States"/>
    <s v="Las Vegas"/>
    <x v="33"/>
    <n v="89115"/>
    <x v="1"/>
    <s v="FUR-FU-10002813"/>
    <x v="0"/>
    <x v="5"/>
    <s v="DAX Contemporary Wood Frame with Silver Metal Mat, Desktop, 11 x 14 Size"/>
    <n v="80.959999999999994"/>
    <n v="4"/>
    <n v="0"/>
    <n v="29.145599999999995"/>
  </r>
  <r>
    <n v="7656"/>
    <x v="3792"/>
    <x v="1"/>
    <x v="672"/>
    <d v="2012-12-02T00:00:00"/>
    <x v="0"/>
    <s v="JM-15865"/>
    <s v="John Murray"/>
    <x v="0"/>
    <s v="United States"/>
    <s v="Las Vegas"/>
    <x v="33"/>
    <n v="89115"/>
    <x v="1"/>
    <s v="OFF-PA-10003848"/>
    <x v="1"/>
    <x v="10"/>
    <s v="Xerox 1997"/>
    <n v="25.92"/>
    <n v="4"/>
    <n v="0"/>
    <n v="12.441600000000001"/>
  </r>
  <r>
    <n v="7657"/>
    <x v="3793"/>
    <x v="2"/>
    <x v="1166"/>
    <d v="2011-04-15T00:00:00"/>
    <x v="3"/>
    <s v="PS-18970"/>
    <s v="Paul Stevenson"/>
    <x v="2"/>
    <s v="United States"/>
    <s v="Los Angeles"/>
    <x v="1"/>
    <n v="90049"/>
    <x v="1"/>
    <s v="OFF-AP-10000240"/>
    <x v="1"/>
    <x v="9"/>
    <s v="Belkin F9G930V10-GRY 9 Outlet Surge"/>
    <n v="106.96"/>
    <n v="2"/>
    <n v="0"/>
    <n v="31.018399999999986"/>
  </r>
  <r>
    <n v="7658"/>
    <x v="3793"/>
    <x v="2"/>
    <x v="1166"/>
    <d v="2011-04-15T00:00:00"/>
    <x v="3"/>
    <s v="PS-18970"/>
    <s v="Paul Stevenson"/>
    <x v="2"/>
    <s v="United States"/>
    <s v="Los Angeles"/>
    <x v="1"/>
    <n v="90049"/>
    <x v="1"/>
    <s v="FUR-FU-10004091"/>
    <x v="0"/>
    <x v="5"/>
    <s v="Howard Miller 13&quot; Diameter Goldtone Round Wall Clock"/>
    <n v="187.76"/>
    <n v="4"/>
    <n v="0"/>
    <n v="76.9816"/>
  </r>
  <r>
    <n v="7659"/>
    <x v="3794"/>
    <x v="3"/>
    <x v="245"/>
    <d v="2014-08-03T00:00:00"/>
    <x v="2"/>
    <s v="TC-21475"/>
    <s v="Tony Chapman"/>
    <x v="2"/>
    <s v="United States"/>
    <s v="Lakewood"/>
    <x v="24"/>
    <n v="44107"/>
    <x v="3"/>
    <s v="OFF-BI-10001071"/>
    <x v="1"/>
    <x v="8"/>
    <s v="GBC ProClick Punch Binding System"/>
    <n v="76.77600000000001"/>
    <n v="4"/>
    <n v="0.7"/>
    <n v="-53.743199999999973"/>
  </r>
  <r>
    <n v="7660"/>
    <x v="3795"/>
    <x v="3"/>
    <x v="702"/>
    <d v="2014-06-06T00:00:00"/>
    <x v="1"/>
    <s v="CV-12805"/>
    <s v="Cynthia Voltz"/>
    <x v="1"/>
    <s v="United States"/>
    <s v="Fremont"/>
    <x v="8"/>
    <n v="68025"/>
    <x v="2"/>
    <s v="OFF-BI-10003676"/>
    <x v="1"/>
    <x v="8"/>
    <s v="GBC Standard Recycled Report Covers, Clear Plastic Sheets"/>
    <n v="53.9"/>
    <n v="5"/>
    <n v="0"/>
    <n v="25.871999999999996"/>
  </r>
  <r>
    <n v="7661"/>
    <x v="3796"/>
    <x v="2"/>
    <x v="1167"/>
    <d v="2011-01-13T00:00:00"/>
    <x v="1"/>
    <s v="VS-21820"/>
    <s v="Vivek Sundaresam"/>
    <x v="0"/>
    <s v="United States"/>
    <s v="Huntsville"/>
    <x v="5"/>
    <n v="77340"/>
    <x v="2"/>
    <s v="FUR-FU-10004864"/>
    <x v="0"/>
    <x v="5"/>
    <s v="Howard Miller 14-1/2&quot; Diameter Chrome Round Wall Clock"/>
    <n v="76.728000000000009"/>
    <n v="3"/>
    <n v="0.6"/>
    <n v="-53.709599999999988"/>
  </r>
  <r>
    <n v="7662"/>
    <x v="3796"/>
    <x v="2"/>
    <x v="1167"/>
    <d v="2011-01-13T00:00:00"/>
    <x v="1"/>
    <s v="VS-21820"/>
    <s v="Vivek Sundaresam"/>
    <x v="0"/>
    <s v="United States"/>
    <s v="Huntsville"/>
    <x v="5"/>
    <n v="77340"/>
    <x v="2"/>
    <s v="OFF-BI-10003708"/>
    <x v="1"/>
    <x v="8"/>
    <s v="Acco Four Pocket Poly Ring Binder with Label Holder, Smoke, 1&quot;"/>
    <n v="10.429999999999998"/>
    <n v="7"/>
    <n v="0.8"/>
    <n v="-18.252500000000005"/>
  </r>
  <r>
    <n v="7663"/>
    <x v="3797"/>
    <x v="3"/>
    <x v="365"/>
    <d v="2014-10-02T00:00:00"/>
    <x v="2"/>
    <s v="SC-20575"/>
    <s v="Sonia Cooley"/>
    <x v="0"/>
    <s v="United States"/>
    <s v="Los Angeles"/>
    <x v="1"/>
    <n v="90036"/>
    <x v="1"/>
    <s v="OFF-AR-10002067"/>
    <x v="1"/>
    <x v="6"/>
    <s v="Newell 334"/>
    <n v="99.2"/>
    <n v="5"/>
    <n v="0"/>
    <n v="25.792000000000002"/>
  </r>
  <r>
    <n v="7664"/>
    <x v="3798"/>
    <x v="3"/>
    <x v="1168"/>
    <d v="2014-09-20T00:00:00"/>
    <x v="1"/>
    <s v="SG-20605"/>
    <s v="Speros Goranitis"/>
    <x v="0"/>
    <s v="United States"/>
    <s v="Asheville"/>
    <x v="3"/>
    <n v="28806"/>
    <x v="0"/>
    <s v="OFF-AR-10003158"/>
    <x v="1"/>
    <x v="6"/>
    <s v="Fluorescent Highlighters by Dixon"/>
    <n v="15.920000000000002"/>
    <n v="5"/>
    <n v="0.2"/>
    <n v="2.7859999999999978"/>
  </r>
  <r>
    <n v="7665"/>
    <x v="3799"/>
    <x v="2"/>
    <x v="68"/>
    <d v="2011-10-26T00:00:00"/>
    <x v="1"/>
    <s v="NB-18580"/>
    <s v="Nicole Brennan"/>
    <x v="1"/>
    <s v="United States"/>
    <s v="Bossier City"/>
    <x v="28"/>
    <n v="71111"/>
    <x v="0"/>
    <s v="FUR-FU-10000193"/>
    <x v="0"/>
    <x v="5"/>
    <s v="Tenex Chairmats For Use with Hard Floors"/>
    <n v="129.91999999999999"/>
    <n v="4"/>
    <n v="0"/>
    <n v="10.393599999999992"/>
  </r>
  <r>
    <n v="7666"/>
    <x v="3800"/>
    <x v="0"/>
    <x v="964"/>
    <d v="2013-10-09T00:00:00"/>
    <x v="1"/>
    <s v="DR-12940"/>
    <s v="Daniel Raglin"/>
    <x v="2"/>
    <s v="United States"/>
    <s v="Providence"/>
    <x v="34"/>
    <n v="2908"/>
    <x v="3"/>
    <s v="OFF-BI-10000977"/>
    <x v="1"/>
    <x v="8"/>
    <s v="Ibico Plastic Spiral Binding Combs"/>
    <n v="30.4"/>
    <n v="1"/>
    <n v="0"/>
    <n v="13.983999999999998"/>
  </r>
  <r>
    <n v="7667"/>
    <x v="3800"/>
    <x v="0"/>
    <x v="964"/>
    <d v="2013-10-09T00:00:00"/>
    <x v="1"/>
    <s v="DR-12940"/>
    <s v="Daniel Raglin"/>
    <x v="2"/>
    <s v="United States"/>
    <s v="Providence"/>
    <x v="34"/>
    <n v="2908"/>
    <x v="3"/>
    <s v="TEC-CO-10001449"/>
    <x v="2"/>
    <x v="16"/>
    <s v="Hewlett Packard LaserJet 3310 Copier"/>
    <n v="5399.91"/>
    <n v="9"/>
    <n v="0"/>
    <n v="2591.9567999999999"/>
  </r>
  <r>
    <n v="7668"/>
    <x v="3800"/>
    <x v="0"/>
    <x v="964"/>
    <d v="2013-10-09T00:00:00"/>
    <x v="1"/>
    <s v="DR-12940"/>
    <s v="Daniel Raglin"/>
    <x v="2"/>
    <s v="United States"/>
    <s v="Providence"/>
    <x v="34"/>
    <n v="2908"/>
    <x v="3"/>
    <s v="OFF-ST-10000136"/>
    <x v="1"/>
    <x v="4"/>
    <s v="Letter Size File"/>
    <n v="119.10000000000001"/>
    <n v="3"/>
    <n v="0"/>
    <n v="34.538999999999994"/>
  </r>
  <r>
    <n v="7669"/>
    <x v="3801"/>
    <x v="1"/>
    <x v="154"/>
    <d v="2012-11-29T00:00:00"/>
    <x v="0"/>
    <s v="MA-17560"/>
    <s v="Matt Abelman"/>
    <x v="2"/>
    <s v="United States"/>
    <s v="Everett"/>
    <x v="31"/>
    <n v="2149"/>
    <x v="3"/>
    <s v="OFF-PA-10000743"/>
    <x v="1"/>
    <x v="10"/>
    <s v="Xerox 1977"/>
    <n v="40.08"/>
    <n v="6"/>
    <n v="0"/>
    <n v="19.238399999999999"/>
  </r>
  <r>
    <n v="7670"/>
    <x v="3801"/>
    <x v="1"/>
    <x v="154"/>
    <d v="2012-11-29T00:00:00"/>
    <x v="0"/>
    <s v="MA-17560"/>
    <s v="Matt Abelman"/>
    <x v="2"/>
    <s v="United States"/>
    <s v="Everett"/>
    <x v="31"/>
    <n v="2149"/>
    <x v="3"/>
    <s v="OFF-PA-10001019"/>
    <x v="1"/>
    <x v="10"/>
    <s v="Xerox 1884"/>
    <n v="59.94"/>
    <n v="3"/>
    <n v="0"/>
    <n v="28.171799999999998"/>
  </r>
  <r>
    <n v="7671"/>
    <x v="3801"/>
    <x v="1"/>
    <x v="154"/>
    <d v="2012-11-29T00:00:00"/>
    <x v="0"/>
    <s v="MA-17560"/>
    <s v="Matt Abelman"/>
    <x v="2"/>
    <s v="United States"/>
    <s v="Everett"/>
    <x v="31"/>
    <n v="2149"/>
    <x v="3"/>
    <s v="TEC-AC-10003095"/>
    <x v="2"/>
    <x v="11"/>
    <s v="Logitech G35 7.1-Channel Surround Sound Headset"/>
    <n v="259.98"/>
    <n v="2"/>
    <n v="0"/>
    <n v="88.393200000000007"/>
  </r>
  <r>
    <n v="7672"/>
    <x v="3801"/>
    <x v="1"/>
    <x v="154"/>
    <d v="2012-11-29T00:00:00"/>
    <x v="0"/>
    <s v="MA-17560"/>
    <s v="Matt Abelman"/>
    <x v="2"/>
    <s v="United States"/>
    <s v="Everett"/>
    <x v="31"/>
    <n v="2149"/>
    <x v="3"/>
    <s v="FUR-BO-10002916"/>
    <x v="0"/>
    <x v="0"/>
    <s v="Rush Hierlooms Collection 1&quot; Thick Stackable Bookcases"/>
    <n v="170.98"/>
    <n v="1"/>
    <n v="0"/>
    <n v="32.486199999999997"/>
  </r>
  <r>
    <n v="7673"/>
    <x v="3801"/>
    <x v="1"/>
    <x v="154"/>
    <d v="2012-11-29T00:00:00"/>
    <x v="0"/>
    <s v="MA-17560"/>
    <s v="Matt Abelman"/>
    <x v="2"/>
    <s v="United States"/>
    <s v="Everett"/>
    <x v="31"/>
    <n v="2149"/>
    <x v="3"/>
    <s v="FUR-FU-10002506"/>
    <x v="0"/>
    <x v="5"/>
    <s v="Tensor &quot;Hersey Kiss&quot; Styled Floor Lamp"/>
    <n v="38.97"/>
    <n v="3"/>
    <n v="0"/>
    <n v="4.6763999999999992"/>
  </r>
  <r>
    <n v="7674"/>
    <x v="3801"/>
    <x v="1"/>
    <x v="154"/>
    <d v="2012-11-29T00:00:00"/>
    <x v="0"/>
    <s v="MA-17560"/>
    <s v="Matt Abelman"/>
    <x v="2"/>
    <s v="United States"/>
    <s v="Everett"/>
    <x v="31"/>
    <n v="2149"/>
    <x v="3"/>
    <s v="OFF-PA-10003823"/>
    <x v="1"/>
    <x v="10"/>
    <s v="Xerox 197"/>
    <n v="154.9"/>
    <n v="5"/>
    <n v="0"/>
    <n v="69.704999999999998"/>
  </r>
  <r>
    <n v="7675"/>
    <x v="3801"/>
    <x v="1"/>
    <x v="154"/>
    <d v="2012-11-29T00:00:00"/>
    <x v="0"/>
    <s v="MA-17560"/>
    <s v="Matt Abelman"/>
    <x v="2"/>
    <s v="United States"/>
    <s v="Everett"/>
    <x v="31"/>
    <n v="2149"/>
    <x v="3"/>
    <s v="FUR-TA-10004619"/>
    <x v="0"/>
    <x v="3"/>
    <s v="Hon Non-Folding Utility Tables"/>
    <n v="446.06799999999998"/>
    <n v="4"/>
    <n v="0.3"/>
    <n v="0"/>
  </r>
  <r>
    <n v="7676"/>
    <x v="3802"/>
    <x v="3"/>
    <x v="636"/>
    <d v="2014-05-10T00:00:00"/>
    <x v="0"/>
    <s v="TS-21655"/>
    <s v="Trudy Schmidt"/>
    <x v="0"/>
    <s v="United States"/>
    <s v="Rancho Cucamonga"/>
    <x v="1"/>
    <n v="91730"/>
    <x v="1"/>
    <s v="OFF-AP-10001271"/>
    <x v="1"/>
    <x v="9"/>
    <s v="Eureka The Boss Cordless Rechargeable Stick Vac"/>
    <n v="152.94"/>
    <n v="3"/>
    <n v="0"/>
    <n v="41.293800000000005"/>
  </r>
  <r>
    <n v="7677"/>
    <x v="3803"/>
    <x v="2"/>
    <x v="1169"/>
    <d v="2011-10-08T00:00:00"/>
    <x v="3"/>
    <s v="JG-15115"/>
    <s v="Jack Garza"/>
    <x v="0"/>
    <s v="United States"/>
    <s v="Charlotte"/>
    <x v="3"/>
    <n v="28205"/>
    <x v="0"/>
    <s v="TEC-AC-10002331"/>
    <x v="2"/>
    <x v="11"/>
    <s v="Maxell 74 Minute CDR, 10/Pack"/>
    <n v="23.472000000000001"/>
    <n v="3"/>
    <n v="0.2"/>
    <n v="4.9877999999999982"/>
  </r>
  <r>
    <n v="7678"/>
    <x v="3804"/>
    <x v="2"/>
    <x v="520"/>
    <d v="2012-01-07T00:00:00"/>
    <x v="1"/>
    <s v="KM-16375"/>
    <s v="Katherine Murray"/>
    <x v="2"/>
    <s v="United States"/>
    <s v="Providence"/>
    <x v="34"/>
    <n v="2908"/>
    <x v="3"/>
    <s v="OFF-PA-10003228"/>
    <x v="1"/>
    <x v="10"/>
    <s v="Xerox 1917"/>
    <n v="195.64"/>
    <n v="4"/>
    <n v="0"/>
    <n v="91.950799999999987"/>
  </r>
  <r>
    <n v="7679"/>
    <x v="3804"/>
    <x v="2"/>
    <x v="520"/>
    <d v="2012-01-07T00:00:00"/>
    <x v="1"/>
    <s v="KM-16375"/>
    <s v="Katherine Murray"/>
    <x v="2"/>
    <s v="United States"/>
    <s v="Providence"/>
    <x v="34"/>
    <n v="2908"/>
    <x v="3"/>
    <s v="OFF-PA-10002586"/>
    <x v="1"/>
    <x v="10"/>
    <s v="Xerox 1970"/>
    <n v="14.940000000000001"/>
    <n v="3"/>
    <n v="0"/>
    <n v="7.0218000000000007"/>
  </r>
  <r>
    <n v="7680"/>
    <x v="3804"/>
    <x v="2"/>
    <x v="520"/>
    <d v="2012-01-07T00:00:00"/>
    <x v="1"/>
    <s v="KM-16375"/>
    <s v="Katherine Murray"/>
    <x v="2"/>
    <s v="United States"/>
    <s v="Providence"/>
    <x v="34"/>
    <n v="2908"/>
    <x v="3"/>
    <s v="TEC-AC-10002049"/>
    <x v="2"/>
    <x v="11"/>
    <s v="Plantronics Savi W720 Multi-Device Wireless Headset System"/>
    <n v="1687.8"/>
    <n v="4"/>
    <n v="0"/>
    <n v="742.63200000000006"/>
  </r>
  <r>
    <n v="7681"/>
    <x v="3804"/>
    <x v="2"/>
    <x v="520"/>
    <d v="2012-01-07T00:00:00"/>
    <x v="1"/>
    <s v="KM-16375"/>
    <s v="Katherine Murray"/>
    <x v="2"/>
    <s v="United States"/>
    <s v="Providence"/>
    <x v="34"/>
    <n v="2908"/>
    <x v="3"/>
    <s v="FUR-BO-10000362"/>
    <x v="0"/>
    <x v="0"/>
    <s v="Sauder Inglewood Library Bookcases"/>
    <n v="341.96"/>
    <n v="2"/>
    <n v="0"/>
    <n v="78.650800000000004"/>
  </r>
  <r>
    <n v="7682"/>
    <x v="3804"/>
    <x v="2"/>
    <x v="520"/>
    <d v="2012-01-07T00:00:00"/>
    <x v="1"/>
    <s v="KM-16375"/>
    <s v="Katherine Murray"/>
    <x v="2"/>
    <s v="United States"/>
    <s v="Providence"/>
    <x v="34"/>
    <n v="2908"/>
    <x v="3"/>
    <s v="FUR-CH-10004218"/>
    <x v="0"/>
    <x v="1"/>
    <s v="Global Fabric Manager's Chair, Dark Gray"/>
    <n v="605.88"/>
    <n v="6"/>
    <n v="0"/>
    <n v="151.47000000000003"/>
  </r>
  <r>
    <n v="7683"/>
    <x v="3805"/>
    <x v="1"/>
    <x v="152"/>
    <d v="2012-05-01T00:00:00"/>
    <x v="2"/>
    <s v="SD-20485"/>
    <s v="Shirley Daniels"/>
    <x v="2"/>
    <s v="United States"/>
    <s v="Midland"/>
    <x v="12"/>
    <n v="48640"/>
    <x v="2"/>
    <s v="OFF-AP-10003779"/>
    <x v="1"/>
    <x v="9"/>
    <s v="Kensington 7 Outlet MasterPiece Power Center with Fax/Phone Line Protection"/>
    <n v="186.732"/>
    <n v="1"/>
    <n v="0.1"/>
    <n v="41.495999999999967"/>
  </r>
  <r>
    <n v="7684"/>
    <x v="3805"/>
    <x v="1"/>
    <x v="152"/>
    <d v="2012-05-01T00:00:00"/>
    <x v="2"/>
    <s v="SD-20485"/>
    <s v="Shirley Daniels"/>
    <x v="2"/>
    <s v="United States"/>
    <s v="Midland"/>
    <x v="12"/>
    <n v="48640"/>
    <x v="2"/>
    <s v="OFF-BI-10003527"/>
    <x v="1"/>
    <x v="8"/>
    <s v="Fellowes PB500 Electric Punch Plastic Comb Binding Machine with Manual Bind"/>
    <n v="3812.9700000000003"/>
    <n v="3"/>
    <n v="0"/>
    <n v="1906.4850000000001"/>
  </r>
  <r>
    <n v="7685"/>
    <x v="3806"/>
    <x v="1"/>
    <x v="966"/>
    <d v="2012-02-21T00:00:00"/>
    <x v="1"/>
    <s v="TT-21070"/>
    <s v="Ted Trevino"/>
    <x v="0"/>
    <s v="United States"/>
    <s v="Rochester"/>
    <x v="15"/>
    <n v="14609"/>
    <x v="3"/>
    <s v="OFF-BI-10002897"/>
    <x v="1"/>
    <x v="8"/>
    <s v="Black Avery Memo-Size 3-Ring Binder, 5 1/2&quot; x 8 1/2&quot;"/>
    <n v="26.423999999999999"/>
    <n v="9"/>
    <n v="0.2"/>
    <n v="9.5786999999999995"/>
  </r>
  <r>
    <n v="7686"/>
    <x v="3806"/>
    <x v="1"/>
    <x v="966"/>
    <d v="2012-02-21T00:00:00"/>
    <x v="1"/>
    <s v="TT-21070"/>
    <s v="Ted Trevino"/>
    <x v="0"/>
    <s v="United States"/>
    <s v="Rochester"/>
    <x v="15"/>
    <n v="14609"/>
    <x v="3"/>
    <s v="TEC-PH-10002584"/>
    <x v="2"/>
    <x v="7"/>
    <s v="Samsung Galaxy S4"/>
    <n v="625.99"/>
    <n v="1"/>
    <n v="0"/>
    <n v="187.79699999999997"/>
  </r>
  <r>
    <n v="7687"/>
    <x v="3807"/>
    <x v="0"/>
    <x v="881"/>
    <d v="2013-11-30T00:00:00"/>
    <x v="1"/>
    <s v="BB-11545"/>
    <s v="Brenda Bowman"/>
    <x v="1"/>
    <s v="United States"/>
    <s v="Jackson"/>
    <x v="12"/>
    <n v="49201"/>
    <x v="2"/>
    <s v="FUR-TA-10001095"/>
    <x v="0"/>
    <x v="3"/>
    <s v="Chromcraft Round Conference Tables"/>
    <n v="1568.61"/>
    <n v="9"/>
    <n v="0"/>
    <n v="329.40809999999999"/>
  </r>
  <r>
    <n v="7688"/>
    <x v="3807"/>
    <x v="0"/>
    <x v="881"/>
    <d v="2013-11-30T00:00:00"/>
    <x v="1"/>
    <s v="BB-11545"/>
    <s v="Brenda Bowman"/>
    <x v="1"/>
    <s v="United States"/>
    <s v="Jackson"/>
    <x v="12"/>
    <n v="49201"/>
    <x v="2"/>
    <s v="OFF-BI-10004002"/>
    <x v="1"/>
    <x v="8"/>
    <s v="Wilson Jones International Size A4 Ring Binders"/>
    <n v="17.3"/>
    <n v="1"/>
    <n v="0"/>
    <n v="8.3040000000000003"/>
  </r>
  <r>
    <n v="7689"/>
    <x v="3807"/>
    <x v="0"/>
    <x v="881"/>
    <d v="2013-11-30T00:00:00"/>
    <x v="1"/>
    <s v="BB-11545"/>
    <s v="Brenda Bowman"/>
    <x v="1"/>
    <s v="United States"/>
    <s v="Jackson"/>
    <x v="12"/>
    <n v="49201"/>
    <x v="2"/>
    <s v="TEC-AC-10004518"/>
    <x v="2"/>
    <x v="11"/>
    <s v="Memorex Mini Travel Drive 32 GB USB 2.0 Flash Drive"/>
    <n v="160"/>
    <n v="8"/>
    <n v="0"/>
    <n v="62.400000000000006"/>
  </r>
  <r>
    <n v="7690"/>
    <x v="3808"/>
    <x v="3"/>
    <x v="663"/>
    <d v="2014-07-18T00:00:00"/>
    <x v="2"/>
    <s v="RS-19420"/>
    <s v="Ricardo Sperren"/>
    <x v="1"/>
    <s v="United States"/>
    <s v="Suffolk"/>
    <x v="17"/>
    <n v="23434"/>
    <x v="0"/>
    <s v="OFF-AP-10002191"/>
    <x v="1"/>
    <x v="9"/>
    <s v="Belkin 8 Outlet SurgeMaster II Gold Surge Protector"/>
    <n v="179.94"/>
    <n v="3"/>
    <n v="0"/>
    <n v="50.383200000000009"/>
  </r>
  <r>
    <n v="7691"/>
    <x v="3808"/>
    <x v="3"/>
    <x v="663"/>
    <d v="2014-07-18T00:00:00"/>
    <x v="2"/>
    <s v="RS-19420"/>
    <s v="Ricardo Sperren"/>
    <x v="1"/>
    <s v="United States"/>
    <s v="Suffolk"/>
    <x v="17"/>
    <n v="23434"/>
    <x v="0"/>
    <s v="FUR-TA-10004575"/>
    <x v="0"/>
    <x v="3"/>
    <s v="Hon 5100 Series Wood Tables"/>
    <n v="872.94"/>
    <n v="3"/>
    <n v="0"/>
    <n v="157.12919999999997"/>
  </r>
  <r>
    <n v="7692"/>
    <x v="3808"/>
    <x v="3"/>
    <x v="663"/>
    <d v="2014-07-18T00:00:00"/>
    <x v="2"/>
    <s v="RS-19420"/>
    <s v="Ricardo Sperren"/>
    <x v="1"/>
    <s v="United States"/>
    <s v="Suffolk"/>
    <x v="17"/>
    <n v="23434"/>
    <x v="0"/>
    <s v="OFF-PA-10003177"/>
    <x v="1"/>
    <x v="10"/>
    <s v="Xerox 1999"/>
    <n v="12.96"/>
    <n v="2"/>
    <n v="0"/>
    <n v="6.2208000000000006"/>
  </r>
  <r>
    <n v="7693"/>
    <x v="3809"/>
    <x v="2"/>
    <x v="282"/>
    <d v="2012-01-03T00:00:00"/>
    <x v="1"/>
    <s v="AI-10855"/>
    <s v="Arianne Irving"/>
    <x v="0"/>
    <s v="United States"/>
    <s v="Brentwood"/>
    <x v="1"/>
    <n v="94513"/>
    <x v="1"/>
    <s v="OFF-LA-10003923"/>
    <x v="1"/>
    <x v="2"/>
    <s v="Alphabetical Labels for Top Tab Filing"/>
    <n v="88.800000000000011"/>
    <n v="6"/>
    <n v="0"/>
    <n v="44.400000000000006"/>
  </r>
  <r>
    <n v="7694"/>
    <x v="3809"/>
    <x v="2"/>
    <x v="282"/>
    <d v="2012-01-03T00:00:00"/>
    <x v="1"/>
    <s v="AI-10855"/>
    <s v="Arianne Irving"/>
    <x v="0"/>
    <s v="United States"/>
    <s v="Brentwood"/>
    <x v="1"/>
    <n v="94513"/>
    <x v="1"/>
    <s v="TEC-PH-10001051"/>
    <x v="2"/>
    <x v="7"/>
    <s v="HTC One"/>
    <n v="319.96800000000002"/>
    <n v="4"/>
    <n v="0.2"/>
    <n v="35.996399999999952"/>
  </r>
  <r>
    <n v="7695"/>
    <x v="3810"/>
    <x v="0"/>
    <x v="554"/>
    <d v="2013-03-23T00:00:00"/>
    <x v="3"/>
    <s v="MC-17275"/>
    <s v="Marc Crier"/>
    <x v="0"/>
    <s v="United States"/>
    <s v="Seattle"/>
    <x v="4"/>
    <n v="98103"/>
    <x v="1"/>
    <s v="FUR-CH-10004754"/>
    <x v="0"/>
    <x v="1"/>
    <s v="Global Stack Chair with Arms, Black"/>
    <n v="167.88800000000001"/>
    <n v="7"/>
    <n v="0.2"/>
    <n v="14.690199999999997"/>
  </r>
  <r>
    <n v="7696"/>
    <x v="3811"/>
    <x v="3"/>
    <x v="1170"/>
    <d v="2014-07-06T00:00:00"/>
    <x v="2"/>
    <s v="AH-10120"/>
    <s v="Adrian Hane"/>
    <x v="2"/>
    <s v="United States"/>
    <s v="Houston"/>
    <x v="5"/>
    <n v="77036"/>
    <x v="2"/>
    <s v="OFF-PA-10000357"/>
    <x v="1"/>
    <x v="10"/>
    <s v="White Dual Perf Computer Printout Paper, 2700 Sheets, 1 Part, Heavyweight, 20 lbs., 14 7/8 x 11"/>
    <n v="163.96"/>
    <n v="5"/>
    <n v="0.2"/>
    <n v="59.435499999999998"/>
  </r>
  <r>
    <n v="7697"/>
    <x v="3811"/>
    <x v="3"/>
    <x v="1170"/>
    <d v="2014-07-06T00:00:00"/>
    <x v="2"/>
    <s v="AH-10120"/>
    <s v="Adrian Hane"/>
    <x v="2"/>
    <s v="United States"/>
    <s v="Houston"/>
    <x v="5"/>
    <n v="77036"/>
    <x v="2"/>
    <s v="OFF-BI-10001787"/>
    <x v="1"/>
    <x v="8"/>
    <s v="Wilson Jones Four-Pocket Poly Binders"/>
    <n v="5.2319999999999984"/>
    <n v="4"/>
    <n v="0.8"/>
    <n v="-8.1096000000000004"/>
  </r>
  <r>
    <n v="7698"/>
    <x v="3812"/>
    <x v="3"/>
    <x v="817"/>
    <d v="2014-12-19T00:00:00"/>
    <x v="1"/>
    <s v="BF-11170"/>
    <s v="Ben Ferrer"/>
    <x v="2"/>
    <s v="United States"/>
    <s v="Lawrence"/>
    <x v="31"/>
    <n v="1841"/>
    <x v="3"/>
    <s v="TEC-CO-10002313"/>
    <x v="2"/>
    <x v="16"/>
    <s v="Canon PC1080F Personal Copier"/>
    <n v="1199.98"/>
    <n v="2"/>
    <n v="0"/>
    <n v="467.99220000000003"/>
  </r>
  <r>
    <n v="7699"/>
    <x v="3812"/>
    <x v="3"/>
    <x v="817"/>
    <d v="2014-12-19T00:00:00"/>
    <x v="1"/>
    <s v="BF-11170"/>
    <s v="Ben Ferrer"/>
    <x v="2"/>
    <s v="United States"/>
    <s v="Lawrence"/>
    <x v="31"/>
    <n v="1841"/>
    <x v="3"/>
    <s v="OFF-ST-10002790"/>
    <x v="1"/>
    <x v="4"/>
    <s v="Safco Industrial Shelving"/>
    <n v="73.849999999999994"/>
    <n v="1"/>
    <n v="0"/>
    <n v="2.2155000000000058"/>
  </r>
  <r>
    <n v="7700"/>
    <x v="3812"/>
    <x v="3"/>
    <x v="817"/>
    <d v="2014-12-19T00:00:00"/>
    <x v="1"/>
    <s v="BF-11170"/>
    <s v="Ben Ferrer"/>
    <x v="2"/>
    <s v="United States"/>
    <s v="Lawrence"/>
    <x v="31"/>
    <n v="1841"/>
    <x v="3"/>
    <s v="OFF-SU-10001664"/>
    <x v="1"/>
    <x v="14"/>
    <s v="Acme Office Executive Series Stainless Steel Trimmers"/>
    <n v="25.71"/>
    <n v="3"/>
    <n v="0"/>
    <n v="6.6846000000000005"/>
  </r>
  <r>
    <n v="7701"/>
    <x v="3812"/>
    <x v="3"/>
    <x v="817"/>
    <d v="2014-12-19T00:00:00"/>
    <x v="1"/>
    <s v="BF-11170"/>
    <s v="Ben Ferrer"/>
    <x v="2"/>
    <s v="United States"/>
    <s v="Lawrence"/>
    <x v="31"/>
    <n v="1841"/>
    <x v="3"/>
    <s v="OFF-FA-10001332"/>
    <x v="1"/>
    <x v="13"/>
    <s v="Acco Banker's Clasps, 5 3/4&quot;-Long"/>
    <n v="17.28"/>
    <n v="6"/>
    <n v="0"/>
    <n v="8.121599999999999"/>
  </r>
  <r>
    <n v="7702"/>
    <x v="3812"/>
    <x v="3"/>
    <x v="817"/>
    <d v="2014-12-19T00:00:00"/>
    <x v="1"/>
    <s v="BF-11170"/>
    <s v="Ben Ferrer"/>
    <x v="2"/>
    <s v="United States"/>
    <s v="Lawrence"/>
    <x v="31"/>
    <n v="1841"/>
    <x v="3"/>
    <s v="FUR-TA-10003473"/>
    <x v="0"/>
    <x v="3"/>
    <s v="Bretford Rectangular Conference Table Tops"/>
    <n v="526.58199999999999"/>
    <n v="2"/>
    <n v="0.3"/>
    <n v="-52.658199999999965"/>
  </r>
  <r>
    <n v="7703"/>
    <x v="3813"/>
    <x v="0"/>
    <x v="370"/>
    <d v="2013-09-03T00:00:00"/>
    <x v="1"/>
    <s v="AA-10480"/>
    <s v="Andrew Allen"/>
    <x v="0"/>
    <s v="United States"/>
    <s v="Detroit"/>
    <x v="12"/>
    <n v="48234"/>
    <x v="2"/>
    <s v="OFF-PA-10000605"/>
    <x v="1"/>
    <x v="10"/>
    <s v="Xerox 1950"/>
    <n v="11.56"/>
    <n v="2"/>
    <n v="0"/>
    <n v="5.6644000000000005"/>
  </r>
  <r>
    <n v="7704"/>
    <x v="3813"/>
    <x v="0"/>
    <x v="370"/>
    <d v="2013-09-03T00:00:00"/>
    <x v="1"/>
    <s v="AA-10480"/>
    <s v="Andrew Allen"/>
    <x v="0"/>
    <s v="United States"/>
    <s v="Detroit"/>
    <x v="12"/>
    <n v="48234"/>
    <x v="2"/>
    <s v="TEC-PH-10002170"/>
    <x v="2"/>
    <x v="7"/>
    <s v="ClearSounds CSC500 Amplified Spirit Phone Corded phone"/>
    <n v="209.96999999999997"/>
    <n v="3"/>
    <n v="0"/>
    <n v="58.791600000000003"/>
  </r>
  <r>
    <n v="7705"/>
    <x v="3813"/>
    <x v="0"/>
    <x v="370"/>
    <d v="2013-09-03T00:00:00"/>
    <x v="1"/>
    <s v="AA-10480"/>
    <s v="Andrew Allen"/>
    <x v="0"/>
    <s v="United States"/>
    <s v="Detroit"/>
    <x v="12"/>
    <n v="48234"/>
    <x v="2"/>
    <s v="FUR-TA-10004147"/>
    <x v="0"/>
    <x v="3"/>
    <s v="Hon 4060 Series Tables"/>
    <n v="447.84"/>
    <n v="4"/>
    <n v="0"/>
    <n v="98.524799999999971"/>
  </r>
  <r>
    <n v="7706"/>
    <x v="3813"/>
    <x v="0"/>
    <x v="370"/>
    <d v="2013-09-03T00:00:00"/>
    <x v="1"/>
    <s v="AA-10480"/>
    <s v="Andrew Allen"/>
    <x v="0"/>
    <s v="United States"/>
    <s v="Detroit"/>
    <x v="12"/>
    <n v="48234"/>
    <x v="2"/>
    <s v="TEC-AC-10003911"/>
    <x v="2"/>
    <x v="11"/>
    <s v="NETGEAR AC1750 Dual Band Gigabit Smart WiFi Router"/>
    <n v="479.97"/>
    <n v="3"/>
    <n v="0"/>
    <n v="163.18979999999999"/>
  </r>
  <r>
    <n v="7707"/>
    <x v="3813"/>
    <x v="0"/>
    <x v="370"/>
    <d v="2013-09-03T00:00:00"/>
    <x v="1"/>
    <s v="AA-10480"/>
    <s v="Andrew Allen"/>
    <x v="0"/>
    <s v="United States"/>
    <s v="Detroit"/>
    <x v="12"/>
    <n v="48234"/>
    <x v="2"/>
    <s v="OFF-AR-10002578"/>
    <x v="1"/>
    <x v="6"/>
    <s v="Newell 335"/>
    <n v="8.64"/>
    <n v="3"/>
    <n v="0"/>
    <n v="2.5055999999999998"/>
  </r>
  <r>
    <n v="7708"/>
    <x v="3814"/>
    <x v="3"/>
    <x v="453"/>
    <d v="2014-10-20T00:00:00"/>
    <x v="1"/>
    <s v="SV-20815"/>
    <s v="Stuart Van"/>
    <x v="1"/>
    <s v="United States"/>
    <s v="Orem"/>
    <x v="7"/>
    <n v="84057"/>
    <x v="1"/>
    <s v="OFF-AR-10001761"/>
    <x v="1"/>
    <x v="6"/>
    <s v="Avery Hi-Liter Smear-Safe Highlighters"/>
    <n v="11.68"/>
    <n v="2"/>
    <n v="0"/>
    <n v="4.2047999999999996"/>
  </r>
  <r>
    <n v="7709"/>
    <x v="3815"/>
    <x v="2"/>
    <x v="1089"/>
    <d v="2011-10-29T00:00:00"/>
    <x v="1"/>
    <s v="EH-14185"/>
    <s v="Evan Henry"/>
    <x v="0"/>
    <s v="United States"/>
    <s v="Philadelphia"/>
    <x v="9"/>
    <n v="19120"/>
    <x v="3"/>
    <s v="TEC-AC-10001553"/>
    <x v="2"/>
    <x v="11"/>
    <s v="Memorex 25GB 6X Branded Blu-Ray Recordable Disc, 15/Pack"/>
    <n v="40.775999999999996"/>
    <n v="3"/>
    <n v="0.2"/>
    <n v="0.50970000000000049"/>
  </r>
  <r>
    <n v="7710"/>
    <x v="3815"/>
    <x v="2"/>
    <x v="1089"/>
    <d v="2011-10-29T00:00:00"/>
    <x v="1"/>
    <s v="EH-14185"/>
    <s v="Evan Henry"/>
    <x v="0"/>
    <s v="United States"/>
    <s v="Philadelphia"/>
    <x v="9"/>
    <n v="19120"/>
    <x v="3"/>
    <s v="OFF-BI-10000309"/>
    <x v="1"/>
    <x v="8"/>
    <s v="GBC Twin Loop Wire Binding Elements, 9/16&quot; Spine, Black"/>
    <n v="13.698000000000002"/>
    <n v="3"/>
    <n v="0.7"/>
    <n v="-9.5885999999999996"/>
  </r>
  <r>
    <n v="7711"/>
    <x v="3816"/>
    <x v="1"/>
    <x v="788"/>
    <d v="2012-04-07T00:00:00"/>
    <x v="1"/>
    <s v="JL-15850"/>
    <s v="John Lucas"/>
    <x v="0"/>
    <s v="United States"/>
    <s v="Mesa"/>
    <x v="16"/>
    <n v="85204"/>
    <x v="1"/>
    <s v="TEC-PH-10003095"/>
    <x v="2"/>
    <x v="7"/>
    <s v="Samsung HM1900 Bluetooth Headset"/>
    <n v="87.8"/>
    <n v="5"/>
    <n v="0.2"/>
    <n v="32.924999999999997"/>
  </r>
  <r>
    <n v="7712"/>
    <x v="3817"/>
    <x v="3"/>
    <x v="960"/>
    <d v="2014-10-31T00:00:00"/>
    <x v="0"/>
    <s v="JM-15250"/>
    <s v="Janet Martin"/>
    <x v="0"/>
    <s v="United States"/>
    <s v="Fayetteville"/>
    <x v="3"/>
    <n v="28314"/>
    <x v="0"/>
    <s v="FUR-FU-10001876"/>
    <x v="0"/>
    <x v="5"/>
    <s v="Computer Room Manger, 14&quot;"/>
    <n v="77.951999999999998"/>
    <n v="3"/>
    <n v="0.2"/>
    <n v="15.590399999999995"/>
  </r>
  <r>
    <n v="7713"/>
    <x v="3817"/>
    <x v="3"/>
    <x v="960"/>
    <d v="2014-10-31T00:00:00"/>
    <x v="0"/>
    <s v="JM-15250"/>
    <s v="Janet Martin"/>
    <x v="0"/>
    <s v="United States"/>
    <s v="Fayetteville"/>
    <x v="3"/>
    <n v="28314"/>
    <x v="0"/>
    <s v="OFF-ST-10001522"/>
    <x v="1"/>
    <x v="4"/>
    <s v="Gould Plastics 18-Pocket Panel Bin, 34w x 5-1/4d x 20-1/2h"/>
    <n v="147.184"/>
    <n v="2"/>
    <n v="0.2"/>
    <n v="-29.436800000000012"/>
  </r>
  <r>
    <n v="7714"/>
    <x v="3817"/>
    <x v="3"/>
    <x v="960"/>
    <d v="2014-10-31T00:00:00"/>
    <x v="0"/>
    <s v="JM-15250"/>
    <s v="Janet Martin"/>
    <x v="0"/>
    <s v="United States"/>
    <s v="Fayetteville"/>
    <x v="3"/>
    <n v="28314"/>
    <x v="0"/>
    <s v="OFF-PA-10000300"/>
    <x v="1"/>
    <x v="10"/>
    <s v="Xerox 1936"/>
    <n v="47.952000000000005"/>
    <n v="3"/>
    <n v="0.2"/>
    <n v="16.183799999999998"/>
  </r>
  <r>
    <n v="7715"/>
    <x v="3818"/>
    <x v="2"/>
    <x v="29"/>
    <d v="2011-12-07T00:00:00"/>
    <x v="2"/>
    <s v="JB-15925"/>
    <s v="Joni Blumstein"/>
    <x v="0"/>
    <s v="United States"/>
    <s v="Los Angeles"/>
    <x v="1"/>
    <n v="90032"/>
    <x v="1"/>
    <s v="OFF-AP-10001469"/>
    <x v="1"/>
    <x v="9"/>
    <s v="Fellowes 8 Outlet Superior Workstation Surge Protector"/>
    <n v="250.26"/>
    <n v="6"/>
    <n v="0"/>
    <n v="72.575399999999973"/>
  </r>
  <r>
    <n v="7716"/>
    <x v="3819"/>
    <x v="3"/>
    <x v="132"/>
    <d v="2014-11-09T00:00:00"/>
    <x v="1"/>
    <s v="PB-19105"/>
    <s v="Peter Bühler"/>
    <x v="0"/>
    <s v="United States"/>
    <s v="Philadelphia"/>
    <x v="9"/>
    <n v="19140"/>
    <x v="3"/>
    <s v="TEC-AC-10001553"/>
    <x v="2"/>
    <x v="11"/>
    <s v="Memorex 25GB 6X Branded Blu-Ray Recordable Disc, 15/Pack"/>
    <n v="40.775999999999996"/>
    <n v="3"/>
    <n v="0.2"/>
    <n v="0.50970000000000049"/>
  </r>
  <r>
    <n v="7717"/>
    <x v="3820"/>
    <x v="1"/>
    <x v="1171"/>
    <d v="2012-01-12T00:00:00"/>
    <x v="1"/>
    <s v="SP-20620"/>
    <s v="Stefania Perrino"/>
    <x v="1"/>
    <s v="United States"/>
    <s v="Colorado Springs"/>
    <x v="22"/>
    <n v="80906"/>
    <x v="1"/>
    <s v="OFF-PA-10004041"/>
    <x v="1"/>
    <x v="10"/>
    <s v="It's Hot Message Books with Stickers, 2 3/4&quot; x 5&quot;"/>
    <n v="29.600000000000005"/>
    <n v="5"/>
    <n v="0.2"/>
    <n v="9.2499999999999964"/>
  </r>
  <r>
    <n v="7718"/>
    <x v="3820"/>
    <x v="1"/>
    <x v="1171"/>
    <d v="2012-01-12T00:00:00"/>
    <x v="1"/>
    <s v="SP-20620"/>
    <s v="Stefania Perrino"/>
    <x v="1"/>
    <s v="United States"/>
    <s v="Colorado Springs"/>
    <x v="22"/>
    <n v="80906"/>
    <x v="1"/>
    <s v="OFF-BI-10002764"/>
    <x v="1"/>
    <x v="8"/>
    <s v="Recycled Pressboard Report Cover with Reinforced Top Hinge"/>
    <n v="1.9380000000000002"/>
    <n v="2"/>
    <n v="0.7"/>
    <n v="-1.3565999999999994"/>
  </r>
  <r>
    <n v="7719"/>
    <x v="3821"/>
    <x v="3"/>
    <x v="428"/>
    <d v="2014-09-15T00:00:00"/>
    <x v="1"/>
    <s v="MC-17605"/>
    <s v="Matt Connell"/>
    <x v="1"/>
    <s v="United States"/>
    <s v="Los Angeles"/>
    <x v="1"/>
    <n v="90032"/>
    <x v="1"/>
    <s v="TEC-AC-10001114"/>
    <x v="2"/>
    <x v="11"/>
    <s v="Microsoft Wireless Mobile Mouse 4000"/>
    <n v="159.96"/>
    <n v="4"/>
    <n v="0"/>
    <n v="51.18719999999999"/>
  </r>
  <r>
    <n v="7720"/>
    <x v="3822"/>
    <x v="1"/>
    <x v="956"/>
    <d v="2012-01-10T00:00:00"/>
    <x v="1"/>
    <s v="BG-11695"/>
    <s v="Brooke Gillingham"/>
    <x v="1"/>
    <s v="United States"/>
    <s v="New York City"/>
    <x v="15"/>
    <n v="10009"/>
    <x v="3"/>
    <s v="OFF-AR-10001615"/>
    <x v="1"/>
    <x v="6"/>
    <s v="Newell 34"/>
    <n v="59.519999999999996"/>
    <n v="3"/>
    <n v="0"/>
    <n v="15.475200000000001"/>
  </r>
  <r>
    <n v="7721"/>
    <x v="3822"/>
    <x v="1"/>
    <x v="956"/>
    <d v="2012-01-10T00:00:00"/>
    <x v="1"/>
    <s v="BG-11695"/>
    <s v="Brooke Gillingham"/>
    <x v="1"/>
    <s v="United States"/>
    <s v="New York City"/>
    <x v="15"/>
    <n v="10009"/>
    <x v="3"/>
    <s v="OFF-EN-10000461"/>
    <x v="1"/>
    <x v="12"/>
    <s v="#10- 4 1/8&quot; x 9 1/2&quot; Recycled Envelopes"/>
    <n v="17.48"/>
    <n v="2"/>
    <n v="0"/>
    <n v="8.2156000000000002"/>
  </r>
  <r>
    <n v="7722"/>
    <x v="3822"/>
    <x v="1"/>
    <x v="956"/>
    <d v="2012-01-10T00:00:00"/>
    <x v="1"/>
    <s v="BG-11695"/>
    <s v="Brooke Gillingham"/>
    <x v="1"/>
    <s v="United States"/>
    <s v="New York City"/>
    <x v="15"/>
    <n v="10009"/>
    <x v="3"/>
    <s v="OFF-BI-10004506"/>
    <x v="1"/>
    <x v="8"/>
    <s v="Wilson Jones data.warehouse D-Ring Binders with DublLock"/>
    <n v="13.168000000000001"/>
    <n v="2"/>
    <n v="0.2"/>
    <n v="4.6088000000000005"/>
  </r>
  <r>
    <n v="7723"/>
    <x v="3823"/>
    <x v="3"/>
    <x v="513"/>
    <d v="2014-04-21T00:00:00"/>
    <x v="1"/>
    <s v="JO-15550"/>
    <s v="Jesus Ocampo"/>
    <x v="2"/>
    <s v="United States"/>
    <s v="San Francisco"/>
    <x v="1"/>
    <n v="94109"/>
    <x v="1"/>
    <s v="OFF-AP-10000027"/>
    <x v="1"/>
    <x v="9"/>
    <s v="Hoover Commercial SteamVac"/>
    <n v="40.74"/>
    <n v="3"/>
    <n v="0"/>
    <n v="12.222"/>
  </r>
  <r>
    <n v="7724"/>
    <x v="3824"/>
    <x v="1"/>
    <x v="229"/>
    <d v="2012-09-14T00:00:00"/>
    <x v="1"/>
    <s v="AR-10345"/>
    <s v="Alex Russell"/>
    <x v="1"/>
    <s v="United States"/>
    <s v="Austin"/>
    <x v="5"/>
    <n v="78745"/>
    <x v="2"/>
    <s v="FUR-CH-10003981"/>
    <x v="0"/>
    <x v="1"/>
    <s v="Global Commerce Series Low-Back Swivel/Tilt Chairs"/>
    <n v="179.886"/>
    <n v="1"/>
    <n v="0.3"/>
    <n v="-2.5698000000000292"/>
  </r>
  <r>
    <n v="7725"/>
    <x v="3825"/>
    <x v="0"/>
    <x v="477"/>
    <d v="2013-09-30T00:00:00"/>
    <x v="1"/>
    <s v="TS-21505"/>
    <s v="Tony Sayre"/>
    <x v="0"/>
    <s v="United States"/>
    <s v="Cleveland"/>
    <x v="24"/>
    <n v="44105"/>
    <x v="3"/>
    <s v="OFF-AP-10003849"/>
    <x v="1"/>
    <x v="9"/>
    <s v="Hoover Shoulder Vac Commercial Portable Vacuum"/>
    <n v="286.25600000000003"/>
    <n v="1"/>
    <n v="0.2"/>
    <n v="17.890999999999977"/>
  </r>
  <r>
    <n v="7726"/>
    <x v="3825"/>
    <x v="0"/>
    <x v="477"/>
    <d v="2013-09-30T00:00:00"/>
    <x v="1"/>
    <s v="TS-21505"/>
    <s v="Tony Sayre"/>
    <x v="0"/>
    <s v="United States"/>
    <s v="Cleveland"/>
    <x v="24"/>
    <n v="44105"/>
    <x v="3"/>
    <s v="OFF-ST-10004963"/>
    <x v="1"/>
    <x v="4"/>
    <s v="Eldon Gobal File Keepers"/>
    <n v="24.224000000000004"/>
    <n v="2"/>
    <n v="0.2"/>
    <n v="-4.8448000000000029"/>
  </r>
  <r>
    <n v="7727"/>
    <x v="3825"/>
    <x v="0"/>
    <x v="477"/>
    <d v="2013-09-30T00:00:00"/>
    <x v="1"/>
    <s v="TS-21505"/>
    <s v="Tony Sayre"/>
    <x v="0"/>
    <s v="United States"/>
    <s v="Cleveland"/>
    <x v="24"/>
    <n v="44105"/>
    <x v="3"/>
    <s v="OFF-ST-10002574"/>
    <x v="1"/>
    <x v="4"/>
    <s v="SAFCO Commercial Wire Shelving, Black"/>
    <n v="331.536"/>
    <n v="3"/>
    <n v="0.2"/>
    <n v="-82.884"/>
  </r>
  <r>
    <n v="7728"/>
    <x v="3826"/>
    <x v="1"/>
    <x v="199"/>
    <d v="2012-03-20T00:00:00"/>
    <x v="0"/>
    <s v="JK-15640"/>
    <s v="Jim Kriz"/>
    <x v="2"/>
    <s v="United States"/>
    <s v="New York City"/>
    <x v="15"/>
    <n v="10009"/>
    <x v="3"/>
    <s v="OFF-AR-10001761"/>
    <x v="1"/>
    <x v="6"/>
    <s v="Avery Hi-Liter Smear-Safe Highlighters"/>
    <n v="17.52"/>
    <n v="3"/>
    <n v="0"/>
    <n v="6.3071999999999999"/>
  </r>
  <r>
    <n v="7729"/>
    <x v="3827"/>
    <x v="0"/>
    <x v="491"/>
    <d v="2013-12-03T00:00:00"/>
    <x v="1"/>
    <s v="GA-14515"/>
    <s v="George Ashbrook"/>
    <x v="0"/>
    <s v="United States"/>
    <s v="El Paso"/>
    <x v="5"/>
    <n v="79907"/>
    <x v="2"/>
    <s v="OFF-AR-10000716"/>
    <x v="1"/>
    <x v="6"/>
    <s v="DIXON Ticonderoga Erasable Checking Pencils"/>
    <n v="17.856000000000002"/>
    <n v="4"/>
    <n v="0.2"/>
    <n v="4.2408000000000001"/>
  </r>
  <r>
    <n v="7730"/>
    <x v="3828"/>
    <x v="0"/>
    <x v="182"/>
    <d v="2013-10-02T00:00:00"/>
    <x v="1"/>
    <s v="TN-21040"/>
    <s v="Tanja Norvell"/>
    <x v="2"/>
    <s v="United States"/>
    <s v="Tallahassee"/>
    <x v="2"/>
    <n v="32303"/>
    <x v="0"/>
    <s v="TEC-AC-10002637"/>
    <x v="2"/>
    <x v="11"/>
    <s v="Logitech VX Revolution Cordless Laser Mouse for Notebooks (Black)"/>
    <n v="431.97600000000006"/>
    <n v="3"/>
    <n v="0.2"/>
    <n v="-75.59580000000004"/>
  </r>
  <r>
    <n v="7731"/>
    <x v="3829"/>
    <x v="3"/>
    <x v="487"/>
    <d v="2014-06-20T00:00:00"/>
    <x v="1"/>
    <s v="TW-21025"/>
    <s v="Tamara Willingham"/>
    <x v="2"/>
    <s v="United States"/>
    <s v="Seattle"/>
    <x v="4"/>
    <n v="98103"/>
    <x v="1"/>
    <s v="FUR-CH-10003774"/>
    <x v="0"/>
    <x v="1"/>
    <s v="Global Wood Trimmed Manager's Task Chair, Khaki"/>
    <n v="291.13600000000002"/>
    <n v="4"/>
    <n v="0.2"/>
    <n v="-25.474400000000017"/>
  </r>
  <r>
    <n v="7732"/>
    <x v="3830"/>
    <x v="3"/>
    <x v="65"/>
    <d v="2014-09-22T00:00:00"/>
    <x v="2"/>
    <s v="PA-19060"/>
    <s v="Pete Armstrong"/>
    <x v="2"/>
    <s v="United States"/>
    <s v="Dallas"/>
    <x v="5"/>
    <n v="75220"/>
    <x v="2"/>
    <s v="OFF-EN-10000927"/>
    <x v="1"/>
    <x v="12"/>
    <s v="Jet-Pak Recycled Peel 'N' Seal Padded Mailers"/>
    <n v="114.84800000000001"/>
    <n v="4"/>
    <n v="0.2"/>
    <n v="35.889999999999986"/>
  </r>
  <r>
    <n v="7733"/>
    <x v="3831"/>
    <x v="3"/>
    <x v="455"/>
    <d v="2014-06-09T00:00:00"/>
    <x v="1"/>
    <s v="JD-15790"/>
    <s v="John Dryer"/>
    <x v="0"/>
    <s v="United States"/>
    <s v="Houston"/>
    <x v="5"/>
    <n v="77070"/>
    <x v="2"/>
    <s v="OFF-PA-10000743"/>
    <x v="1"/>
    <x v="10"/>
    <s v="Xerox 1977"/>
    <n v="10.688000000000001"/>
    <n v="2"/>
    <n v="0.2"/>
    <n v="3.7407999999999997"/>
  </r>
  <r>
    <n v="7734"/>
    <x v="3832"/>
    <x v="0"/>
    <x v="666"/>
    <d v="2013-05-20T00:00:00"/>
    <x v="0"/>
    <s v="MN-17935"/>
    <s v="Michael Nguyen"/>
    <x v="0"/>
    <s v="United States"/>
    <s v="Springfield"/>
    <x v="24"/>
    <n v="45503"/>
    <x v="3"/>
    <s v="OFF-PA-10000697"/>
    <x v="1"/>
    <x v="10"/>
    <s v="TOPS Voice Message Log Book, Flash Format"/>
    <n v="15.231999999999999"/>
    <n v="4"/>
    <n v="0.2"/>
    <n v="5.5215999999999994"/>
  </r>
  <r>
    <n v="7735"/>
    <x v="3833"/>
    <x v="3"/>
    <x v="175"/>
    <d v="2014-09-21T00:00:00"/>
    <x v="1"/>
    <s v="GM-14500"/>
    <s v="Gene McClure"/>
    <x v="0"/>
    <s v="United States"/>
    <s v="Seattle"/>
    <x v="4"/>
    <n v="98103"/>
    <x v="1"/>
    <s v="OFF-AR-10004441"/>
    <x v="1"/>
    <x v="6"/>
    <s v="BIC Brite Liner Highlighters"/>
    <n v="12.419999999999998"/>
    <n v="3"/>
    <n v="0"/>
    <n v="5.2164000000000001"/>
  </r>
  <r>
    <n v="7736"/>
    <x v="3834"/>
    <x v="0"/>
    <x v="250"/>
    <d v="2013-08-27T00:00:00"/>
    <x v="1"/>
    <s v="DG-13300"/>
    <s v="Deirdre Greer"/>
    <x v="1"/>
    <s v="United States"/>
    <s v="Seattle"/>
    <x v="4"/>
    <n v="98105"/>
    <x v="1"/>
    <s v="OFF-PA-10001870"/>
    <x v="1"/>
    <x v="10"/>
    <s v="Xerox 202"/>
    <n v="19.440000000000001"/>
    <n v="3"/>
    <n v="0"/>
    <n v="9.3312000000000008"/>
  </r>
  <r>
    <n v="7737"/>
    <x v="3835"/>
    <x v="2"/>
    <x v="992"/>
    <d v="2011-06-06T00:00:00"/>
    <x v="1"/>
    <s v="JG-15160"/>
    <s v="James Galang"/>
    <x v="0"/>
    <s v="United States"/>
    <s v="New York City"/>
    <x v="15"/>
    <n v="10024"/>
    <x v="3"/>
    <s v="OFF-BI-10003684"/>
    <x v="1"/>
    <x v="8"/>
    <s v="Wilson Jones Legal Size Ring Binders"/>
    <n v="70.367999999999995"/>
    <n v="4"/>
    <n v="0.2"/>
    <n v="26.387999999999998"/>
  </r>
  <r>
    <n v="7738"/>
    <x v="3836"/>
    <x v="3"/>
    <x v="404"/>
    <d v="2014-12-21T00:00:00"/>
    <x v="2"/>
    <s v="AG-10330"/>
    <s v="Alex Grayson"/>
    <x v="0"/>
    <s v="United States"/>
    <s v="Charlotte"/>
    <x v="3"/>
    <n v="28205"/>
    <x v="0"/>
    <s v="OFF-AR-10001315"/>
    <x v="1"/>
    <x v="6"/>
    <s v="Newell 310"/>
    <n v="12.672000000000001"/>
    <n v="9"/>
    <n v="0.2"/>
    <n v="1.4255999999999993"/>
  </r>
  <r>
    <n v="7739"/>
    <x v="3837"/>
    <x v="3"/>
    <x v="245"/>
    <d v="2014-08-07T00:00:00"/>
    <x v="1"/>
    <s v="JF-15355"/>
    <s v="Jay Fein"/>
    <x v="0"/>
    <s v="United States"/>
    <s v="Baltimore"/>
    <x v="39"/>
    <n v="21215"/>
    <x v="3"/>
    <s v="TEC-PH-10003589"/>
    <x v="2"/>
    <x v="7"/>
    <s v="invisibleSHIELD by ZAGG Smudge-Free Screen Protector"/>
    <n v="89.949999999999989"/>
    <n v="5"/>
    <n v="0"/>
    <n v="43.175999999999995"/>
  </r>
  <r>
    <n v="7740"/>
    <x v="3838"/>
    <x v="2"/>
    <x v="871"/>
    <d v="2011-11-26T00:00:00"/>
    <x v="1"/>
    <s v="SC-20680"/>
    <s v="Steve Carroll"/>
    <x v="2"/>
    <s v="United States"/>
    <s v="San Francisco"/>
    <x v="1"/>
    <n v="94110"/>
    <x v="1"/>
    <s v="OFF-PA-10001609"/>
    <x v="1"/>
    <x v="10"/>
    <s v="Tops Wirebound Message Log Books"/>
    <n v="6.58"/>
    <n v="2"/>
    <n v="0"/>
    <n v="3.0267999999999997"/>
  </r>
  <r>
    <n v="7741"/>
    <x v="3838"/>
    <x v="2"/>
    <x v="871"/>
    <d v="2011-11-26T00:00:00"/>
    <x v="1"/>
    <s v="SC-20680"/>
    <s v="Steve Carroll"/>
    <x v="2"/>
    <s v="United States"/>
    <s v="San Francisco"/>
    <x v="1"/>
    <n v="94110"/>
    <x v="1"/>
    <s v="TEC-AC-10000474"/>
    <x v="2"/>
    <x v="11"/>
    <s v="Kensington Expert Mouse Optical USB Trackball for PC or Mac"/>
    <n v="94.99"/>
    <n v="1"/>
    <n v="0"/>
    <n v="28.496999999999986"/>
  </r>
  <r>
    <n v="7742"/>
    <x v="3839"/>
    <x v="1"/>
    <x v="496"/>
    <d v="2012-09-26T00:00:00"/>
    <x v="0"/>
    <s v="CM-11935"/>
    <s v="Carlos Meador"/>
    <x v="0"/>
    <s v="United States"/>
    <s v="Tucson"/>
    <x v="16"/>
    <n v="85705"/>
    <x v="1"/>
    <s v="TEC-PH-10003095"/>
    <x v="2"/>
    <x v="7"/>
    <s v="Samsung HM1900 Bluetooth Headset"/>
    <n v="35.119999999999997"/>
    <n v="2"/>
    <n v="0.2"/>
    <n v="13.17"/>
  </r>
  <r>
    <n v="7743"/>
    <x v="3840"/>
    <x v="3"/>
    <x v="648"/>
    <d v="2014-08-28T00:00:00"/>
    <x v="1"/>
    <s v="KT-16480"/>
    <s v="Kean Thornton"/>
    <x v="0"/>
    <s v="United States"/>
    <s v="Los Angeles"/>
    <x v="1"/>
    <n v="90036"/>
    <x v="1"/>
    <s v="OFF-PA-10001639"/>
    <x v="1"/>
    <x v="10"/>
    <s v="Xerox 203"/>
    <n v="25.92"/>
    <n v="4"/>
    <n v="0"/>
    <n v="12.441600000000001"/>
  </r>
  <r>
    <n v="7744"/>
    <x v="3841"/>
    <x v="0"/>
    <x v="26"/>
    <d v="2013-06-23T00:00:00"/>
    <x v="1"/>
    <s v="CP-12340"/>
    <s v="Christine Phan"/>
    <x v="1"/>
    <s v="United States"/>
    <s v="Waterbury"/>
    <x v="29"/>
    <n v="6708"/>
    <x v="3"/>
    <s v="OFF-BI-10002003"/>
    <x v="1"/>
    <x v="8"/>
    <s v="Ibico Presentation Index for Binding Systems"/>
    <n v="7.96"/>
    <n v="2"/>
    <n v="0"/>
    <n v="3.7412000000000001"/>
  </r>
  <r>
    <n v="7745"/>
    <x v="3841"/>
    <x v="0"/>
    <x v="26"/>
    <d v="2013-06-23T00:00:00"/>
    <x v="1"/>
    <s v="CP-12340"/>
    <s v="Christine Phan"/>
    <x v="1"/>
    <s v="United States"/>
    <s v="Waterbury"/>
    <x v="29"/>
    <n v="6708"/>
    <x v="3"/>
    <s v="TEC-PH-10004539"/>
    <x v="2"/>
    <x v="7"/>
    <s v="Wireless Extenders zBoost YX545 SOHO Signal Booster"/>
    <n v="566.97"/>
    <n v="3"/>
    <n v="0"/>
    <n v="153.08189999999999"/>
  </r>
  <r>
    <n v="7746"/>
    <x v="3841"/>
    <x v="0"/>
    <x v="26"/>
    <d v="2013-06-23T00:00:00"/>
    <x v="1"/>
    <s v="CP-12340"/>
    <s v="Christine Phan"/>
    <x v="1"/>
    <s v="United States"/>
    <s v="Waterbury"/>
    <x v="29"/>
    <n v="6708"/>
    <x v="3"/>
    <s v="OFF-AR-10003829"/>
    <x v="1"/>
    <x v="6"/>
    <s v="Newell 35"/>
    <n v="9.84"/>
    <n v="3"/>
    <n v="0"/>
    <n v="2.8535999999999988"/>
  </r>
  <r>
    <n v="7747"/>
    <x v="3842"/>
    <x v="1"/>
    <x v="546"/>
    <d v="2012-12-23T00:00:00"/>
    <x v="1"/>
    <s v="EK-13795"/>
    <s v="Eileen Kiefer"/>
    <x v="2"/>
    <s v="United States"/>
    <s v="Chicago"/>
    <x v="10"/>
    <n v="60610"/>
    <x v="2"/>
    <s v="TEC-AC-10004761"/>
    <x v="2"/>
    <x v="11"/>
    <s v="Maxell 4.7GB DVD+RW 3/Pack"/>
    <n v="25.488"/>
    <n v="2"/>
    <n v="0.2"/>
    <n v="4.7789999999999999"/>
  </r>
  <r>
    <n v="7748"/>
    <x v="3843"/>
    <x v="1"/>
    <x v="70"/>
    <d v="2012-06-02T00:00:00"/>
    <x v="0"/>
    <s v="CW-11905"/>
    <s v="Carl Weiss"/>
    <x v="2"/>
    <s v="United States"/>
    <s v="Long Beach"/>
    <x v="15"/>
    <n v="11561"/>
    <x v="3"/>
    <s v="OFF-FA-10003472"/>
    <x v="1"/>
    <x v="13"/>
    <s v="Bagged Rubber Bands"/>
    <n v="7.5600000000000005"/>
    <n v="6"/>
    <n v="0"/>
    <n v="0.3024"/>
  </r>
  <r>
    <n v="7749"/>
    <x v="3844"/>
    <x v="1"/>
    <x v="652"/>
    <d v="2012-06-24T00:00:00"/>
    <x v="1"/>
    <s v="KH-16510"/>
    <s v="Keith Herrera"/>
    <x v="0"/>
    <s v="United States"/>
    <s v="Arlington"/>
    <x v="17"/>
    <n v="22204"/>
    <x v="0"/>
    <s v="FUR-FU-10003464"/>
    <x v="0"/>
    <x v="5"/>
    <s v="Seth Thomas 8 1/2&quot; Cubicle Clock"/>
    <n v="60.84"/>
    <n v="3"/>
    <n v="0"/>
    <n v="19.468799999999998"/>
  </r>
  <r>
    <n v="7750"/>
    <x v="3844"/>
    <x v="1"/>
    <x v="652"/>
    <d v="2012-06-24T00:00:00"/>
    <x v="1"/>
    <s v="KH-16510"/>
    <s v="Keith Herrera"/>
    <x v="0"/>
    <s v="United States"/>
    <s v="Arlington"/>
    <x v="17"/>
    <n v="22204"/>
    <x v="0"/>
    <s v="OFF-ST-10003716"/>
    <x v="1"/>
    <x v="4"/>
    <s v="Tennsco Double-Tier Lockers"/>
    <n v="450.04"/>
    <n v="2"/>
    <n v="0"/>
    <n v="58.505200000000002"/>
  </r>
  <r>
    <n v="7751"/>
    <x v="3844"/>
    <x v="1"/>
    <x v="652"/>
    <d v="2012-06-24T00:00:00"/>
    <x v="1"/>
    <s v="KH-16510"/>
    <s v="Keith Herrera"/>
    <x v="0"/>
    <s v="United States"/>
    <s v="Arlington"/>
    <x v="17"/>
    <n v="22204"/>
    <x v="0"/>
    <s v="OFF-BI-10004002"/>
    <x v="1"/>
    <x v="8"/>
    <s v="Wilson Jones International Size A4 Ring Binders"/>
    <n v="34.6"/>
    <n v="2"/>
    <n v="0"/>
    <n v="16.608000000000001"/>
  </r>
  <r>
    <n v="7752"/>
    <x v="3844"/>
    <x v="1"/>
    <x v="652"/>
    <d v="2012-06-24T00:00:00"/>
    <x v="1"/>
    <s v="KH-16510"/>
    <s v="Keith Herrera"/>
    <x v="0"/>
    <s v="United States"/>
    <s v="Arlington"/>
    <x v="17"/>
    <n v="22204"/>
    <x v="0"/>
    <s v="TEC-PH-10002496"/>
    <x v="2"/>
    <x v="7"/>
    <s v="Cisco SPA301"/>
    <n v="467.97"/>
    <n v="3"/>
    <n v="0"/>
    <n v="140.39099999999999"/>
  </r>
  <r>
    <n v="7753"/>
    <x v="3844"/>
    <x v="1"/>
    <x v="652"/>
    <d v="2012-06-24T00:00:00"/>
    <x v="1"/>
    <s v="KH-16510"/>
    <s v="Keith Herrera"/>
    <x v="0"/>
    <s v="United States"/>
    <s v="Arlington"/>
    <x v="17"/>
    <n v="22204"/>
    <x v="0"/>
    <s v="OFF-BI-10004826"/>
    <x v="1"/>
    <x v="8"/>
    <s v="JM Magazine Binder"/>
    <n v="33.020000000000003"/>
    <n v="2"/>
    <n v="0"/>
    <n v="15.849600000000002"/>
  </r>
  <r>
    <n v="7754"/>
    <x v="3845"/>
    <x v="1"/>
    <x v="672"/>
    <d v="2012-12-03T00:00:00"/>
    <x v="2"/>
    <s v="AB-10600"/>
    <s v="Ann Blume"/>
    <x v="1"/>
    <s v="United States"/>
    <s v="Jacksonville"/>
    <x v="3"/>
    <n v="28540"/>
    <x v="0"/>
    <s v="FUR-FU-10001546"/>
    <x v="0"/>
    <x v="5"/>
    <s v="Dana Swing-Arm Lamps"/>
    <n v="17.088000000000001"/>
    <n v="2"/>
    <n v="0.2"/>
    <n v="1.0679999999999996"/>
  </r>
  <r>
    <n v="7755"/>
    <x v="3846"/>
    <x v="1"/>
    <x v="379"/>
    <d v="2012-12-23T00:00:00"/>
    <x v="0"/>
    <s v="AH-10075"/>
    <s v="Adam Hart"/>
    <x v="1"/>
    <s v="United States"/>
    <s v="Columbus"/>
    <x v="24"/>
    <n v="43229"/>
    <x v="3"/>
    <s v="OFF-AR-10001919"/>
    <x v="1"/>
    <x v="6"/>
    <s v="OIC #2 Pencils, Medium Soft"/>
    <n v="3.008"/>
    <n v="2"/>
    <n v="0.2"/>
    <n v="0.33839999999999981"/>
  </r>
  <r>
    <n v="7756"/>
    <x v="3847"/>
    <x v="3"/>
    <x v="701"/>
    <d v="2014-11-22T00:00:00"/>
    <x v="1"/>
    <s v="CK-12595"/>
    <s v="Clytie Kelty"/>
    <x v="0"/>
    <s v="United States"/>
    <s v="Charlotte"/>
    <x v="3"/>
    <n v="28205"/>
    <x v="0"/>
    <s v="OFF-PA-10002558"/>
    <x v="1"/>
    <x v="10"/>
    <s v="Xerox 1938"/>
    <n v="268.24"/>
    <n v="7"/>
    <n v="0.2"/>
    <n v="93.883999999999986"/>
  </r>
  <r>
    <n v="7757"/>
    <x v="3847"/>
    <x v="3"/>
    <x v="701"/>
    <d v="2014-11-22T00:00:00"/>
    <x v="1"/>
    <s v="CK-12595"/>
    <s v="Clytie Kelty"/>
    <x v="0"/>
    <s v="United States"/>
    <s v="Charlotte"/>
    <x v="3"/>
    <n v="28205"/>
    <x v="0"/>
    <s v="TEC-AC-10003174"/>
    <x v="2"/>
    <x v="11"/>
    <s v="Plantronics S12 Corded Telephone Headset System"/>
    <n v="431.16000000000008"/>
    <n v="5"/>
    <n v="0.2"/>
    <n v="107.78999999999996"/>
  </r>
  <r>
    <n v="7758"/>
    <x v="3848"/>
    <x v="3"/>
    <x v="38"/>
    <d v="2014-11-17T00:00:00"/>
    <x v="0"/>
    <s v="SP-20620"/>
    <s v="Stefania Perrino"/>
    <x v="1"/>
    <s v="United States"/>
    <s v="Buffalo"/>
    <x v="15"/>
    <n v="14215"/>
    <x v="3"/>
    <s v="TEC-PH-10003988"/>
    <x v="2"/>
    <x v="7"/>
    <s v="LF Elite 3D Dazzle Designer Hard Case Cover, Lf Stylus Pen and Wiper For Apple Iphone 5c Mini Lite"/>
    <n v="43.6"/>
    <n v="4"/>
    <n v="0"/>
    <n v="12.208000000000002"/>
  </r>
  <r>
    <n v="7759"/>
    <x v="3848"/>
    <x v="3"/>
    <x v="38"/>
    <d v="2014-11-17T00:00:00"/>
    <x v="0"/>
    <s v="SP-20620"/>
    <s v="Stefania Perrino"/>
    <x v="1"/>
    <s v="United States"/>
    <s v="Buffalo"/>
    <x v="15"/>
    <n v="14215"/>
    <x v="3"/>
    <s v="FUR-FU-10004845"/>
    <x v="0"/>
    <x v="5"/>
    <s v="Deflect-o EconoMat Nonstudded, No Bevel Mat"/>
    <n v="154.94999999999999"/>
    <n v="3"/>
    <n v="0"/>
    <n v="30.989999999999995"/>
  </r>
  <r>
    <n v="7760"/>
    <x v="3849"/>
    <x v="0"/>
    <x v="1057"/>
    <d v="2013-10-29T00:00:00"/>
    <x v="1"/>
    <s v="JP-15460"/>
    <s v="Jennifer Patt"/>
    <x v="1"/>
    <s v="United States"/>
    <s v="Houston"/>
    <x v="5"/>
    <n v="77041"/>
    <x v="2"/>
    <s v="OFF-PA-10003072"/>
    <x v="1"/>
    <x v="10"/>
    <s v="Eureka Recycled Copy Paper 8 1/2&quot; x 11&quot;, Ream"/>
    <n v="15.552000000000003"/>
    <n v="3"/>
    <n v="0.2"/>
    <n v="5.4432"/>
  </r>
  <r>
    <n v="7761"/>
    <x v="3850"/>
    <x v="2"/>
    <x v="776"/>
    <d v="2011-12-11T00:00:00"/>
    <x v="1"/>
    <s v="BG-11035"/>
    <s v="Barry Gonzalez"/>
    <x v="0"/>
    <s v="United States"/>
    <s v="Memphis"/>
    <x v="18"/>
    <n v="38109"/>
    <x v="0"/>
    <s v="OFF-PA-10003641"/>
    <x v="1"/>
    <x v="10"/>
    <s v="Xerox 1909"/>
    <n v="42.207999999999998"/>
    <n v="2"/>
    <n v="0.2"/>
    <n v="13.717599999999997"/>
  </r>
  <r>
    <n v="7762"/>
    <x v="3851"/>
    <x v="3"/>
    <x v="734"/>
    <d v="2014-12-07T00:00:00"/>
    <x v="2"/>
    <s v="CC-12550"/>
    <s v="Clay Cheatham"/>
    <x v="0"/>
    <s v="United States"/>
    <s v="Plano"/>
    <x v="5"/>
    <n v="75023"/>
    <x v="2"/>
    <s v="OFF-PA-10003729"/>
    <x v="1"/>
    <x v="10"/>
    <s v="Xerox 1998"/>
    <n v="10.368000000000002"/>
    <n v="2"/>
    <n v="0.2"/>
    <n v="3.6288"/>
  </r>
  <r>
    <n v="7763"/>
    <x v="3852"/>
    <x v="3"/>
    <x v="986"/>
    <d v="2014-09-29T00:00:00"/>
    <x v="2"/>
    <s v="SL-20155"/>
    <s v="Sara Luxemburg"/>
    <x v="2"/>
    <s v="United States"/>
    <s v="Salem"/>
    <x v="21"/>
    <n v="97301"/>
    <x v="1"/>
    <s v="OFF-AR-10003251"/>
    <x v="1"/>
    <x v="6"/>
    <s v="Prang Drawing Pencil Set"/>
    <n v="2.2239999999999998"/>
    <n v="1"/>
    <n v="0.2"/>
    <n v="0.55599999999999994"/>
  </r>
  <r>
    <n v="7764"/>
    <x v="3853"/>
    <x v="1"/>
    <x v="302"/>
    <d v="2012-02-07T00:00:00"/>
    <x v="1"/>
    <s v="FO-14305"/>
    <s v="Frank Olsen"/>
    <x v="0"/>
    <s v="United States"/>
    <s v="Columbus"/>
    <x v="32"/>
    <n v="31907"/>
    <x v="0"/>
    <s v="OFF-EN-10003286"/>
    <x v="1"/>
    <x v="12"/>
    <s v="Staples"/>
    <n v="74.52"/>
    <n v="9"/>
    <n v="0"/>
    <n v="35.024399999999993"/>
  </r>
  <r>
    <n v="7765"/>
    <x v="3854"/>
    <x v="3"/>
    <x v="801"/>
    <d v="2014-08-13T00:00:00"/>
    <x v="3"/>
    <s v="BB-11545"/>
    <s v="Brenda Bowman"/>
    <x v="1"/>
    <s v="United States"/>
    <s v="Columbia"/>
    <x v="39"/>
    <n v="21044"/>
    <x v="3"/>
    <s v="OFF-AR-10004078"/>
    <x v="1"/>
    <x v="6"/>
    <s v="Newell 312"/>
    <n v="17.52"/>
    <n v="3"/>
    <n v="0"/>
    <n v="5.2559999999999993"/>
  </r>
  <r>
    <n v="7766"/>
    <x v="3854"/>
    <x v="3"/>
    <x v="801"/>
    <d v="2014-08-13T00:00:00"/>
    <x v="3"/>
    <s v="BB-11545"/>
    <s v="Brenda Bowman"/>
    <x v="1"/>
    <s v="United States"/>
    <s v="Columbia"/>
    <x v="39"/>
    <n v="21044"/>
    <x v="3"/>
    <s v="FUR-CH-10002331"/>
    <x v="0"/>
    <x v="1"/>
    <s v="Hon 4700 Series Mobuis Mid-Back Task Chairs with Adjustable Arms"/>
    <n v="1779.9"/>
    <n v="5"/>
    <n v="0"/>
    <n v="373.77899999999983"/>
  </r>
  <r>
    <n v="7767"/>
    <x v="3854"/>
    <x v="3"/>
    <x v="801"/>
    <d v="2014-08-13T00:00:00"/>
    <x v="3"/>
    <s v="BB-11545"/>
    <s v="Brenda Bowman"/>
    <x v="1"/>
    <s v="United States"/>
    <s v="Columbia"/>
    <x v="39"/>
    <n v="21044"/>
    <x v="3"/>
    <s v="OFF-AR-10001953"/>
    <x v="1"/>
    <x v="6"/>
    <s v="Boston 1645 Deluxe Heavier-Duty Electric Pencil Sharpener"/>
    <n v="219.89999999999998"/>
    <n v="5"/>
    <n v="0"/>
    <n v="59.373000000000005"/>
  </r>
  <r>
    <n v="7768"/>
    <x v="3855"/>
    <x v="1"/>
    <x v="252"/>
    <d v="2012-08-26T00:00:00"/>
    <x v="2"/>
    <s v="DO-13435"/>
    <s v="Denny Ordway"/>
    <x v="0"/>
    <s v="United States"/>
    <s v="Portland"/>
    <x v="21"/>
    <n v="97206"/>
    <x v="1"/>
    <s v="OFF-AR-10002053"/>
    <x v="1"/>
    <x v="6"/>
    <s v="Premium Writing Pencils, Soft, #2 by Central Association for the Blind"/>
    <n v="7.1519999999999992"/>
    <n v="3"/>
    <n v="0.2"/>
    <n v="0.71520000000000028"/>
  </r>
  <r>
    <n v="7769"/>
    <x v="3856"/>
    <x v="3"/>
    <x v="105"/>
    <d v="2014-11-18T00:00:00"/>
    <x v="1"/>
    <s v="LB-16735"/>
    <s v="Larry Blacks"/>
    <x v="0"/>
    <s v="United States"/>
    <s v="Tallahassee"/>
    <x v="2"/>
    <n v="32303"/>
    <x v="0"/>
    <s v="OFF-PA-10003651"/>
    <x v="1"/>
    <x v="10"/>
    <s v="Xerox 1968"/>
    <n v="26.720000000000002"/>
    <n v="5"/>
    <n v="0.2"/>
    <n v="9.3520000000000003"/>
  </r>
  <r>
    <n v="7770"/>
    <x v="3857"/>
    <x v="0"/>
    <x v="1147"/>
    <d v="2013-08-02T00:00:00"/>
    <x v="3"/>
    <s v="TS-21205"/>
    <s v="Thomas Seio"/>
    <x v="1"/>
    <s v="United States"/>
    <s v="Riverside"/>
    <x v="1"/>
    <n v="92503"/>
    <x v="1"/>
    <s v="TEC-PH-10002885"/>
    <x v="2"/>
    <x v="7"/>
    <s v="Apple iPhone 5"/>
    <n v="1039.7280000000001"/>
    <n v="2"/>
    <n v="0.2"/>
    <n v="90.976200000000063"/>
  </r>
  <r>
    <n v="7771"/>
    <x v="3857"/>
    <x v="0"/>
    <x v="1147"/>
    <d v="2013-08-02T00:00:00"/>
    <x v="3"/>
    <s v="TS-21205"/>
    <s v="Thomas Seio"/>
    <x v="1"/>
    <s v="United States"/>
    <s v="Riverside"/>
    <x v="1"/>
    <n v="92503"/>
    <x v="1"/>
    <s v="OFF-AP-10002892"/>
    <x v="1"/>
    <x v="9"/>
    <s v="Belkin F5C206VTEL 6 Outlet Surge"/>
    <n v="45.96"/>
    <n v="2"/>
    <n v="0"/>
    <n v="13.787999999999997"/>
  </r>
  <r>
    <n v="7772"/>
    <x v="3858"/>
    <x v="0"/>
    <x v="881"/>
    <d v="2013-12-03T00:00:00"/>
    <x v="1"/>
    <s v="CS-12505"/>
    <s v="Cindy Stewart"/>
    <x v="0"/>
    <s v="United States"/>
    <s v="Lancaster"/>
    <x v="24"/>
    <n v="43130"/>
    <x v="3"/>
    <s v="OFF-BI-10000545"/>
    <x v="1"/>
    <x v="8"/>
    <s v="GBC Ibimaster 500 Manual ProClick Binding System"/>
    <n v="456.58800000000008"/>
    <n v="2"/>
    <n v="0.7"/>
    <n v="-304.39200000000005"/>
  </r>
  <r>
    <n v="7773"/>
    <x v="3858"/>
    <x v="0"/>
    <x v="881"/>
    <d v="2013-12-03T00:00:00"/>
    <x v="1"/>
    <s v="CS-12505"/>
    <s v="Cindy Stewart"/>
    <x v="0"/>
    <s v="United States"/>
    <s v="Lancaster"/>
    <x v="24"/>
    <n v="43130"/>
    <x v="3"/>
    <s v="TEC-MA-10000418"/>
    <x v="2"/>
    <x v="15"/>
    <s v="Cubify CubeX 3D Printer Double Head Print"/>
    <n v="4499.9850000000006"/>
    <n v="5"/>
    <n v="0.7"/>
    <n v="-6599.978000000001"/>
  </r>
  <r>
    <n v="7774"/>
    <x v="3858"/>
    <x v="0"/>
    <x v="881"/>
    <d v="2013-12-03T00:00:00"/>
    <x v="1"/>
    <s v="CS-12505"/>
    <s v="Cindy Stewart"/>
    <x v="0"/>
    <s v="United States"/>
    <s v="Lancaster"/>
    <x v="24"/>
    <n v="43130"/>
    <x v="3"/>
    <s v="TEC-AC-10000926"/>
    <x v="2"/>
    <x v="11"/>
    <s v="NETGEAR RangeMax WNR1000 Wireless Router"/>
    <n v="59.975999999999999"/>
    <n v="3"/>
    <n v="0.2"/>
    <n v="11.995199999999997"/>
  </r>
  <r>
    <n v="7775"/>
    <x v="3859"/>
    <x v="0"/>
    <x v="1172"/>
    <d v="2013-04-16T00:00:00"/>
    <x v="2"/>
    <s v="SP-20920"/>
    <s v="Susan Pistek"/>
    <x v="0"/>
    <s v="United States"/>
    <s v="San Francisco"/>
    <x v="1"/>
    <n v="94109"/>
    <x v="1"/>
    <s v="OFF-EN-10001509"/>
    <x v="1"/>
    <x v="12"/>
    <s v="Poly String Tie Envelopes"/>
    <n v="6.12"/>
    <n v="3"/>
    <n v="0"/>
    <n v="2.8763999999999994"/>
  </r>
  <r>
    <n v="7776"/>
    <x v="3860"/>
    <x v="2"/>
    <x v="422"/>
    <d v="2011-12-31T00:00:00"/>
    <x v="1"/>
    <s v="CD-12790"/>
    <s v="Cynthia Delaney"/>
    <x v="2"/>
    <s v="United States"/>
    <s v="Moreno Valley"/>
    <x v="1"/>
    <n v="92553"/>
    <x v="1"/>
    <s v="OFF-AP-10001366"/>
    <x v="1"/>
    <x v="9"/>
    <s v="Staples"/>
    <n v="10.98"/>
    <n v="1"/>
    <n v="0"/>
    <n v="2.9646000000000008"/>
  </r>
  <r>
    <n v="7777"/>
    <x v="3860"/>
    <x v="2"/>
    <x v="422"/>
    <d v="2011-12-31T00:00:00"/>
    <x v="1"/>
    <s v="CD-12790"/>
    <s v="Cynthia Delaney"/>
    <x v="2"/>
    <s v="United States"/>
    <s v="Moreno Valley"/>
    <x v="1"/>
    <n v="92553"/>
    <x v="1"/>
    <s v="OFF-FA-10003485"/>
    <x v="1"/>
    <x v="13"/>
    <s v="Staples"/>
    <n v="7.86"/>
    <n v="3"/>
    <n v="0"/>
    <n v="3.6156000000000001"/>
  </r>
  <r>
    <n v="7778"/>
    <x v="3860"/>
    <x v="2"/>
    <x v="422"/>
    <d v="2011-12-31T00:00:00"/>
    <x v="1"/>
    <s v="CD-12790"/>
    <s v="Cynthia Delaney"/>
    <x v="2"/>
    <s v="United States"/>
    <s v="Moreno Valley"/>
    <x v="1"/>
    <n v="92553"/>
    <x v="1"/>
    <s v="OFF-ST-10004507"/>
    <x v="1"/>
    <x v="4"/>
    <s v="Advantus Rolling Storage Box"/>
    <n v="51.449999999999996"/>
    <n v="3"/>
    <n v="0"/>
    <n v="13.891499999999999"/>
  </r>
  <r>
    <n v="7779"/>
    <x v="3860"/>
    <x v="2"/>
    <x v="422"/>
    <d v="2011-12-31T00:00:00"/>
    <x v="1"/>
    <s v="CD-12790"/>
    <s v="Cynthia Delaney"/>
    <x v="2"/>
    <s v="United States"/>
    <s v="Moreno Valley"/>
    <x v="1"/>
    <n v="92553"/>
    <x v="1"/>
    <s v="OFF-BI-10002353"/>
    <x v="1"/>
    <x v="8"/>
    <s v="GBC VeloBind Cover Sets"/>
    <n v="37.055999999999997"/>
    <n v="3"/>
    <n v="0.2"/>
    <n v="13.896000000000001"/>
  </r>
  <r>
    <n v="7780"/>
    <x v="3861"/>
    <x v="0"/>
    <x v="724"/>
    <d v="2013-04-23T00:00:00"/>
    <x v="1"/>
    <s v="RF-19840"/>
    <s v="Roy Französisch"/>
    <x v="0"/>
    <s v="United States"/>
    <s v="Chesapeake"/>
    <x v="17"/>
    <n v="23320"/>
    <x v="0"/>
    <s v="OFF-AP-10001271"/>
    <x v="1"/>
    <x v="9"/>
    <s v="Eureka The Boss Cordless Rechargeable Stick Vac"/>
    <n v="203.92"/>
    <n v="4"/>
    <n v="0"/>
    <n v="55.058400000000006"/>
  </r>
  <r>
    <n v="7781"/>
    <x v="3861"/>
    <x v="0"/>
    <x v="724"/>
    <d v="2013-04-23T00:00:00"/>
    <x v="1"/>
    <s v="RF-19840"/>
    <s v="Roy Französisch"/>
    <x v="0"/>
    <s v="United States"/>
    <s v="Chesapeake"/>
    <x v="17"/>
    <n v="23320"/>
    <x v="0"/>
    <s v="TEC-PH-10004924"/>
    <x v="2"/>
    <x v="7"/>
    <s v="SKILCRAFT Telephone Shoulder Rest, 2&quot; x 6.5&quot; x 2.5&quot;, Black"/>
    <n v="29.56"/>
    <n v="4"/>
    <n v="0"/>
    <n v="7.9812000000000012"/>
  </r>
  <r>
    <n v="7782"/>
    <x v="3862"/>
    <x v="1"/>
    <x v="936"/>
    <d v="2012-03-12T00:00:00"/>
    <x v="1"/>
    <s v="FO-14305"/>
    <s v="Frank Olsen"/>
    <x v="0"/>
    <s v="United States"/>
    <s v="Chicago"/>
    <x v="10"/>
    <n v="60623"/>
    <x v="2"/>
    <s v="OFF-BI-10002706"/>
    <x v="1"/>
    <x v="8"/>
    <s v="Avery Premier Heavy-Duty Binder with Round Locking Rings"/>
    <n v="8.5679999999999978"/>
    <n v="3"/>
    <n v="0.8"/>
    <n v="-14.5656"/>
  </r>
  <r>
    <n v="7783"/>
    <x v="3863"/>
    <x v="0"/>
    <x v="254"/>
    <d v="2013-11-07T00:00:00"/>
    <x v="0"/>
    <s v="ER-13855"/>
    <s v="Elpida Rittenbach"/>
    <x v="1"/>
    <s v="United States"/>
    <s v="Charlotte"/>
    <x v="3"/>
    <n v="28205"/>
    <x v="0"/>
    <s v="OFF-ST-10003442"/>
    <x v="1"/>
    <x v="4"/>
    <s v="Eldon Portable Mobile Manager"/>
    <n v="45.248000000000005"/>
    <n v="2"/>
    <n v="0.2"/>
    <n v="3.9591999999999992"/>
  </r>
  <r>
    <n v="7784"/>
    <x v="3863"/>
    <x v="0"/>
    <x v="254"/>
    <d v="2013-11-07T00:00:00"/>
    <x v="0"/>
    <s v="ER-13855"/>
    <s v="Elpida Rittenbach"/>
    <x v="1"/>
    <s v="United States"/>
    <s v="Charlotte"/>
    <x v="3"/>
    <n v="28205"/>
    <x v="0"/>
    <s v="FUR-TA-10002533"/>
    <x v="0"/>
    <x v="3"/>
    <s v="BPI Conference Tables"/>
    <n v="876.30000000000007"/>
    <n v="10"/>
    <n v="0.4"/>
    <n v="-292.10000000000014"/>
  </r>
  <r>
    <n v="7785"/>
    <x v="3863"/>
    <x v="0"/>
    <x v="254"/>
    <d v="2013-11-07T00:00:00"/>
    <x v="0"/>
    <s v="ER-13855"/>
    <s v="Elpida Rittenbach"/>
    <x v="1"/>
    <s v="United States"/>
    <s v="Charlotte"/>
    <x v="3"/>
    <n v="28205"/>
    <x v="0"/>
    <s v="OFF-SU-10003505"/>
    <x v="1"/>
    <x v="14"/>
    <s v="Premier Electric Letter Opener"/>
    <n v="185.376"/>
    <n v="2"/>
    <n v="0.2"/>
    <n v="-34.758000000000017"/>
  </r>
  <r>
    <n v="7786"/>
    <x v="3864"/>
    <x v="2"/>
    <x v="503"/>
    <d v="2011-12-06T00:00:00"/>
    <x v="1"/>
    <s v="PB-19150"/>
    <s v="Philip Brown"/>
    <x v="0"/>
    <s v="United States"/>
    <s v="New York City"/>
    <x v="15"/>
    <n v="10009"/>
    <x v="3"/>
    <s v="OFF-LA-10002762"/>
    <x v="1"/>
    <x v="2"/>
    <s v="Avery 485"/>
    <n v="25.06"/>
    <n v="2"/>
    <n v="0"/>
    <n v="11.778199999999998"/>
  </r>
  <r>
    <n v="7787"/>
    <x v="3865"/>
    <x v="0"/>
    <x v="624"/>
    <d v="2013-05-21T00:00:00"/>
    <x v="2"/>
    <s v="LW-17215"/>
    <s v="Luke Weiss"/>
    <x v="0"/>
    <s v="United States"/>
    <s v="Chicago"/>
    <x v="10"/>
    <n v="60653"/>
    <x v="2"/>
    <s v="OFF-BI-10000279"/>
    <x v="1"/>
    <x v="8"/>
    <s v="Acco Recycled 2&quot; Capacity Laser Printer Hanging Data Binders"/>
    <n v="2.8899999999999992"/>
    <n v="1"/>
    <n v="0.8"/>
    <n v="-4.7685000000000013"/>
  </r>
  <r>
    <n v="7788"/>
    <x v="3865"/>
    <x v="0"/>
    <x v="624"/>
    <d v="2013-05-21T00:00:00"/>
    <x v="2"/>
    <s v="LW-17215"/>
    <s v="Luke Weiss"/>
    <x v="0"/>
    <s v="United States"/>
    <s v="Chicago"/>
    <x v="10"/>
    <n v="60653"/>
    <x v="2"/>
    <s v="OFF-FA-10000936"/>
    <x v="1"/>
    <x v="13"/>
    <s v="Acco Hot Clips Clips to Go"/>
    <n v="7.8960000000000008"/>
    <n v="3"/>
    <n v="0.2"/>
    <n v="2.4674999999999994"/>
  </r>
  <r>
    <n v="7789"/>
    <x v="3865"/>
    <x v="0"/>
    <x v="624"/>
    <d v="2013-05-21T00:00:00"/>
    <x v="2"/>
    <s v="LW-17215"/>
    <s v="Luke Weiss"/>
    <x v="0"/>
    <s v="United States"/>
    <s v="Chicago"/>
    <x v="10"/>
    <n v="60653"/>
    <x v="2"/>
    <s v="FUR-FU-10004973"/>
    <x v="0"/>
    <x v="5"/>
    <s v="Flat Face Poster Frame"/>
    <n v="22.608000000000001"/>
    <n v="3"/>
    <n v="0.6"/>
    <n v="-10.173599999999997"/>
  </r>
  <r>
    <n v="7790"/>
    <x v="3865"/>
    <x v="0"/>
    <x v="624"/>
    <d v="2013-05-21T00:00:00"/>
    <x v="2"/>
    <s v="LW-17215"/>
    <s v="Luke Weiss"/>
    <x v="0"/>
    <s v="United States"/>
    <s v="Chicago"/>
    <x v="10"/>
    <n v="60653"/>
    <x v="2"/>
    <s v="OFF-PA-10000791"/>
    <x v="1"/>
    <x v="10"/>
    <s v="Wirebound Message Books, Four 2 3/4 x 5 Forms per Page, 200 Sets per Book"/>
    <n v="30.527999999999999"/>
    <n v="8"/>
    <n v="0.2"/>
    <n v="9.5399999999999974"/>
  </r>
  <r>
    <n v="7791"/>
    <x v="3866"/>
    <x v="3"/>
    <x v="20"/>
    <d v="2014-09-20T00:00:00"/>
    <x v="3"/>
    <s v="FG-14260"/>
    <s v="Frank Gastineau"/>
    <x v="2"/>
    <s v="United States"/>
    <s v="Philadelphia"/>
    <x v="9"/>
    <n v="19120"/>
    <x v="3"/>
    <s v="OFF-BI-10001132"/>
    <x v="1"/>
    <x v="8"/>
    <s v="Acco PRESSTEX Data Binder with Storage Hooks, Dark Blue, 9 1/2&quot; X 11&quot;"/>
    <n v="4.8420000000000005"/>
    <n v="3"/>
    <n v="0.7"/>
    <n v="-3.3893999999999984"/>
  </r>
  <r>
    <n v="7792"/>
    <x v="3867"/>
    <x v="0"/>
    <x v="1054"/>
    <d v="2013-12-25T00:00:00"/>
    <x v="1"/>
    <s v="BP-11050"/>
    <s v="Barry Pond"/>
    <x v="1"/>
    <s v="United States"/>
    <s v="Chicago"/>
    <x v="10"/>
    <n v="60623"/>
    <x v="2"/>
    <s v="OFF-BI-10002012"/>
    <x v="1"/>
    <x v="8"/>
    <s v="Wilson Jones Easy Flow II Sheet Lifters"/>
    <n v="1.7999999999999996"/>
    <n v="5"/>
    <n v="0.8"/>
    <n v="-2.8800000000000008"/>
  </r>
  <r>
    <n v="7793"/>
    <x v="3868"/>
    <x v="3"/>
    <x v="386"/>
    <d v="2014-10-16T00:00:00"/>
    <x v="2"/>
    <s v="SP-20860"/>
    <s v="Sung Pak"/>
    <x v="1"/>
    <s v="United States"/>
    <s v="Dallas"/>
    <x v="5"/>
    <n v="75217"/>
    <x v="2"/>
    <s v="TEC-AC-10001383"/>
    <x v="2"/>
    <x v="11"/>
    <s v="Logitech Wireless Touch Keyboard K400"/>
    <n v="39.984000000000002"/>
    <n v="2"/>
    <n v="0.2"/>
    <n v="-1.4994000000000067"/>
  </r>
  <r>
    <n v="7794"/>
    <x v="3869"/>
    <x v="1"/>
    <x v="295"/>
    <d v="2012-12-15T00:00:00"/>
    <x v="0"/>
    <s v="JD-15895"/>
    <s v="Jonathan Doherty"/>
    <x v="1"/>
    <s v="United States"/>
    <s v="Las Vegas"/>
    <x v="33"/>
    <n v="89115"/>
    <x v="1"/>
    <s v="OFF-PA-10002036"/>
    <x v="1"/>
    <x v="10"/>
    <s v="Xerox 1930"/>
    <n v="32.400000000000006"/>
    <n v="5"/>
    <n v="0"/>
    <n v="15.876000000000001"/>
  </r>
  <r>
    <n v="7795"/>
    <x v="3869"/>
    <x v="1"/>
    <x v="295"/>
    <d v="2012-12-15T00:00:00"/>
    <x v="0"/>
    <s v="JD-15895"/>
    <s v="Jonathan Doherty"/>
    <x v="1"/>
    <s v="United States"/>
    <s v="Las Vegas"/>
    <x v="33"/>
    <n v="89115"/>
    <x v="1"/>
    <s v="OFF-PA-10002377"/>
    <x v="1"/>
    <x v="10"/>
    <s v="Xerox 1916"/>
    <n v="97.88"/>
    <n v="2"/>
    <n v="0"/>
    <n v="48.94"/>
  </r>
  <r>
    <n v="7796"/>
    <x v="3870"/>
    <x v="1"/>
    <x v="984"/>
    <d v="2012-07-18T00:00:00"/>
    <x v="1"/>
    <s v="FM-14380"/>
    <s v="Fred McMath"/>
    <x v="0"/>
    <s v="United States"/>
    <s v="Amarillo"/>
    <x v="5"/>
    <n v="79109"/>
    <x v="2"/>
    <s v="TEC-PH-10000526"/>
    <x v="2"/>
    <x v="7"/>
    <s v="Vtech CS6719"/>
    <n v="307.16800000000001"/>
    <n v="4"/>
    <n v="0.2"/>
    <n v="30.716800000000006"/>
  </r>
  <r>
    <n v="7797"/>
    <x v="3871"/>
    <x v="1"/>
    <x v="653"/>
    <d v="2012-10-06T00:00:00"/>
    <x v="1"/>
    <s v="MP-17965"/>
    <s v="Michael Paige"/>
    <x v="1"/>
    <s v="United States"/>
    <s v="Middletown"/>
    <x v="29"/>
    <n v="6457"/>
    <x v="3"/>
    <s v="OFF-BI-10001078"/>
    <x v="1"/>
    <x v="8"/>
    <s v="Acco PRESSTEX Data Binder with Storage Hooks, Dark Blue, 14 7/8&quot; X 11&quot;"/>
    <n v="26.9"/>
    <n v="5"/>
    <n v="0"/>
    <n v="13.181000000000001"/>
  </r>
  <r>
    <n v="7798"/>
    <x v="3872"/>
    <x v="3"/>
    <x v="668"/>
    <d v="2014-03-28T00:00:00"/>
    <x v="2"/>
    <s v="HR-14830"/>
    <s v="Harold Ryan"/>
    <x v="1"/>
    <s v="United States"/>
    <s v="New York City"/>
    <x v="15"/>
    <n v="10035"/>
    <x v="3"/>
    <s v="OFF-EN-10004483"/>
    <x v="1"/>
    <x v="12"/>
    <s v="#10 White Business Envelopes,4 1/8 x 9 1/2"/>
    <n v="47.01"/>
    <n v="3"/>
    <n v="0"/>
    <n v="22.094699999999996"/>
  </r>
  <r>
    <n v="7799"/>
    <x v="3872"/>
    <x v="3"/>
    <x v="668"/>
    <d v="2014-03-28T00:00:00"/>
    <x v="2"/>
    <s v="HR-14830"/>
    <s v="Harold Ryan"/>
    <x v="1"/>
    <s v="United States"/>
    <s v="New York City"/>
    <x v="15"/>
    <n v="10035"/>
    <x v="3"/>
    <s v="TEC-PH-10002624"/>
    <x v="2"/>
    <x v="7"/>
    <s v="Samsung Galaxy S4 Mini"/>
    <n v="469.99"/>
    <n v="1"/>
    <n v="0"/>
    <n v="136.29709999999994"/>
  </r>
  <r>
    <n v="7800"/>
    <x v="3872"/>
    <x v="3"/>
    <x v="668"/>
    <d v="2014-03-28T00:00:00"/>
    <x v="2"/>
    <s v="HR-14830"/>
    <s v="Harold Ryan"/>
    <x v="1"/>
    <s v="United States"/>
    <s v="New York City"/>
    <x v="15"/>
    <n v="10035"/>
    <x v="3"/>
    <s v="FUR-CH-10003396"/>
    <x v="0"/>
    <x v="1"/>
    <s v="Global Deluxe Steno Chair"/>
    <n v="207.84600000000003"/>
    <n v="3"/>
    <n v="0.1"/>
    <n v="2.3093999999999895"/>
  </r>
  <r>
    <n v="7801"/>
    <x v="3873"/>
    <x v="3"/>
    <x v="702"/>
    <d v="2014-06-07T00:00:00"/>
    <x v="1"/>
    <s v="BW-11065"/>
    <s v="Barry Weirich"/>
    <x v="0"/>
    <s v="United States"/>
    <s v="Philadelphia"/>
    <x v="9"/>
    <n v="19120"/>
    <x v="3"/>
    <s v="OFF-ST-10002756"/>
    <x v="1"/>
    <x v="4"/>
    <s v="Tennsco Stur-D-Stor Boltless Shelving, 5 Shelves, 24&quot; Deep, Sand"/>
    <n v="324.74400000000003"/>
    <n v="3"/>
    <n v="0.2"/>
    <n v="-77.126699999999971"/>
  </r>
  <r>
    <n v="7802"/>
    <x v="3874"/>
    <x v="2"/>
    <x v="977"/>
    <d v="2011-03-29T00:00:00"/>
    <x v="0"/>
    <s v="MS-17710"/>
    <s v="Maurice Satty"/>
    <x v="0"/>
    <s v="United States"/>
    <s v="Fresno"/>
    <x v="1"/>
    <n v="93727"/>
    <x v="1"/>
    <s v="FUR-FU-10002813"/>
    <x v="0"/>
    <x v="5"/>
    <s v="DAX Contemporary Wood Frame with Silver Metal Mat, Desktop, 11 x 14 Size"/>
    <n v="40.479999999999997"/>
    <n v="2"/>
    <n v="0"/>
    <n v="14.572799999999997"/>
  </r>
  <r>
    <n v="7803"/>
    <x v="3875"/>
    <x v="1"/>
    <x v="357"/>
    <d v="2012-09-26T00:00:00"/>
    <x v="1"/>
    <s v="SJ-20125"/>
    <s v="Sanjit Jacobs"/>
    <x v="2"/>
    <s v="United States"/>
    <s v="Franklin"/>
    <x v="18"/>
    <n v="37064"/>
    <x v="0"/>
    <s v="OFF-LA-10003714"/>
    <x v="1"/>
    <x v="2"/>
    <s v="Avery 510"/>
    <n v="12"/>
    <n v="4"/>
    <n v="0.2"/>
    <n v="4.1999999999999993"/>
  </r>
  <r>
    <n v="7804"/>
    <x v="3875"/>
    <x v="1"/>
    <x v="357"/>
    <d v="2012-09-26T00:00:00"/>
    <x v="1"/>
    <s v="SJ-20125"/>
    <s v="Sanjit Jacobs"/>
    <x v="2"/>
    <s v="United States"/>
    <s v="Franklin"/>
    <x v="18"/>
    <n v="37064"/>
    <x v="0"/>
    <s v="OFF-ST-10003716"/>
    <x v="1"/>
    <x v="4"/>
    <s v="Tennsco Double-Tier Lockers"/>
    <n v="720.06400000000008"/>
    <n v="4"/>
    <n v="0.2"/>
    <n v="-63.005600000000015"/>
  </r>
  <r>
    <n v="7805"/>
    <x v="3875"/>
    <x v="1"/>
    <x v="357"/>
    <d v="2012-09-26T00:00:00"/>
    <x v="1"/>
    <s v="SJ-20125"/>
    <s v="Sanjit Jacobs"/>
    <x v="2"/>
    <s v="United States"/>
    <s v="Franklin"/>
    <x v="18"/>
    <n v="37064"/>
    <x v="0"/>
    <s v="OFF-ST-10002289"/>
    <x v="1"/>
    <x v="4"/>
    <s v="Safco Wire Cube Shelving System, For Use as 4 or 5 14&quot; Cubes, Black"/>
    <n v="25.424000000000003"/>
    <n v="1"/>
    <n v="0.2"/>
    <n v="-4.7670000000000021"/>
  </r>
  <r>
    <n v="7806"/>
    <x v="3875"/>
    <x v="1"/>
    <x v="357"/>
    <d v="2012-09-26T00:00:00"/>
    <x v="1"/>
    <s v="SJ-20125"/>
    <s v="Sanjit Jacobs"/>
    <x v="2"/>
    <s v="United States"/>
    <s v="Franklin"/>
    <x v="18"/>
    <n v="37064"/>
    <x v="0"/>
    <s v="OFF-AR-10001315"/>
    <x v="1"/>
    <x v="6"/>
    <s v="Newell 310"/>
    <n v="2.8160000000000003"/>
    <n v="2"/>
    <n v="0.2"/>
    <n v="0.31679999999999986"/>
  </r>
  <r>
    <n v="7807"/>
    <x v="3875"/>
    <x v="1"/>
    <x v="357"/>
    <d v="2012-09-26T00:00:00"/>
    <x v="1"/>
    <s v="SJ-20125"/>
    <s v="Sanjit Jacobs"/>
    <x v="2"/>
    <s v="United States"/>
    <s v="Franklin"/>
    <x v="18"/>
    <n v="37064"/>
    <x v="0"/>
    <s v="OFF-BI-10000042"/>
    <x v="1"/>
    <x v="8"/>
    <s v="Pressboard Data Binder, Crimson, 12&quot; X 8 1/2&quot;"/>
    <n v="3.2040000000000002"/>
    <n v="2"/>
    <n v="0.7"/>
    <n v="-2.5631999999999993"/>
  </r>
  <r>
    <n v="7808"/>
    <x v="3876"/>
    <x v="0"/>
    <x v="1134"/>
    <d v="2013-01-13T00:00:00"/>
    <x v="1"/>
    <s v="VS-21820"/>
    <s v="Vivek Sundaresam"/>
    <x v="0"/>
    <s v="United States"/>
    <s v="Raleigh"/>
    <x v="3"/>
    <n v="27604"/>
    <x v="0"/>
    <s v="OFF-BI-10004236"/>
    <x v="1"/>
    <x v="8"/>
    <s v="XtraLife ClearVue Slant-D Ring Binder, White, 3&quot;"/>
    <n v="30.828000000000007"/>
    <n v="7"/>
    <n v="0.7"/>
    <n v="-24.662400000000005"/>
  </r>
  <r>
    <n v="7809"/>
    <x v="3876"/>
    <x v="0"/>
    <x v="1134"/>
    <d v="2013-01-13T00:00:00"/>
    <x v="1"/>
    <s v="VS-21820"/>
    <s v="Vivek Sundaresam"/>
    <x v="0"/>
    <s v="United States"/>
    <s v="Raleigh"/>
    <x v="3"/>
    <n v="27604"/>
    <x v="0"/>
    <s v="OFF-AR-10001955"/>
    <x v="1"/>
    <x v="6"/>
    <s v="Newell 319"/>
    <n v="47.616"/>
    <n v="3"/>
    <n v="0.2"/>
    <n v="5.9519999999999946"/>
  </r>
  <r>
    <n v="7810"/>
    <x v="3876"/>
    <x v="0"/>
    <x v="1134"/>
    <d v="2013-01-13T00:00:00"/>
    <x v="1"/>
    <s v="VS-21820"/>
    <s v="Vivek Sundaresam"/>
    <x v="0"/>
    <s v="United States"/>
    <s v="Raleigh"/>
    <x v="3"/>
    <n v="27604"/>
    <x v="0"/>
    <s v="TEC-PH-10004080"/>
    <x v="2"/>
    <x v="7"/>
    <s v="Avaya 5410 Digital phone"/>
    <n v="108.78399999999999"/>
    <n v="2"/>
    <n v="0.2"/>
    <n v="10.878399999999999"/>
  </r>
  <r>
    <n v="7811"/>
    <x v="3877"/>
    <x v="0"/>
    <x v="1173"/>
    <d v="2013-02-15T00:00:00"/>
    <x v="2"/>
    <s v="DK-13090"/>
    <s v="Dave Kipp"/>
    <x v="0"/>
    <s v="United States"/>
    <s v="Clinton"/>
    <x v="39"/>
    <n v="20735"/>
    <x v="3"/>
    <s v="OFF-PA-10000791"/>
    <x v="1"/>
    <x v="10"/>
    <s v="Wirebound Message Books, Four 2 3/4 x 5 Forms per Page, 200 Sets per Book"/>
    <n v="4.7699999999999996"/>
    <n v="1"/>
    <n v="0"/>
    <n v="2.1464999999999996"/>
  </r>
  <r>
    <n v="7812"/>
    <x v="3877"/>
    <x v="0"/>
    <x v="1173"/>
    <d v="2013-02-15T00:00:00"/>
    <x v="2"/>
    <s v="DK-13090"/>
    <s v="Dave Kipp"/>
    <x v="0"/>
    <s v="United States"/>
    <s v="Clinton"/>
    <x v="39"/>
    <n v="20735"/>
    <x v="3"/>
    <s v="OFF-AR-10001770"/>
    <x v="1"/>
    <x v="6"/>
    <s v="Economy #2 Pencils"/>
    <n v="7.98"/>
    <n v="3"/>
    <n v="0"/>
    <n v="2.0747999999999998"/>
  </r>
  <r>
    <n v="7813"/>
    <x v="3877"/>
    <x v="0"/>
    <x v="1173"/>
    <d v="2013-02-15T00:00:00"/>
    <x v="2"/>
    <s v="DK-13090"/>
    <s v="Dave Kipp"/>
    <x v="0"/>
    <s v="United States"/>
    <s v="Clinton"/>
    <x v="39"/>
    <n v="20735"/>
    <x v="3"/>
    <s v="FUR-TA-10002356"/>
    <x v="0"/>
    <x v="3"/>
    <s v="Bevis Boat-Shaped Conference Table"/>
    <n v="550.43100000000004"/>
    <n v="3"/>
    <n v="0.3"/>
    <n v="-47.179800000000029"/>
  </r>
  <r>
    <n v="7814"/>
    <x v="3877"/>
    <x v="0"/>
    <x v="1173"/>
    <d v="2013-02-15T00:00:00"/>
    <x v="2"/>
    <s v="DK-13090"/>
    <s v="Dave Kipp"/>
    <x v="0"/>
    <s v="United States"/>
    <s v="Clinton"/>
    <x v="39"/>
    <n v="20735"/>
    <x v="3"/>
    <s v="FUR-FU-10003274"/>
    <x v="0"/>
    <x v="5"/>
    <s v="Regeneration Desk Collection"/>
    <n v="10.56"/>
    <n v="6"/>
    <n v="0"/>
    <n v="4.6464000000000008"/>
  </r>
  <r>
    <n v="7815"/>
    <x v="3878"/>
    <x v="3"/>
    <x v="110"/>
    <d v="2014-06-11T00:00:00"/>
    <x v="2"/>
    <s v="MG-17680"/>
    <s v="Maureen Gastineau"/>
    <x v="2"/>
    <s v="United States"/>
    <s v="Los Angeles"/>
    <x v="1"/>
    <n v="90049"/>
    <x v="1"/>
    <s v="FUR-BO-10004834"/>
    <x v="0"/>
    <x v="0"/>
    <s v="Riverside Palais Royal Lawyers Bookcase, Royale Cherry Finish"/>
    <n v="1497.6659999999999"/>
    <n v="2"/>
    <n v="0.15"/>
    <n v="140.95680000000004"/>
  </r>
  <r>
    <n v="7816"/>
    <x v="3878"/>
    <x v="3"/>
    <x v="110"/>
    <d v="2014-06-11T00:00:00"/>
    <x v="2"/>
    <s v="MG-17680"/>
    <s v="Maureen Gastineau"/>
    <x v="2"/>
    <s v="United States"/>
    <s v="Los Angeles"/>
    <x v="1"/>
    <n v="90049"/>
    <x v="1"/>
    <s v="TEC-PH-10000307"/>
    <x v="2"/>
    <x v="7"/>
    <s v="Shocksock Galaxy S4 Armband"/>
    <n v="17.52"/>
    <n v="2"/>
    <n v="0.2"/>
    <n v="-3.5040000000000022"/>
  </r>
  <r>
    <n v="7817"/>
    <x v="3879"/>
    <x v="0"/>
    <x v="147"/>
    <d v="2013-10-27T00:00:00"/>
    <x v="0"/>
    <s v="DP-13390"/>
    <s v="Dennis Pardue"/>
    <x v="2"/>
    <s v="United States"/>
    <s v="North Las Vegas"/>
    <x v="33"/>
    <n v="89031"/>
    <x v="1"/>
    <s v="OFF-AR-10002240"/>
    <x v="1"/>
    <x v="6"/>
    <s v="Panasonic KP-150 Electric Pencil Sharpener"/>
    <n v="113.22"/>
    <n v="3"/>
    <n v="0"/>
    <n v="29.437200000000001"/>
  </r>
  <r>
    <n v="7818"/>
    <x v="3879"/>
    <x v="0"/>
    <x v="147"/>
    <d v="2013-10-27T00:00:00"/>
    <x v="0"/>
    <s v="DP-13390"/>
    <s v="Dennis Pardue"/>
    <x v="2"/>
    <s v="United States"/>
    <s v="North Las Vegas"/>
    <x v="33"/>
    <n v="89031"/>
    <x v="1"/>
    <s v="OFF-PA-10001801"/>
    <x v="1"/>
    <x v="10"/>
    <s v="Xerox 193"/>
    <n v="35.880000000000003"/>
    <n v="6"/>
    <n v="0"/>
    <n v="17.581200000000003"/>
  </r>
  <r>
    <n v="7819"/>
    <x v="3879"/>
    <x v="0"/>
    <x v="147"/>
    <d v="2013-10-27T00:00:00"/>
    <x v="0"/>
    <s v="DP-13390"/>
    <s v="Dennis Pardue"/>
    <x v="2"/>
    <s v="United States"/>
    <s v="North Las Vegas"/>
    <x v="33"/>
    <n v="89031"/>
    <x v="1"/>
    <s v="OFF-BI-10001120"/>
    <x v="1"/>
    <x v="8"/>
    <s v="Ibico EPK-21 Electric Binding System"/>
    <n v="4535.9760000000006"/>
    <n v="3"/>
    <n v="0.2"/>
    <n v="1644.2912999999999"/>
  </r>
  <r>
    <n v="7820"/>
    <x v="3880"/>
    <x v="3"/>
    <x v="795"/>
    <d v="2014-01-31T00:00:00"/>
    <x v="1"/>
    <s v="CJ-12010"/>
    <s v="Caroline Jumper"/>
    <x v="0"/>
    <s v="United States"/>
    <s v="San Francisco"/>
    <x v="1"/>
    <n v="94109"/>
    <x v="1"/>
    <s v="OFF-FA-10000611"/>
    <x v="1"/>
    <x v="13"/>
    <s v="Binder Clips by OIC"/>
    <n v="11.84"/>
    <n v="8"/>
    <n v="0"/>
    <n v="5.6831999999999994"/>
  </r>
  <r>
    <n v="7821"/>
    <x v="3881"/>
    <x v="3"/>
    <x v="166"/>
    <d v="2014-12-11T00:00:00"/>
    <x v="0"/>
    <s v="CW-11905"/>
    <s v="Carl Weiss"/>
    <x v="2"/>
    <s v="United States"/>
    <s v="Cranston"/>
    <x v="34"/>
    <n v="2920"/>
    <x v="3"/>
    <s v="OFF-ST-10000036"/>
    <x v="1"/>
    <x v="4"/>
    <s v="Recycled Data-Pak for Archival Bound Computer Printouts, 12-1/2 x 12-1/2 x 16"/>
    <n v="592.74"/>
    <n v="6"/>
    <n v="0"/>
    <n v="160.03979999999999"/>
  </r>
  <r>
    <n v="7822"/>
    <x v="3882"/>
    <x v="0"/>
    <x v="147"/>
    <d v="2013-10-25T00:00:00"/>
    <x v="0"/>
    <s v="GW-14605"/>
    <s v="Giulietta Weimer"/>
    <x v="0"/>
    <s v="United States"/>
    <s v="Jackson"/>
    <x v="18"/>
    <n v="38301"/>
    <x v="0"/>
    <s v="OFF-ST-10004950"/>
    <x v="1"/>
    <x v="4"/>
    <s v="Tenex Personal Filing Tote With Secure Closure Lid, Black/Frost"/>
    <n v="111.67200000000001"/>
    <n v="9"/>
    <n v="0.2"/>
    <n v="6.9794999999999909"/>
  </r>
  <r>
    <n v="7823"/>
    <x v="3883"/>
    <x v="2"/>
    <x v="86"/>
    <d v="2011-09-01T00:00:00"/>
    <x v="1"/>
    <s v="PP-18955"/>
    <s v="Paul Prost"/>
    <x v="2"/>
    <s v="United States"/>
    <s v="Newark"/>
    <x v="13"/>
    <n v="19711"/>
    <x v="3"/>
    <s v="OFF-AR-10003770"/>
    <x v="1"/>
    <x v="6"/>
    <s v="Newell 340"/>
    <n v="8.64"/>
    <n v="3"/>
    <n v="0"/>
    <n v="2.5055999999999998"/>
  </r>
  <r>
    <n v="7824"/>
    <x v="3883"/>
    <x v="2"/>
    <x v="86"/>
    <d v="2011-09-01T00:00:00"/>
    <x v="1"/>
    <s v="PP-18955"/>
    <s v="Paul Prost"/>
    <x v="2"/>
    <s v="United States"/>
    <s v="Newark"/>
    <x v="13"/>
    <n v="19711"/>
    <x v="3"/>
    <s v="TEC-AC-10002800"/>
    <x v="2"/>
    <x v="11"/>
    <s v="Plantronics Audio 478 Stereo USB Headset"/>
    <n v="149.97"/>
    <n v="3"/>
    <n v="0"/>
    <n v="52.489499999999992"/>
  </r>
  <r>
    <n v="7825"/>
    <x v="3884"/>
    <x v="2"/>
    <x v="1174"/>
    <d v="2011-05-23T00:00:00"/>
    <x v="1"/>
    <s v="PW-19030"/>
    <s v="Pauline Webber"/>
    <x v="1"/>
    <s v="United States"/>
    <s v="Los Angeles"/>
    <x v="1"/>
    <n v="90036"/>
    <x v="1"/>
    <s v="FUR-CH-10002439"/>
    <x v="0"/>
    <x v="1"/>
    <s v="Iceberg Nesting Folding Chair, 19w x 6d x 43h"/>
    <n v="232.88"/>
    <n v="5"/>
    <n v="0.2"/>
    <n v="17.466000000000008"/>
  </r>
  <r>
    <n v="7826"/>
    <x v="3885"/>
    <x v="1"/>
    <x v="302"/>
    <d v="2012-02-07T00:00:00"/>
    <x v="1"/>
    <s v="PW-19030"/>
    <s v="Pauline Webber"/>
    <x v="1"/>
    <s v="United States"/>
    <s v="Rome"/>
    <x v="15"/>
    <n v="13440"/>
    <x v="3"/>
    <s v="FUR-CH-10004218"/>
    <x v="0"/>
    <x v="1"/>
    <s v="Global Fabric Manager's Chair, Dark Gray"/>
    <n v="90.882000000000005"/>
    <n v="1"/>
    <n v="0.1"/>
    <n v="15.147000000000004"/>
  </r>
  <r>
    <n v="7827"/>
    <x v="3886"/>
    <x v="3"/>
    <x v="1108"/>
    <d v="2014-11-06T00:00:00"/>
    <x v="1"/>
    <s v="CY-12745"/>
    <s v="Craig Yedwab"/>
    <x v="1"/>
    <s v="United States"/>
    <s v="Chicago"/>
    <x v="10"/>
    <n v="60610"/>
    <x v="2"/>
    <s v="TEC-PH-10004042"/>
    <x v="2"/>
    <x v="7"/>
    <s v="ClearOne Communications CHAT 70 OC Speaker Phone"/>
    <n v="508.76800000000003"/>
    <n v="4"/>
    <n v="0.2"/>
    <n v="38.157600000000002"/>
  </r>
  <r>
    <n v="7828"/>
    <x v="3886"/>
    <x v="3"/>
    <x v="1108"/>
    <d v="2014-11-06T00:00:00"/>
    <x v="1"/>
    <s v="CY-12745"/>
    <s v="Craig Yedwab"/>
    <x v="1"/>
    <s v="United States"/>
    <s v="Chicago"/>
    <x v="10"/>
    <n v="60610"/>
    <x v="2"/>
    <s v="OFF-EN-10001137"/>
    <x v="1"/>
    <x v="12"/>
    <s v="#10 Gummed Flap White Envelopes, 100/Box"/>
    <n v="9.9120000000000008"/>
    <n v="3"/>
    <n v="0.2"/>
    <n v="3.2213999999999996"/>
  </r>
  <r>
    <n v="7829"/>
    <x v="3887"/>
    <x v="1"/>
    <x v="33"/>
    <d v="2012-05-01T00:00:00"/>
    <x v="1"/>
    <s v="BW-11110"/>
    <s v="Bart Watters"/>
    <x v="1"/>
    <s v="United States"/>
    <s v="San Diego"/>
    <x v="1"/>
    <n v="92105"/>
    <x v="1"/>
    <s v="FUR-CH-10002017"/>
    <x v="0"/>
    <x v="1"/>
    <s v="SAFCO Optional Arm Kit for Workspace Cribbage Stacking Chair"/>
    <n v="63.936000000000007"/>
    <n v="3"/>
    <n v="0.2"/>
    <n v="6.3935999999999957"/>
  </r>
  <r>
    <n v="7830"/>
    <x v="3887"/>
    <x v="1"/>
    <x v="33"/>
    <d v="2012-05-01T00:00:00"/>
    <x v="1"/>
    <s v="BW-11110"/>
    <s v="Bart Watters"/>
    <x v="1"/>
    <s v="United States"/>
    <s v="San Diego"/>
    <x v="1"/>
    <n v="92105"/>
    <x v="1"/>
    <s v="OFF-AR-10000588"/>
    <x v="1"/>
    <x v="6"/>
    <s v="Newell 345"/>
    <n v="59.519999999999996"/>
    <n v="3"/>
    <n v="0"/>
    <n v="15.475200000000001"/>
  </r>
  <r>
    <n v="7831"/>
    <x v="3887"/>
    <x v="1"/>
    <x v="33"/>
    <d v="2012-05-01T00:00:00"/>
    <x v="1"/>
    <s v="BW-11110"/>
    <s v="Bart Watters"/>
    <x v="1"/>
    <s v="United States"/>
    <s v="San Diego"/>
    <x v="1"/>
    <n v="92105"/>
    <x v="1"/>
    <s v="TEC-PH-10003174"/>
    <x v="2"/>
    <x v="7"/>
    <s v="RCA ViSYS 25825 Wireless digital phone"/>
    <n v="311.97600000000006"/>
    <n v="3"/>
    <n v="0.2"/>
    <n v="38.996999999999986"/>
  </r>
  <r>
    <n v="7832"/>
    <x v="3887"/>
    <x v="1"/>
    <x v="33"/>
    <d v="2012-05-01T00:00:00"/>
    <x v="1"/>
    <s v="BW-11110"/>
    <s v="Bart Watters"/>
    <x v="1"/>
    <s v="United States"/>
    <s v="San Diego"/>
    <x v="1"/>
    <n v="92105"/>
    <x v="1"/>
    <s v="OFF-BI-10001524"/>
    <x v="1"/>
    <x v="8"/>
    <s v="GBC Premium Transparent Covers with Diagonal Lined Pattern"/>
    <n v="50.352000000000004"/>
    <n v="3"/>
    <n v="0.2"/>
    <n v="17.623199999999997"/>
  </r>
  <r>
    <n v="7833"/>
    <x v="3888"/>
    <x v="0"/>
    <x v="195"/>
    <d v="2013-05-14T00:00:00"/>
    <x v="1"/>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x v="3889"/>
    <x v="1"/>
    <x v="1175"/>
    <d v="2012-01-28T00:00:00"/>
    <x v="1"/>
    <s v="CR-12820"/>
    <s v="Cyra Reiten"/>
    <x v="2"/>
    <s v="United States"/>
    <s v="West Palm Beach"/>
    <x v="2"/>
    <n v="33407"/>
    <x v="0"/>
    <s v="OFF-AR-10004757"/>
    <x v="1"/>
    <x v="6"/>
    <s v="Crayola Colored Pencils"/>
    <n v="13.120000000000001"/>
    <n v="5"/>
    <n v="0.2"/>
    <n v="2.1319999999999988"/>
  </r>
  <r>
    <n v="7835"/>
    <x v="3890"/>
    <x v="1"/>
    <x v="657"/>
    <d v="2012-04-17T00:00:00"/>
    <x v="0"/>
    <s v="EB-14110"/>
    <s v="Eugene Barchas"/>
    <x v="0"/>
    <s v="United States"/>
    <s v="Los Angeles"/>
    <x v="1"/>
    <n v="90045"/>
    <x v="1"/>
    <s v="FUR-TA-10002530"/>
    <x v="0"/>
    <x v="3"/>
    <s v="Iceberg OfficeWorks 42&quot; Round Tables"/>
    <n v="241.56799999999998"/>
    <n v="2"/>
    <n v="0.2"/>
    <n v="-15.098000000000013"/>
  </r>
  <r>
    <n v="7836"/>
    <x v="3890"/>
    <x v="1"/>
    <x v="657"/>
    <d v="2012-04-17T00:00:00"/>
    <x v="0"/>
    <s v="EB-14110"/>
    <s v="Eugene Barchas"/>
    <x v="0"/>
    <s v="United States"/>
    <s v="Los Angeles"/>
    <x v="1"/>
    <n v="90045"/>
    <x v="1"/>
    <s v="TEC-PH-10001494"/>
    <x v="2"/>
    <x v="7"/>
    <s v="Polycom CX600 IP Phone VoIP phone"/>
    <n v="479.92"/>
    <n v="2"/>
    <n v="0.2"/>
    <n v="41.993000000000009"/>
  </r>
  <r>
    <n v="7837"/>
    <x v="3891"/>
    <x v="1"/>
    <x v="12"/>
    <d v="2012-09-30T00:00:00"/>
    <x v="1"/>
    <s v="SH-19975"/>
    <s v="Sally Hughsby"/>
    <x v="1"/>
    <s v="United States"/>
    <s v="Seattle"/>
    <x v="4"/>
    <n v="98103"/>
    <x v="1"/>
    <s v="FUR-CH-10004289"/>
    <x v="0"/>
    <x v="1"/>
    <s v="Global Super Steno Chair"/>
    <n v="307.13600000000002"/>
    <n v="4"/>
    <n v="0.2"/>
    <n v="-11.51760000000003"/>
  </r>
  <r>
    <n v="7838"/>
    <x v="3891"/>
    <x v="1"/>
    <x v="12"/>
    <d v="2012-09-30T00:00:00"/>
    <x v="1"/>
    <s v="SH-19975"/>
    <s v="Sally Hughsby"/>
    <x v="1"/>
    <s v="United States"/>
    <s v="Seattle"/>
    <x v="4"/>
    <n v="98103"/>
    <x v="1"/>
    <s v="OFF-LA-10002945"/>
    <x v="1"/>
    <x v="2"/>
    <s v="Permanent Self-Adhesive File Folder Labels for Typewriters, 1 1/8 x 3 1/2, White"/>
    <n v="12.6"/>
    <n v="2"/>
    <n v="0"/>
    <n v="5.7959999999999994"/>
  </r>
  <r>
    <n v="7839"/>
    <x v="3891"/>
    <x v="1"/>
    <x v="12"/>
    <d v="2012-09-30T00:00:00"/>
    <x v="1"/>
    <s v="SH-19975"/>
    <s v="Sally Hughsby"/>
    <x v="1"/>
    <s v="United States"/>
    <s v="Seattle"/>
    <x v="4"/>
    <n v="98103"/>
    <x v="1"/>
    <s v="TEC-AC-10002567"/>
    <x v="2"/>
    <x v="11"/>
    <s v="Logitech G602 Wireless Gaming Mouse"/>
    <n v="159.97999999999999"/>
    <n v="2"/>
    <n v="0"/>
    <n v="57.592799999999997"/>
  </r>
  <r>
    <n v="7840"/>
    <x v="3892"/>
    <x v="2"/>
    <x v="1176"/>
    <d v="2011-04-02T00:00:00"/>
    <x v="1"/>
    <s v="CV-12295"/>
    <s v="Christina VanderZanden"/>
    <x v="0"/>
    <s v="United States"/>
    <s v="Des Moines"/>
    <x v="23"/>
    <n v="50315"/>
    <x v="2"/>
    <s v="OFF-EN-10001509"/>
    <x v="1"/>
    <x v="12"/>
    <s v="Poly String Tie Envelopes"/>
    <n v="6.12"/>
    <n v="3"/>
    <n v="0"/>
    <n v="2.8763999999999994"/>
  </r>
  <r>
    <n v="7841"/>
    <x v="3892"/>
    <x v="2"/>
    <x v="1176"/>
    <d v="2011-04-02T00:00:00"/>
    <x v="1"/>
    <s v="CV-12295"/>
    <s v="Christina VanderZanden"/>
    <x v="0"/>
    <s v="United States"/>
    <s v="Des Moines"/>
    <x v="23"/>
    <n v="50315"/>
    <x v="2"/>
    <s v="FUR-TA-10003954"/>
    <x v="0"/>
    <x v="3"/>
    <s v="Hon 94000 Series Round Tables"/>
    <n v="1184.72"/>
    <n v="4"/>
    <n v="0"/>
    <n v="106.62480000000005"/>
  </r>
  <r>
    <n v="7842"/>
    <x v="3893"/>
    <x v="0"/>
    <x v="19"/>
    <d v="2013-07-23T00:00:00"/>
    <x v="1"/>
    <s v="AT-10735"/>
    <s v="Annie Thurman"/>
    <x v="0"/>
    <s v="United States"/>
    <s v="New York City"/>
    <x v="15"/>
    <n v="10024"/>
    <x v="3"/>
    <s v="OFF-AP-10002892"/>
    <x v="1"/>
    <x v="9"/>
    <s v="Belkin F5C206VTEL 6 Outlet Surge"/>
    <n v="45.96"/>
    <n v="2"/>
    <n v="0"/>
    <n v="13.787999999999997"/>
  </r>
  <r>
    <n v="7843"/>
    <x v="3894"/>
    <x v="2"/>
    <x v="987"/>
    <d v="2011-04-23T00:00:00"/>
    <x v="0"/>
    <s v="AG-10390"/>
    <s v="Allen Goldenen"/>
    <x v="0"/>
    <s v="United States"/>
    <s v="Arlington"/>
    <x v="17"/>
    <n v="22204"/>
    <x v="0"/>
    <s v="OFF-BI-10003638"/>
    <x v="1"/>
    <x v="8"/>
    <s v="GBC Durable Plastic Covers"/>
    <n v="58.050000000000004"/>
    <n v="3"/>
    <n v="0"/>
    <n v="26.702999999999999"/>
  </r>
  <r>
    <n v="7844"/>
    <x v="3894"/>
    <x v="2"/>
    <x v="987"/>
    <d v="2011-04-23T00:00:00"/>
    <x v="0"/>
    <s v="AG-10390"/>
    <s v="Allen Goldenen"/>
    <x v="0"/>
    <s v="United States"/>
    <s v="Arlington"/>
    <x v="17"/>
    <n v="22204"/>
    <x v="0"/>
    <s v="OFF-PA-10001569"/>
    <x v="1"/>
    <x v="10"/>
    <s v="Xerox 232"/>
    <n v="71.28"/>
    <n v="11"/>
    <n v="0"/>
    <n v="34.214400000000005"/>
  </r>
  <r>
    <n v="7845"/>
    <x v="3895"/>
    <x v="3"/>
    <x v="246"/>
    <d v="2014-07-26T00:00:00"/>
    <x v="1"/>
    <s v="GM-14500"/>
    <s v="Gene McClure"/>
    <x v="0"/>
    <s v="United States"/>
    <s v="Pharr"/>
    <x v="5"/>
    <n v="78577"/>
    <x v="2"/>
    <s v="FUR-TA-10001676"/>
    <x v="0"/>
    <x v="3"/>
    <s v="Hon 61000 Series Interactive Training Tables"/>
    <n v="124.404"/>
    <n v="4"/>
    <n v="0.3"/>
    <n v="-21.3264"/>
  </r>
  <r>
    <n v="7846"/>
    <x v="3896"/>
    <x v="1"/>
    <x v="874"/>
    <d v="2012-10-02T00:00:00"/>
    <x v="1"/>
    <s v="JK-15205"/>
    <s v="Jamie Kunitz"/>
    <x v="0"/>
    <s v="United States"/>
    <s v="Arlington"/>
    <x v="17"/>
    <n v="22204"/>
    <x v="0"/>
    <s v="OFF-PA-10001125"/>
    <x v="1"/>
    <x v="10"/>
    <s v="Xerox 1988"/>
    <n v="154.9"/>
    <n v="5"/>
    <n v="0"/>
    <n v="69.704999999999998"/>
  </r>
  <r>
    <n v="7847"/>
    <x v="3896"/>
    <x v="1"/>
    <x v="874"/>
    <d v="2012-10-02T00:00:00"/>
    <x v="1"/>
    <s v="JK-15205"/>
    <s v="Jamie Kunitz"/>
    <x v="0"/>
    <s v="United States"/>
    <s v="Arlington"/>
    <x v="17"/>
    <n v="22204"/>
    <x v="0"/>
    <s v="TEC-PH-10002496"/>
    <x v="2"/>
    <x v="7"/>
    <s v="Cisco SPA301"/>
    <n v="1871.88"/>
    <n v="12"/>
    <n v="0"/>
    <n v="561.56399999999996"/>
  </r>
  <r>
    <n v="7848"/>
    <x v="3897"/>
    <x v="0"/>
    <x v="535"/>
    <d v="2013-03-03T00:00:00"/>
    <x v="1"/>
    <s v="DW-13540"/>
    <s v="Don Weiss"/>
    <x v="0"/>
    <s v="United States"/>
    <s v="Houston"/>
    <x v="5"/>
    <n v="77070"/>
    <x v="2"/>
    <s v="FUR-FU-10004053"/>
    <x v="0"/>
    <x v="5"/>
    <s v="DAX Two-Tone Silver Metal Document Frame"/>
    <n v="16.192"/>
    <n v="2"/>
    <n v="0.6"/>
    <n v="-6.8815999999999953"/>
  </r>
  <r>
    <n v="7849"/>
    <x v="3898"/>
    <x v="0"/>
    <x v="440"/>
    <d v="2013-05-07T00:00:00"/>
    <x v="1"/>
    <s v="AS-10090"/>
    <s v="Adam Shillingsburg"/>
    <x v="0"/>
    <s v="United States"/>
    <s v="Irving"/>
    <x v="5"/>
    <n v="75061"/>
    <x v="2"/>
    <s v="OFF-ST-10000321"/>
    <x v="1"/>
    <x v="4"/>
    <s v="Akro Stacking Bins"/>
    <n v="18.936"/>
    <n v="3"/>
    <n v="0.2"/>
    <n v="-3.787200000000003"/>
  </r>
  <r>
    <n v="7850"/>
    <x v="3898"/>
    <x v="0"/>
    <x v="440"/>
    <d v="2013-05-07T00:00:00"/>
    <x v="1"/>
    <s v="AS-10090"/>
    <s v="Adam Shillingsburg"/>
    <x v="0"/>
    <s v="United States"/>
    <s v="Irving"/>
    <x v="5"/>
    <n v="75061"/>
    <x v="2"/>
    <s v="OFF-ST-10002957"/>
    <x v="1"/>
    <x v="4"/>
    <s v="Sterilite Show Offs Storage Containers"/>
    <n v="12.672000000000001"/>
    <n v="3"/>
    <n v="0.2"/>
    <n v="-3.1680000000000001"/>
  </r>
  <r>
    <n v="7851"/>
    <x v="3898"/>
    <x v="0"/>
    <x v="440"/>
    <d v="2013-05-07T00:00:00"/>
    <x v="1"/>
    <s v="AS-10090"/>
    <s v="Adam Shillingsburg"/>
    <x v="0"/>
    <s v="United States"/>
    <s v="Irving"/>
    <x v="5"/>
    <n v="75061"/>
    <x v="2"/>
    <s v="OFF-LA-10000973"/>
    <x v="1"/>
    <x v="2"/>
    <s v="Avery 502"/>
    <n v="5.04"/>
    <n v="2"/>
    <n v="0.2"/>
    <n v="1.764"/>
  </r>
  <r>
    <n v="7852"/>
    <x v="3899"/>
    <x v="2"/>
    <x v="337"/>
    <d v="2011-12-15T00:00:00"/>
    <x v="1"/>
    <s v="TS-21205"/>
    <s v="Thomas Seio"/>
    <x v="1"/>
    <s v="United States"/>
    <s v="Chicago"/>
    <x v="10"/>
    <n v="60653"/>
    <x v="2"/>
    <s v="OFF-PA-10000143"/>
    <x v="1"/>
    <x v="10"/>
    <s v="Astroparche Fine Business Paper"/>
    <n v="8.4480000000000004"/>
    <n v="2"/>
    <n v="0.2"/>
    <n v="2.9568000000000003"/>
  </r>
  <r>
    <n v="7853"/>
    <x v="3899"/>
    <x v="2"/>
    <x v="337"/>
    <d v="2011-12-15T00:00:00"/>
    <x v="1"/>
    <s v="TS-21205"/>
    <s v="Thomas Seio"/>
    <x v="1"/>
    <s v="United States"/>
    <s v="Chicago"/>
    <x v="10"/>
    <n v="60653"/>
    <x v="2"/>
    <s v="OFF-AP-10003287"/>
    <x v="1"/>
    <x v="9"/>
    <s v="Tripp Lite TLP810NET Broadband Surge for Modem/Fax"/>
    <n v="20.387999999999995"/>
    <n v="2"/>
    <n v="0.8"/>
    <n v="-53.008800000000008"/>
  </r>
  <r>
    <n v="7854"/>
    <x v="3900"/>
    <x v="1"/>
    <x v="707"/>
    <d v="2012-12-29T00:00:00"/>
    <x v="1"/>
    <s v="SM-20320"/>
    <s v="Sean Miller"/>
    <x v="2"/>
    <s v="United States"/>
    <s v="Los Angeles"/>
    <x v="1"/>
    <n v="90049"/>
    <x v="1"/>
    <s v="OFF-PA-10001526"/>
    <x v="1"/>
    <x v="10"/>
    <s v="Xerox 1949"/>
    <n v="9.9600000000000009"/>
    <n v="2"/>
    <n v="0"/>
    <n v="4.8804000000000007"/>
  </r>
  <r>
    <n v="7855"/>
    <x v="3901"/>
    <x v="3"/>
    <x v="226"/>
    <d v="2014-12-13T00:00:00"/>
    <x v="1"/>
    <s v="BH-11710"/>
    <s v="Brosina Hoffman"/>
    <x v="0"/>
    <s v="United States"/>
    <s v="Hattiesburg"/>
    <x v="35"/>
    <n v="39401"/>
    <x v="0"/>
    <s v="OFF-AP-10004540"/>
    <x v="1"/>
    <x v="9"/>
    <s v="Eureka The Boss Lite 10-Amp Upright Vacuum, Blue"/>
    <n v="320.64"/>
    <n v="4"/>
    <n v="0"/>
    <n v="89.779200000000003"/>
  </r>
  <r>
    <n v="7856"/>
    <x v="3901"/>
    <x v="3"/>
    <x v="226"/>
    <d v="2014-12-13T00:00:00"/>
    <x v="1"/>
    <s v="BH-11710"/>
    <s v="Brosina Hoffman"/>
    <x v="0"/>
    <s v="United States"/>
    <s v="Hattiesburg"/>
    <x v="35"/>
    <n v="39401"/>
    <x v="0"/>
    <s v="TEC-AC-10001266"/>
    <x v="2"/>
    <x v="11"/>
    <s v="Memorex Micro Travel Drive 8 GB"/>
    <n v="52"/>
    <n v="4"/>
    <n v="0"/>
    <n v="23.4"/>
  </r>
  <r>
    <n v="7857"/>
    <x v="3902"/>
    <x v="2"/>
    <x v="992"/>
    <d v="2011-06-01T00:00:00"/>
    <x v="2"/>
    <s v="LW-16825"/>
    <s v="Laurel Workman"/>
    <x v="1"/>
    <s v="United States"/>
    <s v="New York City"/>
    <x v="15"/>
    <n v="10024"/>
    <x v="3"/>
    <s v="OFF-BI-10004233"/>
    <x v="1"/>
    <x v="8"/>
    <s v="GBC Pre-Punched Binding Paper, Plastic, White, 8-1/2&quot; x 11&quot;"/>
    <n v="25.584000000000003"/>
    <n v="2"/>
    <n v="0.2"/>
    <n v="8.9543999999999997"/>
  </r>
  <r>
    <n v="7858"/>
    <x v="3902"/>
    <x v="2"/>
    <x v="992"/>
    <d v="2011-06-01T00:00:00"/>
    <x v="2"/>
    <s v="LW-16825"/>
    <s v="Laurel Workman"/>
    <x v="1"/>
    <s v="United States"/>
    <s v="New York City"/>
    <x v="15"/>
    <n v="10024"/>
    <x v="3"/>
    <s v="TEC-PH-10003505"/>
    <x v="2"/>
    <x v="7"/>
    <s v="Geemarc AmpliPOWER60"/>
    <n v="464"/>
    <n v="5"/>
    <n v="0"/>
    <n v="134.55999999999995"/>
  </r>
  <r>
    <n v="7859"/>
    <x v="3902"/>
    <x v="2"/>
    <x v="992"/>
    <d v="2011-06-01T00:00:00"/>
    <x v="2"/>
    <s v="LW-16825"/>
    <s v="Laurel Workman"/>
    <x v="1"/>
    <s v="United States"/>
    <s v="New York City"/>
    <x v="15"/>
    <n v="10024"/>
    <x v="3"/>
    <s v="OFF-AP-10001005"/>
    <x v="1"/>
    <x v="9"/>
    <s v="Honeywell Quietcare HEPA Air Cleaner"/>
    <n v="235.95000000000002"/>
    <n v="3"/>
    <n v="0"/>
    <n v="77.863499999999988"/>
  </r>
  <r>
    <n v="7860"/>
    <x v="3902"/>
    <x v="2"/>
    <x v="992"/>
    <d v="2011-06-01T00:00:00"/>
    <x v="2"/>
    <s v="LW-16825"/>
    <s v="Laurel Workman"/>
    <x v="1"/>
    <s v="United States"/>
    <s v="New York City"/>
    <x v="15"/>
    <n v="10024"/>
    <x v="3"/>
    <s v="OFF-PA-10001712"/>
    <x v="1"/>
    <x v="10"/>
    <s v="Xerox 1948"/>
    <n v="39.96"/>
    <n v="4"/>
    <n v="0"/>
    <n v="17.981999999999999"/>
  </r>
  <r>
    <n v="7861"/>
    <x v="3903"/>
    <x v="3"/>
    <x v="580"/>
    <d v="2014-03-07T00:00:00"/>
    <x v="1"/>
    <s v="JA-15970"/>
    <s v="Joseph Airdo"/>
    <x v="0"/>
    <s v="United States"/>
    <s v="Cuyahoga Falls"/>
    <x v="24"/>
    <n v="44221"/>
    <x v="3"/>
    <s v="OFF-BI-10002353"/>
    <x v="1"/>
    <x v="8"/>
    <s v="GBC VeloBind Cover Sets"/>
    <n v="18.528000000000002"/>
    <n v="4"/>
    <n v="0.7"/>
    <n v="-12.352"/>
  </r>
  <r>
    <n v="7862"/>
    <x v="3904"/>
    <x v="1"/>
    <x v="88"/>
    <d v="2012-10-17T00:00:00"/>
    <x v="1"/>
    <s v="KA-16525"/>
    <s v="Kelly Andreada"/>
    <x v="0"/>
    <s v="United States"/>
    <s v="Seattle"/>
    <x v="4"/>
    <n v="98103"/>
    <x v="1"/>
    <s v="TEC-AC-10003038"/>
    <x v="2"/>
    <x v="11"/>
    <s v="Kingston Digital DataTraveler 16GB USB 2.0"/>
    <n v="17.899999999999999"/>
    <n v="2"/>
    <n v="0"/>
    <n v="3.400999999999998"/>
  </r>
  <r>
    <n v="7863"/>
    <x v="3904"/>
    <x v="1"/>
    <x v="88"/>
    <d v="2012-10-17T00:00:00"/>
    <x v="1"/>
    <s v="KA-16525"/>
    <s v="Kelly Andreada"/>
    <x v="0"/>
    <s v="United States"/>
    <s v="Seattle"/>
    <x v="4"/>
    <n v="98103"/>
    <x v="1"/>
    <s v="OFF-ST-10000934"/>
    <x v="1"/>
    <x v="4"/>
    <s v="Contico 72&quot;H Heavy-Duty Storage System"/>
    <n v="81.96"/>
    <n v="2"/>
    <n v="0"/>
    <n v="0"/>
  </r>
  <r>
    <n v="7864"/>
    <x v="3905"/>
    <x v="1"/>
    <x v="1177"/>
    <d v="2012-07-19T00:00:00"/>
    <x v="0"/>
    <s v="TG-21310"/>
    <s v="Toby Gnade"/>
    <x v="0"/>
    <s v="United States"/>
    <s v="Mesa"/>
    <x v="16"/>
    <n v="85204"/>
    <x v="1"/>
    <s v="OFF-ST-10002743"/>
    <x v="1"/>
    <x v="4"/>
    <s v="SAFCO Boltless Steel Shelving"/>
    <n v="272.73599999999999"/>
    <n v="3"/>
    <n v="0.2"/>
    <n v="-64.774800000000013"/>
  </r>
  <r>
    <n v="7865"/>
    <x v="3905"/>
    <x v="1"/>
    <x v="1177"/>
    <d v="2012-07-19T00:00:00"/>
    <x v="0"/>
    <s v="TG-21310"/>
    <s v="Toby Gnade"/>
    <x v="0"/>
    <s v="United States"/>
    <s v="Mesa"/>
    <x v="16"/>
    <n v="85204"/>
    <x v="1"/>
    <s v="OFF-PA-10001846"/>
    <x v="1"/>
    <x v="10"/>
    <s v="Xerox 1899"/>
    <n v="18.496000000000002"/>
    <n v="4"/>
    <n v="0.2"/>
    <n v="6.7048000000000005"/>
  </r>
  <r>
    <n v="7866"/>
    <x v="3905"/>
    <x v="1"/>
    <x v="1177"/>
    <d v="2012-07-19T00:00:00"/>
    <x v="0"/>
    <s v="TG-21310"/>
    <s v="Toby Gnade"/>
    <x v="0"/>
    <s v="United States"/>
    <s v="Mesa"/>
    <x v="16"/>
    <n v="85204"/>
    <x v="1"/>
    <s v="FUR-CH-10004287"/>
    <x v="0"/>
    <x v="1"/>
    <s v="SAFCO Arco Folding Chair"/>
    <n v="441.92"/>
    <n v="2"/>
    <n v="0.2"/>
    <n v="49.715999999999966"/>
  </r>
  <r>
    <n v="7867"/>
    <x v="3905"/>
    <x v="1"/>
    <x v="1177"/>
    <d v="2012-07-19T00:00:00"/>
    <x v="0"/>
    <s v="TG-21310"/>
    <s v="Toby Gnade"/>
    <x v="0"/>
    <s v="United States"/>
    <s v="Mesa"/>
    <x v="16"/>
    <n v="85204"/>
    <x v="1"/>
    <s v="FUR-BO-10001608"/>
    <x v="0"/>
    <x v="0"/>
    <s v="Hon Metal Bookcases, Black"/>
    <n v="127.76400000000002"/>
    <n v="6"/>
    <n v="0.7"/>
    <n v="-191.64599999999996"/>
  </r>
  <r>
    <n v="7868"/>
    <x v="3906"/>
    <x v="2"/>
    <x v="84"/>
    <d v="2011-11-24T00:00:00"/>
    <x v="0"/>
    <s v="DB-13360"/>
    <s v="Dennis Bolton"/>
    <x v="2"/>
    <s v="United States"/>
    <s v="Salt Lake City"/>
    <x v="7"/>
    <n v="84106"/>
    <x v="1"/>
    <s v="OFF-PA-10000357"/>
    <x v="1"/>
    <x v="10"/>
    <s v="Xerox 1888"/>
    <n v="166.44"/>
    <n v="3"/>
    <n v="0"/>
    <n v="79.891199999999998"/>
  </r>
  <r>
    <n v="7869"/>
    <x v="3907"/>
    <x v="0"/>
    <x v="1022"/>
    <d v="2013-06-03T00:00:00"/>
    <x v="1"/>
    <s v="LS-17245"/>
    <s v="Lynn Smith"/>
    <x v="0"/>
    <s v="United States"/>
    <s v="Los Angeles"/>
    <x v="1"/>
    <n v="90045"/>
    <x v="1"/>
    <s v="OFF-PA-10000575"/>
    <x v="1"/>
    <x v="10"/>
    <s v="Wirebound Message Books, Four 2 3/4 x 5 White Forms per Page"/>
    <n v="13.38"/>
    <n v="2"/>
    <n v="0"/>
    <n v="6.1547999999999998"/>
  </r>
  <r>
    <n v="7870"/>
    <x v="3908"/>
    <x v="3"/>
    <x v="445"/>
    <d v="2014-07-10T00:00:00"/>
    <x v="1"/>
    <s v="MO-17950"/>
    <s v="Michael Oakman"/>
    <x v="0"/>
    <s v="United States"/>
    <s v="Jacksonville"/>
    <x v="3"/>
    <n v="28540"/>
    <x v="0"/>
    <s v="TEC-AC-10002167"/>
    <x v="2"/>
    <x v="11"/>
    <s v="Imation 8gb Micro Traveldrive Usb 2.0 Flash Drive"/>
    <n v="24"/>
    <n v="2"/>
    <n v="0.2"/>
    <n v="-2.6999999999999993"/>
  </r>
  <r>
    <n v="7871"/>
    <x v="3909"/>
    <x v="3"/>
    <x v="145"/>
    <d v="2014-09-30T00:00:00"/>
    <x v="1"/>
    <s v="CA-11965"/>
    <s v="Carol Adams"/>
    <x v="1"/>
    <s v="United States"/>
    <s v="Lakewood"/>
    <x v="24"/>
    <n v="44107"/>
    <x v="3"/>
    <s v="OFF-EN-10004459"/>
    <x v="1"/>
    <x v="12"/>
    <s v="Security-Tint Envelopes"/>
    <n v="24.448"/>
    <n v="4"/>
    <n v="0.2"/>
    <n v="8.8623999999999992"/>
  </r>
  <r>
    <n v="7872"/>
    <x v="3910"/>
    <x v="0"/>
    <x v="339"/>
    <d v="2013-10-08T00:00:00"/>
    <x v="1"/>
    <s v="DB-12910"/>
    <s v="Daniel Byrd"/>
    <x v="2"/>
    <s v="United States"/>
    <s v="Lake Forest"/>
    <x v="1"/>
    <n v="92630"/>
    <x v="1"/>
    <s v="OFF-LA-10002271"/>
    <x v="1"/>
    <x v="2"/>
    <s v="Smead Alpha-Z Color-Coded Second Alphabetical Labels and Starter Set"/>
    <n v="6.16"/>
    <n v="2"/>
    <n v="0"/>
    <n v="2.9567999999999999"/>
  </r>
  <r>
    <n v="7873"/>
    <x v="3910"/>
    <x v="0"/>
    <x v="339"/>
    <d v="2013-10-08T00:00:00"/>
    <x v="1"/>
    <s v="DB-12910"/>
    <s v="Daniel Byrd"/>
    <x v="2"/>
    <s v="United States"/>
    <s v="Lake Forest"/>
    <x v="1"/>
    <n v="92630"/>
    <x v="1"/>
    <s v="FUR-CH-10004063"/>
    <x v="0"/>
    <x v="1"/>
    <s v="Global Deluxe High-Back Manager's Chair"/>
    <n v="915.13600000000008"/>
    <n v="4"/>
    <n v="0.2"/>
    <n v="102.95279999999988"/>
  </r>
  <r>
    <n v="7874"/>
    <x v="3910"/>
    <x v="0"/>
    <x v="339"/>
    <d v="2013-10-08T00:00:00"/>
    <x v="1"/>
    <s v="DB-12910"/>
    <s v="Daniel Byrd"/>
    <x v="2"/>
    <s v="United States"/>
    <s v="Lake Forest"/>
    <x v="1"/>
    <n v="92630"/>
    <x v="1"/>
    <s v="OFF-PA-10004610"/>
    <x v="1"/>
    <x v="10"/>
    <s v="Xerox 1900"/>
    <n v="8.56"/>
    <n v="2"/>
    <n v="0"/>
    <n v="3.8519999999999994"/>
  </r>
  <r>
    <n v="7875"/>
    <x v="3910"/>
    <x v="0"/>
    <x v="339"/>
    <d v="2013-10-08T00:00:00"/>
    <x v="1"/>
    <s v="DB-12910"/>
    <s v="Daniel Byrd"/>
    <x v="2"/>
    <s v="United States"/>
    <s v="Lake Forest"/>
    <x v="1"/>
    <n v="92630"/>
    <x v="1"/>
    <s v="OFF-PA-10001878"/>
    <x v="1"/>
    <x v="10"/>
    <s v="Xerox 1891"/>
    <n v="97.82"/>
    <n v="2"/>
    <n v="0"/>
    <n v="45.975399999999993"/>
  </r>
  <r>
    <n v="7876"/>
    <x v="3911"/>
    <x v="3"/>
    <x v="428"/>
    <d v="2014-09-16T00:00:00"/>
    <x v="1"/>
    <s v="DK-12835"/>
    <s v="Damala Kotsonis"/>
    <x v="1"/>
    <s v="United States"/>
    <s v="Portland"/>
    <x v="21"/>
    <n v="97206"/>
    <x v="1"/>
    <s v="OFF-PA-10002036"/>
    <x v="1"/>
    <x v="10"/>
    <s v="Xerox 1930"/>
    <n v="31.104000000000006"/>
    <n v="6"/>
    <n v="0.2"/>
    <n v="11.2752"/>
  </r>
  <r>
    <n v="7877"/>
    <x v="3911"/>
    <x v="3"/>
    <x v="428"/>
    <d v="2014-09-16T00:00:00"/>
    <x v="1"/>
    <s v="DK-12835"/>
    <s v="Damala Kotsonis"/>
    <x v="1"/>
    <s v="United States"/>
    <s v="Portland"/>
    <x v="21"/>
    <n v="97206"/>
    <x v="1"/>
    <s v="OFF-AP-10003278"/>
    <x v="1"/>
    <x v="9"/>
    <s v="Belkin 7-Outlet SurgeMaster Home Series"/>
    <n v="11.176000000000002"/>
    <n v="1"/>
    <n v="0.2"/>
    <n v="0.8382000000000005"/>
  </r>
  <r>
    <n v="7878"/>
    <x v="3912"/>
    <x v="1"/>
    <x v="899"/>
    <d v="2012-03-18T00:00:00"/>
    <x v="1"/>
    <s v="EB-14170"/>
    <s v="Evan Bailliet"/>
    <x v="0"/>
    <s v="United States"/>
    <s v="Charlotte"/>
    <x v="3"/>
    <n v="28205"/>
    <x v="0"/>
    <s v="OFF-LA-10001641"/>
    <x v="1"/>
    <x v="2"/>
    <s v="Avery 518"/>
    <n v="5.04"/>
    <n v="2"/>
    <n v="0.2"/>
    <n v="1.764"/>
  </r>
  <r>
    <n v="7879"/>
    <x v="3913"/>
    <x v="0"/>
    <x v="896"/>
    <d v="2013-12-05T00:00:00"/>
    <x v="0"/>
    <s v="DR-12940"/>
    <s v="Daniel Raglin"/>
    <x v="2"/>
    <s v="United States"/>
    <s v="Aurora"/>
    <x v="10"/>
    <n v="60505"/>
    <x v="2"/>
    <s v="FUR-FU-10003806"/>
    <x v="0"/>
    <x v="5"/>
    <s v="Tenex Chairmat w/ Average Lip, 45&quot; x 53&quot;"/>
    <n v="242.17600000000004"/>
    <n v="4"/>
    <n v="0.6"/>
    <n v="-302.72000000000003"/>
  </r>
  <r>
    <n v="7880"/>
    <x v="3914"/>
    <x v="0"/>
    <x v="403"/>
    <d v="2013-06-22T00:00:00"/>
    <x v="1"/>
    <s v="JS-15685"/>
    <s v="Jim Sink"/>
    <x v="1"/>
    <s v="United States"/>
    <s v="Philadelphia"/>
    <x v="9"/>
    <n v="19140"/>
    <x v="3"/>
    <s v="FUR-TA-10003392"/>
    <x v="0"/>
    <x v="3"/>
    <s v="Global Adaptabilities Conference Tables"/>
    <n v="337.17599999999999"/>
    <n v="2"/>
    <n v="0.4"/>
    <n v="-118.01160000000002"/>
  </r>
  <r>
    <n v="7881"/>
    <x v="3915"/>
    <x v="3"/>
    <x v="734"/>
    <d v="2014-12-07T00:00:00"/>
    <x v="0"/>
    <s v="LC-16870"/>
    <s v="Lena Cacioppo"/>
    <x v="0"/>
    <s v="United States"/>
    <s v="Thornton"/>
    <x v="22"/>
    <n v="80229"/>
    <x v="1"/>
    <s v="OFF-AR-10003856"/>
    <x v="1"/>
    <x v="6"/>
    <s v="Newell 344"/>
    <n v="13.343999999999998"/>
    <n v="6"/>
    <n v="0.2"/>
    <n v="1.0007999999999999"/>
  </r>
  <r>
    <n v="7882"/>
    <x v="3915"/>
    <x v="3"/>
    <x v="734"/>
    <d v="2014-12-07T00:00:00"/>
    <x v="0"/>
    <s v="LC-16870"/>
    <s v="Lena Cacioppo"/>
    <x v="0"/>
    <s v="United States"/>
    <s v="Thornton"/>
    <x v="22"/>
    <n v="80229"/>
    <x v="1"/>
    <s v="TEC-AC-10002006"/>
    <x v="2"/>
    <x v="11"/>
    <s v="Memorex Micro Travel Drive 16 GB"/>
    <n v="76.75200000000001"/>
    <n v="6"/>
    <n v="0.2"/>
    <n v="10.553399999999993"/>
  </r>
  <r>
    <n v="7883"/>
    <x v="3915"/>
    <x v="3"/>
    <x v="734"/>
    <d v="2014-12-07T00:00:00"/>
    <x v="0"/>
    <s v="LC-16870"/>
    <s v="Lena Cacioppo"/>
    <x v="0"/>
    <s v="United States"/>
    <s v="Thornton"/>
    <x v="22"/>
    <n v="80229"/>
    <x v="1"/>
    <s v="TEC-AC-10002006"/>
    <x v="2"/>
    <x v="11"/>
    <s v="Memorex Micro Travel Drive 16 GB"/>
    <n v="102.33600000000001"/>
    <n v="8"/>
    <n v="0.2"/>
    <n v="14.07119999999999"/>
  </r>
  <r>
    <n v="7884"/>
    <x v="3915"/>
    <x v="3"/>
    <x v="734"/>
    <d v="2014-12-07T00:00:00"/>
    <x v="0"/>
    <s v="LC-16870"/>
    <s v="Lena Cacioppo"/>
    <x v="0"/>
    <s v="United States"/>
    <s v="Thornton"/>
    <x v="22"/>
    <n v="80229"/>
    <x v="1"/>
    <s v="OFF-PA-10002246"/>
    <x v="1"/>
    <x v="10"/>
    <s v="Wirebound Four 2-3/4 x 5 Forms per Page, 400 Sets per Book"/>
    <n v="10.32"/>
    <n v="2"/>
    <n v="0.2"/>
    <n v="3.7409999999999997"/>
  </r>
  <r>
    <n v="7885"/>
    <x v="3915"/>
    <x v="3"/>
    <x v="734"/>
    <d v="2014-12-07T00:00:00"/>
    <x v="0"/>
    <s v="LC-16870"/>
    <s v="Lena Cacioppo"/>
    <x v="0"/>
    <s v="United States"/>
    <s v="Thornton"/>
    <x v="22"/>
    <n v="80229"/>
    <x v="1"/>
    <s v="OFF-SU-10004782"/>
    <x v="1"/>
    <x v="14"/>
    <s v="Elite 5&quot; Scissors"/>
    <n v="47.32"/>
    <n v="7"/>
    <n v="0.2"/>
    <n v="5.9149999999999938"/>
  </r>
  <r>
    <n v="7886"/>
    <x v="3915"/>
    <x v="3"/>
    <x v="734"/>
    <d v="2014-12-07T00:00:00"/>
    <x v="0"/>
    <s v="LC-16870"/>
    <s v="Lena Cacioppo"/>
    <x v="0"/>
    <s v="United States"/>
    <s v="Thornton"/>
    <x v="22"/>
    <n v="80229"/>
    <x v="1"/>
    <s v="FUR-FU-10004351"/>
    <x v="0"/>
    <x v="5"/>
    <s v="Staples"/>
    <n v="23.376000000000001"/>
    <n v="3"/>
    <n v="0.2"/>
    <n v="7.0128000000000013"/>
  </r>
  <r>
    <n v="7887"/>
    <x v="3915"/>
    <x v="3"/>
    <x v="734"/>
    <d v="2014-12-07T00:00:00"/>
    <x v="0"/>
    <s v="LC-16870"/>
    <s v="Lena Cacioppo"/>
    <x v="0"/>
    <s v="United States"/>
    <s v="Thornton"/>
    <x v="22"/>
    <n v="80229"/>
    <x v="1"/>
    <s v="FUR-FU-10004270"/>
    <x v="0"/>
    <x v="5"/>
    <s v="Eldon Image Series Desk Accessories, Burgundy"/>
    <n v="16.72"/>
    <n v="5"/>
    <n v="0.2"/>
    <n v="3.3439999999999994"/>
  </r>
  <r>
    <n v="7888"/>
    <x v="3915"/>
    <x v="3"/>
    <x v="734"/>
    <d v="2014-12-07T00:00:00"/>
    <x v="0"/>
    <s v="LC-16870"/>
    <s v="Lena Cacioppo"/>
    <x v="0"/>
    <s v="United States"/>
    <s v="Thornton"/>
    <x v="22"/>
    <n v="80229"/>
    <x v="1"/>
    <s v="FUR-FU-10004053"/>
    <x v="0"/>
    <x v="5"/>
    <s v="DAX Two-Tone Silver Metal Document Frame"/>
    <n v="16.192"/>
    <n v="1"/>
    <n v="0.2"/>
    <n v="4.6552000000000007"/>
  </r>
  <r>
    <n v="7889"/>
    <x v="3916"/>
    <x v="0"/>
    <x v="765"/>
    <d v="2013-08-23T00:00:00"/>
    <x v="1"/>
    <s v="JP-15520"/>
    <s v="Jeremy Pistek"/>
    <x v="0"/>
    <s v="United States"/>
    <s v="Davis"/>
    <x v="1"/>
    <n v="95616"/>
    <x v="1"/>
    <s v="OFF-PA-10000019"/>
    <x v="1"/>
    <x v="10"/>
    <s v="Xerox 1931"/>
    <n v="32.400000000000006"/>
    <n v="5"/>
    <n v="0"/>
    <n v="15.552000000000001"/>
  </r>
  <r>
    <n v="7890"/>
    <x v="3917"/>
    <x v="0"/>
    <x v="591"/>
    <d v="2013-12-30T00:00:00"/>
    <x v="1"/>
    <s v="TS-21655"/>
    <s v="Trudy Schmidt"/>
    <x v="0"/>
    <s v="United States"/>
    <s v="Fayetteville"/>
    <x v="36"/>
    <n v="72701"/>
    <x v="0"/>
    <s v="OFF-AR-10003811"/>
    <x v="1"/>
    <x v="6"/>
    <s v="Newell 327"/>
    <n v="19.89"/>
    <n v="9"/>
    <n v="0"/>
    <n v="5.3703000000000003"/>
  </r>
  <r>
    <n v="7891"/>
    <x v="3917"/>
    <x v="0"/>
    <x v="591"/>
    <d v="2013-12-30T00:00:00"/>
    <x v="1"/>
    <s v="TS-21655"/>
    <s v="Trudy Schmidt"/>
    <x v="0"/>
    <s v="United States"/>
    <s v="Fayetteville"/>
    <x v="36"/>
    <n v="72701"/>
    <x v="0"/>
    <s v="TEC-AC-10001838"/>
    <x v="2"/>
    <x v="11"/>
    <s v="Razer Tiamat Over Ear 7.1 Surround Sound PC Gaming Headset"/>
    <n v="399.98"/>
    <n v="2"/>
    <n v="0"/>
    <n v="171.99140000000003"/>
  </r>
  <r>
    <n v="7892"/>
    <x v="3917"/>
    <x v="0"/>
    <x v="591"/>
    <d v="2013-12-30T00:00:00"/>
    <x v="1"/>
    <s v="TS-21655"/>
    <s v="Trudy Schmidt"/>
    <x v="0"/>
    <s v="United States"/>
    <s v="Fayetteville"/>
    <x v="36"/>
    <n v="72701"/>
    <x v="0"/>
    <s v="FUR-FU-10003553"/>
    <x v="0"/>
    <x v="5"/>
    <s v="Howard Miller 13-1/2&quot; Diameter Rosebrook Wall Clock"/>
    <n v="343.84999999999997"/>
    <n v="5"/>
    <n v="0"/>
    <n v="137.54000000000002"/>
  </r>
  <r>
    <n v="7893"/>
    <x v="3917"/>
    <x v="0"/>
    <x v="591"/>
    <d v="2013-12-30T00:00:00"/>
    <x v="1"/>
    <s v="TS-21655"/>
    <s v="Trudy Schmidt"/>
    <x v="0"/>
    <s v="United States"/>
    <s v="Fayetteville"/>
    <x v="36"/>
    <n v="72701"/>
    <x v="0"/>
    <s v="OFF-PA-10003302"/>
    <x v="1"/>
    <x v="10"/>
    <s v="Xerox 1906"/>
    <n v="106.32"/>
    <n v="3"/>
    <n v="0"/>
    <n v="49.970399999999991"/>
  </r>
  <r>
    <n v="7894"/>
    <x v="3918"/>
    <x v="3"/>
    <x v="283"/>
    <d v="2014-07-31T00:00:00"/>
    <x v="1"/>
    <s v="NM-18445"/>
    <s v="Nathan Mautz"/>
    <x v="2"/>
    <s v="United States"/>
    <s v="New York City"/>
    <x v="15"/>
    <n v="10011"/>
    <x v="3"/>
    <s v="OFF-BI-10002412"/>
    <x v="1"/>
    <x v="8"/>
    <s v="Wilson Jones “Snap” Scratch Pad Binder Tool for Ring Binders"/>
    <n v="13.919999999999998"/>
    <n v="3"/>
    <n v="0.2"/>
    <n v="4.3500000000000005"/>
  </r>
  <r>
    <n v="7895"/>
    <x v="3919"/>
    <x v="3"/>
    <x v="548"/>
    <d v="2014-06-26T00:00:00"/>
    <x v="1"/>
    <s v="EH-14125"/>
    <s v="Eugene Hildebrand"/>
    <x v="2"/>
    <s v="United States"/>
    <s v="Wheeling"/>
    <x v="48"/>
    <n v="26003"/>
    <x v="3"/>
    <s v="OFF-BI-10002852"/>
    <x v="1"/>
    <x v="8"/>
    <s v="Ibico Standard Transparent Covers"/>
    <n v="82.4"/>
    <n v="5"/>
    <n v="0"/>
    <n v="40.376000000000005"/>
  </r>
  <r>
    <n v="7896"/>
    <x v="3919"/>
    <x v="3"/>
    <x v="548"/>
    <d v="2014-06-26T00:00:00"/>
    <x v="1"/>
    <s v="EH-14125"/>
    <s v="Eugene Hildebrand"/>
    <x v="2"/>
    <s v="United States"/>
    <s v="Wheeling"/>
    <x v="48"/>
    <n v="26003"/>
    <x v="3"/>
    <s v="OFF-BI-10000145"/>
    <x v="1"/>
    <x v="8"/>
    <s v="Zipper Ring Binder Pockets"/>
    <n v="6.24"/>
    <n v="2"/>
    <n v="0"/>
    <n v="3.0575999999999999"/>
  </r>
  <r>
    <n v="7897"/>
    <x v="3919"/>
    <x v="3"/>
    <x v="548"/>
    <d v="2014-06-26T00:00:00"/>
    <x v="1"/>
    <s v="EH-14125"/>
    <s v="Eugene Hildebrand"/>
    <x v="2"/>
    <s v="United States"/>
    <s v="Wheeling"/>
    <x v="48"/>
    <n v="26003"/>
    <x v="3"/>
    <s v="OFF-PA-10001970"/>
    <x v="1"/>
    <x v="10"/>
    <s v="Xerox 1908"/>
    <n v="447.84"/>
    <n v="8"/>
    <n v="0"/>
    <n v="219.44159999999999"/>
  </r>
  <r>
    <n v="7898"/>
    <x v="3920"/>
    <x v="3"/>
    <x v="802"/>
    <d v="2014-08-19T00:00:00"/>
    <x v="1"/>
    <s v="DC-12850"/>
    <s v="Dan Campbell"/>
    <x v="0"/>
    <s v="United States"/>
    <s v="Memphis"/>
    <x v="18"/>
    <n v="38109"/>
    <x v="0"/>
    <s v="OFF-AP-10001563"/>
    <x v="1"/>
    <x v="9"/>
    <s v="Belkin Premiere Surge Master II 8-outlet surge protector"/>
    <n v="272.048"/>
    <n v="7"/>
    <n v="0.2"/>
    <n v="30.605399999999946"/>
  </r>
  <r>
    <n v="7899"/>
    <x v="3920"/>
    <x v="3"/>
    <x v="802"/>
    <d v="2014-08-19T00:00:00"/>
    <x v="1"/>
    <s v="DC-12850"/>
    <s v="Dan Campbell"/>
    <x v="0"/>
    <s v="United States"/>
    <s v="Memphis"/>
    <x v="18"/>
    <n v="38109"/>
    <x v="0"/>
    <s v="OFF-BI-10001359"/>
    <x v="1"/>
    <x v="8"/>
    <s v="GBC DocuBind TL300 Electric Binding System"/>
    <n v="1614.5820000000003"/>
    <n v="6"/>
    <n v="0.7"/>
    <n v="-1237.8461999999995"/>
  </r>
  <r>
    <n v="7900"/>
    <x v="3920"/>
    <x v="3"/>
    <x v="802"/>
    <d v="2014-08-19T00:00:00"/>
    <x v="1"/>
    <s v="DC-12850"/>
    <s v="Dan Campbell"/>
    <x v="0"/>
    <s v="United States"/>
    <s v="Memphis"/>
    <x v="18"/>
    <n v="38109"/>
    <x v="0"/>
    <s v="OFF-FA-10003495"/>
    <x v="1"/>
    <x v="13"/>
    <s v="Staples"/>
    <n v="24.320000000000004"/>
    <n v="5"/>
    <n v="0.2"/>
    <n v="9.1199999999999974"/>
  </r>
  <r>
    <n v="7901"/>
    <x v="3920"/>
    <x v="3"/>
    <x v="802"/>
    <d v="2014-08-19T00:00:00"/>
    <x v="1"/>
    <s v="DC-12850"/>
    <s v="Dan Campbell"/>
    <x v="0"/>
    <s v="United States"/>
    <s v="Memphis"/>
    <x v="18"/>
    <n v="38109"/>
    <x v="0"/>
    <s v="TEC-AC-10003709"/>
    <x v="2"/>
    <x v="11"/>
    <s v="Maxell 4.7GB DVD-R 5/Pack"/>
    <n v="1.5840000000000001"/>
    <n v="2"/>
    <n v="0.2"/>
    <n v="0.47520000000000018"/>
  </r>
  <r>
    <n v="7902"/>
    <x v="3920"/>
    <x v="3"/>
    <x v="802"/>
    <d v="2014-08-19T00:00:00"/>
    <x v="1"/>
    <s v="DC-12850"/>
    <s v="Dan Campbell"/>
    <x v="0"/>
    <s v="United States"/>
    <s v="Memphis"/>
    <x v="18"/>
    <n v="38109"/>
    <x v="0"/>
    <s v="FUR-FU-10003268"/>
    <x v="0"/>
    <x v="5"/>
    <s v="Eldon Radial Chair Mat for Low to Medium Pile Carpets"/>
    <n v="31.983999999999998"/>
    <n v="1"/>
    <n v="0.2"/>
    <n v="0"/>
  </r>
  <r>
    <n v="7903"/>
    <x v="3920"/>
    <x v="3"/>
    <x v="802"/>
    <d v="2014-08-19T00:00:00"/>
    <x v="1"/>
    <s v="DC-12850"/>
    <s v="Dan Campbell"/>
    <x v="0"/>
    <s v="United States"/>
    <s v="Memphis"/>
    <x v="18"/>
    <n v="38109"/>
    <x v="0"/>
    <s v="OFF-EN-10003845"/>
    <x v="1"/>
    <x v="12"/>
    <s v="Colored Envelopes"/>
    <n v="14.76"/>
    <n v="5"/>
    <n v="0.2"/>
    <n v="4.7969999999999988"/>
  </r>
  <r>
    <n v="7904"/>
    <x v="3920"/>
    <x v="3"/>
    <x v="802"/>
    <d v="2014-08-19T00:00:00"/>
    <x v="1"/>
    <s v="DC-12850"/>
    <s v="Dan Campbell"/>
    <x v="0"/>
    <s v="United States"/>
    <s v="Memphis"/>
    <x v="18"/>
    <n v="38109"/>
    <x v="0"/>
    <s v="FUR-CH-10002073"/>
    <x v="0"/>
    <x v="1"/>
    <s v="Hon Olson Stacker Chairs"/>
    <n v="423.64799999999997"/>
    <n v="2"/>
    <n v="0.2"/>
    <n v="47.660399999999967"/>
  </r>
  <r>
    <n v="7905"/>
    <x v="3921"/>
    <x v="1"/>
    <x v="209"/>
    <d v="2012-11-13T00:00:00"/>
    <x v="1"/>
    <s v="DO-13645"/>
    <s v="Doug O'Connell"/>
    <x v="0"/>
    <s v="United States"/>
    <s v="Houston"/>
    <x v="5"/>
    <n v="77036"/>
    <x v="2"/>
    <s v="OFF-PA-10001357"/>
    <x v="1"/>
    <x v="10"/>
    <s v="Xerox 1886"/>
    <n v="76.64"/>
    <n v="2"/>
    <n v="0.2"/>
    <n v="26.823999999999995"/>
  </r>
  <r>
    <n v="7906"/>
    <x v="3922"/>
    <x v="1"/>
    <x v="52"/>
    <d v="2012-10-22T00:00:00"/>
    <x v="1"/>
    <s v="LS-16975"/>
    <s v="Lindsay Shagiari"/>
    <x v="2"/>
    <s v="United States"/>
    <s v="Dallas"/>
    <x v="5"/>
    <n v="75217"/>
    <x v="2"/>
    <s v="OFF-EN-10001415"/>
    <x v="1"/>
    <x v="12"/>
    <s v="Staples"/>
    <n v="4.4640000000000004"/>
    <n v="1"/>
    <n v="0.2"/>
    <n v="1.6739999999999999"/>
  </r>
  <r>
    <n v="7907"/>
    <x v="3922"/>
    <x v="1"/>
    <x v="52"/>
    <d v="2012-10-22T00:00:00"/>
    <x v="1"/>
    <s v="LS-16975"/>
    <s v="Lindsay Shagiari"/>
    <x v="2"/>
    <s v="United States"/>
    <s v="Dallas"/>
    <x v="5"/>
    <n v="75217"/>
    <x v="2"/>
    <s v="OFF-BI-10002813"/>
    <x v="1"/>
    <x v="8"/>
    <s v="Avery Reinforcements for Hole-Punch Pages"/>
    <n v="3.9599999999999991"/>
    <n v="10"/>
    <n v="0.8"/>
    <n v="-6.93"/>
  </r>
  <r>
    <n v="7908"/>
    <x v="3923"/>
    <x v="0"/>
    <x v="679"/>
    <d v="2013-08-03T00:00:00"/>
    <x v="2"/>
    <s v="RW-19630"/>
    <s v="Rob Williams"/>
    <x v="1"/>
    <s v="United States"/>
    <s v="San Francisco"/>
    <x v="1"/>
    <n v="94122"/>
    <x v="1"/>
    <s v="OFF-AP-10003849"/>
    <x v="1"/>
    <x v="9"/>
    <s v="Hoover Shoulder Vac Commercial Portable Vacuum"/>
    <n v="715.64"/>
    <n v="2"/>
    <n v="0"/>
    <n v="178.90999999999997"/>
  </r>
  <r>
    <n v="7909"/>
    <x v="3924"/>
    <x v="0"/>
    <x v="275"/>
    <d v="2013-12-08T00:00:00"/>
    <x v="1"/>
    <s v="RD-19720"/>
    <s v="Roger Demir"/>
    <x v="0"/>
    <s v="United States"/>
    <s v="Morgan Hill"/>
    <x v="1"/>
    <n v="95037"/>
    <x v="1"/>
    <s v="FUR-TA-10004147"/>
    <x v="0"/>
    <x v="3"/>
    <s v="Hon 4060 Series Tables"/>
    <n v="268.70400000000001"/>
    <n v="3"/>
    <n v="0.2"/>
    <n v="6.717599999999976"/>
  </r>
  <r>
    <n v="7910"/>
    <x v="3924"/>
    <x v="0"/>
    <x v="275"/>
    <d v="2013-12-08T00:00:00"/>
    <x v="1"/>
    <s v="RD-19720"/>
    <s v="Roger Demir"/>
    <x v="0"/>
    <s v="United States"/>
    <s v="Morgan Hill"/>
    <x v="1"/>
    <n v="95037"/>
    <x v="1"/>
    <s v="OFF-AR-10001662"/>
    <x v="1"/>
    <x v="6"/>
    <s v="Rogers Handheld Barrel Pencil Sharpener"/>
    <n v="21.92"/>
    <n v="8"/>
    <n v="0"/>
    <n v="5.9184000000000019"/>
  </r>
  <r>
    <n v="7911"/>
    <x v="3924"/>
    <x v="0"/>
    <x v="275"/>
    <d v="2013-12-08T00:00:00"/>
    <x v="1"/>
    <s v="RD-19720"/>
    <s v="Roger Demir"/>
    <x v="0"/>
    <s v="United States"/>
    <s v="Morgan Hill"/>
    <x v="1"/>
    <n v="95037"/>
    <x v="1"/>
    <s v="OFF-ST-10001558"/>
    <x v="1"/>
    <x v="4"/>
    <s v="Acco Perma 4000 Stacking Storage Drawers"/>
    <n v="48.72"/>
    <n v="3"/>
    <n v="0"/>
    <n v="7.3079999999999998"/>
  </r>
  <r>
    <n v="7912"/>
    <x v="3924"/>
    <x v="0"/>
    <x v="275"/>
    <d v="2013-12-08T00:00:00"/>
    <x v="1"/>
    <s v="RD-19720"/>
    <s v="Roger Demir"/>
    <x v="0"/>
    <s v="United States"/>
    <s v="Morgan Hill"/>
    <x v="1"/>
    <n v="95037"/>
    <x v="1"/>
    <s v="FUR-BO-10001337"/>
    <x v="0"/>
    <x v="0"/>
    <s v="O'Sullivan Living Dimensions 2-Shelf Bookcases"/>
    <n v="205.666"/>
    <n v="2"/>
    <n v="0.15"/>
    <n v="-12.097999999999999"/>
  </r>
  <r>
    <n v="7913"/>
    <x v="3925"/>
    <x v="0"/>
    <x v="236"/>
    <d v="2013-05-01T00:00:00"/>
    <x v="0"/>
    <s v="RB-19570"/>
    <s v="Rob Beeghly"/>
    <x v="0"/>
    <s v="United States"/>
    <s v="Saint Charles"/>
    <x v="10"/>
    <n v="60174"/>
    <x v="2"/>
    <s v="FUR-FU-10001602"/>
    <x v="0"/>
    <x v="5"/>
    <s v="Eldon Delta Triangular Chair Mat, 52&quot; x 58&quot;, Clear"/>
    <n v="30.344000000000001"/>
    <n v="2"/>
    <n v="0.6"/>
    <n v="-31.861200000000004"/>
  </r>
  <r>
    <n v="7914"/>
    <x v="3926"/>
    <x v="3"/>
    <x v="326"/>
    <d v="2014-08-28T00:00:00"/>
    <x v="2"/>
    <s v="JE-15715"/>
    <s v="Joe Elijah"/>
    <x v="0"/>
    <s v="United States"/>
    <s v="Cleveland"/>
    <x v="24"/>
    <n v="44105"/>
    <x v="3"/>
    <s v="OFF-ST-10003996"/>
    <x v="1"/>
    <x v="4"/>
    <s v="Letter/Legal File Tote with Clear Snap-On Lid, Black Granite"/>
    <n v="25.695999999999998"/>
    <n v="2"/>
    <n v="0.2"/>
    <n v="1.9271999999999991"/>
  </r>
  <r>
    <n v="7915"/>
    <x v="3927"/>
    <x v="3"/>
    <x v="46"/>
    <d v="2014-06-22T00:00:00"/>
    <x v="1"/>
    <s v="SR-20740"/>
    <s v="Steven Roelle"/>
    <x v="2"/>
    <s v="United States"/>
    <s v="New York City"/>
    <x v="15"/>
    <n v="10024"/>
    <x v="3"/>
    <s v="TEC-MA-10003673"/>
    <x v="2"/>
    <x v="15"/>
    <s v="Hewlett-Packard Desktjet 6988DT Refurbished Printer"/>
    <n v="3404.5"/>
    <n v="5"/>
    <n v="0"/>
    <n v="1668.2049999999999"/>
  </r>
  <r>
    <n v="7916"/>
    <x v="3927"/>
    <x v="3"/>
    <x v="46"/>
    <d v="2014-06-22T00:00:00"/>
    <x v="1"/>
    <s v="SR-20740"/>
    <s v="Steven Roelle"/>
    <x v="2"/>
    <s v="United States"/>
    <s v="New York City"/>
    <x v="15"/>
    <n v="10024"/>
    <x v="3"/>
    <s v="TEC-AC-10004992"/>
    <x v="2"/>
    <x v="11"/>
    <s v="Kingston Digital DataTraveler 64GB USB 2.0"/>
    <n v="101.34"/>
    <n v="3"/>
    <n v="0"/>
    <n v="8.1071999999999917"/>
  </r>
  <r>
    <n v="7917"/>
    <x v="3928"/>
    <x v="1"/>
    <x v="312"/>
    <d v="2012-11-24T00:00:00"/>
    <x v="1"/>
    <s v="PO-19195"/>
    <s v="Phillina Ober"/>
    <x v="2"/>
    <s v="United States"/>
    <s v="Philadelphia"/>
    <x v="9"/>
    <n v="19140"/>
    <x v="3"/>
    <s v="FUR-CH-10002880"/>
    <x v="0"/>
    <x v="1"/>
    <s v="Global High-Back Leather Tilter, Burgundy"/>
    <n v="344.37199999999996"/>
    <n v="4"/>
    <n v="0.3"/>
    <n v="-93.472400000000022"/>
  </r>
  <r>
    <n v="7918"/>
    <x v="3929"/>
    <x v="3"/>
    <x v="507"/>
    <d v="2014-09-09T00:00:00"/>
    <x v="0"/>
    <s v="JK-16120"/>
    <s v="Julie Kriz"/>
    <x v="2"/>
    <s v="United States"/>
    <s v="Garland"/>
    <x v="5"/>
    <n v="75043"/>
    <x v="2"/>
    <s v="OFF-AR-10000380"/>
    <x v="1"/>
    <x v="6"/>
    <s v="Hunt PowerHouse Electric Pencil Sharpener, Blue"/>
    <n v="30.384"/>
    <n v="1"/>
    <n v="0.2"/>
    <n v="3.7979999999999947"/>
  </r>
  <r>
    <n v="7919"/>
    <x v="3930"/>
    <x v="1"/>
    <x v="433"/>
    <d v="2012-07-08T00:00:00"/>
    <x v="0"/>
    <s v="JP-16135"/>
    <s v="Julie Prescott"/>
    <x v="2"/>
    <s v="United States"/>
    <s v="San Diego"/>
    <x v="1"/>
    <n v="92024"/>
    <x v="1"/>
    <s v="OFF-BI-10002706"/>
    <x v="1"/>
    <x v="8"/>
    <s v="Avery Premier Heavy-Duty Binder with Round Locking Rings"/>
    <n v="22.847999999999999"/>
    <n v="2"/>
    <n v="0.2"/>
    <n v="7.4255999999999993"/>
  </r>
  <r>
    <n v="7920"/>
    <x v="3931"/>
    <x v="3"/>
    <x v="175"/>
    <d v="2014-09-22T00:00:00"/>
    <x v="1"/>
    <s v="Dp-13240"/>
    <s v="Dean percer"/>
    <x v="2"/>
    <s v="United States"/>
    <s v="Waterbury"/>
    <x v="29"/>
    <n v="6708"/>
    <x v="3"/>
    <s v="OFF-ST-10000943"/>
    <x v="1"/>
    <x v="4"/>
    <s v="Eldon ProFile File 'N Store Portable File Tub Letter/Legal Size Black"/>
    <n v="38.619999999999997"/>
    <n v="2"/>
    <n v="0"/>
    <n v="10.813600000000001"/>
  </r>
  <r>
    <n v="7921"/>
    <x v="3931"/>
    <x v="3"/>
    <x v="175"/>
    <d v="2014-09-22T00:00:00"/>
    <x v="1"/>
    <s v="Dp-13240"/>
    <s v="Dean percer"/>
    <x v="2"/>
    <s v="United States"/>
    <s v="Waterbury"/>
    <x v="29"/>
    <n v="6708"/>
    <x v="3"/>
    <s v="TEC-AC-10001090"/>
    <x v="2"/>
    <x v="11"/>
    <s v="Micro Innovations Wireless Classic Keyboard with Mouse"/>
    <n v="59.98"/>
    <n v="2"/>
    <n v="0"/>
    <n v="10.796399999999998"/>
  </r>
  <r>
    <n v="7922"/>
    <x v="3932"/>
    <x v="3"/>
    <x v="677"/>
    <d v="2014-03-18T00:00:00"/>
    <x v="1"/>
    <s v="JB-16000"/>
    <s v="Joy Bell-"/>
    <x v="0"/>
    <s v="United States"/>
    <s v="Columbia"/>
    <x v="39"/>
    <n v="21044"/>
    <x v="3"/>
    <s v="OFF-BI-10002026"/>
    <x v="1"/>
    <x v="8"/>
    <s v="Avery Arch Ring Binders"/>
    <n v="174.3"/>
    <n v="3"/>
    <n v="0"/>
    <n v="81.920999999999992"/>
  </r>
  <r>
    <n v="7923"/>
    <x v="3933"/>
    <x v="3"/>
    <x v="241"/>
    <d v="2014-09-30T00:00:00"/>
    <x v="1"/>
    <s v="PP-18955"/>
    <s v="Paul Prost"/>
    <x v="2"/>
    <s v="United States"/>
    <s v="Hollywood"/>
    <x v="2"/>
    <n v="33021"/>
    <x v="0"/>
    <s v="TEC-PH-10000526"/>
    <x v="2"/>
    <x v="7"/>
    <s v="Vtech CS6719"/>
    <n v="383.96000000000004"/>
    <n v="5"/>
    <n v="0.2"/>
    <n v="38.396000000000015"/>
  </r>
  <r>
    <n v="7924"/>
    <x v="3933"/>
    <x v="3"/>
    <x v="241"/>
    <d v="2014-09-30T00:00:00"/>
    <x v="1"/>
    <s v="PP-18955"/>
    <s v="Paul Prost"/>
    <x v="2"/>
    <s v="United States"/>
    <s v="Hollywood"/>
    <x v="2"/>
    <n v="33021"/>
    <x v="0"/>
    <s v="OFF-BI-10004002"/>
    <x v="1"/>
    <x v="8"/>
    <s v="Wilson Jones International Size A4 Ring Binders"/>
    <n v="15.570000000000004"/>
    <n v="3"/>
    <n v="0.7"/>
    <n v="-11.417999999999999"/>
  </r>
  <r>
    <n v="7925"/>
    <x v="3934"/>
    <x v="0"/>
    <x v="572"/>
    <d v="2013-08-17T00:00:00"/>
    <x v="2"/>
    <s v="RF-19840"/>
    <s v="Roy Französisch"/>
    <x v="0"/>
    <s v="United States"/>
    <s v="Springfield"/>
    <x v="17"/>
    <n v="22153"/>
    <x v="0"/>
    <s v="OFF-BI-10002309"/>
    <x v="1"/>
    <x v="8"/>
    <s v="Avery Heavy-Duty EZD  Binder With Locking Rings"/>
    <n v="22.32"/>
    <n v="4"/>
    <n v="0"/>
    <n v="10.7136"/>
  </r>
  <r>
    <n v="7926"/>
    <x v="3934"/>
    <x v="0"/>
    <x v="572"/>
    <d v="2013-08-17T00:00:00"/>
    <x v="2"/>
    <s v="RF-19840"/>
    <s v="Roy Französisch"/>
    <x v="0"/>
    <s v="United States"/>
    <s v="Springfield"/>
    <x v="17"/>
    <n v="22153"/>
    <x v="0"/>
    <s v="OFF-LA-10003923"/>
    <x v="1"/>
    <x v="2"/>
    <s v="Alphabetical Labels for Top Tab Filing"/>
    <n v="103.60000000000001"/>
    <n v="7"/>
    <n v="0"/>
    <n v="51.800000000000004"/>
  </r>
  <r>
    <n v="7927"/>
    <x v="3935"/>
    <x v="3"/>
    <x v="225"/>
    <d v="2014-11-25T00:00:00"/>
    <x v="0"/>
    <s v="KH-16330"/>
    <s v="Katharine Harms"/>
    <x v="1"/>
    <s v="United States"/>
    <s v="New York City"/>
    <x v="15"/>
    <n v="10035"/>
    <x v="3"/>
    <s v="TEC-AC-10003433"/>
    <x v="2"/>
    <x v="11"/>
    <s v="Maxell 4.7GB DVD+R 5/Pack"/>
    <n v="2.9699999999999998"/>
    <n v="3"/>
    <n v="0"/>
    <n v="1.3365"/>
  </r>
  <r>
    <n v="7928"/>
    <x v="3935"/>
    <x v="3"/>
    <x v="225"/>
    <d v="2014-11-25T00:00:00"/>
    <x v="0"/>
    <s v="KH-16330"/>
    <s v="Katharine Harms"/>
    <x v="1"/>
    <s v="United States"/>
    <s v="New York City"/>
    <x v="15"/>
    <n v="10035"/>
    <x v="3"/>
    <s v="TEC-PH-10001363"/>
    <x v="2"/>
    <x v="7"/>
    <s v="Apple iPhone 5S"/>
    <n v="569.99"/>
    <n v="1"/>
    <n v="0"/>
    <n v="170.99699999999996"/>
  </r>
  <r>
    <n v="7929"/>
    <x v="3935"/>
    <x v="3"/>
    <x v="225"/>
    <d v="2014-11-25T00:00:00"/>
    <x v="0"/>
    <s v="KH-16330"/>
    <s v="Katharine Harms"/>
    <x v="1"/>
    <s v="United States"/>
    <s v="New York City"/>
    <x v="15"/>
    <n v="10035"/>
    <x v="3"/>
    <s v="FUR-FU-10000820"/>
    <x v="0"/>
    <x v="5"/>
    <s v="Tensor Brushed Steel Torchiere Floor Lamp"/>
    <n v="50.97"/>
    <n v="3"/>
    <n v="0"/>
    <n v="9.1745999999999981"/>
  </r>
  <r>
    <n v="7930"/>
    <x v="3936"/>
    <x v="3"/>
    <x v="800"/>
    <d v="2014-07-28T00:00:00"/>
    <x v="2"/>
    <s v="EM-14200"/>
    <s v="Evan Minnotte"/>
    <x v="2"/>
    <s v="United States"/>
    <s v="Dallas"/>
    <x v="5"/>
    <n v="75217"/>
    <x v="2"/>
    <s v="FUR-TA-10004767"/>
    <x v="0"/>
    <x v="3"/>
    <s v="Safco Drafting Table"/>
    <n v="298.11599999999999"/>
    <n v="6"/>
    <n v="0.3"/>
    <n v="-4.2588000000000363"/>
  </r>
  <r>
    <n v="7931"/>
    <x v="3937"/>
    <x v="0"/>
    <x v="869"/>
    <d v="2013-03-28T00:00:00"/>
    <x v="0"/>
    <s v="DK-12835"/>
    <s v="Damala Kotsonis"/>
    <x v="1"/>
    <s v="United States"/>
    <s v="New York City"/>
    <x v="15"/>
    <n v="10024"/>
    <x v="3"/>
    <s v="OFF-AR-10001955"/>
    <x v="1"/>
    <x v="6"/>
    <s v="Newell 319"/>
    <n v="59.519999999999996"/>
    <n v="3"/>
    <n v="0"/>
    <n v="17.855999999999995"/>
  </r>
  <r>
    <n v="7932"/>
    <x v="3938"/>
    <x v="0"/>
    <x v="692"/>
    <d v="2013-07-21T00:00:00"/>
    <x v="1"/>
    <s v="MC-17425"/>
    <s v="Mark Cousins"/>
    <x v="1"/>
    <s v="United States"/>
    <s v="Portland"/>
    <x v="21"/>
    <n v="97206"/>
    <x v="1"/>
    <s v="FUR-CH-10004886"/>
    <x v="0"/>
    <x v="1"/>
    <s v="Bevis Steel Folding Chairs"/>
    <n v="230.28000000000003"/>
    <n v="3"/>
    <n v="0.2"/>
    <n v="23.027999999999992"/>
  </r>
  <r>
    <n v="7933"/>
    <x v="3938"/>
    <x v="0"/>
    <x v="692"/>
    <d v="2013-07-21T00:00:00"/>
    <x v="1"/>
    <s v="MC-17425"/>
    <s v="Mark Cousins"/>
    <x v="1"/>
    <s v="United States"/>
    <s v="Portland"/>
    <x v="21"/>
    <n v="97206"/>
    <x v="1"/>
    <s v="OFF-PA-10003641"/>
    <x v="1"/>
    <x v="10"/>
    <s v="Xerox 1909"/>
    <n v="105.52"/>
    <n v="5"/>
    <n v="0.2"/>
    <n v="34.293999999999997"/>
  </r>
  <r>
    <n v="7934"/>
    <x v="3939"/>
    <x v="3"/>
    <x v="629"/>
    <d v="2014-08-25T00:00:00"/>
    <x v="1"/>
    <s v="RW-19540"/>
    <s v="Rick Wilson"/>
    <x v="1"/>
    <s v="United States"/>
    <s v="Brentwood"/>
    <x v="1"/>
    <n v="94513"/>
    <x v="1"/>
    <s v="OFF-EN-10003134"/>
    <x v="1"/>
    <x v="12"/>
    <s v="Staples"/>
    <n v="23.36"/>
    <n v="2"/>
    <n v="0"/>
    <n v="11.68"/>
  </r>
  <r>
    <n v="7935"/>
    <x v="3939"/>
    <x v="3"/>
    <x v="629"/>
    <d v="2014-08-25T00:00:00"/>
    <x v="1"/>
    <s v="RW-19540"/>
    <s v="Rick Wilson"/>
    <x v="1"/>
    <s v="United States"/>
    <s v="Brentwood"/>
    <x v="1"/>
    <n v="94513"/>
    <x v="1"/>
    <s v="TEC-PH-10002564"/>
    <x v="2"/>
    <x v="7"/>
    <s v="OtterBox Defender Series Case - Samsung Galaxy S4"/>
    <n v="71.975999999999999"/>
    <n v="3"/>
    <n v="0.2"/>
    <n v="8.9969999999999892"/>
  </r>
  <r>
    <n v="7936"/>
    <x v="3939"/>
    <x v="3"/>
    <x v="629"/>
    <d v="2014-08-25T00:00:00"/>
    <x v="1"/>
    <s v="RW-19540"/>
    <s v="Rick Wilson"/>
    <x v="1"/>
    <s v="United States"/>
    <s v="Brentwood"/>
    <x v="1"/>
    <n v="94513"/>
    <x v="1"/>
    <s v="OFF-PA-10003893"/>
    <x v="1"/>
    <x v="10"/>
    <s v="Xerox 1962"/>
    <n v="8.56"/>
    <n v="2"/>
    <n v="0"/>
    <n v="3.8519999999999994"/>
  </r>
  <r>
    <n v="7937"/>
    <x v="3939"/>
    <x v="3"/>
    <x v="629"/>
    <d v="2014-08-25T00:00:00"/>
    <x v="1"/>
    <s v="RW-19540"/>
    <s v="Rick Wilson"/>
    <x v="1"/>
    <s v="United States"/>
    <s v="Brentwood"/>
    <x v="1"/>
    <n v="94513"/>
    <x v="1"/>
    <s v="OFF-BI-10000174"/>
    <x v="1"/>
    <x v="8"/>
    <s v="Wilson Jones Clip &amp; Carry Folder Binder Tool for Ring Binders, Clear"/>
    <n v="13.919999999999998"/>
    <n v="3"/>
    <n v="0.2"/>
    <n v="4.8720000000000008"/>
  </r>
  <r>
    <n v="7938"/>
    <x v="3939"/>
    <x v="3"/>
    <x v="629"/>
    <d v="2014-08-25T00:00:00"/>
    <x v="1"/>
    <s v="RW-19540"/>
    <s v="Rick Wilson"/>
    <x v="1"/>
    <s v="United States"/>
    <s v="Brentwood"/>
    <x v="1"/>
    <n v="94513"/>
    <x v="1"/>
    <s v="OFF-AP-10001058"/>
    <x v="1"/>
    <x v="9"/>
    <s v="Sanyo 2.5 Cubic Foot Mid-Size Office Refrigerators"/>
    <n v="2518.29"/>
    <n v="9"/>
    <n v="0"/>
    <n v="654.7553999999999"/>
  </r>
  <r>
    <n v="7939"/>
    <x v="3939"/>
    <x v="3"/>
    <x v="629"/>
    <d v="2014-08-25T00:00:00"/>
    <x v="1"/>
    <s v="RW-19540"/>
    <s v="Rick Wilson"/>
    <x v="1"/>
    <s v="United States"/>
    <s v="Brentwood"/>
    <x v="1"/>
    <n v="94513"/>
    <x v="1"/>
    <s v="OFF-ST-10001496"/>
    <x v="1"/>
    <x v="4"/>
    <s v="Standard Rollaway File with Lock"/>
    <n v="540.56999999999994"/>
    <n v="3"/>
    <n v="0"/>
    <n v="140.54820000000001"/>
  </r>
  <r>
    <n v="7940"/>
    <x v="3939"/>
    <x v="3"/>
    <x v="629"/>
    <d v="2014-08-25T00:00:00"/>
    <x v="1"/>
    <s v="RW-19540"/>
    <s v="Rick Wilson"/>
    <x v="1"/>
    <s v="United States"/>
    <s v="Brentwood"/>
    <x v="1"/>
    <n v="94513"/>
    <x v="1"/>
    <s v="OFF-BI-10004230"/>
    <x v="1"/>
    <x v="8"/>
    <s v="GBC Recycled Grain Textured Covers"/>
    <n v="221.05600000000001"/>
    <n v="8"/>
    <n v="0.2"/>
    <n v="77.369599999999991"/>
  </r>
  <r>
    <n v="7941"/>
    <x v="3940"/>
    <x v="0"/>
    <x v="882"/>
    <d v="2013-12-18T00:00:00"/>
    <x v="2"/>
    <s v="DS-13180"/>
    <s v="David Smith"/>
    <x v="1"/>
    <s v="United States"/>
    <s v="San Diego"/>
    <x v="1"/>
    <n v="92037"/>
    <x v="1"/>
    <s v="FUR-CH-10001146"/>
    <x v="0"/>
    <x v="1"/>
    <s v="Global Task Chair, Black"/>
    <n v="81.424000000000007"/>
    <n v="2"/>
    <n v="0.2"/>
    <n v="-9.1601999999999961"/>
  </r>
  <r>
    <n v="7942"/>
    <x v="3940"/>
    <x v="0"/>
    <x v="882"/>
    <d v="2013-12-18T00:00:00"/>
    <x v="2"/>
    <s v="DS-13180"/>
    <s v="David Smith"/>
    <x v="1"/>
    <s v="United States"/>
    <s v="San Diego"/>
    <x v="1"/>
    <n v="92037"/>
    <x v="1"/>
    <s v="OFF-ST-10001590"/>
    <x v="1"/>
    <x v="4"/>
    <s v="Tenex Personal Project File with Scoop Front Design, Black"/>
    <n v="134.80000000000001"/>
    <n v="10"/>
    <n v="0"/>
    <n v="35.047999999999995"/>
  </r>
  <r>
    <n v="7943"/>
    <x v="3941"/>
    <x v="3"/>
    <x v="53"/>
    <d v="2015-01-02T00:00:00"/>
    <x v="1"/>
    <s v="GA-14725"/>
    <s v="Guy Armstrong"/>
    <x v="0"/>
    <s v="United States"/>
    <s v="Dallas"/>
    <x v="5"/>
    <n v="75081"/>
    <x v="2"/>
    <s v="OFF-BI-10003684"/>
    <x v="1"/>
    <x v="8"/>
    <s v="Wilson Jones Legal Size Ring Binders"/>
    <n v="39.581999999999987"/>
    <n v="9"/>
    <n v="0.8"/>
    <n v="-59.372999999999976"/>
  </r>
  <r>
    <n v="7944"/>
    <x v="3941"/>
    <x v="3"/>
    <x v="53"/>
    <d v="2015-01-02T00:00:00"/>
    <x v="1"/>
    <s v="GA-14725"/>
    <s v="Guy Armstrong"/>
    <x v="0"/>
    <s v="United States"/>
    <s v="Dallas"/>
    <x v="5"/>
    <n v="75081"/>
    <x v="2"/>
    <s v="OFF-SU-10000946"/>
    <x v="1"/>
    <x v="14"/>
    <s v="Staples"/>
    <n v="44.688000000000002"/>
    <n v="7"/>
    <n v="0.2"/>
    <n v="5.0273999999999965"/>
  </r>
  <r>
    <n v="7945"/>
    <x v="3941"/>
    <x v="3"/>
    <x v="53"/>
    <d v="2015-01-02T00:00:00"/>
    <x v="1"/>
    <s v="GA-14725"/>
    <s v="Guy Armstrong"/>
    <x v="0"/>
    <s v="United States"/>
    <s v="Dallas"/>
    <x v="5"/>
    <n v="75081"/>
    <x v="2"/>
    <s v="OFF-AR-10001615"/>
    <x v="1"/>
    <x v="6"/>
    <s v="Newell 34"/>
    <n v="31.744"/>
    <n v="2"/>
    <n v="0.2"/>
    <n v="2.3808000000000007"/>
  </r>
  <r>
    <n v="7946"/>
    <x v="3941"/>
    <x v="3"/>
    <x v="53"/>
    <d v="2015-01-02T00:00:00"/>
    <x v="1"/>
    <s v="GA-14725"/>
    <s v="Guy Armstrong"/>
    <x v="0"/>
    <s v="United States"/>
    <s v="Dallas"/>
    <x v="5"/>
    <n v="75081"/>
    <x v="2"/>
    <s v="OFF-BI-10001597"/>
    <x v="1"/>
    <x v="8"/>
    <s v="Wilson Jones Ledger-Size, Piano-Hinge Binder, 2&quot;, Blue"/>
    <n v="40.97999999999999"/>
    <n v="5"/>
    <n v="0.8"/>
    <n v="-65.567999999999998"/>
  </r>
  <r>
    <n v="7947"/>
    <x v="3941"/>
    <x v="3"/>
    <x v="53"/>
    <d v="2015-01-02T00:00:00"/>
    <x v="1"/>
    <s v="GA-14725"/>
    <s v="Guy Armstrong"/>
    <x v="0"/>
    <s v="United States"/>
    <s v="Dallas"/>
    <x v="5"/>
    <n v="75081"/>
    <x v="2"/>
    <s v="OFF-BI-10001116"/>
    <x v="1"/>
    <x v="8"/>
    <s v="Wilson Jones 1&quot; Hanging DublLock Ring Binders"/>
    <n v="3.1679999999999993"/>
    <n v="3"/>
    <n v="0.8"/>
    <n v="-5.0687999999999995"/>
  </r>
  <r>
    <n v="7948"/>
    <x v="3942"/>
    <x v="2"/>
    <x v="72"/>
    <d v="2011-03-05T00:00:00"/>
    <x v="1"/>
    <s v="SC-20380"/>
    <s v="Shahid Collister"/>
    <x v="0"/>
    <s v="United States"/>
    <s v="El Paso"/>
    <x v="5"/>
    <n v="79907"/>
    <x v="2"/>
    <s v="OFF-FA-10004395"/>
    <x v="1"/>
    <x v="13"/>
    <s v="Plymouth Boxed Rubber Bands by Plymouth"/>
    <n v="18.84"/>
    <n v="5"/>
    <n v="0.2"/>
    <n v="-3.5324999999999998"/>
  </r>
  <r>
    <n v="7949"/>
    <x v="3942"/>
    <x v="2"/>
    <x v="72"/>
    <d v="2011-03-05T00:00:00"/>
    <x v="1"/>
    <s v="SC-20380"/>
    <s v="Shahid Collister"/>
    <x v="0"/>
    <s v="United States"/>
    <s v="El Paso"/>
    <x v="5"/>
    <n v="79907"/>
    <x v="2"/>
    <s v="FUR-CH-10001270"/>
    <x v="0"/>
    <x v="1"/>
    <s v="Harbour Creations Steel Folding Chair"/>
    <n v="362.24999999999994"/>
    <n v="6"/>
    <n v="0.3"/>
    <n v="0"/>
  </r>
  <r>
    <n v="7950"/>
    <x v="3942"/>
    <x v="2"/>
    <x v="72"/>
    <d v="2011-03-05T00:00:00"/>
    <x v="1"/>
    <s v="SC-20380"/>
    <s v="Shahid Collister"/>
    <x v="0"/>
    <s v="United States"/>
    <s v="El Paso"/>
    <x v="5"/>
    <n v="79907"/>
    <x v="2"/>
    <s v="FUR-FU-10001095"/>
    <x v="0"/>
    <x v="5"/>
    <s v="DAX Black Cherry Wood-Tone Poster Frame"/>
    <n v="63.552000000000007"/>
    <n v="6"/>
    <n v="0.6"/>
    <n v="-34.953600000000002"/>
  </r>
  <r>
    <n v="7951"/>
    <x v="3942"/>
    <x v="2"/>
    <x v="72"/>
    <d v="2011-03-05T00:00:00"/>
    <x v="1"/>
    <s v="SC-20380"/>
    <s v="Shahid Collister"/>
    <x v="0"/>
    <s v="United States"/>
    <s v="El Paso"/>
    <x v="5"/>
    <n v="79907"/>
    <x v="2"/>
    <s v="OFF-ST-10001469"/>
    <x v="1"/>
    <x v="4"/>
    <s v="Fellowes Bankers Box Recycled Super Stor/Drawer"/>
    <n v="129.55199999999999"/>
    <n v="3"/>
    <n v="0.2"/>
    <n v="-22.671600000000005"/>
  </r>
  <r>
    <n v="7952"/>
    <x v="3943"/>
    <x v="1"/>
    <x v="902"/>
    <d v="2012-11-24T00:00:00"/>
    <x v="1"/>
    <s v="KD-16345"/>
    <s v="Katherine Ducich"/>
    <x v="0"/>
    <s v="United States"/>
    <s v="New York City"/>
    <x v="15"/>
    <n v="10035"/>
    <x v="3"/>
    <s v="OFF-BI-10003196"/>
    <x v="1"/>
    <x v="8"/>
    <s v="Accohide Poly Flexible Ring Binders"/>
    <n v="5.9840000000000009"/>
    <n v="2"/>
    <n v="0.2"/>
    <n v="2.2439999999999998"/>
  </r>
  <r>
    <n v="7953"/>
    <x v="3943"/>
    <x v="1"/>
    <x v="902"/>
    <d v="2012-11-24T00:00:00"/>
    <x v="1"/>
    <s v="KD-16345"/>
    <s v="Katherine Ducich"/>
    <x v="0"/>
    <s v="United States"/>
    <s v="New York City"/>
    <x v="15"/>
    <n v="10035"/>
    <x v="3"/>
    <s v="TEC-PH-10002200"/>
    <x v="2"/>
    <x v="7"/>
    <s v="Aastra 6757i CT Wireless VoIP phone"/>
    <n v="861.76"/>
    <n v="4"/>
    <n v="0"/>
    <n v="249.91039999999998"/>
  </r>
  <r>
    <n v="7954"/>
    <x v="3944"/>
    <x v="2"/>
    <x v="470"/>
    <d v="2011-04-06T00:00:00"/>
    <x v="1"/>
    <s v="KH-16330"/>
    <s v="Katharine Harms"/>
    <x v="1"/>
    <s v="United States"/>
    <s v="Revere"/>
    <x v="31"/>
    <n v="2151"/>
    <x v="3"/>
    <s v="OFF-ST-10000636"/>
    <x v="1"/>
    <x v="4"/>
    <s v="Rogers Profile Extra Capacity Storage Tub"/>
    <n v="66.959999999999994"/>
    <n v="4"/>
    <n v="0"/>
    <n v="2.6783999999999963"/>
  </r>
  <r>
    <n v="7955"/>
    <x v="3944"/>
    <x v="2"/>
    <x v="470"/>
    <d v="2011-04-06T00:00:00"/>
    <x v="1"/>
    <s v="KH-16330"/>
    <s v="Katharine Harms"/>
    <x v="1"/>
    <s v="United States"/>
    <s v="Revere"/>
    <x v="31"/>
    <n v="2151"/>
    <x v="3"/>
    <s v="OFF-BI-10000145"/>
    <x v="1"/>
    <x v="8"/>
    <s v="Zipper Ring Binder Pockets"/>
    <n v="6.24"/>
    <n v="2"/>
    <n v="0"/>
    <n v="3.0575999999999999"/>
  </r>
  <r>
    <n v="7956"/>
    <x v="3945"/>
    <x v="3"/>
    <x v="361"/>
    <d v="2014-10-11T00:00:00"/>
    <x v="1"/>
    <s v="GG-14650"/>
    <s v="Greg Guthrie"/>
    <x v="1"/>
    <s v="United States"/>
    <s v="Chico"/>
    <x v="1"/>
    <n v="95928"/>
    <x v="1"/>
    <s v="FUR-CH-10001190"/>
    <x v="0"/>
    <x v="1"/>
    <s v="Global Deluxe High-Back Office Chair in Storm"/>
    <n v="435.16800000000006"/>
    <n v="4"/>
    <n v="0.2"/>
    <n v="-59.835600000000042"/>
  </r>
  <r>
    <n v="7957"/>
    <x v="3945"/>
    <x v="3"/>
    <x v="361"/>
    <d v="2014-10-11T00:00:00"/>
    <x v="1"/>
    <s v="GG-14650"/>
    <s v="Greg Guthrie"/>
    <x v="1"/>
    <s v="United States"/>
    <s v="Chico"/>
    <x v="1"/>
    <n v="95928"/>
    <x v="1"/>
    <s v="OFF-FA-10002780"/>
    <x v="1"/>
    <x v="13"/>
    <s v="Staples"/>
    <n v="14.9"/>
    <n v="5"/>
    <n v="0"/>
    <n v="6.8539999999999992"/>
  </r>
  <r>
    <n v="7958"/>
    <x v="3945"/>
    <x v="3"/>
    <x v="361"/>
    <d v="2014-10-11T00:00:00"/>
    <x v="1"/>
    <s v="GG-14650"/>
    <s v="Greg Guthrie"/>
    <x v="1"/>
    <s v="United States"/>
    <s v="Chico"/>
    <x v="1"/>
    <n v="95928"/>
    <x v="1"/>
    <s v="OFF-AP-10004052"/>
    <x v="1"/>
    <x v="9"/>
    <s v="Hoover Replacement Belts For Soft Guard &amp; Commercial Ltweight Upright Vacs, 2/Pk"/>
    <n v="15.8"/>
    <n v="4"/>
    <n v="0"/>
    <n v="4.1080000000000005"/>
  </r>
  <r>
    <n v="7959"/>
    <x v="3945"/>
    <x v="3"/>
    <x v="361"/>
    <d v="2014-10-11T00:00:00"/>
    <x v="1"/>
    <s v="GG-14650"/>
    <s v="Greg Guthrie"/>
    <x v="1"/>
    <s v="United States"/>
    <s v="Chico"/>
    <x v="1"/>
    <n v="95928"/>
    <x v="1"/>
    <s v="FUR-FU-10004666"/>
    <x v="0"/>
    <x v="5"/>
    <s v="DAX Clear Channel Poster Frame"/>
    <n v="72.900000000000006"/>
    <n v="5"/>
    <n v="0"/>
    <n v="26.973000000000003"/>
  </r>
  <r>
    <n v="7960"/>
    <x v="3945"/>
    <x v="3"/>
    <x v="361"/>
    <d v="2014-10-11T00:00:00"/>
    <x v="1"/>
    <s v="GG-14650"/>
    <s v="Greg Guthrie"/>
    <x v="1"/>
    <s v="United States"/>
    <s v="Chico"/>
    <x v="1"/>
    <n v="95928"/>
    <x v="1"/>
    <s v="FUR-TA-10004086"/>
    <x v="0"/>
    <x v="3"/>
    <s v="KI Adjustable-Height Table"/>
    <n v="206.35200000000003"/>
    <n v="3"/>
    <n v="0.2"/>
    <n v="5.1587999999999852"/>
  </r>
  <r>
    <n v="7961"/>
    <x v="3945"/>
    <x v="3"/>
    <x v="361"/>
    <d v="2014-10-11T00:00:00"/>
    <x v="1"/>
    <s v="GG-14650"/>
    <s v="Greg Guthrie"/>
    <x v="1"/>
    <s v="United States"/>
    <s v="Chico"/>
    <x v="1"/>
    <n v="95928"/>
    <x v="1"/>
    <s v="TEC-PH-10000702"/>
    <x v="2"/>
    <x v="7"/>
    <s v="Square Credit Card Reader, 4 1/2&quot; x 4 1/2&quot; x 1&quot;, White"/>
    <n v="7.9920000000000009"/>
    <n v="1"/>
    <n v="0.2"/>
    <n v="2.6972999999999994"/>
  </r>
  <r>
    <n v="7962"/>
    <x v="3946"/>
    <x v="3"/>
    <x v="551"/>
    <d v="2014-11-24T00:00:00"/>
    <x v="0"/>
    <s v="JS-15685"/>
    <s v="Jim Sink"/>
    <x v="1"/>
    <s v="United States"/>
    <s v="Miramar"/>
    <x v="2"/>
    <n v="33023"/>
    <x v="0"/>
    <s v="OFF-ST-10002301"/>
    <x v="1"/>
    <x v="4"/>
    <s v="Tennsco Commercial Shelving"/>
    <n v="81.360000000000014"/>
    <n v="5"/>
    <n v="0.2"/>
    <n v="-19.323000000000011"/>
  </r>
  <r>
    <n v="7963"/>
    <x v="3946"/>
    <x v="3"/>
    <x v="551"/>
    <d v="2014-11-24T00:00:00"/>
    <x v="0"/>
    <s v="JS-15685"/>
    <s v="Jim Sink"/>
    <x v="1"/>
    <s v="United States"/>
    <s v="Miramar"/>
    <x v="2"/>
    <n v="33023"/>
    <x v="0"/>
    <s v="OFF-BI-10001636"/>
    <x v="1"/>
    <x v="8"/>
    <s v="Ibico Plastic and Wire Spiral Binding Combs"/>
    <n v="20.232000000000003"/>
    <n v="8"/>
    <n v="0.7"/>
    <n v="-16.185600000000001"/>
  </r>
  <r>
    <n v="7964"/>
    <x v="3946"/>
    <x v="3"/>
    <x v="551"/>
    <d v="2014-11-24T00:00:00"/>
    <x v="0"/>
    <s v="JS-15685"/>
    <s v="Jim Sink"/>
    <x v="1"/>
    <s v="United States"/>
    <s v="Miramar"/>
    <x v="2"/>
    <n v="33023"/>
    <x v="0"/>
    <s v="OFF-AP-10002684"/>
    <x v="1"/>
    <x v="9"/>
    <s v="Acco 7-Outlet Masterpiece Power Center, Wihtout Fax/Phone Line Protection"/>
    <n v="389.05600000000004"/>
    <n v="4"/>
    <n v="0.2"/>
    <n v="48.631999999999948"/>
  </r>
  <r>
    <n v="7965"/>
    <x v="3946"/>
    <x v="3"/>
    <x v="551"/>
    <d v="2014-11-24T00:00:00"/>
    <x v="0"/>
    <s v="JS-15685"/>
    <s v="Jim Sink"/>
    <x v="1"/>
    <s v="United States"/>
    <s v="Miramar"/>
    <x v="2"/>
    <n v="33023"/>
    <x v="0"/>
    <s v="OFF-PA-10004609"/>
    <x v="1"/>
    <x v="10"/>
    <s v="Xerox 221"/>
    <n v="20.736000000000004"/>
    <n v="4"/>
    <n v="0.2"/>
    <n v="7.2576000000000001"/>
  </r>
  <r>
    <n v="7966"/>
    <x v="3946"/>
    <x v="3"/>
    <x v="551"/>
    <d v="2014-11-24T00:00:00"/>
    <x v="0"/>
    <s v="JS-15685"/>
    <s v="Jim Sink"/>
    <x v="1"/>
    <s v="United States"/>
    <s v="Miramar"/>
    <x v="2"/>
    <n v="33023"/>
    <x v="0"/>
    <s v="OFF-PA-10003309"/>
    <x v="1"/>
    <x v="10"/>
    <s v="Xerox 211"/>
    <n v="41.472000000000008"/>
    <n v="8"/>
    <n v="0.2"/>
    <n v="14.5152"/>
  </r>
  <r>
    <n v="7967"/>
    <x v="3947"/>
    <x v="1"/>
    <x v="391"/>
    <d v="2012-03-30T00:00:00"/>
    <x v="1"/>
    <s v="BP-11095"/>
    <s v="Bart Pistole"/>
    <x v="1"/>
    <s v="United States"/>
    <s v="Los Angeles"/>
    <x v="1"/>
    <n v="90049"/>
    <x v="1"/>
    <s v="OFF-PA-10000380"/>
    <x v="1"/>
    <x v="10"/>
    <s v="REDIFORM Incoming/Outgoing Call Register, 11&quot; X 8 1/2&quot;, 100 Messages"/>
    <n v="33.36"/>
    <n v="4"/>
    <n v="0"/>
    <n v="16.68"/>
  </r>
  <r>
    <n v="7968"/>
    <x v="3948"/>
    <x v="0"/>
    <x v="1155"/>
    <d v="2013-10-13T00:00:00"/>
    <x v="2"/>
    <s v="CC-12610"/>
    <s v="Corey Catlett"/>
    <x v="1"/>
    <s v="United States"/>
    <s v="Denver"/>
    <x v="22"/>
    <n v="80219"/>
    <x v="1"/>
    <s v="FUR-BO-10001567"/>
    <x v="0"/>
    <x v="0"/>
    <s v="Bush Westfield Collection Bookcases, Dark Cherry Finish, Fully Assembled"/>
    <n v="90.882000000000005"/>
    <n v="3"/>
    <n v="0.7"/>
    <n v="-190.85220000000004"/>
  </r>
  <r>
    <n v="7969"/>
    <x v="3948"/>
    <x v="0"/>
    <x v="1155"/>
    <d v="2013-10-13T00:00:00"/>
    <x v="2"/>
    <s v="CC-12610"/>
    <s v="Corey Catlett"/>
    <x v="1"/>
    <s v="United States"/>
    <s v="Denver"/>
    <x v="22"/>
    <n v="80219"/>
    <x v="1"/>
    <s v="TEC-PH-10002583"/>
    <x v="2"/>
    <x v="7"/>
    <s v="iOttie HLCRIO102 Car Mount"/>
    <n v="15.991999999999999"/>
    <n v="1"/>
    <n v="0.2"/>
    <n v="-2.9985000000000022"/>
  </r>
  <r>
    <n v="7970"/>
    <x v="3948"/>
    <x v="0"/>
    <x v="1155"/>
    <d v="2013-10-13T00:00:00"/>
    <x v="2"/>
    <s v="CC-12610"/>
    <s v="Corey Catlett"/>
    <x v="1"/>
    <s v="United States"/>
    <s v="Denver"/>
    <x v="22"/>
    <n v="80219"/>
    <x v="1"/>
    <s v="FUR-CH-10004853"/>
    <x v="0"/>
    <x v="1"/>
    <s v="Global Manager's Adjustable Task Chair, Storm"/>
    <n v="120.78399999999999"/>
    <n v="1"/>
    <n v="0.2"/>
    <n v="13.588199999999986"/>
  </r>
  <r>
    <n v="7971"/>
    <x v="3949"/>
    <x v="1"/>
    <x v="748"/>
    <d v="2012-08-20T00:00:00"/>
    <x v="1"/>
    <s v="SP-20860"/>
    <s v="Sung Pak"/>
    <x v="1"/>
    <s v="United States"/>
    <s v="Philadelphia"/>
    <x v="9"/>
    <n v="19134"/>
    <x v="3"/>
    <s v="TEC-PH-10003580"/>
    <x v="2"/>
    <x v="7"/>
    <s v="Cisco IP Phone 7961G-GE VoIP phone"/>
    <n v="519.79200000000003"/>
    <n v="4"/>
    <n v="0.4"/>
    <n v="-112.62159999999994"/>
  </r>
  <r>
    <n v="7972"/>
    <x v="3949"/>
    <x v="1"/>
    <x v="748"/>
    <d v="2012-08-20T00:00:00"/>
    <x v="1"/>
    <s v="SP-20860"/>
    <s v="Sung Pak"/>
    <x v="1"/>
    <s v="United States"/>
    <s v="Philadelphia"/>
    <x v="9"/>
    <n v="19134"/>
    <x v="3"/>
    <s v="TEC-AC-10004227"/>
    <x v="2"/>
    <x v="11"/>
    <s v="SanDisk Ultra 16 GB MicroSDHC Class 10 Memory Card"/>
    <n v="31.176000000000002"/>
    <n v="3"/>
    <n v="0.2"/>
    <n v="-5.4558000000000035"/>
  </r>
  <r>
    <n v="7973"/>
    <x v="3949"/>
    <x v="1"/>
    <x v="748"/>
    <d v="2012-08-20T00:00:00"/>
    <x v="1"/>
    <s v="SP-20860"/>
    <s v="Sung Pak"/>
    <x v="1"/>
    <s v="United States"/>
    <s v="Philadelphia"/>
    <x v="9"/>
    <n v="19134"/>
    <x v="3"/>
    <s v="OFF-PA-10002787"/>
    <x v="1"/>
    <x v="10"/>
    <s v="Xerox 227"/>
    <n v="10.368000000000002"/>
    <n v="2"/>
    <n v="0.2"/>
    <n v="3.6288"/>
  </r>
  <r>
    <n v="7974"/>
    <x v="3949"/>
    <x v="1"/>
    <x v="748"/>
    <d v="2012-08-20T00:00:00"/>
    <x v="1"/>
    <s v="SP-20860"/>
    <s v="Sung Pak"/>
    <x v="1"/>
    <s v="United States"/>
    <s v="Philadelphia"/>
    <x v="9"/>
    <n v="19134"/>
    <x v="3"/>
    <s v="OFF-BI-10003981"/>
    <x v="1"/>
    <x v="8"/>
    <s v="Avery Durable Plastic 1&quot; Binders"/>
    <n v="2.7240000000000006"/>
    <n v="2"/>
    <n v="0.7"/>
    <n v="-1.9067999999999996"/>
  </r>
  <r>
    <n v="7975"/>
    <x v="3949"/>
    <x v="1"/>
    <x v="748"/>
    <d v="2012-08-20T00:00:00"/>
    <x v="1"/>
    <s v="SP-20860"/>
    <s v="Sung Pak"/>
    <x v="1"/>
    <s v="United States"/>
    <s v="Philadelphia"/>
    <x v="9"/>
    <n v="19134"/>
    <x v="3"/>
    <s v="FUR-FU-10001488"/>
    <x v="0"/>
    <x v="5"/>
    <s v="Tenex 46&quot; x 60&quot; Computer Anti-Static Chairmat, Rectangular Shaped"/>
    <n v="254.35200000000003"/>
    <n v="3"/>
    <n v="0.2"/>
    <n v="0"/>
  </r>
  <r>
    <n v="7976"/>
    <x v="3949"/>
    <x v="1"/>
    <x v="748"/>
    <d v="2012-08-20T00:00:00"/>
    <x v="1"/>
    <s v="SP-20860"/>
    <s v="Sung Pak"/>
    <x v="1"/>
    <s v="United States"/>
    <s v="Philadelphia"/>
    <x v="9"/>
    <n v="19134"/>
    <x v="3"/>
    <s v="OFF-BI-10003727"/>
    <x v="1"/>
    <x v="8"/>
    <s v="Avery Durable Slant Ring Binders With Label Holder"/>
    <n v="3.762"/>
    <n v="3"/>
    <n v="0.7"/>
    <n v="-2.758799999999999"/>
  </r>
  <r>
    <n v="7977"/>
    <x v="3949"/>
    <x v="1"/>
    <x v="748"/>
    <d v="2012-08-20T00:00:00"/>
    <x v="1"/>
    <s v="SP-20860"/>
    <s v="Sung Pak"/>
    <x v="1"/>
    <s v="United States"/>
    <s v="Philadelphia"/>
    <x v="9"/>
    <n v="19134"/>
    <x v="3"/>
    <s v="OFF-PA-10000130"/>
    <x v="1"/>
    <x v="10"/>
    <s v="Xerox 199"/>
    <n v="10.272000000000002"/>
    <n v="3"/>
    <n v="0.2"/>
    <n v="3.2099999999999982"/>
  </r>
  <r>
    <n v="7978"/>
    <x v="3950"/>
    <x v="2"/>
    <x v="1178"/>
    <d v="2011-06-05T00:00:00"/>
    <x v="1"/>
    <s v="JK-15625"/>
    <s v="Jim Karlsson"/>
    <x v="0"/>
    <s v="United States"/>
    <s v="Jackson"/>
    <x v="35"/>
    <n v="39212"/>
    <x v="0"/>
    <s v="TEC-PH-10002680"/>
    <x v="2"/>
    <x v="7"/>
    <s v="Samsung Galaxy Note 3"/>
    <n v="659.97"/>
    <n v="3"/>
    <n v="0"/>
    <n v="197.99099999999996"/>
  </r>
  <r>
    <n v="7979"/>
    <x v="3950"/>
    <x v="2"/>
    <x v="1178"/>
    <d v="2011-06-05T00:00:00"/>
    <x v="1"/>
    <s v="JK-15625"/>
    <s v="Jim Karlsson"/>
    <x v="0"/>
    <s v="United States"/>
    <s v="Jackson"/>
    <x v="35"/>
    <n v="39212"/>
    <x v="0"/>
    <s v="TEC-PH-10002538"/>
    <x v="2"/>
    <x v="7"/>
    <s v="Grandstream GXP1160 VoIP phone"/>
    <n v="113.72999999999999"/>
    <n v="3"/>
    <n v="0"/>
    <n v="32.981699999999989"/>
  </r>
  <r>
    <n v="7980"/>
    <x v="3951"/>
    <x v="1"/>
    <x v="375"/>
    <d v="2012-08-31T00:00:00"/>
    <x v="1"/>
    <s v="CC-12100"/>
    <s v="Chad Cunningham"/>
    <x v="2"/>
    <s v="United States"/>
    <s v="Los Angeles"/>
    <x v="1"/>
    <n v="90045"/>
    <x v="1"/>
    <s v="OFF-BI-10001249"/>
    <x v="1"/>
    <x v="8"/>
    <s v="Avery Heavy-Duty EZD View Binder with Locking Rings"/>
    <n v="5.1040000000000001"/>
    <n v="1"/>
    <n v="0.2"/>
    <n v="1.6587999999999996"/>
  </r>
  <r>
    <n v="7981"/>
    <x v="3952"/>
    <x v="2"/>
    <x v="1179"/>
    <d v="2011-01-08T00:00:00"/>
    <x v="1"/>
    <s v="DP-13000"/>
    <s v="Darren Powers"/>
    <x v="0"/>
    <s v="United States"/>
    <s v="Houston"/>
    <x v="5"/>
    <n v="77095"/>
    <x v="2"/>
    <s v="OFF-PA-10000174"/>
    <x v="1"/>
    <x v="10"/>
    <s v="Message Book, Wirebound, Four 5 1/2&quot; X 4&quot; Forms/Pg., 200 Dupl. Sets/Book"/>
    <n v="16.448"/>
    <n v="2"/>
    <n v="0.2"/>
    <n v="5.5511999999999979"/>
  </r>
  <r>
    <n v="7982"/>
    <x v="3953"/>
    <x v="2"/>
    <x v="1076"/>
    <d v="2011-09-13T00:00:00"/>
    <x v="2"/>
    <s v="SF-20065"/>
    <s v="Sandra Flanagan"/>
    <x v="0"/>
    <s v="United States"/>
    <s v="Clifton"/>
    <x v="30"/>
    <n v="7011"/>
    <x v="3"/>
    <s v="OFF-AP-10004532"/>
    <x v="1"/>
    <x v="9"/>
    <s v="Kensington 6 Outlet Guardian Standard Surge Protector"/>
    <n v="81.92"/>
    <n v="4"/>
    <n v="0"/>
    <n v="22.118400000000001"/>
  </r>
  <r>
    <n v="7983"/>
    <x v="3953"/>
    <x v="2"/>
    <x v="1076"/>
    <d v="2011-09-13T00:00:00"/>
    <x v="2"/>
    <s v="SF-20065"/>
    <s v="Sandra Flanagan"/>
    <x v="0"/>
    <s v="United States"/>
    <s v="Clifton"/>
    <x v="30"/>
    <n v="7011"/>
    <x v="3"/>
    <s v="FUR-FU-10001986"/>
    <x v="0"/>
    <x v="5"/>
    <s v="Dana Fluorescent Magnifying Lamp, White, 36&quot;"/>
    <n v="254.89999999999998"/>
    <n v="5"/>
    <n v="0"/>
    <n v="76.469999999999985"/>
  </r>
  <r>
    <n v="7984"/>
    <x v="3954"/>
    <x v="3"/>
    <x v="203"/>
    <d v="2014-01-26T00:00:00"/>
    <x v="0"/>
    <s v="EH-13765"/>
    <s v="Edward Hooks"/>
    <x v="1"/>
    <s v="United States"/>
    <s v="Chicago"/>
    <x v="10"/>
    <n v="60623"/>
    <x v="2"/>
    <s v="OFF-FA-10002975"/>
    <x v="1"/>
    <x v="13"/>
    <s v="Staples"/>
    <n v="15.120000000000001"/>
    <n v="5"/>
    <n v="0.2"/>
    <n v="4.9139999999999988"/>
  </r>
  <r>
    <n v="7985"/>
    <x v="3954"/>
    <x v="3"/>
    <x v="203"/>
    <d v="2014-01-26T00:00:00"/>
    <x v="0"/>
    <s v="EH-13765"/>
    <s v="Edward Hooks"/>
    <x v="1"/>
    <s v="United States"/>
    <s v="Chicago"/>
    <x v="10"/>
    <n v="60623"/>
    <x v="2"/>
    <s v="OFF-AR-10003481"/>
    <x v="1"/>
    <x v="6"/>
    <s v="Newell 348"/>
    <n v="7.8719999999999999"/>
    <n v="3"/>
    <n v="0.2"/>
    <n v="0.88559999999999883"/>
  </r>
  <r>
    <n v="7986"/>
    <x v="3955"/>
    <x v="0"/>
    <x v="438"/>
    <d v="2013-04-25T00:00:00"/>
    <x v="2"/>
    <s v="DN-13690"/>
    <s v="Duane Noonan"/>
    <x v="0"/>
    <s v="United States"/>
    <s v="Seattle"/>
    <x v="4"/>
    <n v="98115"/>
    <x v="1"/>
    <s v="OFF-BI-10004967"/>
    <x v="1"/>
    <x v="8"/>
    <s v="Round Ring Binders"/>
    <n v="8.32"/>
    <n v="5"/>
    <n v="0.2"/>
    <n v="2.8079999999999998"/>
  </r>
  <r>
    <n v="7987"/>
    <x v="3956"/>
    <x v="0"/>
    <x v="1180"/>
    <d v="2013-07-24T00:00:00"/>
    <x v="0"/>
    <s v="PJ-19015"/>
    <s v="Pauline Johnson"/>
    <x v="0"/>
    <s v="United States"/>
    <s v="Long Beach"/>
    <x v="15"/>
    <n v="11561"/>
    <x v="3"/>
    <s v="TEC-PH-10003589"/>
    <x v="2"/>
    <x v="7"/>
    <s v="invisibleSHIELD by ZAGG Smudge-Free Screen Protector"/>
    <n v="89.949999999999989"/>
    <n v="5"/>
    <n v="0"/>
    <n v="43.175999999999995"/>
  </r>
  <r>
    <n v="7988"/>
    <x v="3957"/>
    <x v="0"/>
    <x v="828"/>
    <d v="2013-08-30T00:00:00"/>
    <x v="1"/>
    <s v="MA-17560"/>
    <s v="Matt Abelman"/>
    <x v="2"/>
    <s v="United States"/>
    <s v="Sheboygan"/>
    <x v="6"/>
    <n v="53081"/>
    <x v="2"/>
    <s v="OFF-LA-10002945"/>
    <x v="1"/>
    <x v="2"/>
    <s v="Permanent Self-Adhesive File Folder Labels for Typewriters, 1 1/8 x 3 1/2, White"/>
    <n v="25.2"/>
    <n v="4"/>
    <n v="0"/>
    <n v="11.591999999999999"/>
  </r>
  <r>
    <n v="7989"/>
    <x v="3957"/>
    <x v="0"/>
    <x v="828"/>
    <d v="2013-08-30T00:00:00"/>
    <x v="1"/>
    <s v="MA-17560"/>
    <s v="Matt Abelman"/>
    <x v="2"/>
    <s v="United States"/>
    <s v="Sheboygan"/>
    <x v="6"/>
    <n v="53081"/>
    <x v="2"/>
    <s v="OFF-LA-10003537"/>
    <x v="1"/>
    <x v="2"/>
    <s v="Avery 515"/>
    <n v="37.589999999999996"/>
    <n v="3"/>
    <n v="0"/>
    <n v="17.667299999999997"/>
  </r>
  <r>
    <n v="7990"/>
    <x v="3957"/>
    <x v="0"/>
    <x v="828"/>
    <d v="2013-08-30T00:00:00"/>
    <x v="1"/>
    <s v="MA-17560"/>
    <s v="Matt Abelman"/>
    <x v="2"/>
    <s v="United States"/>
    <s v="Sheboygan"/>
    <x v="6"/>
    <n v="53081"/>
    <x v="2"/>
    <s v="OFF-ST-10002406"/>
    <x v="1"/>
    <x v="4"/>
    <s v="Pizazz Global Quick File"/>
    <n v="14.97"/>
    <n v="1"/>
    <n v="0"/>
    <n v="4.1916000000000011"/>
  </r>
  <r>
    <n v="7991"/>
    <x v="3957"/>
    <x v="0"/>
    <x v="828"/>
    <d v="2013-08-30T00:00:00"/>
    <x v="1"/>
    <s v="MA-17560"/>
    <s v="Matt Abelman"/>
    <x v="2"/>
    <s v="United States"/>
    <s v="Sheboygan"/>
    <x v="6"/>
    <n v="53081"/>
    <x v="2"/>
    <s v="TEC-AC-10003433"/>
    <x v="2"/>
    <x v="11"/>
    <s v="Maxell 4.7GB DVD+R 5/Pack"/>
    <n v="1.98"/>
    <n v="2"/>
    <n v="0"/>
    <n v="0.89100000000000001"/>
  </r>
  <r>
    <n v="7992"/>
    <x v="3958"/>
    <x v="0"/>
    <x v="403"/>
    <d v="2013-06-18T00:00:00"/>
    <x v="2"/>
    <s v="VM-21835"/>
    <s v="Vivian Mathis"/>
    <x v="0"/>
    <s v="United States"/>
    <s v="Boca Raton"/>
    <x v="2"/>
    <n v="33433"/>
    <x v="0"/>
    <s v="OFF-BI-10002082"/>
    <x v="1"/>
    <x v="8"/>
    <s v="GBC Twin Loop Wire Binding Elements"/>
    <n v="39.936000000000007"/>
    <n v="4"/>
    <n v="0.7"/>
    <n v="-26.623999999999995"/>
  </r>
  <r>
    <n v="7993"/>
    <x v="3958"/>
    <x v="0"/>
    <x v="403"/>
    <d v="2013-06-18T00:00:00"/>
    <x v="2"/>
    <s v="VM-21835"/>
    <s v="Vivian Mathis"/>
    <x v="0"/>
    <s v="United States"/>
    <s v="Boca Raton"/>
    <x v="2"/>
    <n v="33433"/>
    <x v="0"/>
    <s v="TEC-AC-10000521"/>
    <x v="2"/>
    <x v="11"/>
    <s v="Verbatim Slim CD and DVD Storage Cases, 50/Pack"/>
    <n v="18.463999999999999"/>
    <n v="2"/>
    <n v="0.2"/>
    <n v="2.3079999999999998"/>
  </r>
  <r>
    <n v="7994"/>
    <x v="3959"/>
    <x v="1"/>
    <x v="312"/>
    <d v="2012-11-23T00:00:00"/>
    <x v="0"/>
    <s v="MM-18055"/>
    <s v="Michelle Moray"/>
    <x v="0"/>
    <s v="United States"/>
    <s v="Aurora"/>
    <x v="22"/>
    <n v="80013"/>
    <x v="1"/>
    <s v="OFF-BI-10001982"/>
    <x v="1"/>
    <x v="8"/>
    <s v="Wilson Jones Custom Binder Spines &amp; Labels"/>
    <n v="4.8960000000000008"/>
    <n v="3"/>
    <n v="0.7"/>
    <n v="-3.4271999999999991"/>
  </r>
  <r>
    <n v="7995"/>
    <x v="3959"/>
    <x v="1"/>
    <x v="312"/>
    <d v="2012-11-23T00:00:00"/>
    <x v="0"/>
    <s v="MM-18055"/>
    <s v="Michelle Moray"/>
    <x v="0"/>
    <s v="United States"/>
    <s v="Aurora"/>
    <x v="22"/>
    <n v="80013"/>
    <x v="1"/>
    <s v="FUR-BO-10002268"/>
    <x v="0"/>
    <x v="0"/>
    <s v="Sauder Barrister Bookcases"/>
    <n v="145.76400000000001"/>
    <n v="6"/>
    <n v="0.7"/>
    <n v="-247.79879999999997"/>
  </r>
  <r>
    <n v="7996"/>
    <x v="3959"/>
    <x v="1"/>
    <x v="312"/>
    <d v="2012-11-23T00:00:00"/>
    <x v="0"/>
    <s v="MM-18055"/>
    <s v="Michelle Moray"/>
    <x v="0"/>
    <s v="United States"/>
    <s v="Aurora"/>
    <x v="22"/>
    <n v="80013"/>
    <x v="1"/>
    <s v="OFF-BI-10001758"/>
    <x v="1"/>
    <x v="8"/>
    <s v="Wilson Jones 14 Line Acrylic Coated Pressboard Data Binders"/>
    <n v="9.6120000000000001"/>
    <n v="6"/>
    <n v="0.7"/>
    <n v="-7.3691999999999993"/>
  </r>
  <r>
    <n v="7997"/>
    <x v="3960"/>
    <x v="3"/>
    <x v="132"/>
    <d v="2014-11-06T00:00:00"/>
    <x v="2"/>
    <s v="CR-12580"/>
    <s v="Clay Rozendal"/>
    <x v="2"/>
    <s v="United States"/>
    <s v="San Diego"/>
    <x v="1"/>
    <n v="92037"/>
    <x v="1"/>
    <s v="TEC-AC-10004469"/>
    <x v="2"/>
    <x v="11"/>
    <s v="Microsoft Sculpt Comfort Mouse"/>
    <n v="199.75"/>
    <n v="5"/>
    <n v="0"/>
    <n v="87.890000000000015"/>
  </r>
  <r>
    <n v="7998"/>
    <x v="3960"/>
    <x v="3"/>
    <x v="132"/>
    <d v="2014-11-06T00:00:00"/>
    <x v="2"/>
    <s v="CR-12580"/>
    <s v="Clay Rozendal"/>
    <x v="2"/>
    <s v="United States"/>
    <s v="San Diego"/>
    <x v="1"/>
    <n v="92037"/>
    <x v="1"/>
    <s v="FUR-TA-10001095"/>
    <x v="0"/>
    <x v="3"/>
    <s v="Chromcraft Round Conference Tables"/>
    <n v="1673.1839999999997"/>
    <n v="12"/>
    <n v="0.2"/>
    <n v="20.914800000000014"/>
  </r>
  <r>
    <n v="7999"/>
    <x v="3961"/>
    <x v="2"/>
    <x v="417"/>
    <d v="2011-05-07T00:00:00"/>
    <x v="2"/>
    <s v="BS-11365"/>
    <s v="Bill Shonely"/>
    <x v="1"/>
    <s v="United States"/>
    <s v="Seattle"/>
    <x v="4"/>
    <n v="98105"/>
    <x v="1"/>
    <s v="FUR-FU-10001852"/>
    <x v="0"/>
    <x v="5"/>
    <s v="Eldon Regeneration Recycled Desk Accessories, Smoke"/>
    <n v="12.18"/>
    <n v="7"/>
    <n v="0"/>
    <n v="3.8975999999999997"/>
  </r>
  <r>
    <n v="8000"/>
    <x v="3961"/>
    <x v="2"/>
    <x v="417"/>
    <d v="2011-05-07T00:00:00"/>
    <x v="2"/>
    <s v="BS-11365"/>
    <s v="Bill Shonely"/>
    <x v="1"/>
    <s v="United States"/>
    <s v="Seattle"/>
    <x v="4"/>
    <n v="98105"/>
    <x v="1"/>
    <s v="OFF-AP-10000696"/>
    <x v="1"/>
    <x v="9"/>
    <s v="Holmes Odor Grabber"/>
    <n v="57.68"/>
    <n v="4"/>
    <n v="0"/>
    <n v="19.034399999999998"/>
  </r>
  <r>
    <n v="8001"/>
    <x v="3962"/>
    <x v="1"/>
    <x v="627"/>
    <d v="2012-11-12T00:00:00"/>
    <x v="1"/>
    <s v="RD-19585"/>
    <s v="Rob Dowd"/>
    <x v="0"/>
    <s v="United States"/>
    <s v="Dubuque"/>
    <x v="23"/>
    <n v="52001"/>
    <x v="2"/>
    <s v="TEC-PH-10003885"/>
    <x v="2"/>
    <x v="7"/>
    <s v="Cisco SPA508G"/>
    <n v="263.95999999999998"/>
    <n v="4"/>
    <n v="0"/>
    <n v="76.548399999999987"/>
  </r>
  <r>
    <n v="8002"/>
    <x v="3963"/>
    <x v="1"/>
    <x v="295"/>
    <d v="2012-12-15T00:00:00"/>
    <x v="2"/>
    <s v="KD-16270"/>
    <s v="Karen Daniels"/>
    <x v="0"/>
    <s v="United States"/>
    <s v="Los Angeles"/>
    <x v="1"/>
    <n v="90032"/>
    <x v="1"/>
    <s v="TEC-AC-10002926"/>
    <x v="2"/>
    <x v="11"/>
    <s v="Logitech Wireless Marathon Mouse M705"/>
    <n v="299.94"/>
    <n v="6"/>
    <n v="0"/>
    <n v="128.97420000000002"/>
  </r>
  <r>
    <n v="8003"/>
    <x v="3963"/>
    <x v="1"/>
    <x v="295"/>
    <d v="2012-12-15T00:00:00"/>
    <x v="2"/>
    <s v="KD-16270"/>
    <s v="Karen Daniels"/>
    <x v="0"/>
    <s v="United States"/>
    <s v="Los Angeles"/>
    <x v="1"/>
    <n v="90032"/>
    <x v="1"/>
    <s v="OFF-SU-10001225"/>
    <x v="1"/>
    <x v="14"/>
    <s v="Staples"/>
    <n v="25.76"/>
    <n v="7"/>
    <n v="0"/>
    <n v="0.51519999999999921"/>
  </r>
  <r>
    <n v="8004"/>
    <x v="3964"/>
    <x v="2"/>
    <x v="588"/>
    <d v="2011-12-03T00:00:00"/>
    <x v="2"/>
    <s v="AA-10645"/>
    <s v="Anna Andreadi"/>
    <x v="0"/>
    <s v="United States"/>
    <s v="Lowell"/>
    <x v="31"/>
    <n v="1852"/>
    <x v="3"/>
    <s v="TEC-PH-10004434"/>
    <x v="2"/>
    <x v="7"/>
    <s v="Cisco IP Phone 7961G VoIP phone - Dark gray"/>
    <n v="271.89999999999998"/>
    <n v="2"/>
    <n v="0"/>
    <n v="78.850999999999971"/>
  </r>
  <r>
    <n v="8005"/>
    <x v="3964"/>
    <x v="2"/>
    <x v="588"/>
    <d v="2011-12-03T00:00:00"/>
    <x v="2"/>
    <s v="AA-10645"/>
    <s v="Anna Andreadi"/>
    <x v="0"/>
    <s v="United States"/>
    <s v="Lowell"/>
    <x v="31"/>
    <n v="1852"/>
    <x v="3"/>
    <s v="FUR-FU-10003878"/>
    <x v="0"/>
    <x v="5"/>
    <s v="Linden 10&quot; Round Wall Clock, Black"/>
    <n v="45.839999999999996"/>
    <n v="3"/>
    <n v="0"/>
    <n v="15.585599999999999"/>
  </r>
  <r>
    <n v="8006"/>
    <x v="3964"/>
    <x v="2"/>
    <x v="588"/>
    <d v="2011-12-03T00:00:00"/>
    <x v="2"/>
    <s v="AA-10645"/>
    <s v="Anna Andreadi"/>
    <x v="0"/>
    <s v="United States"/>
    <s v="Lowell"/>
    <x v="31"/>
    <n v="1852"/>
    <x v="3"/>
    <s v="FUR-FU-10002268"/>
    <x v="0"/>
    <x v="5"/>
    <s v="Ultra Door Push Plate"/>
    <n v="9.82"/>
    <n v="2"/>
    <n v="0"/>
    <n v="3.2405999999999997"/>
  </r>
  <r>
    <n v="8007"/>
    <x v="3965"/>
    <x v="0"/>
    <x v="877"/>
    <d v="2013-10-12T00:00:00"/>
    <x v="1"/>
    <s v="MC-18100"/>
    <s v="Mick Crebagga"/>
    <x v="0"/>
    <s v="United States"/>
    <s v="Marysville"/>
    <x v="4"/>
    <n v="98270"/>
    <x v="1"/>
    <s v="OFF-FA-10001883"/>
    <x v="1"/>
    <x v="13"/>
    <s v="Alliance Super-Size Bands, Assorted Sizes"/>
    <n v="93.36"/>
    <n v="12"/>
    <n v="0"/>
    <n v="0.93359999999999843"/>
  </r>
  <r>
    <n v="8008"/>
    <x v="3966"/>
    <x v="1"/>
    <x v="972"/>
    <d v="2012-11-24T00:00:00"/>
    <x v="1"/>
    <s v="AA-10645"/>
    <s v="Anna Andreadi"/>
    <x v="0"/>
    <s v="United States"/>
    <s v="Oklahoma City"/>
    <x v="26"/>
    <n v="73120"/>
    <x v="2"/>
    <s v="OFF-ST-10002756"/>
    <x v="1"/>
    <x v="4"/>
    <s v="Tennsco Stur-D-Stor Boltless Shelving, 5 Shelves, 24&quot; Deep, Sand"/>
    <n v="541.24"/>
    <n v="4"/>
    <n v="0"/>
    <n v="5.4124000000000478"/>
  </r>
  <r>
    <n v="8009"/>
    <x v="3966"/>
    <x v="1"/>
    <x v="972"/>
    <d v="2012-11-24T00:00:00"/>
    <x v="1"/>
    <s v="AA-10645"/>
    <s v="Anna Andreadi"/>
    <x v="0"/>
    <s v="United States"/>
    <s v="Oklahoma City"/>
    <x v="26"/>
    <n v="73120"/>
    <x v="2"/>
    <s v="OFF-PA-10000474"/>
    <x v="1"/>
    <x v="10"/>
    <s v="Staples"/>
    <n v="106.32"/>
    <n v="3"/>
    <n v="0"/>
    <n v="49.970399999999991"/>
  </r>
  <r>
    <n v="8010"/>
    <x v="3966"/>
    <x v="1"/>
    <x v="972"/>
    <d v="2012-11-24T00:00:00"/>
    <x v="1"/>
    <s v="AA-10645"/>
    <s v="Anna Andreadi"/>
    <x v="0"/>
    <s v="United States"/>
    <s v="Oklahoma City"/>
    <x v="26"/>
    <n v="73120"/>
    <x v="2"/>
    <s v="FUR-CH-10002073"/>
    <x v="0"/>
    <x v="1"/>
    <s v="Hon Olson Stacker Chairs"/>
    <n v="1323.8999999999999"/>
    <n v="5"/>
    <n v="0"/>
    <n v="383.93099999999993"/>
  </r>
  <r>
    <n v="8011"/>
    <x v="3967"/>
    <x v="2"/>
    <x v="461"/>
    <d v="2011-03-20T00:00:00"/>
    <x v="0"/>
    <s v="QJ-19255"/>
    <s v="Quincy Jones"/>
    <x v="1"/>
    <s v="United States"/>
    <s v="Philadelphia"/>
    <x v="9"/>
    <n v="19134"/>
    <x v="3"/>
    <s v="OFF-PA-10003641"/>
    <x v="1"/>
    <x v="10"/>
    <s v="Xerox 1909"/>
    <n v="126.624"/>
    <n v="6"/>
    <n v="0.2"/>
    <n v="41.152799999999992"/>
  </r>
  <r>
    <n v="8012"/>
    <x v="3968"/>
    <x v="1"/>
    <x v="782"/>
    <d v="2012-06-23T00:00:00"/>
    <x v="2"/>
    <s v="JM-16195"/>
    <s v="Justin MacKendrick"/>
    <x v="0"/>
    <s v="United States"/>
    <s v="Aurora"/>
    <x v="22"/>
    <n v="80013"/>
    <x v="1"/>
    <s v="TEC-PH-10002070"/>
    <x v="2"/>
    <x v="7"/>
    <s v="Griffin GC36547 PowerJolt SE Lightning Charger"/>
    <n v="125.944"/>
    <n v="7"/>
    <n v="0.2"/>
    <n v="15.742999999999984"/>
  </r>
  <r>
    <n v="8013"/>
    <x v="3969"/>
    <x v="3"/>
    <x v="1126"/>
    <d v="2014-05-26T00:00:00"/>
    <x v="3"/>
    <s v="TB-21625"/>
    <s v="Trudy Brown"/>
    <x v="0"/>
    <s v="United States"/>
    <s v="New York City"/>
    <x v="15"/>
    <n v="10009"/>
    <x v="3"/>
    <s v="OFF-BI-10004519"/>
    <x v="1"/>
    <x v="8"/>
    <s v="GBC DocuBind P100 Manual Binding Machine"/>
    <n v="663.92"/>
    <n v="5"/>
    <n v="0.2"/>
    <n v="207.47499999999994"/>
  </r>
  <r>
    <n v="8014"/>
    <x v="3969"/>
    <x v="3"/>
    <x v="1126"/>
    <d v="2014-05-26T00:00:00"/>
    <x v="3"/>
    <s v="TB-21625"/>
    <s v="Trudy Brown"/>
    <x v="0"/>
    <s v="United States"/>
    <s v="New York City"/>
    <x v="15"/>
    <n v="10009"/>
    <x v="3"/>
    <s v="TEC-AC-10002167"/>
    <x v="2"/>
    <x v="11"/>
    <s v="Imation 8gb Micro Traveldrive Usb 2.0 Flash Drive"/>
    <n v="120"/>
    <n v="8"/>
    <n v="0"/>
    <n v="13.200000000000003"/>
  </r>
  <r>
    <n v="8015"/>
    <x v="3969"/>
    <x v="3"/>
    <x v="1126"/>
    <d v="2014-05-26T00:00:00"/>
    <x v="3"/>
    <s v="TB-21625"/>
    <s v="Trudy Brown"/>
    <x v="0"/>
    <s v="United States"/>
    <s v="New York City"/>
    <x v="15"/>
    <n v="10009"/>
    <x v="3"/>
    <s v="OFF-FA-10000936"/>
    <x v="1"/>
    <x v="13"/>
    <s v="Acco Hot Clips Clips to Go"/>
    <n v="3.29"/>
    <n v="1"/>
    <n v="0"/>
    <n v="1.4804999999999999"/>
  </r>
  <r>
    <n v="8016"/>
    <x v="3969"/>
    <x v="3"/>
    <x v="1126"/>
    <d v="2014-05-26T00:00:00"/>
    <x v="3"/>
    <s v="TB-21625"/>
    <s v="Trudy Brown"/>
    <x v="0"/>
    <s v="United States"/>
    <s v="New York City"/>
    <x v="15"/>
    <n v="10009"/>
    <x v="3"/>
    <s v="FUR-FU-10000732"/>
    <x v="0"/>
    <x v="5"/>
    <s v="Eldon 200 Class Desk Accessories"/>
    <n v="18.84"/>
    <n v="3"/>
    <n v="0"/>
    <n v="6.0287999999999995"/>
  </r>
  <r>
    <n v="8017"/>
    <x v="3970"/>
    <x v="2"/>
    <x v="340"/>
    <d v="2011-09-11T00:00:00"/>
    <x v="2"/>
    <s v="NF-18595"/>
    <s v="Nicole Fjeld"/>
    <x v="2"/>
    <s v="United States"/>
    <s v="Lancaster"/>
    <x v="24"/>
    <n v="43130"/>
    <x v="3"/>
    <s v="FUR-FU-10002501"/>
    <x v="0"/>
    <x v="5"/>
    <s v="Nu-Dell Executive Frame"/>
    <n v="60.672000000000011"/>
    <n v="6"/>
    <n v="0.2"/>
    <n v="12.892799999999998"/>
  </r>
  <r>
    <n v="8018"/>
    <x v="3970"/>
    <x v="2"/>
    <x v="340"/>
    <d v="2011-09-11T00:00:00"/>
    <x v="2"/>
    <s v="NF-18595"/>
    <s v="Nicole Fjeld"/>
    <x v="2"/>
    <s v="United States"/>
    <s v="Lancaster"/>
    <x v="24"/>
    <n v="43130"/>
    <x v="3"/>
    <s v="OFF-AR-10000634"/>
    <x v="1"/>
    <x v="6"/>
    <s v="Newell 320"/>
    <n v="30.816000000000003"/>
    <n v="9"/>
    <n v="0.2"/>
    <n v="2.6964000000000006"/>
  </r>
  <r>
    <n v="8019"/>
    <x v="3971"/>
    <x v="3"/>
    <x v="161"/>
    <d v="2014-10-20T00:00:00"/>
    <x v="0"/>
    <s v="BF-11020"/>
    <s v="Barry Französisch"/>
    <x v="1"/>
    <s v="United States"/>
    <s v="Modesto"/>
    <x v="1"/>
    <n v="95351"/>
    <x v="1"/>
    <s v="TEC-PH-10001700"/>
    <x v="2"/>
    <x v="7"/>
    <s v="Panasonic KX-TG6844B Expandable Digital Cordless Telephone"/>
    <n v="52.792000000000002"/>
    <n v="1"/>
    <n v="0.2"/>
    <n v="4.6193000000000026"/>
  </r>
  <r>
    <n v="8020"/>
    <x v="3972"/>
    <x v="3"/>
    <x v="808"/>
    <d v="2014-11-06T00:00:00"/>
    <x v="2"/>
    <s v="NP-18670"/>
    <s v="Nora Paige"/>
    <x v="0"/>
    <s v="United States"/>
    <s v="Saint Louis"/>
    <x v="25"/>
    <n v="63116"/>
    <x v="2"/>
    <s v="OFF-AP-10001962"/>
    <x v="1"/>
    <x v="9"/>
    <s v="Black &amp; Decker Filter for Double Action Dustbuster Cordless Vac BLDV7210"/>
    <n v="83.9"/>
    <n v="10"/>
    <n v="0"/>
    <n v="20.975000000000001"/>
  </r>
  <r>
    <n v="8021"/>
    <x v="3972"/>
    <x v="3"/>
    <x v="808"/>
    <d v="2014-11-06T00:00:00"/>
    <x v="2"/>
    <s v="NP-18670"/>
    <s v="Nora Paige"/>
    <x v="0"/>
    <s v="United States"/>
    <s v="Saint Louis"/>
    <x v="25"/>
    <n v="63116"/>
    <x v="2"/>
    <s v="OFF-PA-10001838"/>
    <x v="1"/>
    <x v="10"/>
    <s v="Adams Telephone Message Book W/Dividers/Space For Phone Numbers, 5 1/4&quot;X8 1/2&quot;, 300/Messages"/>
    <n v="11.76"/>
    <n v="2"/>
    <n v="0"/>
    <n v="5.7623999999999995"/>
  </r>
  <r>
    <n v="8022"/>
    <x v="3973"/>
    <x v="2"/>
    <x v="609"/>
    <d v="2011-07-25T00:00:00"/>
    <x v="1"/>
    <s v="HM-14860"/>
    <s v="Harry Marie"/>
    <x v="1"/>
    <s v="United States"/>
    <s v="Dallas"/>
    <x v="5"/>
    <n v="75217"/>
    <x v="2"/>
    <s v="OFF-AP-10000124"/>
    <x v="1"/>
    <x v="9"/>
    <s v="Acco 6 Outlet Guardian Basic Surge Suppressor"/>
    <n v="4.9919999999999991"/>
    <n v="3"/>
    <n v="0.8"/>
    <n v="-12.979200000000002"/>
  </r>
  <r>
    <n v="8023"/>
    <x v="3973"/>
    <x v="2"/>
    <x v="609"/>
    <d v="2011-07-25T00:00:00"/>
    <x v="1"/>
    <s v="HM-14860"/>
    <s v="Harry Marie"/>
    <x v="1"/>
    <s v="United States"/>
    <s v="Dallas"/>
    <x v="5"/>
    <n v="75217"/>
    <x v="2"/>
    <s v="OFF-EN-10003567"/>
    <x v="1"/>
    <x v="12"/>
    <s v="Inter-Office Recycled Envelopes, Brown Kraft, Button-String,10&quot; x 13&quot; , 100/Box"/>
    <n v="87.92"/>
    <n v="5"/>
    <n v="0.2"/>
    <n v="29.673000000000005"/>
  </r>
  <r>
    <n v="8024"/>
    <x v="3973"/>
    <x v="2"/>
    <x v="609"/>
    <d v="2011-07-25T00:00:00"/>
    <x v="1"/>
    <s v="HM-14860"/>
    <s v="Harry Marie"/>
    <x v="1"/>
    <s v="United States"/>
    <s v="Dallas"/>
    <x v="5"/>
    <n v="75217"/>
    <x v="2"/>
    <s v="FUR-CH-10004997"/>
    <x v="0"/>
    <x v="1"/>
    <s v="Hon Every-Day Series Multi-Task Chairs"/>
    <n v="657.93"/>
    <n v="5"/>
    <n v="0.3"/>
    <n v="-93.989999999999952"/>
  </r>
  <r>
    <n v="8025"/>
    <x v="3973"/>
    <x v="2"/>
    <x v="609"/>
    <d v="2011-07-25T00:00:00"/>
    <x v="1"/>
    <s v="HM-14860"/>
    <s v="Harry Marie"/>
    <x v="1"/>
    <s v="United States"/>
    <s v="Dallas"/>
    <x v="5"/>
    <n v="75217"/>
    <x v="2"/>
    <s v="OFF-BI-10000494"/>
    <x v="1"/>
    <x v="8"/>
    <s v="Acco Economy Flexible Poly Round Ring Binder"/>
    <n v="1.0439999999999998"/>
    <n v="1"/>
    <n v="0.8"/>
    <n v="-1.8270000000000004"/>
  </r>
  <r>
    <n v="8026"/>
    <x v="3974"/>
    <x v="1"/>
    <x v="861"/>
    <d v="2012-09-15T00:00:00"/>
    <x v="0"/>
    <s v="DM-13525"/>
    <s v="Don Miller"/>
    <x v="1"/>
    <s v="United States"/>
    <s v="New York City"/>
    <x v="15"/>
    <n v="10035"/>
    <x v="3"/>
    <s v="FUR-FU-10000277"/>
    <x v="0"/>
    <x v="5"/>
    <s v="Deflect-o DuraMat Antistatic Studded Beveled Mat for Medium Pile Carpeting"/>
    <n v="210.68"/>
    <n v="2"/>
    <n v="0"/>
    <n v="50.563199999999995"/>
  </r>
  <r>
    <n v="8027"/>
    <x v="3974"/>
    <x v="1"/>
    <x v="861"/>
    <d v="2012-09-15T00:00:00"/>
    <x v="0"/>
    <s v="DM-13525"/>
    <s v="Don Miller"/>
    <x v="1"/>
    <s v="United States"/>
    <s v="New York City"/>
    <x v="15"/>
    <n v="10035"/>
    <x v="3"/>
    <s v="OFF-ST-10003641"/>
    <x v="1"/>
    <x v="4"/>
    <s v="Space Solutions Industrial Galvanized Steel Shelving."/>
    <n v="78.8"/>
    <n v="1"/>
    <n v="0"/>
    <n v="1.5760000000000076"/>
  </r>
  <r>
    <n v="8028"/>
    <x v="3974"/>
    <x v="1"/>
    <x v="861"/>
    <d v="2012-09-15T00:00:00"/>
    <x v="0"/>
    <s v="DM-13525"/>
    <s v="Don Miller"/>
    <x v="1"/>
    <s v="United States"/>
    <s v="New York City"/>
    <x v="15"/>
    <n v="10035"/>
    <x v="3"/>
    <s v="TEC-AC-10001998"/>
    <x v="2"/>
    <x v="11"/>
    <s v="Logitech LS21 Speaker System - PC Multimedia - 2.1-CH - Wired"/>
    <n v="19.989999999999998"/>
    <n v="1"/>
    <n v="0"/>
    <n v="6.796599999999998"/>
  </r>
  <r>
    <n v="8029"/>
    <x v="3974"/>
    <x v="1"/>
    <x v="861"/>
    <d v="2012-09-15T00:00:00"/>
    <x v="0"/>
    <s v="DM-13525"/>
    <s v="Don Miller"/>
    <x v="1"/>
    <s v="United States"/>
    <s v="New York City"/>
    <x v="15"/>
    <n v="10035"/>
    <x v="3"/>
    <s v="OFF-ST-10001932"/>
    <x v="1"/>
    <x v="4"/>
    <s v="Fellowes Staxonsteel Drawer Files"/>
    <n v="772.68"/>
    <n v="4"/>
    <n v="0"/>
    <n v="108.17520000000002"/>
  </r>
  <r>
    <n v="8030"/>
    <x v="3975"/>
    <x v="0"/>
    <x v="147"/>
    <d v="2013-10-26T00:00:00"/>
    <x v="1"/>
    <s v="JF-15565"/>
    <s v="Jill Fjeld"/>
    <x v="0"/>
    <s v="United States"/>
    <s v="San Antonio"/>
    <x v="5"/>
    <n v="78207"/>
    <x v="2"/>
    <s v="TEC-AC-10002323"/>
    <x v="2"/>
    <x v="11"/>
    <s v="SanDisk Ultra 32 GB MicroSDHC Class 10 Memory Card"/>
    <n v="106.08000000000001"/>
    <n v="6"/>
    <n v="0.2"/>
    <n v="-9.2819999999999965"/>
  </r>
  <r>
    <n v="8031"/>
    <x v="3976"/>
    <x v="0"/>
    <x v="676"/>
    <d v="2013-01-11T00:00:00"/>
    <x v="1"/>
    <s v="NM-18520"/>
    <s v="Neoma Murray"/>
    <x v="0"/>
    <s v="United States"/>
    <s v="Amarillo"/>
    <x v="5"/>
    <n v="79109"/>
    <x v="2"/>
    <s v="FUR-FU-10004270"/>
    <x v="0"/>
    <x v="5"/>
    <s v="Executive Impressions 13&quot; Clairmont Wall Clock"/>
    <n v="23.076000000000001"/>
    <n v="3"/>
    <n v="0.6"/>
    <n v="-10.961100000000002"/>
  </r>
  <r>
    <n v="8032"/>
    <x v="3976"/>
    <x v="0"/>
    <x v="676"/>
    <d v="2013-01-11T00:00:00"/>
    <x v="1"/>
    <s v="NM-18520"/>
    <s v="Neoma Murray"/>
    <x v="0"/>
    <s v="United States"/>
    <s v="Amarillo"/>
    <x v="5"/>
    <n v="79109"/>
    <x v="2"/>
    <s v="OFF-PA-10004621"/>
    <x v="1"/>
    <x v="10"/>
    <s v="Xerox 212"/>
    <n v="25.920000000000005"/>
    <n v="5"/>
    <n v="0.2"/>
    <n v="9.0719999999999992"/>
  </r>
  <r>
    <n v="8033"/>
    <x v="3977"/>
    <x v="1"/>
    <x v="608"/>
    <d v="2012-06-28T00:00:00"/>
    <x v="2"/>
    <s v="MV-17485"/>
    <s v="Mark Van Huff"/>
    <x v="0"/>
    <s v="United States"/>
    <s v="Houston"/>
    <x v="5"/>
    <n v="77041"/>
    <x v="2"/>
    <s v="OFF-PA-10001019"/>
    <x v="1"/>
    <x v="10"/>
    <s v="Xerox 1884"/>
    <n v="47.952000000000005"/>
    <n v="3"/>
    <n v="0.2"/>
    <n v="16.183799999999998"/>
  </r>
  <r>
    <n v="8034"/>
    <x v="3977"/>
    <x v="1"/>
    <x v="608"/>
    <d v="2012-06-28T00:00:00"/>
    <x v="2"/>
    <s v="MV-17485"/>
    <s v="Mark Van Huff"/>
    <x v="0"/>
    <s v="United States"/>
    <s v="Houston"/>
    <x v="5"/>
    <n v="77041"/>
    <x v="2"/>
    <s v="OFF-BI-10000201"/>
    <x v="1"/>
    <x v="8"/>
    <s v="Avery Triangle Shaped Sheet Lifters, Black, 2/Pack"/>
    <n v="0.98399999999999976"/>
    <n v="2"/>
    <n v="0.8"/>
    <n v="-1.476"/>
  </r>
  <r>
    <n v="8035"/>
    <x v="3977"/>
    <x v="1"/>
    <x v="608"/>
    <d v="2012-06-28T00:00:00"/>
    <x v="2"/>
    <s v="MV-17485"/>
    <s v="Mark Van Huff"/>
    <x v="0"/>
    <s v="United States"/>
    <s v="Houston"/>
    <x v="5"/>
    <n v="77041"/>
    <x v="2"/>
    <s v="FUR-FU-10004587"/>
    <x v="0"/>
    <x v="5"/>
    <s v="GE General Use Halogen Bulbs, 100 Watts, 1 Bulb per Pack"/>
    <n v="75.384000000000015"/>
    <n v="9"/>
    <n v="0.6"/>
    <n v="-20.730599999999995"/>
  </r>
  <r>
    <n v="8036"/>
    <x v="3977"/>
    <x v="1"/>
    <x v="608"/>
    <d v="2012-06-28T00:00:00"/>
    <x v="2"/>
    <s v="MV-17485"/>
    <s v="Mark Van Huff"/>
    <x v="0"/>
    <s v="United States"/>
    <s v="Houston"/>
    <x v="5"/>
    <n v="77041"/>
    <x v="2"/>
    <s v="OFF-LA-10001613"/>
    <x v="1"/>
    <x v="2"/>
    <s v="Avery File Folder Labels"/>
    <n v="4.6079999999999997"/>
    <n v="2"/>
    <n v="0.2"/>
    <n v="1.6704000000000001"/>
  </r>
  <r>
    <n v="8037"/>
    <x v="3978"/>
    <x v="1"/>
    <x v="1181"/>
    <d v="2012-09-22T00:00:00"/>
    <x v="2"/>
    <s v="AG-10270"/>
    <s v="Alejandro Grove"/>
    <x v="0"/>
    <s v="United States"/>
    <s v="Lawrence"/>
    <x v="31"/>
    <n v="1841"/>
    <x v="3"/>
    <s v="OFF-BI-10001308"/>
    <x v="1"/>
    <x v="8"/>
    <s v="GBC Standard Plastic Binding Systems' Combs"/>
    <n v="37.68"/>
    <n v="6"/>
    <n v="0"/>
    <n v="16.955999999999996"/>
  </r>
  <r>
    <n v="8038"/>
    <x v="3979"/>
    <x v="3"/>
    <x v="815"/>
    <d v="2014-07-15T00:00:00"/>
    <x v="1"/>
    <s v="BF-11275"/>
    <s v="Beth Fritzler"/>
    <x v="1"/>
    <s v="United States"/>
    <s v="Columbus"/>
    <x v="32"/>
    <n v="31907"/>
    <x v="0"/>
    <s v="OFF-AP-10003278"/>
    <x v="1"/>
    <x v="9"/>
    <s v="Belkin 7-Outlet SurgeMaster Home Series"/>
    <n v="41.910000000000004"/>
    <n v="3"/>
    <n v="0"/>
    <n v="10.896600000000003"/>
  </r>
  <r>
    <n v="8039"/>
    <x v="3980"/>
    <x v="3"/>
    <x v="160"/>
    <d v="2014-07-03T00:00:00"/>
    <x v="0"/>
    <s v="JC-15775"/>
    <s v="John Castell"/>
    <x v="0"/>
    <s v="United States"/>
    <s v="Los Angeles"/>
    <x v="1"/>
    <n v="90032"/>
    <x v="1"/>
    <s v="FUR-BO-10003966"/>
    <x v="0"/>
    <x v="0"/>
    <s v="Sauder Facets Collection Library, Sky Alder Finish"/>
    <n v="435.99900000000002"/>
    <n v="3"/>
    <n v="0.15"/>
    <n v="5.1293999999999755"/>
  </r>
  <r>
    <n v="8040"/>
    <x v="3981"/>
    <x v="3"/>
    <x v="170"/>
    <d v="2014-08-26T00:00:00"/>
    <x v="0"/>
    <s v="CM-11815"/>
    <s v="Candace McMahon"/>
    <x v="1"/>
    <s v="United States"/>
    <s v="Seattle"/>
    <x v="4"/>
    <n v="98115"/>
    <x v="1"/>
    <s v="FUR-CH-10004698"/>
    <x v="0"/>
    <x v="1"/>
    <s v="Padded Folding Chairs, Black, 4/Carton"/>
    <n v="388.70400000000006"/>
    <n v="6"/>
    <n v="0.2"/>
    <n v="38.870400000000018"/>
  </r>
  <r>
    <n v="8041"/>
    <x v="3981"/>
    <x v="3"/>
    <x v="170"/>
    <d v="2014-08-26T00:00:00"/>
    <x v="0"/>
    <s v="CM-11815"/>
    <s v="Candace McMahon"/>
    <x v="1"/>
    <s v="United States"/>
    <s v="Seattle"/>
    <x v="4"/>
    <n v="98115"/>
    <x v="1"/>
    <s v="OFF-ST-10000025"/>
    <x v="1"/>
    <x v="4"/>
    <s v="Fellowes Stor/Drawer Steel Plus Storage Drawers"/>
    <n v="572.58000000000004"/>
    <n v="6"/>
    <n v="0"/>
    <n v="34.354799999999955"/>
  </r>
  <r>
    <n v="8042"/>
    <x v="3981"/>
    <x v="3"/>
    <x v="170"/>
    <d v="2014-08-26T00:00:00"/>
    <x v="0"/>
    <s v="CM-11815"/>
    <s v="Candace McMahon"/>
    <x v="1"/>
    <s v="United States"/>
    <s v="Seattle"/>
    <x v="4"/>
    <n v="98115"/>
    <x v="1"/>
    <s v="TEC-AC-10000682"/>
    <x v="2"/>
    <x v="11"/>
    <s v="Kensington K72356US Mouse-in-a-Box USB Desktop Mouse"/>
    <n v="33.18"/>
    <n v="2"/>
    <n v="0"/>
    <n v="11.613"/>
  </r>
  <r>
    <n v="8043"/>
    <x v="3982"/>
    <x v="3"/>
    <x v="825"/>
    <d v="2014-03-16T00:00:00"/>
    <x v="1"/>
    <s v="PV-18985"/>
    <s v="Paul Van Hugh"/>
    <x v="2"/>
    <s v="United States"/>
    <s v="Cambridge"/>
    <x v="31"/>
    <n v="2138"/>
    <x v="3"/>
    <s v="TEC-AC-10001772"/>
    <x v="2"/>
    <x v="11"/>
    <s v="Memorex Mini Travel Drive 16 GB USB 2.0 Flash Drive"/>
    <n v="63.88"/>
    <n v="4"/>
    <n v="0"/>
    <n v="24.913200000000003"/>
  </r>
  <r>
    <n v="8044"/>
    <x v="3982"/>
    <x v="3"/>
    <x v="825"/>
    <d v="2014-03-16T00:00:00"/>
    <x v="1"/>
    <s v="PV-18985"/>
    <s v="Paul Van Hugh"/>
    <x v="2"/>
    <s v="United States"/>
    <s v="Cambridge"/>
    <x v="31"/>
    <n v="2138"/>
    <x v="3"/>
    <s v="FUR-FU-10001379"/>
    <x v="0"/>
    <x v="5"/>
    <s v="Executive Impressions 16-1/2&quot; Circular Wall Clock"/>
    <n v="26.72"/>
    <n v="1"/>
    <n v="0"/>
    <n v="11.756800000000002"/>
  </r>
  <r>
    <n v="8045"/>
    <x v="3983"/>
    <x v="3"/>
    <x v="175"/>
    <d v="2014-09-18T00:00:00"/>
    <x v="0"/>
    <s v="DO-13645"/>
    <s v="Doug O'Connell"/>
    <x v="0"/>
    <s v="United States"/>
    <s v="Salt Lake City"/>
    <x v="7"/>
    <n v="84106"/>
    <x v="1"/>
    <s v="OFF-BI-10002794"/>
    <x v="1"/>
    <x v="8"/>
    <s v="Avery Trapezoid Ring Binder, 3&quot; Capacity, Black, 1040 sheets"/>
    <n v="295.05599999999998"/>
    <n v="9"/>
    <n v="0.2"/>
    <n v="106.95779999999998"/>
  </r>
  <r>
    <n v="8046"/>
    <x v="3984"/>
    <x v="0"/>
    <x v="873"/>
    <d v="2013-09-25T00:00:00"/>
    <x v="1"/>
    <s v="HA-14905"/>
    <s v="Helen Abelman"/>
    <x v="0"/>
    <s v="United States"/>
    <s v="New York City"/>
    <x v="15"/>
    <n v="10035"/>
    <x v="3"/>
    <s v="OFF-AP-10001005"/>
    <x v="1"/>
    <x v="9"/>
    <s v="Honeywell Quietcare HEPA Air Cleaner"/>
    <n v="393.25"/>
    <n v="5"/>
    <n v="0"/>
    <n v="129.77249999999998"/>
  </r>
  <r>
    <n v="8047"/>
    <x v="3985"/>
    <x v="0"/>
    <x v="272"/>
    <d v="2013-12-18T00:00:00"/>
    <x v="0"/>
    <s v="SH-20395"/>
    <s v="Shahid Hopkins"/>
    <x v="0"/>
    <s v="United States"/>
    <s v="Cuyahoga Falls"/>
    <x v="24"/>
    <n v="44221"/>
    <x v="3"/>
    <s v="OFF-BI-10000201"/>
    <x v="1"/>
    <x v="8"/>
    <s v="Avery Triangle Shaped Sheet Lifters, Black, 2/Pack"/>
    <n v="2.2140000000000004"/>
    <n v="3"/>
    <n v="0.7"/>
    <n v="-1.4760000000000004"/>
  </r>
  <r>
    <n v="8048"/>
    <x v="3986"/>
    <x v="3"/>
    <x v="132"/>
    <d v="2014-11-07T00:00:00"/>
    <x v="0"/>
    <s v="JM-16195"/>
    <s v="Justin MacKendrick"/>
    <x v="0"/>
    <s v="United States"/>
    <s v="Wilmington"/>
    <x v="3"/>
    <n v="28403"/>
    <x v="0"/>
    <s v="OFF-PA-10003673"/>
    <x v="1"/>
    <x v="10"/>
    <s v="Strathmore Photo Mount Cards"/>
    <n v="16.272000000000002"/>
    <n v="3"/>
    <n v="0.2"/>
    <n v="5.2883999999999984"/>
  </r>
  <r>
    <n v="8049"/>
    <x v="3987"/>
    <x v="0"/>
    <x v="894"/>
    <d v="2013-07-08T00:00:00"/>
    <x v="1"/>
    <s v="DK-13225"/>
    <s v="Dean Katz"/>
    <x v="1"/>
    <s v="United States"/>
    <s v="New York City"/>
    <x v="15"/>
    <n v="10035"/>
    <x v="3"/>
    <s v="OFF-AP-10000938"/>
    <x v="1"/>
    <x v="9"/>
    <s v="Avanti 1.7 Cu. Ft. Refrigerator"/>
    <n v="706.86"/>
    <n v="7"/>
    <n v="0"/>
    <n v="197.92079999999999"/>
  </r>
  <r>
    <n v="8050"/>
    <x v="3988"/>
    <x v="2"/>
    <x v="467"/>
    <d v="2011-09-30T00:00:00"/>
    <x v="1"/>
    <s v="CM-12715"/>
    <s v="Craig Molinari"/>
    <x v="1"/>
    <s v="United States"/>
    <s v="Philadelphia"/>
    <x v="9"/>
    <n v="19140"/>
    <x v="3"/>
    <s v="OFF-BI-10003274"/>
    <x v="1"/>
    <x v="8"/>
    <s v="Avery Durable Slant Ring Binders, No Labels"/>
    <n v="5.9700000000000006"/>
    <n v="5"/>
    <n v="0.7"/>
    <n v="-4.577"/>
  </r>
  <r>
    <n v="8051"/>
    <x v="3988"/>
    <x v="2"/>
    <x v="467"/>
    <d v="2011-09-30T00:00:00"/>
    <x v="1"/>
    <s v="CM-12715"/>
    <s v="Craig Molinari"/>
    <x v="1"/>
    <s v="United States"/>
    <s v="Philadelphia"/>
    <x v="9"/>
    <n v="19140"/>
    <x v="3"/>
    <s v="FUR-FU-10001095"/>
    <x v="0"/>
    <x v="5"/>
    <s v="DAX Black Cherry Wood-Tone Poster Frame"/>
    <n v="21.184000000000001"/>
    <n v="1"/>
    <n v="0.2"/>
    <n v="4.7664"/>
  </r>
  <r>
    <n v="8052"/>
    <x v="3988"/>
    <x v="2"/>
    <x v="467"/>
    <d v="2011-09-30T00:00:00"/>
    <x v="1"/>
    <s v="CM-12715"/>
    <s v="Craig Molinari"/>
    <x v="1"/>
    <s v="United States"/>
    <s v="Philadelphia"/>
    <x v="9"/>
    <n v="19140"/>
    <x v="3"/>
    <s v="OFF-AP-10001492"/>
    <x v="1"/>
    <x v="9"/>
    <s v="Acco Six-Outlet Power Strip, 4' Cord Length"/>
    <n v="41.375999999999998"/>
    <n v="6"/>
    <n v="0.2"/>
    <n v="3.1032000000000011"/>
  </r>
  <r>
    <n v="8053"/>
    <x v="3989"/>
    <x v="2"/>
    <x v="686"/>
    <d v="2011-07-17T00:00:00"/>
    <x v="0"/>
    <s v="BF-10975"/>
    <s v="Barbara Fisher"/>
    <x v="1"/>
    <s v="United States"/>
    <s v="New York City"/>
    <x v="15"/>
    <n v="10009"/>
    <x v="3"/>
    <s v="OFF-AR-10004999"/>
    <x v="1"/>
    <x v="6"/>
    <s v="Newell 315"/>
    <n v="17.940000000000001"/>
    <n v="3"/>
    <n v="0"/>
    <n v="4.4850000000000003"/>
  </r>
  <r>
    <n v="8054"/>
    <x v="3990"/>
    <x v="3"/>
    <x v="394"/>
    <d v="2014-10-06T00:00:00"/>
    <x v="1"/>
    <s v="SF-20965"/>
    <s v="Sylvia Foulston"/>
    <x v="1"/>
    <s v="United States"/>
    <s v="Philadelphia"/>
    <x v="9"/>
    <n v="19134"/>
    <x v="3"/>
    <s v="OFF-BI-10004094"/>
    <x v="1"/>
    <x v="8"/>
    <s v="GBC Standard Plastic Binding Systems Combs"/>
    <n v="2.6550000000000002"/>
    <n v="1"/>
    <n v="0.7"/>
    <n v="-1.8584999999999994"/>
  </r>
  <r>
    <n v="8055"/>
    <x v="3991"/>
    <x v="1"/>
    <x v="834"/>
    <d v="2012-09-04T00:00:00"/>
    <x v="1"/>
    <s v="CB-12025"/>
    <s v="Cassandra Brandow"/>
    <x v="0"/>
    <s v="United States"/>
    <s v="Los Angeles"/>
    <x v="1"/>
    <n v="90049"/>
    <x v="1"/>
    <s v="OFF-ST-10001490"/>
    <x v="1"/>
    <x v="4"/>
    <s v="Hot File 7-Pocket, Floor Stand"/>
    <n v="892.35"/>
    <n v="5"/>
    <n v="0"/>
    <n v="267.70499999999993"/>
  </r>
  <r>
    <n v="8056"/>
    <x v="3991"/>
    <x v="1"/>
    <x v="834"/>
    <d v="2012-09-04T00:00:00"/>
    <x v="1"/>
    <s v="CB-12025"/>
    <s v="Cassandra Brandow"/>
    <x v="0"/>
    <s v="United States"/>
    <s v="Los Angeles"/>
    <x v="1"/>
    <n v="90049"/>
    <x v="1"/>
    <s v="FUR-BO-10004695"/>
    <x v="0"/>
    <x v="0"/>
    <s v="O'Sullivan 2-Door Barrister Bookcase in Odessa Pine"/>
    <n v="307.666"/>
    <n v="2"/>
    <n v="0.15"/>
    <n v="28.956799999999973"/>
  </r>
  <r>
    <n v="8057"/>
    <x v="3991"/>
    <x v="1"/>
    <x v="834"/>
    <d v="2012-09-04T00:00:00"/>
    <x v="1"/>
    <s v="CB-12025"/>
    <s v="Cassandra Brandow"/>
    <x v="0"/>
    <s v="United States"/>
    <s v="Los Angeles"/>
    <x v="1"/>
    <n v="90049"/>
    <x v="1"/>
    <s v="OFF-ST-10000736"/>
    <x v="1"/>
    <x v="4"/>
    <s v="Carina Double Wide Media Storage Towers in Natural &amp; Black"/>
    <n v="728.82"/>
    <n v="9"/>
    <n v="0"/>
    <n v="29.152799999999971"/>
  </r>
  <r>
    <n v="8058"/>
    <x v="3991"/>
    <x v="1"/>
    <x v="834"/>
    <d v="2012-09-04T00:00:00"/>
    <x v="1"/>
    <s v="CB-12025"/>
    <s v="Cassandra Brandow"/>
    <x v="0"/>
    <s v="United States"/>
    <s v="Los Angeles"/>
    <x v="1"/>
    <n v="90049"/>
    <x v="1"/>
    <s v="OFF-BI-10001617"/>
    <x v="1"/>
    <x v="8"/>
    <s v="GBC Wire Binding Combs"/>
    <n v="41.36"/>
    <n v="5"/>
    <n v="0.2"/>
    <n v="13.959"/>
  </r>
  <r>
    <n v="8059"/>
    <x v="3991"/>
    <x v="1"/>
    <x v="834"/>
    <d v="2012-09-04T00:00:00"/>
    <x v="1"/>
    <s v="CB-12025"/>
    <s v="Cassandra Brandow"/>
    <x v="0"/>
    <s v="United States"/>
    <s v="Los Angeles"/>
    <x v="1"/>
    <n v="90049"/>
    <x v="1"/>
    <s v="TEC-PH-10003589"/>
    <x v="2"/>
    <x v="7"/>
    <s v="invisibleSHIELD by ZAGG Smudge-Free Screen Protector"/>
    <n v="43.176000000000002"/>
    <n v="3"/>
    <n v="0.2"/>
    <n v="15.111599999999999"/>
  </r>
  <r>
    <n v="8060"/>
    <x v="3991"/>
    <x v="1"/>
    <x v="834"/>
    <d v="2012-09-04T00:00:00"/>
    <x v="1"/>
    <s v="CB-12025"/>
    <s v="Cassandra Brandow"/>
    <x v="0"/>
    <s v="United States"/>
    <s v="Los Angeles"/>
    <x v="1"/>
    <n v="90049"/>
    <x v="1"/>
    <s v="FUR-FU-10003981"/>
    <x v="0"/>
    <x v="5"/>
    <s v="Eldon Wave Desk Accessories"/>
    <n v="4.16"/>
    <n v="2"/>
    <n v="0"/>
    <n v="1.7472000000000003"/>
  </r>
  <r>
    <n v="8061"/>
    <x v="3992"/>
    <x v="1"/>
    <x v="1181"/>
    <d v="2012-09-26T00:00:00"/>
    <x v="1"/>
    <s v="TC-20980"/>
    <s v="Tamara Chand"/>
    <x v="1"/>
    <s v="United States"/>
    <s v="Long Beach"/>
    <x v="15"/>
    <n v="11561"/>
    <x v="3"/>
    <s v="OFF-PA-10001970"/>
    <x v="1"/>
    <x v="10"/>
    <s v="Xerox 1881"/>
    <n v="61.4"/>
    <n v="5"/>
    <n v="0"/>
    <n v="28.857999999999997"/>
  </r>
  <r>
    <n v="8062"/>
    <x v="3992"/>
    <x v="1"/>
    <x v="1181"/>
    <d v="2012-09-26T00:00:00"/>
    <x v="1"/>
    <s v="TC-20980"/>
    <s v="Tamara Chand"/>
    <x v="1"/>
    <s v="United States"/>
    <s v="Long Beach"/>
    <x v="15"/>
    <n v="11561"/>
    <x v="3"/>
    <s v="OFF-BI-10002437"/>
    <x v="1"/>
    <x v="8"/>
    <s v="Recycled Premium Regency Composition Covers"/>
    <n v="24.448"/>
    <n v="2"/>
    <n v="0.2"/>
    <n v="8.8623999999999992"/>
  </r>
  <r>
    <n v="8063"/>
    <x v="3993"/>
    <x v="0"/>
    <x v="77"/>
    <d v="2013-11-10T00:00:00"/>
    <x v="2"/>
    <s v="LW-17215"/>
    <s v="Luke Weiss"/>
    <x v="0"/>
    <s v="United States"/>
    <s v="Rochester"/>
    <x v="15"/>
    <n v="14609"/>
    <x v="3"/>
    <s v="TEC-PH-10000586"/>
    <x v="2"/>
    <x v="7"/>
    <s v="AT&amp;T SB67148 SynJ"/>
    <n v="263.95999999999998"/>
    <n v="4"/>
    <n v="0"/>
    <n v="71.269200000000012"/>
  </r>
  <r>
    <n v="8064"/>
    <x v="3993"/>
    <x v="0"/>
    <x v="77"/>
    <d v="2013-11-10T00:00:00"/>
    <x v="2"/>
    <s v="LW-17215"/>
    <s v="Luke Weiss"/>
    <x v="0"/>
    <s v="United States"/>
    <s v="Rochester"/>
    <x v="15"/>
    <n v="14609"/>
    <x v="3"/>
    <s v="TEC-PH-10003811"/>
    <x v="2"/>
    <x v="7"/>
    <s v="Jabra Supreme Plus Driver Edition Headset"/>
    <n v="359.96999999999997"/>
    <n v="3"/>
    <n v="0"/>
    <n v="100.7916"/>
  </r>
  <r>
    <n v="8065"/>
    <x v="3993"/>
    <x v="0"/>
    <x v="77"/>
    <d v="2013-11-10T00:00:00"/>
    <x v="2"/>
    <s v="LW-17215"/>
    <s v="Luke Weiss"/>
    <x v="0"/>
    <s v="United States"/>
    <s v="Rochester"/>
    <x v="15"/>
    <n v="14609"/>
    <x v="3"/>
    <s v="OFF-PA-10004983"/>
    <x v="1"/>
    <x v="10"/>
    <s v="Xerox 23"/>
    <n v="12.96"/>
    <n v="2"/>
    <n v="0"/>
    <n v="6.2208000000000006"/>
  </r>
  <r>
    <n v="8066"/>
    <x v="3993"/>
    <x v="0"/>
    <x v="77"/>
    <d v="2013-11-10T00:00:00"/>
    <x v="2"/>
    <s v="LW-17215"/>
    <s v="Luke Weiss"/>
    <x v="0"/>
    <s v="United States"/>
    <s v="Rochester"/>
    <x v="15"/>
    <n v="14609"/>
    <x v="3"/>
    <s v="OFF-ST-10003479"/>
    <x v="1"/>
    <x v="4"/>
    <s v="Eldon Base for stackable storage shelf, platinum"/>
    <n v="116.82"/>
    <n v="3"/>
    <n v="0"/>
    <n v="5.8409999999999869"/>
  </r>
  <r>
    <n v="8067"/>
    <x v="3993"/>
    <x v="0"/>
    <x v="77"/>
    <d v="2013-11-10T00:00:00"/>
    <x v="2"/>
    <s v="LW-17215"/>
    <s v="Luke Weiss"/>
    <x v="0"/>
    <s v="United States"/>
    <s v="Rochester"/>
    <x v="15"/>
    <n v="14609"/>
    <x v="3"/>
    <s v="OFF-BI-10004318"/>
    <x v="1"/>
    <x v="8"/>
    <s v="Ibico EB-19 Dual Function Manual Binding System"/>
    <n v="276.78400000000005"/>
    <n v="2"/>
    <n v="0.2"/>
    <n v="89.954799999999992"/>
  </r>
  <r>
    <n v="8068"/>
    <x v="3994"/>
    <x v="1"/>
    <x v="1182"/>
    <d v="2012-10-24T00:00:00"/>
    <x v="1"/>
    <s v="NS-18640"/>
    <s v="Noel Staavos"/>
    <x v="1"/>
    <s v="United States"/>
    <s v="San Francisco"/>
    <x v="1"/>
    <n v="94109"/>
    <x v="1"/>
    <s v="TEC-AC-10002567"/>
    <x v="2"/>
    <x v="11"/>
    <s v="Logitech G602 Wireless Gaming Mouse"/>
    <n v="239.96999999999997"/>
    <n v="3"/>
    <n v="0"/>
    <n v="86.389199999999988"/>
  </r>
  <r>
    <n v="8069"/>
    <x v="3994"/>
    <x v="1"/>
    <x v="1182"/>
    <d v="2012-10-24T00:00:00"/>
    <x v="1"/>
    <s v="NS-18640"/>
    <s v="Noel Staavos"/>
    <x v="1"/>
    <s v="United States"/>
    <s v="San Francisco"/>
    <x v="1"/>
    <n v="94109"/>
    <x v="1"/>
    <s v="FUR-FU-10001731"/>
    <x v="0"/>
    <x v="5"/>
    <s v="Acrylic Self-Standing Desk Frames"/>
    <n v="16.02"/>
    <n v="6"/>
    <n v="0"/>
    <n v="6.0876000000000001"/>
  </r>
  <r>
    <n v="8070"/>
    <x v="3995"/>
    <x v="3"/>
    <x v="314"/>
    <d v="2014-01-06T00:00:00"/>
    <x v="1"/>
    <s v="JM-15250"/>
    <s v="Janet Martin"/>
    <x v="0"/>
    <s v="United States"/>
    <s v="Huntsville"/>
    <x v="5"/>
    <n v="77340"/>
    <x v="2"/>
    <s v="OFF-ST-10002743"/>
    <x v="1"/>
    <x v="4"/>
    <s v="SAFCO Boltless Steel Shelving"/>
    <n v="454.56000000000006"/>
    <n v="5"/>
    <n v="0.2"/>
    <n v="-107.95800000000004"/>
  </r>
  <r>
    <n v="8071"/>
    <x v="3995"/>
    <x v="3"/>
    <x v="314"/>
    <d v="2014-01-06T00:00:00"/>
    <x v="1"/>
    <s v="JM-15250"/>
    <s v="Janet Martin"/>
    <x v="0"/>
    <s v="United States"/>
    <s v="Huntsville"/>
    <x v="5"/>
    <n v="77340"/>
    <x v="2"/>
    <s v="FUR-FU-10002116"/>
    <x v="0"/>
    <x v="5"/>
    <s v="Tenex Carpeted, Granite-Look or Clear Contemporary Contour Shape Chair Mats"/>
    <n v="141.41999999999999"/>
    <n v="5"/>
    <n v="0.6"/>
    <n v="-187.38150000000002"/>
  </r>
  <r>
    <n v="8072"/>
    <x v="3995"/>
    <x v="3"/>
    <x v="314"/>
    <d v="2014-01-06T00:00:00"/>
    <x v="1"/>
    <s v="JM-15250"/>
    <s v="Janet Martin"/>
    <x v="0"/>
    <s v="United States"/>
    <s v="Huntsville"/>
    <x v="5"/>
    <n v="77340"/>
    <x v="2"/>
    <s v="FUR-CH-10003199"/>
    <x v="0"/>
    <x v="1"/>
    <s v="Office Star - Contemporary Task Swivel Chair"/>
    <n v="310.74399999999997"/>
    <n v="4"/>
    <n v="0.3"/>
    <n v="-26.635199999999998"/>
  </r>
  <r>
    <n v="8073"/>
    <x v="3995"/>
    <x v="3"/>
    <x v="314"/>
    <d v="2014-01-06T00:00:00"/>
    <x v="1"/>
    <s v="JM-15250"/>
    <s v="Janet Martin"/>
    <x v="0"/>
    <s v="United States"/>
    <s v="Huntsville"/>
    <x v="5"/>
    <n v="77340"/>
    <x v="2"/>
    <s v="OFF-AR-10003158"/>
    <x v="1"/>
    <x v="6"/>
    <s v="Fluorescent Highlighters by Dixon"/>
    <n v="12.736000000000001"/>
    <n v="4"/>
    <n v="0.2"/>
    <n v="2.2287999999999988"/>
  </r>
  <r>
    <n v="8074"/>
    <x v="3995"/>
    <x v="3"/>
    <x v="314"/>
    <d v="2014-01-06T00:00:00"/>
    <x v="1"/>
    <s v="JM-15250"/>
    <s v="Janet Martin"/>
    <x v="0"/>
    <s v="United States"/>
    <s v="Huntsville"/>
    <x v="5"/>
    <n v="77340"/>
    <x v="2"/>
    <s v="OFF-BI-10000301"/>
    <x v="1"/>
    <x v="8"/>
    <s v="GBC Instant Report Kit"/>
    <n v="6.469999999999998"/>
    <n v="5"/>
    <n v="0.8"/>
    <n v="-9.7050000000000018"/>
  </r>
  <r>
    <n v="8075"/>
    <x v="3995"/>
    <x v="3"/>
    <x v="314"/>
    <d v="2014-01-06T00:00:00"/>
    <x v="1"/>
    <s v="JM-15250"/>
    <s v="Janet Martin"/>
    <x v="0"/>
    <s v="United States"/>
    <s v="Huntsville"/>
    <x v="5"/>
    <n v="77340"/>
    <x v="2"/>
    <s v="OFF-BI-10000343"/>
    <x v="1"/>
    <x v="8"/>
    <s v="Pressboard Covers with Storage Hooks, 9 1/2&quot; x 11&quot;, Light Blue"/>
    <n v="13.747999999999998"/>
    <n v="14"/>
    <n v="0.8"/>
    <n v="-22.684200000000004"/>
  </r>
  <r>
    <n v="8076"/>
    <x v="3995"/>
    <x v="3"/>
    <x v="314"/>
    <d v="2014-01-06T00:00:00"/>
    <x v="1"/>
    <s v="JM-15250"/>
    <s v="Janet Martin"/>
    <x v="0"/>
    <s v="United States"/>
    <s v="Huntsville"/>
    <x v="5"/>
    <n v="77340"/>
    <x v="2"/>
    <s v="OFF-AP-10004708"/>
    <x v="1"/>
    <x v="9"/>
    <s v="Fellowes Superior 10 Outlet Split Surge Protector"/>
    <n v="15.223999999999997"/>
    <n v="2"/>
    <n v="0.8"/>
    <n v="-38.821200000000012"/>
  </r>
  <r>
    <n v="8077"/>
    <x v="3996"/>
    <x v="1"/>
    <x v="537"/>
    <d v="2012-06-29T00:00:00"/>
    <x v="1"/>
    <s v="RF-19345"/>
    <s v="Randy Ferguson"/>
    <x v="1"/>
    <s v="United States"/>
    <s v="East Point"/>
    <x v="32"/>
    <n v="30344"/>
    <x v="0"/>
    <s v="FUR-FU-10000794"/>
    <x v="0"/>
    <x v="5"/>
    <s v="Eldon Stackable Tray, Side-Load, Legal, Smoke"/>
    <n v="27.42"/>
    <n v="3"/>
    <n v="0"/>
    <n v="9.3227999999999991"/>
  </r>
  <r>
    <n v="8078"/>
    <x v="3996"/>
    <x v="1"/>
    <x v="537"/>
    <d v="2012-06-29T00:00:00"/>
    <x v="1"/>
    <s v="RF-19345"/>
    <s v="Randy Ferguson"/>
    <x v="1"/>
    <s v="United States"/>
    <s v="East Point"/>
    <x v="32"/>
    <n v="30344"/>
    <x v="0"/>
    <s v="OFF-BI-10004519"/>
    <x v="1"/>
    <x v="8"/>
    <s v="GBC DocuBind P100 Manual Binding Machine"/>
    <n v="165.98"/>
    <n v="1"/>
    <n v="0"/>
    <n v="74.690999999999988"/>
  </r>
  <r>
    <n v="8079"/>
    <x v="3996"/>
    <x v="1"/>
    <x v="537"/>
    <d v="2012-06-29T00:00:00"/>
    <x v="1"/>
    <s v="RF-19345"/>
    <s v="Randy Ferguson"/>
    <x v="1"/>
    <s v="United States"/>
    <s v="East Point"/>
    <x v="32"/>
    <n v="30344"/>
    <x v="0"/>
    <s v="TEC-AC-10001590"/>
    <x v="2"/>
    <x v="11"/>
    <s v="Dell Slim USB Multimedia Keyboard"/>
    <n v="75"/>
    <n v="3"/>
    <n v="0"/>
    <n v="18"/>
  </r>
  <r>
    <n v="8080"/>
    <x v="3997"/>
    <x v="0"/>
    <x v="441"/>
    <d v="2013-11-28T00:00:00"/>
    <x v="1"/>
    <s v="CA-12055"/>
    <s v="Cathy Armstrong"/>
    <x v="2"/>
    <s v="United States"/>
    <s v="New York City"/>
    <x v="15"/>
    <n v="10009"/>
    <x v="3"/>
    <s v="OFF-BI-10001524"/>
    <x v="1"/>
    <x v="8"/>
    <s v="GBC Premium Transparent Covers with Diagonal Lined Pattern"/>
    <n v="134.27200000000002"/>
    <n v="8"/>
    <n v="0.2"/>
    <n v="46.99519999999999"/>
  </r>
  <r>
    <n v="8081"/>
    <x v="3998"/>
    <x v="1"/>
    <x v="662"/>
    <d v="2012-11-01T00:00:00"/>
    <x v="1"/>
    <s v="KH-16690"/>
    <s v="Kristen Hastings"/>
    <x v="1"/>
    <s v="United States"/>
    <s v="Springfield"/>
    <x v="21"/>
    <n v="97477"/>
    <x v="1"/>
    <s v="OFF-LA-10001474"/>
    <x v="1"/>
    <x v="2"/>
    <s v="Avery 477"/>
    <n v="146.54400000000001"/>
    <n v="6"/>
    <n v="0.2"/>
    <n v="47.626799999999996"/>
  </r>
  <r>
    <n v="8082"/>
    <x v="3998"/>
    <x v="1"/>
    <x v="662"/>
    <d v="2012-11-01T00:00:00"/>
    <x v="1"/>
    <s v="KH-16690"/>
    <s v="Kristen Hastings"/>
    <x v="1"/>
    <s v="United States"/>
    <s v="Springfield"/>
    <x v="21"/>
    <n v="97477"/>
    <x v="1"/>
    <s v="OFF-PA-10001497"/>
    <x v="1"/>
    <x v="10"/>
    <s v="Xerox 1914"/>
    <n v="131.904"/>
    <n v="3"/>
    <n v="0.2"/>
    <n v="47.815200000000004"/>
  </r>
  <r>
    <n v="8083"/>
    <x v="3998"/>
    <x v="1"/>
    <x v="662"/>
    <d v="2012-11-01T00:00:00"/>
    <x v="1"/>
    <s v="KH-16690"/>
    <s v="Kristen Hastings"/>
    <x v="1"/>
    <s v="United States"/>
    <s v="Springfield"/>
    <x v="21"/>
    <n v="97477"/>
    <x v="1"/>
    <s v="OFF-AP-10003287"/>
    <x v="1"/>
    <x v="9"/>
    <s v="Tripp Lite TLP810NET Broadband Surge for Modem/Fax"/>
    <n v="203.88000000000002"/>
    <n v="5"/>
    <n v="0.2"/>
    <n v="20.387999999999998"/>
  </r>
  <r>
    <n v="8084"/>
    <x v="3998"/>
    <x v="1"/>
    <x v="662"/>
    <d v="2012-11-01T00:00:00"/>
    <x v="1"/>
    <s v="KH-16690"/>
    <s v="Kristen Hastings"/>
    <x v="1"/>
    <s v="United States"/>
    <s v="Springfield"/>
    <x v="21"/>
    <n v="97477"/>
    <x v="1"/>
    <s v="OFF-BI-10002982"/>
    <x v="1"/>
    <x v="8"/>
    <s v="Avery Self-Adhesive Photo Pockets for Polaroid Photos"/>
    <n v="14.301000000000002"/>
    <n v="7"/>
    <n v="0.7"/>
    <n v="-10.487400000000001"/>
  </r>
  <r>
    <n v="8085"/>
    <x v="3998"/>
    <x v="1"/>
    <x v="662"/>
    <d v="2012-11-01T00:00:00"/>
    <x v="1"/>
    <s v="KH-16690"/>
    <s v="Kristen Hastings"/>
    <x v="1"/>
    <s v="United States"/>
    <s v="Springfield"/>
    <x v="21"/>
    <n v="97477"/>
    <x v="1"/>
    <s v="OFF-ST-10001809"/>
    <x v="1"/>
    <x v="4"/>
    <s v="Fellowes Officeware Wire Shelving"/>
    <n v="718.6400000000001"/>
    <n v="10"/>
    <n v="0.2"/>
    <n v="-161.69400000000005"/>
  </r>
  <r>
    <n v="8086"/>
    <x v="3999"/>
    <x v="0"/>
    <x v="201"/>
    <d v="2013-10-27T00:00:00"/>
    <x v="1"/>
    <s v="LC-16960"/>
    <s v="Lindsay Castell"/>
    <x v="2"/>
    <s v="United States"/>
    <s v="Arlington"/>
    <x v="17"/>
    <n v="22204"/>
    <x v="0"/>
    <s v="FUR-FU-10000246"/>
    <x v="0"/>
    <x v="5"/>
    <s v="Aluminum Document Frame"/>
    <n v="61.1"/>
    <n v="5"/>
    <n v="0"/>
    <n v="18.329999999999991"/>
  </r>
  <r>
    <n v="8087"/>
    <x v="4000"/>
    <x v="3"/>
    <x v="1045"/>
    <d v="2014-05-03T00:00:00"/>
    <x v="1"/>
    <s v="JL-15130"/>
    <s v="Jack Lebron"/>
    <x v="0"/>
    <s v="United States"/>
    <s v="Wilmington"/>
    <x v="3"/>
    <n v="28403"/>
    <x v="0"/>
    <s v="OFF-AP-10000252"/>
    <x v="1"/>
    <x v="9"/>
    <s v="Harmony HEPA Quiet Air Purifiers"/>
    <n v="28.08"/>
    <n v="3"/>
    <n v="0.2"/>
    <n v="5.2650000000000006"/>
  </r>
  <r>
    <n v="8088"/>
    <x v="4001"/>
    <x v="0"/>
    <x v="321"/>
    <d v="2013-10-02T00:00:00"/>
    <x v="0"/>
    <s v="DM-12955"/>
    <s v="Dario Medina"/>
    <x v="1"/>
    <s v="United States"/>
    <s v="Yuma"/>
    <x v="16"/>
    <n v="85364"/>
    <x v="1"/>
    <s v="OFF-AR-10002375"/>
    <x v="1"/>
    <x v="6"/>
    <s v="Newell 351"/>
    <n v="10.496"/>
    <n v="4"/>
    <n v="0.2"/>
    <n v="1.1807999999999983"/>
  </r>
  <r>
    <n v="8089"/>
    <x v="4002"/>
    <x v="1"/>
    <x v="848"/>
    <d v="2012-07-14T00:00:00"/>
    <x v="1"/>
    <s v="MV-18190"/>
    <s v="Mike Vittorini"/>
    <x v="0"/>
    <s v="United States"/>
    <s v="San Bernardino"/>
    <x v="1"/>
    <n v="92404"/>
    <x v="1"/>
    <s v="OFF-BI-10003719"/>
    <x v="1"/>
    <x v="8"/>
    <s v="Large Capacity Hanging Post Binders"/>
    <n v="39.92"/>
    <n v="2"/>
    <n v="0.2"/>
    <n v="12.973999999999997"/>
  </r>
  <r>
    <n v="8090"/>
    <x v="4003"/>
    <x v="1"/>
    <x v="976"/>
    <d v="2012-08-09T00:00:00"/>
    <x v="2"/>
    <s v="NS-18640"/>
    <s v="Noel Staavos"/>
    <x v="1"/>
    <s v="United States"/>
    <s v="Baltimore"/>
    <x v="39"/>
    <n v="21215"/>
    <x v="3"/>
    <s v="OFF-AP-10001492"/>
    <x v="1"/>
    <x v="9"/>
    <s v="Acco Six-Outlet Power Strip, 4' Cord Length"/>
    <n v="77.58"/>
    <n v="9"/>
    <n v="0"/>
    <n v="20.1708"/>
  </r>
  <r>
    <n v="8091"/>
    <x v="4004"/>
    <x v="2"/>
    <x v="1035"/>
    <d v="2011-12-13T00:00:00"/>
    <x v="1"/>
    <s v="AS-10630"/>
    <s v="Ann Steele"/>
    <x v="2"/>
    <s v="United States"/>
    <s v="Seattle"/>
    <x v="4"/>
    <n v="98103"/>
    <x v="1"/>
    <s v="OFF-ST-10000532"/>
    <x v="1"/>
    <x v="4"/>
    <s v="Advantus Rolling Drawer Organizers"/>
    <n v="269.35999999999996"/>
    <n v="7"/>
    <n v="0"/>
    <n v="70.033599999999993"/>
  </r>
  <r>
    <n v="8092"/>
    <x v="4005"/>
    <x v="1"/>
    <x v="895"/>
    <d v="2012-12-14T00:00:00"/>
    <x v="1"/>
    <s v="MT-17815"/>
    <s v="Meg Tillman"/>
    <x v="0"/>
    <s v="United States"/>
    <s v="San Francisco"/>
    <x v="1"/>
    <n v="94110"/>
    <x v="1"/>
    <s v="OFF-LA-10001613"/>
    <x v="1"/>
    <x v="2"/>
    <s v="Avery File Folder Labels"/>
    <n v="5.76"/>
    <n v="2"/>
    <n v="0"/>
    <n v="2.8224"/>
  </r>
  <r>
    <n v="8093"/>
    <x v="4006"/>
    <x v="3"/>
    <x v="1183"/>
    <d v="2014-11-14T00:00:00"/>
    <x v="0"/>
    <s v="SR-20425"/>
    <s v="Sharelle Roach"/>
    <x v="2"/>
    <s v="United States"/>
    <s v="New York City"/>
    <x v="15"/>
    <n v="10035"/>
    <x v="3"/>
    <s v="OFF-AR-10002818"/>
    <x v="1"/>
    <x v="6"/>
    <s v="Panasonic KP-310 Heavy-Duty Electric Pencil Sharpener"/>
    <n v="109.9"/>
    <n v="5"/>
    <n v="0"/>
    <n v="32.97"/>
  </r>
  <r>
    <n v="8094"/>
    <x v="4007"/>
    <x v="3"/>
    <x v="944"/>
    <d v="2014-08-02T00:00:00"/>
    <x v="0"/>
    <s v="DK-13375"/>
    <s v="Dennis Kane"/>
    <x v="0"/>
    <s v="United States"/>
    <s v="Seattle"/>
    <x v="4"/>
    <n v="98115"/>
    <x v="1"/>
    <s v="FUR-FU-10001940"/>
    <x v="0"/>
    <x v="5"/>
    <s v="Staples"/>
    <n v="23.88"/>
    <n v="3"/>
    <n v="0"/>
    <n v="10.507200000000001"/>
  </r>
  <r>
    <n v="8095"/>
    <x v="4007"/>
    <x v="3"/>
    <x v="944"/>
    <d v="2014-08-02T00:00:00"/>
    <x v="0"/>
    <s v="DK-13375"/>
    <s v="Dennis Kane"/>
    <x v="0"/>
    <s v="United States"/>
    <s v="Seattle"/>
    <x v="4"/>
    <n v="98115"/>
    <x v="1"/>
    <s v="OFF-PA-10003883"/>
    <x v="1"/>
    <x v="10"/>
    <s v="Message Book, Phone, Wirebound Standard Line Memo, 2 3/4&quot; X 5&quot;"/>
    <n v="26.2"/>
    <n v="4"/>
    <n v="0"/>
    <n v="12.052"/>
  </r>
  <r>
    <n v="8096"/>
    <x v="4007"/>
    <x v="3"/>
    <x v="944"/>
    <d v="2014-08-02T00:00:00"/>
    <x v="0"/>
    <s v="DK-13375"/>
    <s v="Dennis Kane"/>
    <x v="0"/>
    <s v="United States"/>
    <s v="Seattle"/>
    <x v="4"/>
    <n v="98115"/>
    <x v="1"/>
    <s v="OFF-PA-10002787"/>
    <x v="1"/>
    <x v="10"/>
    <s v="Xerox 227"/>
    <n v="12.96"/>
    <n v="2"/>
    <n v="0"/>
    <n v="6.2208000000000006"/>
  </r>
  <r>
    <n v="8097"/>
    <x v="4007"/>
    <x v="3"/>
    <x v="944"/>
    <d v="2014-08-02T00:00:00"/>
    <x v="0"/>
    <s v="DK-13375"/>
    <s v="Dennis Kane"/>
    <x v="0"/>
    <s v="United States"/>
    <s v="Seattle"/>
    <x v="4"/>
    <n v="98115"/>
    <x v="1"/>
    <s v="TEC-AC-10000991"/>
    <x v="2"/>
    <x v="11"/>
    <s v="Sony Micro Vault Click 8 GB USB 2.0 Flash Drive"/>
    <n v="234.95000000000002"/>
    <n v="5"/>
    <n v="0"/>
    <n v="32.893000000000008"/>
  </r>
  <r>
    <n v="8098"/>
    <x v="4008"/>
    <x v="3"/>
    <x v="116"/>
    <d v="2015-01-02T00:00:00"/>
    <x v="1"/>
    <s v="SV-20935"/>
    <s v="Susan Vittorini"/>
    <x v="0"/>
    <s v="United States"/>
    <s v="Albuquerque"/>
    <x v="27"/>
    <n v="87105"/>
    <x v="1"/>
    <s v="OFF-ST-10003058"/>
    <x v="1"/>
    <x v="4"/>
    <s v="Eldon Mobile Mega Data Cart  Mega Stackable  Add-On Trays"/>
    <n v="118.25"/>
    <n v="5"/>
    <n v="0"/>
    <n v="34.292499999999997"/>
  </r>
  <r>
    <n v="8099"/>
    <x v="4008"/>
    <x v="3"/>
    <x v="116"/>
    <d v="2015-01-02T00:00:00"/>
    <x v="1"/>
    <s v="SV-20935"/>
    <s v="Susan Vittorini"/>
    <x v="0"/>
    <s v="United States"/>
    <s v="Albuquerque"/>
    <x v="27"/>
    <n v="87105"/>
    <x v="1"/>
    <s v="OFF-PA-10004239"/>
    <x v="1"/>
    <x v="10"/>
    <s v="Xerox 1953"/>
    <n v="4.28"/>
    <n v="1"/>
    <n v="0"/>
    <n v="1.9259999999999997"/>
  </r>
  <r>
    <n v="8100"/>
    <x v="4009"/>
    <x v="0"/>
    <x v="612"/>
    <d v="2013-03-14T00:00:00"/>
    <x v="2"/>
    <s v="RH-19510"/>
    <s v="Rick Huthwaite"/>
    <x v="2"/>
    <s v="United States"/>
    <s v="Los Angeles"/>
    <x v="1"/>
    <n v="90045"/>
    <x v="1"/>
    <s v="TEC-AC-10003038"/>
    <x v="2"/>
    <x v="11"/>
    <s v="Kingston Digital DataTraveler 16GB USB 2.0"/>
    <n v="26.849999999999998"/>
    <n v="3"/>
    <n v="0"/>
    <n v="5.101499999999997"/>
  </r>
  <r>
    <n v="8101"/>
    <x v="4009"/>
    <x v="0"/>
    <x v="612"/>
    <d v="2013-03-14T00:00:00"/>
    <x v="2"/>
    <s v="RH-19510"/>
    <s v="Rick Huthwaite"/>
    <x v="2"/>
    <s v="United States"/>
    <s v="Los Angeles"/>
    <x v="1"/>
    <n v="90045"/>
    <x v="1"/>
    <s v="TEC-MA-10000984"/>
    <x v="2"/>
    <x v="15"/>
    <s v="Okidata MB760 Printer"/>
    <n v="3357.6000000000004"/>
    <n v="3"/>
    <n v="0.2"/>
    <n v="377.72999999999956"/>
  </r>
  <r>
    <n v="8102"/>
    <x v="4010"/>
    <x v="1"/>
    <x v="1184"/>
    <d v="2012-05-26T00:00:00"/>
    <x v="1"/>
    <s v="SB-20185"/>
    <s v="Sarah Brown"/>
    <x v="0"/>
    <s v="United States"/>
    <s v="Los Angeles"/>
    <x v="1"/>
    <n v="90045"/>
    <x v="1"/>
    <s v="OFF-LA-10004484"/>
    <x v="1"/>
    <x v="2"/>
    <s v="Avery 476"/>
    <n v="8.26"/>
    <n v="2"/>
    <n v="0"/>
    <n v="3.7995999999999999"/>
  </r>
  <r>
    <n v="8103"/>
    <x v="4010"/>
    <x v="1"/>
    <x v="1184"/>
    <d v="2012-05-26T00:00:00"/>
    <x v="1"/>
    <s v="SB-20185"/>
    <s v="Sarah Brown"/>
    <x v="0"/>
    <s v="United States"/>
    <s v="Los Angeles"/>
    <x v="1"/>
    <n v="90045"/>
    <x v="1"/>
    <s v="TEC-MA-10004002"/>
    <x v="2"/>
    <x v="15"/>
    <s v="Zebra GX420t Direct Thermal/Thermal Transfer Printer"/>
    <n v="2973.32"/>
    <n v="7"/>
    <n v="0.2"/>
    <n v="334.49849999999958"/>
  </r>
  <r>
    <n v="8104"/>
    <x v="4010"/>
    <x v="1"/>
    <x v="1184"/>
    <d v="2012-05-26T00:00:00"/>
    <x v="1"/>
    <s v="SB-20185"/>
    <s v="Sarah Brown"/>
    <x v="0"/>
    <s v="United States"/>
    <s v="Los Angeles"/>
    <x v="1"/>
    <n v="90045"/>
    <x v="1"/>
    <s v="OFF-ST-10002406"/>
    <x v="1"/>
    <x v="4"/>
    <s v="Pizazz Global Quick File"/>
    <n v="104.79"/>
    <n v="7"/>
    <n v="0"/>
    <n v="29.341200000000008"/>
  </r>
  <r>
    <n v="8105"/>
    <x v="4010"/>
    <x v="1"/>
    <x v="1184"/>
    <d v="2012-05-26T00:00:00"/>
    <x v="1"/>
    <s v="SB-20185"/>
    <s v="Sarah Brown"/>
    <x v="0"/>
    <s v="United States"/>
    <s v="Los Angeles"/>
    <x v="1"/>
    <n v="90045"/>
    <x v="1"/>
    <s v="TEC-PH-10003645"/>
    <x v="2"/>
    <x v="7"/>
    <s v="Aastra 57i VoIP phone"/>
    <n v="775.72800000000007"/>
    <n v="6"/>
    <n v="0.2"/>
    <n v="58.179600000000022"/>
  </r>
  <r>
    <n v="8106"/>
    <x v="4011"/>
    <x v="3"/>
    <x v="922"/>
    <d v="2014-02-20T00:00:00"/>
    <x v="2"/>
    <s v="CR-12820"/>
    <s v="Cyra Reiten"/>
    <x v="2"/>
    <s v="United States"/>
    <s v="Houston"/>
    <x v="5"/>
    <n v="77041"/>
    <x v="2"/>
    <s v="FUR-BO-10001601"/>
    <x v="0"/>
    <x v="0"/>
    <s v="Sauder Mission Library with Doors, Fruitwood Finish"/>
    <n v="89.066399999999987"/>
    <n v="1"/>
    <n v="0.32"/>
    <n v="-17.027400000000007"/>
  </r>
  <r>
    <n v="8107"/>
    <x v="4011"/>
    <x v="3"/>
    <x v="922"/>
    <d v="2014-02-20T00:00:00"/>
    <x v="2"/>
    <s v="CR-12820"/>
    <s v="Cyra Reiten"/>
    <x v="2"/>
    <s v="United States"/>
    <s v="Houston"/>
    <x v="5"/>
    <n v="77041"/>
    <x v="2"/>
    <s v="OFF-AR-10000937"/>
    <x v="1"/>
    <x v="6"/>
    <s v="Dixon Ticonderoga Core-Lock Colored Pencils, 48-Color Set"/>
    <n v="175.44"/>
    <n v="6"/>
    <n v="0.2"/>
    <n v="52.632000000000005"/>
  </r>
  <r>
    <n v="8108"/>
    <x v="4011"/>
    <x v="3"/>
    <x v="922"/>
    <d v="2014-02-20T00:00:00"/>
    <x v="2"/>
    <s v="CR-12820"/>
    <s v="Cyra Reiten"/>
    <x v="2"/>
    <s v="United States"/>
    <s v="Houston"/>
    <x v="5"/>
    <n v="77041"/>
    <x v="2"/>
    <s v="TEC-PH-10000038"/>
    <x v="2"/>
    <x v="7"/>
    <s v="Jawbone MINI JAMBOX Wireless Bluetooth Speaker"/>
    <n v="438.33600000000001"/>
    <n v="4"/>
    <n v="0.2"/>
    <n v="-87.667200000000037"/>
  </r>
  <r>
    <n v="8109"/>
    <x v="4012"/>
    <x v="3"/>
    <x v="166"/>
    <d v="2014-12-16T00:00:00"/>
    <x v="1"/>
    <s v="EG-13900"/>
    <s v="Emily Grady"/>
    <x v="0"/>
    <s v="United States"/>
    <s v="Philadelphia"/>
    <x v="9"/>
    <n v="19140"/>
    <x v="3"/>
    <s v="FUR-CH-10003396"/>
    <x v="0"/>
    <x v="1"/>
    <s v="Global Deluxe Steno Chair"/>
    <n v="215.54400000000001"/>
    <n v="4"/>
    <n v="0.3"/>
    <n v="-58.504800000000017"/>
  </r>
  <r>
    <n v="8110"/>
    <x v="4013"/>
    <x v="3"/>
    <x v="551"/>
    <d v="2014-11-24T00:00:00"/>
    <x v="1"/>
    <s v="RD-19930"/>
    <s v="Russell D'Ascenzo"/>
    <x v="0"/>
    <s v="United States"/>
    <s v="Chicago"/>
    <x v="10"/>
    <n v="60623"/>
    <x v="2"/>
    <s v="OFF-EN-10002592"/>
    <x v="1"/>
    <x v="12"/>
    <s v="Peel &amp; Seel Recycled Catalog Envelopes, Brown"/>
    <n v="55.584000000000003"/>
    <n v="6"/>
    <n v="0.2"/>
    <n v="20.844000000000001"/>
  </r>
  <r>
    <n v="8111"/>
    <x v="4013"/>
    <x v="3"/>
    <x v="551"/>
    <d v="2014-11-24T00:00:00"/>
    <x v="1"/>
    <s v="RD-19930"/>
    <s v="Russell D'Ascenzo"/>
    <x v="0"/>
    <s v="United States"/>
    <s v="Chicago"/>
    <x v="10"/>
    <n v="60623"/>
    <x v="2"/>
    <s v="FUR-CH-10000422"/>
    <x v="0"/>
    <x v="1"/>
    <s v="Global Highback Leather Tilter in Burgundy"/>
    <n v="127.38599999999998"/>
    <n v="2"/>
    <n v="0.3"/>
    <n v="-25.477199999999982"/>
  </r>
  <r>
    <n v="8112"/>
    <x v="4014"/>
    <x v="0"/>
    <x v="49"/>
    <d v="2013-12-04T00:00:00"/>
    <x v="0"/>
    <s v="JM-15865"/>
    <s v="John Murray"/>
    <x v="0"/>
    <s v="United States"/>
    <s v="San Angelo"/>
    <x v="5"/>
    <n v="76903"/>
    <x v="2"/>
    <s v="FUR-CH-10002647"/>
    <x v="0"/>
    <x v="1"/>
    <s v="Situations Contoured Folding Chairs, 4/Set"/>
    <n v="248.43"/>
    <n v="5"/>
    <n v="0.3"/>
    <n v="-17.744999999999976"/>
  </r>
  <r>
    <n v="8113"/>
    <x v="4014"/>
    <x v="0"/>
    <x v="49"/>
    <d v="2013-12-04T00:00:00"/>
    <x v="0"/>
    <s v="JM-15865"/>
    <s v="John Murray"/>
    <x v="0"/>
    <s v="United States"/>
    <s v="San Angelo"/>
    <x v="5"/>
    <n v="76903"/>
    <x v="2"/>
    <s v="OFF-AP-10004859"/>
    <x v="1"/>
    <x v="9"/>
    <s v="Acco 6 Outlet Guardian Premium Surge Suppressor"/>
    <n v="11.647999999999998"/>
    <n v="4"/>
    <n v="0.8"/>
    <n v="-30.867200000000004"/>
  </r>
  <r>
    <n v="8114"/>
    <x v="4014"/>
    <x v="0"/>
    <x v="49"/>
    <d v="2013-12-04T00:00:00"/>
    <x v="0"/>
    <s v="JM-15865"/>
    <s v="John Murray"/>
    <x v="0"/>
    <s v="United States"/>
    <s v="San Angelo"/>
    <x v="5"/>
    <n v="76903"/>
    <x v="2"/>
    <s v="FUR-CH-10004477"/>
    <x v="0"/>
    <x v="1"/>
    <s v="Global Push Button Manager's Chair, Indigo"/>
    <n v="85.245999999999995"/>
    <n v="2"/>
    <n v="0.3"/>
    <n v="-1.217800000000004"/>
  </r>
  <r>
    <n v="8115"/>
    <x v="4015"/>
    <x v="3"/>
    <x v="621"/>
    <d v="2014-10-08T00:00:00"/>
    <x v="0"/>
    <s v="LW-16825"/>
    <s v="Laurel Workman"/>
    <x v="1"/>
    <s v="United States"/>
    <s v="Pasadena"/>
    <x v="5"/>
    <n v="77506"/>
    <x v="2"/>
    <s v="OFF-AR-10004817"/>
    <x v="1"/>
    <x v="6"/>
    <s v="Colorific Watercolor Pencils"/>
    <n v="20.64"/>
    <n v="5"/>
    <n v="0.2"/>
    <n v="2.3219999999999974"/>
  </r>
  <r>
    <n v="8116"/>
    <x v="4016"/>
    <x v="3"/>
    <x v="635"/>
    <d v="2014-09-05T00:00:00"/>
    <x v="1"/>
    <s v="RW-19540"/>
    <s v="Rick Wilson"/>
    <x v="1"/>
    <s v="United States"/>
    <s v="Los Angeles"/>
    <x v="1"/>
    <n v="90049"/>
    <x v="1"/>
    <s v="FUR-FU-10003374"/>
    <x v="0"/>
    <x v="5"/>
    <s v="Electrix Fluorescent Magnifier Lamps &amp; Weighted Base"/>
    <n v="148.02000000000001"/>
    <n v="3"/>
    <n v="0"/>
    <n v="41.445600000000013"/>
  </r>
  <r>
    <n v="8117"/>
    <x v="4017"/>
    <x v="3"/>
    <x v="221"/>
    <d v="2014-11-25T00:00:00"/>
    <x v="3"/>
    <s v="BG-11695"/>
    <s v="Brooke Gillingham"/>
    <x v="1"/>
    <s v="United States"/>
    <s v="Garden City"/>
    <x v="41"/>
    <n v="67846"/>
    <x v="2"/>
    <s v="OFF-ST-10003123"/>
    <x v="1"/>
    <x v="4"/>
    <s v="Fellowes Bases and Tops For Staxonsteel/High-Stak Systems"/>
    <n v="33.29"/>
    <n v="1"/>
    <n v="0"/>
    <n v="7.9895999999999994"/>
  </r>
  <r>
    <n v="8118"/>
    <x v="4018"/>
    <x v="3"/>
    <x v="160"/>
    <d v="2014-07-06T00:00:00"/>
    <x v="1"/>
    <s v="TT-21220"/>
    <s v="Thomas Thornton"/>
    <x v="0"/>
    <s v="United States"/>
    <s v="Los Angeles"/>
    <x v="1"/>
    <n v="90045"/>
    <x v="1"/>
    <s v="OFF-PA-10000675"/>
    <x v="1"/>
    <x v="10"/>
    <s v="Xerox 1919"/>
    <n v="204.95000000000002"/>
    <n v="5"/>
    <n v="0"/>
    <n v="100.4255"/>
  </r>
  <r>
    <n v="8119"/>
    <x v="4019"/>
    <x v="3"/>
    <x v="847"/>
    <d v="2014-07-28T00:00:00"/>
    <x v="1"/>
    <s v="EB-13930"/>
    <s v="Eric Barreto"/>
    <x v="0"/>
    <s v="United States"/>
    <s v="Chicago"/>
    <x v="10"/>
    <n v="60653"/>
    <x v="2"/>
    <s v="FUR-CH-10004997"/>
    <x v="0"/>
    <x v="1"/>
    <s v="Hon Every-Day Series Multi-Task Chairs"/>
    <n v="526.34399999999994"/>
    <n v="4"/>
    <n v="0.3"/>
    <n v="-75.191999999999979"/>
  </r>
  <r>
    <n v="8120"/>
    <x v="4020"/>
    <x v="0"/>
    <x v="583"/>
    <d v="2013-11-17T00:00:00"/>
    <x v="1"/>
    <s v="LP-17080"/>
    <s v="Liz Pelletier"/>
    <x v="0"/>
    <s v="United States"/>
    <s v="San Francisco"/>
    <x v="1"/>
    <n v="94110"/>
    <x v="1"/>
    <s v="FUR-FU-10001934"/>
    <x v="0"/>
    <x v="5"/>
    <s v="Magnifier Swing Arm Lamp"/>
    <n v="41.96"/>
    <n v="2"/>
    <n v="0"/>
    <n v="10.909600000000001"/>
  </r>
  <r>
    <n v="8121"/>
    <x v="4020"/>
    <x v="0"/>
    <x v="583"/>
    <d v="2013-11-17T00:00:00"/>
    <x v="1"/>
    <s v="LP-17080"/>
    <s v="Liz Pelletier"/>
    <x v="0"/>
    <s v="United States"/>
    <s v="San Francisco"/>
    <x v="1"/>
    <n v="94110"/>
    <x v="1"/>
    <s v="FUR-CH-10004997"/>
    <x v="0"/>
    <x v="1"/>
    <s v="Hon Every-Day Series Multi-Task Chairs"/>
    <n v="451.15199999999993"/>
    <n v="3"/>
    <n v="0.2"/>
    <n v="0"/>
  </r>
  <r>
    <n v="8122"/>
    <x v="4020"/>
    <x v="0"/>
    <x v="583"/>
    <d v="2013-11-17T00:00:00"/>
    <x v="1"/>
    <s v="LP-17080"/>
    <s v="Liz Pelletier"/>
    <x v="0"/>
    <s v="United States"/>
    <s v="San Francisco"/>
    <x v="1"/>
    <n v="94110"/>
    <x v="1"/>
    <s v="OFF-BI-10001890"/>
    <x v="1"/>
    <x v="8"/>
    <s v="Avery Poly Binder Pockets"/>
    <n v="31.504000000000005"/>
    <n v="11"/>
    <n v="0.2"/>
    <n v="11.026399999999999"/>
  </r>
  <r>
    <n v="8123"/>
    <x v="4021"/>
    <x v="2"/>
    <x v="337"/>
    <d v="2011-12-15T00:00:00"/>
    <x v="1"/>
    <s v="FP-14320"/>
    <s v="Frank Preis"/>
    <x v="0"/>
    <s v="United States"/>
    <s v="Philadelphia"/>
    <x v="9"/>
    <n v="19134"/>
    <x v="3"/>
    <s v="OFF-EN-10002500"/>
    <x v="1"/>
    <x v="12"/>
    <s v="Globe Weis Peel &amp; Seel First Class Envelopes"/>
    <n v="30.672000000000001"/>
    <n v="3"/>
    <n v="0.2"/>
    <n v="9.5850000000000009"/>
  </r>
  <r>
    <n v="8124"/>
    <x v="4021"/>
    <x v="2"/>
    <x v="337"/>
    <d v="2011-12-15T00:00:00"/>
    <x v="1"/>
    <s v="FP-14320"/>
    <s v="Frank Preis"/>
    <x v="0"/>
    <s v="United States"/>
    <s v="Philadelphia"/>
    <x v="9"/>
    <n v="19134"/>
    <x v="3"/>
    <s v="TEC-CO-10001766"/>
    <x v="2"/>
    <x v="16"/>
    <s v="Canon PC940 Copier"/>
    <n v="1079.9759999999999"/>
    <n v="4"/>
    <n v="0.4"/>
    <n v="125.99719999999991"/>
  </r>
  <r>
    <n v="8125"/>
    <x v="4022"/>
    <x v="3"/>
    <x v="210"/>
    <d v="2014-09-13T00:00:00"/>
    <x v="1"/>
    <s v="JA-15970"/>
    <s v="Joseph Airdo"/>
    <x v="0"/>
    <s v="United States"/>
    <s v="Modesto"/>
    <x v="1"/>
    <n v="95351"/>
    <x v="1"/>
    <s v="FUR-CH-10004860"/>
    <x v="0"/>
    <x v="1"/>
    <s v="Global Low Back Tilter Chair"/>
    <n v="161.56800000000001"/>
    <n v="2"/>
    <n v="0.2"/>
    <n v="-28.274400000000021"/>
  </r>
  <r>
    <n v="8126"/>
    <x v="4023"/>
    <x v="1"/>
    <x v="525"/>
    <d v="2012-02-13T00:00:00"/>
    <x v="1"/>
    <s v="TS-21655"/>
    <s v="Trudy Schmidt"/>
    <x v="0"/>
    <s v="United States"/>
    <s v="Houston"/>
    <x v="5"/>
    <n v="77070"/>
    <x v="2"/>
    <s v="OFF-BI-10002049"/>
    <x v="1"/>
    <x v="8"/>
    <s v="UniKeep View Case Binders"/>
    <n v="2.9339999999999993"/>
    <n v="3"/>
    <n v="0.8"/>
    <n v="-4.9878000000000018"/>
  </r>
  <r>
    <n v="8127"/>
    <x v="4023"/>
    <x v="1"/>
    <x v="525"/>
    <d v="2012-02-13T00:00:00"/>
    <x v="1"/>
    <s v="TS-21655"/>
    <s v="Trudy Schmidt"/>
    <x v="0"/>
    <s v="United States"/>
    <s v="Houston"/>
    <x v="5"/>
    <n v="77070"/>
    <x v="2"/>
    <s v="TEC-AC-10003499"/>
    <x v="2"/>
    <x v="11"/>
    <s v="Memorex Mini Travel Drive 8 GB USB 2.0 Flash Drive"/>
    <n v="18.528000000000002"/>
    <n v="2"/>
    <n v="0.2"/>
    <n v="4.4004000000000003"/>
  </r>
  <r>
    <n v="8128"/>
    <x v="4023"/>
    <x v="1"/>
    <x v="525"/>
    <d v="2012-02-13T00:00:00"/>
    <x v="1"/>
    <s v="TS-21655"/>
    <s v="Trudy Schmidt"/>
    <x v="0"/>
    <s v="United States"/>
    <s v="Houston"/>
    <x v="5"/>
    <n v="77070"/>
    <x v="2"/>
    <s v="OFF-ST-10003470"/>
    <x v="1"/>
    <x v="4"/>
    <s v="Tennsco Snap-Together Open Shelving Units, Starter Sets and Add-On Units"/>
    <n v="670.75200000000007"/>
    <n v="3"/>
    <n v="0.2"/>
    <n v="-125.76600000000005"/>
  </r>
  <r>
    <n v="8129"/>
    <x v="4024"/>
    <x v="3"/>
    <x v="775"/>
    <d v="2014-09-02T00:00:00"/>
    <x v="1"/>
    <s v="DP-13000"/>
    <s v="Darren Powers"/>
    <x v="0"/>
    <s v="United States"/>
    <s v="Chicago"/>
    <x v="10"/>
    <n v="60610"/>
    <x v="2"/>
    <s v="FUR-FU-10000222"/>
    <x v="0"/>
    <x v="5"/>
    <s v="Seth Thomas 16&quot; Steel Case Clock"/>
    <n v="64.959999999999994"/>
    <n v="5"/>
    <n v="0.6"/>
    <n v="-43.847999999999985"/>
  </r>
  <r>
    <n v="8130"/>
    <x v="4025"/>
    <x v="2"/>
    <x v="836"/>
    <d v="2011-07-23T00:00:00"/>
    <x v="2"/>
    <s v="JD-15895"/>
    <s v="Jonathan Doherty"/>
    <x v="1"/>
    <s v="United States"/>
    <s v="Riverside"/>
    <x v="1"/>
    <n v="92503"/>
    <x v="1"/>
    <s v="TEC-AC-10000023"/>
    <x v="2"/>
    <x v="11"/>
    <s v="Maxell 74 Minute CD-R Spindle, 50/Pack"/>
    <n v="41.94"/>
    <n v="2"/>
    <n v="0"/>
    <n v="15.098399999999998"/>
  </r>
  <r>
    <n v="8131"/>
    <x v="4025"/>
    <x v="2"/>
    <x v="836"/>
    <d v="2011-07-23T00:00:00"/>
    <x v="2"/>
    <s v="JD-15895"/>
    <s v="Jonathan Doherty"/>
    <x v="1"/>
    <s v="United States"/>
    <s v="Riverside"/>
    <x v="1"/>
    <n v="92503"/>
    <x v="1"/>
    <s v="OFF-PA-10003971"/>
    <x v="1"/>
    <x v="10"/>
    <s v="Xerox 1965"/>
    <n v="11.96"/>
    <n v="2"/>
    <n v="0"/>
    <n v="5.8604000000000003"/>
  </r>
  <r>
    <n v="8132"/>
    <x v="4025"/>
    <x v="2"/>
    <x v="836"/>
    <d v="2011-07-23T00:00:00"/>
    <x v="2"/>
    <s v="JD-15895"/>
    <s v="Jonathan Doherty"/>
    <x v="1"/>
    <s v="United States"/>
    <s v="Riverside"/>
    <x v="1"/>
    <n v="92503"/>
    <x v="1"/>
    <s v="OFF-AR-10003481"/>
    <x v="1"/>
    <x v="6"/>
    <s v="Newell 348"/>
    <n v="13.12"/>
    <n v="4"/>
    <n v="0"/>
    <n v="3.8047999999999984"/>
  </r>
  <r>
    <n v="8133"/>
    <x v="4025"/>
    <x v="2"/>
    <x v="836"/>
    <d v="2011-07-23T00:00:00"/>
    <x v="2"/>
    <s v="JD-15895"/>
    <s v="Jonathan Doherty"/>
    <x v="1"/>
    <s v="United States"/>
    <s v="Riverside"/>
    <x v="1"/>
    <n v="92503"/>
    <x v="1"/>
    <s v="OFF-ST-10001490"/>
    <x v="1"/>
    <x v="4"/>
    <s v="Hot File 7-Pocket, Floor Stand"/>
    <n v="535.41"/>
    <n v="3"/>
    <n v="0"/>
    <n v="160.62299999999993"/>
  </r>
  <r>
    <n v="8134"/>
    <x v="4026"/>
    <x v="1"/>
    <x v="1049"/>
    <d v="2012-10-13T00:00:00"/>
    <x v="1"/>
    <s v="GH-14485"/>
    <s v="Gene Hale"/>
    <x v="1"/>
    <s v="United States"/>
    <s v="Dallas"/>
    <x v="5"/>
    <n v="75081"/>
    <x v="2"/>
    <s v="FUR-FU-10003708"/>
    <x v="0"/>
    <x v="5"/>
    <s v="Tenex Traditional Chairmats for Medium Pile Carpet, Standard Lip, 36&quot; x 48&quot;"/>
    <n v="72.78"/>
    <n v="3"/>
    <n v="0.6"/>
    <n v="-70.960499999999996"/>
  </r>
  <r>
    <n v="8135"/>
    <x v="4027"/>
    <x v="1"/>
    <x v="1130"/>
    <d v="2012-02-21T00:00:00"/>
    <x v="1"/>
    <s v="RD-19585"/>
    <s v="Rob Dowd"/>
    <x v="0"/>
    <s v="United States"/>
    <s v="Los Angeles"/>
    <x v="1"/>
    <n v="90008"/>
    <x v="1"/>
    <s v="OFF-PA-10001970"/>
    <x v="1"/>
    <x v="10"/>
    <s v="Xerox 1881"/>
    <n v="36.839999999999996"/>
    <n v="3"/>
    <n v="0"/>
    <n v="17.314799999999998"/>
  </r>
  <r>
    <n v="8136"/>
    <x v="4027"/>
    <x v="1"/>
    <x v="1130"/>
    <d v="2012-02-21T00:00:00"/>
    <x v="1"/>
    <s v="RD-19585"/>
    <s v="Rob Dowd"/>
    <x v="0"/>
    <s v="United States"/>
    <s v="Los Angeles"/>
    <x v="1"/>
    <n v="90008"/>
    <x v="1"/>
    <s v="OFF-LA-10002762"/>
    <x v="1"/>
    <x v="2"/>
    <s v="Avery 485"/>
    <n v="87.71"/>
    <n v="7"/>
    <n v="0"/>
    <n v="41.223699999999994"/>
  </r>
  <r>
    <n v="8137"/>
    <x v="4028"/>
    <x v="0"/>
    <x v="399"/>
    <d v="2013-08-17T00:00:00"/>
    <x v="1"/>
    <s v="CS-12490"/>
    <s v="Cindy Schnelling"/>
    <x v="1"/>
    <s v="United States"/>
    <s v="Lakeland"/>
    <x v="2"/>
    <n v="33801"/>
    <x v="0"/>
    <s v="FUR-TA-10002533"/>
    <x v="0"/>
    <x v="3"/>
    <s v="BPI Conference Tables"/>
    <n v="562.29250000000013"/>
    <n v="7"/>
    <n v="0.45"/>
    <n v="-255.58750000000009"/>
  </r>
  <r>
    <n v="8138"/>
    <x v="4029"/>
    <x v="2"/>
    <x v="187"/>
    <d v="2011-11-13T00:00:00"/>
    <x v="1"/>
    <s v="BF-11215"/>
    <s v="Benjamin Farhat"/>
    <x v="2"/>
    <s v="United States"/>
    <s v="New York City"/>
    <x v="15"/>
    <n v="10035"/>
    <x v="3"/>
    <s v="FUR-FU-10004091"/>
    <x v="0"/>
    <x v="5"/>
    <s v="Eldon 200 Class Desk Accessories, Black"/>
    <n v="56.52"/>
    <n v="9"/>
    <n v="0"/>
    <n v="21.477600000000002"/>
  </r>
  <r>
    <n v="8139"/>
    <x v="4030"/>
    <x v="0"/>
    <x v="427"/>
    <d v="2013-07-23T00:00:00"/>
    <x v="1"/>
    <s v="NK-18490"/>
    <s v="Neil Knudson"/>
    <x v="2"/>
    <s v="United States"/>
    <s v="Philadelphia"/>
    <x v="9"/>
    <n v="19140"/>
    <x v="3"/>
    <s v="OFF-AR-10001545"/>
    <x v="1"/>
    <x v="6"/>
    <s v="Newell 326"/>
    <n v="11.264000000000001"/>
    <n v="8"/>
    <n v="0.2"/>
    <n v="1.2671999999999994"/>
  </r>
  <r>
    <n v="8140"/>
    <x v="4030"/>
    <x v="0"/>
    <x v="427"/>
    <d v="2013-07-23T00:00:00"/>
    <x v="1"/>
    <s v="NK-18490"/>
    <s v="Neil Knudson"/>
    <x v="2"/>
    <s v="United States"/>
    <s v="Philadelphia"/>
    <x v="9"/>
    <n v="19140"/>
    <x v="3"/>
    <s v="OFF-ST-10001476"/>
    <x v="1"/>
    <x v="4"/>
    <s v="Steel Personal Filing/Posting Tote"/>
    <n v="284.08000000000004"/>
    <n v="10"/>
    <n v="0.2"/>
    <n v="24.856999999999999"/>
  </r>
  <r>
    <n v="8141"/>
    <x v="4030"/>
    <x v="0"/>
    <x v="427"/>
    <d v="2013-07-23T00:00:00"/>
    <x v="1"/>
    <s v="NK-18490"/>
    <s v="Neil Knudson"/>
    <x v="2"/>
    <s v="United States"/>
    <s v="Philadelphia"/>
    <x v="9"/>
    <n v="19140"/>
    <x v="3"/>
    <s v="OFF-PA-10004971"/>
    <x v="1"/>
    <x v="10"/>
    <s v="Xerox 196"/>
    <n v="18.496000000000002"/>
    <n v="4"/>
    <n v="0.2"/>
    <n v="6.7048000000000005"/>
  </r>
  <r>
    <n v="8142"/>
    <x v="4031"/>
    <x v="0"/>
    <x v="473"/>
    <d v="2013-02-10T00:00:00"/>
    <x v="1"/>
    <s v="AZ-10750"/>
    <s v="Annie Zypern"/>
    <x v="0"/>
    <s v="United States"/>
    <s v="San Diego"/>
    <x v="1"/>
    <n v="92037"/>
    <x v="1"/>
    <s v="OFF-LA-10003223"/>
    <x v="1"/>
    <x v="2"/>
    <s v="Avery 508"/>
    <n v="14.73"/>
    <n v="3"/>
    <n v="0"/>
    <n v="7.2176999999999998"/>
  </r>
  <r>
    <n v="8143"/>
    <x v="4031"/>
    <x v="0"/>
    <x v="473"/>
    <d v="2013-02-10T00:00:00"/>
    <x v="1"/>
    <s v="AZ-10750"/>
    <s v="Annie Zypern"/>
    <x v="0"/>
    <s v="United States"/>
    <s v="San Diego"/>
    <x v="1"/>
    <n v="92037"/>
    <x v="1"/>
    <s v="OFF-ST-10004340"/>
    <x v="1"/>
    <x v="4"/>
    <s v="Fellowes Mobile File Cart, Black"/>
    <n v="186.54"/>
    <n v="3"/>
    <n v="0"/>
    <n v="50.365800000000007"/>
  </r>
  <r>
    <n v="8144"/>
    <x v="4031"/>
    <x v="0"/>
    <x v="473"/>
    <d v="2013-02-10T00:00:00"/>
    <x v="1"/>
    <s v="AZ-10750"/>
    <s v="Annie Zypern"/>
    <x v="0"/>
    <s v="United States"/>
    <s v="San Diego"/>
    <x v="1"/>
    <n v="92037"/>
    <x v="1"/>
    <s v="FUR-TA-10001095"/>
    <x v="0"/>
    <x v="3"/>
    <s v="Chromcraft Round Conference Tables"/>
    <n v="557.72799999999995"/>
    <n v="4"/>
    <n v="0.2"/>
    <n v="6.9715999999999951"/>
  </r>
  <r>
    <n v="8145"/>
    <x v="4031"/>
    <x v="0"/>
    <x v="473"/>
    <d v="2013-02-10T00:00:00"/>
    <x v="1"/>
    <s v="AZ-10750"/>
    <s v="Annie Zypern"/>
    <x v="0"/>
    <s v="United States"/>
    <s v="San Diego"/>
    <x v="1"/>
    <n v="92037"/>
    <x v="1"/>
    <s v="TEC-PH-10001448"/>
    <x v="2"/>
    <x v="7"/>
    <s v="Anker Astro 15000mAh USB Portable Charger"/>
    <n v="159.96800000000002"/>
    <n v="4"/>
    <n v="0.2"/>
    <n v="-31.993600000000029"/>
  </r>
  <r>
    <n v="8146"/>
    <x v="4032"/>
    <x v="2"/>
    <x v="886"/>
    <d v="2011-06-27T00:00:00"/>
    <x v="1"/>
    <s v="Co-12640"/>
    <s v="Corey-Lock"/>
    <x v="0"/>
    <s v="United States"/>
    <s v="Lawton"/>
    <x v="26"/>
    <n v="73505"/>
    <x v="2"/>
    <s v="OFF-AP-10001005"/>
    <x v="1"/>
    <x v="9"/>
    <s v="Honeywell Quietcare HEPA Air Cleaner"/>
    <n v="471.90000000000003"/>
    <n v="6"/>
    <n v="0"/>
    <n v="155.72699999999998"/>
  </r>
  <r>
    <n v="8147"/>
    <x v="4032"/>
    <x v="2"/>
    <x v="886"/>
    <d v="2011-06-27T00:00:00"/>
    <x v="1"/>
    <s v="Co-12640"/>
    <s v="Corey-Lock"/>
    <x v="0"/>
    <s v="United States"/>
    <s v="Lawton"/>
    <x v="26"/>
    <n v="73505"/>
    <x v="2"/>
    <s v="OFF-AR-10003469"/>
    <x v="1"/>
    <x v="6"/>
    <s v="Nontoxic Chalk"/>
    <n v="3.52"/>
    <n v="2"/>
    <n v="0"/>
    <n v="1.6896"/>
  </r>
  <r>
    <n v="8148"/>
    <x v="4033"/>
    <x v="3"/>
    <x v="255"/>
    <d v="2014-06-15T00:00:00"/>
    <x v="1"/>
    <s v="AG-10675"/>
    <s v="Anna Gayman"/>
    <x v="0"/>
    <s v="United States"/>
    <s v="Salem"/>
    <x v="17"/>
    <n v="24153"/>
    <x v="0"/>
    <s v="OFF-PA-10000249"/>
    <x v="1"/>
    <x v="10"/>
    <s v="Staples"/>
    <n v="49.12"/>
    <n v="4"/>
    <n v="0"/>
    <n v="23.086399999999998"/>
  </r>
  <r>
    <n v="8149"/>
    <x v="4034"/>
    <x v="0"/>
    <x v="797"/>
    <d v="2014-01-01T00:00:00"/>
    <x v="1"/>
    <s v="EM-14140"/>
    <s v="Eugene Moren"/>
    <x v="2"/>
    <s v="United States"/>
    <s v="Santa Ana"/>
    <x v="1"/>
    <n v="92704"/>
    <x v="1"/>
    <s v="OFF-LA-10001613"/>
    <x v="1"/>
    <x v="2"/>
    <s v="Avery File Folder Labels"/>
    <n v="20.16"/>
    <n v="7"/>
    <n v="0"/>
    <n v="9.8783999999999992"/>
  </r>
  <r>
    <n v="8150"/>
    <x v="4035"/>
    <x v="2"/>
    <x v="755"/>
    <d v="2011-01-30T00:00:00"/>
    <x v="2"/>
    <s v="CA-11965"/>
    <s v="Carol Adams"/>
    <x v="1"/>
    <s v="United States"/>
    <s v="Rapid City"/>
    <x v="44"/>
    <n v="57701"/>
    <x v="2"/>
    <s v="OFF-BI-10001758"/>
    <x v="1"/>
    <x v="8"/>
    <s v="Wilson Jones 14 Line Acrylic Coated Pressboard Data Binders"/>
    <n v="10.68"/>
    <n v="2"/>
    <n v="0"/>
    <n v="5.0195999999999996"/>
  </r>
  <r>
    <n v="8151"/>
    <x v="4035"/>
    <x v="2"/>
    <x v="755"/>
    <d v="2011-01-30T00:00:00"/>
    <x v="2"/>
    <s v="CA-11965"/>
    <s v="Carol Adams"/>
    <x v="1"/>
    <s v="United States"/>
    <s v="Rapid City"/>
    <x v="44"/>
    <n v="57701"/>
    <x v="2"/>
    <s v="FUR-BO-10004409"/>
    <x v="0"/>
    <x v="0"/>
    <s v="Safco Value Mate Series Steel Bookcases, Baked Enamel Finish on Steel, Gray"/>
    <n v="141.96"/>
    <n v="2"/>
    <n v="0"/>
    <n v="39.748800000000003"/>
  </r>
  <r>
    <n v="8152"/>
    <x v="4036"/>
    <x v="3"/>
    <x v="721"/>
    <d v="2014-03-26T00:00:00"/>
    <x v="2"/>
    <s v="RB-19360"/>
    <s v="Raymond Buch"/>
    <x v="0"/>
    <s v="United States"/>
    <s v="Seattle"/>
    <x v="4"/>
    <n v="98115"/>
    <x v="1"/>
    <s v="OFF-ST-10001558"/>
    <x v="1"/>
    <x v="4"/>
    <s v="Acco Perma 4000 Stacking Storage Drawers"/>
    <n v="32.479999999999997"/>
    <n v="2"/>
    <n v="0"/>
    <n v="4.8719999999999999"/>
  </r>
  <r>
    <n v="8153"/>
    <x v="4036"/>
    <x v="3"/>
    <x v="721"/>
    <d v="2014-03-26T00:00:00"/>
    <x v="2"/>
    <s v="RB-19360"/>
    <s v="Raymond Buch"/>
    <x v="0"/>
    <s v="United States"/>
    <s v="Seattle"/>
    <x v="4"/>
    <n v="98115"/>
    <x v="1"/>
    <s v="OFF-PA-10002986"/>
    <x v="1"/>
    <x v="10"/>
    <s v="Xerox 1898"/>
    <n v="20.04"/>
    <n v="3"/>
    <n v="0"/>
    <n v="9.6191999999999993"/>
  </r>
  <r>
    <n v="8154"/>
    <x v="4036"/>
    <x v="3"/>
    <x v="721"/>
    <d v="2014-03-26T00:00:00"/>
    <x v="2"/>
    <s v="RB-19360"/>
    <s v="Raymond Buch"/>
    <x v="0"/>
    <s v="United States"/>
    <s v="Seattle"/>
    <x v="4"/>
    <n v="98115"/>
    <x v="1"/>
    <s v="TEC-CO-10004722"/>
    <x v="2"/>
    <x v="16"/>
    <s v="Canon imageCLASS 2200 Advanced Copier"/>
    <n v="13999.96"/>
    <n v="4"/>
    <n v="0"/>
    <n v="6719.9807999999994"/>
  </r>
  <r>
    <n v="8155"/>
    <x v="4037"/>
    <x v="3"/>
    <x v="177"/>
    <d v="2014-03-25T00:00:00"/>
    <x v="1"/>
    <s v="RD-19720"/>
    <s v="Roger Demir"/>
    <x v="0"/>
    <s v="United States"/>
    <s v="Middletown"/>
    <x v="29"/>
    <n v="6457"/>
    <x v="3"/>
    <s v="TEC-AC-10002842"/>
    <x v="2"/>
    <x v="11"/>
    <s v="WD My Passport Ultra 2TB Portable External Hard Drive"/>
    <n v="238"/>
    <n v="2"/>
    <n v="0"/>
    <n v="38.080000000000013"/>
  </r>
  <r>
    <n v="8156"/>
    <x v="4037"/>
    <x v="3"/>
    <x v="177"/>
    <d v="2014-03-25T00:00:00"/>
    <x v="1"/>
    <s v="RD-19720"/>
    <s v="Roger Demir"/>
    <x v="0"/>
    <s v="United States"/>
    <s v="Middletown"/>
    <x v="29"/>
    <n v="6457"/>
    <x v="3"/>
    <s v="OFF-PA-10001125"/>
    <x v="1"/>
    <x v="10"/>
    <s v="Xerox 1988"/>
    <n v="61.96"/>
    <n v="2"/>
    <n v="0"/>
    <n v="27.881999999999998"/>
  </r>
  <r>
    <n v="8157"/>
    <x v="4038"/>
    <x v="0"/>
    <x v="964"/>
    <d v="2013-10-10T00:00:00"/>
    <x v="1"/>
    <s v="MS-17830"/>
    <s v="Melanie Seite"/>
    <x v="0"/>
    <s v="United States"/>
    <s v="Baltimore"/>
    <x v="39"/>
    <n v="21215"/>
    <x v="3"/>
    <s v="FUR-TA-10002622"/>
    <x v="0"/>
    <x v="3"/>
    <s v="Bush Andora Conference Table, Maple/Graphite Gray Finish"/>
    <n v="239.37199999999996"/>
    <n v="2"/>
    <n v="0.3"/>
    <n v="-23.93719999999999"/>
  </r>
  <r>
    <n v="8158"/>
    <x v="4039"/>
    <x v="0"/>
    <x v="741"/>
    <d v="2013-11-23T00:00:00"/>
    <x v="1"/>
    <s v="PG-18820"/>
    <s v="Patrick Gardner"/>
    <x v="0"/>
    <s v="United States"/>
    <s v="San Diego"/>
    <x v="1"/>
    <n v="92105"/>
    <x v="1"/>
    <s v="TEC-AC-10002842"/>
    <x v="2"/>
    <x v="11"/>
    <s v="WD My Passport Ultra 2TB Portable External Hard Drive"/>
    <n v="595"/>
    <n v="5"/>
    <n v="0"/>
    <n v="95.200000000000031"/>
  </r>
  <r>
    <n v="8159"/>
    <x v="4040"/>
    <x v="3"/>
    <x v="377"/>
    <d v="2015-01-02T00:00:00"/>
    <x v="1"/>
    <s v="KB-16240"/>
    <s v="Karen Bern"/>
    <x v="1"/>
    <s v="United States"/>
    <s v="Odessa"/>
    <x v="5"/>
    <n v="79762"/>
    <x v="2"/>
    <s v="OFF-PA-10004285"/>
    <x v="1"/>
    <x v="10"/>
    <s v="Xerox 1959"/>
    <n v="16.032"/>
    <n v="3"/>
    <n v="0.2"/>
    <n v="5.6111999999999993"/>
  </r>
  <r>
    <n v="8160"/>
    <x v="4041"/>
    <x v="0"/>
    <x v="1185"/>
    <d v="2013-03-14T00:00:00"/>
    <x v="1"/>
    <s v="RB-19465"/>
    <s v="Rick Bensley"/>
    <x v="2"/>
    <s v="United States"/>
    <s v="Milford"/>
    <x v="29"/>
    <n v="6460"/>
    <x v="3"/>
    <s v="TEC-AC-10004469"/>
    <x v="2"/>
    <x v="11"/>
    <s v="Microsoft Sculpt Comfort Mouse"/>
    <n v="199.75"/>
    <n v="5"/>
    <n v="0"/>
    <n v="87.890000000000015"/>
  </r>
  <r>
    <n v="8161"/>
    <x v="4042"/>
    <x v="0"/>
    <x v="595"/>
    <d v="2013-02-20T00:00:00"/>
    <x v="1"/>
    <s v="JD-15790"/>
    <s v="John Dryer"/>
    <x v="0"/>
    <s v="United States"/>
    <s v="Belleville"/>
    <x v="30"/>
    <n v="7109"/>
    <x v="3"/>
    <s v="FUR-CH-10001545"/>
    <x v="0"/>
    <x v="1"/>
    <s v="Hon Comfortask Task/Swivel Chairs"/>
    <n v="227.96"/>
    <n v="2"/>
    <n v="0"/>
    <n v="36.473600000000005"/>
  </r>
  <r>
    <n v="8162"/>
    <x v="4043"/>
    <x v="1"/>
    <x v="694"/>
    <d v="2012-10-03T00:00:00"/>
    <x v="0"/>
    <s v="JJ-15445"/>
    <s v="Jennifer Jackson"/>
    <x v="0"/>
    <s v="United States"/>
    <s v="New York City"/>
    <x v="15"/>
    <n v="10035"/>
    <x v="3"/>
    <s v="OFF-AP-10002578"/>
    <x v="1"/>
    <x v="9"/>
    <s v="Fellowes Premier Superior Surge Suppressor, 10-Outlet, With Phone and Remote"/>
    <n v="293.52"/>
    <n v="6"/>
    <n v="0"/>
    <n v="76.315200000000004"/>
  </r>
  <r>
    <n v="8163"/>
    <x v="4043"/>
    <x v="1"/>
    <x v="694"/>
    <d v="2012-10-03T00:00:00"/>
    <x v="0"/>
    <s v="JJ-15445"/>
    <s v="Jennifer Jackson"/>
    <x v="0"/>
    <s v="United States"/>
    <s v="New York City"/>
    <x v="15"/>
    <n v="10035"/>
    <x v="3"/>
    <s v="TEC-PH-10003012"/>
    <x v="2"/>
    <x v="7"/>
    <s v="Nortel Meridian M3904 Professional Digital phone"/>
    <n v="307.98"/>
    <n v="2"/>
    <n v="0"/>
    <n v="89.314199999999971"/>
  </r>
  <r>
    <n v="8164"/>
    <x v="4044"/>
    <x v="1"/>
    <x v="121"/>
    <d v="2012-11-06T00:00:00"/>
    <x v="1"/>
    <s v="LT-17110"/>
    <s v="Liz Thompson"/>
    <x v="0"/>
    <s v="United States"/>
    <s v="San Diego"/>
    <x v="1"/>
    <n v="92105"/>
    <x v="1"/>
    <s v="FUR-FU-10004909"/>
    <x v="0"/>
    <x v="5"/>
    <s v="Contemporary Wood/Metal Frame"/>
    <n v="96.960000000000008"/>
    <n v="6"/>
    <n v="0"/>
    <n v="33.935999999999993"/>
  </r>
  <r>
    <n v="8165"/>
    <x v="4044"/>
    <x v="1"/>
    <x v="121"/>
    <d v="2012-11-06T00:00:00"/>
    <x v="1"/>
    <s v="LT-17110"/>
    <s v="Liz Thompson"/>
    <x v="0"/>
    <s v="United States"/>
    <s v="San Diego"/>
    <x v="1"/>
    <n v="92105"/>
    <x v="1"/>
    <s v="OFF-BI-10001524"/>
    <x v="1"/>
    <x v="8"/>
    <s v="GBC Premium Transparent Covers with Diagonal Lined Pattern"/>
    <n v="117.48800000000001"/>
    <n v="7"/>
    <n v="0.2"/>
    <n v="41.120799999999988"/>
  </r>
  <r>
    <n v="8166"/>
    <x v="4044"/>
    <x v="1"/>
    <x v="121"/>
    <d v="2012-11-06T00:00:00"/>
    <x v="1"/>
    <s v="LT-17110"/>
    <s v="Liz Thompson"/>
    <x v="0"/>
    <s v="United States"/>
    <s v="San Diego"/>
    <x v="1"/>
    <n v="92105"/>
    <x v="1"/>
    <s v="OFF-BI-10003355"/>
    <x v="1"/>
    <x v="8"/>
    <s v="Cardinal Holdit Business Card Pockets"/>
    <n v="11.952000000000002"/>
    <n v="3"/>
    <n v="0.2"/>
    <n v="4.1832000000000003"/>
  </r>
  <r>
    <n v="8167"/>
    <x v="4044"/>
    <x v="1"/>
    <x v="121"/>
    <d v="2012-11-06T00:00:00"/>
    <x v="1"/>
    <s v="LT-17110"/>
    <s v="Liz Thompson"/>
    <x v="0"/>
    <s v="United States"/>
    <s v="San Diego"/>
    <x v="1"/>
    <n v="92105"/>
    <x v="1"/>
    <s v="FUR-BO-10004357"/>
    <x v="0"/>
    <x v="0"/>
    <s v="O'Sullivan Living Dimensions 3-Shelf Bookcases"/>
    <n v="512.49900000000002"/>
    <n v="3"/>
    <n v="0.15"/>
    <n v="-30.147000000000048"/>
  </r>
  <r>
    <n v="8168"/>
    <x v="4045"/>
    <x v="0"/>
    <x v="995"/>
    <d v="2013-08-06T00:00:00"/>
    <x v="1"/>
    <s v="AH-10690"/>
    <s v="Anna Häberlin"/>
    <x v="1"/>
    <s v="United States"/>
    <s v="San Francisco"/>
    <x v="1"/>
    <n v="94122"/>
    <x v="1"/>
    <s v="FUR-TA-10002774"/>
    <x v="0"/>
    <x v="3"/>
    <s v="Laminate Occasional Tables"/>
    <n v="863.12800000000004"/>
    <n v="7"/>
    <n v="0.2"/>
    <n v="-32.367300000000085"/>
  </r>
  <r>
    <n v="8169"/>
    <x v="4046"/>
    <x v="3"/>
    <x v="44"/>
    <d v="2014-11-14T00:00:00"/>
    <x v="1"/>
    <s v="AB-10060"/>
    <s v="Adam Bellavance"/>
    <x v="2"/>
    <s v="United States"/>
    <s v="Seattle"/>
    <x v="4"/>
    <n v="98105"/>
    <x v="1"/>
    <s v="FUR-TA-10004575"/>
    <x v="0"/>
    <x v="3"/>
    <s v="Hon 5100 Series Wood Tables"/>
    <n v="2036.8600000000001"/>
    <n v="7"/>
    <n v="0"/>
    <n v="366.63479999999993"/>
  </r>
  <r>
    <n v="8170"/>
    <x v="4046"/>
    <x v="3"/>
    <x v="44"/>
    <d v="2014-11-14T00:00:00"/>
    <x v="1"/>
    <s v="AB-10060"/>
    <s v="Adam Bellavance"/>
    <x v="2"/>
    <s v="United States"/>
    <s v="Seattle"/>
    <x v="4"/>
    <n v="98105"/>
    <x v="1"/>
    <s v="FUR-CH-10003312"/>
    <x v="0"/>
    <x v="1"/>
    <s v="Hon 2090 “Pillow Soft” Series Mid Back Swivel/Tilt Chairs"/>
    <n v="449.56800000000004"/>
    <n v="2"/>
    <n v="0.2"/>
    <n v="-73.054800000000071"/>
  </r>
  <r>
    <n v="8171"/>
    <x v="4046"/>
    <x v="3"/>
    <x v="44"/>
    <d v="2014-11-14T00:00:00"/>
    <x v="1"/>
    <s v="AB-10060"/>
    <s v="Adam Bellavance"/>
    <x v="2"/>
    <s v="United States"/>
    <s v="Seattle"/>
    <x v="4"/>
    <n v="98105"/>
    <x v="1"/>
    <s v="TEC-AC-10001465"/>
    <x v="2"/>
    <x v="11"/>
    <s v="SanDisk Cruzer 64 GB USB Flash Drive"/>
    <n v="108.96000000000001"/>
    <n v="3"/>
    <n v="0"/>
    <n v="32.687999999999988"/>
  </r>
  <r>
    <n v="8172"/>
    <x v="4047"/>
    <x v="0"/>
    <x v="1173"/>
    <d v="2013-02-19T00:00:00"/>
    <x v="1"/>
    <s v="FM-14380"/>
    <s v="Fred McMath"/>
    <x v="0"/>
    <s v="United States"/>
    <s v="Jackson"/>
    <x v="35"/>
    <n v="39212"/>
    <x v="0"/>
    <s v="OFF-AR-10002240"/>
    <x v="1"/>
    <x v="6"/>
    <s v="Panasonic KP-150 Electric Pencil Sharpener"/>
    <n v="264.18"/>
    <n v="7"/>
    <n v="0"/>
    <n v="68.686800000000005"/>
  </r>
  <r>
    <n v="8173"/>
    <x v="4048"/>
    <x v="2"/>
    <x v="868"/>
    <d v="2011-07-13T00:00:00"/>
    <x v="1"/>
    <s v="GH-14410"/>
    <s v="Gary Hansen"/>
    <x v="2"/>
    <s v="United States"/>
    <s v="Los Angeles"/>
    <x v="1"/>
    <n v="90049"/>
    <x v="1"/>
    <s v="OFF-LA-10004559"/>
    <x v="1"/>
    <x v="2"/>
    <s v="Avery 49"/>
    <n v="2.88"/>
    <n v="1"/>
    <n v="0"/>
    <n v="1.4112"/>
  </r>
  <r>
    <n v="8174"/>
    <x v="4048"/>
    <x v="2"/>
    <x v="868"/>
    <d v="2011-07-13T00:00:00"/>
    <x v="1"/>
    <s v="GH-14410"/>
    <s v="Gary Hansen"/>
    <x v="2"/>
    <s v="United States"/>
    <s v="Los Angeles"/>
    <x v="1"/>
    <n v="90049"/>
    <x v="1"/>
    <s v="OFF-BI-10003291"/>
    <x v="1"/>
    <x v="8"/>
    <s v="Wilson Jones Leather-Like Binders with DublLock Round Rings"/>
    <n v="41.904000000000003"/>
    <n v="6"/>
    <n v="0.2"/>
    <n v="14.142599999999996"/>
  </r>
  <r>
    <n v="8175"/>
    <x v="4048"/>
    <x v="2"/>
    <x v="868"/>
    <d v="2011-07-13T00:00:00"/>
    <x v="1"/>
    <s v="GH-14410"/>
    <s v="Gary Hansen"/>
    <x v="2"/>
    <s v="United States"/>
    <s v="Los Angeles"/>
    <x v="1"/>
    <n v="90049"/>
    <x v="1"/>
    <s v="OFF-ST-10001505"/>
    <x v="1"/>
    <x v="4"/>
    <s v="Perma STOR-ALL Hanging File Box, 13 1/8&quot;W x 12 1/4&quot;D x 10 1/2&quot;H"/>
    <n v="23.92"/>
    <n v="4"/>
    <n v="0"/>
    <n v="4.066399999999998"/>
  </r>
  <r>
    <n v="8176"/>
    <x v="4049"/>
    <x v="0"/>
    <x v="806"/>
    <d v="2013-02-04T00:00:00"/>
    <x v="1"/>
    <s v="HE-14800"/>
    <s v="Harold Engle"/>
    <x v="1"/>
    <s v="United States"/>
    <s v="Chicago"/>
    <x v="10"/>
    <n v="60623"/>
    <x v="2"/>
    <s v="OFF-PA-10003892"/>
    <x v="1"/>
    <x v="10"/>
    <s v="Xerox 1943"/>
    <n v="156.512"/>
    <n v="4"/>
    <n v="0.2"/>
    <n v="52.822799999999987"/>
  </r>
  <r>
    <n v="8177"/>
    <x v="4050"/>
    <x v="0"/>
    <x v="897"/>
    <d v="2013-09-26T00:00:00"/>
    <x v="2"/>
    <s v="SZ-20035"/>
    <s v="Sam Zeldin"/>
    <x v="2"/>
    <s v="United States"/>
    <s v="New York City"/>
    <x v="15"/>
    <n v="10035"/>
    <x v="3"/>
    <s v="OFF-ST-10002370"/>
    <x v="1"/>
    <x v="4"/>
    <s v="Sortfiler Multipurpose Personal File Organizer, Black"/>
    <n v="128.34"/>
    <n v="6"/>
    <n v="0"/>
    <n v="37.218599999999995"/>
  </r>
  <r>
    <n v="8178"/>
    <x v="4051"/>
    <x v="3"/>
    <x v="66"/>
    <d v="2014-12-25T00:00:00"/>
    <x v="2"/>
    <s v="CM-12115"/>
    <s v="Chad McGuire"/>
    <x v="0"/>
    <s v="United States"/>
    <s v="Los Angeles"/>
    <x v="1"/>
    <n v="90008"/>
    <x v="1"/>
    <s v="TEC-AC-10000474"/>
    <x v="2"/>
    <x v="11"/>
    <s v="Kensington Expert Mouse Optical USB Trackball for PC or Mac"/>
    <n v="474.95"/>
    <n v="5"/>
    <n v="0"/>
    <n v="142.48499999999993"/>
  </r>
  <r>
    <n v="8179"/>
    <x v="4052"/>
    <x v="0"/>
    <x v="476"/>
    <d v="2013-09-09T00:00:00"/>
    <x v="1"/>
    <s v="TG-21310"/>
    <s v="Toby Gnade"/>
    <x v="0"/>
    <s v="United States"/>
    <s v="Des Moines"/>
    <x v="4"/>
    <n v="98198"/>
    <x v="1"/>
    <s v="TEC-CO-10002095"/>
    <x v="2"/>
    <x v="16"/>
    <s v="Hewlett Packard 610 Color Digital Copier / Printer"/>
    <n v="999.98"/>
    <n v="2"/>
    <n v="0"/>
    <n v="449.99099999999999"/>
  </r>
  <r>
    <n v="8180"/>
    <x v="4053"/>
    <x v="1"/>
    <x v="991"/>
    <d v="2012-08-06T00:00:00"/>
    <x v="1"/>
    <s v="DK-12985"/>
    <s v="Darren Koutras"/>
    <x v="0"/>
    <s v="United States"/>
    <s v="Springfield"/>
    <x v="21"/>
    <n v="97477"/>
    <x v="1"/>
    <s v="FUR-TA-10003469"/>
    <x v="0"/>
    <x v="3"/>
    <s v="Balt Split Level Computer Training Table"/>
    <n v="277.5"/>
    <n v="4"/>
    <n v="0.5"/>
    <n v="-188.7"/>
  </r>
  <r>
    <n v="8181"/>
    <x v="4054"/>
    <x v="1"/>
    <x v="82"/>
    <d v="2012-11-25T00:00:00"/>
    <x v="1"/>
    <s v="SS-20410"/>
    <s v="Shahid Shariari"/>
    <x v="0"/>
    <s v="United States"/>
    <s v="Philadelphia"/>
    <x v="9"/>
    <n v="19120"/>
    <x v="3"/>
    <s v="FUR-TA-10002958"/>
    <x v="0"/>
    <x v="3"/>
    <s v="Bevis Oval Conference Table, Walnut"/>
    <n v="1252.704"/>
    <n v="8"/>
    <n v="0.4"/>
    <n v="-480.20320000000027"/>
  </r>
  <r>
    <n v="8182"/>
    <x v="4054"/>
    <x v="1"/>
    <x v="82"/>
    <d v="2012-11-25T00:00:00"/>
    <x v="1"/>
    <s v="SS-20410"/>
    <s v="Shahid Shariari"/>
    <x v="0"/>
    <s v="United States"/>
    <s v="Philadelphia"/>
    <x v="9"/>
    <n v="19120"/>
    <x v="3"/>
    <s v="TEC-PH-10002923"/>
    <x v="2"/>
    <x v="7"/>
    <s v="Logitech B530 USB Headset - headset - Full size, Binaural"/>
    <n v="110.97"/>
    <n v="5"/>
    <n v="0.4"/>
    <n v="-24.043499999999995"/>
  </r>
  <r>
    <n v="8183"/>
    <x v="4055"/>
    <x v="3"/>
    <x v="796"/>
    <d v="2014-05-23T00:00:00"/>
    <x v="1"/>
    <s v="BM-11575"/>
    <s v="Brendan Murry"/>
    <x v="1"/>
    <s v="United States"/>
    <s v="Chicago"/>
    <x v="10"/>
    <n v="60653"/>
    <x v="2"/>
    <s v="FUR-FU-10004973"/>
    <x v="0"/>
    <x v="5"/>
    <s v="Flat Face Poster Frame"/>
    <n v="22.608000000000001"/>
    <n v="3"/>
    <n v="0.6"/>
    <n v="-10.173599999999997"/>
  </r>
  <r>
    <n v="8184"/>
    <x v="4055"/>
    <x v="3"/>
    <x v="796"/>
    <d v="2014-05-23T00:00:00"/>
    <x v="1"/>
    <s v="BM-11575"/>
    <s v="Brendan Murry"/>
    <x v="1"/>
    <s v="United States"/>
    <s v="Chicago"/>
    <x v="10"/>
    <n v="60653"/>
    <x v="2"/>
    <s v="FUR-FU-10001918"/>
    <x v="0"/>
    <x v="5"/>
    <s v="C-Line Cubicle Keepers Polyproplyene Holder With Velcro Backings"/>
    <n v="1.8920000000000003"/>
    <n v="1"/>
    <n v="0.6"/>
    <n v="-0.99329999999999963"/>
  </r>
  <r>
    <n v="8185"/>
    <x v="4056"/>
    <x v="3"/>
    <x v="283"/>
    <d v="2014-07-28T00:00:00"/>
    <x v="1"/>
    <s v="MY-17380"/>
    <s v="Maribeth Yedwab"/>
    <x v="1"/>
    <s v="United States"/>
    <s v="Chicago"/>
    <x v="10"/>
    <n v="60623"/>
    <x v="2"/>
    <s v="OFF-PA-10003641"/>
    <x v="1"/>
    <x v="10"/>
    <s v="Xerox 1909"/>
    <n v="63.311999999999998"/>
    <n v="3"/>
    <n v="0.2"/>
    <n v="20.576399999999996"/>
  </r>
  <r>
    <n v="8186"/>
    <x v="4057"/>
    <x v="1"/>
    <x v="1023"/>
    <d v="2012-09-17T00:00:00"/>
    <x v="0"/>
    <s v="AG-10900"/>
    <s v="Arthur Gainer"/>
    <x v="0"/>
    <s v="United States"/>
    <s v="Chicago"/>
    <x v="10"/>
    <n v="60623"/>
    <x v="2"/>
    <s v="OFF-EN-10002621"/>
    <x v="1"/>
    <x v="12"/>
    <s v="Staples"/>
    <n v="7.8239999999999998"/>
    <n v="1"/>
    <n v="0.2"/>
    <n v="2.9339999999999997"/>
  </r>
  <r>
    <n v="8187"/>
    <x v="4057"/>
    <x v="1"/>
    <x v="1023"/>
    <d v="2012-09-17T00:00:00"/>
    <x v="0"/>
    <s v="AG-10900"/>
    <s v="Arthur Gainer"/>
    <x v="0"/>
    <s v="United States"/>
    <s v="Chicago"/>
    <x v="10"/>
    <n v="60623"/>
    <x v="2"/>
    <s v="FUR-CH-10003817"/>
    <x v="0"/>
    <x v="1"/>
    <s v="Global Value Steno Chair, Gray"/>
    <n v="170.072"/>
    <n v="4"/>
    <n v="0.3"/>
    <n v="-12.147999999999996"/>
  </r>
  <r>
    <n v="8188"/>
    <x v="4058"/>
    <x v="0"/>
    <x v="107"/>
    <d v="2013-12-17T00:00:00"/>
    <x v="1"/>
    <s v="BW-11110"/>
    <s v="Bart Watters"/>
    <x v="1"/>
    <s v="United States"/>
    <s v="New York City"/>
    <x v="15"/>
    <n v="10024"/>
    <x v="3"/>
    <s v="OFF-PA-10000659"/>
    <x v="1"/>
    <x v="10"/>
    <s v="Adams Phone Message Book, Professional, 400 Message Capacity, 5 3/6” x 11”"/>
    <n v="62.820000000000007"/>
    <n v="9"/>
    <n v="0"/>
    <n v="29.525400000000001"/>
  </r>
  <r>
    <n v="8189"/>
    <x v="4059"/>
    <x v="1"/>
    <x v="653"/>
    <d v="2012-10-05T00:00:00"/>
    <x v="0"/>
    <s v="SG-20470"/>
    <s v="Sheri Gordon"/>
    <x v="0"/>
    <s v="United States"/>
    <s v="Rockville"/>
    <x v="39"/>
    <n v="20852"/>
    <x v="3"/>
    <s v="OFF-PA-10001870"/>
    <x v="1"/>
    <x v="10"/>
    <s v="Xerox 202"/>
    <n v="19.440000000000001"/>
    <n v="3"/>
    <n v="0"/>
    <n v="9.3312000000000008"/>
  </r>
  <r>
    <n v="8190"/>
    <x v="4059"/>
    <x v="1"/>
    <x v="653"/>
    <d v="2012-10-05T00:00:00"/>
    <x v="0"/>
    <s v="SG-20470"/>
    <s v="Sheri Gordon"/>
    <x v="0"/>
    <s v="United States"/>
    <s v="Rockville"/>
    <x v="39"/>
    <n v="20852"/>
    <x v="3"/>
    <s v="OFF-BI-10000320"/>
    <x v="1"/>
    <x v="8"/>
    <s v="GBC Plastic Binding Combs"/>
    <n v="7.38"/>
    <n v="1"/>
    <n v="0"/>
    <n v="3.6162000000000001"/>
  </r>
  <r>
    <n v="8191"/>
    <x v="4060"/>
    <x v="3"/>
    <x v="701"/>
    <d v="2014-11-22T00:00:00"/>
    <x v="1"/>
    <s v="CC-12370"/>
    <s v="Christopher Conant"/>
    <x v="0"/>
    <s v="United States"/>
    <s v="New York City"/>
    <x v="15"/>
    <n v="10011"/>
    <x v="3"/>
    <s v="OFF-PA-10004735"/>
    <x v="1"/>
    <x v="10"/>
    <s v="Xerox 1905"/>
    <n v="38.880000000000003"/>
    <n v="6"/>
    <n v="0"/>
    <n v="18.662400000000002"/>
  </r>
  <r>
    <n v="8192"/>
    <x v="4060"/>
    <x v="3"/>
    <x v="701"/>
    <d v="2014-11-22T00:00:00"/>
    <x v="1"/>
    <s v="CC-12370"/>
    <s v="Christopher Conant"/>
    <x v="0"/>
    <s v="United States"/>
    <s v="New York City"/>
    <x v="15"/>
    <n v="10011"/>
    <x v="3"/>
    <s v="FUR-FU-10004091"/>
    <x v="0"/>
    <x v="5"/>
    <s v="Howard Miller 13&quot; Diameter Goldtone Round Wall Clock"/>
    <n v="187.76"/>
    <n v="4"/>
    <n v="0"/>
    <n v="76.9816"/>
  </r>
  <r>
    <n v="8193"/>
    <x v="4061"/>
    <x v="1"/>
    <x v="672"/>
    <d v="2012-12-03T00:00:00"/>
    <x v="2"/>
    <s v="LR-16915"/>
    <s v="Lena Radford"/>
    <x v="0"/>
    <s v="United States"/>
    <s v="Durham"/>
    <x v="3"/>
    <n v="27707"/>
    <x v="0"/>
    <s v="OFF-BI-10000546"/>
    <x v="1"/>
    <x v="8"/>
    <s v="Avery Durable Binders"/>
    <n v="6.0480000000000009"/>
    <n v="7"/>
    <n v="0.7"/>
    <n v="-4.2336000000000009"/>
  </r>
  <r>
    <n v="8194"/>
    <x v="4061"/>
    <x v="1"/>
    <x v="672"/>
    <d v="2012-12-03T00:00:00"/>
    <x v="2"/>
    <s v="LR-16915"/>
    <s v="Lena Radford"/>
    <x v="0"/>
    <s v="United States"/>
    <s v="Durham"/>
    <x v="3"/>
    <n v="27707"/>
    <x v="0"/>
    <s v="OFF-AP-10001293"/>
    <x v="1"/>
    <x v="9"/>
    <s v="Belkin 8 Outlet Surge Protector"/>
    <n v="98.352000000000004"/>
    <n v="3"/>
    <n v="0.2"/>
    <n v="9.8351999999999933"/>
  </r>
  <r>
    <n v="8195"/>
    <x v="4061"/>
    <x v="1"/>
    <x v="672"/>
    <d v="2012-12-03T00:00:00"/>
    <x v="2"/>
    <s v="LR-16915"/>
    <s v="Lena Radford"/>
    <x v="0"/>
    <s v="United States"/>
    <s v="Durham"/>
    <x v="3"/>
    <n v="27707"/>
    <x v="0"/>
    <s v="FUR-FU-10000576"/>
    <x v="0"/>
    <x v="5"/>
    <s v="Luxo Professional Fluorescent Magnifier Lamp with Clamp-Mount Base"/>
    <n v="335.74400000000003"/>
    <n v="2"/>
    <n v="0.2"/>
    <n v="25.180800000000005"/>
  </r>
  <r>
    <n v="8196"/>
    <x v="4062"/>
    <x v="1"/>
    <x v="401"/>
    <d v="2012-12-11T00:00:00"/>
    <x v="0"/>
    <s v="DB-13120"/>
    <s v="David Bremer"/>
    <x v="1"/>
    <s v="United States"/>
    <s v="Santa Barbara"/>
    <x v="1"/>
    <n v="93101"/>
    <x v="1"/>
    <s v="OFF-PA-10004519"/>
    <x v="1"/>
    <x v="10"/>
    <s v="Spiral Phone Message Books with Labels by Adams"/>
    <n v="8.9600000000000009"/>
    <n v="2"/>
    <n v="0"/>
    <n v="4.3904000000000005"/>
  </r>
  <r>
    <n v="8197"/>
    <x v="4063"/>
    <x v="3"/>
    <x v="528"/>
    <d v="2014-09-10T00:00:00"/>
    <x v="1"/>
    <s v="LP-17095"/>
    <s v="Liz Preis"/>
    <x v="0"/>
    <s v="United States"/>
    <s v="Knoxville"/>
    <x v="18"/>
    <n v="37918"/>
    <x v="0"/>
    <s v="TEC-AC-10004568"/>
    <x v="2"/>
    <x v="11"/>
    <s v="Maxell LTO Ultrium - 800 GB"/>
    <n v="89.567999999999998"/>
    <n v="4"/>
    <n v="0.2"/>
    <n v="-1.119600000000009"/>
  </r>
  <r>
    <n v="8198"/>
    <x v="4063"/>
    <x v="3"/>
    <x v="528"/>
    <d v="2014-09-10T00:00:00"/>
    <x v="1"/>
    <s v="LP-17095"/>
    <s v="Liz Preis"/>
    <x v="0"/>
    <s v="United States"/>
    <s v="Knoxville"/>
    <x v="18"/>
    <n v="37918"/>
    <x v="0"/>
    <s v="OFF-AR-10001897"/>
    <x v="1"/>
    <x v="6"/>
    <s v="Model L Table or Wall-Mount Pencil Sharpener"/>
    <n v="71.959999999999994"/>
    <n v="5"/>
    <n v="0.2"/>
    <n v="7.1960000000000015"/>
  </r>
  <r>
    <n v="8199"/>
    <x v="4063"/>
    <x v="3"/>
    <x v="528"/>
    <d v="2014-09-10T00:00:00"/>
    <x v="1"/>
    <s v="LP-17095"/>
    <s v="Liz Preis"/>
    <x v="0"/>
    <s v="United States"/>
    <s v="Knoxville"/>
    <x v="18"/>
    <n v="37918"/>
    <x v="0"/>
    <s v="OFF-PA-10001800"/>
    <x v="1"/>
    <x v="10"/>
    <s v="Xerox 220"/>
    <n v="15.552000000000003"/>
    <n v="3"/>
    <n v="0.2"/>
    <n v="5.4432"/>
  </r>
  <r>
    <n v="8200"/>
    <x v="4064"/>
    <x v="3"/>
    <x v="558"/>
    <d v="2014-05-01T00:00:00"/>
    <x v="1"/>
    <s v="AF-10870"/>
    <s v="Art Ferguson"/>
    <x v="0"/>
    <s v="United States"/>
    <s v="Chicago"/>
    <x v="10"/>
    <n v="60610"/>
    <x v="2"/>
    <s v="OFF-BI-10001628"/>
    <x v="1"/>
    <x v="8"/>
    <s v="Acco Data Flex Cable Posts For Top &amp; Bottom Load Binders, 6&quot; Capacity"/>
    <n v="10.429999999999996"/>
    <n v="5"/>
    <n v="0.8"/>
    <n v="-18.252500000000001"/>
  </r>
  <r>
    <n v="8201"/>
    <x v="4064"/>
    <x v="3"/>
    <x v="558"/>
    <d v="2014-05-01T00:00:00"/>
    <x v="1"/>
    <s v="AF-10870"/>
    <s v="Art Ferguson"/>
    <x v="0"/>
    <s v="United States"/>
    <s v="Chicago"/>
    <x v="10"/>
    <n v="60610"/>
    <x v="2"/>
    <s v="OFF-ST-10004123"/>
    <x v="1"/>
    <x v="4"/>
    <s v="Safco Industrial Wire Shelving System"/>
    <n v="72.784000000000006"/>
    <n v="1"/>
    <n v="0.2"/>
    <n v="-18.196000000000002"/>
  </r>
  <r>
    <n v="8202"/>
    <x v="4065"/>
    <x v="1"/>
    <x v="627"/>
    <d v="2012-11-08T00:00:00"/>
    <x v="3"/>
    <s v="KD-16495"/>
    <s v="Keith Dawkins"/>
    <x v="1"/>
    <s v="United States"/>
    <s v="New York City"/>
    <x v="15"/>
    <n v="10024"/>
    <x v="3"/>
    <s v="OFF-ST-10000885"/>
    <x v="1"/>
    <x v="4"/>
    <s v="Fellowes Desktop Hanging File Manager"/>
    <n v="67.150000000000006"/>
    <n v="5"/>
    <n v="0"/>
    <n v="16.787500000000001"/>
  </r>
  <r>
    <n v="8203"/>
    <x v="4065"/>
    <x v="1"/>
    <x v="627"/>
    <d v="2012-11-08T00:00:00"/>
    <x v="3"/>
    <s v="KD-16495"/>
    <s v="Keith Dawkins"/>
    <x v="1"/>
    <s v="United States"/>
    <s v="New York City"/>
    <x v="15"/>
    <n v="10024"/>
    <x v="3"/>
    <s v="TEC-PH-10004165"/>
    <x v="2"/>
    <x v="7"/>
    <s v="Mitel MiVoice 5330e IP Phone"/>
    <n v="549.98"/>
    <n v="2"/>
    <n v="0"/>
    <n v="142.9948"/>
  </r>
  <r>
    <n v="8204"/>
    <x v="4065"/>
    <x v="1"/>
    <x v="627"/>
    <d v="2012-11-08T00:00:00"/>
    <x v="3"/>
    <s v="KD-16495"/>
    <s v="Keith Dawkins"/>
    <x v="1"/>
    <s v="United States"/>
    <s v="New York City"/>
    <x v="15"/>
    <n v="10024"/>
    <x v="3"/>
    <s v="FUR-FU-10002240"/>
    <x v="0"/>
    <x v="5"/>
    <s v="Nu-Dell EZ-Mount Plastic Wall Frames"/>
    <n v="11.82"/>
    <n v="3"/>
    <n v="0"/>
    <n v="4.7279999999999998"/>
  </r>
  <r>
    <n v="8205"/>
    <x v="4065"/>
    <x v="1"/>
    <x v="627"/>
    <d v="2012-11-08T00:00:00"/>
    <x v="3"/>
    <s v="KD-16495"/>
    <s v="Keith Dawkins"/>
    <x v="1"/>
    <s v="United States"/>
    <s v="New York City"/>
    <x v="15"/>
    <n v="10024"/>
    <x v="3"/>
    <s v="TEC-MA-10000045"/>
    <x v="2"/>
    <x v="15"/>
    <s v="Zebra ZM400 Thermal Label Printer"/>
    <n v="4643.8"/>
    <n v="4"/>
    <n v="0"/>
    <n v="2229.0239999999999"/>
  </r>
  <r>
    <n v="8206"/>
    <x v="4065"/>
    <x v="1"/>
    <x v="627"/>
    <d v="2012-11-08T00:00:00"/>
    <x v="3"/>
    <s v="KD-16495"/>
    <s v="Keith Dawkins"/>
    <x v="1"/>
    <s v="United States"/>
    <s v="New York City"/>
    <x v="15"/>
    <n v="10024"/>
    <x v="3"/>
    <s v="FUR-CH-10003746"/>
    <x v="0"/>
    <x v="1"/>
    <s v="Hon 4070 Series Pagoda Round Back Stacking Chairs"/>
    <n v="577.76400000000001"/>
    <n v="2"/>
    <n v="0.1"/>
    <n v="115.5528"/>
  </r>
  <r>
    <n v="8207"/>
    <x v="4066"/>
    <x v="1"/>
    <x v="33"/>
    <d v="2012-04-30T00:00:00"/>
    <x v="1"/>
    <s v="SA-20830"/>
    <s v="Sue Ann Reed"/>
    <x v="0"/>
    <s v="United States"/>
    <s v="Daytona Beach"/>
    <x v="2"/>
    <n v="32114"/>
    <x v="0"/>
    <s v="FUR-TA-10000577"/>
    <x v="0"/>
    <x v="3"/>
    <s v="Bretford CR4500 Series Slim Rectangular Table"/>
    <n v="191.5155"/>
    <n v="1"/>
    <n v="0.45"/>
    <n v="-76.606200000000001"/>
  </r>
  <r>
    <n v="8208"/>
    <x v="4066"/>
    <x v="1"/>
    <x v="33"/>
    <d v="2012-04-30T00:00:00"/>
    <x v="1"/>
    <s v="SA-20830"/>
    <s v="Sue Ann Reed"/>
    <x v="0"/>
    <s v="United States"/>
    <s v="Daytona Beach"/>
    <x v="2"/>
    <n v="32114"/>
    <x v="0"/>
    <s v="OFF-AR-10004757"/>
    <x v="1"/>
    <x v="6"/>
    <s v="Crayola Colored Pencils"/>
    <n v="2.6240000000000001"/>
    <n v="1"/>
    <n v="0.2"/>
    <n v="0.42639999999999978"/>
  </r>
  <r>
    <n v="8209"/>
    <x v="4067"/>
    <x v="1"/>
    <x v="1181"/>
    <d v="2012-09-24T00:00:00"/>
    <x v="1"/>
    <s v="BG-11035"/>
    <s v="Barry Gonzalez"/>
    <x v="0"/>
    <s v="United States"/>
    <s v="Nashville"/>
    <x v="18"/>
    <n v="37211"/>
    <x v="0"/>
    <s v="OFF-BI-10000545"/>
    <x v="1"/>
    <x v="8"/>
    <s v="GBC Ibimaster 500 Manual ProClick Binding System"/>
    <n v="1369.7640000000001"/>
    <n v="6"/>
    <n v="0.7"/>
    <n v="-913.17599999999993"/>
  </r>
  <r>
    <n v="8210"/>
    <x v="4067"/>
    <x v="1"/>
    <x v="1181"/>
    <d v="2012-09-24T00:00:00"/>
    <x v="1"/>
    <s v="BG-11035"/>
    <s v="Barry Gonzalez"/>
    <x v="0"/>
    <s v="United States"/>
    <s v="Nashville"/>
    <x v="18"/>
    <n v="37211"/>
    <x v="0"/>
    <s v="OFF-ST-10001522"/>
    <x v="1"/>
    <x v="4"/>
    <s v="Gould Plastics 18-Pocket Panel Bin, 34w x 5-1/4d x 20-1/2h"/>
    <n v="294.36799999999999"/>
    <n v="4"/>
    <n v="0.2"/>
    <n v="-58.873600000000025"/>
  </r>
  <r>
    <n v="8211"/>
    <x v="4068"/>
    <x v="3"/>
    <x v="210"/>
    <d v="2014-09-13T00:00:00"/>
    <x v="1"/>
    <s v="DM-12955"/>
    <s v="Dario Medina"/>
    <x v="1"/>
    <s v="United States"/>
    <s v="Nashville"/>
    <x v="18"/>
    <n v="37211"/>
    <x v="0"/>
    <s v="OFF-AP-10001271"/>
    <x v="1"/>
    <x v="9"/>
    <s v="Eureka The Boss Cordless Rechargeable Stick Vac"/>
    <n v="81.567999999999998"/>
    <n v="2"/>
    <n v="0.2"/>
    <n v="7.1372000000000035"/>
  </r>
  <r>
    <n v="8212"/>
    <x v="4069"/>
    <x v="0"/>
    <x v="77"/>
    <d v="2013-11-13T00:00:00"/>
    <x v="1"/>
    <s v="MC-17845"/>
    <s v="Michael Chen"/>
    <x v="0"/>
    <s v="United States"/>
    <s v="Dallas"/>
    <x v="5"/>
    <n v="75220"/>
    <x v="2"/>
    <s v="FUR-FU-10002030"/>
    <x v="0"/>
    <x v="5"/>
    <s v="Executive Impressions 14&quot; Contract Wall Clock with Quartz Movement"/>
    <n v="44.460000000000008"/>
    <n v="5"/>
    <n v="0.6"/>
    <n v="-17.783999999999992"/>
  </r>
  <r>
    <n v="8213"/>
    <x v="4069"/>
    <x v="0"/>
    <x v="77"/>
    <d v="2013-11-13T00:00:00"/>
    <x v="1"/>
    <s v="MC-17845"/>
    <s v="Michael Chen"/>
    <x v="0"/>
    <s v="United States"/>
    <s v="Dallas"/>
    <x v="5"/>
    <n v="75220"/>
    <x v="2"/>
    <s v="OFF-ST-10001272"/>
    <x v="1"/>
    <x v="4"/>
    <s v="Mini 13-1/2 Capacity Data Binder Rack, Pearl"/>
    <n v="314.08800000000002"/>
    <n v="3"/>
    <n v="0.2"/>
    <n v="19.630499999999998"/>
  </r>
  <r>
    <n v="8214"/>
    <x v="4070"/>
    <x v="1"/>
    <x v="12"/>
    <d v="2012-10-02T00:00:00"/>
    <x v="1"/>
    <s v="ML-17395"/>
    <s v="Marina Lichtenstein"/>
    <x v="1"/>
    <s v="United States"/>
    <s v="Murfreesboro"/>
    <x v="18"/>
    <n v="37130"/>
    <x v="0"/>
    <s v="OFF-BI-10001116"/>
    <x v="1"/>
    <x v="8"/>
    <s v="Wilson Jones 1&quot; Hanging DublLock Ring Binders"/>
    <n v="6.3360000000000012"/>
    <n v="4"/>
    <n v="0.7"/>
    <n v="-4.6463999999999981"/>
  </r>
  <r>
    <n v="8215"/>
    <x v="4070"/>
    <x v="1"/>
    <x v="12"/>
    <d v="2012-10-02T00:00:00"/>
    <x v="1"/>
    <s v="ML-17395"/>
    <s v="Marina Lichtenstein"/>
    <x v="1"/>
    <s v="United States"/>
    <s v="Murfreesboro"/>
    <x v="18"/>
    <n v="37130"/>
    <x v="0"/>
    <s v="OFF-PA-10004665"/>
    <x v="1"/>
    <x v="10"/>
    <s v="Advantus Motivational Note Cards"/>
    <n v="10.48"/>
    <n v="1"/>
    <n v="0.2"/>
    <n v="3.7989999999999995"/>
  </r>
  <r>
    <n v="8216"/>
    <x v="4070"/>
    <x v="1"/>
    <x v="12"/>
    <d v="2012-10-02T00:00:00"/>
    <x v="1"/>
    <s v="ML-17395"/>
    <s v="Marina Lichtenstein"/>
    <x v="1"/>
    <s v="United States"/>
    <s v="Murfreesboro"/>
    <x v="18"/>
    <n v="37130"/>
    <x v="0"/>
    <s v="OFF-BI-10004506"/>
    <x v="1"/>
    <x v="8"/>
    <s v="Wilson Jones data.warehouse D-Ring Binders with DublLock"/>
    <n v="2.4690000000000003"/>
    <n v="1"/>
    <n v="0.7"/>
    <n v="-1.8106"/>
  </r>
  <r>
    <n v="8217"/>
    <x v="4070"/>
    <x v="1"/>
    <x v="12"/>
    <d v="2012-10-02T00:00:00"/>
    <x v="1"/>
    <s v="ML-17395"/>
    <s v="Marina Lichtenstein"/>
    <x v="1"/>
    <s v="United States"/>
    <s v="Murfreesboro"/>
    <x v="18"/>
    <n v="37130"/>
    <x v="0"/>
    <s v="OFF-BI-10001982"/>
    <x v="1"/>
    <x v="8"/>
    <s v="Wilson Jones Custom Binder Spines &amp; Labels"/>
    <n v="3.2640000000000007"/>
    <n v="2"/>
    <n v="0.7"/>
    <n v="-2.2847999999999997"/>
  </r>
  <r>
    <n v="8218"/>
    <x v="4071"/>
    <x v="2"/>
    <x v="462"/>
    <d v="2011-10-07T00:00:00"/>
    <x v="1"/>
    <s v="RD-19930"/>
    <s v="Russell D'Ascenzo"/>
    <x v="0"/>
    <s v="United States"/>
    <s v="Dallas"/>
    <x v="5"/>
    <n v="75217"/>
    <x v="2"/>
    <s v="OFF-FA-10002676"/>
    <x v="1"/>
    <x v="13"/>
    <s v="Colored Push Pins"/>
    <n v="4.3440000000000003"/>
    <n v="3"/>
    <n v="0.2"/>
    <n v="0.86879999999999979"/>
  </r>
  <r>
    <n v="8219"/>
    <x v="4071"/>
    <x v="2"/>
    <x v="462"/>
    <d v="2011-10-07T00:00:00"/>
    <x v="1"/>
    <s v="RD-19930"/>
    <s v="Russell D'Ascenzo"/>
    <x v="0"/>
    <s v="United States"/>
    <s v="Dallas"/>
    <x v="5"/>
    <n v="75217"/>
    <x v="2"/>
    <s v="FUR-FU-10000758"/>
    <x v="0"/>
    <x v="5"/>
    <s v="DAX Natural Wood-Tone Poster Frame"/>
    <n v="31.776000000000003"/>
    <n v="3"/>
    <n v="0.6"/>
    <n v="-19.065600000000007"/>
  </r>
  <r>
    <n v="8220"/>
    <x v="4071"/>
    <x v="2"/>
    <x v="462"/>
    <d v="2011-10-07T00:00:00"/>
    <x v="1"/>
    <s v="RD-19930"/>
    <s v="Russell D'Ascenzo"/>
    <x v="0"/>
    <s v="United States"/>
    <s v="Dallas"/>
    <x v="5"/>
    <n v="75217"/>
    <x v="2"/>
    <s v="OFF-LA-10002271"/>
    <x v="1"/>
    <x v="2"/>
    <s v="Smead Alpha-Z Color-Coded Second Alphabetical Labels and Starter Set"/>
    <n v="4.9280000000000008"/>
    <n v="2"/>
    <n v="0.2"/>
    <n v="1.7247999999999997"/>
  </r>
  <r>
    <n v="8221"/>
    <x v="4071"/>
    <x v="2"/>
    <x v="462"/>
    <d v="2011-10-07T00:00:00"/>
    <x v="1"/>
    <s v="RD-19930"/>
    <s v="Russell D'Ascenzo"/>
    <x v="0"/>
    <s v="United States"/>
    <s v="Dallas"/>
    <x v="5"/>
    <n v="75217"/>
    <x v="2"/>
    <s v="OFF-BI-10002609"/>
    <x v="1"/>
    <x v="8"/>
    <s v="Avery Hidden Tab Dividers for Binding Systems"/>
    <n v="1.7879999999999996"/>
    <n v="3"/>
    <n v="0.8"/>
    <n v="-3.0396000000000001"/>
  </r>
  <r>
    <n v="8222"/>
    <x v="4071"/>
    <x v="2"/>
    <x v="462"/>
    <d v="2011-10-07T00:00:00"/>
    <x v="1"/>
    <s v="RD-19930"/>
    <s v="Russell D'Ascenzo"/>
    <x v="0"/>
    <s v="United States"/>
    <s v="Dallas"/>
    <x v="5"/>
    <n v="75217"/>
    <x v="2"/>
    <s v="OFF-FA-10000254"/>
    <x v="1"/>
    <x v="13"/>
    <s v="Sterling Rubber Bands by Alliance"/>
    <n v="15.072000000000001"/>
    <n v="4"/>
    <n v="0.2"/>
    <n v="-3.7680000000000002"/>
  </r>
  <r>
    <n v="8223"/>
    <x v="4072"/>
    <x v="2"/>
    <x v="1087"/>
    <d v="2011-02-25T00:00:00"/>
    <x v="1"/>
    <s v="AB-10015"/>
    <s v="Aaron Bergman"/>
    <x v="0"/>
    <s v="United States"/>
    <s v="Arlington"/>
    <x v="5"/>
    <n v="76017"/>
    <x v="2"/>
    <s v="OFF-ST-10000321"/>
    <x v="1"/>
    <x v="4"/>
    <s v="Akro Stacking Bins"/>
    <n v="12.624000000000001"/>
    <n v="2"/>
    <n v="0.2"/>
    <n v="-2.5248000000000022"/>
  </r>
  <r>
    <n v="8224"/>
    <x v="4073"/>
    <x v="0"/>
    <x v="1"/>
    <d v="2013-06-17T00:00:00"/>
    <x v="1"/>
    <s v="EA-14035"/>
    <s v="Erin Ashbrook"/>
    <x v="1"/>
    <s v="United States"/>
    <s v="Pasadena"/>
    <x v="1"/>
    <n v="91104"/>
    <x v="1"/>
    <s v="OFF-PA-10000241"/>
    <x v="1"/>
    <x v="10"/>
    <s v="IBM Multi-Purpose Copy Paper, 8 1/2 x 11&quot;, Case"/>
    <n v="185.88"/>
    <n v="6"/>
    <n v="0"/>
    <n v="83.645999999999987"/>
  </r>
  <r>
    <n v="8225"/>
    <x v="4073"/>
    <x v="0"/>
    <x v="1"/>
    <d v="2013-06-17T00:00:00"/>
    <x v="1"/>
    <s v="EA-14035"/>
    <s v="Erin Ashbrook"/>
    <x v="1"/>
    <s v="United States"/>
    <s v="Pasadena"/>
    <x v="1"/>
    <n v="91104"/>
    <x v="1"/>
    <s v="OFF-PA-10004782"/>
    <x v="1"/>
    <x v="10"/>
    <s v="Xerox 228"/>
    <n v="12.96"/>
    <n v="2"/>
    <n v="0"/>
    <n v="6.2208000000000006"/>
  </r>
  <r>
    <n v="8226"/>
    <x v="4074"/>
    <x v="3"/>
    <x v="752"/>
    <d v="2014-11-05T00:00:00"/>
    <x v="0"/>
    <s v="SF-20065"/>
    <s v="Sandra Flanagan"/>
    <x v="0"/>
    <s v="United States"/>
    <s v="Everett"/>
    <x v="31"/>
    <n v="2149"/>
    <x v="3"/>
    <s v="OFF-PA-10004243"/>
    <x v="1"/>
    <x v="10"/>
    <s v="Xerox 1939"/>
    <n v="189.7"/>
    <n v="10"/>
    <n v="0"/>
    <n v="91.055999999999983"/>
  </r>
  <r>
    <n v="8227"/>
    <x v="4074"/>
    <x v="3"/>
    <x v="752"/>
    <d v="2014-11-05T00:00:00"/>
    <x v="0"/>
    <s v="SF-20065"/>
    <s v="Sandra Flanagan"/>
    <x v="0"/>
    <s v="United States"/>
    <s v="Everett"/>
    <x v="31"/>
    <n v="2149"/>
    <x v="3"/>
    <s v="OFF-PA-10001033"/>
    <x v="1"/>
    <x v="10"/>
    <s v="Xerox 1893"/>
    <n v="40.99"/>
    <n v="1"/>
    <n v="0"/>
    <n v="20.085100000000001"/>
  </r>
  <r>
    <n v="8228"/>
    <x v="4075"/>
    <x v="0"/>
    <x v="958"/>
    <d v="2013-04-09T00:00:00"/>
    <x v="0"/>
    <s v="BC-11125"/>
    <s v="Becky Castell"/>
    <x v="2"/>
    <s v="United States"/>
    <s v="Troy"/>
    <x v="15"/>
    <n v="12180"/>
    <x v="3"/>
    <s v="FUR-FU-10000723"/>
    <x v="0"/>
    <x v="5"/>
    <s v="Deflect-o EconoMat Studded, No Bevel Mat for Low Pile Carpeting"/>
    <n v="82.64"/>
    <n v="2"/>
    <n v="0"/>
    <n v="7.4376000000000033"/>
  </r>
  <r>
    <n v="8229"/>
    <x v="4075"/>
    <x v="0"/>
    <x v="958"/>
    <d v="2013-04-09T00:00:00"/>
    <x v="0"/>
    <s v="BC-11125"/>
    <s v="Becky Castell"/>
    <x v="2"/>
    <s v="United States"/>
    <s v="Troy"/>
    <x v="15"/>
    <n v="12180"/>
    <x v="3"/>
    <s v="OFF-ST-10003455"/>
    <x v="1"/>
    <x v="4"/>
    <s v="Tenex File Box, Personal Filing Tote with Lid, Black"/>
    <n v="31.02"/>
    <n v="2"/>
    <n v="0"/>
    <n v="8.0652000000000008"/>
  </r>
  <r>
    <n v="8230"/>
    <x v="4075"/>
    <x v="0"/>
    <x v="958"/>
    <d v="2013-04-09T00:00:00"/>
    <x v="0"/>
    <s v="BC-11125"/>
    <s v="Becky Castell"/>
    <x v="2"/>
    <s v="United States"/>
    <s v="Troy"/>
    <x v="15"/>
    <n v="12180"/>
    <x v="3"/>
    <s v="TEC-AC-10001109"/>
    <x v="2"/>
    <x v="11"/>
    <s v="Logitech Trackman Marble Mouse"/>
    <n v="89.97"/>
    <n v="3"/>
    <n v="0"/>
    <n v="37.787400000000005"/>
  </r>
  <r>
    <n v="8231"/>
    <x v="4076"/>
    <x v="0"/>
    <x v="1186"/>
    <d v="2013-07-03T00:00:00"/>
    <x v="0"/>
    <s v="PF-19165"/>
    <s v="Philip Fox"/>
    <x v="0"/>
    <s v="United States"/>
    <s v="Sandy Springs"/>
    <x v="32"/>
    <n v="30328"/>
    <x v="0"/>
    <s v="OFF-AR-10004344"/>
    <x v="1"/>
    <x v="6"/>
    <s v="Bulldog Vacuum Base Pencil Sharpener"/>
    <n v="35.97"/>
    <n v="3"/>
    <n v="0"/>
    <n v="9.7118999999999982"/>
  </r>
  <r>
    <n v="8232"/>
    <x v="4076"/>
    <x v="0"/>
    <x v="1186"/>
    <d v="2013-07-03T00:00:00"/>
    <x v="0"/>
    <s v="PF-19165"/>
    <s v="Philip Fox"/>
    <x v="0"/>
    <s v="United States"/>
    <s v="Sandy Springs"/>
    <x v="32"/>
    <n v="30328"/>
    <x v="0"/>
    <s v="FUR-BO-10004695"/>
    <x v="0"/>
    <x v="0"/>
    <s v="O'Sullivan 2-Door Barrister Bookcase in Odessa Pine"/>
    <n v="1266.8599999999999"/>
    <n v="7"/>
    <n v="0"/>
    <n v="291.37779999999987"/>
  </r>
  <r>
    <n v="8233"/>
    <x v="4077"/>
    <x v="2"/>
    <x v="358"/>
    <d v="2011-09-28T00:00:00"/>
    <x v="1"/>
    <s v="SE-20110"/>
    <s v="Sanjit Engle"/>
    <x v="0"/>
    <s v="United States"/>
    <s v="San Jose"/>
    <x v="1"/>
    <n v="95123"/>
    <x v="1"/>
    <s v="OFF-ST-10000675"/>
    <x v="1"/>
    <x v="4"/>
    <s v="File Shuttle II and Handi-File, Black"/>
    <n v="169.45"/>
    <n v="5"/>
    <n v="0"/>
    <n v="42.362499999999997"/>
  </r>
  <r>
    <n v="8234"/>
    <x v="4077"/>
    <x v="2"/>
    <x v="358"/>
    <d v="2011-09-28T00:00:00"/>
    <x v="1"/>
    <s v="SE-20110"/>
    <s v="Sanjit Engle"/>
    <x v="0"/>
    <s v="United States"/>
    <s v="San Jose"/>
    <x v="1"/>
    <n v="95123"/>
    <x v="1"/>
    <s v="OFF-ST-10002301"/>
    <x v="1"/>
    <x v="4"/>
    <s v="Tennsco Commercial Shelving"/>
    <n v="40.68"/>
    <n v="2"/>
    <n v="0"/>
    <n v="0.40679999999999694"/>
  </r>
  <r>
    <n v="8235"/>
    <x v="4078"/>
    <x v="3"/>
    <x v="927"/>
    <d v="2014-05-07T00:00:00"/>
    <x v="1"/>
    <s v="CJ-12010"/>
    <s v="Caroline Jumper"/>
    <x v="0"/>
    <s v="United States"/>
    <s v="Jacksonville"/>
    <x v="2"/>
    <n v="32216"/>
    <x v="0"/>
    <s v="OFF-SU-10001212"/>
    <x v="1"/>
    <x v="14"/>
    <s v="Kleencut Forged Office Shears by Acme United Corporation"/>
    <n v="3.3280000000000003"/>
    <n v="2"/>
    <n v="0.2"/>
    <n v="0.4159999999999997"/>
  </r>
  <r>
    <n v="8236"/>
    <x v="4078"/>
    <x v="3"/>
    <x v="927"/>
    <d v="2014-05-07T00:00:00"/>
    <x v="1"/>
    <s v="CJ-12010"/>
    <s v="Caroline Jumper"/>
    <x v="0"/>
    <s v="United States"/>
    <s v="Jacksonville"/>
    <x v="2"/>
    <n v="32216"/>
    <x v="0"/>
    <s v="FUR-TA-10001889"/>
    <x v="0"/>
    <x v="3"/>
    <s v="Bush Advantage Collection Racetrack Conference Table"/>
    <n v="933.26200000000006"/>
    <n v="4"/>
    <n v="0.45"/>
    <n v="-458.14679999999998"/>
  </r>
  <r>
    <n v="8237"/>
    <x v="4078"/>
    <x v="3"/>
    <x v="927"/>
    <d v="2014-05-07T00:00:00"/>
    <x v="1"/>
    <s v="CJ-12010"/>
    <s v="Caroline Jumper"/>
    <x v="0"/>
    <s v="United States"/>
    <s v="Jacksonville"/>
    <x v="2"/>
    <n v="32216"/>
    <x v="0"/>
    <s v="FUR-CH-10002024"/>
    <x v="0"/>
    <x v="1"/>
    <s v="HON 5400 Series Task Chairs for Big and Tall"/>
    <n v="2803.92"/>
    <n v="5"/>
    <n v="0.2"/>
    <n v="0"/>
  </r>
  <r>
    <n v="8238"/>
    <x v="4079"/>
    <x v="3"/>
    <x v="179"/>
    <d v="2014-10-21T00:00:00"/>
    <x v="3"/>
    <s v="PT-19090"/>
    <s v="Pete Takahito"/>
    <x v="0"/>
    <s v="United States"/>
    <s v="Jacksonville"/>
    <x v="2"/>
    <n v="32216"/>
    <x v="0"/>
    <s v="OFF-ST-10000617"/>
    <x v="1"/>
    <x v="4"/>
    <s v="Woodgrain Magazine Files by Perma"/>
    <n v="4.7679999999999998"/>
    <n v="2"/>
    <n v="0.2"/>
    <n v="-0.7748000000000006"/>
  </r>
  <r>
    <n v="8239"/>
    <x v="4079"/>
    <x v="3"/>
    <x v="179"/>
    <d v="2014-10-21T00:00:00"/>
    <x v="3"/>
    <s v="PT-19090"/>
    <s v="Pete Takahito"/>
    <x v="0"/>
    <s v="United States"/>
    <s v="Jacksonville"/>
    <x v="2"/>
    <n v="32216"/>
    <x v="0"/>
    <s v="OFF-PA-10000380"/>
    <x v="1"/>
    <x v="10"/>
    <s v="REDIFORM Incoming/Outgoing Call Register, 11&quot; X 8 1/2&quot;, 100 Messages"/>
    <n v="6.6720000000000006"/>
    <n v="1"/>
    <n v="0.2"/>
    <n v="2.5019999999999998"/>
  </r>
  <r>
    <n v="8240"/>
    <x v="4079"/>
    <x v="3"/>
    <x v="179"/>
    <d v="2014-10-21T00:00:00"/>
    <x v="3"/>
    <s v="PT-19090"/>
    <s v="Pete Takahito"/>
    <x v="0"/>
    <s v="United States"/>
    <s v="Jacksonville"/>
    <x v="2"/>
    <n v="32216"/>
    <x v="0"/>
    <s v="OFF-AR-10003251"/>
    <x v="1"/>
    <x v="6"/>
    <s v="Prang Drawing Pencil Set"/>
    <n v="4.4479999999999995"/>
    <n v="2"/>
    <n v="0.2"/>
    <n v="1.1119999999999999"/>
  </r>
  <r>
    <n v="8241"/>
    <x v="4079"/>
    <x v="3"/>
    <x v="179"/>
    <d v="2014-10-21T00:00:00"/>
    <x v="3"/>
    <s v="PT-19090"/>
    <s v="Pete Takahito"/>
    <x v="0"/>
    <s v="United States"/>
    <s v="Jacksonville"/>
    <x v="2"/>
    <n v="32216"/>
    <x v="0"/>
    <s v="FUR-FU-10000175"/>
    <x v="0"/>
    <x v="5"/>
    <s v="DAX Wood Document Frame."/>
    <n v="43.936000000000007"/>
    <n v="4"/>
    <n v="0.2"/>
    <n v="6.0411999999999964"/>
  </r>
  <r>
    <n v="8242"/>
    <x v="4080"/>
    <x v="2"/>
    <x v="416"/>
    <d v="2011-09-05T00:00:00"/>
    <x v="1"/>
    <s v="LH-16900"/>
    <s v="Lena Hernandez"/>
    <x v="0"/>
    <s v="United States"/>
    <s v="New York City"/>
    <x v="15"/>
    <n v="10009"/>
    <x v="3"/>
    <s v="OFF-BI-10004716"/>
    <x v="1"/>
    <x v="8"/>
    <s v="Wilson Jones Hanging Recycled Pressboard Data Binders"/>
    <n v="23.744"/>
    <n v="2"/>
    <n v="0.2"/>
    <n v="8.3103999999999996"/>
  </r>
  <r>
    <n v="8243"/>
    <x v="4080"/>
    <x v="2"/>
    <x v="416"/>
    <d v="2011-09-05T00:00:00"/>
    <x v="1"/>
    <s v="LH-16900"/>
    <s v="Lena Hernandez"/>
    <x v="0"/>
    <s v="United States"/>
    <s v="New York City"/>
    <x v="15"/>
    <n v="10009"/>
    <x v="3"/>
    <s v="TEC-AC-10002842"/>
    <x v="2"/>
    <x v="11"/>
    <s v="WD My Passport Ultra 2TB Portable External Hard Drive"/>
    <n v="357"/>
    <n v="3"/>
    <n v="0"/>
    <n v="57.120000000000019"/>
  </r>
  <r>
    <n v="8244"/>
    <x v="4081"/>
    <x v="2"/>
    <x v="1132"/>
    <d v="2011-08-16T00:00:00"/>
    <x v="1"/>
    <s v="BW-11200"/>
    <s v="Ben Wallace"/>
    <x v="0"/>
    <s v="United States"/>
    <s v="San Francisco"/>
    <x v="1"/>
    <n v="94122"/>
    <x v="1"/>
    <s v="TEC-PH-10003691"/>
    <x v="2"/>
    <x v="7"/>
    <s v="BlackBerry Q10"/>
    <n v="806.33600000000001"/>
    <n v="8"/>
    <n v="0.2"/>
    <n v="50.396000000000015"/>
  </r>
  <r>
    <n v="8245"/>
    <x v="4081"/>
    <x v="2"/>
    <x v="1132"/>
    <d v="2011-08-16T00:00:00"/>
    <x v="1"/>
    <s v="BW-11200"/>
    <s v="Ben Wallace"/>
    <x v="0"/>
    <s v="United States"/>
    <s v="San Francisco"/>
    <x v="1"/>
    <n v="94122"/>
    <x v="1"/>
    <s v="FUR-FU-10002878"/>
    <x v="0"/>
    <x v="5"/>
    <s v="Seth Thomas 14&quot; Day/Date Wall Clock"/>
    <n v="85.44"/>
    <n v="3"/>
    <n v="0"/>
    <n v="31.612800000000004"/>
  </r>
  <r>
    <n v="8246"/>
    <x v="4082"/>
    <x v="2"/>
    <x v="710"/>
    <d v="2011-08-23T00:00:00"/>
    <x v="1"/>
    <s v="BS-11365"/>
    <s v="Bill Shonely"/>
    <x v="1"/>
    <s v="United States"/>
    <s v="Columbus"/>
    <x v="32"/>
    <n v="31907"/>
    <x v="0"/>
    <s v="OFF-ST-10000991"/>
    <x v="1"/>
    <x v="4"/>
    <s v="Space Solutions HD Industrial Steel Shelving."/>
    <n v="344.90999999999997"/>
    <n v="3"/>
    <n v="0"/>
    <n v="10.347300000000004"/>
  </r>
  <r>
    <n v="8247"/>
    <x v="4083"/>
    <x v="1"/>
    <x v="1187"/>
    <d v="2012-05-10T00:00:00"/>
    <x v="3"/>
    <s v="DP-13390"/>
    <s v="Dennis Pardue"/>
    <x v="2"/>
    <s v="United States"/>
    <s v="Aurora"/>
    <x v="10"/>
    <n v="60505"/>
    <x v="2"/>
    <s v="OFF-AP-10002439"/>
    <x v="1"/>
    <x v="9"/>
    <s v="Tripp Lite Isotel 8 Ultra 8 Outlet Metal Surge"/>
    <n v="70.969999999999985"/>
    <n v="5"/>
    <n v="0.8"/>
    <n v="-191.619"/>
  </r>
  <r>
    <n v="8248"/>
    <x v="4083"/>
    <x v="1"/>
    <x v="1187"/>
    <d v="2012-05-10T00:00:00"/>
    <x v="3"/>
    <s v="DP-13390"/>
    <s v="Dennis Pardue"/>
    <x v="2"/>
    <s v="United States"/>
    <s v="Aurora"/>
    <x v="10"/>
    <n v="60505"/>
    <x v="2"/>
    <s v="OFF-AR-10004602"/>
    <x v="1"/>
    <x v="6"/>
    <s v="Boston KS Multi-Size Manual Pencil Sharpener"/>
    <n v="36.783999999999999"/>
    <n v="2"/>
    <n v="0.2"/>
    <n v="3.6784000000000017"/>
  </r>
  <r>
    <n v="8249"/>
    <x v="4084"/>
    <x v="0"/>
    <x v="1120"/>
    <d v="2013-05-14T00:00:00"/>
    <x v="0"/>
    <s v="CS-12400"/>
    <s v="Christopher Schild"/>
    <x v="2"/>
    <s v="United States"/>
    <s v="Philadelphia"/>
    <x v="9"/>
    <n v="19134"/>
    <x v="3"/>
    <s v="TEC-PH-10001795"/>
    <x v="2"/>
    <x v="7"/>
    <s v="ClearOne CHATAttach 160 - speaker phone"/>
    <n v="743.98799999999994"/>
    <n v="2"/>
    <n v="0.4"/>
    <n v="-123.9980000000001"/>
  </r>
  <r>
    <n v="8250"/>
    <x v="4085"/>
    <x v="1"/>
    <x v="616"/>
    <d v="2012-03-09T00:00:00"/>
    <x v="0"/>
    <s v="MS-17365"/>
    <s v="Maribeth Schnelling"/>
    <x v="0"/>
    <s v="United States"/>
    <s v="Chicago"/>
    <x v="10"/>
    <n v="60653"/>
    <x v="2"/>
    <s v="OFF-BI-10002854"/>
    <x v="1"/>
    <x v="8"/>
    <s v="Performers Binder/Pad Holder, Black"/>
    <n v="11.211999999999998"/>
    <n v="2"/>
    <n v="0.8"/>
    <n v="-16.818000000000005"/>
  </r>
  <r>
    <n v="8251"/>
    <x v="4085"/>
    <x v="1"/>
    <x v="616"/>
    <d v="2012-03-09T00:00:00"/>
    <x v="0"/>
    <s v="MS-17365"/>
    <s v="Maribeth Schnelling"/>
    <x v="0"/>
    <s v="United States"/>
    <s v="Chicago"/>
    <x v="10"/>
    <n v="60653"/>
    <x v="2"/>
    <s v="FUR-FU-10000023"/>
    <x v="0"/>
    <x v="5"/>
    <s v="Eldon Wave Desk Accessories"/>
    <n v="4.7119999999999997"/>
    <n v="2"/>
    <n v="0.6"/>
    <n v="-1.8847999999999994"/>
  </r>
  <r>
    <n v="8252"/>
    <x v="4085"/>
    <x v="1"/>
    <x v="616"/>
    <d v="2012-03-09T00:00:00"/>
    <x v="0"/>
    <s v="MS-17365"/>
    <s v="Maribeth Schnelling"/>
    <x v="0"/>
    <s v="United States"/>
    <s v="Chicago"/>
    <x v="10"/>
    <n v="60653"/>
    <x v="2"/>
    <s v="OFF-AP-10000828"/>
    <x v="1"/>
    <x v="9"/>
    <s v="Avanti 4.4 Cu. Ft. Refrigerator"/>
    <n v="180.97999999999996"/>
    <n v="5"/>
    <n v="0.8"/>
    <n v="-470.548"/>
  </r>
  <r>
    <n v="8253"/>
    <x v="4085"/>
    <x v="1"/>
    <x v="616"/>
    <d v="2012-03-09T00:00:00"/>
    <x v="0"/>
    <s v="MS-17365"/>
    <s v="Maribeth Schnelling"/>
    <x v="0"/>
    <s v="United States"/>
    <s v="Chicago"/>
    <x v="10"/>
    <n v="60653"/>
    <x v="2"/>
    <s v="OFF-ST-10000777"/>
    <x v="1"/>
    <x v="4"/>
    <s v="Companion Letter/Legal File, Black"/>
    <n v="60.415999999999997"/>
    <n v="2"/>
    <n v="0.2"/>
    <n v="6.0416000000000025"/>
  </r>
  <r>
    <n v="8254"/>
    <x v="4086"/>
    <x v="3"/>
    <x v="801"/>
    <d v="2014-08-20T00:00:00"/>
    <x v="1"/>
    <s v="DK-12895"/>
    <s v="Dana Kaydos"/>
    <x v="0"/>
    <s v="United States"/>
    <s v="Seattle"/>
    <x v="4"/>
    <n v="98103"/>
    <x v="1"/>
    <s v="TEC-CO-10000971"/>
    <x v="2"/>
    <x v="16"/>
    <s v="Hewlett Packard 310 Color Digital Copier"/>
    <n v="299.99"/>
    <n v="1"/>
    <n v="0"/>
    <n v="89.996999999999986"/>
  </r>
  <r>
    <n v="8255"/>
    <x v="4086"/>
    <x v="3"/>
    <x v="801"/>
    <d v="2014-08-20T00:00:00"/>
    <x v="1"/>
    <s v="DK-12895"/>
    <s v="Dana Kaydos"/>
    <x v="0"/>
    <s v="United States"/>
    <s v="Seattle"/>
    <x v="4"/>
    <n v="98103"/>
    <x v="1"/>
    <s v="OFF-PA-10003134"/>
    <x v="1"/>
    <x v="10"/>
    <s v="Xerox 1937"/>
    <n v="192.16"/>
    <n v="4"/>
    <n v="0"/>
    <n v="92.236799999999988"/>
  </r>
  <r>
    <n v="8256"/>
    <x v="4086"/>
    <x v="3"/>
    <x v="801"/>
    <d v="2014-08-20T00:00:00"/>
    <x v="1"/>
    <s v="DK-12895"/>
    <s v="Dana Kaydos"/>
    <x v="0"/>
    <s v="United States"/>
    <s v="Seattle"/>
    <x v="4"/>
    <n v="98103"/>
    <x v="1"/>
    <s v="TEC-PH-10002538"/>
    <x v="2"/>
    <x v="7"/>
    <s v="Grandstream GXP1160 VoIP phone"/>
    <n v="242.624"/>
    <n v="8"/>
    <n v="0.2"/>
    <n v="27.295199999999973"/>
  </r>
  <r>
    <n v="8257"/>
    <x v="4086"/>
    <x v="3"/>
    <x v="801"/>
    <d v="2014-08-20T00:00:00"/>
    <x v="1"/>
    <s v="DK-12895"/>
    <s v="Dana Kaydos"/>
    <x v="0"/>
    <s v="United States"/>
    <s v="Seattle"/>
    <x v="4"/>
    <n v="98103"/>
    <x v="1"/>
    <s v="OFF-ST-10001228"/>
    <x v="1"/>
    <x v="4"/>
    <s v="Personal File Boxes with Fold-Down Carry Handle"/>
    <n v="46.74"/>
    <n v="3"/>
    <n v="0"/>
    <n v="11.684999999999999"/>
  </r>
  <r>
    <n v="8258"/>
    <x v="4086"/>
    <x v="3"/>
    <x v="801"/>
    <d v="2014-08-20T00:00:00"/>
    <x v="1"/>
    <s v="DK-12895"/>
    <s v="Dana Kaydos"/>
    <x v="0"/>
    <s v="United States"/>
    <s v="Seattle"/>
    <x v="4"/>
    <n v="98103"/>
    <x v="1"/>
    <s v="TEC-AC-10000397"/>
    <x v="2"/>
    <x v="11"/>
    <s v="Perixx PERIBOARD-512B, Ergonomic Split Keyboard"/>
    <n v="174.95000000000002"/>
    <n v="5"/>
    <n v="0"/>
    <n v="12.246500000000005"/>
  </r>
  <r>
    <n v="8259"/>
    <x v="4086"/>
    <x v="3"/>
    <x v="801"/>
    <d v="2014-08-20T00:00:00"/>
    <x v="1"/>
    <s v="DK-12895"/>
    <s v="Dana Kaydos"/>
    <x v="0"/>
    <s v="United States"/>
    <s v="Seattle"/>
    <x v="4"/>
    <n v="98103"/>
    <x v="1"/>
    <s v="OFF-BI-10004308"/>
    <x v="1"/>
    <x v="8"/>
    <s v="Avery Legal 4-Ring Binder"/>
    <n v="100.70400000000001"/>
    <n v="6"/>
    <n v="0.2"/>
    <n v="37.763999999999996"/>
  </r>
  <r>
    <n v="8260"/>
    <x v="4087"/>
    <x v="0"/>
    <x v="190"/>
    <d v="2013-06-27T00:00:00"/>
    <x v="3"/>
    <s v="SN-20560"/>
    <s v="Skye Norling"/>
    <x v="2"/>
    <s v="United States"/>
    <s v="Roseville"/>
    <x v="12"/>
    <n v="48066"/>
    <x v="2"/>
    <s v="OFF-PA-10000357"/>
    <x v="1"/>
    <x v="10"/>
    <s v="White Dual Perf Computer Printout Paper, 2700 Sheets, 1 Part, Heavyweight, 20 lbs., 14 7/8 x 11"/>
    <n v="368.91"/>
    <n v="9"/>
    <n v="0"/>
    <n v="180.76590000000002"/>
  </r>
  <r>
    <n v="8261"/>
    <x v="4087"/>
    <x v="0"/>
    <x v="190"/>
    <d v="2013-06-27T00:00:00"/>
    <x v="3"/>
    <s v="SN-20560"/>
    <s v="Skye Norling"/>
    <x v="2"/>
    <s v="United States"/>
    <s v="Roseville"/>
    <x v="12"/>
    <n v="48066"/>
    <x v="2"/>
    <s v="OFF-BI-10000773"/>
    <x v="1"/>
    <x v="8"/>
    <s v="Insertable Tab Post Binder Dividers"/>
    <n v="8.02"/>
    <n v="1"/>
    <n v="0"/>
    <n v="3.7693999999999992"/>
  </r>
  <r>
    <n v="8262"/>
    <x v="4087"/>
    <x v="0"/>
    <x v="190"/>
    <d v="2013-06-27T00:00:00"/>
    <x v="3"/>
    <s v="SN-20560"/>
    <s v="Skye Norling"/>
    <x v="2"/>
    <s v="United States"/>
    <s v="Roseville"/>
    <x v="12"/>
    <n v="48066"/>
    <x v="2"/>
    <s v="OFF-ST-10001837"/>
    <x v="1"/>
    <x v="4"/>
    <s v="SAFCO Mobile Desk Side File, Wire Frame"/>
    <n v="171.04"/>
    <n v="4"/>
    <n v="0"/>
    <n v="44.470399999999998"/>
  </r>
  <r>
    <n v="8263"/>
    <x v="4088"/>
    <x v="0"/>
    <x v="272"/>
    <d v="2013-12-20T00:00:00"/>
    <x v="1"/>
    <s v="TC-21475"/>
    <s v="Tony Chapman"/>
    <x v="2"/>
    <s v="United States"/>
    <s v="Fayetteville"/>
    <x v="36"/>
    <n v="72701"/>
    <x v="0"/>
    <s v="OFF-PA-10002552"/>
    <x v="1"/>
    <x v="10"/>
    <s v="Xerox 1958"/>
    <n v="19.440000000000001"/>
    <n v="3"/>
    <n v="0"/>
    <n v="9.3312000000000008"/>
  </r>
  <r>
    <n v="8264"/>
    <x v="4089"/>
    <x v="1"/>
    <x v="1023"/>
    <d v="2012-09-17T00:00:00"/>
    <x v="1"/>
    <s v="AM-10705"/>
    <s v="Anne McFarland"/>
    <x v="0"/>
    <s v="United States"/>
    <s v="Jacksonville"/>
    <x v="3"/>
    <n v="28540"/>
    <x v="0"/>
    <s v="OFF-BI-10000014"/>
    <x v="1"/>
    <x v="8"/>
    <s v="Heavy-Duty E-Z-D Binders"/>
    <n v="13.092000000000002"/>
    <n v="4"/>
    <n v="0.7"/>
    <n v="-10.037199999999999"/>
  </r>
  <r>
    <n v="8265"/>
    <x v="4090"/>
    <x v="2"/>
    <x v="125"/>
    <d v="2012-01-04T00:00:00"/>
    <x v="1"/>
    <s v="AJ-10960"/>
    <s v="Astrea Jones"/>
    <x v="0"/>
    <s v="United States"/>
    <s v="New York City"/>
    <x v="15"/>
    <n v="10035"/>
    <x v="3"/>
    <s v="OFF-AP-10004136"/>
    <x v="1"/>
    <x v="9"/>
    <s v="Kensington 6 Outlet SmartSocket Surge Protector"/>
    <n v="122.94"/>
    <n v="3"/>
    <n v="0"/>
    <n v="30.734999999999992"/>
  </r>
  <r>
    <n v="8266"/>
    <x v="4090"/>
    <x v="2"/>
    <x v="125"/>
    <d v="2012-01-04T00:00:00"/>
    <x v="1"/>
    <s v="AJ-10960"/>
    <s v="Astrea Jones"/>
    <x v="0"/>
    <s v="United States"/>
    <s v="New York City"/>
    <x v="15"/>
    <n v="10035"/>
    <x v="3"/>
    <s v="OFF-BI-10003429"/>
    <x v="1"/>
    <x v="8"/>
    <s v="Cardinal HOLDit! Binder Insert Strips,Extra Strips"/>
    <n v="35.448"/>
    <n v="7"/>
    <n v="0.2"/>
    <n v="12.8499"/>
  </r>
  <r>
    <n v="8267"/>
    <x v="4091"/>
    <x v="2"/>
    <x v="333"/>
    <d v="2011-05-04T00:00:00"/>
    <x v="1"/>
    <s v="KH-16360"/>
    <s v="Katherine Hughes"/>
    <x v="0"/>
    <s v="United States"/>
    <s v="Dover"/>
    <x v="13"/>
    <n v="19901"/>
    <x v="3"/>
    <s v="TEC-PH-10000376"/>
    <x v="2"/>
    <x v="7"/>
    <s v="Square Credit Card Reader"/>
    <n v="19.98"/>
    <n v="2"/>
    <n v="0"/>
    <n v="5.1948000000000008"/>
  </r>
  <r>
    <n v="8268"/>
    <x v="4092"/>
    <x v="3"/>
    <x v="289"/>
    <d v="2014-02-07T00:00:00"/>
    <x v="1"/>
    <s v="LP-17095"/>
    <s v="Liz Preis"/>
    <x v="0"/>
    <s v="United States"/>
    <s v="Aurora"/>
    <x v="10"/>
    <n v="60505"/>
    <x v="2"/>
    <s v="FUR-TA-10003469"/>
    <x v="0"/>
    <x v="3"/>
    <s v="Balt Split Level Computer Training Table"/>
    <n v="69.375"/>
    <n v="1"/>
    <n v="0.5"/>
    <n v="-47.174999999999997"/>
  </r>
  <r>
    <n v="8269"/>
    <x v="4092"/>
    <x v="3"/>
    <x v="289"/>
    <d v="2014-02-07T00:00:00"/>
    <x v="1"/>
    <s v="LP-17095"/>
    <s v="Liz Preis"/>
    <x v="0"/>
    <s v="United States"/>
    <s v="Aurora"/>
    <x v="10"/>
    <n v="60505"/>
    <x v="2"/>
    <s v="OFF-SU-10004231"/>
    <x v="1"/>
    <x v="14"/>
    <s v="Acme Tagit Stainless Steel Antibacterial Scissors"/>
    <n v="31.680000000000003"/>
    <n v="4"/>
    <n v="0.2"/>
    <n v="2.7719999999999994"/>
  </r>
  <r>
    <n v="8270"/>
    <x v="4092"/>
    <x v="3"/>
    <x v="289"/>
    <d v="2014-02-07T00:00:00"/>
    <x v="1"/>
    <s v="LP-17095"/>
    <s v="Liz Preis"/>
    <x v="0"/>
    <s v="United States"/>
    <s v="Aurora"/>
    <x v="10"/>
    <n v="60505"/>
    <x v="2"/>
    <s v="TEC-PH-10002584"/>
    <x v="2"/>
    <x v="7"/>
    <s v="Samsung Galaxy S4"/>
    <n v="2003.1680000000001"/>
    <n v="4"/>
    <n v="0.2"/>
    <n v="250.39599999999984"/>
  </r>
  <r>
    <n v="8271"/>
    <x v="4092"/>
    <x v="3"/>
    <x v="289"/>
    <d v="2014-02-07T00:00:00"/>
    <x v="1"/>
    <s v="LP-17095"/>
    <s v="Liz Preis"/>
    <x v="0"/>
    <s v="United States"/>
    <s v="Aurora"/>
    <x v="10"/>
    <n v="60505"/>
    <x v="2"/>
    <s v="OFF-AR-10003602"/>
    <x v="1"/>
    <x v="6"/>
    <s v="Quartet Omega Colored Chalk, 12/Pack"/>
    <n v="9.3439999999999994"/>
    <n v="2"/>
    <n v="0.2"/>
    <n v="3.1535999999999995"/>
  </r>
  <r>
    <n v="8272"/>
    <x v="4093"/>
    <x v="0"/>
    <x v="591"/>
    <d v="2014-01-01T00:00:00"/>
    <x v="1"/>
    <s v="JE-15715"/>
    <s v="Joe Elijah"/>
    <x v="0"/>
    <s v="United States"/>
    <s v="New York City"/>
    <x v="15"/>
    <n v="10009"/>
    <x v="3"/>
    <s v="FUR-CH-10002331"/>
    <x v="0"/>
    <x v="1"/>
    <s v="Hon 4700 Series Mobuis Mid-Back Task Chairs with Adjustable Arms"/>
    <n v="2563.056"/>
    <n v="8"/>
    <n v="0.1"/>
    <n v="313.26239999999967"/>
  </r>
  <r>
    <n v="8273"/>
    <x v="4094"/>
    <x v="0"/>
    <x v="201"/>
    <d v="2013-10-26T00:00:00"/>
    <x v="1"/>
    <s v="MY-18295"/>
    <s v="Muhammed Yedwab"/>
    <x v="1"/>
    <s v="United States"/>
    <s v="El Cajon"/>
    <x v="1"/>
    <n v="92020"/>
    <x v="1"/>
    <s v="FUR-CH-10001802"/>
    <x v="0"/>
    <x v="1"/>
    <s v="Hon Every-Day Chair Series Swivel Task Chairs"/>
    <n v="387.13600000000002"/>
    <n v="4"/>
    <n v="0.2"/>
    <n v="4.8391999999999911"/>
  </r>
  <r>
    <n v="8274"/>
    <x v="4095"/>
    <x v="1"/>
    <x v="385"/>
    <d v="2012-06-15T00:00:00"/>
    <x v="0"/>
    <s v="FC-14245"/>
    <s v="Frank Carlisle"/>
    <x v="2"/>
    <s v="United States"/>
    <s v="Springfield"/>
    <x v="24"/>
    <n v="45503"/>
    <x v="3"/>
    <s v="OFF-AR-10000634"/>
    <x v="1"/>
    <x v="6"/>
    <s v="Newell 320"/>
    <n v="3.4240000000000004"/>
    <n v="1"/>
    <n v="0.2"/>
    <n v="0.29960000000000009"/>
  </r>
  <r>
    <n v="8275"/>
    <x v="4096"/>
    <x v="3"/>
    <x v="160"/>
    <d v="2014-07-05T00:00:00"/>
    <x v="1"/>
    <s v="ND-18460"/>
    <s v="Neil Ducich"/>
    <x v="1"/>
    <s v="United States"/>
    <s v="Mount Vernon"/>
    <x v="15"/>
    <n v="10550"/>
    <x v="3"/>
    <s v="OFF-ST-10002615"/>
    <x v="1"/>
    <x v="4"/>
    <s v="Dual Level, Single-Width Filing Carts"/>
    <n v="1085.42"/>
    <n v="7"/>
    <n v="0"/>
    <n v="282.20920000000001"/>
  </r>
  <r>
    <n v="8276"/>
    <x v="4097"/>
    <x v="1"/>
    <x v="153"/>
    <d v="2012-06-30T00:00:00"/>
    <x v="1"/>
    <s v="DB-13360"/>
    <s v="Dennis Bolton"/>
    <x v="2"/>
    <s v="United States"/>
    <s v="Lakewood"/>
    <x v="24"/>
    <n v="44107"/>
    <x v="3"/>
    <s v="OFF-PA-10004040"/>
    <x v="1"/>
    <x v="10"/>
    <s v="Universal Premium White Copier/Laser Paper (20Lb. and 87 Bright)"/>
    <n v="43.056000000000004"/>
    <n v="9"/>
    <n v="0.2"/>
    <n v="15.607799999999999"/>
  </r>
  <r>
    <n v="8277"/>
    <x v="4098"/>
    <x v="0"/>
    <x v="823"/>
    <d v="2013-02-25T00:00:00"/>
    <x v="1"/>
    <s v="LC-16960"/>
    <s v="Lindsay Castell"/>
    <x v="2"/>
    <s v="United States"/>
    <s v="Tampa"/>
    <x v="2"/>
    <n v="33614"/>
    <x v="0"/>
    <s v="OFF-BI-10003727"/>
    <x v="1"/>
    <x v="8"/>
    <s v="Avery Durable Slant Ring Binders With Label Holder"/>
    <n v="3.762"/>
    <n v="3"/>
    <n v="0.7"/>
    <n v="-2.758799999999999"/>
  </r>
  <r>
    <n v="8278"/>
    <x v="4098"/>
    <x v="0"/>
    <x v="823"/>
    <d v="2013-02-25T00:00:00"/>
    <x v="1"/>
    <s v="LC-16960"/>
    <s v="Lindsay Castell"/>
    <x v="2"/>
    <s v="United States"/>
    <s v="Tampa"/>
    <x v="2"/>
    <n v="33614"/>
    <x v="0"/>
    <s v="OFF-BI-10002026"/>
    <x v="1"/>
    <x v="8"/>
    <s v="Avery Arch Ring Binders"/>
    <n v="34.860000000000007"/>
    <n v="2"/>
    <n v="0.7"/>
    <n v="-26.726000000000006"/>
  </r>
  <r>
    <n v="8279"/>
    <x v="4098"/>
    <x v="0"/>
    <x v="823"/>
    <d v="2013-02-25T00:00:00"/>
    <x v="1"/>
    <s v="LC-16960"/>
    <s v="Lindsay Castell"/>
    <x v="2"/>
    <s v="United States"/>
    <s v="Tampa"/>
    <x v="2"/>
    <n v="33614"/>
    <x v="0"/>
    <s v="OFF-ST-10001496"/>
    <x v="1"/>
    <x v="4"/>
    <s v="Standard Rollaway File with Lock"/>
    <n v="432.45600000000002"/>
    <n v="3"/>
    <n v="0.2"/>
    <n v="32.434200000000004"/>
  </r>
  <r>
    <n v="8280"/>
    <x v="4099"/>
    <x v="3"/>
    <x v="300"/>
    <d v="2014-04-27T00:00:00"/>
    <x v="1"/>
    <s v="BD-11725"/>
    <s v="Bruce Degenhardt"/>
    <x v="0"/>
    <s v="United States"/>
    <s v="Columbus"/>
    <x v="32"/>
    <n v="31907"/>
    <x v="0"/>
    <s v="OFF-ST-10003716"/>
    <x v="1"/>
    <x v="4"/>
    <s v="Tennsco Double-Tier Lockers"/>
    <n v="675.06000000000006"/>
    <n v="3"/>
    <n v="0"/>
    <n v="87.757800000000003"/>
  </r>
  <r>
    <n v="8281"/>
    <x v="4100"/>
    <x v="3"/>
    <x v="1188"/>
    <d v="2014-05-11T00:00:00"/>
    <x v="2"/>
    <s v="MC-17605"/>
    <s v="Matt Connell"/>
    <x v="1"/>
    <s v="United States"/>
    <s v="Jacksonville"/>
    <x v="3"/>
    <n v="28540"/>
    <x v="0"/>
    <s v="OFF-EN-10002504"/>
    <x v="1"/>
    <x v="12"/>
    <s v="Tyvek  Top-Opening Peel &amp; Seel Envelopes, Plain White"/>
    <n v="65.231999999999999"/>
    <n v="3"/>
    <n v="0.2"/>
    <n v="22.015799999999999"/>
  </r>
  <r>
    <n v="8282"/>
    <x v="4100"/>
    <x v="3"/>
    <x v="1188"/>
    <d v="2014-05-11T00:00:00"/>
    <x v="2"/>
    <s v="MC-17605"/>
    <s v="Matt Connell"/>
    <x v="1"/>
    <s v="United States"/>
    <s v="Jacksonville"/>
    <x v="3"/>
    <n v="28540"/>
    <x v="0"/>
    <s v="FUR-CH-10001270"/>
    <x v="0"/>
    <x v="1"/>
    <s v="Harbour Creations Steel Folding Chair"/>
    <n v="207"/>
    <n v="3"/>
    <n v="0.2"/>
    <n v="25.874999999999972"/>
  </r>
  <r>
    <n v="8283"/>
    <x v="4101"/>
    <x v="1"/>
    <x v="379"/>
    <d v="2012-12-26T00:00:00"/>
    <x v="0"/>
    <s v="SZ-20035"/>
    <s v="Sam Zeldin"/>
    <x v="2"/>
    <s v="United States"/>
    <s v="Saint Charles"/>
    <x v="10"/>
    <n v="60174"/>
    <x v="2"/>
    <s v="TEC-MA-10004241"/>
    <x v="2"/>
    <x v="15"/>
    <s v="Star Micronics TSP800 TSP847IIU Receipt Printer"/>
    <n v="600.53"/>
    <n v="2"/>
    <n v="0.3"/>
    <n v="137.26399999999995"/>
  </r>
  <r>
    <n v="8284"/>
    <x v="4101"/>
    <x v="1"/>
    <x v="379"/>
    <d v="2012-12-26T00:00:00"/>
    <x v="0"/>
    <s v="SZ-20035"/>
    <s v="Sam Zeldin"/>
    <x v="2"/>
    <s v="United States"/>
    <s v="Saint Charles"/>
    <x v="10"/>
    <n v="60174"/>
    <x v="2"/>
    <s v="OFF-AR-10001468"/>
    <x v="1"/>
    <x v="6"/>
    <s v="Sanford Prismacolor Professional Thick Lead Art Pencils, 36-Color Set"/>
    <n v="59.903999999999996"/>
    <n v="2"/>
    <n v="0.2"/>
    <n v="14.227200000000003"/>
  </r>
  <r>
    <n v="8285"/>
    <x v="4101"/>
    <x v="1"/>
    <x v="379"/>
    <d v="2012-12-26T00:00:00"/>
    <x v="0"/>
    <s v="SZ-20035"/>
    <s v="Sam Zeldin"/>
    <x v="2"/>
    <s v="United States"/>
    <s v="Saint Charles"/>
    <x v="10"/>
    <n v="60174"/>
    <x v="2"/>
    <s v="TEC-AC-10003198"/>
    <x v="2"/>
    <x v="11"/>
    <s v="Enermax Acrylux Wireless Keyboard"/>
    <n v="637.44000000000005"/>
    <n v="8"/>
    <n v="0.2"/>
    <n v="135.45599999999996"/>
  </r>
  <r>
    <n v="8286"/>
    <x v="4101"/>
    <x v="1"/>
    <x v="379"/>
    <d v="2012-12-26T00:00:00"/>
    <x v="0"/>
    <s v="SZ-20035"/>
    <s v="Sam Zeldin"/>
    <x v="2"/>
    <s v="United States"/>
    <s v="Saint Charles"/>
    <x v="10"/>
    <n v="60174"/>
    <x v="2"/>
    <s v="FUR-FU-10003039"/>
    <x v="0"/>
    <x v="5"/>
    <s v="Howard Miller 11-1/2&quot; Diameter Grantwood Wall Clock"/>
    <n v="51.756000000000007"/>
    <n v="3"/>
    <n v="0.6"/>
    <n v="-33.641399999999997"/>
  </r>
  <r>
    <n v="8287"/>
    <x v="4102"/>
    <x v="2"/>
    <x v="1132"/>
    <d v="2011-08-16T00:00:00"/>
    <x v="1"/>
    <s v="DH-13675"/>
    <s v="Duane Huffman"/>
    <x v="2"/>
    <s v="United States"/>
    <s v="Miami"/>
    <x v="2"/>
    <n v="33180"/>
    <x v="0"/>
    <s v="OFF-PA-10000295"/>
    <x v="1"/>
    <x v="10"/>
    <s v="Xerox 229"/>
    <n v="31.104000000000006"/>
    <n v="6"/>
    <n v="0.2"/>
    <n v="10.8864"/>
  </r>
  <r>
    <n v="8288"/>
    <x v="4102"/>
    <x v="2"/>
    <x v="1132"/>
    <d v="2011-08-16T00:00:00"/>
    <x v="1"/>
    <s v="DH-13675"/>
    <s v="Duane Huffman"/>
    <x v="2"/>
    <s v="United States"/>
    <s v="Miami"/>
    <x v="2"/>
    <n v="33180"/>
    <x v="0"/>
    <s v="OFF-AR-10004344"/>
    <x v="1"/>
    <x v="6"/>
    <s v="Bulldog Vacuum Base Pencil Sharpener"/>
    <n v="47.96"/>
    <n v="5"/>
    <n v="0.2"/>
    <n v="4.196499999999995"/>
  </r>
  <r>
    <n v="8289"/>
    <x v="4102"/>
    <x v="2"/>
    <x v="1132"/>
    <d v="2011-08-16T00:00:00"/>
    <x v="1"/>
    <s v="DH-13675"/>
    <s v="Duane Huffman"/>
    <x v="2"/>
    <s v="United States"/>
    <s v="Miami"/>
    <x v="2"/>
    <n v="33180"/>
    <x v="0"/>
    <s v="TEC-AC-10002473"/>
    <x v="2"/>
    <x v="11"/>
    <s v="Maxell 4.7GB DVD-R"/>
    <n v="158.928"/>
    <n v="7"/>
    <n v="0.2"/>
    <n v="41.718599999999995"/>
  </r>
  <r>
    <n v="8290"/>
    <x v="4102"/>
    <x v="2"/>
    <x v="1132"/>
    <d v="2011-08-16T00:00:00"/>
    <x v="1"/>
    <s v="DH-13675"/>
    <s v="Duane Huffman"/>
    <x v="2"/>
    <s v="United States"/>
    <s v="Miami"/>
    <x v="2"/>
    <n v="33180"/>
    <x v="0"/>
    <s v="OFF-AP-10002403"/>
    <x v="1"/>
    <x v="9"/>
    <s v="Acco Smartsocket Color-Coded Six-Outlet AC Adapter Model Surge Protectors"/>
    <n v="211.24799999999999"/>
    <n v="6"/>
    <n v="0.2"/>
    <n v="15.843599999999995"/>
  </r>
  <r>
    <n v="8291"/>
    <x v="4102"/>
    <x v="2"/>
    <x v="1132"/>
    <d v="2011-08-16T00:00:00"/>
    <x v="1"/>
    <s v="DH-13675"/>
    <s v="Duane Huffman"/>
    <x v="2"/>
    <s v="United States"/>
    <s v="Miami"/>
    <x v="2"/>
    <n v="33180"/>
    <x v="0"/>
    <s v="OFF-SU-10000432"/>
    <x v="1"/>
    <x v="14"/>
    <s v="Acco Side-Punched Conventional Columnar Pads"/>
    <n v="5.5520000000000005"/>
    <n v="2"/>
    <n v="0.2"/>
    <n v="-1.0410000000000006"/>
  </r>
  <r>
    <n v="8292"/>
    <x v="4102"/>
    <x v="2"/>
    <x v="1132"/>
    <d v="2011-08-16T00:00:00"/>
    <x v="1"/>
    <s v="DH-13675"/>
    <s v="Duane Huffman"/>
    <x v="2"/>
    <s v="United States"/>
    <s v="Miami"/>
    <x v="2"/>
    <n v="33180"/>
    <x v="0"/>
    <s v="OFF-LA-10000443"/>
    <x v="1"/>
    <x v="2"/>
    <s v="Avery 501"/>
    <n v="2.952"/>
    <n v="1"/>
    <n v="0.2"/>
    <n v="0.99629999999999996"/>
  </r>
  <r>
    <n v="8293"/>
    <x v="4103"/>
    <x v="1"/>
    <x v="555"/>
    <d v="2012-12-15T00:00:00"/>
    <x v="1"/>
    <s v="LC-16885"/>
    <s v="Lena Creighton"/>
    <x v="0"/>
    <s v="United States"/>
    <s v="Troy"/>
    <x v="24"/>
    <n v="45373"/>
    <x v="3"/>
    <s v="OFF-BI-10003166"/>
    <x v="1"/>
    <x v="8"/>
    <s v="GBC Plasticlear Binding Covers"/>
    <n v="10.332000000000003"/>
    <n v="3"/>
    <n v="0.7"/>
    <n v="-7.5767999999999986"/>
  </r>
  <r>
    <n v="8294"/>
    <x v="4104"/>
    <x v="3"/>
    <x v="132"/>
    <d v="2014-11-08T00:00:00"/>
    <x v="1"/>
    <s v="JO-15145"/>
    <s v="Jack O'Briant"/>
    <x v="1"/>
    <s v="United States"/>
    <s v="Seattle"/>
    <x v="4"/>
    <n v="98103"/>
    <x v="1"/>
    <s v="OFF-BI-10002393"/>
    <x v="1"/>
    <x v="8"/>
    <s v="Binder Posts"/>
    <n v="18.368000000000002"/>
    <n v="4"/>
    <n v="0.2"/>
    <n v="5.9695999999999998"/>
  </r>
  <r>
    <n v="8295"/>
    <x v="4105"/>
    <x v="3"/>
    <x v="677"/>
    <d v="2014-03-18T00:00:00"/>
    <x v="1"/>
    <s v="MT-17815"/>
    <s v="Meg Tillman"/>
    <x v="0"/>
    <s v="United States"/>
    <s v="New York City"/>
    <x v="15"/>
    <n v="10011"/>
    <x v="3"/>
    <s v="TEC-PH-10001809"/>
    <x v="2"/>
    <x v="7"/>
    <s v="Panasonic KX T7736-B Digital phone"/>
    <n v="299.89999999999998"/>
    <n v="2"/>
    <n v="0"/>
    <n v="74.974999999999994"/>
  </r>
  <r>
    <n v="8296"/>
    <x v="4106"/>
    <x v="0"/>
    <x v="198"/>
    <d v="2013-06-04T00:00:00"/>
    <x v="1"/>
    <s v="EB-13750"/>
    <s v="Edward Becker"/>
    <x v="1"/>
    <s v="United States"/>
    <s v="Arlington"/>
    <x v="17"/>
    <n v="22204"/>
    <x v="0"/>
    <s v="OFF-EN-10002600"/>
    <x v="1"/>
    <x v="12"/>
    <s v="Redi-Strip #10 Envelopes, 4 1/8 x 9 1/2"/>
    <n v="26.55"/>
    <n v="9"/>
    <n v="0"/>
    <n v="12.744"/>
  </r>
  <r>
    <n v="8297"/>
    <x v="4106"/>
    <x v="0"/>
    <x v="198"/>
    <d v="2013-06-04T00:00:00"/>
    <x v="1"/>
    <s v="EB-13750"/>
    <s v="Edward Becker"/>
    <x v="1"/>
    <s v="United States"/>
    <s v="Arlington"/>
    <x v="17"/>
    <n v="22204"/>
    <x v="0"/>
    <s v="TEC-AC-10000109"/>
    <x v="2"/>
    <x v="11"/>
    <s v="Sony Micro Vault Click 16 GB USB 2.0 Flash Drive"/>
    <n v="111.98"/>
    <n v="2"/>
    <n v="0"/>
    <n v="26.875200000000007"/>
  </r>
  <r>
    <n v="8298"/>
    <x v="4107"/>
    <x v="1"/>
    <x v="761"/>
    <d v="2012-07-11T00:00:00"/>
    <x v="1"/>
    <s v="RS-19765"/>
    <s v="Roland Schwarz"/>
    <x v="1"/>
    <s v="United States"/>
    <s v="Charlotte"/>
    <x v="3"/>
    <n v="28205"/>
    <x v="0"/>
    <s v="FUR-FU-10003829"/>
    <x v="0"/>
    <x v="5"/>
    <s v="Stackable Trays"/>
    <n v="4.9280000000000008"/>
    <n v="2"/>
    <n v="0.2"/>
    <n v="0.73919999999999941"/>
  </r>
  <r>
    <n v="8299"/>
    <x v="4107"/>
    <x v="1"/>
    <x v="761"/>
    <d v="2012-07-11T00:00:00"/>
    <x v="1"/>
    <s v="RS-19765"/>
    <s v="Roland Schwarz"/>
    <x v="1"/>
    <s v="United States"/>
    <s v="Charlotte"/>
    <x v="3"/>
    <n v="28205"/>
    <x v="0"/>
    <s v="OFF-LA-10003223"/>
    <x v="1"/>
    <x v="2"/>
    <s v="Avery 508"/>
    <n v="11.784000000000001"/>
    <n v="3"/>
    <n v="0.2"/>
    <n v="4.2716999999999992"/>
  </r>
  <r>
    <n v="8300"/>
    <x v="4108"/>
    <x v="2"/>
    <x v="518"/>
    <d v="2011-03-15T00:00:00"/>
    <x v="1"/>
    <s v="RB-19435"/>
    <s v="Richard Bierner"/>
    <x v="0"/>
    <s v="United States"/>
    <s v="Roseville"/>
    <x v="1"/>
    <n v="95661"/>
    <x v="1"/>
    <s v="OFF-AR-10001770"/>
    <x v="1"/>
    <x v="6"/>
    <s v="Economy #2 Pencils"/>
    <n v="7.98"/>
    <n v="3"/>
    <n v="0"/>
    <n v="2.0747999999999998"/>
  </r>
  <r>
    <n v="8301"/>
    <x v="4109"/>
    <x v="1"/>
    <x v="704"/>
    <d v="2012-04-24T00:00:00"/>
    <x v="1"/>
    <s v="OT-18730"/>
    <s v="Olvera Toch"/>
    <x v="0"/>
    <s v="United States"/>
    <s v="Detroit"/>
    <x v="12"/>
    <n v="48234"/>
    <x v="2"/>
    <s v="OFF-EN-10003296"/>
    <x v="1"/>
    <x v="12"/>
    <s v="Tyvek Side-Opening Peel &amp; Seel Expanding Envelopes"/>
    <n v="180.96"/>
    <n v="2"/>
    <n v="0"/>
    <n v="81.432000000000002"/>
  </r>
  <r>
    <n v="8302"/>
    <x v="4110"/>
    <x v="3"/>
    <x v="1189"/>
    <d v="2014-08-02T00:00:00"/>
    <x v="1"/>
    <s v="GZ-14545"/>
    <s v="George Zrebassa"/>
    <x v="1"/>
    <s v="United States"/>
    <s v="Los Angeles"/>
    <x v="1"/>
    <n v="90036"/>
    <x v="1"/>
    <s v="TEC-AC-10003870"/>
    <x v="2"/>
    <x v="11"/>
    <s v="Logitech Z-906 Speaker sys - home theater - 5.1-CH"/>
    <n v="1649.95"/>
    <n v="5"/>
    <n v="0"/>
    <n v="659.98"/>
  </r>
  <r>
    <n v="8303"/>
    <x v="4110"/>
    <x v="3"/>
    <x v="1189"/>
    <d v="2014-08-02T00:00:00"/>
    <x v="1"/>
    <s v="GZ-14545"/>
    <s v="George Zrebassa"/>
    <x v="1"/>
    <s v="United States"/>
    <s v="Los Angeles"/>
    <x v="1"/>
    <n v="90036"/>
    <x v="1"/>
    <s v="FUR-CH-10000665"/>
    <x v="0"/>
    <x v="1"/>
    <s v="Global Airflow Leather Mesh Back Chair, Black"/>
    <n v="362.35199999999998"/>
    <n v="3"/>
    <n v="0.2"/>
    <n v="45.293999999999954"/>
  </r>
  <r>
    <n v="8304"/>
    <x v="4111"/>
    <x v="2"/>
    <x v="656"/>
    <d v="2011-11-02T00:00:00"/>
    <x v="0"/>
    <s v="NL-18310"/>
    <s v="Nancy Lomonaco"/>
    <x v="2"/>
    <s v="United States"/>
    <s v="San Francisco"/>
    <x v="1"/>
    <n v="94110"/>
    <x v="1"/>
    <s v="TEC-PH-10003092"/>
    <x v="2"/>
    <x v="7"/>
    <s v="Motorola L804"/>
    <n v="73.584000000000003"/>
    <n v="2"/>
    <n v="0.2"/>
    <n v="8.2781999999999982"/>
  </r>
  <r>
    <n v="8305"/>
    <x v="4112"/>
    <x v="3"/>
    <x v="132"/>
    <d v="2014-11-10T00:00:00"/>
    <x v="1"/>
    <s v="BG-11740"/>
    <s v="Bruce Geld"/>
    <x v="0"/>
    <s v="United States"/>
    <s v="Bakersfield"/>
    <x v="1"/>
    <n v="93309"/>
    <x v="1"/>
    <s v="FUR-TA-10001086"/>
    <x v="0"/>
    <x v="3"/>
    <s v="SAFCO PlanMaster Boards, 60w x 37-1/2d, White Melamine"/>
    <n v="486.36800000000005"/>
    <n v="4"/>
    <n v="0.2"/>
    <n v="36.477600000000024"/>
  </r>
  <r>
    <n v="8306"/>
    <x v="4113"/>
    <x v="0"/>
    <x v="1190"/>
    <d v="2013-08-17T00:00:00"/>
    <x v="1"/>
    <s v="MT-18070"/>
    <s v="Michelle Tran"/>
    <x v="2"/>
    <s v="United States"/>
    <s v="Tulsa"/>
    <x v="26"/>
    <n v="74133"/>
    <x v="2"/>
    <s v="OFF-PA-10001870"/>
    <x v="1"/>
    <x v="10"/>
    <s v="Xerox 202"/>
    <n v="32.400000000000006"/>
    <n v="5"/>
    <n v="0"/>
    <n v="15.552000000000001"/>
  </r>
  <r>
    <n v="8307"/>
    <x v="4113"/>
    <x v="0"/>
    <x v="1190"/>
    <d v="2013-08-17T00:00:00"/>
    <x v="1"/>
    <s v="MT-18070"/>
    <s v="Michelle Tran"/>
    <x v="2"/>
    <s v="United States"/>
    <s v="Tulsa"/>
    <x v="26"/>
    <n v="74133"/>
    <x v="2"/>
    <s v="OFF-BI-10003305"/>
    <x v="1"/>
    <x v="8"/>
    <s v="Avery Hanging File Binders"/>
    <n v="41.86"/>
    <n v="7"/>
    <n v="0"/>
    <n v="19.255600000000001"/>
  </r>
  <r>
    <n v="8308"/>
    <x v="4113"/>
    <x v="0"/>
    <x v="1190"/>
    <d v="2013-08-17T00:00:00"/>
    <x v="1"/>
    <s v="MT-18070"/>
    <s v="Michelle Tran"/>
    <x v="2"/>
    <s v="United States"/>
    <s v="Tulsa"/>
    <x v="26"/>
    <n v="74133"/>
    <x v="2"/>
    <s v="OFF-BI-10003007"/>
    <x v="1"/>
    <x v="8"/>
    <s v="Premium Transparent Presentation Covers, No Pattern/Clear, 8 1/2&quot; x 11&quot;"/>
    <n v="77.56"/>
    <n v="2"/>
    <n v="0"/>
    <n v="35.677599999999998"/>
  </r>
  <r>
    <n v="8309"/>
    <x v="4114"/>
    <x v="0"/>
    <x v="197"/>
    <d v="2013-07-26T00:00:00"/>
    <x v="3"/>
    <s v="BC-11125"/>
    <s v="Becky Castell"/>
    <x v="2"/>
    <s v="United States"/>
    <s v="San Francisco"/>
    <x v="1"/>
    <n v="94122"/>
    <x v="1"/>
    <s v="OFF-AR-10001419"/>
    <x v="1"/>
    <x v="6"/>
    <s v="Newell 325"/>
    <n v="37.17"/>
    <n v="9"/>
    <n v="0"/>
    <n v="11.151"/>
  </r>
  <r>
    <n v="8310"/>
    <x v="4115"/>
    <x v="2"/>
    <x v="72"/>
    <d v="2011-03-07T00:00:00"/>
    <x v="1"/>
    <s v="GW-14605"/>
    <s v="Giulietta Weimer"/>
    <x v="0"/>
    <s v="United States"/>
    <s v="Houston"/>
    <x v="5"/>
    <n v="77036"/>
    <x v="2"/>
    <s v="OFF-ST-10003692"/>
    <x v="1"/>
    <x v="4"/>
    <s v="Recycled Steel Personal File for Hanging File Folders"/>
    <n v="137.352"/>
    <n v="3"/>
    <n v="0.2"/>
    <n v="8.5844999999999914"/>
  </r>
  <r>
    <n v="8311"/>
    <x v="4115"/>
    <x v="2"/>
    <x v="72"/>
    <d v="2011-03-07T00:00:00"/>
    <x v="1"/>
    <s v="GW-14605"/>
    <s v="Giulietta Weimer"/>
    <x v="0"/>
    <s v="United States"/>
    <s v="Houston"/>
    <x v="5"/>
    <n v="77036"/>
    <x v="2"/>
    <s v="FUR-TA-10001866"/>
    <x v="0"/>
    <x v="3"/>
    <s v="Bevis Round Conference Room Tables and Bases"/>
    <n v="376.50899999999996"/>
    <n v="3"/>
    <n v="0.3"/>
    <n v="-43.029600000000045"/>
  </r>
  <r>
    <n v="8312"/>
    <x v="4116"/>
    <x v="3"/>
    <x v="795"/>
    <d v="2014-02-01T00:00:00"/>
    <x v="1"/>
    <s v="BD-11500"/>
    <s v="Bradley Drucker"/>
    <x v="0"/>
    <s v="United States"/>
    <s v="Columbus"/>
    <x v="32"/>
    <n v="31907"/>
    <x v="0"/>
    <s v="FUR-FU-10002157"/>
    <x v="0"/>
    <x v="5"/>
    <s v="Artistic Insta-Plaque"/>
    <n v="62.72"/>
    <n v="4"/>
    <n v="0"/>
    <n v="24.460799999999999"/>
  </r>
  <r>
    <n v="8313"/>
    <x v="4116"/>
    <x v="3"/>
    <x v="795"/>
    <d v="2014-02-01T00:00:00"/>
    <x v="1"/>
    <s v="BD-11500"/>
    <s v="Bradley Drucker"/>
    <x v="0"/>
    <s v="United States"/>
    <s v="Columbus"/>
    <x v="32"/>
    <n v="31907"/>
    <x v="0"/>
    <s v="TEC-PH-10001459"/>
    <x v="2"/>
    <x v="7"/>
    <s v="Samsung Galaxy Mega 6.3"/>
    <n v="2939.9300000000003"/>
    <n v="7"/>
    <n v="0"/>
    <n v="764.38180000000011"/>
  </r>
  <r>
    <n v="8314"/>
    <x v="4117"/>
    <x v="2"/>
    <x v="136"/>
    <d v="2011-07-16T00:00:00"/>
    <x v="1"/>
    <s v="PV-18985"/>
    <s v="Paul Van Hugh"/>
    <x v="2"/>
    <s v="United States"/>
    <s v="League City"/>
    <x v="5"/>
    <n v="77573"/>
    <x v="2"/>
    <s v="FUR-CH-10002126"/>
    <x v="0"/>
    <x v="1"/>
    <s v="Hon Deluxe Fabric Upholstered Stacking Chairs"/>
    <n v="512.35799999999995"/>
    <n v="3"/>
    <n v="0.3"/>
    <n v="-14.638799999999947"/>
  </r>
  <r>
    <n v="8315"/>
    <x v="4117"/>
    <x v="2"/>
    <x v="136"/>
    <d v="2011-07-16T00:00:00"/>
    <x v="1"/>
    <s v="PV-18985"/>
    <s v="Paul Van Hugh"/>
    <x v="2"/>
    <s v="United States"/>
    <s v="League City"/>
    <x v="5"/>
    <n v="77573"/>
    <x v="2"/>
    <s v="OFF-FA-10001561"/>
    <x v="1"/>
    <x v="13"/>
    <s v="Stockwell Push Pins"/>
    <n v="3.4880000000000004"/>
    <n v="2"/>
    <n v="0.2"/>
    <n v="0.56679999999999997"/>
  </r>
  <r>
    <n v="8316"/>
    <x v="4117"/>
    <x v="2"/>
    <x v="136"/>
    <d v="2011-07-16T00:00:00"/>
    <x v="1"/>
    <s v="PV-18985"/>
    <s v="Paul Van Hugh"/>
    <x v="2"/>
    <s v="United States"/>
    <s v="League City"/>
    <x v="5"/>
    <n v="77573"/>
    <x v="2"/>
    <s v="OFF-AR-10003158"/>
    <x v="1"/>
    <x v="6"/>
    <s v="Fluorescent Highlighters by Dixon"/>
    <n v="22.288"/>
    <n v="7"/>
    <n v="0.2"/>
    <n v="3.9003999999999985"/>
  </r>
  <r>
    <n v="8317"/>
    <x v="4117"/>
    <x v="2"/>
    <x v="136"/>
    <d v="2011-07-16T00:00:00"/>
    <x v="1"/>
    <s v="PV-18985"/>
    <s v="Paul Van Hugh"/>
    <x v="2"/>
    <s v="United States"/>
    <s v="League City"/>
    <x v="5"/>
    <n v="77573"/>
    <x v="2"/>
    <s v="OFF-PA-10001804"/>
    <x v="1"/>
    <x v="10"/>
    <s v="Xerox 195"/>
    <n v="16.032"/>
    <n v="3"/>
    <n v="0.2"/>
    <n v="5.6111999999999993"/>
  </r>
  <r>
    <n v="8318"/>
    <x v="4118"/>
    <x v="3"/>
    <x v="645"/>
    <d v="2014-04-17T00:00:00"/>
    <x v="1"/>
    <s v="HM-14980"/>
    <s v="Henry MacAllister"/>
    <x v="0"/>
    <s v="United States"/>
    <s v="Burlington"/>
    <x v="3"/>
    <n v="27217"/>
    <x v="0"/>
    <s v="OFF-AR-10000422"/>
    <x v="1"/>
    <x v="6"/>
    <s v="Pencil and Crayon Sharpener"/>
    <n v="1.752"/>
    <n v="1"/>
    <n v="0.2"/>
    <n v="0.15329999999999994"/>
  </r>
  <r>
    <n v="8319"/>
    <x v="4118"/>
    <x v="3"/>
    <x v="645"/>
    <d v="2014-04-17T00:00:00"/>
    <x v="1"/>
    <s v="HM-14980"/>
    <s v="Henry MacAllister"/>
    <x v="0"/>
    <s v="United States"/>
    <s v="Burlington"/>
    <x v="3"/>
    <n v="27217"/>
    <x v="0"/>
    <s v="OFF-AR-10000127"/>
    <x v="1"/>
    <x v="6"/>
    <s v="Newell 321"/>
    <n v="20.992000000000001"/>
    <n v="8"/>
    <n v="0.2"/>
    <n v="2.3615999999999966"/>
  </r>
  <r>
    <n v="8320"/>
    <x v="4119"/>
    <x v="3"/>
    <x v="38"/>
    <d v="2014-11-19T00:00:00"/>
    <x v="1"/>
    <s v="EM-14065"/>
    <s v="Erin Mull"/>
    <x v="0"/>
    <s v="United States"/>
    <s v="New York City"/>
    <x v="15"/>
    <n v="10009"/>
    <x v="3"/>
    <s v="OFF-ST-10004634"/>
    <x v="1"/>
    <x v="4"/>
    <s v="Personal Folder Holder, Ebony"/>
    <n v="11.21"/>
    <n v="1"/>
    <n v="0"/>
    <n v="3.3629999999999995"/>
  </r>
  <r>
    <n v="8321"/>
    <x v="4120"/>
    <x v="1"/>
    <x v="901"/>
    <d v="2012-12-06T00:00:00"/>
    <x v="2"/>
    <s v="SF-20065"/>
    <s v="Sandra Flanagan"/>
    <x v="0"/>
    <s v="United States"/>
    <s v="Dallas"/>
    <x v="5"/>
    <n v="75220"/>
    <x v="2"/>
    <s v="OFF-AR-10003582"/>
    <x v="1"/>
    <x v="6"/>
    <s v="Boston Electric Pencil Sharpener, Model 1818, Charcoal Black"/>
    <n v="45.04"/>
    <n v="2"/>
    <n v="0.2"/>
    <n v="4.5040000000000031"/>
  </r>
  <r>
    <n v="8322"/>
    <x v="4121"/>
    <x v="0"/>
    <x v="182"/>
    <d v="2013-10-02T00:00:00"/>
    <x v="1"/>
    <s v="SC-20380"/>
    <s v="Shahid Collister"/>
    <x v="0"/>
    <s v="United States"/>
    <s v="Houston"/>
    <x v="5"/>
    <n v="77095"/>
    <x v="2"/>
    <s v="OFF-BI-10002026"/>
    <x v="1"/>
    <x v="8"/>
    <s v="Ibico Recycled Linen-Style Covers"/>
    <n v="15.623999999999997"/>
    <n v="2"/>
    <n v="0.8"/>
    <n v="-24.998400000000011"/>
  </r>
  <r>
    <n v="8323"/>
    <x v="4122"/>
    <x v="0"/>
    <x v="258"/>
    <d v="2013-11-26T00:00:00"/>
    <x v="1"/>
    <s v="ND-18370"/>
    <s v="Natalie DeCherney"/>
    <x v="0"/>
    <s v="United States"/>
    <s v="Long Beach"/>
    <x v="15"/>
    <n v="11561"/>
    <x v="3"/>
    <s v="OFF-AP-10000595"/>
    <x v="1"/>
    <x v="9"/>
    <s v="Disposable Triple-Filter Dust Bags"/>
    <n v="8.74"/>
    <n v="2"/>
    <n v="0"/>
    <n v="2.2724000000000002"/>
  </r>
  <r>
    <n v="8324"/>
    <x v="4122"/>
    <x v="0"/>
    <x v="258"/>
    <d v="2013-11-26T00:00:00"/>
    <x v="1"/>
    <s v="ND-18370"/>
    <s v="Natalie DeCherney"/>
    <x v="0"/>
    <s v="United States"/>
    <s v="Long Beach"/>
    <x v="15"/>
    <n v="11561"/>
    <x v="3"/>
    <s v="OFF-PA-10001509"/>
    <x v="1"/>
    <x v="10"/>
    <s v="Recycled Desk Saver Line &quot;While You Were Out&quot; Book, 5 1/2&quot; X 4&quot;"/>
    <n v="44.75"/>
    <n v="5"/>
    <n v="0"/>
    <n v="20.584999999999994"/>
  </r>
  <r>
    <n v="8325"/>
    <x v="4123"/>
    <x v="3"/>
    <x v="565"/>
    <d v="2014-09-10T00:00:00"/>
    <x v="2"/>
    <s v="FC-14245"/>
    <s v="Frank Carlisle"/>
    <x v="2"/>
    <s v="United States"/>
    <s v="Hialeah"/>
    <x v="2"/>
    <n v="33012"/>
    <x v="0"/>
    <s v="OFF-ST-10001321"/>
    <x v="1"/>
    <x v="4"/>
    <s v="Decoflex Hanging Personal Folder File, Blue"/>
    <n v="61.68"/>
    <n v="5"/>
    <n v="0.2"/>
    <n v="5.3970000000000073"/>
  </r>
  <r>
    <n v="8326"/>
    <x v="4123"/>
    <x v="3"/>
    <x v="565"/>
    <d v="2014-09-10T00:00:00"/>
    <x v="2"/>
    <s v="FC-14245"/>
    <s v="Frank Carlisle"/>
    <x v="2"/>
    <s v="United States"/>
    <s v="Hialeah"/>
    <x v="2"/>
    <n v="33012"/>
    <x v="0"/>
    <s v="TEC-PH-10001750"/>
    <x v="2"/>
    <x v="7"/>
    <s v="Samsung Rugby III"/>
    <n v="158.376"/>
    <n v="3"/>
    <n v="0.2"/>
    <n v="13.857900000000008"/>
  </r>
  <r>
    <n v="8327"/>
    <x v="4124"/>
    <x v="3"/>
    <x v="246"/>
    <d v="2014-07-25T00:00:00"/>
    <x v="0"/>
    <s v="KL-16555"/>
    <s v="Kelly Lampkin"/>
    <x v="1"/>
    <s v="United States"/>
    <s v="Aurora"/>
    <x v="10"/>
    <n v="60505"/>
    <x v="2"/>
    <s v="OFF-BI-10001890"/>
    <x v="1"/>
    <x v="8"/>
    <s v="Avery Poly Binder Pockets"/>
    <n v="2.8639999999999994"/>
    <n v="4"/>
    <n v="0.8"/>
    <n v="-4.5824000000000016"/>
  </r>
  <r>
    <n v="8328"/>
    <x v="4124"/>
    <x v="3"/>
    <x v="246"/>
    <d v="2014-07-25T00:00:00"/>
    <x v="0"/>
    <s v="KL-16555"/>
    <s v="Kelly Lampkin"/>
    <x v="1"/>
    <s v="United States"/>
    <s v="Aurora"/>
    <x v="10"/>
    <n v="60505"/>
    <x v="2"/>
    <s v="OFF-BI-10004224"/>
    <x v="1"/>
    <x v="8"/>
    <s v="Catalog Binders with Expanding Posts"/>
    <n v="94.191999999999979"/>
    <n v="7"/>
    <n v="0.8"/>
    <n v="-164.83600000000007"/>
  </r>
  <r>
    <n v="8329"/>
    <x v="4125"/>
    <x v="3"/>
    <x v="833"/>
    <d v="2014-10-12T00:00:00"/>
    <x v="1"/>
    <s v="XP-21865"/>
    <s v="Xylona Preis"/>
    <x v="0"/>
    <s v="United States"/>
    <s v="Belleville"/>
    <x v="30"/>
    <n v="7109"/>
    <x v="3"/>
    <s v="OFF-PA-10001357"/>
    <x v="1"/>
    <x v="10"/>
    <s v="Xerox 1886"/>
    <n v="143.69999999999999"/>
    <n v="3"/>
    <n v="0"/>
    <n v="68.975999999999999"/>
  </r>
  <r>
    <n v="8330"/>
    <x v="4125"/>
    <x v="3"/>
    <x v="833"/>
    <d v="2014-10-12T00:00:00"/>
    <x v="1"/>
    <s v="XP-21865"/>
    <s v="Xylona Preis"/>
    <x v="0"/>
    <s v="United States"/>
    <s v="Belleville"/>
    <x v="30"/>
    <n v="7109"/>
    <x v="3"/>
    <s v="OFF-PA-10004888"/>
    <x v="1"/>
    <x v="10"/>
    <s v="Xerox 217"/>
    <n v="6.48"/>
    <n v="1"/>
    <n v="0"/>
    <n v="3.1104000000000003"/>
  </r>
  <r>
    <n v="8331"/>
    <x v="4126"/>
    <x v="3"/>
    <x v="659"/>
    <d v="2014-11-12T00:00:00"/>
    <x v="1"/>
    <s v="FP-14320"/>
    <s v="Frank Preis"/>
    <x v="0"/>
    <s v="United States"/>
    <s v="New York City"/>
    <x v="15"/>
    <n v="10024"/>
    <x v="3"/>
    <s v="TEC-AC-10002370"/>
    <x v="2"/>
    <x v="11"/>
    <s v="Maxell CD-R Discs"/>
    <n v="7.88"/>
    <n v="4"/>
    <n v="0"/>
    <n v="2.5215999999999994"/>
  </r>
  <r>
    <n v="8332"/>
    <x v="4127"/>
    <x v="0"/>
    <x v="1185"/>
    <d v="2013-03-13T00:00:00"/>
    <x v="2"/>
    <s v="PS-18760"/>
    <s v="Pamela Stobb"/>
    <x v="0"/>
    <s v="United States"/>
    <s v="Andover"/>
    <x v="31"/>
    <n v="1810"/>
    <x v="3"/>
    <s v="OFF-ST-10004634"/>
    <x v="1"/>
    <x v="4"/>
    <s v="Personal Folder Holder, Ebony"/>
    <n v="11.21"/>
    <n v="1"/>
    <n v="0"/>
    <n v="3.3629999999999995"/>
  </r>
  <r>
    <n v="8333"/>
    <x v="4127"/>
    <x v="0"/>
    <x v="1185"/>
    <d v="2013-03-13T00:00:00"/>
    <x v="2"/>
    <s v="PS-18760"/>
    <s v="Pamela Stobb"/>
    <x v="0"/>
    <s v="United States"/>
    <s v="Andover"/>
    <x v="31"/>
    <n v="1810"/>
    <x v="3"/>
    <s v="FUR-CH-10002647"/>
    <x v="0"/>
    <x v="1"/>
    <s v="Situations Contoured Folding Chairs, 4/Set"/>
    <n v="354.90000000000003"/>
    <n v="5"/>
    <n v="0"/>
    <n v="88.725000000000023"/>
  </r>
  <r>
    <n v="8334"/>
    <x v="4127"/>
    <x v="0"/>
    <x v="1185"/>
    <d v="2013-03-13T00:00:00"/>
    <x v="2"/>
    <s v="PS-18760"/>
    <s v="Pamela Stobb"/>
    <x v="0"/>
    <s v="United States"/>
    <s v="Andover"/>
    <x v="31"/>
    <n v="1810"/>
    <x v="3"/>
    <s v="OFF-PA-10001801"/>
    <x v="1"/>
    <x v="10"/>
    <s v="Xerox 193"/>
    <n v="17.940000000000001"/>
    <n v="3"/>
    <n v="0"/>
    <n v="8.7906000000000013"/>
  </r>
  <r>
    <n v="8335"/>
    <x v="4127"/>
    <x v="0"/>
    <x v="1185"/>
    <d v="2013-03-13T00:00:00"/>
    <x v="2"/>
    <s v="PS-18760"/>
    <s v="Pamela Stobb"/>
    <x v="0"/>
    <s v="United States"/>
    <s v="Andover"/>
    <x v="31"/>
    <n v="1810"/>
    <x v="3"/>
    <s v="OFF-BI-10004632"/>
    <x v="1"/>
    <x v="8"/>
    <s v="GBC Binding covers"/>
    <n v="51.8"/>
    <n v="4"/>
    <n v="0"/>
    <n v="23.309999999999995"/>
  </r>
  <r>
    <n v="8336"/>
    <x v="4128"/>
    <x v="3"/>
    <x v="726"/>
    <d v="2014-05-19T00:00:00"/>
    <x v="0"/>
    <s v="CW-11905"/>
    <s v="Carl Weiss"/>
    <x v="2"/>
    <s v="United States"/>
    <s v="Newark"/>
    <x v="13"/>
    <n v="19711"/>
    <x v="3"/>
    <s v="OFF-BI-10002082"/>
    <x v="1"/>
    <x v="8"/>
    <s v="GBC Twin Loop Wire Binding Elements"/>
    <n v="299.52"/>
    <n v="9"/>
    <n v="0"/>
    <n v="149.76"/>
  </r>
  <r>
    <n v="8337"/>
    <x v="4129"/>
    <x v="0"/>
    <x v="415"/>
    <d v="2013-07-09T00:00:00"/>
    <x v="1"/>
    <s v="KH-16360"/>
    <s v="Katherine Hughes"/>
    <x v="0"/>
    <s v="United States"/>
    <s v="Arlington"/>
    <x v="17"/>
    <n v="22204"/>
    <x v="0"/>
    <s v="OFF-AR-10003986"/>
    <x v="1"/>
    <x v="6"/>
    <s v="Avery Hi-Liter Pen Style Six-Color Fluorescent Set"/>
    <n v="7.7"/>
    <n v="2"/>
    <n v="0"/>
    <n v="3.157"/>
  </r>
  <r>
    <n v="8338"/>
    <x v="4130"/>
    <x v="2"/>
    <x v="422"/>
    <d v="2012-01-03T00:00:00"/>
    <x v="1"/>
    <s v="TC-20980"/>
    <s v="Tamara Chand"/>
    <x v="1"/>
    <s v="United States"/>
    <s v="Decatur"/>
    <x v="19"/>
    <n v="35601"/>
    <x v="0"/>
    <s v="OFF-PA-10001243"/>
    <x v="1"/>
    <x v="10"/>
    <s v="Xerox 1983"/>
    <n v="23.92"/>
    <n v="4"/>
    <n v="0"/>
    <n v="11.720800000000001"/>
  </r>
  <r>
    <n v="8339"/>
    <x v="4130"/>
    <x v="2"/>
    <x v="422"/>
    <d v="2012-01-03T00:00:00"/>
    <x v="1"/>
    <s v="TC-20980"/>
    <s v="Tamara Chand"/>
    <x v="1"/>
    <s v="United States"/>
    <s v="Decatur"/>
    <x v="19"/>
    <n v="35601"/>
    <x v="0"/>
    <s v="TEC-AC-10003198"/>
    <x v="2"/>
    <x v="11"/>
    <s v="Enermax Acrylux Wireless Keyboard"/>
    <n v="498"/>
    <n v="5"/>
    <n v="0"/>
    <n v="184.26"/>
  </r>
  <r>
    <n v="8340"/>
    <x v="4131"/>
    <x v="3"/>
    <x v="669"/>
    <d v="2014-04-18T00:00:00"/>
    <x v="1"/>
    <s v="YS-21880"/>
    <s v="Yana Sorensen"/>
    <x v="1"/>
    <s v="United States"/>
    <s v="Hesperia"/>
    <x v="1"/>
    <n v="92345"/>
    <x v="1"/>
    <s v="FUR-CH-10003774"/>
    <x v="0"/>
    <x v="1"/>
    <s v="Global Wood Trimmed Manager's Task Chair, Khaki"/>
    <n v="436.70400000000006"/>
    <n v="6"/>
    <n v="0.2"/>
    <n v="-38.211600000000033"/>
  </r>
  <r>
    <n v="8341"/>
    <x v="4132"/>
    <x v="2"/>
    <x v="687"/>
    <d v="2011-11-20T00:00:00"/>
    <x v="1"/>
    <s v="CC-12220"/>
    <s v="Chris Cortes"/>
    <x v="0"/>
    <s v="United States"/>
    <s v="Chesapeake"/>
    <x v="17"/>
    <n v="23320"/>
    <x v="0"/>
    <s v="OFF-PA-10002262"/>
    <x v="1"/>
    <x v="10"/>
    <s v="Xerox 192"/>
    <n v="32.400000000000006"/>
    <n v="5"/>
    <n v="0"/>
    <n v="15.552000000000001"/>
  </r>
  <r>
    <n v="8342"/>
    <x v="4133"/>
    <x v="3"/>
    <x v="532"/>
    <d v="2014-06-15T00:00:00"/>
    <x v="2"/>
    <s v="ZD-21925"/>
    <s v="Zuschuss Donatelli"/>
    <x v="0"/>
    <s v="United States"/>
    <s v="Los Angeles"/>
    <x v="1"/>
    <n v="90036"/>
    <x v="1"/>
    <s v="OFF-AP-10004532"/>
    <x v="1"/>
    <x v="9"/>
    <s v="Kensington 6 Outlet Guardian Standard Surge Protector"/>
    <n v="61.44"/>
    <n v="3"/>
    <n v="0"/>
    <n v="16.588799999999999"/>
  </r>
  <r>
    <n v="8343"/>
    <x v="4134"/>
    <x v="0"/>
    <x v="881"/>
    <d v="2013-12-01T00:00:00"/>
    <x v="1"/>
    <s v="JK-15370"/>
    <s v="Jay Kimmel"/>
    <x v="0"/>
    <s v="United States"/>
    <s v="Huntsville"/>
    <x v="19"/>
    <n v="35810"/>
    <x v="0"/>
    <s v="OFF-ST-10001325"/>
    <x v="1"/>
    <x v="4"/>
    <s v="Sterilite Officeware Hinged File Box"/>
    <n v="73.36"/>
    <n v="7"/>
    <n v="0"/>
    <n v="19.807200000000002"/>
  </r>
  <r>
    <n v="8344"/>
    <x v="4135"/>
    <x v="2"/>
    <x v="90"/>
    <d v="2011-03-25T00:00:00"/>
    <x v="1"/>
    <s v="GM-14440"/>
    <s v="Gary McGarr"/>
    <x v="0"/>
    <s v="United States"/>
    <s v="Knoxville"/>
    <x v="18"/>
    <n v="37918"/>
    <x v="0"/>
    <s v="OFF-LA-10004544"/>
    <x v="1"/>
    <x v="2"/>
    <s v="Avery 505"/>
    <n v="59.20000000000001"/>
    <n v="5"/>
    <n v="0.2"/>
    <n v="22.199999999999996"/>
  </r>
  <r>
    <n v="8345"/>
    <x v="4135"/>
    <x v="2"/>
    <x v="90"/>
    <d v="2011-03-25T00:00:00"/>
    <x v="1"/>
    <s v="GM-14440"/>
    <s v="Gary McGarr"/>
    <x v="0"/>
    <s v="United States"/>
    <s v="Knoxville"/>
    <x v="18"/>
    <n v="37918"/>
    <x v="0"/>
    <s v="FUR-FU-10001473"/>
    <x v="0"/>
    <x v="5"/>
    <s v="DAX Wood Document Frame"/>
    <n v="32.952000000000005"/>
    <n v="3"/>
    <n v="0.2"/>
    <n v="6.5903999999999989"/>
  </r>
  <r>
    <n v="8346"/>
    <x v="4135"/>
    <x v="2"/>
    <x v="90"/>
    <d v="2011-03-25T00:00:00"/>
    <x v="1"/>
    <s v="GM-14440"/>
    <s v="Gary McGarr"/>
    <x v="0"/>
    <s v="United States"/>
    <s v="Knoxville"/>
    <x v="18"/>
    <n v="37918"/>
    <x v="0"/>
    <s v="FUR-CH-10000422"/>
    <x v="0"/>
    <x v="1"/>
    <s v="Global Highback Leather Tilter in Burgundy"/>
    <n v="218.376"/>
    <n v="3"/>
    <n v="0.2"/>
    <n v="-10.918799999999983"/>
  </r>
  <r>
    <n v="8347"/>
    <x v="4136"/>
    <x v="1"/>
    <x v="28"/>
    <d v="2012-05-04T00:00:00"/>
    <x v="1"/>
    <s v="JW-15220"/>
    <s v="Jane Waco"/>
    <x v="1"/>
    <s v="United States"/>
    <s v="Lawrence"/>
    <x v="31"/>
    <n v="1841"/>
    <x v="3"/>
    <s v="FUR-FU-10002960"/>
    <x v="0"/>
    <x v="5"/>
    <s v="Eldon 200 Class Desk Accessories, Burgundy"/>
    <n v="31.400000000000002"/>
    <n v="5"/>
    <n v="0"/>
    <n v="13.188000000000002"/>
  </r>
  <r>
    <n v="8348"/>
    <x v="4136"/>
    <x v="1"/>
    <x v="28"/>
    <d v="2012-05-04T00:00:00"/>
    <x v="1"/>
    <s v="JW-15220"/>
    <s v="Jane Waco"/>
    <x v="1"/>
    <s v="United States"/>
    <s v="Lawrence"/>
    <x v="31"/>
    <n v="1841"/>
    <x v="3"/>
    <s v="FUR-FU-10002445"/>
    <x v="0"/>
    <x v="5"/>
    <s v="DAX Two-Tone Rosewood/Black Document Frame, Desktop, 5 x 7"/>
    <n v="9.48"/>
    <n v="1"/>
    <n v="0"/>
    <n v="3.7920000000000007"/>
  </r>
  <r>
    <n v="8349"/>
    <x v="4136"/>
    <x v="1"/>
    <x v="28"/>
    <d v="2012-05-04T00:00:00"/>
    <x v="1"/>
    <s v="JW-15220"/>
    <s v="Jane Waco"/>
    <x v="1"/>
    <s v="United States"/>
    <s v="Lawrence"/>
    <x v="31"/>
    <n v="1841"/>
    <x v="3"/>
    <s v="TEC-PH-10001300"/>
    <x v="2"/>
    <x v="7"/>
    <s v="iKross Bluetooth Portable Keyboard + Cell Phone Stand Holder + Brush for Apple iPhone 5S 5C 5, 4S 4"/>
    <n v="209.5"/>
    <n v="10"/>
    <n v="0"/>
    <n v="58.66"/>
  </r>
  <r>
    <n v="8350"/>
    <x v="4136"/>
    <x v="1"/>
    <x v="28"/>
    <d v="2012-05-04T00:00:00"/>
    <x v="1"/>
    <s v="JW-15220"/>
    <s v="Jane Waco"/>
    <x v="1"/>
    <s v="United States"/>
    <s v="Lawrence"/>
    <x v="31"/>
    <n v="1841"/>
    <x v="3"/>
    <s v="FUR-FU-10001025"/>
    <x v="0"/>
    <x v="5"/>
    <s v="Eldon Imàge Series Desk Accessories, Clear"/>
    <n v="24.3"/>
    <n v="5"/>
    <n v="0"/>
    <n v="10.449000000000002"/>
  </r>
  <r>
    <n v="8351"/>
    <x v="4136"/>
    <x v="1"/>
    <x v="28"/>
    <d v="2012-05-04T00:00:00"/>
    <x v="1"/>
    <s v="JW-15220"/>
    <s v="Jane Waco"/>
    <x v="1"/>
    <s v="United States"/>
    <s v="Lawrence"/>
    <x v="31"/>
    <n v="1841"/>
    <x v="3"/>
    <s v="OFF-PA-10002689"/>
    <x v="1"/>
    <x v="10"/>
    <s v="Weyerhaeuser First Choice Laser/Copy Paper (20Lb. and 88 Bright)"/>
    <n v="6.48"/>
    <n v="1"/>
    <n v="0"/>
    <n v="3.1104000000000003"/>
  </r>
  <r>
    <n v="8352"/>
    <x v="4137"/>
    <x v="3"/>
    <x v="898"/>
    <d v="2014-05-09T00:00:00"/>
    <x v="1"/>
    <s v="BO-11350"/>
    <s v="Bill Overfelt"/>
    <x v="1"/>
    <s v="United States"/>
    <s v="Philadelphia"/>
    <x v="9"/>
    <n v="19134"/>
    <x v="3"/>
    <s v="FUR-FU-10004245"/>
    <x v="0"/>
    <x v="5"/>
    <s v="Career Cubicle Clock, 8 1/4&quot;, Black"/>
    <n v="32.448"/>
    <n v="2"/>
    <n v="0.2"/>
    <n v="7.3008000000000006"/>
  </r>
  <r>
    <n v="8353"/>
    <x v="4137"/>
    <x v="3"/>
    <x v="898"/>
    <d v="2014-05-09T00:00:00"/>
    <x v="1"/>
    <s v="BO-11350"/>
    <s v="Bill Overfelt"/>
    <x v="1"/>
    <s v="United States"/>
    <s v="Philadelphia"/>
    <x v="9"/>
    <n v="19134"/>
    <x v="3"/>
    <s v="OFF-BI-10003684"/>
    <x v="1"/>
    <x v="8"/>
    <s v="Wilson Jones Legal Size Ring Binders"/>
    <n v="26.388000000000002"/>
    <n v="4"/>
    <n v="0.7"/>
    <n v="-17.591999999999992"/>
  </r>
  <r>
    <n v="8354"/>
    <x v="4137"/>
    <x v="3"/>
    <x v="898"/>
    <d v="2014-05-09T00:00:00"/>
    <x v="1"/>
    <s v="BO-11350"/>
    <s v="Bill Overfelt"/>
    <x v="1"/>
    <s v="United States"/>
    <s v="Philadelphia"/>
    <x v="9"/>
    <n v="19134"/>
    <x v="3"/>
    <s v="FUR-TA-10003748"/>
    <x v="0"/>
    <x v="3"/>
    <s v="Bevis 36 x 72 Conference Tables"/>
    <n v="373.46999999999991"/>
    <n v="5"/>
    <n v="0.4"/>
    <n v="-112.041"/>
  </r>
  <r>
    <n v="8355"/>
    <x v="4137"/>
    <x v="3"/>
    <x v="898"/>
    <d v="2014-05-09T00:00:00"/>
    <x v="1"/>
    <s v="BO-11350"/>
    <s v="Bill Overfelt"/>
    <x v="1"/>
    <s v="United States"/>
    <s v="Philadelphia"/>
    <x v="9"/>
    <n v="19134"/>
    <x v="3"/>
    <s v="OFF-BI-10002133"/>
    <x v="1"/>
    <x v="8"/>
    <s v="Wilson Jones Elliptical Ring 3 1/2&quot; Capacity Binders, 800 sheets"/>
    <n v="64.2"/>
    <n v="5"/>
    <n v="0.7"/>
    <n v="-44.94"/>
  </r>
  <r>
    <n v="8356"/>
    <x v="4137"/>
    <x v="3"/>
    <x v="898"/>
    <d v="2014-05-09T00:00:00"/>
    <x v="1"/>
    <s v="BO-11350"/>
    <s v="Bill Overfelt"/>
    <x v="1"/>
    <s v="United States"/>
    <s v="Philadelphia"/>
    <x v="9"/>
    <n v="19134"/>
    <x v="3"/>
    <s v="OFF-FA-10002280"/>
    <x v="1"/>
    <x v="13"/>
    <s v="Advantus Plastic Paper Clips"/>
    <n v="8"/>
    <n v="2"/>
    <n v="0.2"/>
    <n v="2.8"/>
  </r>
  <r>
    <n v="8357"/>
    <x v="4138"/>
    <x v="0"/>
    <x v="370"/>
    <d v="2013-08-31T00:00:00"/>
    <x v="1"/>
    <s v="XP-21865"/>
    <s v="Xylona Preis"/>
    <x v="0"/>
    <s v="United States"/>
    <s v="Athens"/>
    <x v="32"/>
    <n v="30605"/>
    <x v="0"/>
    <s v="FUR-FU-10000308"/>
    <x v="0"/>
    <x v="5"/>
    <s v="Deflect-o Glass Clear Studded Chair Mats"/>
    <n v="186.54"/>
    <n v="3"/>
    <n v="0"/>
    <n v="41.038800000000002"/>
  </r>
  <r>
    <n v="8358"/>
    <x v="4139"/>
    <x v="2"/>
    <x v="909"/>
    <d v="2011-04-18T00:00:00"/>
    <x v="1"/>
    <s v="MM-18055"/>
    <s v="Michelle Moray"/>
    <x v="0"/>
    <s v="United States"/>
    <s v="Great Falls"/>
    <x v="37"/>
    <n v="59405"/>
    <x v="1"/>
    <s v="OFF-ST-10000876"/>
    <x v="1"/>
    <x v="4"/>
    <s v="Eldon Simplefile Box Office"/>
    <n v="87.08"/>
    <n v="7"/>
    <n v="0"/>
    <n v="24.382400000000001"/>
  </r>
  <r>
    <n v="8359"/>
    <x v="4139"/>
    <x v="2"/>
    <x v="909"/>
    <d v="2011-04-18T00:00:00"/>
    <x v="1"/>
    <s v="MM-18055"/>
    <s v="Michelle Moray"/>
    <x v="0"/>
    <s v="United States"/>
    <s v="Great Falls"/>
    <x v="37"/>
    <n v="59405"/>
    <x v="1"/>
    <s v="TEC-PH-10000586"/>
    <x v="2"/>
    <x v="7"/>
    <s v="AT&amp;T SB67148 SynJ"/>
    <n v="105.584"/>
    <n v="2"/>
    <n v="0.2"/>
    <n v="9.2386000000000053"/>
  </r>
  <r>
    <n v="8360"/>
    <x v="4139"/>
    <x v="2"/>
    <x v="909"/>
    <d v="2011-04-18T00:00:00"/>
    <x v="1"/>
    <s v="MM-18055"/>
    <s v="Michelle Moray"/>
    <x v="0"/>
    <s v="United States"/>
    <s v="Great Falls"/>
    <x v="37"/>
    <n v="59405"/>
    <x v="1"/>
    <s v="TEC-AC-10003399"/>
    <x v="2"/>
    <x v="11"/>
    <s v="Memorex Mini Travel Drive 64 GB USB 2.0 Flash Drive"/>
    <n v="217.44"/>
    <n v="6"/>
    <n v="0"/>
    <n v="91.32480000000001"/>
  </r>
  <r>
    <n v="8361"/>
    <x v="4140"/>
    <x v="3"/>
    <x v="460"/>
    <d v="2014-01-05T00:00:00"/>
    <x v="0"/>
    <s v="TS-21655"/>
    <s v="Trudy Schmidt"/>
    <x v="0"/>
    <s v="United States"/>
    <s v="El Paso"/>
    <x v="5"/>
    <n v="79907"/>
    <x v="2"/>
    <s v="OFF-AR-10001955"/>
    <x v="1"/>
    <x v="6"/>
    <s v="Newell 319"/>
    <n v="31.744"/>
    <n v="2"/>
    <n v="0.2"/>
    <n v="3.9679999999999964"/>
  </r>
  <r>
    <n v="8362"/>
    <x v="4140"/>
    <x v="3"/>
    <x v="460"/>
    <d v="2014-01-05T00:00:00"/>
    <x v="0"/>
    <s v="TS-21655"/>
    <s v="Trudy Schmidt"/>
    <x v="0"/>
    <s v="United States"/>
    <s v="El Paso"/>
    <x v="5"/>
    <n v="79907"/>
    <x v="2"/>
    <s v="OFF-AP-10000027"/>
    <x v="1"/>
    <x v="9"/>
    <s v="Hoover Commercial SteamVac"/>
    <n v="5.4319999999999986"/>
    <n v="2"/>
    <n v="0.8"/>
    <n v="-13.580000000000002"/>
  </r>
  <r>
    <n v="8363"/>
    <x v="4140"/>
    <x v="3"/>
    <x v="460"/>
    <d v="2014-01-05T00:00:00"/>
    <x v="0"/>
    <s v="TS-21655"/>
    <s v="Trudy Schmidt"/>
    <x v="0"/>
    <s v="United States"/>
    <s v="El Paso"/>
    <x v="5"/>
    <n v="79907"/>
    <x v="2"/>
    <s v="FUR-TA-10002958"/>
    <x v="0"/>
    <x v="3"/>
    <s v="Bevis Oval Conference Table, Walnut"/>
    <n v="913.43000000000006"/>
    <n v="5"/>
    <n v="0.3"/>
    <n v="-169.63700000000009"/>
  </r>
  <r>
    <n v="8364"/>
    <x v="4140"/>
    <x v="3"/>
    <x v="460"/>
    <d v="2014-01-05T00:00:00"/>
    <x v="0"/>
    <s v="TS-21655"/>
    <s v="Trudy Schmidt"/>
    <x v="0"/>
    <s v="United States"/>
    <s v="El Paso"/>
    <x v="5"/>
    <n v="79907"/>
    <x v="2"/>
    <s v="OFF-ST-10002615"/>
    <x v="1"/>
    <x v="4"/>
    <s v="Dual Level, Single-Width Filing Carts"/>
    <n v="372.14400000000001"/>
    <n v="3"/>
    <n v="0.2"/>
    <n v="27.910800000000009"/>
  </r>
  <r>
    <n v="8365"/>
    <x v="4141"/>
    <x v="3"/>
    <x v="1045"/>
    <d v="2014-05-03T00:00:00"/>
    <x v="1"/>
    <s v="JL-15235"/>
    <s v="Janet Lee"/>
    <x v="0"/>
    <s v="United States"/>
    <s v="Kissimmee"/>
    <x v="2"/>
    <n v="34741"/>
    <x v="0"/>
    <s v="TEC-PH-10002624"/>
    <x v="2"/>
    <x v="7"/>
    <s v="Samsung Galaxy S4 Mini"/>
    <n v="751.98400000000004"/>
    <n v="2"/>
    <n v="0.2"/>
    <n v="84.598199999999878"/>
  </r>
  <r>
    <n v="8366"/>
    <x v="4142"/>
    <x v="3"/>
    <x v="289"/>
    <d v="2014-02-03T00:00:00"/>
    <x v="2"/>
    <s v="SZ-20035"/>
    <s v="Sam Zeldin"/>
    <x v="2"/>
    <s v="United States"/>
    <s v="Seattle"/>
    <x v="4"/>
    <n v="98105"/>
    <x v="1"/>
    <s v="TEC-PH-10002275"/>
    <x v="2"/>
    <x v="7"/>
    <s v="Mitel 5320 IP Phone VoIP phone"/>
    <n v="604.76800000000003"/>
    <n v="4"/>
    <n v="0.2"/>
    <n v="60.476800000000026"/>
  </r>
  <r>
    <n v="8367"/>
    <x v="4143"/>
    <x v="2"/>
    <x v="557"/>
    <d v="2011-09-12T00:00:00"/>
    <x v="0"/>
    <s v="LR-17035"/>
    <s v="Lisa Ryan"/>
    <x v="1"/>
    <s v="United States"/>
    <s v="Santa Clara"/>
    <x v="1"/>
    <n v="95051"/>
    <x v="1"/>
    <s v="OFF-SU-10004290"/>
    <x v="1"/>
    <x v="14"/>
    <s v="Acme Design Line 8&quot; Stainless Steel Bent Scissors w/Champagne Handles, 3-1/8&quot; Cut"/>
    <n v="27.36"/>
    <n v="4"/>
    <n v="0"/>
    <n v="7.3872"/>
  </r>
  <r>
    <n v="8368"/>
    <x v="4143"/>
    <x v="2"/>
    <x v="557"/>
    <d v="2011-09-12T00:00:00"/>
    <x v="0"/>
    <s v="LR-17035"/>
    <s v="Lisa Ryan"/>
    <x v="1"/>
    <s v="United States"/>
    <s v="Santa Clara"/>
    <x v="1"/>
    <n v="95051"/>
    <x v="1"/>
    <s v="OFF-PA-10000174"/>
    <x v="1"/>
    <x v="10"/>
    <s v="Message Book, Wirebound, Four 5 1/2&quot; X 4&quot; Forms/Pg., 200 Dupl. Sets/Book"/>
    <n v="20.56"/>
    <n v="2"/>
    <n v="0"/>
    <n v="9.663199999999998"/>
  </r>
  <r>
    <n v="8369"/>
    <x v="4143"/>
    <x v="2"/>
    <x v="557"/>
    <d v="2011-09-12T00:00:00"/>
    <x v="0"/>
    <s v="LR-17035"/>
    <s v="Lisa Ryan"/>
    <x v="1"/>
    <s v="United States"/>
    <s v="Santa Clara"/>
    <x v="1"/>
    <n v="95051"/>
    <x v="1"/>
    <s v="OFF-BI-10004308"/>
    <x v="1"/>
    <x v="8"/>
    <s v="Avery Legal 4-Ring Binder"/>
    <n v="83.920000000000016"/>
    <n v="5"/>
    <n v="0.2"/>
    <n v="31.47"/>
  </r>
  <r>
    <n v="8370"/>
    <x v="4144"/>
    <x v="0"/>
    <x v="725"/>
    <d v="2013-06-17T00:00:00"/>
    <x v="1"/>
    <s v="SV-20365"/>
    <s v="Seth Vernon"/>
    <x v="0"/>
    <s v="United States"/>
    <s v="Los Angeles"/>
    <x v="1"/>
    <n v="90049"/>
    <x v="1"/>
    <s v="FUR-TA-10003473"/>
    <x v="0"/>
    <x v="3"/>
    <s v="Bretford Rectangular Conference Table Tops"/>
    <n v="902.71199999999999"/>
    <n v="3"/>
    <n v="0.2"/>
    <n v="33.851700000000051"/>
  </r>
  <r>
    <n v="8371"/>
    <x v="4145"/>
    <x v="0"/>
    <x v="508"/>
    <d v="2013-10-22T00:00:00"/>
    <x v="1"/>
    <s v="MG-17890"/>
    <s v="Michael Granlund"/>
    <x v="2"/>
    <s v="United States"/>
    <s v="Fresno"/>
    <x v="1"/>
    <n v="93727"/>
    <x v="1"/>
    <s v="FUR-BO-10003894"/>
    <x v="0"/>
    <x v="0"/>
    <s v="Safco Value Mate Steel Bookcase, Baked Enamel Finish on Steel, Black"/>
    <n v="120.666"/>
    <n v="2"/>
    <n v="0.15"/>
    <n v="21.293999999999993"/>
  </r>
  <r>
    <n v="8372"/>
    <x v="4146"/>
    <x v="2"/>
    <x v="422"/>
    <d v="2011-12-30T00:00:00"/>
    <x v="2"/>
    <s v="NC-18415"/>
    <s v="Nathan Cano"/>
    <x v="0"/>
    <s v="United States"/>
    <s v="Fort Worth"/>
    <x v="5"/>
    <n v="76106"/>
    <x v="2"/>
    <s v="OFF-BI-10001658"/>
    <x v="1"/>
    <x v="8"/>
    <s v="GBC Standard Therm-A-Bind Covers"/>
    <n v="4.9839999999999991"/>
    <n v="1"/>
    <n v="0.8"/>
    <n v="-8.472800000000003"/>
  </r>
  <r>
    <n v="8373"/>
    <x v="4147"/>
    <x v="0"/>
    <x v="390"/>
    <d v="2013-12-02T00:00:00"/>
    <x v="1"/>
    <s v="SC-20680"/>
    <s v="Steve Carroll"/>
    <x v="2"/>
    <s v="United States"/>
    <s v="Seattle"/>
    <x v="4"/>
    <n v="98105"/>
    <x v="1"/>
    <s v="FUR-FU-10003535"/>
    <x v="0"/>
    <x v="5"/>
    <s v="Howard Miller Distant Time Traveler Alarm Clock"/>
    <n v="82.26"/>
    <n v="3"/>
    <n v="0"/>
    <n v="33.726600000000005"/>
  </r>
  <r>
    <n v="8374"/>
    <x v="4148"/>
    <x v="0"/>
    <x v="338"/>
    <d v="2013-11-14T00:00:00"/>
    <x v="2"/>
    <s v="RO-19780"/>
    <s v="Rose O'Brian"/>
    <x v="0"/>
    <s v="United States"/>
    <s v="San Francisco"/>
    <x v="1"/>
    <n v="94110"/>
    <x v="1"/>
    <s v="OFF-ST-10000352"/>
    <x v="1"/>
    <x v="4"/>
    <s v="Acco Perma 2700 Stacking Storage Drawers"/>
    <n v="29.74"/>
    <n v="1"/>
    <n v="0"/>
    <n v="4.4610000000000021"/>
  </r>
  <r>
    <n v="8375"/>
    <x v="4149"/>
    <x v="1"/>
    <x v="956"/>
    <d v="2012-01-10T00:00:00"/>
    <x v="1"/>
    <s v="JL-15175"/>
    <s v="James Lanier"/>
    <x v="2"/>
    <s v="United States"/>
    <s v="San Francisco"/>
    <x v="1"/>
    <n v="94110"/>
    <x v="1"/>
    <s v="OFF-AP-10004859"/>
    <x v="1"/>
    <x v="9"/>
    <s v="Acco 6 Outlet Guardian Premium Surge Suppressor"/>
    <n v="87.36"/>
    <n v="6"/>
    <n v="0"/>
    <n v="23.587200000000003"/>
  </r>
  <r>
    <n v="8376"/>
    <x v="4149"/>
    <x v="1"/>
    <x v="956"/>
    <d v="2012-01-10T00:00:00"/>
    <x v="1"/>
    <s v="JL-15175"/>
    <s v="James Lanier"/>
    <x v="2"/>
    <s v="United States"/>
    <s v="San Francisco"/>
    <x v="1"/>
    <n v="94110"/>
    <x v="1"/>
    <s v="OFF-BI-10001294"/>
    <x v="1"/>
    <x v="8"/>
    <s v="Fellowes Binding Cases"/>
    <n v="56.16"/>
    <n v="6"/>
    <n v="0.2"/>
    <n v="17.549999999999994"/>
  </r>
  <r>
    <n v="8377"/>
    <x v="4150"/>
    <x v="3"/>
    <x v="708"/>
    <d v="2014-03-28T00:00:00"/>
    <x v="1"/>
    <s v="PW-19030"/>
    <s v="Pauline Webber"/>
    <x v="1"/>
    <s v="United States"/>
    <s v="Pompano Beach"/>
    <x v="2"/>
    <n v="33068"/>
    <x v="0"/>
    <s v="OFF-AP-10001242"/>
    <x v="1"/>
    <x v="9"/>
    <s v="APC 7 Outlet Network SurgeArrest Surge Protector"/>
    <n v="64.384"/>
    <n v="1"/>
    <n v="0.2"/>
    <n v="8.0479999999999983"/>
  </r>
  <r>
    <n v="8378"/>
    <x v="4151"/>
    <x v="1"/>
    <x v="768"/>
    <d v="2012-11-18T00:00:00"/>
    <x v="1"/>
    <s v="MF-18250"/>
    <s v="Monica Federle"/>
    <x v="1"/>
    <s v="United States"/>
    <s v="Houston"/>
    <x v="5"/>
    <n v="77095"/>
    <x v="2"/>
    <s v="OFF-ST-10002344"/>
    <x v="1"/>
    <x v="4"/>
    <s v="Carina 42&quot;Hx23 3/4&quot;W Media Storage Unit"/>
    <n v="64.784000000000006"/>
    <n v="1"/>
    <n v="0.2"/>
    <n v="-14.576399999999996"/>
  </r>
  <r>
    <n v="8379"/>
    <x v="4151"/>
    <x v="1"/>
    <x v="768"/>
    <d v="2012-11-18T00:00:00"/>
    <x v="1"/>
    <s v="MF-18250"/>
    <s v="Monica Federle"/>
    <x v="1"/>
    <s v="United States"/>
    <s v="Houston"/>
    <x v="5"/>
    <n v="77095"/>
    <x v="2"/>
    <s v="OFF-PA-10003349"/>
    <x v="1"/>
    <x v="10"/>
    <s v="Xerox 1957"/>
    <n v="15.552000000000003"/>
    <n v="3"/>
    <n v="0.2"/>
    <n v="5.6375999999999999"/>
  </r>
  <r>
    <n v="8380"/>
    <x v="4151"/>
    <x v="1"/>
    <x v="768"/>
    <d v="2012-11-18T00:00:00"/>
    <x v="1"/>
    <s v="MF-18250"/>
    <s v="Monica Federle"/>
    <x v="1"/>
    <s v="United States"/>
    <s v="Houston"/>
    <x v="5"/>
    <n v="77095"/>
    <x v="2"/>
    <s v="OFF-EN-10003055"/>
    <x v="1"/>
    <x v="12"/>
    <s v="Blue String-Tie &amp; Button Interoffice Envelopes, 10 x 13"/>
    <n v="223.88799999999998"/>
    <n v="7"/>
    <n v="0.2"/>
    <n v="69.964999999999975"/>
  </r>
  <r>
    <n v="8381"/>
    <x v="4152"/>
    <x v="2"/>
    <x v="340"/>
    <d v="2011-09-14T00:00:00"/>
    <x v="0"/>
    <s v="CC-12220"/>
    <s v="Chris Cortes"/>
    <x v="0"/>
    <s v="United States"/>
    <s v="Chicago"/>
    <x v="10"/>
    <n v="60653"/>
    <x v="2"/>
    <s v="OFF-PA-10001622"/>
    <x v="1"/>
    <x v="10"/>
    <s v="Ampad Poly Cover Wirebound Steno Book, 6&quot; x 9&quot; Assorted Colors, Gregg Ruled"/>
    <n v="10.896000000000001"/>
    <n v="3"/>
    <n v="0.2"/>
    <n v="3.4049999999999994"/>
  </r>
  <r>
    <n v="8382"/>
    <x v="4153"/>
    <x v="0"/>
    <x v="716"/>
    <d v="2013-03-20T00:00:00"/>
    <x v="0"/>
    <s v="AC-10660"/>
    <s v="Anna Chung"/>
    <x v="0"/>
    <s v="United States"/>
    <s v="San Francisco"/>
    <x v="1"/>
    <n v="94109"/>
    <x v="1"/>
    <s v="TEC-PH-10003800"/>
    <x v="2"/>
    <x v="7"/>
    <s v="i.Sound Portable Power - 8000 mAh"/>
    <n v="84.784000000000006"/>
    <n v="2"/>
    <n v="0.2"/>
    <n v="-20.136200000000006"/>
  </r>
  <r>
    <n v="8383"/>
    <x v="4154"/>
    <x v="0"/>
    <x v="597"/>
    <d v="2013-02-15T00:00:00"/>
    <x v="1"/>
    <s v="MH-17440"/>
    <s v="Mark Haberlin"/>
    <x v="1"/>
    <s v="United States"/>
    <s v="Houston"/>
    <x v="5"/>
    <n v="77036"/>
    <x v="2"/>
    <s v="FUR-CH-10001270"/>
    <x v="0"/>
    <x v="1"/>
    <s v="Harbour Creations Steel Folding Chair"/>
    <n v="241.49999999999997"/>
    <n v="4"/>
    <n v="0.3"/>
    <n v="0"/>
  </r>
  <r>
    <n v="8384"/>
    <x v="4155"/>
    <x v="0"/>
    <x v="491"/>
    <d v="2013-11-29T00:00:00"/>
    <x v="2"/>
    <s v="CD-12790"/>
    <s v="Cynthia Delaney"/>
    <x v="2"/>
    <s v="United States"/>
    <s v="Shelton"/>
    <x v="29"/>
    <n v="6484"/>
    <x v="3"/>
    <s v="TEC-AC-10003447"/>
    <x v="2"/>
    <x v="11"/>
    <s v="Micropad Numeric Keypads"/>
    <n v="59.97"/>
    <n v="3"/>
    <n v="0"/>
    <n v="14.992499999999996"/>
  </r>
  <r>
    <n v="8385"/>
    <x v="4155"/>
    <x v="0"/>
    <x v="491"/>
    <d v="2013-11-29T00:00:00"/>
    <x v="2"/>
    <s v="CD-12790"/>
    <s v="Cynthia Delaney"/>
    <x v="2"/>
    <s v="United States"/>
    <s v="Shelton"/>
    <x v="29"/>
    <n v="6484"/>
    <x v="3"/>
    <s v="OFF-PA-10004285"/>
    <x v="1"/>
    <x v="10"/>
    <s v="Xerox 1959"/>
    <n v="13.36"/>
    <n v="2"/>
    <n v="0"/>
    <n v="6.4127999999999998"/>
  </r>
  <r>
    <n v="8386"/>
    <x v="4156"/>
    <x v="3"/>
    <x v="507"/>
    <d v="2014-09-09T00:00:00"/>
    <x v="1"/>
    <s v="CV-12805"/>
    <s v="Cynthia Voltz"/>
    <x v="1"/>
    <s v="United States"/>
    <s v="Oakland"/>
    <x v="1"/>
    <n v="94601"/>
    <x v="1"/>
    <s v="OFF-BI-10001757"/>
    <x v="1"/>
    <x v="8"/>
    <s v="Pressboard Hanging Data Binders for Unburst Sheets"/>
    <n v="11.808"/>
    <n v="3"/>
    <n v="0.2"/>
    <n v="4.1327999999999996"/>
  </r>
  <r>
    <n v="8387"/>
    <x v="4157"/>
    <x v="1"/>
    <x v="71"/>
    <d v="2012-06-03T00:00:00"/>
    <x v="1"/>
    <s v="TB-21625"/>
    <s v="Trudy Brown"/>
    <x v="0"/>
    <s v="United States"/>
    <s v="Manchester"/>
    <x v="29"/>
    <n v="6040"/>
    <x v="3"/>
    <s v="OFF-ST-10001558"/>
    <x v="1"/>
    <x v="4"/>
    <s v="Acco Perma 4000 Stacking Storage Drawers"/>
    <n v="16.239999999999998"/>
    <n v="1"/>
    <n v="0"/>
    <n v="2.4359999999999999"/>
  </r>
  <r>
    <n v="8388"/>
    <x v="4157"/>
    <x v="1"/>
    <x v="71"/>
    <d v="2012-06-03T00:00:00"/>
    <x v="1"/>
    <s v="TB-21625"/>
    <s v="Trudy Brown"/>
    <x v="0"/>
    <s v="United States"/>
    <s v="Manchester"/>
    <x v="29"/>
    <n v="6040"/>
    <x v="3"/>
    <s v="OFF-ST-10001328"/>
    <x v="1"/>
    <x v="4"/>
    <s v="Personal Filing Tote with Lid, Black/Gray"/>
    <n v="77.55"/>
    <n v="5"/>
    <n v="0"/>
    <n v="21.714000000000002"/>
  </r>
  <r>
    <n v="8389"/>
    <x v="4158"/>
    <x v="2"/>
    <x v="301"/>
    <d v="2011-11-05T00:00:00"/>
    <x v="1"/>
    <s v="DG-13300"/>
    <s v="Deirdre Greer"/>
    <x v="1"/>
    <s v="United States"/>
    <s v="Orange"/>
    <x v="30"/>
    <n v="7050"/>
    <x v="3"/>
    <s v="OFF-AP-10004708"/>
    <x v="1"/>
    <x v="9"/>
    <s v="Fellowes Superior 10 Outlet Split Surge Protector"/>
    <n v="76.12"/>
    <n v="2"/>
    <n v="0"/>
    <n v="22.074799999999996"/>
  </r>
  <r>
    <n v="8390"/>
    <x v="4159"/>
    <x v="0"/>
    <x v="797"/>
    <d v="2013-12-31T00:00:00"/>
    <x v="2"/>
    <s v="RD-19810"/>
    <s v="Ross DeVincentis"/>
    <x v="2"/>
    <s v="United States"/>
    <s v="Akron"/>
    <x v="24"/>
    <n v="44312"/>
    <x v="3"/>
    <s v="OFF-FA-10000621"/>
    <x v="1"/>
    <x v="13"/>
    <s v="OIC Colored Binder Clips, Assorted Sizes"/>
    <n v="17.184000000000001"/>
    <n v="6"/>
    <n v="0.2"/>
    <n v="6.2291999999999996"/>
  </r>
  <r>
    <n v="8391"/>
    <x v="4160"/>
    <x v="3"/>
    <x v="769"/>
    <d v="2014-12-07T00:00:00"/>
    <x v="2"/>
    <s v="CS-12250"/>
    <s v="Chris Selesnick"/>
    <x v="1"/>
    <s v="United States"/>
    <s v="Los Angeles"/>
    <x v="1"/>
    <n v="90032"/>
    <x v="1"/>
    <s v="OFF-PA-10001838"/>
    <x v="1"/>
    <x v="10"/>
    <s v="Adams Telephone Message Book W/Dividers/Space For Phone Numbers, 5 1/4&quot;X8 1/2&quot;, 300/Messages"/>
    <n v="11.76"/>
    <n v="2"/>
    <n v="0"/>
    <n v="5.7623999999999995"/>
  </r>
  <r>
    <n v="8392"/>
    <x v="4161"/>
    <x v="3"/>
    <x v="331"/>
    <d v="2014-12-31T00:00:00"/>
    <x v="1"/>
    <s v="JB-16045"/>
    <s v="Julia Barnett"/>
    <x v="2"/>
    <s v="United States"/>
    <s v="Danbury"/>
    <x v="29"/>
    <n v="6810"/>
    <x v="3"/>
    <s v="FUR-FU-10001473"/>
    <x v="0"/>
    <x v="5"/>
    <s v="DAX Wood Document Frame"/>
    <n v="27.46"/>
    <n v="2"/>
    <n v="0"/>
    <n v="9.8856000000000002"/>
  </r>
  <r>
    <n v="8393"/>
    <x v="4162"/>
    <x v="0"/>
    <x v="49"/>
    <d v="2013-12-07T00:00:00"/>
    <x v="0"/>
    <s v="EJ-14155"/>
    <s v="Eva Jacobs"/>
    <x v="0"/>
    <s v="United States"/>
    <s v="Franklin"/>
    <x v="31"/>
    <n v="2038"/>
    <x v="3"/>
    <s v="TEC-PH-10000193"/>
    <x v="2"/>
    <x v="7"/>
    <s v="Jensen SMPS-640 - speaker phone"/>
    <n v="137.94"/>
    <n v="3"/>
    <n v="0"/>
    <n v="35.864399999999996"/>
  </r>
  <r>
    <n v="8394"/>
    <x v="4162"/>
    <x v="0"/>
    <x v="49"/>
    <d v="2013-12-07T00:00:00"/>
    <x v="0"/>
    <s v="EJ-14155"/>
    <s v="Eva Jacobs"/>
    <x v="0"/>
    <s v="United States"/>
    <s v="Franklin"/>
    <x v="31"/>
    <n v="2038"/>
    <x v="3"/>
    <s v="FUR-FU-10002045"/>
    <x v="0"/>
    <x v="5"/>
    <s v="Executive Impressions 14&quot;"/>
    <n v="111.15"/>
    <n v="5"/>
    <n v="0"/>
    <n v="48.906000000000006"/>
  </r>
  <r>
    <n v="8395"/>
    <x v="4162"/>
    <x v="0"/>
    <x v="49"/>
    <d v="2013-12-07T00:00:00"/>
    <x v="0"/>
    <s v="EJ-14155"/>
    <s v="Eva Jacobs"/>
    <x v="0"/>
    <s v="United States"/>
    <s v="Franklin"/>
    <x v="31"/>
    <n v="2038"/>
    <x v="3"/>
    <s v="OFF-AP-10002945"/>
    <x v="1"/>
    <x v="9"/>
    <s v="Honeywell Enviracaire Portable HEPA Air Cleaner for 17' x 22' Room"/>
    <n v="901.94999999999993"/>
    <n v="3"/>
    <n v="0"/>
    <n v="297.64349999999996"/>
  </r>
  <r>
    <n v="8396"/>
    <x v="4162"/>
    <x v="0"/>
    <x v="49"/>
    <d v="2013-12-07T00:00:00"/>
    <x v="0"/>
    <s v="EJ-14155"/>
    <s v="Eva Jacobs"/>
    <x v="0"/>
    <s v="United States"/>
    <s v="Franklin"/>
    <x v="31"/>
    <n v="2038"/>
    <x v="3"/>
    <s v="FUR-TA-10001095"/>
    <x v="0"/>
    <x v="3"/>
    <s v="Chromcraft Round Conference Tables"/>
    <n v="366.00899999999996"/>
    <n v="3"/>
    <n v="0.3"/>
    <n v="-47.058300000000003"/>
  </r>
  <r>
    <n v="8397"/>
    <x v="4163"/>
    <x v="2"/>
    <x v="479"/>
    <d v="2011-06-30T00:00:00"/>
    <x v="3"/>
    <s v="BD-11620"/>
    <s v="Brian DeCherney"/>
    <x v="0"/>
    <s v="United States"/>
    <s v="Wilmington"/>
    <x v="3"/>
    <n v="28403"/>
    <x v="0"/>
    <s v="OFF-PA-10001144"/>
    <x v="1"/>
    <x v="10"/>
    <s v="Xerox 1913"/>
    <n v="310.68799999999999"/>
    <n v="7"/>
    <n v="0.2"/>
    <n v="108.74079999999998"/>
  </r>
  <r>
    <n v="8398"/>
    <x v="4164"/>
    <x v="2"/>
    <x v="1010"/>
    <d v="2011-09-04T00:00:00"/>
    <x v="2"/>
    <s v="MR-17545"/>
    <s v="Mathew Reese"/>
    <x v="2"/>
    <s v="United States"/>
    <s v="Houston"/>
    <x v="5"/>
    <n v="77095"/>
    <x v="2"/>
    <s v="OFF-BI-10004099"/>
    <x v="1"/>
    <x v="8"/>
    <s v="GBC VeloBinder Strips"/>
    <n v="7.6799999999999979"/>
    <n v="5"/>
    <n v="0.8"/>
    <n v="-11.52"/>
  </r>
  <r>
    <n v="8399"/>
    <x v="4165"/>
    <x v="3"/>
    <x v="808"/>
    <d v="2014-11-08T00:00:00"/>
    <x v="0"/>
    <s v="SR-20425"/>
    <s v="Sharelle Roach"/>
    <x v="2"/>
    <s v="United States"/>
    <s v="Springfield"/>
    <x v="24"/>
    <n v="45503"/>
    <x v="3"/>
    <s v="FUR-CH-10001973"/>
    <x v="0"/>
    <x v="1"/>
    <s v="Office Star Flex Back Scooter Chair with White Frame"/>
    <n v="155.37199999999999"/>
    <n v="2"/>
    <n v="0.3"/>
    <n v="-35.513599999999997"/>
  </r>
  <r>
    <n v="8400"/>
    <x v="4166"/>
    <x v="1"/>
    <x v="657"/>
    <d v="2012-04-18T00:00:00"/>
    <x v="1"/>
    <s v="TH-21100"/>
    <s v="Thea Hendricks"/>
    <x v="0"/>
    <s v="United States"/>
    <s v="Glendale"/>
    <x v="16"/>
    <n v="85301"/>
    <x v="1"/>
    <s v="OFF-ST-10000344"/>
    <x v="1"/>
    <x v="4"/>
    <s v="Neat Ideas Personal Hanging Folder Files, Black"/>
    <n v="10.744"/>
    <n v="1"/>
    <n v="0.2"/>
    <n v="0.80579999999999963"/>
  </r>
  <r>
    <n v="8401"/>
    <x v="4167"/>
    <x v="1"/>
    <x v="901"/>
    <d v="2012-12-09T00:00:00"/>
    <x v="0"/>
    <s v="BD-11635"/>
    <s v="Brian Derr"/>
    <x v="0"/>
    <s v="United States"/>
    <s v="New York City"/>
    <x v="15"/>
    <n v="10009"/>
    <x v="3"/>
    <s v="OFF-BI-10002026"/>
    <x v="1"/>
    <x v="8"/>
    <s v="Avery Arch Ring Binders"/>
    <n v="232.40000000000003"/>
    <n v="5"/>
    <n v="0.2"/>
    <n v="78.434999999999988"/>
  </r>
  <r>
    <n v="8402"/>
    <x v="4167"/>
    <x v="1"/>
    <x v="901"/>
    <d v="2012-12-09T00:00:00"/>
    <x v="0"/>
    <s v="BD-11635"/>
    <s v="Brian Derr"/>
    <x v="0"/>
    <s v="United States"/>
    <s v="New York City"/>
    <x v="15"/>
    <n v="10009"/>
    <x v="3"/>
    <s v="FUR-CH-10003535"/>
    <x v="0"/>
    <x v="1"/>
    <s v="Global Armless Task Chair, Royal Blue"/>
    <n v="164.64599999999999"/>
    <n v="3"/>
    <n v="0.1"/>
    <n v="12.805799999999994"/>
  </r>
  <r>
    <n v="8403"/>
    <x v="4167"/>
    <x v="1"/>
    <x v="901"/>
    <d v="2012-12-09T00:00:00"/>
    <x v="0"/>
    <s v="BD-11635"/>
    <s v="Brian Derr"/>
    <x v="0"/>
    <s v="United States"/>
    <s v="New York City"/>
    <x v="15"/>
    <n v="10009"/>
    <x v="3"/>
    <s v="OFF-PA-10004156"/>
    <x v="1"/>
    <x v="10"/>
    <s v="Xerox 188"/>
    <n v="22.68"/>
    <n v="2"/>
    <n v="0"/>
    <n v="11.113199999999999"/>
  </r>
  <r>
    <n v="8404"/>
    <x v="4168"/>
    <x v="0"/>
    <x v="854"/>
    <d v="2013-02-07T00:00:00"/>
    <x v="1"/>
    <s v="SM-20950"/>
    <s v="Suzanne McNair"/>
    <x v="1"/>
    <s v="United States"/>
    <s v="Los Angeles"/>
    <x v="1"/>
    <n v="90036"/>
    <x v="1"/>
    <s v="OFF-PA-10002254"/>
    <x v="1"/>
    <x v="10"/>
    <s v="Xerox 1883"/>
    <n v="105.52"/>
    <n v="4"/>
    <n v="0"/>
    <n v="48.539199999999994"/>
  </r>
  <r>
    <n v="8405"/>
    <x v="4169"/>
    <x v="3"/>
    <x v="141"/>
    <d v="2014-07-13T00:00:00"/>
    <x v="1"/>
    <s v="HE-14800"/>
    <s v="Harold Engle"/>
    <x v="1"/>
    <s v="United States"/>
    <s v="Newark"/>
    <x v="13"/>
    <n v="19711"/>
    <x v="3"/>
    <s v="FUR-FU-10003247"/>
    <x v="0"/>
    <x v="5"/>
    <s v="36X48 HARDFLOOR CHAIRMAT"/>
    <n v="83.92"/>
    <n v="4"/>
    <n v="0"/>
    <n v="5.8743999999999943"/>
  </r>
  <r>
    <n v="8406"/>
    <x v="4169"/>
    <x v="3"/>
    <x v="141"/>
    <d v="2014-07-13T00:00:00"/>
    <x v="1"/>
    <s v="HE-14800"/>
    <s v="Harold Engle"/>
    <x v="1"/>
    <s v="United States"/>
    <s v="Newark"/>
    <x v="13"/>
    <n v="19711"/>
    <x v="3"/>
    <s v="TEC-AC-10002473"/>
    <x v="2"/>
    <x v="11"/>
    <s v="Maxell 4.7GB DVD-R"/>
    <n v="141.9"/>
    <n v="5"/>
    <n v="0"/>
    <n v="58.179000000000002"/>
  </r>
  <r>
    <n v="8407"/>
    <x v="4169"/>
    <x v="3"/>
    <x v="141"/>
    <d v="2014-07-13T00:00:00"/>
    <x v="1"/>
    <s v="HE-14800"/>
    <s v="Harold Engle"/>
    <x v="1"/>
    <s v="United States"/>
    <s v="Newark"/>
    <x v="13"/>
    <n v="19711"/>
    <x v="3"/>
    <s v="FUR-FU-10001057"/>
    <x v="0"/>
    <x v="5"/>
    <s v="Tensor Track Tree Floor Lamp"/>
    <n v="39.979999999999997"/>
    <n v="2"/>
    <n v="0"/>
    <n v="9.1953999999999994"/>
  </r>
  <r>
    <n v="8408"/>
    <x v="4169"/>
    <x v="3"/>
    <x v="141"/>
    <d v="2014-07-13T00:00:00"/>
    <x v="1"/>
    <s v="HE-14800"/>
    <s v="Harold Engle"/>
    <x v="1"/>
    <s v="United States"/>
    <s v="Newark"/>
    <x v="13"/>
    <n v="19711"/>
    <x v="3"/>
    <s v="OFF-AR-10001419"/>
    <x v="1"/>
    <x v="6"/>
    <s v="Newell 325"/>
    <n v="28.91"/>
    <n v="7"/>
    <n v="0"/>
    <n v="8.6729999999999983"/>
  </r>
  <r>
    <n v="8409"/>
    <x v="4169"/>
    <x v="3"/>
    <x v="141"/>
    <d v="2014-07-13T00:00:00"/>
    <x v="1"/>
    <s v="HE-14800"/>
    <s v="Harold Engle"/>
    <x v="1"/>
    <s v="United States"/>
    <s v="Newark"/>
    <x v="13"/>
    <n v="19711"/>
    <x v="3"/>
    <s v="OFF-AR-10004010"/>
    <x v="1"/>
    <x v="6"/>
    <s v="Hunt Boston Vacuum Mount KS Pencil Sharpener"/>
    <n v="174.95000000000002"/>
    <n v="5"/>
    <n v="0"/>
    <n v="45.487000000000002"/>
  </r>
  <r>
    <n v="8410"/>
    <x v="4170"/>
    <x v="1"/>
    <x v="555"/>
    <d v="2012-12-17T00:00:00"/>
    <x v="1"/>
    <s v="JK-15640"/>
    <s v="Jim Kriz"/>
    <x v="2"/>
    <s v="United States"/>
    <s v="San Bernardino"/>
    <x v="1"/>
    <n v="92404"/>
    <x v="1"/>
    <s v="OFF-BI-10004230"/>
    <x v="1"/>
    <x v="8"/>
    <s v="GBC Recycled Grain Textured Covers"/>
    <n v="110.52800000000001"/>
    <n v="4"/>
    <n v="0.2"/>
    <n v="38.684799999999996"/>
  </r>
  <r>
    <n v="8411"/>
    <x v="4171"/>
    <x v="0"/>
    <x v="625"/>
    <d v="2013-11-16T00:00:00"/>
    <x v="3"/>
    <s v="ON-18715"/>
    <s v="Odella Nelson"/>
    <x v="1"/>
    <s v="United States"/>
    <s v="Burlington"/>
    <x v="3"/>
    <n v="27217"/>
    <x v="0"/>
    <s v="FUR-TA-10001768"/>
    <x v="0"/>
    <x v="3"/>
    <s v="Hon Racetrack Conference Tables"/>
    <n v="630.024"/>
    <n v="4"/>
    <n v="0.4"/>
    <n v="-199.50760000000008"/>
  </r>
  <r>
    <n v="8412"/>
    <x v="4172"/>
    <x v="0"/>
    <x v="195"/>
    <d v="2013-05-13T00:00:00"/>
    <x v="0"/>
    <s v="TH-21100"/>
    <s v="Thea Hendricks"/>
    <x v="0"/>
    <s v="United States"/>
    <s v="Salem"/>
    <x v="17"/>
    <n v="24153"/>
    <x v="0"/>
    <s v="OFF-AR-10003514"/>
    <x v="1"/>
    <x v="6"/>
    <s v="4009 Highlighters by Sanford"/>
    <n v="27.86"/>
    <n v="7"/>
    <n v="0"/>
    <n v="9.1937999999999978"/>
  </r>
  <r>
    <n v="8413"/>
    <x v="4173"/>
    <x v="3"/>
    <x v="434"/>
    <d v="2014-03-15T00:00:00"/>
    <x v="1"/>
    <s v="MD-17350"/>
    <s v="Maribeth Dona"/>
    <x v="0"/>
    <s v="United States"/>
    <s v="Dallas"/>
    <x v="5"/>
    <n v="75217"/>
    <x v="2"/>
    <s v="FUR-TA-10002228"/>
    <x v="0"/>
    <x v="3"/>
    <s v="Bevis Traditional Conference Table Top, Plinth Base"/>
    <n v="933.40800000000002"/>
    <n v="4"/>
    <n v="0.3"/>
    <n v="-173.34719999999999"/>
  </r>
  <r>
    <n v="8414"/>
    <x v="4174"/>
    <x v="0"/>
    <x v="907"/>
    <d v="2013-12-22T00:00:00"/>
    <x v="1"/>
    <s v="AH-10075"/>
    <s v="Adam Hart"/>
    <x v="1"/>
    <s v="United States"/>
    <s v="Arlington"/>
    <x v="5"/>
    <n v="76017"/>
    <x v="2"/>
    <s v="OFF-PA-10001972"/>
    <x v="1"/>
    <x v="10"/>
    <s v="Xerox 214"/>
    <n v="51.840000000000011"/>
    <n v="10"/>
    <n v="0.2"/>
    <n v="18.143999999999998"/>
  </r>
  <r>
    <n v="8415"/>
    <x v="4174"/>
    <x v="0"/>
    <x v="907"/>
    <d v="2013-12-22T00:00:00"/>
    <x v="1"/>
    <s v="AH-10075"/>
    <s v="Adam Hart"/>
    <x v="1"/>
    <s v="United States"/>
    <s v="Arlington"/>
    <x v="5"/>
    <n v="76017"/>
    <x v="2"/>
    <s v="TEC-AC-10002942"/>
    <x v="2"/>
    <x v="11"/>
    <s v="WD My Passport Ultra 1TB Portable External Hard Drive"/>
    <n v="165.60000000000002"/>
    <n v="3"/>
    <n v="0.2"/>
    <n v="-6.2100000000000151"/>
  </r>
  <r>
    <n v="8416"/>
    <x v="4175"/>
    <x v="3"/>
    <x v="1191"/>
    <d v="2014-04-13T00:00:00"/>
    <x v="1"/>
    <s v="ML-17755"/>
    <s v="Max Ludwig"/>
    <x v="2"/>
    <s v="United States"/>
    <s v="Marion"/>
    <x v="23"/>
    <n v="52302"/>
    <x v="2"/>
    <s v="OFF-PA-10000474"/>
    <x v="1"/>
    <x v="10"/>
    <s v="Staples"/>
    <n v="106.32"/>
    <n v="3"/>
    <n v="0"/>
    <n v="49.970399999999991"/>
  </r>
  <r>
    <n v="8417"/>
    <x v="4176"/>
    <x v="3"/>
    <x v="1188"/>
    <d v="2014-05-12T00:00:00"/>
    <x v="2"/>
    <s v="LB-16795"/>
    <s v="Laurel Beltran"/>
    <x v="2"/>
    <s v="United States"/>
    <s v="Seattle"/>
    <x v="4"/>
    <n v="98105"/>
    <x v="1"/>
    <s v="OFF-BI-10004330"/>
    <x v="1"/>
    <x v="8"/>
    <s v="GBC Velobind Prepunched Cover Sets, Regency Series"/>
    <n v="147.91999999999999"/>
    <n v="5"/>
    <n v="0.2"/>
    <n v="46.224999999999987"/>
  </r>
  <r>
    <n v="8418"/>
    <x v="4176"/>
    <x v="3"/>
    <x v="1188"/>
    <d v="2014-05-12T00:00:00"/>
    <x v="2"/>
    <s v="LB-16795"/>
    <s v="Laurel Beltran"/>
    <x v="2"/>
    <s v="United States"/>
    <s v="Seattle"/>
    <x v="4"/>
    <n v="98105"/>
    <x v="1"/>
    <s v="OFF-ST-10000604"/>
    <x v="1"/>
    <x v="4"/>
    <s v="Home/Office Personal File Carts"/>
    <n v="104.28"/>
    <n v="3"/>
    <n v="0"/>
    <n v="26.069999999999993"/>
  </r>
  <r>
    <n v="8419"/>
    <x v="4176"/>
    <x v="3"/>
    <x v="1188"/>
    <d v="2014-05-12T00:00:00"/>
    <x v="2"/>
    <s v="LB-16795"/>
    <s v="Laurel Beltran"/>
    <x v="2"/>
    <s v="United States"/>
    <s v="Seattle"/>
    <x v="4"/>
    <n v="98105"/>
    <x v="1"/>
    <s v="FUR-TA-10004154"/>
    <x v="0"/>
    <x v="3"/>
    <s v="Riverside Furniture Oval Coffee Table, Oval End Table, End Table with Drawer"/>
    <n v="286.85000000000002"/>
    <n v="1"/>
    <n v="0"/>
    <n v="63.106999999999999"/>
  </r>
  <r>
    <n v="8420"/>
    <x v="4176"/>
    <x v="3"/>
    <x v="1188"/>
    <d v="2014-05-12T00:00:00"/>
    <x v="2"/>
    <s v="LB-16795"/>
    <s v="Laurel Beltran"/>
    <x v="2"/>
    <s v="United States"/>
    <s v="Seattle"/>
    <x v="4"/>
    <n v="98105"/>
    <x v="1"/>
    <s v="OFF-ST-10000636"/>
    <x v="1"/>
    <x v="4"/>
    <s v="Rogers Profile Extra Capacity Storage Tub"/>
    <n v="66.959999999999994"/>
    <n v="4"/>
    <n v="0"/>
    <n v="2.6783999999999963"/>
  </r>
  <r>
    <n v="8421"/>
    <x v="4176"/>
    <x v="3"/>
    <x v="1188"/>
    <d v="2014-05-12T00:00:00"/>
    <x v="2"/>
    <s v="LB-16795"/>
    <s v="Laurel Beltran"/>
    <x v="2"/>
    <s v="United States"/>
    <s v="Seattle"/>
    <x v="4"/>
    <n v="98105"/>
    <x v="1"/>
    <s v="TEC-AC-10004171"/>
    <x v="2"/>
    <x v="11"/>
    <s v="Razer Kraken 7.1 Surround Sound Over Ear USB Gaming Headset"/>
    <n v="199.98"/>
    <n v="2"/>
    <n v="0"/>
    <n v="87.991200000000006"/>
  </r>
  <r>
    <n v="8422"/>
    <x v="4177"/>
    <x v="3"/>
    <x v="386"/>
    <d v="2014-10-17T00:00:00"/>
    <x v="1"/>
    <s v="NP-18670"/>
    <s v="Nora Paige"/>
    <x v="0"/>
    <s v="United States"/>
    <s v="Lakewood"/>
    <x v="30"/>
    <n v="8701"/>
    <x v="3"/>
    <s v="TEC-AC-10002167"/>
    <x v="2"/>
    <x v="11"/>
    <s v="Imation 8gb Micro Traveldrive Usb 2.0 Flash Drive"/>
    <n v="45"/>
    <n v="3"/>
    <n v="0"/>
    <n v="4.9500000000000011"/>
  </r>
  <r>
    <n v="8423"/>
    <x v="4177"/>
    <x v="3"/>
    <x v="386"/>
    <d v="2014-10-17T00:00:00"/>
    <x v="1"/>
    <s v="NP-18670"/>
    <s v="Nora Paige"/>
    <x v="0"/>
    <s v="United States"/>
    <s v="Lakewood"/>
    <x v="30"/>
    <n v="8701"/>
    <x v="3"/>
    <s v="OFF-FA-10000621"/>
    <x v="1"/>
    <x v="13"/>
    <s v="OIC Colored Binder Clips, Assorted Sizes"/>
    <n v="17.899999999999999"/>
    <n v="5"/>
    <n v="0"/>
    <n v="8.7710000000000008"/>
  </r>
  <r>
    <n v="8424"/>
    <x v="4177"/>
    <x v="3"/>
    <x v="386"/>
    <d v="2014-10-17T00:00:00"/>
    <x v="1"/>
    <s v="NP-18670"/>
    <s v="Nora Paige"/>
    <x v="0"/>
    <s v="United States"/>
    <s v="Lakewood"/>
    <x v="30"/>
    <n v="8701"/>
    <x v="3"/>
    <s v="FUR-FU-10004053"/>
    <x v="0"/>
    <x v="5"/>
    <s v="DAX Two-Tone Silver Metal Document Frame"/>
    <n v="40.479999999999997"/>
    <n v="2"/>
    <n v="0"/>
    <n v="17.406400000000001"/>
  </r>
  <r>
    <n v="8425"/>
    <x v="4177"/>
    <x v="3"/>
    <x v="386"/>
    <d v="2014-10-17T00:00:00"/>
    <x v="1"/>
    <s v="NP-18670"/>
    <s v="Nora Paige"/>
    <x v="0"/>
    <s v="United States"/>
    <s v="Lakewood"/>
    <x v="30"/>
    <n v="8701"/>
    <x v="3"/>
    <s v="FUR-BO-10003404"/>
    <x v="0"/>
    <x v="0"/>
    <s v="Global Adaptabilites Bookcase, Cherry/Storm Gray Finish"/>
    <n v="2154.9"/>
    <n v="5"/>
    <n v="0"/>
    <n v="129.29399999999987"/>
  </r>
  <r>
    <n v="8426"/>
    <x v="4178"/>
    <x v="0"/>
    <x v="770"/>
    <d v="2013-08-31T00:00:00"/>
    <x v="2"/>
    <s v="EB-13750"/>
    <s v="Edward Becker"/>
    <x v="1"/>
    <s v="United States"/>
    <s v="Cincinnati"/>
    <x v="24"/>
    <n v="45231"/>
    <x v="3"/>
    <s v="OFF-BI-10004099"/>
    <x v="1"/>
    <x v="8"/>
    <s v="GBC VeloBinder Strips"/>
    <n v="18.432000000000002"/>
    <n v="8"/>
    <n v="0.7"/>
    <n v="-12.287999999999997"/>
  </r>
  <r>
    <n v="8427"/>
    <x v="4179"/>
    <x v="1"/>
    <x v="653"/>
    <d v="2012-10-07T00:00:00"/>
    <x v="1"/>
    <s v="RP-19390"/>
    <s v="Resi Pölking"/>
    <x v="0"/>
    <s v="United States"/>
    <s v="Thornton"/>
    <x v="22"/>
    <n v="80229"/>
    <x v="1"/>
    <s v="OFF-SU-10004290"/>
    <x v="1"/>
    <x v="14"/>
    <s v="Acme Design Line 8&quot; Stainless Steel Bent Scissors w/Champagne Handles, 3-1/8&quot; Cut"/>
    <n v="10.944000000000001"/>
    <n v="2"/>
    <n v="0.2"/>
    <n v="0.95759999999999978"/>
  </r>
  <r>
    <n v="8428"/>
    <x v="4180"/>
    <x v="3"/>
    <x v="51"/>
    <d v="2014-11-26T00:00:00"/>
    <x v="2"/>
    <s v="DC-12850"/>
    <s v="Dan Campbell"/>
    <x v="0"/>
    <s v="United States"/>
    <s v="Roseville"/>
    <x v="12"/>
    <n v="48066"/>
    <x v="2"/>
    <s v="OFF-SU-10001935"/>
    <x v="1"/>
    <x v="14"/>
    <s v="Staples"/>
    <n v="4.3600000000000003"/>
    <n v="2"/>
    <n v="0"/>
    <n v="0.17439999999999944"/>
  </r>
  <r>
    <n v="8429"/>
    <x v="4181"/>
    <x v="3"/>
    <x v="105"/>
    <d v="2014-11-17T00:00:00"/>
    <x v="1"/>
    <s v="DJ-13510"/>
    <s v="Don Jones"/>
    <x v="1"/>
    <s v="United States"/>
    <s v="Tempe"/>
    <x v="16"/>
    <n v="85281"/>
    <x v="1"/>
    <s v="TEC-AC-10004227"/>
    <x v="2"/>
    <x v="11"/>
    <s v="SanDisk Ultra 16 GB MicroSDHC Class 10 Memory Card"/>
    <n v="62.352000000000004"/>
    <n v="6"/>
    <n v="0.2"/>
    <n v="-10.911600000000007"/>
  </r>
  <r>
    <n v="8430"/>
    <x v="4182"/>
    <x v="0"/>
    <x v="1054"/>
    <d v="2013-12-22T00:00:00"/>
    <x v="0"/>
    <s v="CL-12565"/>
    <s v="Clay Ludtke"/>
    <x v="0"/>
    <s v="United States"/>
    <s v="Reading"/>
    <x v="9"/>
    <n v="19601"/>
    <x v="3"/>
    <s v="FUR-FU-10004904"/>
    <x v="0"/>
    <x v="5"/>
    <s v="Eldon &quot;L&quot; Workstation Diamond Chairmat"/>
    <n v="303.92"/>
    <n v="5"/>
    <n v="0.2"/>
    <n v="-30.392000000000024"/>
  </r>
  <r>
    <n v="8431"/>
    <x v="4183"/>
    <x v="2"/>
    <x v="809"/>
    <d v="2011-04-05T00:00:00"/>
    <x v="1"/>
    <s v="NC-18340"/>
    <s v="Nat Carroll"/>
    <x v="0"/>
    <s v="United States"/>
    <s v="Apple Valley"/>
    <x v="11"/>
    <n v="55124"/>
    <x v="2"/>
    <s v="OFF-ST-10001511"/>
    <x v="1"/>
    <x v="4"/>
    <s v="Space Solutions Commercial Steel Shelving"/>
    <n v="129.30000000000001"/>
    <n v="2"/>
    <n v="0"/>
    <n v="6.4649999999999892"/>
  </r>
  <r>
    <n v="8432"/>
    <x v="4184"/>
    <x v="3"/>
    <x v="1183"/>
    <d v="2014-11-14T00:00:00"/>
    <x v="1"/>
    <s v="KN-16450"/>
    <s v="Kean Nguyen"/>
    <x v="1"/>
    <s v="United States"/>
    <s v="Baltimore"/>
    <x v="39"/>
    <n v="21215"/>
    <x v="3"/>
    <s v="FUR-FU-10003535"/>
    <x v="0"/>
    <x v="5"/>
    <s v="Howard Miller Distant Time Traveler Alarm Clock"/>
    <n v="274.20000000000005"/>
    <n v="10"/>
    <n v="0"/>
    <n v="112.422"/>
  </r>
  <r>
    <n v="8433"/>
    <x v="4185"/>
    <x v="2"/>
    <x v="80"/>
    <d v="2011-09-18T00:00:00"/>
    <x v="0"/>
    <s v="SC-20260"/>
    <s v="Scott Cohen"/>
    <x v="1"/>
    <s v="United States"/>
    <s v="Corpus Christi"/>
    <x v="5"/>
    <n v="78415"/>
    <x v="2"/>
    <s v="OFF-FA-10000053"/>
    <x v="1"/>
    <x v="13"/>
    <s v="Revere Boxed Rubber Bands by Revere"/>
    <n v="6.048"/>
    <n v="4"/>
    <n v="0.2"/>
    <n v="-1.3607999999999998"/>
  </r>
  <r>
    <n v="8434"/>
    <x v="4185"/>
    <x v="2"/>
    <x v="80"/>
    <d v="2011-09-18T00:00:00"/>
    <x v="0"/>
    <s v="SC-20260"/>
    <s v="Scott Cohen"/>
    <x v="1"/>
    <s v="United States"/>
    <s v="Corpus Christi"/>
    <x v="5"/>
    <n v="78415"/>
    <x v="2"/>
    <s v="OFF-PA-10004610"/>
    <x v="1"/>
    <x v="10"/>
    <s v="Xerox 1900"/>
    <n v="6.8480000000000008"/>
    <n v="2"/>
    <n v="0.2"/>
    <n v="2.1399999999999992"/>
  </r>
  <r>
    <n v="8435"/>
    <x v="4185"/>
    <x v="2"/>
    <x v="80"/>
    <d v="2011-09-18T00:00:00"/>
    <x v="0"/>
    <s v="SC-20260"/>
    <s v="Scott Cohen"/>
    <x v="1"/>
    <s v="United States"/>
    <s v="Corpus Christi"/>
    <x v="5"/>
    <n v="78415"/>
    <x v="2"/>
    <s v="FUR-FU-10000550"/>
    <x v="0"/>
    <x v="5"/>
    <s v="Stacking Trays by OIC"/>
    <n v="9.9600000000000009"/>
    <n v="5"/>
    <n v="0.6"/>
    <n v="-6.7230000000000008"/>
  </r>
  <r>
    <n v="8436"/>
    <x v="4185"/>
    <x v="2"/>
    <x v="80"/>
    <d v="2011-09-18T00:00:00"/>
    <x v="0"/>
    <s v="SC-20260"/>
    <s v="Scott Cohen"/>
    <x v="1"/>
    <s v="United States"/>
    <s v="Corpus Christi"/>
    <x v="5"/>
    <n v="78415"/>
    <x v="2"/>
    <s v="OFF-BI-10001721"/>
    <x v="1"/>
    <x v="8"/>
    <s v="Trimflex Flexible Post Binders"/>
    <n v="8.5519999999999978"/>
    <n v="2"/>
    <n v="0.8"/>
    <n v="-13.683199999999999"/>
  </r>
  <r>
    <n v="8437"/>
    <x v="4186"/>
    <x v="1"/>
    <x v="1181"/>
    <d v="2012-09-26T00:00:00"/>
    <x v="1"/>
    <s v="AM-10705"/>
    <s v="Anne McFarland"/>
    <x v="0"/>
    <s v="United States"/>
    <s v="Las Vegas"/>
    <x v="33"/>
    <n v="89115"/>
    <x v="1"/>
    <s v="OFF-BI-10004040"/>
    <x v="1"/>
    <x v="8"/>
    <s v="Wilson Jones Impact Binders"/>
    <n v="45.584000000000003"/>
    <n v="11"/>
    <n v="0.2"/>
    <n v="16.524199999999997"/>
  </r>
  <r>
    <n v="8438"/>
    <x v="4187"/>
    <x v="1"/>
    <x v="895"/>
    <d v="2012-12-16T00:00:00"/>
    <x v="1"/>
    <s v="RA-19945"/>
    <s v="Ryan Akin"/>
    <x v="0"/>
    <s v="United States"/>
    <s v="Cleveland"/>
    <x v="24"/>
    <n v="44105"/>
    <x v="3"/>
    <s v="TEC-AC-10002550"/>
    <x v="2"/>
    <x v="11"/>
    <s v="Maxell 4.7GB DVD-RW 3/Pack"/>
    <n v="25.488"/>
    <n v="2"/>
    <n v="0.2"/>
    <n v="4.4603999999999999"/>
  </r>
  <r>
    <n v="8439"/>
    <x v="4188"/>
    <x v="2"/>
    <x v="1061"/>
    <d v="2011-06-01T00:00:00"/>
    <x v="1"/>
    <s v="MM-17260"/>
    <s v="Magdelene Morse"/>
    <x v="0"/>
    <s v="United States"/>
    <s v="Seattle"/>
    <x v="4"/>
    <n v="98105"/>
    <x v="1"/>
    <s v="OFF-BI-10003876"/>
    <x v="1"/>
    <x v="8"/>
    <s v="Green Canvas Binder for 8-1/2&quot; x 14&quot; Sheets"/>
    <n v="136.96"/>
    <n v="4"/>
    <n v="0.2"/>
    <n v="51.359999999999992"/>
  </r>
  <r>
    <n v="8440"/>
    <x v="4189"/>
    <x v="3"/>
    <x v="1192"/>
    <d v="2014-03-18T00:00:00"/>
    <x v="0"/>
    <s v="BN-11470"/>
    <s v="Brad Norvell"/>
    <x v="1"/>
    <s v="United States"/>
    <s v="Chicago"/>
    <x v="10"/>
    <n v="60623"/>
    <x v="2"/>
    <s v="TEC-PH-10000213"/>
    <x v="2"/>
    <x v="7"/>
    <s v="Seidio BD2-HK3IPH5-BK DILEX Case and Holster Combo for Apple iPhone 5/5s - Black"/>
    <n v="49.616000000000007"/>
    <n v="2"/>
    <n v="0.2"/>
    <n v="4.9615999999999989"/>
  </r>
  <r>
    <n v="8441"/>
    <x v="4190"/>
    <x v="0"/>
    <x v="16"/>
    <d v="2013-12-13T00:00:00"/>
    <x v="0"/>
    <s v="JB-16045"/>
    <s v="Julia Barnett"/>
    <x v="2"/>
    <s v="United States"/>
    <s v="Columbus"/>
    <x v="24"/>
    <n v="43229"/>
    <x v="3"/>
    <s v="OFF-PA-10002615"/>
    <x v="1"/>
    <x v="10"/>
    <s v="Ampad Gold Fibre Wirebound Steno Books, 6&quot; x 9&quot;, Gregg Ruled"/>
    <n v="10.584000000000001"/>
    <n v="3"/>
    <n v="0.2"/>
    <n v="3.4397999999999995"/>
  </r>
  <r>
    <n v="8442"/>
    <x v="4191"/>
    <x v="3"/>
    <x v="636"/>
    <d v="2014-05-11T00:00:00"/>
    <x v="1"/>
    <s v="DB-13615"/>
    <s v="Doug Bickford"/>
    <x v="0"/>
    <s v="United States"/>
    <s v="Tucson"/>
    <x v="16"/>
    <n v="85705"/>
    <x v="1"/>
    <s v="OFF-PA-10002254"/>
    <x v="1"/>
    <x v="10"/>
    <s v="Xerox 1883"/>
    <n v="84.415999999999997"/>
    <n v="4"/>
    <n v="0.2"/>
    <n v="27.435199999999995"/>
  </r>
  <r>
    <n v="8443"/>
    <x v="4192"/>
    <x v="0"/>
    <x v="1193"/>
    <d v="2013-03-11T00:00:00"/>
    <x v="1"/>
    <s v="JB-16045"/>
    <s v="Julia Barnett"/>
    <x v="2"/>
    <s v="United States"/>
    <s v="Philadelphia"/>
    <x v="9"/>
    <n v="19120"/>
    <x v="3"/>
    <s v="TEC-PH-10004586"/>
    <x v="2"/>
    <x v="7"/>
    <s v="Wilson SignalBoost 841262 DB PRO Amplifier Kit"/>
    <n v="431.94"/>
    <n v="2"/>
    <n v="0.4"/>
    <n v="-71.990000000000009"/>
  </r>
  <r>
    <n v="8444"/>
    <x v="4192"/>
    <x v="0"/>
    <x v="1193"/>
    <d v="2013-03-11T00:00:00"/>
    <x v="1"/>
    <s v="JB-16045"/>
    <s v="Julia Barnett"/>
    <x v="2"/>
    <s v="United States"/>
    <s v="Philadelphia"/>
    <x v="9"/>
    <n v="19120"/>
    <x v="3"/>
    <s v="OFF-BI-10002982"/>
    <x v="1"/>
    <x v="8"/>
    <s v="Avery Self-Adhesive Photo Pockets for Polaroid Photos"/>
    <n v="2.0430000000000001"/>
    <n v="1"/>
    <n v="0.7"/>
    <n v="-1.4981999999999998"/>
  </r>
  <r>
    <n v="8445"/>
    <x v="4192"/>
    <x v="0"/>
    <x v="1193"/>
    <d v="2013-03-11T00:00:00"/>
    <x v="1"/>
    <s v="JB-16045"/>
    <s v="Julia Barnett"/>
    <x v="2"/>
    <s v="United States"/>
    <s v="Philadelphia"/>
    <x v="9"/>
    <n v="19120"/>
    <x v="3"/>
    <s v="TEC-PH-10002538"/>
    <x v="2"/>
    <x v="7"/>
    <s v="Grandstream GXP1160 VoIP phone"/>
    <n v="68.238"/>
    <n v="3"/>
    <n v="0.4"/>
    <n v="-12.510300000000008"/>
  </r>
  <r>
    <n v="8446"/>
    <x v="4193"/>
    <x v="3"/>
    <x v="436"/>
    <d v="2014-10-25T00:00:00"/>
    <x v="2"/>
    <s v="AH-10075"/>
    <s v="Adam Hart"/>
    <x v="1"/>
    <s v="United States"/>
    <s v="Cranston"/>
    <x v="34"/>
    <n v="2920"/>
    <x v="3"/>
    <s v="FUR-TA-10001039"/>
    <x v="0"/>
    <x v="3"/>
    <s v="KI Adjustable-Height Table"/>
    <n v="240.744"/>
    <n v="4"/>
    <n v="0.3"/>
    <n v="-13.756799999999984"/>
  </r>
  <r>
    <n v="8447"/>
    <x v="4193"/>
    <x v="3"/>
    <x v="436"/>
    <d v="2014-10-25T00:00:00"/>
    <x v="2"/>
    <s v="AH-10075"/>
    <s v="Adam Hart"/>
    <x v="1"/>
    <s v="United States"/>
    <s v="Cranston"/>
    <x v="34"/>
    <n v="2920"/>
    <x v="3"/>
    <s v="FUR-FU-10004963"/>
    <x v="0"/>
    <x v="5"/>
    <s v="Eldon 400 Class Desk Accessories, Black Carbon"/>
    <n v="35"/>
    <n v="4"/>
    <n v="0"/>
    <n v="14.700000000000003"/>
  </r>
  <r>
    <n v="8448"/>
    <x v="4193"/>
    <x v="3"/>
    <x v="436"/>
    <d v="2014-10-25T00:00:00"/>
    <x v="2"/>
    <s v="AH-10075"/>
    <s v="Adam Hart"/>
    <x v="1"/>
    <s v="United States"/>
    <s v="Cranston"/>
    <x v="34"/>
    <n v="2920"/>
    <x v="3"/>
    <s v="FUR-FU-10000277"/>
    <x v="0"/>
    <x v="5"/>
    <s v="Deflect-o DuraMat Antistatic Studded Beveled Mat for Medium Pile Carpeting"/>
    <n v="210.68"/>
    <n v="2"/>
    <n v="0"/>
    <n v="50.563199999999995"/>
  </r>
  <r>
    <n v="8449"/>
    <x v="4193"/>
    <x v="3"/>
    <x v="436"/>
    <d v="2014-10-25T00:00:00"/>
    <x v="2"/>
    <s v="AH-10075"/>
    <s v="Adam Hart"/>
    <x v="1"/>
    <s v="United States"/>
    <s v="Cranston"/>
    <x v="34"/>
    <n v="2920"/>
    <x v="3"/>
    <s v="FUR-TA-10004915"/>
    <x v="0"/>
    <x v="3"/>
    <s v="Office Impressions End Table, 20-1/2&quot;H x 24&quot;W x 20&quot;D"/>
    <n v="637.89599999999996"/>
    <n v="3"/>
    <n v="0.3"/>
    <n v="-127.57919999999996"/>
  </r>
  <r>
    <n v="8450"/>
    <x v="4193"/>
    <x v="3"/>
    <x v="436"/>
    <d v="2014-10-25T00:00:00"/>
    <x v="2"/>
    <s v="AH-10075"/>
    <s v="Adam Hart"/>
    <x v="1"/>
    <s v="United States"/>
    <s v="Cranston"/>
    <x v="34"/>
    <n v="2920"/>
    <x v="3"/>
    <s v="OFF-PA-10003724"/>
    <x v="1"/>
    <x v="10"/>
    <s v="Wirebound Message Book, 4 per Page"/>
    <n v="43.44"/>
    <n v="8"/>
    <n v="0"/>
    <n v="21.285599999999999"/>
  </r>
  <r>
    <n v="8451"/>
    <x v="4193"/>
    <x v="3"/>
    <x v="436"/>
    <d v="2014-10-25T00:00:00"/>
    <x v="2"/>
    <s v="AH-10075"/>
    <s v="Adam Hart"/>
    <x v="1"/>
    <s v="United States"/>
    <s v="Cranston"/>
    <x v="34"/>
    <n v="2920"/>
    <x v="3"/>
    <s v="OFF-AP-10002906"/>
    <x v="1"/>
    <x v="9"/>
    <s v="Hoover Replacement Belt for Commercial Guardsman Heavy-Duty Upright Vacuum"/>
    <n v="2.2200000000000002"/>
    <n v="1"/>
    <n v="0"/>
    <n v="0.66599999999999993"/>
  </r>
  <r>
    <n v="8452"/>
    <x v="4194"/>
    <x v="2"/>
    <x v="582"/>
    <d v="2011-04-30T00:00:00"/>
    <x v="2"/>
    <s v="AI-10855"/>
    <s v="Arianne Irving"/>
    <x v="0"/>
    <s v="United States"/>
    <s v="San Francisco"/>
    <x v="1"/>
    <n v="94122"/>
    <x v="1"/>
    <s v="TEC-PH-10001459"/>
    <x v="2"/>
    <x v="7"/>
    <s v="Samsung Galaxy Mega 6.3"/>
    <n v="1679.96"/>
    <n v="5"/>
    <n v="0.2"/>
    <n v="125.99700000000007"/>
  </r>
  <r>
    <n v="8453"/>
    <x v="4195"/>
    <x v="0"/>
    <x v="724"/>
    <d v="2013-04-24T00:00:00"/>
    <x v="1"/>
    <s v="TH-21115"/>
    <s v="Thea Hudgings"/>
    <x v="1"/>
    <s v="United States"/>
    <s v="Houston"/>
    <x v="5"/>
    <n v="77070"/>
    <x v="2"/>
    <s v="FUR-CH-10002880"/>
    <x v="0"/>
    <x v="1"/>
    <s v="Global High-Back Leather Tilter, Burgundy"/>
    <n v="344.37199999999996"/>
    <n v="4"/>
    <n v="0.3"/>
    <n v="-93.472400000000022"/>
  </r>
  <r>
    <n v="8454"/>
    <x v="4195"/>
    <x v="0"/>
    <x v="724"/>
    <d v="2013-04-24T00:00:00"/>
    <x v="1"/>
    <s v="TH-21115"/>
    <s v="Thea Hudgings"/>
    <x v="1"/>
    <s v="United States"/>
    <s v="Houston"/>
    <x v="5"/>
    <n v="77070"/>
    <x v="2"/>
    <s v="OFF-ST-10001780"/>
    <x v="1"/>
    <x v="4"/>
    <s v="Tennsco 16-Compartment Lockers with Coat Rack"/>
    <n v="1554.9360000000001"/>
    <n v="3"/>
    <n v="0.2"/>
    <n v="77.746800000000007"/>
  </r>
  <r>
    <n v="8455"/>
    <x v="4195"/>
    <x v="0"/>
    <x v="724"/>
    <d v="2013-04-24T00:00:00"/>
    <x v="1"/>
    <s v="TH-21115"/>
    <s v="Thea Hudgings"/>
    <x v="1"/>
    <s v="United States"/>
    <s v="Houston"/>
    <x v="5"/>
    <n v="77070"/>
    <x v="2"/>
    <s v="FUR-FU-10004748"/>
    <x v="0"/>
    <x v="5"/>
    <s v="Howard Miller 16&quot; Diameter Gallery Wall Clock"/>
    <n v="127.88"/>
    <n v="5"/>
    <n v="0.6"/>
    <n v="-67.137"/>
  </r>
  <r>
    <n v="8456"/>
    <x v="4196"/>
    <x v="0"/>
    <x v="730"/>
    <d v="2013-05-30T00:00:00"/>
    <x v="1"/>
    <s v="JE-15610"/>
    <s v="Jim Epp"/>
    <x v="1"/>
    <s v="United States"/>
    <s v="Los Angeles"/>
    <x v="1"/>
    <n v="90049"/>
    <x v="1"/>
    <s v="TEC-PH-10001918"/>
    <x v="2"/>
    <x v="7"/>
    <s v="Nortel Business Series Terminal T7208 Digital phone"/>
    <n v="222.38400000000001"/>
    <n v="2"/>
    <n v="0.2"/>
    <n v="22.238400000000013"/>
  </r>
  <r>
    <n v="8457"/>
    <x v="4197"/>
    <x v="3"/>
    <x v="39"/>
    <d v="2014-06-03T00:00:00"/>
    <x v="0"/>
    <s v="TH-21235"/>
    <s v="Tiffany House"/>
    <x v="1"/>
    <s v="United States"/>
    <s v="Chicago"/>
    <x v="10"/>
    <n v="60653"/>
    <x v="2"/>
    <s v="FUR-CH-10001146"/>
    <x v="0"/>
    <x v="1"/>
    <s v="Global Task Chair, Black"/>
    <n v="106.869"/>
    <n v="3"/>
    <n v="0.3"/>
    <n v="-29.007299999999994"/>
  </r>
  <r>
    <n v="8458"/>
    <x v="4197"/>
    <x v="3"/>
    <x v="39"/>
    <d v="2014-06-03T00:00:00"/>
    <x v="0"/>
    <s v="TH-21235"/>
    <s v="Tiffany House"/>
    <x v="1"/>
    <s v="United States"/>
    <s v="Chicago"/>
    <x v="10"/>
    <n v="60653"/>
    <x v="2"/>
    <s v="OFF-BI-10004364"/>
    <x v="1"/>
    <x v="8"/>
    <s v="Storex Dura Pro Binders"/>
    <n v="3.5639999999999992"/>
    <n v="3"/>
    <n v="0.8"/>
    <n v="-6.2370000000000019"/>
  </r>
  <r>
    <n v="8459"/>
    <x v="4198"/>
    <x v="2"/>
    <x v="55"/>
    <d v="2011-08-29T00:00:00"/>
    <x v="1"/>
    <s v="JE-15715"/>
    <s v="Joe Elijah"/>
    <x v="0"/>
    <s v="United States"/>
    <s v="Houston"/>
    <x v="5"/>
    <n v="77070"/>
    <x v="2"/>
    <s v="OFF-BI-10002133"/>
    <x v="1"/>
    <x v="8"/>
    <s v="Wilson Jones Elliptical Ring 3 1/2&quot; Capacity Binders, 800 sheets"/>
    <n v="25.679999999999993"/>
    <n v="3"/>
    <n v="0.8"/>
    <n v="-39.804000000000002"/>
  </r>
  <r>
    <n v="8460"/>
    <x v="4198"/>
    <x v="2"/>
    <x v="55"/>
    <d v="2011-08-29T00:00:00"/>
    <x v="1"/>
    <s v="JE-15715"/>
    <s v="Joe Elijah"/>
    <x v="0"/>
    <s v="United States"/>
    <s v="Houston"/>
    <x v="5"/>
    <n v="77070"/>
    <x v="2"/>
    <s v="OFF-BI-10002225"/>
    <x v="1"/>
    <x v="8"/>
    <s v="Square Ring Data Binders, Rigid 75 Pt. Covers, 11&quot; x 14-7/8&quot;"/>
    <n v="12.383999999999997"/>
    <n v="3"/>
    <n v="0.8"/>
    <n v="-19.814400000000003"/>
  </r>
  <r>
    <n v="8461"/>
    <x v="4199"/>
    <x v="2"/>
    <x v="1194"/>
    <d v="2011-09-04T00:00:00"/>
    <x v="1"/>
    <s v="AT-10735"/>
    <s v="Annie Thurman"/>
    <x v="0"/>
    <s v="United States"/>
    <s v="Bristol"/>
    <x v="29"/>
    <n v="6010"/>
    <x v="3"/>
    <s v="OFF-BI-10002432"/>
    <x v="1"/>
    <x v="8"/>
    <s v="Wilson Jones Standard D-Ring Binders"/>
    <n v="25.299999999999997"/>
    <n v="5"/>
    <n v="0"/>
    <n v="11.890999999999998"/>
  </r>
  <r>
    <n v="8462"/>
    <x v="4199"/>
    <x v="2"/>
    <x v="1194"/>
    <d v="2011-09-04T00:00:00"/>
    <x v="1"/>
    <s v="AT-10735"/>
    <s v="Annie Thurman"/>
    <x v="0"/>
    <s v="United States"/>
    <s v="Bristol"/>
    <x v="29"/>
    <n v="6010"/>
    <x v="3"/>
    <s v="OFF-ST-10000563"/>
    <x v="1"/>
    <x v="4"/>
    <s v="Fellowes Bankers Box Stor/Drawer Steel Plus"/>
    <n v="95.94"/>
    <n v="3"/>
    <n v="0"/>
    <n v="9.5940000000000012"/>
  </r>
  <r>
    <n v="8463"/>
    <x v="4200"/>
    <x v="1"/>
    <x v="37"/>
    <d v="2012-09-07T00:00:00"/>
    <x v="0"/>
    <s v="JH-15820"/>
    <s v="John Huston"/>
    <x v="0"/>
    <s v="United States"/>
    <s v="Holland"/>
    <x v="12"/>
    <n v="49423"/>
    <x v="2"/>
    <s v="OFF-LA-10001982"/>
    <x v="1"/>
    <x v="2"/>
    <s v="Smead Alpha-Z Color-Coded Name Labels First Letter Starter Set"/>
    <n v="7.5"/>
    <n v="2"/>
    <n v="0"/>
    <n v="3.5999999999999996"/>
  </r>
  <r>
    <n v="8464"/>
    <x v="4201"/>
    <x v="2"/>
    <x v="1176"/>
    <d v="2011-04-01T00:00:00"/>
    <x v="1"/>
    <s v="DR-12940"/>
    <s v="Daniel Raglin"/>
    <x v="2"/>
    <s v="United States"/>
    <s v="Albuquerque"/>
    <x v="27"/>
    <n v="87105"/>
    <x v="1"/>
    <s v="TEC-PH-10003273"/>
    <x v="2"/>
    <x v="7"/>
    <s v="AT&amp;T TR1909W"/>
    <n v="302.37599999999998"/>
    <n v="3"/>
    <n v="0.2"/>
    <n v="22.678200000000018"/>
  </r>
  <r>
    <n v="8465"/>
    <x v="4202"/>
    <x v="1"/>
    <x v="1187"/>
    <d v="2012-05-15T00:00:00"/>
    <x v="1"/>
    <s v="AB-10165"/>
    <s v="Alan Barnes"/>
    <x v="0"/>
    <s v="United States"/>
    <s v="Louisville"/>
    <x v="22"/>
    <n v="80027"/>
    <x v="1"/>
    <s v="TEC-AC-10002718"/>
    <x v="2"/>
    <x v="11"/>
    <s v="Belkin Standard 104 key USB Keyboard"/>
    <n v="46.688000000000002"/>
    <n v="4"/>
    <n v="0.2"/>
    <n v="-2.9180000000000028"/>
  </r>
  <r>
    <n v="8466"/>
    <x v="4203"/>
    <x v="1"/>
    <x v="265"/>
    <d v="2012-04-14T00:00:00"/>
    <x v="1"/>
    <s v="MC-18100"/>
    <s v="Mick Crebagga"/>
    <x v="0"/>
    <s v="United States"/>
    <s v="New York City"/>
    <x v="15"/>
    <n v="10024"/>
    <x v="3"/>
    <s v="OFF-ST-10001505"/>
    <x v="1"/>
    <x v="4"/>
    <s v="Perma STOR-ALL Hanging File Box, 13 1/8&quot;W x 12 1/4&quot;D x 10 1/2&quot;H"/>
    <n v="17.940000000000001"/>
    <n v="3"/>
    <n v="0"/>
    <n v="3.0497999999999985"/>
  </r>
  <r>
    <n v="8467"/>
    <x v="4204"/>
    <x v="1"/>
    <x v="265"/>
    <d v="2012-04-14T00:00:00"/>
    <x v="1"/>
    <s v="IG-15085"/>
    <s v="Ivan Gibson"/>
    <x v="0"/>
    <s v="United States"/>
    <s v="Norwich"/>
    <x v="29"/>
    <n v="6360"/>
    <x v="3"/>
    <s v="OFF-AP-10000179"/>
    <x v="1"/>
    <x v="9"/>
    <s v="Honeywell Enviracaire Portable HEPA Air Cleaner for up to 10 x 16 Room"/>
    <n v="370.14"/>
    <n v="3"/>
    <n v="0"/>
    <n v="144.3546"/>
  </r>
  <r>
    <n v="8468"/>
    <x v="4205"/>
    <x v="0"/>
    <x v="251"/>
    <d v="2013-09-24T00:00:00"/>
    <x v="1"/>
    <s v="FH-14275"/>
    <s v="Frank Hawley"/>
    <x v="1"/>
    <s v="United States"/>
    <s v="San Francisco"/>
    <x v="1"/>
    <n v="94122"/>
    <x v="1"/>
    <s v="OFF-BI-10002309"/>
    <x v="1"/>
    <x v="8"/>
    <s v="Avery Heavy-Duty EZD  Binder With Locking Rings"/>
    <n v="8.9280000000000008"/>
    <n v="2"/>
    <n v="0.2"/>
    <n v="3.1247999999999996"/>
  </r>
  <r>
    <n v="8469"/>
    <x v="4206"/>
    <x v="0"/>
    <x v="583"/>
    <d v="2013-11-18T00:00:00"/>
    <x v="1"/>
    <s v="AS-10285"/>
    <s v="Alejandro Savely"/>
    <x v="1"/>
    <s v="United States"/>
    <s v="Noblesville"/>
    <x v="14"/>
    <n v="46060"/>
    <x v="2"/>
    <s v="FUR-TA-10001950"/>
    <x v="0"/>
    <x v="3"/>
    <s v="Balt Solid Wood Round Tables"/>
    <n v="2678.94"/>
    <n v="6"/>
    <n v="0"/>
    <n v="241.1046"/>
  </r>
  <r>
    <n v="8470"/>
    <x v="4207"/>
    <x v="3"/>
    <x v="756"/>
    <d v="2014-04-28T00:00:00"/>
    <x v="1"/>
    <s v="PN-18775"/>
    <s v="Parhena Norris"/>
    <x v="2"/>
    <s v="United States"/>
    <s v="Clarksville"/>
    <x v="18"/>
    <n v="37042"/>
    <x v="0"/>
    <s v="FUR-BO-10001972"/>
    <x v="0"/>
    <x v="0"/>
    <s v="O'Sullivan 4-Shelf Bookcase in Odessa Pine"/>
    <n v="387.13600000000002"/>
    <n v="4"/>
    <n v="0.2"/>
    <n v="-14.51760000000003"/>
  </r>
  <r>
    <n v="8471"/>
    <x v="4207"/>
    <x v="3"/>
    <x v="756"/>
    <d v="2014-04-28T00:00:00"/>
    <x v="1"/>
    <s v="PN-18775"/>
    <s v="Parhena Norris"/>
    <x v="2"/>
    <s v="United States"/>
    <s v="Clarksville"/>
    <x v="18"/>
    <n v="37042"/>
    <x v="0"/>
    <s v="TEC-AC-10002473"/>
    <x v="2"/>
    <x v="11"/>
    <s v="Maxell 4.7GB DVD-R"/>
    <n v="45.408000000000001"/>
    <n v="2"/>
    <n v="0.2"/>
    <n v="11.919599999999999"/>
  </r>
  <r>
    <n v="8472"/>
    <x v="4207"/>
    <x v="3"/>
    <x v="756"/>
    <d v="2014-04-28T00:00:00"/>
    <x v="1"/>
    <s v="PN-18775"/>
    <s v="Parhena Norris"/>
    <x v="2"/>
    <s v="United States"/>
    <s v="Clarksville"/>
    <x v="18"/>
    <n v="37042"/>
    <x v="0"/>
    <s v="FUR-FU-10000193"/>
    <x v="0"/>
    <x v="5"/>
    <s v="Tenex Chairmats For Use with Hard Floors"/>
    <n v="77.951999999999998"/>
    <n v="3"/>
    <n v="0.2"/>
    <n v="-11.692800000000005"/>
  </r>
  <r>
    <n v="8473"/>
    <x v="4207"/>
    <x v="3"/>
    <x v="756"/>
    <d v="2014-04-28T00:00:00"/>
    <x v="1"/>
    <s v="PN-18775"/>
    <s v="Parhena Norris"/>
    <x v="2"/>
    <s v="United States"/>
    <s v="Clarksville"/>
    <x v="18"/>
    <n v="37042"/>
    <x v="0"/>
    <s v="OFF-LA-10000081"/>
    <x v="1"/>
    <x v="2"/>
    <s v="Avery 496"/>
    <n v="3"/>
    <n v="1"/>
    <n v="0.2"/>
    <n v="1.0499999999999998"/>
  </r>
  <r>
    <n v="8474"/>
    <x v="4208"/>
    <x v="1"/>
    <x v="420"/>
    <d v="2012-10-26T00:00:00"/>
    <x v="0"/>
    <s v="GM-14500"/>
    <s v="Gene McClure"/>
    <x v="0"/>
    <s v="United States"/>
    <s v="Hollywood"/>
    <x v="2"/>
    <n v="33021"/>
    <x v="0"/>
    <s v="OFF-ST-10000876"/>
    <x v="1"/>
    <x v="4"/>
    <s v="Eldon Simplefile Box Office"/>
    <n v="9.952"/>
    <n v="1"/>
    <n v="0.2"/>
    <n v="0.99520000000000008"/>
  </r>
  <r>
    <n v="8475"/>
    <x v="4209"/>
    <x v="3"/>
    <x v="359"/>
    <d v="2014-04-15T00:00:00"/>
    <x v="1"/>
    <s v="NC-18625"/>
    <s v="Noah Childs"/>
    <x v="1"/>
    <s v="United States"/>
    <s v="York"/>
    <x v="9"/>
    <n v="17403"/>
    <x v="3"/>
    <s v="OFF-BI-10004492"/>
    <x v="1"/>
    <x v="8"/>
    <s v="Tuf-Vin Binders"/>
    <n v="37.896000000000001"/>
    <n v="4"/>
    <n v="0.7"/>
    <n v="-29.053600000000003"/>
  </r>
  <r>
    <n v="8476"/>
    <x v="4209"/>
    <x v="3"/>
    <x v="359"/>
    <d v="2014-04-15T00:00:00"/>
    <x v="1"/>
    <s v="NC-18625"/>
    <s v="Noah Childs"/>
    <x v="1"/>
    <s v="United States"/>
    <s v="York"/>
    <x v="9"/>
    <n v="17403"/>
    <x v="3"/>
    <s v="OFF-PA-10001033"/>
    <x v="1"/>
    <x v="10"/>
    <s v="Xerox 1893"/>
    <n v="65.584000000000003"/>
    <n v="2"/>
    <n v="0.2"/>
    <n v="23.7742"/>
  </r>
  <r>
    <n v="8477"/>
    <x v="4210"/>
    <x v="3"/>
    <x v="855"/>
    <d v="2014-11-02T00:00:00"/>
    <x v="1"/>
    <s v="TW-21025"/>
    <s v="Tamara Willingham"/>
    <x v="2"/>
    <s v="United States"/>
    <s v="Mesa"/>
    <x v="16"/>
    <n v="85204"/>
    <x v="1"/>
    <s v="OFF-PA-10004039"/>
    <x v="1"/>
    <x v="10"/>
    <s v="Xerox 1882"/>
    <n v="44.783999999999999"/>
    <n v="1"/>
    <n v="0.2"/>
    <n v="16.234200000000001"/>
  </r>
  <r>
    <n v="8478"/>
    <x v="4211"/>
    <x v="1"/>
    <x v="628"/>
    <d v="2012-10-30T00:00:00"/>
    <x v="3"/>
    <s v="BF-11020"/>
    <s v="Barry Französisch"/>
    <x v="1"/>
    <s v="United States"/>
    <s v="New York City"/>
    <x v="15"/>
    <n v="10024"/>
    <x v="3"/>
    <s v="TEC-MA-10004552"/>
    <x v="2"/>
    <x v="15"/>
    <s v="Star Micronics TSP100 TSP143LAN Receipt Printer"/>
    <n v="1035.8"/>
    <n v="4"/>
    <n v="0"/>
    <n v="269.30799999999999"/>
  </r>
  <r>
    <n v="8479"/>
    <x v="4212"/>
    <x v="3"/>
    <x v="404"/>
    <d v="2014-12-25T00:00:00"/>
    <x v="1"/>
    <s v="TT-21460"/>
    <s v="Tonja Turnell"/>
    <x v="2"/>
    <s v="United States"/>
    <s v="San Francisco"/>
    <x v="1"/>
    <n v="94110"/>
    <x v="1"/>
    <s v="OFF-AR-10002578"/>
    <x v="1"/>
    <x v="6"/>
    <s v="Newell 335"/>
    <n v="5.76"/>
    <n v="2"/>
    <n v="0"/>
    <n v="1.6703999999999999"/>
  </r>
  <r>
    <n v="8480"/>
    <x v="4213"/>
    <x v="0"/>
    <x v="299"/>
    <d v="2013-03-17T00:00:00"/>
    <x v="1"/>
    <s v="SW-20245"/>
    <s v="Scot Wooten"/>
    <x v="0"/>
    <s v="United States"/>
    <s v="Los Angeles"/>
    <x v="1"/>
    <n v="90036"/>
    <x v="1"/>
    <s v="OFF-PA-10004022"/>
    <x v="1"/>
    <x v="10"/>
    <s v="Hammermill Color Copier Paper (28Lb. and 96 Bright)"/>
    <n v="19.98"/>
    <n v="2"/>
    <n v="0"/>
    <n v="8.9909999999999997"/>
  </r>
  <r>
    <n v="8481"/>
    <x v="4214"/>
    <x v="2"/>
    <x v="609"/>
    <d v="2011-07-27T00:00:00"/>
    <x v="1"/>
    <s v="PG-18820"/>
    <s v="Patrick Gardner"/>
    <x v="0"/>
    <s v="United States"/>
    <s v="Omaha"/>
    <x v="8"/>
    <n v="68104"/>
    <x v="2"/>
    <s v="TEC-PH-10004100"/>
    <x v="2"/>
    <x v="7"/>
    <s v="Griffin GC17055 Auxiliary Audio Cable"/>
    <n v="35.979999999999997"/>
    <n v="2"/>
    <n v="0"/>
    <n v="10.074400000000001"/>
  </r>
  <r>
    <n v="8482"/>
    <x v="4215"/>
    <x v="0"/>
    <x v="1012"/>
    <d v="2013-05-29T00:00:00"/>
    <x v="1"/>
    <s v="DP-13390"/>
    <s v="Dennis Pardue"/>
    <x v="2"/>
    <s v="United States"/>
    <s v="Philadelphia"/>
    <x v="9"/>
    <n v="19120"/>
    <x v="3"/>
    <s v="OFF-AR-10001860"/>
    <x v="1"/>
    <x v="6"/>
    <s v="BIC Liqua Brite Liner"/>
    <n v="16.656000000000002"/>
    <n v="3"/>
    <n v="0.2"/>
    <n v="3.3311999999999999"/>
  </r>
  <r>
    <n v="8483"/>
    <x v="4216"/>
    <x v="3"/>
    <x v="512"/>
    <d v="2014-02-16T00:00:00"/>
    <x v="1"/>
    <s v="DJ-13510"/>
    <s v="Don Jones"/>
    <x v="1"/>
    <s v="United States"/>
    <s v="New York City"/>
    <x v="15"/>
    <n v="10024"/>
    <x v="3"/>
    <s v="OFF-LA-10001297"/>
    <x v="1"/>
    <x v="2"/>
    <s v="Avery 473"/>
    <n v="20.7"/>
    <n v="2"/>
    <n v="0"/>
    <n v="9.9359999999999999"/>
  </r>
  <r>
    <n v="8484"/>
    <x v="4217"/>
    <x v="0"/>
    <x v="873"/>
    <d v="2013-09-25T00:00:00"/>
    <x v="1"/>
    <s v="EN-13780"/>
    <s v="Edward Nazzal"/>
    <x v="0"/>
    <s v="United States"/>
    <s v="Grand Rapids"/>
    <x v="12"/>
    <n v="49505"/>
    <x v="2"/>
    <s v="OFF-BI-10004828"/>
    <x v="1"/>
    <x v="8"/>
    <s v="GBC Poly Designer Binding Covers"/>
    <n v="83.699999999999989"/>
    <n v="5"/>
    <n v="0"/>
    <n v="41.012999999999991"/>
  </r>
  <r>
    <n v="8485"/>
    <x v="4218"/>
    <x v="3"/>
    <x v="241"/>
    <d v="2014-09-25T00:00:00"/>
    <x v="3"/>
    <s v="PB-19150"/>
    <s v="Philip Brown"/>
    <x v="0"/>
    <s v="United States"/>
    <s v="Seattle"/>
    <x v="4"/>
    <n v="98115"/>
    <x v="1"/>
    <s v="FUR-FU-10002759"/>
    <x v="0"/>
    <x v="5"/>
    <s v="12-1/2 Diameter Round Wall Clock"/>
    <n v="199.8"/>
    <n v="10"/>
    <n v="0"/>
    <n v="71.927999999999997"/>
  </r>
  <r>
    <n v="8486"/>
    <x v="4219"/>
    <x v="3"/>
    <x v="996"/>
    <d v="2014-04-01T00:00:00"/>
    <x v="1"/>
    <s v="BD-11560"/>
    <s v="Brendan Dodson"/>
    <x v="2"/>
    <s v="United States"/>
    <s v="Fresno"/>
    <x v="1"/>
    <n v="93727"/>
    <x v="1"/>
    <s v="OFF-PA-10000740"/>
    <x v="1"/>
    <x v="10"/>
    <s v="Xerox 1982"/>
    <n v="45.68"/>
    <n v="2"/>
    <n v="0"/>
    <n v="21.012799999999999"/>
  </r>
  <r>
    <n v="8487"/>
    <x v="4219"/>
    <x v="3"/>
    <x v="996"/>
    <d v="2014-04-01T00:00:00"/>
    <x v="1"/>
    <s v="BD-11560"/>
    <s v="Brendan Dodson"/>
    <x v="2"/>
    <s v="United States"/>
    <s v="Fresno"/>
    <x v="1"/>
    <n v="93727"/>
    <x v="1"/>
    <s v="OFF-PA-10001144"/>
    <x v="1"/>
    <x v="10"/>
    <s v="Xerox 1913"/>
    <n v="110.96"/>
    <n v="2"/>
    <n v="0"/>
    <n v="53.260799999999996"/>
  </r>
  <r>
    <n v="8488"/>
    <x v="4219"/>
    <x v="3"/>
    <x v="996"/>
    <d v="2014-04-01T00:00:00"/>
    <x v="1"/>
    <s v="BD-11560"/>
    <s v="Brendan Dodson"/>
    <x v="2"/>
    <s v="United States"/>
    <s v="Fresno"/>
    <x v="1"/>
    <n v="93727"/>
    <x v="1"/>
    <s v="OFF-PA-10000859"/>
    <x v="1"/>
    <x v="10"/>
    <s v="Unpadded Memo Slips"/>
    <n v="11.94"/>
    <n v="3"/>
    <n v="0"/>
    <n v="5.97"/>
  </r>
  <r>
    <n v="8489"/>
    <x v="4220"/>
    <x v="0"/>
    <x v="1056"/>
    <d v="2013-02-04T00:00:00"/>
    <x v="0"/>
    <s v="SE-20110"/>
    <s v="Sanjit Engle"/>
    <x v="0"/>
    <s v="United States"/>
    <s v="Arlington"/>
    <x v="17"/>
    <n v="22204"/>
    <x v="0"/>
    <s v="TEC-MA-10001127"/>
    <x v="2"/>
    <x v="15"/>
    <s v="HP Designjet T520 Inkjet Large Format Printer - 24&quot; Color"/>
    <n v="8749.9500000000007"/>
    <n v="5"/>
    <n v="0"/>
    <n v="2799.9839999999995"/>
  </r>
  <r>
    <n v="8490"/>
    <x v="4220"/>
    <x v="0"/>
    <x v="1056"/>
    <d v="2013-02-04T00:00:00"/>
    <x v="0"/>
    <s v="SE-20110"/>
    <s v="Sanjit Engle"/>
    <x v="0"/>
    <s v="United States"/>
    <s v="Arlington"/>
    <x v="17"/>
    <n v="22204"/>
    <x v="0"/>
    <s v="OFF-BI-10002557"/>
    <x v="1"/>
    <x v="8"/>
    <s v="Presstex Flexible Ring Binders"/>
    <n v="36.4"/>
    <n v="8"/>
    <n v="0"/>
    <n v="18.2"/>
  </r>
  <r>
    <n v="8491"/>
    <x v="4220"/>
    <x v="0"/>
    <x v="1056"/>
    <d v="2013-02-04T00:00:00"/>
    <x v="0"/>
    <s v="SE-20110"/>
    <s v="Sanjit Engle"/>
    <x v="0"/>
    <s v="United States"/>
    <s v="Arlington"/>
    <x v="17"/>
    <n v="22204"/>
    <x v="0"/>
    <s v="FUR-FU-10001731"/>
    <x v="0"/>
    <x v="5"/>
    <s v="Acrylic Self-Standing Desk Frames"/>
    <n v="18.689999999999998"/>
    <n v="7"/>
    <n v="0"/>
    <n v="7.1021999999999998"/>
  </r>
  <r>
    <n v="8492"/>
    <x v="4221"/>
    <x v="3"/>
    <x v="437"/>
    <d v="2014-07-12T00:00:00"/>
    <x v="1"/>
    <s v="AT-10735"/>
    <s v="Annie Thurman"/>
    <x v="0"/>
    <s v="United States"/>
    <s v="Los Angeles"/>
    <x v="1"/>
    <n v="90049"/>
    <x v="1"/>
    <s v="OFF-FA-10001135"/>
    <x v="1"/>
    <x v="13"/>
    <s v="Brites Rubber Bands, 1 1/2 oz. Box"/>
    <n v="5.9399999999999995"/>
    <n v="3"/>
    <n v="0"/>
    <n v="0.11880000000000024"/>
  </r>
  <r>
    <n v="8493"/>
    <x v="4222"/>
    <x v="1"/>
    <x v="924"/>
    <d v="2012-10-28T00:00:00"/>
    <x v="1"/>
    <s v="CC-12685"/>
    <s v="Craig Carroll"/>
    <x v="0"/>
    <s v="United States"/>
    <s v="Lubbock"/>
    <x v="5"/>
    <n v="79424"/>
    <x v="2"/>
    <s v="OFF-PA-10000069"/>
    <x v="1"/>
    <x v="10"/>
    <s v="TOPS 4 x 6 Fluorescent Color Memo Sheets, 500 Sheets per Pack"/>
    <n v="60.736000000000004"/>
    <n v="8"/>
    <n v="0.2"/>
    <n v="20.4984"/>
  </r>
  <r>
    <n v="8494"/>
    <x v="4222"/>
    <x v="1"/>
    <x v="924"/>
    <d v="2012-10-28T00:00:00"/>
    <x v="1"/>
    <s v="CC-12685"/>
    <s v="Craig Carroll"/>
    <x v="0"/>
    <s v="United States"/>
    <s v="Lubbock"/>
    <x v="5"/>
    <n v="79424"/>
    <x v="2"/>
    <s v="TEC-CO-10001943"/>
    <x v="2"/>
    <x v="16"/>
    <s v="Canon PC-428 Personal Copier"/>
    <n v="479.97600000000006"/>
    <n v="3"/>
    <n v="0.2"/>
    <n v="161.99189999999999"/>
  </r>
  <r>
    <n v="8495"/>
    <x v="4222"/>
    <x v="1"/>
    <x v="924"/>
    <d v="2012-10-28T00:00:00"/>
    <x v="1"/>
    <s v="CC-12685"/>
    <s v="Craig Carroll"/>
    <x v="0"/>
    <s v="United States"/>
    <s v="Lubbock"/>
    <x v="5"/>
    <n v="79424"/>
    <x v="2"/>
    <s v="OFF-BI-10000977"/>
    <x v="1"/>
    <x v="8"/>
    <s v="Ibico Plastic Spiral Binding Combs"/>
    <n v="6.0799999999999983"/>
    <n v="1"/>
    <n v="0.8"/>
    <n v="-10.336000000000002"/>
  </r>
  <r>
    <n v="8496"/>
    <x v="4223"/>
    <x v="0"/>
    <x v="499"/>
    <d v="2013-12-09T00:00:00"/>
    <x v="1"/>
    <s v="AS-10225"/>
    <s v="Alan Schoenberger"/>
    <x v="1"/>
    <s v="United States"/>
    <s v="Longmont"/>
    <x v="22"/>
    <n v="80501"/>
    <x v="1"/>
    <s v="TEC-AC-10002942"/>
    <x v="2"/>
    <x v="11"/>
    <s v="WD My Passport Ultra 1TB Portable External Hard Drive"/>
    <n v="165.60000000000002"/>
    <n v="3"/>
    <n v="0.2"/>
    <n v="-6.2100000000000151"/>
  </r>
  <r>
    <n v="8497"/>
    <x v="4224"/>
    <x v="2"/>
    <x v="1195"/>
    <d v="2011-03-08T00:00:00"/>
    <x v="0"/>
    <s v="AB-10150"/>
    <s v="Aimee Bixby"/>
    <x v="0"/>
    <s v="United States"/>
    <s v="Yonkers"/>
    <x v="15"/>
    <n v="10701"/>
    <x v="3"/>
    <s v="OFF-AR-10000588"/>
    <x v="1"/>
    <x v="6"/>
    <s v="Newell 345"/>
    <n v="59.519999999999996"/>
    <n v="3"/>
    <n v="0"/>
    <n v="15.475200000000001"/>
  </r>
  <r>
    <n v="8498"/>
    <x v="4224"/>
    <x v="2"/>
    <x v="1195"/>
    <d v="2011-03-08T00:00:00"/>
    <x v="0"/>
    <s v="AB-10150"/>
    <s v="Aimee Bixby"/>
    <x v="0"/>
    <s v="United States"/>
    <s v="Yonkers"/>
    <x v="15"/>
    <n v="10701"/>
    <x v="3"/>
    <s v="TEC-AC-10002001"/>
    <x v="2"/>
    <x v="11"/>
    <s v="Logitech Wireless Gaming Headset G930"/>
    <n v="479.97"/>
    <n v="3"/>
    <n v="0"/>
    <n v="177.58890000000002"/>
  </r>
  <r>
    <n v="8499"/>
    <x v="4224"/>
    <x v="2"/>
    <x v="1195"/>
    <d v="2011-03-08T00:00:00"/>
    <x v="0"/>
    <s v="AB-10150"/>
    <s v="Aimee Bixby"/>
    <x v="0"/>
    <s v="United States"/>
    <s v="Yonkers"/>
    <x v="15"/>
    <n v="10701"/>
    <x v="3"/>
    <s v="OFF-SU-10000381"/>
    <x v="1"/>
    <x v="14"/>
    <s v="Acme Forged Steel Scissors with Black Enamel Handles"/>
    <n v="18.62"/>
    <n v="2"/>
    <n v="0"/>
    <n v="5.399799999999999"/>
  </r>
  <r>
    <n v="8500"/>
    <x v="4224"/>
    <x v="2"/>
    <x v="1195"/>
    <d v="2011-03-08T00:00:00"/>
    <x v="0"/>
    <s v="AB-10150"/>
    <s v="Aimee Bixby"/>
    <x v="0"/>
    <s v="United States"/>
    <s v="Yonkers"/>
    <x v="15"/>
    <n v="10701"/>
    <x v="3"/>
    <s v="OFF-BI-10001617"/>
    <x v="1"/>
    <x v="8"/>
    <s v="GBC Wire Binding Combs"/>
    <n v="49.632000000000005"/>
    <n v="6"/>
    <n v="0.2"/>
    <n v="16.750799999999998"/>
  </r>
  <r>
    <n v="8501"/>
    <x v="4224"/>
    <x v="2"/>
    <x v="1195"/>
    <d v="2011-03-08T00:00:00"/>
    <x v="0"/>
    <s v="AB-10150"/>
    <s v="Aimee Bixby"/>
    <x v="0"/>
    <s v="United States"/>
    <s v="Yonkers"/>
    <x v="15"/>
    <n v="10701"/>
    <x v="3"/>
    <s v="OFF-PA-10001878"/>
    <x v="1"/>
    <x v="10"/>
    <s v="Xerox 1891"/>
    <n v="97.82"/>
    <n v="2"/>
    <n v="0"/>
    <n v="45.975399999999993"/>
  </r>
  <r>
    <n v="8502"/>
    <x v="4225"/>
    <x v="1"/>
    <x v="879"/>
    <d v="2012-03-03T00:00:00"/>
    <x v="0"/>
    <s v="DH-13075"/>
    <s v="Dave Hallsten"/>
    <x v="1"/>
    <s v="United States"/>
    <s v="Los Angeles"/>
    <x v="1"/>
    <n v="90045"/>
    <x v="1"/>
    <s v="TEC-PH-10000376"/>
    <x v="2"/>
    <x v="7"/>
    <s v="Square Credit Card Reader"/>
    <n v="15.984000000000002"/>
    <n v="2"/>
    <n v="0.2"/>
    <n v="1.1988000000000003"/>
  </r>
  <r>
    <n v="8503"/>
    <x v="4225"/>
    <x v="1"/>
    <x v="879"/>
    <d v="2012-03-03T00:00:00"/>
    <x v="0"/>
    <s v="DH-13075"/>
    <s v="Dave Hallsten"/>
    <x v="1"/>
    <s v="United States"/>
    <s v="Los Angeles"/>
    <x v="1"/>
    <n v="90045"/>
    <x v="1"/>
    <s v="FUR-CH-10003396"/>
    <x v="0"/>
    <x v="1"/>
    <s v="Global Deluxe Steno Chair"/>
    <n v="184.75200000000001"/>
    <n v="3"/>
    <n v="0.2"/>
    <n v="-20.784600000000012"/>
  </r>
  <r>
    <n v="8504"/>
    <x v="4226"/>
    <x v="2"/>
    <x v="980"/>
    <d v="2011-02-25T00:00:00"/>
    <x v="1"/>
    <s v="SR-20740"/>
    <s v="Steven Roelle"/>
    <x v="2"/>
    <s v="United States"/>
    <s v="Los Angeles"/>
    <x v="1"/>
    <n v="90049"/>
    <x v="1"/>
    <s v="OFF-PA-10003363"/>
    <x v="1"/>
    <x v="10"/>
    <s v="Xerox 204"/>
    <n v="12.96"/>
    <n v="2"/>
    <n v="0"/>
    <n v="6.2208000000000006"/>
  </r>
  <r>
    <n v="8505"/>
    <x v="4227"/>
    <x v="0"/>
    <x v="440"/>
    <d v="2013-05-07T00:00:00"/>
    <x v="1"/>
    <s v="NR-18550"/>
    <s v="Nick Radford"/>
    <x v="0"/>
    <s v="United States"/>
    <s v="Amarillo"/>
    <x v="5"/>
    <n v="79109"/>
    <x v="2"/>
    <s v="FUR-CH-10003298"/>
    <x v="0"/>
    <x v="1"/>
    <s v="Office Star - Contemporary Task Swivel chair with Loop Arms, Charcoal"/>
    <n v="366.74399999999997"/>
    <n v="4"/>
    <n v="0.3"/>
    <n v="-110.02320000000003"/>
  </r>
  <r>
    <n v="8506"/>
    <x v="4228"/>
    <x v="0"/>
    <x v="387"/>
    <d v="2013-03-13T00:00:00"/>
    <x v="1"/>
    <s v="SJ-20125"/>
    <s v="Sanjit Jacobs"/>
    <x v="2"/>
    <s v="United States"/>
    <s v="Dallas"/>
    <x v="5"/>
    <n v="75217"/>
    <x v="2"/>
    <s v="OFF-BI-10001757"/>
    <x v="1"/>
    <x v="8"/>
    <s v="Pressboard Hanging Data Binders for Unburst Sheets"/>
    <n v="8.8559999999999981"/>
    <n v="9"/>
    <n v="0.8"/>
    <n v="-14.169600000000003"/>
  </r>
  <r>
    <n v="8507"/>
    <x v="4228"/>
    <x v="0"/>
    <x v="387"/>
    <d v="2013-03-13T00:00:00"/>
    <x v="1"/>
    <s v="SJ-20125"/>
    <s v="Sanjit Jacobs"/>
    <x v="2"/>
    <s v="United States"/>
    <s v="Dallas"/>
    <x v="5"/>
    <n v="75217"/>
    <x v="2"/>
    <s v="TEC-AC-10004633"/>
    <x v="2"/>
    <x v="11"/>
    <s v="Verbatim 25 GB 6x Blu-ray Single Layer Recordable Disc, 3/Pack"/>
    <n v="27.96"/>
    <n v="5"/>
    <n v="0.2"/>
    <n v="8.3880000000000035"/>
  </r>
  <r>
    <n v="8508"/>
    <x v="4228"/>
    <x v="0"/>
    <x v="387"/>
    <d v="2013-03-13T00:00:00"/>
    <x v="1"/>
    <s v="SJ-20125"/>
    <s v="Sanjit Jacobs"/>
    <x v="2"/>
    <s v="United States"/>
    <s v="Dallas"/>
    <x v="5"/>
    <n v="75217"/>
    <x v="2"/>
    <s v="OFF-EN-10001453"/>
    <x v="1"/>
    <x v="12"/>
    <s v="Tyvek Interoffice Envelopes, 9 1/2&quot; x 12 1/2&quot;, 100/Box"/>
    <n v="146.352"/>
    <n v="3"/>
    <n v="0.2"/>
    <n v="49.393799999999992"/>
  </r>
  <r>
    <n v="8509"/>
    <x v="4229"/>
    <x v="1"/>
    <x v="555"/>
    <d v="2012-12-14T00:00:00"/>
    <x v="2"/>
    <s v="CA-12775"/>
    <s v="Cynthia Arntzen"/>
    <x v="0"/>
    <s v="United States"/>
    <s v="Detroit"/>
    <x v="12"/>
    <n v="48205"/>
    <x v="2"/>
    <s v="TEC-AC-10004761"/>
    <x v="2"/>
    <x v="11"/>
    <s v="Maxell 4.7GB DVD+RW 3/Pack"/>
    <n v="175.23"/>
    <n v="11"/>
    <n v="0"/>
    <n v="61.330500000000001"/>
  </r>
  <r>
    <n v="8510"/>
    <x v="4229"/>
    <x v="1"/>
    <x v="555"/>
    <d v="2012-12-14T00:00:00"/>
    <x v="2"/>
    <s v="CA-12775"/>
    <s v="Cynthia Arntzen"/>
    <x v="0"/>
    <s v="United States"/>
    <s v="Detroit"/>
    <x v="12"/>
    <n v="48205"/>
    <x v="2"/>
    <s v="TEC-PH-10003691"/>
    <x v="2"/>
    <x v="7"/>
    <s v="BlackBerry Q10"/>
    <n v="125.99"/>
    <n v="1"/>
    <n v="0"/>
    <n v="31.497500000000002"/>
  </r>
  <r>
    <n v="8511"/>
    <x v="4229"/>
    <x v="1"/>
    <x v="555"/>
    <d v="2012-12-14T00:00:00"/>
    <x v="2"/>
    <s v="CA-12775"/>
    <s v="Cynthia Arntzen"/>
    <x v="0"/>
    <s v="United States"/>
    <s v="Detroit"/>
    <x v="12"/>
    <n v="48205"/>
    <x v="2"/>
    <s v="OFF-BI-10004965"/>
    <x v="1"/>
    <x v="8"/>
    <s v="Ibico Covers for Plastic or Wire Binding Elements"/>
    <n v="23"/>
    <n v="2"/>
    <n v="0"/>
    <n v="10.35"/>
  </r>
  <r>
    <n v="8512"/>
    <x v="4230"/>
    <x v="0"/>
    <x v="596"/>
    <d v="2013-12-27T00:00:00"/>
    <x v="1"/>
    <s v="LC-16885"/>
    <s v="Lena Creighton"/>
    <x v="0"/>
    <s v="United States"/>
    <s v="New York City"/>
    <x v="15"/>
    <n v="10035"/>
    <x v="3"/>
    <s v="OFF-BI-10004233"/>
    <x v="1"/>
    <x v="8"/>
    <s v="GBC Pre-Punched Binding Paper, Plastic, White, 8-1/2&quot; x 11&quot;"/>
    <n v="25.584000000000003"/>
    <n v="2"/>
    <n v="0.2"/>
    <n v="8.9543999999999997"/>
  </r>
  <r>
    <n v="8513"/>
    <x v="4231"/>
    <x v="0"/>
    <x v="1056"/>
    <d v="2013-02-08T00:00:00"/>
    <x v="1"/>
    <s v="NS-18640"/>
    <s v="Noel Staavos"/>
    <x v="1"/>
    <s v="United States"/>
    <s v="Houston"/>
    <x v="5"/>
    <n v="77041"/>
    <x v="2"/>
    <s v="FUR-FU-10003601"/>
    <x v="0"/>
    <x v="5"/>
    <s v="Deflect-o RollaMat Studded, Beveled Mat for Medium Pile Carpeting"/>
    <n v="73.784000000000006"/>
    <n v="2"/>
    <n v="0.6"/>
    <n v="-77.473200000000006"/>
  </r>
  <r>
    <n v="8514"/>
    <x v="4232"/>
    <x v="3"/>
    <x v="929"/>
    <d v="2014-06-10T00:00:00"/>
    <x v="1"/>
    <s v="NS-18640"/>
    <s v="Noel Staavos"/>
    <x v="1"/>
    <s v="United States"/>
    <s v="Orlando"/>
    <x v="2"/>
    <n v="32839"/>
    <x v="0"/>
    <s v="OFF-PA-10002787"/>
    <x v="1"/>
    <x v="10"/>
    <s v="Xerox 227"/>
    <n v="20.736000000000004"/>
    <n v="4"/>
    <n v="0.2"/>
    <n v="7.2576000000000001"/>
  </r>
  <r>
    <n v="8515"/>
    <x v="4233"/>
    <x v="1"/>
    <x v="291"/>
    <d v="2012-08-26T00:00:00"/>
    <x v="1"/>
    <s v="HG-14965"/>
    <s v="Henry Goldwyn"/>
    <x v="1"/>
    <s v="United States"/>
    <s v="Florence"/>
    <x v="0"/>
    <n v="41042"/>
    <x v="0"/>
    <s v="OFF-AR-10003602"/>
    <x v="1"/>
    <x v="6"/>
    <s v="Quartet Omega Colored Chalk, 12/Pack"/>
    <n v="17.52"/>
    <n v="3"/>
    <n v="0"/>
    <n v="8.2343999999999991"/>
  </r>
  <r>
    <n v="8516"/>
    <x v="4233"/>
    <x v="1"/>
    <x v="291"/>
    <d v="2012-08-26T00:00:00"/>
    <x v="1"/>
    <s v="HG-14965"/>
    <s v="Henry Goldwyn"/>
    <x v="1"/>
    <s v="United States"/>
    <s v="Florence"/>
    <x v="0"/>
    <n v="41042"/>
    <x v="0"/>
    <s v="OFF-AR-10002053"/>
    <x v="1"/>
    <x v="6"/>
    <s v="Premium Writing Pencils, Soft, #2 by Central Association for the Blind"/>
    <n v="35.76"/>
    <n v="12"/>
    <n v="0"/>
    <n v="10.0128"/>
  </r>
  <r>
    <n v="8517"/>
    <x v="4234"/>
    <x v="0"/>
    <x v="281"/>
    <d v="2013-04-12T00:00:00"/>
    <x v="1"/>
    <s v="SF-20200"/>
    <s v="Sarah Foster"/>
    <x v="0"/>
    <s v="United States"/>
    <s v="New York City"/>
    <x v="15"/>
    <n v="10009"/>
    <x v="3"/>
    <s v="OFF-AR-10002833"/>
    <x v="1"/>
    <x v="6"/>
    <s v="Newell 322"/>
    <n v="3.64"/>
    <n v="2"/>
    <n v="0"/>
    <n v="0.98280000000000012"/>
  </r>
  <r>
    <n v="8518"/>
    <x v="4235"/>
    <x v="3"/>
    <x v="400"/>
    <d v="2014-06-08T00:00:00"/>
    <x v="0"/>
    <s v="EM-14065"/>
    <s v="Erin Mull"/>
    <x v="0"/>
    <s v="United States"/>
    <s v="Frisco"/>
    <x v="5"/>
    <n v="75034"/>
    <x v="2"/>
    <s v="FUR-FU-10002501"/>
    <x v="0"/>
    <x v="5"/>
    <s v="Nu-Dell Executive Frame"/>
    <n v="30.336000000000006"/>
    <n v="6"/>
    <n v="0.6"/>
    <n v="-17.443199999999997"/>
  </r>
  <r>
    <n v="8519"/>
    <x v="4236"/>
    <x v="3"/>
    <x v="769"/>
    <d v="2014-12-11T00:00:00"/>
    <x v="1"/>
    <s v="DO-13645"/>
    <s v="Doug O'Connell"/>
    <x v="0"/>
    <s v="United States"/>
    <s v="Paterson"/>
    <x v="30"/>
    <n v="7501"/>
    <x v="3"/>
    <s v="FUR-FU-10002506"/>
    <x v="0"/>
    <x v="5"/>
    <s v="Tensor &quot;Hersey Kiss&quot; Styled Floor Lamp"/>
    <n v="12.99"/>
    <n v="1"/>
    <n v="0"/>
    <n v="1.5587999999999997"/>
  </r>
  <r>
    <n v="8520"/>
    <x v="4236"/>
    <x v="3"/>
    <x v="769"/>
    <d v="2014-12-11T00:00:00"/>
    <x v="1"/>
    <s v="DO-13645"/>
    <s v="Doug O'Connell"/>
    <x v="0"/>
    <s v="United States"/>
    <s v="Paterson"/>
    <x v="30"/>
    <n v="7501"/>
    <x v="3"/>
    <s v="FUR-CH-10003817"/>
    <x v="0"/>
    <x v="1"/>
    <s v="Global Value Steno Chair, Gray"/>
    <n v="182.22"/>
    <n v="3"/>
    <n v="0"/>
    <n v="45.555000000000007"/>
  </r>
  <r>
    <n v="8521"/>
    <x v="4236"/>
    <x v="3"/>
    <x v="769"/>
    <d v="2014-12-11T00:00:00"/>
    <x v="1"/>
    <s v="DO-13645"/>
    <s v="Doug O'Connell"/>
    <x v="0"/>
    <s v="United States"/>
    <s v="Paterson"/>
    <x v="30"/>
    <n v="7501"/>
    <x v="3"/>
    <s v="FUR-CH-10004860"/>
    <x v="0"/>
    <x v="1"/>
    <s v="Global Low Back Tilter Chair"/>
    <n v="302.94"/>
    <n v="3"/>
    <n v="0"/>
    <n v="18.176399999999973"/>
  </r>
  <r>
    <n v="8522"/>
    <x v="4237"/>
    <x v="0"/>
    <x v="383"/>
    <d v="2013-01-15T00:00:00"/>
    <x v="1"/>
    <s v="MP-17470"/>
    <s v="Mark Packer"/>
    <x v="2"/>
    <s v="United States"/>
    <s v="Columbus"/>
    <x v="24"/>
    <n v="43229"/>
    <x v="3"/>
    <s v="FUR-FU-10002268"/>
    <x v="0"/>
    <x v="5"/>
    <s v="Ultra Door Push Plate"/>
    <n v="54.992000000000004"/>
    <n v="14"/>
    <n v="0.2"/>
    <n v="8.9361999999999959"/>
  </r>
  <r>
    <n v="8523"/>
    <x v="4238"/>
    <x v="0"/>
    <x v="178"/>
    <d v="2013-04-08T00:00:00"/>
    <x v="1"/>
    <s v="MY-18295"/>
    <s v="Muhammed Yedwab"/>
    <x v="1"/>
    <s v="United States"/>
    <s v="Milwaukee"/>
    <x v="6"/>
    <n v="53209"/>
    <x v="2"/>
    <s v="TEC-PH-10000148"/>
    <x v="2"/>
    <x v="7"/>
    <s v="Cyber Acoustics AC-202b Speech Recognition Stereo Headset"/>
    <n v="12.99"/>
    <n v="1"/>
    <n v="0"/>
    <n v="0.25980000000000025"/>
  </r>
  <r>
    <n v="8524"/>
    <x v="4239"/>
    <x v="3"/>
    <x v="296"/>
    <d v="2014-09-26T00:00:00"/>
    <x v="1"/>
    <s v="DB-13615"/>
    <s v="Doug Bickford"/>
    <x v="0"/>
    <s v="United States"/>
    <s v="San Francisco"/>
    <x v="1"/>
    <n v="94109"/>
    <x v="1"/>
    <s v="OFF-PA-10004082"/>
    <x v="1"/>
    <x v="10"/>
    <s v="Adams Telephone Message Book w/Frequently-Called Numbers Space, 400 Messages per Book"/>
    <n v="55.86"/>
    <n v="7"/>
    <n v="0"/>
    <n v="27.93"/>
  </r>
  <r>
    <n v="8525"/>
    <x v="4240"/>
    <x v="3"/>
    <x v="633"/>
    <d v="2014-03-17T00:00:00"/>
    <x v="3"/>
    <s v="SP-20920"/>
    <s v="Susan Pistek"/>
    <x v="0"/>
    <s v="United States"/>
    <s v="Columbus"/>
    <x v="24"/>
    <n v="43229"/>
    <x v="3"/>
    <s v="TEC-PH-10004348"/>
    <x v="2"/>
    <x v="7"/>
    <s v="OtterBox Defender Series Case - iPhone 5c"/>
    <n v="44.375999999999998"/>
    <n v="2"/>
    <n v="0.4"/>
    <n v="-7.3960000000000043"/>
  </r>
  <r>
    <n v="8526"/>
    <x v="4240"/>
    <x v="3"/>
    <x v="633"/>
    <d v="2014-03-17T00:00:00"/>
    <x v="3"/>
    <s v="SP-20920"/>
    <s v="Susan Pistek"/>
    <x v="0"/>
    <s v="United States"/>
    <s v="Columbus"/>
    <x v="24"/>
    <n v="43229"/>
    <x v="3"/>
    <s v="FUR-FU-10003424"/>
    <x v="0"/>
    <x v="5"/>
    <s v="Nu-Dell Oak Frame"/>
    <n v="51.264000000000003"/>
    <n v="6"/>
    <n v="0.2"/>
    <n v="7.6895999999999933"/>
  </r>
  <r>
    <n v="8527"/>
    <x v="4240"/>
    <x v="3"/>
    <x v="633"/>
    <d v="2014-03-17T00:00:00"/>
    <x v="3"/>
    <s v="SP-20920"/>
    <s v="Susan Pistek"/>
    <x v="0"/>
    <s v="United States"/>
    <s v="Columbus"/>
    <x v="24"/>
    <n v="43229"/>
    <x v="3"/>
    <s v="OFF-BI-10004654"/>
    <x v="1"/>
    <x v="8"/>
    <s v="Avery Binding System Hidden Tab Executive Style Index Sets"/>
    <n v="5.1930000000000005"/>
    <n v="3"/>
    <n v="0.7"/>
    <n v="-3.4619999999999997"/>
  </r>
  <r>
    <n v="8528"/>
    <x v="4240"/>
    <x v="3"/>
    <x v="633"/>
    <d v="2014-03-17T00:00:00"/>
    <x v="3"/>
    <s v="SP-20920"/>
    <s v="Susan Pistek"/>
    <x v="0"/>
    <s v="United States"/>
    <s v="Columbus"/>
    <x v="24"/>
    <n v="43229"/>
    <x v="3"/>
    <s v="TEC-AC-10004571"/>
    <x v="2"/>
    <x v="11"/>
    <s v="Logitech G700s Rechargeable Gaming Mouse"/>
    <n v="159.98400000000001"/>
    <n v="2"/>
    <n v="0.2"/>
    <n v="43.995600000000003"/>
  </r>
  <r>
    <n v="8529"/>
    <x v="4240"/>
    <x v="3"/>
    <x v="633"/>
    <d v="2014-03-17T00:00:00"/>
    <x v="3"/>
    <s v="SP-20920"/>
    <s v="Susan Pistek"/>
    <x v="0"/>
    <s v="United States"/>
    <s v="Columbus"/>
    <x v="24"/>
    <n v="43229"/>
    <x v="3"/>
    <s v="OFF-ST-10000675"/>
    <x v="1"/>
    <x v="4"/>
    <s v="File Shuttle II and Handi-File, Black"/>
    <n v="54.224000000000004"/>
    <n v="2"/>
    <n v="0.2"/>
    <n v="3.3889999999999993"/>
  </r>
  <r>
    <n v="8530"/>
    <x v="4241"/>
    <x v="3"/>
    <x v="468"/>
    <d v="2014-11-18T00:00:00"/>
    <x v="1"/>
    <s v="ME-17320"/>
    <s v="Maria Etezadi"/>
    <x v="2"/>
    <s v="United States"/>
    <s v="Los Angeles"/>
    <x v="1"/>
    <n v="90008"/>
    <x v="1"/>
    <s v="FUR-CH-10001714"/>
    <x v="0"/>
    <x v="1"/>
    <s v="Global Leather &amp; Oak Executive Chair, Burgundy"/>
    <n v="241.42399999999998"/>
    <n v="2"/>
    <n v="0.2"/>
    <n v="-36.213599999999985"/>
  </r>
  <r>
    <n v="8531"/>
    <x v="4242"/>
    <x v="0"/>
    <x v="885"/>
    <d v="2013-12-07T00:00:00"/>
    <x v="1"/>
    <s v="BS-11755"/>
    <s v="Bruce Stewart"/>
    <x v="0"/>
    <s v="United States"/>
    <s v="Detroit"/>
    <x v="12"/>
    <n v="48227"/>
    <x v="2"/>
    <s v="OFF-PA-10000380"/>
    <x v="1"/>
    <x v="10"/>
    <s v="REDIFORM Incoming/Outgoing Call Register, 11&quot; X 8 1/2&quot;, 100 Messages"/>
    <n v="33.36"/>
    <n v="4"/>
    <n v="0"/>
    <n v="16.68"/>
  </r>
  <r>
    <n v="8532"/>
    <x v="4242"/>
    <x v="0"/>
    <x v="885"/>
    <d v="2013-12-07T00:00:00"/>
    <x v="1"/>
    <s v="BS-11755"/>
    <s v="Bruce Stewart"/>
    <x v="0"/>
    <s v="United States"/>
    <s v="Detroit"/>
    <x v="12"/>
    <n v="48227"/>
    <x v="2"/>
    <s v="OFF-PA-10002713"/>
    <x v="1"/>
    <x v="10"/>
    <s v="Adams Phone Message Book, 200 Message Capacity, 8 1/16” x 11”"/>
    <n v="13.76"/>
    <n v="2"/>
    <n v="0"/>
    <n v="6.3295999999999992"/>
  </r>
  <r>
    <n v="8533"/>
    <x v="4242"/>
    <x v="0"/>
    <x v="885"/>
    <d v="2013-12-07T00:00:00"/>
    <x v="1"/>
    <s v="BS-11755"/>
    <s v="Bruce Stewart"/>
    <x v="0"/>
    <s v="United States"/>
    <s v="Detroit"/>
    <x v="12"/>
    <n v="48227"/>
    <x v="2"/>
    <s v="OFF-ST-10001370"/>
    <x v="1"/>
    <x v="4"/>
    <s v="Sensible Storage WireTech Storage Systems"/>
    <n v="496.86"/>
    <n v="7"/>
    <n v="0"/>
    <n v="24.842999999999947"/>
  </r>
  <r>
    <n v="8534"/>
    <x v="4242"/>
    <x v="0"/>
    <x v="885"/>
    <d v="2013-12-07T00:00:00"/>
    <x v="1"/>
    <s v="BS-11755"/>
    <s v="Bruce Stewart"/>
    <x v="0"/>
    <s v="United States"/>
    <s v="Detroit"/>
    <x v="12"/>
    <n v="48227"/>
    <x v="2"/>
    <s v="FUR-CH-10000513"/>
    <x v="0"/>
    <x v="1"/>
    <s v="High-Back Leather Manager's Chair"/>
    <n v="389.97"/>
    <n v="3"/>
    <n v="0"/>
    <n v="35.097300000000004"/>
  </r>
  <r>
    <n v="8535"/>
    <x v="4243"/>
    <x v="1"/>
    <x v="1004"/>
    <d v="2012-01-15T00:00:00"/>
    <x v="0"/>
    <s v="KS-16300"/>
    <s v="Karen Seio"/>
    <x v="1"/>
    <s v="United States"/>
    <s v="Columbus"/>
    <x v="32"/>
    <n v="31907"/>
    <x v="0"/>
    <s v="OFF-LA-10003223"/>
    <x v="1"/>
    <x v="2"/>
    <s v="Avery 508"/>
    <n v="9.82"/>
    <n v="2"/>
    <n v="0"/>
    <n v="4.8117999999999999"/>
  </r>
  <r>
    <n v="8536"/>
    <x v="4244"/>
    <x v="2"/>
    <x v="1174"/>
    <d v="2011-05-20T00:00:00"/>
    <x v="1"/>
    <s v="CC-12475"/>
    <s v="Cindy Chapman"/>
    <x v="0"/>
    <s v="United States"/>
    <s v="San Francisco"/>
    <x v="1"/>
    <n v="94122"/>
    <x v="1"/>
    <s v="TEC-AC-10002217"/>
    <x v="2"/>
    <x v="11"/>
    <s v="Imation Clip USB flash drive - 8 GB"/>
    <n v="56.400000000000006"/>
    <n v="3"/>
    <n v="0"/>
    <n v="3.3840000000000003"/>
  </r>
  <r>
    <n v="8537"/>
    <x v="4245"/>
    <x v="1"/>
    <x v="722"/>
    <d v="2012-06-11T00:00:00"/>
    <x v="1"/>
    <s v="HD-14785"/>
    <s v="Harold Dahlen"/>
    <x v="2"/>
    <s v="United States"/>
    <s v="Philadelphia"/>
    <x v="9"/>
    <n v="19143"/>
    <x v="3"/>
    <s v="OFF-BI-10003707"/>
    <x v="1"/>
    <x v="8"/>
    <s v="Aluminum Screw Posts"/>
    <n v="18.312000000000001"/>
    <n v="4"/>
    <n v="0.7"/>
    <n v="-12.207999999999995"/>
  </r>
  <r>
    <n v="8538"/>
    <x v="4245"/>
    <x v="1"/>
    <x v="722"/>
    <d v="2012-06-11T00:00:00"/>
    <x v="1"/>
    <s v="HD-14785"/>
    <s v="Harold Dahlen"/>
    <x v="2"/>
    <s v="United States"/>
    <s v="Philadelphia"/>
    <x v="9"/>
    <n v="19143"/>
    <x v="3"/>
    <s v="OFF-PA-10000552"/>
    <x v="1"/>
    <x v="10"/>
    <s v="Xerox 200"/>
    <n v="25.920000000000005"/>
    <n v="5"/>
    <n v="0.2"/>
    <n v="9.0719999999999992"/>
  </r>
  <r>
    <n v="8539"/>
    <x v="4245"/>
    <x v="1"/>
    <x v="722"/>
    <d v="2012-06-11T00:00:00"/>
    <x v="1"/>
    <s v="HD-14785"/>
    <s v="Harold Dahlen"/>
    <x v="2"/>
    <s v="United States"/>
    <s v="Philadelphia"/>
    <x v="9"/>
    <n v="19143"/>
    <x v="3"/>
    <s v="OFF-AR-10003183"/>
    <x v="1"/>
    <x v="6"/>
    <s v="Avery Fluorescent Highlighter Four-Color Set"/>
    <n v="8.016"/>
    <n v="3"/>
    <n v="0.2"/>
    <n v="1.0019999999999993"/>
  </r>
  <r>
    <n v="8540"/>
    <x v="4246"/>
    <x v="3"/>
    <x v="631"/>
    <d v="2014-03-14T00:00:00"/>
    <x v="1"/>
    <s v="KB-16315"/>
    <s v="Karl Braun"/>
    <x v="0"/>
    <s v="United States"/>
    <s v="Los Angeles"/>
    <x v="1"/>
    <n v="90008"/>
    <x v="1"/>
    <s v="TEC-CO-10000971"/>
    <x v="2"/>
    <x v="16"/>
    <s v="Hewlett Packard 310 Color Digital Copier"/>
    <n v="479.98400000000004"/>
    <n v="2"/>
    <n v="0.2"/>
    <n v="59.997999999999962"/>
  </r>
  <r>
    <n v="8541"/>
    <x v="4246"/>
    <x v="3"/>
    <x v="631"/>
    <d v="2014-03-14T00:00:00"/>
    <x v="1"/>
    <s v="KB-16315"/>
    <s v="Karl Braun"/>
    <x v="0"/>
    <s v="United States"/>
    <s v="Los Angeles"/>
    <x v="1"/>
    <n v="90008"/>
    <x v="1"/>
    <s v="OFF-BI-10003910"/>
    <x v="1"/>
    <x v="8"/>
    <s v="DXL Angle-View Binders with Locking Rings by Samsill"/>
    <n v="30.84"/>
    <n v="5"/>
    <n v="0.2"/>
    <n v="9.6374999999999993"/>
  </r>
  <r>
    <n v="8542"/>
    <x v="4247"/>
    <x v="1"/>
    <x v="937"/>
    <d v="2012-12-23T00:00:00"/>
    <x v="2"/>
    <s v="HR-14830"/>
    <s v="Harold Ryan"/>
    <x v="1"/>
    <s v="United States"/>
    <s v="Philadelphia"/>
    <x v="9"/>
    <n v="19140"/>
    <x v="3"/>
    <s v="OFF-ST-10001172"/>
    <x v="1"/>
    <x v="4"/>
    <s v="Tennsco Lockers, Sand"/>
    <n v="33.568000000000005"/>
    <n v="2"/>
    <n v="0.2"/>
    <n v="1.6783999999999981"/>
  </r>
  <r>
    <n v="8543"/>
    <x v="4247"/>
    <x v="1"/>
    <x v="937"/>
    <d v="2012-12-23T00:00:00"/>
    <x v="2"/>
    <s v="HR-14830"/>
    <s v="Harold Ryan"/>
    <x v="1"/>
    <s v="United States"/>
    <s v="Philadelphia"/>
    <x v="9"/>
    <n v="19140"/>
    <x v="3"/>
    <s v="FUR-CH-10001270"/>
    <x v="0"/>
    <x v="1"/>
    <s v="Harbour Creations Steel Folding Chair"/>
    <n v="422.62499999999994"/>
    <n v="7"/>
    <n v="0.3"/>
    <n v="0"/>
  </r>
  <r>
    <n v="8544"/>
    <x v="4248"/>
    <x v="2"/>
    <x v="908"/>
    <d v="2011-08-11T00:00:00"/>
    <x v="1"/>
    <s v="TB-21625"/>
    <s v="Trudy Brown"/>
    <x v="0"/>
    <s v="United States"/>
    <s v="New York City"/>
    <x v="15"/>
    <n v="10035"/>
    <x v="3"/>
    <s v="TEC-AC-10004571"/>
    <x v="2"/>
    <x v="11"/>
    <s v="Logitech G700s Rechargeable Gaming Mouse"/>
    <n v="199.98"/>
    <n v="2"/>
    <n v="0"/>
    <n v="83.991600000000005"/>
  </r>
  <r>
    <n v="8545"/>
    <x v="4249"/>
    <x v="0"/>
    <x v="1196"/>
    <d v="2013-04-01T00:00:00"/>
    <x v="1"/>
    <s v="DS-13180"/>
    <s v="David Smith"/>
    <x v="1"/>
    <s v="United States"/>
    <s v="Columbus"/>
    <x v="32"/>
    <n v="31907"/>
    <x v="0"/>
    <s v="FUR-FU-10004053"/>
    <x v="0"/>
    <x v="5"/>
    <s v="DAX Two-Tone Silver Metal Document Frame"/>
    <n v="20.239999999999998"/>
    <n v="1"/>
    <n v="0"/>
    <n v="8.7032000000000007"/>
  </r>
  <r>
    <n v="8546"/>
    <x v="4249"/>
    <x v="0"/>
    <x v="1196"/>
    <d v="2013-04-01T00:00:00"/>
    <x v="1"/>
    <s v="DS-13180"/>
    <s v="David Smith"/>
    <x v="1"/>
    <s v="United States"/>
    <s v="Columbus"/>
    <x v="32"/>
    <n v="31907"/>
    <x v="0"/>
    <s v="FUR-FU-10003731"/>
    <x v="0"/>
    <x v="5"/>
    <s v="Eldon Expressions Wood and Plastic Desk Accessories, Oak"/>
    <n v="39.92"/>
    <n v="4"/>
    <n v="0"/>
    <n v="11.177600000000002"/>
  </r>
  <r>
    <n v="8547"/>
    <x v="4249"/>
    <x v="0"/>
    <x v="1196"/>
    <d v="2013-04-01T00:00:00"/>
    <x v="1"/>
    <s v="DS-13180"/>
    <s v="David Smith"/>
    <x v="1"/>
    <s v="United States"/>
    <s v="Columbus"/>
    <x v="32"/>
    <n v="31907"/>
    <x v="0"/>
    <s v="OFF-BI-10000962"/>
    <x v="1"/>
    <x v="8"/>
    <s v="Acco Flexible ACCOHIDE Square Ring Data Binder, Dark Blue, 11 1/2&quot; X 14&quot; 7/8&quot;"/>
    <n v="32.54"/>
    <n v="2"/>
    <n v="0"/>
    <n v="15.944599999999998"/>
  </r>
  <r>
    <n v="8548"/>
    <x v="4250"/>
    <x v="1"/>
    <x v="901"/>
    <d v="2012-12-10T00:00:00"/>
    <x v="1"/>
    <s v="GB-14530"/>
    <s v="George Bell"/>
    <x v="1"/>
    <s v="United States"/>
    <s v="Los Angeles"/>
    <x v="1"/>
    <n v="90049"/>
    <x v="1"/>
    <s v="TEC-AC-10001266"/>
    <x v="2"/>
    <x v="11"/>
    <s v="Memorex Micro Travel Drive 8 GB"/>
    <n v="39"/>
    <n v="3"/>
    <n v="0"/>
    <n v="17.549999999999997"/>
  </r>
  <r>
    <n v="8549"/>
    <x v="4250"/>
    <x v="1"/>
    <x v="901"/>
    <d v="2012-12-10T00:00:00"/>
    <x v="1"/>
    <s v="GB-14530"/>
    <s v="George Bell"/>
    <x v="1"/>
    <s v="United States"/>
    <s v="Los Angeles"/>
    <x v="1"/>
    <n v="90049"/>
    <x v="1"/>
    <s v="OFF-LA-10000452"/>
    <x v="1"/>
    <x v="2"/>
    <s v="Avery 488"/>
    <n v="12.6"/>
    <n v="4"/>
    <n v="0"/>
    <n v="6.048"/>
  </r>
  <r>
    <n v="8550"/>
    <x v="4251"/>
    <x v="1"/>
    <x v="861"/>
    <d v="2012-09-12T00:00:00"/>
    <x v="2"/>
    <s v="GB-14530"/>
    <s v="George Bell"/>
    <x v="1"/>
    <s v="United States"/>
    <s v="Aurora"/>
    <x v="22"/>
    <n v="80013"/>
    <x v="1"/>
    <s v="FUR-FU-10000073"/>
    <x v="0"/>
    <x v="5"/>
    <s v="Deflect-O Glasstique Clear Desk Accessories"/>
    <n v="24.64"/>
    <n v="4"/>
    <n v="0.2"/>
    <n v="4.0039999999999978"/>
  </r>
  <r>
    <n v="8551"/>
    <x v="4252"/>
    <x v="1"/>
    <x v="789"/>
    <d v="2012-07-24T00:00:00"/>
    <x v="1"/>
    <s v="VB-21745"/>
    <s v="Victoria Brennan"/>
    <x v="1"/>
    <s v="United States"/>
    <s v="Houston"/>
    <x v="5"/>
    <n v="77041"/>
    <x v="2"/>
    <s v="OFF-LA-10002368"/>
    <x v="1"/>
    <x v="2"/>
    <s v="Avery 479"/>
    <n v="6.2640000000000002"/>
    <n v="3"/>
    <n v="0.2"/>
    <n v="2.0358000000000001"/>
  </r>
  <r>
    <n v="8552"/>
    <x v="4252"/>
    <x v="1"/>
    <x v="789"/>
    <d v="2012-07-24T00:00:00"/>
    <x v="1"/>
    <s v="VB-21745"/>
    <s v="Victoria Brennan"/>
    <x v="1"/>
    <s v="United States"/>
    <s v="Houston"/>
    <x v="5"/>
    <n v="77041"/>
    <x v="2"/>
    <s v="OFF-FA-10004248"/>
    <x v="1"/>
    <x v="13"/>
    <s v="Advantus T-Pin Paper Clips"/>
    <n v="14.432"/>
    <n v="4"/>
    <n v="0.2"/>
    <n v="3.4276000000000004"/>
  </r>
  <r>
    <n v="8553"/>
    <x v="4253"/>
    <x v="2"/>
    <x v="992"/>
    <d v="2011-06-03T00:00:00"/>
    <x v="1"/>
    <s v="MC-17425"/>
    <s v="Mark Cousins"/>
    <x v="1"/>
    <s v="United States"/>
    <s v="Chicago"/>
    <x v="10"/>
    <n v="60623"/>
    <x v="2"/>
    <s v="TEC-CO-10004202"/>
    <x v="2"/>
    <x v="16"/>
    <s v="Brother DCP1000 Digital 3 in 1 Multifunction Machine"/>
    <n v="719.97600000000011"/>
    <n v="3"/>
    <n v="0.2"/>
    <n v="134.99549999999999"/>
  </r>
  <r>
    <n v="8554"/>
    <x v="4254"/>
    <x v="3"/>
    <x v="38"/>
    <d v="2014-11-21T00:00:00"/>
    <x v="1"/>
    <s v="CB-12025"/>
    <s v="Cassandra Brandow"/>
    <x v="0"/>
    <s v="United States"/>
    <s v="Decatur"/>
    <x v="19"/>
    <n v="35601"/>
    <x v="0"/>
    <s v="TEC-AC-10000927"/>
    <x v="2"/>
    <x v="11"/>
    <s v="Anker Ultrathin Bluetooth Wireless Keyboard Aluminum Cover with Stand "/>
    <n v="239.92"/>
    <n v="8"/>
    <n v="0"/>
    <n v="23.99199999999999"/>
  </r>
  <r>
    <n v="8555"/>
    <x v="4255"/>
    <x v="0"/>
    <x v="10"/>
    <d v="2013-12-12T00:00:00"/>
    <x v="2"/>
    <s v="PM-18940"/>
    <s v="Paul MacIntyre"/>
    <x v="0"/>
    <s v="United States"/>
    <s v="Springfield"/>
    <x v="17"/>
    <n v="22153"/>
    <x v="0"/>
    <s v="FUR-TA-10002530"/>
    <x v="0"/>
    <x v="3"/>
    <s v="Iceberg OfficeWorks 42&quot; Round Tables"/>
    <n v="1056.8599999999999"/>
    <n v="7"/>
    <n v="0"/>
    <n v="158.52899999999994"/>
  </r>
  <r>
    <n v="8556"/>
    <x v="4256"/>
    <x v="1"/>
    <x v="204"/>
    <d v="2012-03-22T00:00:00"/>
    <x v="3"/>
    <s v="DC-13285"/>
    <s v="Debra Catini"/>
    <x v="0"/>
    <s v="United States"/>
    <s v="Plantation"/>
    <x v="2"/>
    <n v="33317"/>
    <x v="0"/>
    <s v="TEC-AC-10002567"/>
    <x v="2"/>
    <x v="11"/>
    <s v="Logitech G602 Wireless Gaming Mouse"/>
    <n v="447.94399999999996"/>
    <n v="7"/>
    <n v="0.2"/>
    <n v="89.588799999999992"/>
  </r>
  <r>
    <n v="8557"/>
    <x v="4256"/>
    <x v="1"/>
    <x v="204"/>
    <d v="2012-03-22T00:00:00"/>
    <x v="3"/>
    <s v="DC-13285"/>
    <s v="Debra Catini"/>
    <x v="0"/>
    <s v="United States"/>
    <s v="Plantation"/>
    <x v="2"/>
    <n v="33317"/>
    <x v="0"/>
    <s v="OFF-ST-10002182"/>
    <x v="1"/>
    <x v="4"/>
    <s v="Iris 3-Drawer Stacking Bin, Black"/>
    <n v="150.40799999999999"/>
    <n v="9"/>
    <n v="0.2"/>
    <n v="-33.841799999999999"/>
  </r>
  <r>
    <n v="8558"/>
    <x v="4257"/>
    <x v="0"/>
    <x v="443"/>
    <d v="2013-12-27T00:00:00"/>
    <x v="0"/>
    <s v="LA-16780"/>
    <s v="Laura Armstrong"/>
    <x v="1"/>
    <s v="United States"/>
    <s v="Houston"/>
    <x v="5"/>
    <n v="77041"/>
    <x v="2"/>
    <s v="TEC-PH-10004539"/>
    <x v="2"/>
    <x v="7"/>
    <s v="Wireless Extenders zBoost YX545 SOHO Signal Booster"/>
    <n v="453.57600000000002"/>
    <n v="3"/>
    <n v="0.2"/>
    <n v="39.687899999999985"/>
  </r>
  <r>
    <n v="8559"/>
    <x v="4257"/>
    <x v="0"/>
    <x v="443"/>
    <d v="2013-12-27T00:00:00"/>
    <x v="0"/>
    <s v="LA-16780"/>
    <s v="Laura Armstrong"/>
    <x v="1"/>
    <s v="United States"/>
    <s v="Houston"/>
    <x v="5"/>
    <n v="77041"/>
    <x v="2"/>
    <s v="OFF-LA-10002945"/>
    <x v="1"/>
    <x v="2"/>
    <s v="Permanent Self-Adhesive File Folder Labels for Typewriters, 1 1/8 x 3 1/2, White"/>
    <n v="45.36"/>
    <n v="9"/>
    <n v="0.2"/>
    <n v="14.741999999999997"/>
  </r>
  <r>
    <n v="8560"/>
    <x v="4257"/>
    <x v="0"/>
    <x v="443"/>
    <d v="2013-12-27T00:00:00"/>
    <x v="0"/>
    <s v="LA-16780"/>
    <s v="Laura Armstrong"/>
    <x v="1"/>
    <s v="United States"/>
    <s v="Houston"/>
    <x v="5"/>
    <n v="77041"/>
    <x v="2"/>
    <s v="TEC-PH-10004345"/>
    <x v="2"/>
    <x v="7"/>
    <s v="Cisco SPA 502G IP Phone"/>
    <n v="287.88"/>
    <n v="3"/>
    <n v="0.2"/>
    <n v="35.984999999999999"/>
  </r>
  <r>
    <n v="8561"/>
    <x v="4257"/>
    <x v="0"/>
    <x v="443"/>
    <d v="2013-12-27T00:00:00"/>
    <x v="0"/>
    <s v="LA-16780"/>
    <s v="Laura Armstrong"/>
    <x v="1"/>
    <s v="United States"/>
    <s v="Houston"/>
    <x v="5"/>
    <n v="77041"/>
    <x v="2"/>
    <s v="TEC-PH-10004912"/>
    <x v="2"/>
    <x v="7"/>
    <s v="Cisco SPA112 2 Port Phone Adapter"/>
    <n v="131.88000000000002"/>
    <n v="3"/>
    <n v="0.2"/>
    <n v="14.836499999999987"/>
  </r>
  <r>
    <n v="8562"/>
    <x v="4257"/>
    <x v="0"/>
    <x v="443"/>
    <d v="2013-12-27T00:00:00"/>
    <x v="0"/>
    <s v="LA-16780"/>
    <s v="Laura Armstrong"/>
    <x v="1"/>
    <s v="United States"/>
    <s v="Houston"/>
    <x v="5"/>
    <n v="77041"/>
    <x v="2"/>
    <s v="FUR-FU-10000206"/>
    <x v="0"/>
    <x v="5"/>
    <s v="GE General Purpose, Extra Long Life, Showcase &amp; Floodlight Incandescent Bulbs"/>
    <n v="2.3280000000000003"/>
    <n v="2"/>
    <n v="0.6"/>
    <n v="-0.75660000000000016"/>
  </r>
  <r>
    <n v="8563"/>
    <x v="4258"/>
    <x v="0"/>
    <x v="1197"/>
    <d v="2013-04-07T00:00:00"/>
    <x v="0"/>
    <s v="DJ-13420"/>
    <s v="Denny Joy"/>
    <x v="1"/>
    <s v="United States"/>
    <s v="Milwaukee"/>
    <x v="6"/>
    <n v="53209"/>
    <x v="2"/>
    <s v="FUR-CH-10000847"/>
    <x v="0"/>
    <x v="1"/>
    <s v="Global Executive Mid-Back Manager's Chair"/>
    <n v="1454.9"/>
    <n v="5"/>
    <n v="0"/>
    <n v="378.274"/>
  </r>
  <r>
    <n v="8564"/>
    <x v="4259"/>
    <x v="3"/>
    <x v="504"/>
    <d v="2014-05-05T00:00:00"/>
    <x v="1"/>
    <s v="MH-18115"/>
    <s v="Mick Hernandez"/>
    <x v="2"/>
    <s v="United States"/>
    <s v="Sanford"/>
    <x v="2"/>
    <n v="32771"/>
    <x v="0"/>
    <s v="OFF-BI-10000822"/>
    <x v="1"/>
    <x v="8"/>
    <s v="Acco PRESSTEX Data Binder with Storage Hooks, Light Blue, 9 1/2&quot; X 11&quot;"/>
    <n v="4.8420000000000005"/>
    <n v="3"/>
    <n v="0.7"/>
    <n v="-3.5507999999999988"/>
  </r>
  <r>
    <n v="8565"/>
    <x v="4259"/>
    <x v="3"/>
    <x v="504"/>
    <d v="2014-05-05T00:00:00"/>
    <x v="1"/>
    <s v="MH-18115"/>
    <s v="Mick Hernandez"/>
    <x v="2"/>
    <s v="United States"/>
    <s v="Sanford"/>
    <x v="2"/>
    <n v="32771"/>
    <x v="0"/>
    <s v="FUR-FU-10000747"/>
    <x v="0"/>
    <x v="5"/>
    <s v="Tenex B1-RE Series Chair Mats for Low Pile Carpets"/>
    <n v="220.70400000000001"/>
    <n v="6"/>
    <n v="0.2"/>
    <n v="-8.2764000000000379"/>
  </r>
  <r>
    <n v="8566"/>
    <x v="4260"/>
    <x v="0"/>
    <x v="1019"/>
    <d v="2013-11-19T00:00:00"/>
    <x v="2"/>
    <s v="BG-11035"/>
    <s v="Barry Gonzalez"/>
    <x v="0"/>
    <s v="United States"/>
    <s v="The Colony"/>
    <x v="5"/>
    <n v="75056"/>
    <x v="2"/>
    <s v="TEC-PH-10002350"/>
    <x v="2"/>
    <x v="7"/>
    <s v="Apple EarPods with Remote and Mic"/>
    <n v="67.176000000000002"/>
    <n v="3"/>
    <n v="0.2"/>
    <n v="6.7175999999999974"/>
  </r>
  <r>
    <n v="8567"/>
    <x v="4260"/>
    <x v="0"/>
    <x v="1019"/>
    <d v="2013-11-19T00:00:00"/>
    <x v="2"/>
    <s v="BG-11035"/>
    <s v="Barry Gonzalez"/>
    <x v="0"/>
    <s v="United States"/>
    <s v="The Colony"/>
    <x v="5"/>
    <n v="75056"/>
    <x v="2"/>
    <s v="OFF-PA-10000697"/>
    <x v="1"/>
    <x v="10"/>
    <s v="TOPS Voice Message Log Book, Flash Format"/>
    <n v="15.231999999999999"/>
    <n v="4"/>
    <n v="0.2"/>
    <n v="5.5215999999999994"/>
  </r>
  <r>
    <n v="8568"/>
    <x v="4261"/>
    <x v="0"/>
    <x v="338"/>
    <d v="2013-11-13T00:00:00"/>
    <x v="2"/>
    <s v="SV-20365"/>
    <s v="Seth Vernon"/>
    <x v="0"/>
    <s v="United States"/>
    <s v="Troy"/>
    <x v="24"/>
    <n v="45373"/>
    <x v="3"/>
    <s v="OFF-PA-10002787"/>
    <x v="1"/>
    <x v="10"/>
    <s v="Xerox 227"/>
    <n v="31.104000000000006"/>
    <n v="6"/>
    <n v="0.2"/>
    <n v="10.8864"/>
  </r>
  <r>
    <n v="8569"/>
    <x v="4262"/>
    <x v="0"/>
    <x v="409"/>
    <d v="2013-12-13T00:00:00"/>
    <x v="1"/>
    <s v="DP-13105"/>
    <s v="Dave Poirier"/>
    <x v="1"/>
    <s v="United States"/>
    <s v="Hempstead"/>
    <x v="15"/>
    <n v="11550"/>
    <x v="3"/>
    <s v="OFF-BI-10004318"/>
    <x v="1"/>
    <x v="8"/>
    <s v="Ibico EB-19 Dual Function Manual Binding System"/>
    <n v="968.74400000000014"/>
    <n v="7"/>
    <n v="0.2"/>
    <n v="314.84180000000003"/>
  </r>
  <r>
    <n v="8570"/>
    <x v="4262"/>
    <x v="0"/>
    <x v="409"/>
    <d v="2013-12-13T00:00:00"/>
    <x v="1"/>
    <s v="DP-13105"/>
    <s v="Dave Poirier"/>
    <x v="1"/>
    <s v="United States"/>
    <s v="Hempstead"/>
    <x v="15"/>
    <n v="11550"/>
    <x v="3"/>
    <s v="OFF-BI-10001721"/>
    <x v="1"/>
    <x v="8"/>
    <s v="Trimflex Flexible Post Binders"/>
    <n v="222.35199999999998"/>
    <n v="13"/>
    <n v="0.2"/>
    <n v="77.823200000000014"/>
  </r>
  <r>
    <n v="8571"/>
    <x v="4262"/>
    <x v="0"/>
    <x v="409"/>
    <d v="2013-12-13T00:00:00"/>
    <x v="1"/>
    <s v="DP-13105"/>
    <s v="Dave Poirier"/>
    <x v="1"/>
    <s v="United States"/>
    <s v="Hempstead"/>
    <x v="15"/>
    <n v="11550"/>
    <x v="3"/>
    <s v="TEC-CO-10004202"/>
    <x v="2"/>
    <x v="16"/>
    <s v="Brother DCP1000 Digital 3 in 1 Multifunction Machine"/>
    <n v="479.98400000000004"/>
    <n v="2"/>
    <n v="0.2"/>
    <n v="89.996999999999986"/>
  </r>
  <r>
    <n v="8572"/>
    <x v="4263"/>
    <x v="0"/>
    <x v="1015"/>
    <d v="2013-04-04T00:00:00"/>
    <x v="3"/>
    <s v="SR-20740"/>
    <s v="Steven Roelle"/>
    <x v="2"/>
    <s v="United States"/>
    <s v="Dallas"/>
    <x v="5"/>
    <n v="75081"/>
    <x v="2"/>
    <s v="OFF-PA-10003893"/>
    <x v="1"/>
    <x v="10"/>
    <s v="Xerox 1962"/>
    <n v="10.272000000000002"/>
    <n v="3"/>
    <n v="0.2"/>
    <n v="3.2099999999999982"/>
  </r>
  <r>
    <n v="8573"/>
    <x v="4264"/>
    <x v="2"/>
    <x v="683"/>
    <d v="2011-12-02T00:00:00"/>
    <x v="1"/>
    <s v="BT-11680"/>
    <s v="Brian Thompson"/>
    <x v="0"/>
    <s v="United States"/>
    <s v="Houston"/>
    <x v="5"/>
    <n v="77041"/>
    <x v="2"/>
    <s v="TEC-MA-10004679"/>
    <x v="2"/>
    <x v="15"/>
    <s v="StarTech.com 10/100 VDSL2 Ethernet Extender Kit"/>
    <n v="998.84999999999991"/>
    <n v="5"/>
    <n v="0.4"/>
    <n v="-199.7700000000001"/>
  </r>
  <r>
    <n v="8574"/>
    <x v="4265"/>
    <x v="1"/>
    <x v="1182"/>
    <d v="2012-10-22T00:00:00"/>
    <x v="2"/>
    <s v="MS-17770"/>
    <s v="Maxwell Schwartz"/>
    <x v="0"/>
    <s v="United States"/>
    <s v="New York City"/>
    <x v="15"/>
    <n v="10035"/>
    <x v="3"/>
    <s v="OFF-PA-10000249"/>
    <x v="1"/>
    <x v="10"/>
    <s v="Staples"/>
    <n v="24.56"/>
    <n v="2"/>
    <n v="0"/>
    <n v="11.543199999999999"/>
  </r>
  <r>
    <n v="8575"/>
    <x v="4266"/>
    <x v="2"/>
    <x v="111"/>
    <d v="2011-09-19T00:00:00"/>
    <x v="3"/>
    <s v="JK-15640"/>
    <s v="Jim Kriz"/>
    <x v="2"/>
    <s v="United States"/>
    <s v="San Francisco"/>
    <x v="1"/>
    <n v="94110"/>
    <x v="1"/>
    <s v="OFF-FA-10000053"/>
    <x v="1"/>
    <x v="13"/>
    <s v="Revere Boxed Rubber Bands by Revere"/>
    <n v="5.67"/>
    <n v="3"/>
    <n v="0"/>
    <n v="0.11340000000000017"/>
  </r>
  <r>
    <n v="8576"/>
    <x v="4267"/>
    <x v="3"/>
    <x v="151"/>
    <d v="2014-08-31T00:00:00"/>
    <x v="0"/>
    <s v="ST-20530"/>
    <s v="Shui Tom"/>
    <x v="0"/>
    <s v="United States"/>
    <s v="Port Saint Lucie"/>
    <x v="2"/>
    <n v="34952"/>
    <x v="0"/>
    <s v="OFF-AP-10000804"/>
    <x v="1"/>
    <x v="9"/>
    <s v="Hoover Portapower Portable Vacuum"/>
    <n v="14.336000000000002"/>
    <n v="4"/>
    <n v="0.2"/>
    <n v="0.89599999999999991"/>
  </r>
  <r>
    <n v="8577"/>
    <x v="4268"/>
    <x v="3"/>
    <x v="445"/>
    <d v="2014-07-05T00:00:00"/>
    <x v="2"/>
    <s v="TS-21505"/>
    <s v="Tony Sayre"/>
    <x v="0"/>
    <s v="United States"/>
    <s v="Concord"/>
    <x v="38"/>
    <n v="3301"/>
    <x v="3"/>
    <s v="FUR-FU-10004188"/>
    <x v="0"/>
    <x v="5"/>
    <s v="Luxo Professional Combination Clamp-On Lamps"/>
    <n v="102.3"/>
    <n v="1"/>
    <n v="0"/>
    <n v="26.597999999999999"/>
  </r>
  <r>
    <n v="8578"/>
    <x v="4269"/>
    <x v="3"/>
    <x v="66"/>
    <d v="2014-12-27T00:00:00"/>
    <x v="1"/>
    <s v="CM-12190"/>
    <s v="Charlotte Melton"/>
    <x v="0"/>
    <s v="United States"/>
    <s v="Rochester"/>
    <x v="11"/>
    <n v="55901"/>
    <x v="2"/>
    <s v="FUR-TA-10004915"/>
    <x v="0"/>
    <x v="3"/>
    <s v="Office Impressions End Table, 20-1/2&quot;H x 24&quot;W x 20&quot;D"/>
    <n v="607.52"/>
    <n v="2"/>
    <n v="0"/>
    <n v="97.203200000000038"/>
  </r>
  <r>
    <n v="8579"/>
    <x v="4269"/>
    <x v="3"/>
    <x v="66"/>
    <d v="2014-12-27T00:00:00"/>
    <x v="1"/>
    <s v="CM-12190"/>
    <s v="Charlotte Melton"/>
    <x v="0"/>
    <s v="United States"/>
    <s v="Rochester"/>
    <x v="11"/>
    <n v="55901"/>
    <x v="2"/>
    <s v="OFF-ST-10001228"/>
    <x v="1"/>
    <x v="4"/>
    <s v="Personal File Boxes with Fold-Down Carry Handle"/>
    <n v="31.16"/>
    <n v="2"/>
    <n v="0"/>
    <n v="7.7899999999999991"/>
  </r>
  <r>
    <n v="8580"/>
    <x v="4270"/>
    <x v="0"/>
    <x v="797"/>
    <d v="2014-01-03T00:00:00"/>
    <x v="1"/>
    <s v="JW-15955"/>
    <s v="Joni Wasserman"/>
    <x v="0"/>
    <s v="United States"/>
    <s v="Louisville"/>
    <x v="0"/>
    <n v="40214"/>
    <x v="0"/>
    <s v="OFF-LA-10002368"/>
    <x v="1"/>
    <x v="2"/>
    <s v="Avery 479"/>
    <n v="2.61"/>
    <n v="1"/>
    <n v="0"/>
    <n v="1.2005999999999999"/>
  </r>
  <r>
    <n v="8581"/>
    <x v="4271"/>
    <x v="2"/>
    <x v="671"/>
    <d v="2011-05-22T00:00:00"/>
    <x v="0"/>
    <s v="MC-17590"/>
    <s v="Matt Collister"/>
    <x v="1"/>
    <s v="United States"/>
    <s v="San Marcos"/>
    <x v="5"/>
    <n v="78666"/>
    <x v="2"/>
    <s v="FUR-FU-10003489"/>
    <x v="0"/>
    <x v="5"/>
    <s v="Contemporary Borderless Frame"/>
    <n v="10.332000000000001"/>
    <n v="3"/>
    <n v="0.6"/>
    <n v="-5.9408999999999992"/>
  </r>
  <r>
    <n v="8582"/>
    <x v="4271"/>
    <x v="2"/>
    <x v="671"/>
    <d v="2011-05-22T00:00:00"/>
    <x v="0"/>
    <s v="MC-17590"/>
    <s v="Matt Collister"/>
    <x v="1"/>
    <s v="United States"/>
    <s v="San Marcos"/>
    <x v="5"/>
    <n v="78666"/>
    <x v="2"/>
    <s v="OFF-PA-10000289"/>
    <x v="1"/>
    <x v="10"/>
    <s v="Xerox 213"/>
    <n v="10.368000000000002"/>
    <n v="2"/>
    <n v="0.2"/>
    <n v="3.6288"/>
  </r>
  <r>
    <n v="8583"/>
    <x v="4271"/>
    <x v="2"/>
    <x v="671"/>
    <d v="2011-05-22T00:00:00"/>
    <x v="0"/>
    <s v="MC-17590"/>
    <s v="Matt Collister"/>
    <x v="1"/>
    <s v="United States"/>
    <s v="San Marcos"/>
    <x v="5"/>
    <n v="78666"/>
    <x v="2"/>
    <s v="TEC-AC-10004227"/>
    <x v="2"/>
    <x v="11"/>
    <s v="SanDisk Ultra 16 GB MicroSDHC Class 10 Memory Card"/>
    <n v="20.784000000000002"/>
    <n v="2"/>
    <n v="0.2"/>
    <n v="-3.6372000000000027"/>
  </r>
  <r>
    <n v="8584"/>
    <x v="4271"/>
    <x v="2"/>
    <x v="671"/>
    <d v="2011-05-22T00:00:00"/>
    <x v="0"/>
    <s v="MC-17590"/>
    <s v="Matt Collister"/>
    <x v="1"/>
    <s v="United States"/>
    <s v="San Marcos"/>
    <x v="5"/>
    <n v="78666"/>
    <x v="2"/>
    <s v="OFF-ST-10000636"/>
    <x v="1"/>
    <x v="4"/>
    <s v="Rogers Profile Extra Capacity Storage Tub"/>
    <n v="66.959999999999994"/>
    <n v="5"/>
    <n v="0.2"/>
    <n v="-13.392000000000003"/>
  </r>
  <r>
    <n v="8585"/>
    <x v="4272"/>
    <x v="2"/>
    <x v="519"/>
    <d v="2011-02-09T00:00:00"/>
    <x v="0"/>
    <s v="MH-17440"/>
    <s v="Mark Haberlin"/>
    <x v="1"/>
    <s v="United States"/>
    <s v="Escondido"/>
    <x v="1"/>
    <n v="92025"/>
    <x v="1"/>
    <s v="OFF-BI-10003676"/>
    <x v="1"/>
    <x v="8"/>
    <s v="GBC Standard Recycled Report Covers, Clear Plastic Sheets"/>
    <n v="17.248000000000001"/>
    <n v="2"/>
    <n v="0.2"/>
    <n v="6.0367999999999986"/>
  </r>
  <r>
    <n v="8586"/>
    <x v="4273"/>
    <x v="3"/>
    <x v="34"/>
    <d v="2014-12-16T00:00:00"/>
    <x v="1"/>
    <s v="RD-19720"/>
    <s v="Roger Demir"/>
    <x v="0"/>
    <s v="United States"/>
    <s v="Philadelphia"/>
    <x v="9"/>
    <n v="19134"/>
    <x v="3"/>
    <s v="OFF-BI-10001116"/>
    <x v="1"/>
    <x v="8"/>
    <s v="Wilson Jones 1&quot; Hanging DublLock Ring Binders"/>
    <n v="11.088000000000003"/>
    <n v="7"/>
    <n v="0.7"/>
    <n v="-8.1311999999999998"/>
  </r>
  <r>
    <n v="8587"/>
    <x v="4274"/>
    <x v="3"/>
    <x v="497"/>
    <d v="2014-07-19T00:00:00"/>
    <x v="1"/>
    <s v="KB-16240"/>
    <s v="Karen Bern"/>
    <x v="1"/>
    <s v="United States"/>
    <s v="Los Angeles"/>
    <x v="1"/>
    <n v="90049"/>
    <x v="1"/>
    <s v="TEC-AC-10003832"/>
    <x v="2"/>
    <x v="11"/>
    <s v="Logitech P710e Mobile Speakerphone"/>
    <n v="1287.45"/>
    <n v="5"/>
    <n v="0"/>
    <n v="244.61549999999988"/>
  </r>
  <r>
    <n v="8588"/>
    <x v="4274"/>
    <x v="3"/>
    <x v="497"/>
    <d v="2014-07-19T00:00:00"/>
    <x v="1"/>
    <s v="KB-16240"/>
    <s v="Karen Bern"/>
    <x v="1"/>
    <s v="United States"/>
    <s v="Los Angeles"/>
    <x v="1"/>
    <n v="90049"/>
    <x v="1"/>
    <s v="OFF-AP-10003040"/>
    <x v="1"/>
    <x v="9"/>
    <s v="Fellowes 8 Outlet Superior Workstation Surge Protector w/o Phone/Fax/Modem Protection"/>
    <n v="168.1"/>
    <n v="5"/>
    <n v="0"/>
    <n v="43.705999999999996"/>
  </r>
  <r>
    <n v="8589"/>
    <x v="4275"/>
    <x v="1"/>
    <x v="1060"/>
    <d v="2012-05-22T00:00:00"/>
    <x v="1"/>
    <s v="FC-14335"/>
    <s v="Fred Chung"/>
    <x v="1"/>
    <s v="United States"/>
    <s v="Philadelphia"/>
    <x v="9"/>
    <n v="19140"/>
    <x v="3"/>
    <s v="OFF-ST-10002583"/>
    <x v="1"/>
    <x v="4"/>
    <s v="Fellowes Neat Ideas Storage Cubes"/>
    <n v="51.967999999999996"/>
    <n v="2"/>
    <n v="0.2"/>
    <n v="-10.393600000000001"/>
  </r>
  <r>
    <n v="8590"/>
    <x v="4276"/>
    <x v="3"/>
    <x v="926"/>
    <d v="2014-02-02T00:00:00"/>
    <x v="2"/>
    <s v="BD-11770"/>
    <s v="Bryan Davis"/>
    <x v="0"/>
    <s v="United States"/>
    <s v="Philadelphia"/>
    <x v="9"/>
    <n v="19120"/>
    <x v="3"/>
    <s v="OFF-AR-10002053"/>
    <x v="1"/>
    <x v="6"/>
    <s v="Premium Writing Pencils, Soft, #2 by Central Association for the Blind"/>
    <n v="4.7679999999999998"/>
    <n v="2"/>
    <n v="0.2"/>
    <n v="0.47680000000000011"/>
  </r>
  <r>
    <n v="8591"/>
    <x v="4277"/>
    <x v="3"/>
    <x v="365"/>
    <d v="2014-10-02T00:00:00"/>
    <x v="2"/>
    <s v="FH-14365"/>
    <s v="Fred Hopkins"/>
    <x v="1"/>
    <s v="United States"/>
    <s v="Hempstead"/>
    <x v="15"/>
    <n v="11550"/>
    <x v="3"/>
    <s v="OFF-EN-10004846"/>
    <x v="1"/>
    <x v="12"/>
    <s v="Letter or Legal Size Expandable Poly String Tie Envelopes"/>
    <n v="7.98"/>
    <n v="3"/>
    <n v="0"/>
    <n v="3.9102000000000006"/>
  </r>
  <r>
    <n v="8592"/>
    <x v="4278"/>
    <x v="3"/>
    <x v="756"/>
    <d v="2014-04-27T00:00:00"/>
    <x v="2"/>
    <s v="SO-20335"/>
    <s v="Sean O'Donnell"/>
    <x v="0"/>
    <s v="United States"/>
    <s v="Greeley"/>
    <x v="22"/>
    <n v="80634"/>
    <x v="1"/>
    <s v="OFF-EN-10003134"/>
    <x v="1"/>
    <x v="12"/>
    <s v="Staples"/>
    <n v="18.687999999999999"/>
    <n v="2"/>
    <n v="0.2"/>
    <n v="7.008"/>
  </r>
  <r>
    <n v="8593"/>
    <x v="4278"/>
    <x v="3"/>
    <x v="756"/>
    <d v="2014-04-27T00:00:00"/>
    <x v="2"/>
    <s v="SO-20335"/>
    <s v="Sean O'Donnell"/>
    <x v="0"/>
    <s v="United States"/>
    <s v="Greeley"/>
    <x v="22"/>
    <n v="80634"/>
    <x v="1"/>
    <s v="FUR-FU-10001025"/>
    <x v="0"/>
    <x v="5"/>
    <s v="Eldon Imàge Series Desk Accessories, Clear"/>
    <n v="11.664000000000001"/>
    <n v="3"/>
    <n v="0.2"/>
    <n v="3.3534000000000006"/>
  </r>
  <r>
    <n v="8594"/>
    <x v="4279"/>
    <x v="3"/>
    <x v="45"/>
    <d v="2014-11-14T00:00:00"/>
    <x v="1"/>
    <s v="PM-19135"/>
    <s v="Peter McVee"/>
    <x v="2"/>
    <s v="United States"/>
    <s v="Jacksonville"/>
    <x v="2"/>
    <n v="32216"/>
    <x v="0"/>
    <s v="TEC-AC-10002567"/>
    <x v="2"/>
    <x v="11"/>
    <s v="Logitech G602 Wireless Gaming Mouse"/>
    <n v="191.976"/>
    <n v="3"/>
    <n v="0.2"/>
    <n v="38.395199999999988"/>
  </r>
  <r>
    <n v="8595"/>
    <x v="4279"/>
    <x v="3"/>
    <x v="45"/>
    <d v="2014-11-14T00:00:00"/>
    <x v="1"/>
    <s v="PM-19135"/>
    <s v="Peter McVee"/>
    <x v="2"/>
    <s v="United States"/>
    <s v="Jacksonville"/>
    <x v="2"/>
    <n v="32216"/>
    <x v="0"/>
    <s v="TEC-PH-10004094"/>
    <x v="2"/>
    <x v="7"/>
    <s v="Motorola L703CM"/>
    <n v="499.16800000000006"/>
    <n v="4"/>
    <n v="0.2"/>
    <n v="31.197999999999993"/>
  </r>
  <r>
    <n v="8596"/>
    <x v="4280"/>
    <x v="2"/>
    <x v="952"/>
    <d v="2011-05-07T00:00:00"/>
    <x v="2"/>
    <s v="GD-14590"/>
    <s v="Giulietta Dortch"/>
    <x v="1"/>
    <s v="United States"/>
    <s v="Arlington"/>
    <x v="17"/>
    <n v="22204"/>
    <x v="0"/>
    <s v="OFF-BI-10004364"/>
    <x v="1"/>
    <x v="8"/>
    <s v="Storex Dura Pro Binders"/>
    <n v="11.88"/>
    <n v="2"/>
    <n v="0"/>
    <n v="5.3460000000000001"/>
  </r>
  <r>
    <n v="8597"/>
    <x v="4280"/>
    <x v="2"/>
    <x v="952"/>
    <d v="2011-05-07T00:00:00"/>
    <x v="2"/>
    <s v="GD-14590"/>
    <s v="Giulietta Dortch"/>
    <x v="1"/>
    <s v="United States"/>
    <s v="Arlington"/>
    <x v="17"/>
    <n v="22204"/>
    <x v="0"/>
    <s v="OFF-PA-10000474"/>
    <x v="1"/>
    <x v="10"/>
    <s v="Staples"/>
    <n v="35.44"/>
    <n v="1"/>
    <n v="0"/>
    <n v="16.656799999999997"/>
  </r>
  <r>
    <n v="8598"/>
    <x v="4281"/>
    <x v="0"/>
    <x v="189"/>
    <d v="2013-11-01T00:00:00"/>
    <x v="1"/>
    <s v="PA-19060"/>
    <s v="Pete Armstrong"/>
    <x v="2"/>
    <s v="United States"/>
    <s v="San Francisco"/>
    <x v="1"/>
    <n v="94122"/>
    <x v="1"/>
    <s v="OFF-BI-10004308"/>
    <x v="1"/>
    <x v="8"/>
    <s v="Avery Legal 4-Ring Binder"/>
    <n v="67.13600000000001"/>
    <n v="4"/>
    <n v="0.2"/>
    <n v="25.175999999999998"/>
  </r>
  <r>
    <n v="8599"/>
    <x v="4282"/>
    <x v="2"/>
    <x v="35"/>
    <d v="2011-12-01T00:00:00"/>
    <x v="1"/>
    <s v="LS-17200"/>
    <s v="Luke Schmidt"/>
    <x v="1"/>
    <s v="United States"/>
    <s v="Fresno"/>
    <x v="1"/>
    <n v="93727"/>
    <x v="1"/>
    <s v="OFF-BI-10002012"/>
    <x v="1"/>
    <x v="8"/>
    <s v="Wilson Jones Easy Flow II Sheet Lifters"/>
    <n v="4.32"/>
    <n v="3"/>
    <n v="0.2"/>
    <n v="1.512"/>
  </r>
  <r>
    <n v="8600"/>
    <x v="4282"/>
    <x v="2"/>
    <x v="35"/>
    <d v="2011-12-01T00:00:00"/>
    <x v="1"/>
    <s v="LS-17200"/>
    <s v="Luke Schmidt"/>
    <x v="1"/>
    <s v="United States"/>
    <s v="Fresno"/>
    <x v="1"/>
    <n v="93727"/>
    <x v="1"/>
    <s v="OFF-PA-10002586"/>
    <x v="1"/>
    <x v="10"/>
    <s v="Xerox 1970"/>
    <n v="14.940000000000001"/>
    <n v="3"/>
    <n v="0"/>
    <n v="7.0218000000000007"/>
  </r>
  <r>
    <n v="8601"/>
    <x v="4282"/>
    <x v="2"/>
    <x v="35"/>
    <d v="2011-12-01T00:00:00"/>
    <x v="1"/>
    <s v="LS-17200"/>
    <s v="Luke Schmidt"/>
    <x v="1"/>
    <s v="United States"/>
    <s v="Fresno"/>
    <x v="1"/>
    <n v="93727"/>
    <x v="1"/>
    <s v="OFF-AP-10000692"/>
    <x v="1"/>
    <x v="9"/>
    <s v="Fellowes Mighty 8 Compact Surge Protector"/>
    <n v="40.54"/>
    <n v="2"/>
    <n v="0"/>
    <n v="11.351200000000002"/>
  </r>
  <r>
    <n v="8602"/>
    <x v="4282"/>
    <x v="2"/>
    <x v="35"/>
    <d v="2011-12-01T00:00:00"/>
    <x v="1"/>
    <s v="LS-17200"/>
    <s v="Luke Schmidt"/>
    <x v="1"/>
    <s v="United States"/>
    <s v="Fresno"/>
    <x v="1"/>
    <n v="93727"/>
    <x v="1"/>
    <s v="OFF-BI-10001553"/>
    <x v="1"/>
    <x v="8"/>
    <s v="SpineVue Locking Slant-D Ring Binders by Cardinal"/>
    <n v="7.3120000000000012"/>
    <n v="1"/>
    <n v="0.2"/>
    <n v="2.5591999999999997"/>
  </r>
  <r>
    <n v="8603"/>
    <x v="4283"/>
    <x v="2"/>
    <x v="520"/>
    <d v="2011-12-31T00:00:00"/>
    <x v="3"/>
    <s v="JL-15175"/>
    <s v="James Lanier"/>
    <x v="2"/>
    <s v="United States"/>
    <s v="Reno"/>
    <x v="33"/>
    <n v="89502"/>
    <x v="1"/>
    <s v="TEC-PH-10004908"/>
    <x v="2"/>
    <x v="7"/>
    <s v="Panasonic KX TS3282W Corded phone"/>
    <n v="475.94400000000002"/>
    <n v="7"/>
    <n v="0.2"/>
    <n v="59.492999999999952"/>
  </r>
  <r>
    <n v="8604"/>
    <x v="4284"/>
    <x v="0"/>
    <x v="835"/>
    <d v="2013-01-08T00:00:00"/>
    <x v="1"/>
    <s v="CA-12310"/>
    <s v="Christine Abelman"/>
    <x v="1"/>
    <s v="United States"/>
    <s v="San Antonio"/>
    <x v="5"/>
    <n v="78207"/>
    <x v="2"/>
    <s v="TEC-AC-10002217"/>
    <x v="2"/>
    <x v="11"/>
    <s v="Imation Clip USB flash drive - 8 GB"/>
    <n v="30.080000000000002"/>
    <n v="2"/>
    <n v="0.2"/>
    <n v="-5.2640000000000002"/>
  </r>
  <r>
    <n v="8605"/>
    <x v="4284"/>
    <x v="0"/>
    <x v="835"/>
    <d v="2013-01-08T00:00:00"/>
    <x v="1"/>
    <s v="CA-12310"/>
    <s v="Christine Abelman"/>
    <x v="1"/>
    <s v="United States"/>
    <s v="San Antonio"/>
    <x v="5"/>
    <n v="78207"/>
    <x v="2"/>
    <s v="TEC-AC-10002942"/>
    <x v="2"/>
    <x v="11"/>
    <s v="WD My Passport Ultra 1TB Portable External Hard Drive"/>
    <n v="165.60000000000002"/>
    <n v="3"/>
    <n v="0.2"/>
    <n v="-6.2100000000000151"/>
  </r>
  <r>
    <n v="8606"/>
    <x v="4284"/>
    <x v="0"/>
    <x v="835"/>
    <d v="2013-01-08T00:00:00"/>
    <x v="1"/>
    <s v="CA-12310"/>
    <s v="Christine Abelman"/>
    <x v="1"/>
    <s v="United States"/>
    <s v="San Antonio"/>
    <x v="5"/>
    <n v="78207"/>
    <x v="2"/>
    <s v="TEC-PH-10002890"/>
    <x v="2"/>
    <x v="7"/>
    <s v="AT&amp;T 17929 Lendline Telephone"/>
    <n v="180.96"/>
    <n v="5"/>
    <n v="0.2"/>
    <n v="13.571999999999996"/>
  </r>
  <r>
    <n v="8607"/>
    <x v="4285"/>
    <x v="3"/>
    <x v="238"/>
    <d v="2014-08-23T00:00:00"/>
    <x v="1"/>
    <s v="CM-12160"/>
    <s v="Charles McCrossin"/>
    <x v="0"/>
    <s v="United States"/>
    <s v="New Bedford"/>
    <x v="31"/>
    <n v="2740"/>
    <x v="3"/>
    <s v="TEC-AC-10003614"/>
    <x v="2"/>
    <x v="11"/>
    <s v="Verbatim 25 GB 6x Blu-ray Single Layer Recordable Disc, 10/Pack"/>
    <n v="23.18"/>
    <n v="2"/>
    <n v="0"/>
    <n v="7.6493999999999982"/>
  </r>
  <r>
    <n v="8608"/>
    <x v="4286"/>
    <x v="2"/>
    <x v="611"/>
    <d v="2011-06-09T00:00:00"/>
    <x v="1"/>
    <s v="BT-11440"/>
    <s v="Bobby Trafton"/>
    <x v="0"/>
    <s v="United States"/>
    <s v="New York City"/>
    <x v="15"/>
    <n v="10035"/>
    <x v="3"/>
    <s v="FUR-FU-10002878"/>
    <x v="0"/>
    <x v="5"/>
    <s v="Seth Thomas 14&quot; Day/Date Wall Clock"/>
    <n v="56.96"/>
    <n v="2"/>
    <n v="0"/>
    <n v="21.075200000000002"/>
  </r>
  <r>
    <n v="8609"/>
    <x v="4286"/>
    <x v="2"/>
    <x v="611"/>
    <d v="2011-06-09T00:00:00"/>
    <x v="1"/>
    <s v="BT-11440"/>
    <s v="Bobby Trafton"/>
    <x v="0"/>
    <s v="United States"/>
    <s v="New York City"/>
    <x v="15"/>
    <n v="10035"/>
    <x v="3"/>
    <s v="OFF-AP-10001626"/>
    <x v="1"/>
    <x v="9"/>
    <s v="Commercial WindTunnel Clean Air Upright Vacuum, Replacement Belts, Filtration Bags"/>
    <n v="15.56"/>
    <n v="4"/>
    <n v="0"/>
    <n v="4.0456000000000003"/>
  </r>
  <r>
    <n v="8610"/>
    <x v="4286"/>
    <x v="2"/>
    <x v="611"/>
    <d v="2011-06-09T00:00:00"/>
    <x v="1"/>
    <s v="BT-11440"/>
    <s v="Bobby Trafton"/>
    <x v="0"/>
    <s v="United States"/>
    <s v="New York City"/>
    <x v="15"/>
    <n v="10035"/>
    <x v="3"/>
    <s v="FUR-BO-10003272"/>
    <x v="0"/>
    <x v="0"/>
    <s v="O'Sullivan Living Dimensions 5-Shelf Bookcases"/>
    <n v="353.56799999999998"/>
    <n v="2"/>
    <n v="0.2"/>
    <n v="-44.196000000000026"/>
  </r>
  <r>
    <n v="8611"/>
    <x v="4286"/>
    <x v="2"/>
    <x v="611"/>
    <d v="2011-06-09T00:00:00"/>
    <x v="1"/>
    <s v="BT-11440"/>
    <s v="Bobby Trafton"/>
    <x v="0"/>
    <s v="United States"/>
    <s v="New York City"/>
    <x v="15"/>
    <n v="10035"/>
    <x v="3"/>
    <s v="FUR-FU-10002191"/>
    <x v="0"/>
    <x v="5"/>
    <s v="G.E. Halogen Desk Lamp Bulbs"/>
    <n v="13.96"/>
    <n v="2"/>
    <n v="0"/>
    <n v="6.7008000000000001"/>
  </r>
  <r>
    <n v="8612"/>
    <x v="4287"/>
    <x v="3"/>
    <x v="38"/>
    <d v="2014-11-18T00:00:00"/>
    <x v="0"/>
    <s v="SE-20110"/>
    <s v="Sanjit Engle"/>
    <x v="0"/>
    <s v="United States"/>
    <s v="Oxnard"/>
    <x v="1"/>
    <n v="93030"/>
    <x v="1"/>
    <s v="TEC-AC-10000682"/>
    <x v="2"/>
    <x v="11"/>
    <s v="Kensington K72356US Mouse-in-a-Box USB Desktop Mouse"/>
    <n v="82.95"/>
    <n v="5"/>
    <n v="0"/>
    <n v="29.032499999999999"/>
  </r>
  <r>
    <n v="8613"/>
    <x v="4288"/>
    <x v="0"/>
    <x v="1198"/>
    <d v="2013-02-01T00:00:00"/>
    <x v="0"/>
    <s v="HG-14965"/>
    <s v="Henry Goldwyn"/>
    <x v="1"/>
    <s v="United States"/>
    <s v="Los Angeles"/>
    <x v="1"/>
    <n v="90036"/>
    <x v="1"/>
    <s v="OFF-AR-10000588"/>
    <x v="1"/>
    <x v="6"/>
    <s v="Newell 345"/>
    <n v="39.68"/>
    <n v="2"/>
    <n v="0"/>
    <n v="10.316800000000001"/>
  </r>
  <r>
    <n v="8614"/>
    <x v="4289"/>
    <x v="0"/>
    <x v="1199"/>
    <d v="2013-11-15T00:00:00"/>
    <x v="1"/>
    <s v="PF-19165"/>
    <s v="Philip Fox"/>
    <x v="0"/>
    <s v="United States"/>
    <s v="Oakland"/>
    <x v="1"/>
    <n v="94601"/>
    <x v="1"/>
    <s v="TEC-AC-10002001"/>
    <x v="2"/>
    <x v="11"/>
    <s v="Logitech Wireless Gaming Headset G930"/>
    <n v="479.97"/>
    <n v="3"/>
    <n v="0"/>
    <n v="177.58890000000002"/>
  </r>
  <r>
    <n v="8615"/>
    <x v="4290"/>
    <x v="0"/>
    <x v="545"/>
    <d v="2013-09-15T00:00:00"/>
    <x v="1"/>
    <s v="BD-11770"/>
    <s v="Bryan Davis"/>
    <x v="0"/>
    <s v="United States"/>
    <s v="Edmonds"/>
    <x v="4"/>
    <n v="98026"/>
    <x v="1"/>
    <s v="OFF-LA-10003720"/>
    <x v="1"/>
    <x v="2"/>
    <s v="Avery 487"/>
    <n v="7.38"/>
    <n v="2"/>
    <n v="0"/>
    <n v="3.4685999999999999"/>
  </r>
  <r>
    <n v="8616"/>
    <x v="4290"/>
    <x v="0"/>
    <x v="545"/>
    <d v="2013-09-15T00:00:00"/>
    <x v="1"/>
    <s v="BD-11770"/>
    <s v="Bryan Davis"/>
    <x v="0"/>
    <s v="United States"/>
    <s v="Edmonds"/>
    <x v="4"/>
    <n v="98026"/>
    <x v="1"/>
    <s v="OFF-BI-10004364"/>
    <x v="1"/>
    <x v="8"/>
    <s v="Storex Dura Pro Binders"/>
    <n v="14.256000000000002"/>
    <n v="3"/>
    <n v="0.2"/>
    <n v="4.4550000000000001"/>
  </r>
  <r>
    <n v="8617"/>
    <x v="4290"/>
    <x v="0"/>
    <x v="545"/>
    <d v="2013-09-15T00:00:00"/>
    <x v="1"/>
    <s v="BD-11770"/>
    <s v="Bryan Davis"/>
    <x v="0"/>
    <s v="United States"/>
    <s v="Edmonds"/>
    <x v="4"/>
    <n v="98026"/>
    <x v="1"/>
    <s v="OFF-PA-10000100"/>
    <x v="1"/>
    <x v="10"/>
    <s v="Xerox 1945"/>
    <n v="81.98"/>
    <n v="2"/>
    <n v="0"/>
    <n v="40.170200000000001"/>
  </r>
  <r>
    <n v="8618"/>
    <x v="4290"/>
    <x v="0"/>
    <x v="545"/>
    <d v="2013-09-15T00:00:00"/>
    <x v="1"/>
    <s v="BD-11770"/>
    <s v="Bryan Davis"/>
    <x v="0"/>
    <s v="United States"/>
    <s v="Edmonds"/>
    <x v="4"/>
    <n v="98026"/>
    <x v="1"/>
    <s v="OFF-BI-10004826"/>
    <x v="1"/>
    <x v="8"/>
    <s v="JM Magazine Binder"/>
    <n v="39.624000000000009"/>
    <n v="3"/>
    <n v="0.2"/>
    <n v="13.868400000000001"/>
  </r>
  <r>
    <n v="8619"/>
    <x v="4291"/>
    <x v="3"/>
    <x v="448"/>
    <d v="2014-03-09T00:00:00"/>
    <x v="1"/>
    <s v="BT-11395"/>
    <s v="Bill Tyler"/>
    <x v="1"/>
    <s v="United States"/>
    <s v="Los Angeles"/>
    <x v="1"/>
    <n v="90004"/>
    <x v="1"/>
    <s v="FUR-TA-10001520"/>
    <x v="0"/>
    <x v="3"/>
    <s v="Lesro Sheffield Collection Coffee Table, End Table, Center Table, Corner Table"/>
    <n v="399.67200000000003"/>
    <n v="7"/>
    <n v="0.2"/>
    <n v="-14.987700000000061"/>
  </r>
  <r>
    <n v="8620"/>
    <x v="4292"/>
    <x v="3"/>
    <x v="565"/>
    <d v="2014-09-14T00:00:00"/>
    <x v="0"/>
    <s v="EM-14095"/>
    <s v="Eudokia Martin"/>
    <x v="1"/>
    <s v="United States"/>
    <s v="New York City"/>
    <x v="15"/>
    <n v="10024"/>
    <x v="3"/>
    <s v="OFF-ST-10001031"/>
    <x v="1"/>
    <x v="4"/>
    <s v="Adjustable Personal File Tote"/>
    <n v="65.12"/>
    <n v="4"/>
    <n v="0"/>
    <n v="16.931200000000004"/>
  </r>
  <r>
    <n v="8621"/>
    <x v="4293"/>
    <x v="3"/>
    <x v="44"/>
    <d v="2014-11-10T00:00:00"/>
    <x v="0"/>
    <s v="LC-17050"/>
    <s v="Liz Carlisle"/>
    <x v="0"/>
    <s v="United States"/>
    <s v="Dallas"/>
    <x v="5"/>
    <n v="75217"/>
    <x v="2"/>
    <s v="FUR-FU-10003878"/>
    <x v="0"/>
    <x v="5"/>
    <s v="Linden 10&quot; Round Wall Clock, Black"/>
    <n v="30.560000000000002"/>
    <n v="5"/>
    <n v="0.6"/>
    <n v="-19.863999999999997"/>
  </r>
  <r>
    <n v="8622"/>
    <x v="4294"/>
    <x v="3"/>
    <x v="726"/>
    <d v="2014-05-19T00:00:00"/>
    <x v="1"/>
    <s v="FH-14275"/>
    <s v="Frank Hawley"/>
    <x v="1"/>
    <s v="United States"/>
    <s v="Franklin"/>
    <x v="18"/>
    <n v="37064"/>
    <x v="0"/>
    <s v="OFF-AP-10000358"/>
    <x v="1"/>
    <x v="9"/>
    <s v="Fellowes Basic Home/Office Series Surge Protectors"/>
    <n v="20.768000000000001"/>
    <n v="2"/>
    <n v="0.2"/>
    <n v="2.3363999999999976"/>
  </r>
  <r>
    <n v="8623"/>
    <x v="4295"/>
    <x v="0"/>
    <x v="581"/>
    <d v="2013-12-02T00:00:00"/>
    <x v="1"/>
    <s v="CM-12235"/>
    <s v="Chris McAfee"/>
    <x v="0"/>
    <s v="United States"/>
    <s v="Phoenix"/>
    <x v="16"/>
    <n v="85023"/>
    <x v="1"/>
    <s v="OFF-ST-10000876"/>
    <x v="1"/>
    <x v="4"/>
    <s v="Eldon Simplefile Box Office"/>
    <n v="39.808"/>
    <n v="4"/>
    <n v="0.2"/>
    <n v="3.9808000000000003"/>
  </r>
  <r>
    <n v="8624"/>
    <x v="4296"/>
    <x v="1"/>
    <x v="50"/>
    <d v="2012-11-18T00:00:00"/>
    <x v="1"/>
    <s v="FM-14380"/>
    <s v="Fred McMath"/>
    <x v="0"/>
    <s v="United States"/>
    <s v="Miami"/>
    <x v="2"/>
    <n v="33178"/>
    <x v="0"/>
    <s v="OFF-BI-10004224"/>
    <x v="1"/>
    <x v="8"/>
    <s v="Catalog Binders with Expanding Posts"/>
    <n v="121.10400000000003"/>
    <n v="6"/>
    <n v="0.7"/>
    <n v="-100.91999999999999"/>
  </r>
  <r>
    <n v="8625"/>
    <x v="4296"/>
    <x v="1"/>
    <x v="50"/>
    <d v="2012-11-18T00:00:00"/>
    <x v="1"/>
    <s v="FM-14380"/>
    <s v="Fred McMath"/>
    <x v="0"/>
    <s v="United States"/>
    <s v="Miami"/>
    <x v="2"/>
    <n v="33178"/>
    <x v="0"/>
    <s v="TEC-AC-10004568"/>
    <x v="2"/>
    <x v="11"/>
    <s v="Maxell LTO Ultrium - 800 GB"/>
    <n v="111.96"/>
    <n v="5"/>
    <n v="0.2"/>
    <n v="-1.3995000000000104"/>
  </r>
  <r>
    <n v="8626"/>
    <x v="4297"/>
    <x v="1"/>
    <x v="575"/>
    <d v="2012-12-12T00:00:00"/>
    <x v="1"/>
    <s v="HG-14965"/>
    <s v="Henry Goldwyn"/>
    <x v="1"/>
    <s v="United States"/>
    <s v="Colorado Springs"/>
    <x v="22"/>
    <n v="80906"/>
    <x v="1"/>
    <s v="OFF-PA-10000533"/>
    <x v="1"/>
    <x v="10"/>
    <s v="Southworth Parchment Paper &amp; Envelopes"/>
    <n v="15.696000000000002"/>
    <n v="3"/>
    <n v="0.2"/>
    <n v="5.1011999999999995"/>
  </r>
  <r>
    <n v="8627"/>
    <x v="4298"/>
    <x v="1"/>
    <x v="67"/>
    <d v="2012-09-12T00:00:00"/>
    <x v="1"/>
    <s v="AG-10525"/>
    <s v="Andy Gerbode"/>
    <x v="1"/>
    <s v="United States"/>
    <s v="New York City"/>
    <x v="15"/>
    <n v="10011"/>
    <x v="3"/>
    <s v="OFF-ST-10003638"/>
    <x v="1"/>
    <x v="4"/>
    <s v="Mobile Personal File Cube"/>
    <n v="70.260000000000005"/>
    <n v="3"/>
    <n v="0"/>
    <n v="18.970199999999998"/>
  </r>
  <r>
    <n v="8628"/>
    <x v="4298"/>
    <x v="1"/>
    <x v="67"/>
    <d v="2012-09-12T00:00:00"/>
    <x v="1"/>
    <s v="AG-10525"/>
    <s v="Andy Gerbode"/>
    <x v="1"/>
    <s v="United States"/>
    <s v="New York City"/>
    <x v="15"/>
    <n v="10011"/>
    <x v="3"/>
    <s v="TEC-AC-10002305"/>
    <x v="2"/>
    <x v="11"/>
    <s v="KeyTronic E03601U1 - Keyboard - Beige"/>
    <n v="90"/>
    <n v="5"/>
    <n v="0"/>
    <n v="16.199999999999992"/>
  </r>
  <r>
    <n v="8629"/>
    <x v="4298"/>
    <x v="1"/>
    <x v="67"/>
    <d v="2012-09-12T00:00:00"/>
    <x v="1"/>
    <s v="AG-10525"/>
    <s v="Andy Gerbode"/>
    <x v="1"/>
    <s v="United States"/>
    <s v="New York City"/>
    <x v="15"/>
    <n v="10011"/>
    <x v="3"/>
    <s v="OFF-BI-10000605"/>
    <x v="1"/>
    <x v="8"/>
    <s v="Acco Pressboard Covers with Storage Hooks, 9 1/2&quot; x 11&quot;, Executive Red"/>
    <n v="6.0960000000000001"/>
    <n v="2"/>
    <n v="0.2"/>
    <n v="2.0573999999999995"/>
  </r>
  <r>
    <n v="8630"/>
    <x v="4298"/>
    <x v="1"/>
    <x v="67"/>
    <d v="2012-09-12T00:00:00"/>
    <x v="1"/>
    <s v="AG-10525"/>
    <s v="Andy Gerbode"/>
    <x v="1"/>
    <s v="United States"/>
    <s v="New York City"/>
    <x v="15"/>
    <n v="10011"/>
    <x v="3"/>
    <s v="FUR-TA-10003569"/>
    <x v="0"/>
    <x v="3"/>
    <s v="Bretford CR8500 Series Meeting Room Furniture"/>
    <n v="481.17599999999999"/>
    <n v="2"/>
    <n v="0.4"/>
    <n v="-120.29400000000004"/>
  </r>
  <r>
    <n v="8631"/>
    <x v="4298"/>
    <x v="1"/>
    <x v="67"/>
    <d v="2012-09-12T00:00:00"/>
    <x v="1"/>
    <s v="AG-10525"/>
    <s v="Andy Gerbode"/>
    <x v="1"/>
    <s v="United States"/>
    <s v="New York City"/>
    <x v="15"/>
    <n v="10011"/>
    <x v="3"/>
    <s v="OFF-FA-10003059"/>
    <x v="1"/>
    <x v="13"/>
    <s v="Assorted Color Push Pins"/>
    <n v="7.24"/>
    <n v="4"/>
    <n v="0"/>
    <n v="2.3891999999999998"/>
  </r>
  <r>
    <n v="8632"/>
    <x v="4299"/>
    <x v="0"/>
    <x v="1062"/>
    <d v="2013-07-30T00:00:00"/>
    <x v="2"/>
    <s v="OT-18730"/>
    <s v="Olvera Toch"/>
    <x v="0"/>
    <s v="United States"/>
    <s v="Bethlehem"/>
    <x v="9"/>
    <n v="18018"/>
    <x v="3"/>
    <s v="FUR-BO-10004409"/>
    <x v="0"/>
    <x v="0"/>
    <s v="Safco Value Mate Series Steel Bookcases, Baked Enamel Finish on Steel, Gray"/>
    <n v="177.45000000000002"/>
    <n v="5"/>
    <n v="0.5"/>
    <n v="-78.078000000000003"/>
  </r>
  <r>
    <n v="8633"/>
    <x v="4299"/>
    <x v="0"/>
    <x v="1062"/>
    <d v="2013-07-30T00:00:00"/>
    <x v="2"/>
    <s v="OT-18730"/>
    <s v="Olvera Toch"/>
    <x v="0"/>
    <s v="United States"/>
    <s v="Bethlehem"/>
    <x v="9"/>
    <n v="18018"/>
    <x v="3"/>
    <s v="OFF-BI-10000545"/>
    <x v="1"/>
    <x v="8"/>
    <s v="GBC Ibimaster 500 Manual ProClick Binding System"/>
    <n v="1369.7640000000001"/>
    <n v="6"/>
    <n v="0.7"/>
    <n v="-913.17599999999993"/>
  </r>
  <r>
    <n v="8634"/>
    <x v="4299"/>
    <x v="0"/>
    <x v="1062"/>
    <d v="2013-07-30T00:00:00"/>
    <x v="2"/>
    <s v="OT-18730"/>
    <s v="Olvera Toch"/>
    <x v="0"/>
    <s v="United States"/>
    <s v="Bethlehem"/>
    <x v="9"/>
    <n v="18018"/>
    <x v="3"/>
    <s v="OFF-AP-10004052"/>
    <x v="1"/>
    <x v="9"/>
    <s v="Hoover Replacement Belts For Soft Guard &amp; Commercial Ltweight Upright Vacs, 2/Pk"/>
    <n v="9.48"/>
    <n v="3"/>
    <n v="0.2"/>
    <n v="0.7110000000000003"/>
  </r>
  <r>
    <n v="8635"/>
    <x v="4300"/>
    <x v="3"/>
    <x v="326"/>
    <d v="2014-08-30T00:00:00"/>
    <x v="1"/>
    <s v="SV-20365"/>
    <s v="Seth Vernon"/>
    <x v="0"/>
    <s v="United States"/>
    <s v="Philadelphia"/>
    <x v="9"/>
    <n v="19140"/>
    <x v="3"/>
    <s v="FUR-BO-10001798"/>
    <x v="0"/>
    <x v="0"/>
    <s v="Bush Somerset Collection Bookcase"/>
    <n v="130.97999999999999"/>
    <n v="2"/>
    <n v="0.5"/>
    <n v="-89.066399999999987"/>
  </r>
  <r>
    <n v="8636"/>
    <x v="4301"/>
    <x v="2"/>
    <x v="1013"/>
    <d v="2011-05-02T00:00:00"/>
    <x v="2"/>
    <s v="JM-16195"/>
    <s v="Justin MacKendrick"/>
    <x v="0"/>
    <s v="United States"/>
    <s v="Louisville"/>
    <x v="0"/>
    <n v="40214"/>
    <x v="0"/>
    <s v="OFF-AR-10004010"/>
    <x v="1"/>
    <x v="6"/>
    <s v="Hunt Boston Vacuum Mount KS Pencil Sharpener"/>
    <n v="174.95000000000002"/>
    <n v="5"/>
    <n v="0"/>
    <n v="45.487000000000002"/>
  </r>
  <r>
    <n v="8637"/>
    <x v="4301"/>
    <x v="2"/>
    <x v="1013"/>
    <d v="2011-05-02T00:00:00"/>
    <x v="2"/>
    <s v="JM-16195"/>
    <s v="Justin MacKendrick"/>
    <x v="0"/>
    <s v="United States"/>
    <s v="Louisville"/>
    <x v="0"/>
    <n v="40214"/>
    <x v="0"/>
    <s v="OFF-ST-10000585"/>
    <x v="1"/>
    <x v="4"/>
    <s v="Economy Rollaway Files"/>
    <n v="826"/>
    <n v="5"/>
    <n v="0"/>
    <n v="214.76"/>
  </r>
  <r>
    <n v="8638"/>
    <x v="4302"/>
    <x v="3"/>
    <x v="842"/>
    <d v="2014-05-03T00:00:00"/>
    <x v="1"/>
    <s v="HM-14980"/>
    <s v="Henry MacAllister"/>
    <x v="0"/>
    <s v="United States"/>
    <s v="Seattle"/>
    <x v="4"/>
    <n v="98105"/>
    <x v="1"/>
    <s v="FUR-FU-10000397"/>
    <x v="0"/>
    <x v="5"/>
    <s v="Luxo Economy Swing Arm Lamp"/>
    <n v="139.58000000000001"/>
    <n v="7"/>
    <n v="0"/>
    <n v="39.082400000000007"/>
  </r>
  <r>
    <n v="8639"/>
    <x v="4303"/>
    <x v="3"/>
    <x v="283"/>
    <d v="2014-07-25T00:00:00"/>
    <x v="2"/>
    <s v="PO-19180"/>
    <s v="Philisse Overcash"/>
    <x v="2"/>
    <s v="United States"/>
    <s v="Kenosha"/>
    <x v="6"/>
    <n v="53142"/>
    <x v="2"/>
    <s v="TEC-AC-10000736"/>
    <x v="2"/>
    <x v="11"/>
    <s v="Logitech G600 MMO Gaming Mouse"/>
    <n v="399.95"/>
    <n v="5"/>
    <n v="0"/>
    <n v="143.982"/>
  </r>
  <r>
    <n v="8640"/>
    <x v="4304"/>
    <x v="2"/>
    <x v="736"/>
    <d v="2011-12-15T00:00:00"/>
    <x v="0"/>
    <s v="KC-16675"/>
    <s v="Kimberly Carter"/>
    <x v="1"/>
    <s v="United States"/>
    <s v="Henderson"/>
    <x v="0"/>
    <n v="42420"/>
    <x v="0"/>
    <s v="OFF-BI-10004970"/>
    <x v="1"/>
    <x v="8"/>
    <s v="ACCOHIDE 3-Ring Binder, Blue, 1&quot;"/>
    <n v="12.39"/>
    <n v="3"/>
    <n v="0"/>
    <n v="5.8232999999999997"/>
  </r>
  <r>
    <n v="8641"/>
    <x v="4305"/>
    <x v="3"/>
    <x v="602"/>
    <d v="2014-01-17T00:00:00"/>
    <x v="1"/>
    <s v="DB-13120"/>
    <s v="David Bremer"/>
    <x v="1"/>
    <s v="United States"/>
    <s v="Dallas"/>
    <x v="5"/>
    <n v="75217"/>
    <x v="2"/>
    <s v="OFF-BI-10000545"/>
    <x v="1"/>
    <x v="8"/>
    <s v="GBC Ibimaster 500 Manual ProClick Binding System"/>
    <n v="760.97999999999979"/>
    <n v="5"/>
    <n v="0.8"/>
    <n v="-1141.47"/>
  </r>
  <r>
    <n v="8642"/>
    <x v="4306"/>
    <x v="3"/>
    <x v="574"/>
    <d v="2014-12-03T00:00:00"/>
    <x v="3"/>
    <s v="SV-20935"/>
    <s v="Susan Vittorini"/>
    <x v="0"/>
    <s v="United States"/>
    <s v="Peoria"/>
    <x v="16"/>
    <n v="85345"/>
    <x v="1"/>
    <s v="OFF-BI-10001670"/>
    <x v="1"/>
    <x v="8"/>
    <s v="Vinyl Sectional Post Binders"/>
    <n v="67.860000000000014"/>
    <n v="6"/>
    <n v="0.7"/>
    <n v="-45.239999999999995"/>
  </r>
  <r>
    <n v="8643"/>
    <x v="4307"/>
    <x v="1"/>
    <x v="627"/>
    <d v="2012-11-15T00:00:00"/>
    <x v="1"/>
    <s v="NS-18640"/>
    <s v="Noel Staavos"/>
    <x v="1"/>
    <s v="United States"/>
    <s v="Jacksonville"/>
    <x v="3"/>
    <n v="28540"/>
    <x v="0"/>
    <s v="OFF-FA-10000624"/>
    <x v="1"/>
    <x v="13"/>
    <s v="OIC Binder Clips"/>
    <n v="31.504000000000005"/>
    <n v="11"/>
    <n v="0.2"/>
    <n v="11.814"/>
  </r>
  <r>
    <n v="8644"/>
    <x v="4307"/>
    <x v="1"/>
    <x v="627"/>
    <d v="2012-11-15T00:00:00"/>
    <x v="1"/>
    <s v="NS-18640"/>
    <s v="Noel Staavos"/>
    <x v="1"/>
    <s v="United States"/>
    <s v="Jacksonville"/>
    <x v="3"/>
    <n v="28540"/>
    <x v="0"/>
    <s v="OFF-LA-10002945"/>
    <x v="1"/>
    <x v="2"/>
    <s v="Permanent Self-Adhesive File Folder Labels for Typewriters, 1 1/8 x 3 1/2, White"/>
    <n v="5.04"/>
    <n v="1"/>
    <n v="0.2"/>
    <n v="1.6379999999999997"/>
  </r>
  <r>
    <n v="8645"/>
    <x v="4307"/>
    <x v="1"/>
    <x v="627"/>
    <d v="2012-11-15T00:00:00"/>
    <x v="1"/>
    <s v="NS-18640"/>
    <s v="Noel Staavos"/>
    <x v="1"/>
    <s v="United States"/>
    <s v="Jacksonville"/>
    <x v="3"/>
    <n v="28540"/>
    <x v="0"/>
    <s v="OFF-BI-10000315"/>
    <x v="1"/>
    <x v="8"/>
    <s v="Poly Designer Cover &amp; Back"/>
    <n v="39.878999999999998"/>
    <n v="7"/>
    <n v="0.7"/>
    <n v="-29.244599999999991"/>
  </r>
  <r>
    <n v="8646"/>
    <x v="4307"/>
    <x v="1"/>
    <x v="627"/>
    <d v="2012-11-15T00:00:00"/>
    <x v="1"/>
    <s v="NS-18640"/>
    <s v="Noel Staavos"/>
    <x v="1"/>
    <s v="United States"/>
    <s v="Jacksonville"/>
    <x v="3"/>
    <n v="28540"/>
    <x v="0"/>
    <s v="FUR-FU-10000023"/>
    <x v="0"/>
    <x v="5"/>
    <s v="Eldon Wave Desk Accessories"/>
    <n v="4.7119999999999997"/>
    <n v="1"/>
    <n v="0.2"/>
    <n v="1.4136000000000002"/>
  </r>
  <r>
    <n v="8647"/>
    <x v="4308"/>
    <x v="0"/>
    <x v="881"/>
    <d v="2013-11-30T00:00:00"/>
    <x v="1"/>
    <s v="MH-17455"/>
    <s v="Mark Hamilton"/>
    <x v="0"/>
    <s v="United States"/>
    <s v="Los Angeles"/>
    <x v="1"/>
    <n v="90032"/>
    <x v="1"/>
    <s v="FUR-CH-10004698"/>
    <x v="0"/>
    <x v="1"/>
    <s v="Padded Folding Chairs, Black, 4/Carton"/>
    <n v="194.35200000000003"/>
    <n v="3"/>
    <n v="0.2"/>
    <n v="19.435200000000009"/>
  </r>
  <r>
    <n v="8648"/>
    <x v="4309"/>
    <x v="1"/>
    <x v="901"/>
    <d v="2012-12-08T00:00:00"/>
    <x v="2"/>
    <s v="RR-19525"/>
    <s v="Rick Reed"/>
    <x v="1"/>
    <s v="United States"/>
    <s v="Nashville"/>
    <x v="18"/>
    <n v="37211"/>
    <x v="0"/>
    <s v="FUR-CH-10004477"/>
    <x v="0"/>
    <x v="1"/>
    <s v="Global Push Button Manager's Chair, Indigo"/>
    <n v="97.424000000000007"/>
    <n v="2"/>
    <n v="0.2"/>
    <n v="10.960199999999993"/>
  </r>
  <r>
    <n v="8649"/>
    <x v="4310"/>
    <x v="0"/>
    <x v="875"/>
    <d v="2013-08-04T00:00:00"/>
    <x v="1"/>
    <s v="RH-19555"/>
    <s v="Ritsa Hightower"/>
    <x v="0"/>
    <s v="United States"/>
    <s v="Charlotte"/>
    <x v="3"/>
    <n v="28205"/>
    <x v="0"/>
    <s v="OFF-ST-10003816"/>
    <x v="1"/>
    <x v="4"/>
    <s v="Fellowes High-Stak Drawer Files"/>
    <n v="704.76"/>
    <n v="5"/>
    <n v="0.2"/>
    <n v="26.428499999999957"/>
  </r>
  <r>
    <n v="8650"/>
    <x v="4310"/>
    <x v="0"/>
    <x v="875"/>
    <d v="2013-08-04T00:00:00"/>
    <x v="1"/>
    <s v="RH-19555"/>
    <s v="Ritsa Hightower"/>
    <x v="0"/>
    <s v="United States"/>
    <s v="Charlotte"/>
    <x v="3"/>
    <n v="28205"/>
    <x v="0"/>
    <s v="OFF-BI-10002429"/>
    <x v="1"/>
    <x v="8"/>
    <s v="Premier Elliptical Ring Binder, Black"/>
    <n v="27.396000000000004"/>
    <n v="3"/>
    <n v="0.7"/>
    <n v="-20.090399999999995"/>
  </r>
  <r>
    <n v="8651"/>
    <x v="4311"/>
    <x v="2"/>
    <x v="103"/>
    <d v="2011-09-13T00:00:00"/>
    <x v="3"/>
    <s v="RP-19390"/>
    <s v="Resi Pölking"/>
    <x v="0"/>
    <s v="United States"/>
    <s v="Seattle"/>
    <x v="4"/>
    <n v="98103"/>
    <x v="1"/>
    <s v="OFF-FA-10000840"/>
    <x v="1"/>
    <x v="13"/>
    <s v="OIC Thumb-Tacks"/>
    <n v="5.6999999999999993"/>
    <n v="5"/>
    <n v="0"/>
    <n v="2.6789999999999998"/>
  </r>
  <r>
    <n v="8652"/>
    <x v="4311"/>
    <x v="2"/>
    <x v="103"/>
    <d v="2011-09-13T00:00:00"/>
    <x v="3"/>
    <s v="RP-19390"/>
    <s v="Resi Pölking"/>
    <x v="0"/>
    <s v="United States"/>
    <s v="Seattle"/>
    <x v="4"/>
    <n v="98103"/>
    <x v="1"/>
    <s v="FUR-FU-10001918"/>
    <x v="0"/>
    <x v="5"/>
    <s v="C-Line Cubicle Keepers Polyproplyene Holder With Velcro Backings"/>
    <n v="14.190000000000001"/>
    <n v="3"/>
    <n v="0"/>
    <n v="5.5341000000000014"/>
  </r>
  <r>
    <n v="8653"/>
    <x v="4311"/>
    <x v="2"/>
    <x v="103"/>
    <d v="2011-09-13T00:00:00"/>
    <x v="3"/>
    <s v="RP-19390"/>
    <s v="Resi Pölking"/>
    <x v="0"/>
    <s v="United States"/>
    <s v="Seattle"/>
    <x v="4"/>
    <n v="98103"/>
    <x v="1"/>
    <s v="OFF-SU-10001574"/>
    <x v="1"/>
    <x v="14"/>
    <s v="Acme Value Line Scissors"/>
    <n v="7.3"/>
    <n v="2"/>
    <n v="0"/>
    <n v="2.1899999999999995"/>
  </r>
  <r>
    <n v="8654"/>
    <x v="4311"/>
    <x v="2"/>
    <x v="103"/>
    <d v="2011-09-13T00:00:00"/>
    <x v="3"/>
    <s v="RP-19390"/>
    <s v="Resi Pölking"/>
    <x v="0"/>
    <s v="United States"/>
    <s v="Seattle"/>
    <x v="4"/>
    <n v="98103"/>
    <x v="1"/>
    <s v="TEC-AC-10001606"/>
    <x v="2"/>
    <x v="11"/>
    <s v="Logitech Wireless Performance Mouse MX for PC and Mac"/>
    <n v="199.98"/>
    <n v="2"/>
    <n v="0"/>
    <n v="75.992400000000004"/>
  </r>
  <r>
    <n v="8655"/>
    <x v="4311"/>
    <x v="2"/>
    <x v="103"/>
    <d v="2011-09-13T00:00:00"/>
    <x v="3"/>
    <s v="RP-19390"/>
    <s v="Resi Pölking"/>
    <x v="0"/>
    <s v="United States"/>
    <s v="Seattle"/>
    <x v="4"/>
    <n v="98103"/>
    <x v="1"/>
    <s v="TEC-AC-10003399"/>
    <x v="2"/>
    <x v="11"/>
    <s v="Memorex Mini Travel Drive 64 GB USB 2.0 Flash Drive"/>
    <n v="144.96"/>
    <n v="4"/>
    <n v="0"/>
    <n v="60.883200000000002"/>
  </r>
  <r>
    <n v="8656"/>
    <x v="4311"/>
    <x v="2"/>
    <x v="103"/>
    <d v="2011-09-13T00:00:00"/>
    <x v="3"/>
    <s v="RP-19390"/>
    <s v="Resi Pölking"/>
    <x v="0"/>
    <s v="United States"/>
    <s v="Seattle"/>
    <x v="4"/>
    <n v="98103"/>
    <x v="1"/>
    <s v="TEC-AC-10000865"/>
    <x v="2"/>
    <x v="11"/>
    <s v="WD My Passport Ultra 500GB Portable External Hard Drive"/>
    <n v="118"/>
    <n v="2"/>
    <n v="0"/>
    <n v="20.059999999999988"/>
  </r>
  <r>
    <n v="8657"/>
    <x v="4311"/>
    <x v="2"/>
    <x v="103"/>
    <d v="2011-09-13T00:00:00"/>
    <x v="3"/>
    <s v="RP-19390"/>
    <s v="Resi Pölking"/>
    <x v="0"/>
    <s v="United States"/>
    <s v="Seattle"/>
    <x v="4"/>
    <n v="98103"/>
    <x v="1"/>
    <s v="OFF-PA-10002923"/>
    <x v="1"/>
    <x v="10"/>
    <s v="Xerox 1942"/>
    <n v="48.94"/>
    <n v="1"/>
    <n v="0"/>
    <n v="24.47"/>
  </r>
  <r>
    <n v="8658"/>
    <x v="4311"/>
    <x v="2"/>
    <x v="103"/>
    <d v="2011-09-13T00:00:00"/>
    <x v="3"/>
    <s v="RP-19390"/>
    <s v="Resi Pölking"/>
    <x v="0"/>
    <s v="United States"/>
    <s v="Seattle"/>
    <x v="4"/>
    <n v="98103"/>
    <x v="1"/>
    <s v="OFF-AP-10004785"/>
    <x v="1"/>
    <x v="9"/>
    <s v="Holmes Replacement Filter for HEPA Air Cleaner, Medium Room"/>
    <n v="22.66"/>
    <n v="2"/>
    <n v="0"/>
    <n v="9.743800000000002"/>
  </r>
  <r>
    <n v="8659"/>
    <x v="4312"/>
    <x v="0"/>
    <x v="1028"/>
    <d v="2013-06-26T00:00:00"/>
    <x v="1"/>
    <s v="KB-16600"/>
    <s v="Ken Brennan"/>
    <x v="1"/>
    <s v="United States"/>
    <s v="Chicago"/>
    <x v="10"/>
    <n v="60623"/>
    <x v="2"/>
    <s v="OFF-BI-10003727"/>
    <x v="1"/>
    <x v="8"/>
    <s v="Avery Durable Slant Ring Binders With Label Holder"/>
    <n v="0.83599999999999974"/>
    <n v="1"/>
    <n v="0.8"/>
    <n v="-1.3376000000000001"/>
  </r>
  <r>
    <n v="8660"/>
    <x v="4313"/>
    <x v="0"/>
    <x v="323"/>
    <d v="2013-09-09T00:00:00"/>
    <x v="1"/>
    <s v="MH-17620"/>
    <s v="Matt Hagelstein"/>
    <x v="1"/>
    <s v="United States"/>
    <s v="Cincinnati"/>
    <x v="24"/>
    <n v="45231"/>
    <x v="3"/>
    <s v="OFF-PA-10002246"/>
    <x v="1"/>
    <x v="10"/>
    <s v="Wirebound Four 2-3/4 x 5 Forms per Page, 400 Sets per Book"/>
    <n v="30.96"/>
    <n v="6"/>
    <n v="0.2"/>
    <n v="11.223000000000001"/>
  </r>
  <r>
    <n v="8661"/>
    <x v="4314"/>
    <x v="3"/>
    <x v="920"/>
    <d v="2014-12-01T00:00:00"/>
    <x v="1"/>
    <s v="HZ-14950"/>
    <s v="Henia Zydlo"/>
    <x v="0"/>
    <s v="United States"/>
    <s v="Fort Lauderdale"/>
    <x v="2"/>
    <n v="33311"/>
    <x v="0"/>
    <s v="FUR-BO-10003965"/>
    <x v="0"/>
    <x v="0"/>
    <s v="O'Sullivan Manor Hill 2-Door Library in Brianna Oak"/>
    <n v="723.92"/>
    <n v="5"/>
    <n v="0.2"/>
    <n v="-81.440999999999946"/>
  </r>
  <r>
    <n v="8662"/>
    <x v="4315"/>
    <x v="1"/>
    <x v="793"/>
    <d v="2012-05-17T00:00:00"/>
    <x v="1"/>
    <s v="JG-15160"/>
    <s v="James Galang"/>
    <x v="0"/>
    <s v="United States"/>
    <s v="Houston"/>
    <x v="5"/>
    <n v="77041"/>
    <x v="2"/>
    <s v="FUR-FU-10000175"/>
    <x v="0"/>
    <x v="5"/>
    <s v="DAX Wood Document Frame."/>
    <n v="21.968000000000004"/>
    <n v="4"/>
    <n v="0.6"/>
    <n v="-15.9268"/>
  </r>
  <r>
    <n v="8663"/>
    <x v="4315"/>
    <x v="1"/>
    <x v="793"/>
    <d v="2012-05-17T00:00:00"/>
    <x v="1"/>
    <s v="JG-15160"/>
    <s v="James Galang"/>
    <x v="0"/>
    <s v="United States"/>
    <s v="Houston"/>
    <x v="5"/>
    <n v="77041"/>
    <x v="2"/>
    <s v="TEC-PH-10001336"/>
    <x v="2"/>
    <x v="7"/>
    <s v="Digium D40 VoIP phone"/>
    <n v="619.15200000000004"/>
    <n v="6"/>
    <n v="0.2"/>
    <n v="69.654599999999988"/>
  </r>
  <r>
    <n v="8664"/>
    <x v="4315"/>
    <x v="1"/>
    <x v="793"/>
    <d v="2012-05-17T00:00:00"/>
    <x v="1"/>
    <s v="JG-15160"/>
    <s v="James Galang"/>
    <x v="0"/>
    <s v="United States"/>
    <s v="Houston"/>
    <x v="5"/>
    <n v="77041"/>
    <x v="2"/>
    <s v="OFF-PA-10001954"/>
    <x v="1"/>
    <x v="10"/>
    <s v="Xerox 1964"/>
    <n v="127.90400000000001"/>
    <n v="7"/>
    <n v="0.2"/>
    <n v="41.568799999999996"/>
  </r>
  <r>
    <n v="8665"/>
    <x v="4316"/>
    <x v="3"/>
    <x v="983"/>
    <d v="2014-04-02T00:00:00"/>
    <x v="0"/>
    <s v="AB-10165"/>
    <s v="Alan Barnes"/>
    <x v="0"/>
    <s v="United States"/>
    <s v="Lakewood"/>
    <x v="1"/>
    <n v="90712"/>
    <x v="1"/>
    <s v="FUR-FU-10004973"/>
    <x v="0"/>
    <x v="5"/>
    <s v="Flat Face Poster Frame"/>
    <n v="94.2"/>
    <n v="5"/>
    <n v="0"/>
    <n v="39.564000000000007"/>
  </r>
  <r>
    <n v="8666"/>
    <x v="4317"/>
    <x v="0"/>
    <x v="1019"/>
    <d v="2013-11-19T00:00:00"/>
    <x v="2"/>
    <s v="HJ-14875"/>
    <s v="Heather Jas"/>
    <x v="2"/>
    <s v="United States"/>
    <s v="San Francisco"/>
    <x v="1"/>
    <n v="94122"/>
    <x v="1"/>
    <s v="OFF-SU-10004231"/>
    <x v="1"/>
    <x v="14"/>
    <s v="Acme Tagit Stainless Steel Antibacterial Scissors"/>
    <n v="49.5"/>
    <n v="5"/>
    <n v="0"/>
    <n v="13.365"/>
  </r>
  <r>
    <n v="8667"/>
    <x v="4318"/>
    <x v="0"/>
    <x v="945"/>
    <d v="2014-01-03T00:00:00"/>
    <x v="2"/>
    <s v="CJ-11875"/>
    <s v="Carl Jackson"/>
    <x v="1"/>
    <s v="United States"/>
    <s v="Philadelphia"/>
    <x v="9"/>
    <n v="19140"/>
    <x v="3"/>
    <s v="OFF-AR-10004269"/>
    <x v="1"/>
    <x v="6"/>
    <s v="Newell 31"/>
    <n v="16.520000000000003"/>
    <n v="5"/>
    <n v="0.2"/>
    <n v="1.6519999999999992"/>
  </r>
  <r>
    <n v="8668"/>
    <x v="4319"/>
    <x v="0"/>
    <x v="596"/>
    <d v="2013-12-25T00:00:00"/>
    <x v="0"/>
    <s v="ED-13885"/>
    <s v="Emily Ducich"/>
    <x v="2"/>
    <s v="United States"/>
    <s v="Seattle"/>
    <x v="4"/>
    <n v="98115"/>
    <x v="1"/>
    <s v="OFF-BI-10004002"/>
    <x v="1"/>
    <x v="8"/>
    <s v="Wilson Jones International Size A4 Ring Binders"/>
    <n v="55.360000000000007"/>
    <n v="4"/>
    <n v="0.2"/>
    <n v="19.375999999999998"/>
  </r>
  <r>
    <n v="8669"/>
    <x v="4319"/>
    <x v="0"/>
    <x v="596"/>
    <d v="2013-12-25T00:00:00"/>
    <x v="0"/>
    <s v="ED-13885"/>
    <s v="Emily Ducich"/>
    <x v="2"/>
    <s v="United States"/>
    <s v="Seattle"/>
    <x v="4"/>
    <n v="98115"/>
    <x v="1"/>
    <s v="TEC-MA-10000752"/>
    <x v="2"/>
    <x v="15"/>
    <s v="Texas Instrument TI-15 Fraction Calculator"/>
    <n v="11.56"/>
    <n v="1"/>
    <n v="0.2"/>
    <n v="3.7569999999999992"/>
  </r>
  <r>
    <n v="8670"/>
    <x v="4320"/>
    <x v="1"/>
    <x v="139"/>
    <d v="2012-12-25T00:00:00"/>
    <x v="0"/>
    <s v="AI-10855"/>
    <s v="Arianne Irving"/>
    <x v="0"/>
    <s v="United States"/>
    <s v="Los Angeles"/>
    <x v="1"/>
    <n v="90036"/>
    <x v="1"/>
    <s v="OFF-PA-10004947"/>
    <x v="1"/>
    <x v="10"/>
    <s v="Staples"/>
    <n v="17.12"/>
    <n v="4"/>
    <n v="0"/>
    <n v="7.7039999999999988"/>
  </r>
  <r>
    <n v="8671"/>
    <x v="4321"/>
    <x v="2"/>
    <x v="422"/>
    <d v="2012-01-01T00:00:00"/>
    <x v="0"/>
    <s v="KB-16315"/>
    <s v="Karl Braun"/>
    <x v="0"/>
    <s v="United States"/>
    <s v="Cleveland"/>
    <x v="24"/>
    <n v="44105"/>
    <x v="3"/>
    <s v="FUR-FU-10004904"/>
    <x v="0"/>
    <x v="5"/>
    <s v="Eldon &quot;L&quot; Workstation Diamond Chairmat"/>
    <n v="182.35200000000003"/>
    <n v="3"/>
    <n v="0.2"/>
    <n v="-18.23520000000002"/>
  </r>
  <r>
    <n v="8672"/>
    <x v="4321"/>
    <x v="2"/>
    <x v="422"/>
    <d v="2012-01-01T00:00:00"/>
    <x v="0"/>
    <s v="KB-16315"/>
    <s v="Karl Braun"/>
    <x v="0"/>
    <s v="United States"/>
    <s v="Cleveland"/>
    <x v="24"/>
    <n v="44105"/>
    <x v="3"/>
    <s v="OFF-ST-10002790"/>
    <x v="1"/>
    <x v="4"/>
    <s v="Safco Industrial Shelving"/>
    <n v="118.16"/>
    <n v="2"/>
    <n v="0.2"/>
    <n v="-25.108999999999988"/>
  </r>
  <r>
    <n v="8673"/>
    <x v="4322"/>
    <x v="3"/>
    <x v="911"/>
    <d v="2014-02-22T00:00:00"/>
    <x v="1"/>
    <s v="JS-16030"/>
    <s v="Joy Smith"/>
    <x v="0"/>
    <s v="United States"/>
    <s v="Decatur"/>
    <x v="10"/>
    <n v="62521"/>
    <x v="2"/>
    <s v="OFF-FA-10004854"/>
    <x v="1"/>
    <x v="13"/>
    <s v="Vinyl Coated Wire Paper Clips in Organizer Box, 800/Box"/>
    <n v="18.368000000000002"/>
    <n v="2"/>
    <n v="0.2"/>
    <n v="6.1991999999999994"/>
  </r>
  <r>
    <n v="8674"/>
    <x v="4322"/>
    <x v="3"/>
    <x v="911"/>
    <d v="2014-02-22T00:00:00"/>
    <x v="1"/>
    <s v="JS-16030"/>
    <s v="Joy Smith"/>
    <x v="0"/>
    <s v="United States"/>
    <s v="Decatur"/>
    <x v="10"/>
    <n v="62521"/>
    <x v="2"/>
    <s v="FUR-CH-10004063"/>
    <x v="0"/>
    <x v="1"/>
    <s v="Global Deluxe High-Back Manager's Chair"/>
    <n v="600.55799999999999"/>
    <n v="3"/>
    <n v="0.3"/>
    <n v="-8.5794000000000779"/>
  </r>
  <r>
    <n v="8675"/>
    <x v="4322"/>
    <x v="3"/>
    <x v="911"/>
    <d v="2014-02-22T00:00:00"/>
    <x v="1"/>
    <s v="JS-16030"/>
    <s v="Joy Smith"/>
    <x v="0"/>
    <s v="United States"/>
    <s v="Decatur"/>
    <x v="10"/>
    <n v="62521"/>
    <x v="2"/>
    <s v="OFF-ST-10000642"/>
    <x v="1"/>
    <x v="4"/>
    <s v="Tennsco Lockers, Gray"/>
    <n v="50.352000000000004"/>
    <n v="3"/>
    <n v="0.2"/>
    <n v="-8.1822000000000052"/>
  </r>
  <r>
    <n v="8676"/>
    <x v="4322"/>
    <x v="3"/>
    <x v="911"/>
    <d v="2014-02-22T00:00:00"/>
    <x v="1"/>
    <s v="JS-16030"/>
    <s v="Joy Smith"/>
    <x v="0"/>
    <s v="United States"/>
    <s v="Decatur"/>
    <x v="10"/>
    <n v="62521"/>
    <x v="2"/>
    <s v="OFF-AR-10004078"/>
    <x v="1"/>
    <x v="6"/>
    <s v="Newell 312"/>
    <n v="28.031999999999996"/>
    <n v="6"/>
    <n v="0.2"/>
    <n v="3.5039999999999996"/>
  </r>
  <r>
    <n v="8677"/>
    <x v="4322"/>
    <x v="3"/>
    <x v="911"/>
    <d v="2014-02-22T00:00:00"/>
    <x v="1"/>
    <s v="JS-16030"/>
    <s v="Joy Smith"/>
    <x v="0"/>
    <s v="United States"/>
    <s v="Decatur"/>
    <x v="10"/>
    <n v="62521"/>
    <x v="2"/>
    <s v="FUR-FU-10004270"/>
    <x v="0"/>
    <x v="5"/>
    <s v="Executive Impressions 13&quot; Clairmont Wall Clock"/>
    <n v="7.6920000000000002"/>
    <n v="1"/>
    <n v="0.6"/>
    <n v="-3.6536999999999988"/>
  </r>
  <r>
    <n v="8678"/>
    <x v="4323"/>
    <x v="3"/>
    <x v="1200"/>
    <d v="2014-10-27T00:00:00"/>
    <x v="2"/>
    <s v="PO-18850"/>
    <s v="Patrick O'Brill"/>
    <x v="0"/>
    <s v="United States"/>
    <s v="Mansfield"/>
    <x v="5"/>
    <n v="76063"/>
    <x v="2"/>
    <s v="FUR-TA-10004607"/>
    <x v="0"/>
    <x v="3"/>
    <s v="Hon 2111 Invitation Series Straight Table"/>
    <n v="517.40500000000009"/>
    <n v="5"/>
    <n v="0.3"/>
    <n v="-81.306500000000028"/>
  </r>
  <r>
    <n v="8679"/>
    <x v="4324"/>
    <x v="0"/>
    <x v="476"/>
    <d v="2013-09-08T00:00:00"/>
    <x v="0"/>
    <s v="RD-19810"/>
    <s v="Ross DeVincentis"/>
    <x v="2"/>
    <s v="United States"/>
    <s v="Houston"/>
    <x v="5"/>
    <n v="77070"/>
    <x v="2"/>
    <s v="OFF-BI-10001132"/>
    <x v="1"/>
    <x v="8"/>
    <s v="Acco PRESSTEX Data Binder with Storage Hooks, Dark Blue, 9 1/2&quot; X 11&quot;"/>
    <n v="8.6079999999999988"/>
    <n v="8"/>
    <n v="0.8"/>
    <n v="-13.342400000000001"/>
  </r>
  <r>
    <n v="8680"/>
    <x v="4324"/>
    <x v="0"/>
    <x v="476"/>
    <d v="2013-09-08T00:00:00"/>
    <x v="0"/>
    <s v="RD-19810"/>
    <s v="Ross DeVincentis"/>
    <x v="2"/>
    <s v="United States"/>
    <s v="Houston"/>
    <x v="5"/>
    <n v="77070"/>
    <x v="2"/>
    <s v="TEC-AC-10001714"/>
    <x v="2"/>
    <x v="11"/>
    <s v="Logitech MX Performance Wireless Mouse"/>
    <n v="159.56"/>
    <n v="5"/>
    <n v="0.2"/>
    <n v="33.906499999999994"/>
  </r>
  <r>
    <n v="8681"/>
    <x v="4325"/>
    <x v="0"/>
    <x v="49"/>
    <d v="2013-12-04T00:00:00"/>
    <x v="0"/>
    <s v="JD-15895"/>
    <s v="Jonathan Doherty"/>
    <x v="1"/>
    <s v="United States"/>
    <s v="Richmond"/>
    <x v="17"/>
    <n v="23223"/>
    <x v="0"/>
    <s v="OFF-AP-10002945"/>
    <x v="1"/>
    <x v="9"/>
    <s v="Honeywell Enviracaire Portable HEPA Air Cleaner for 17' x 22' Room"/>
    <n v="2104.5499999999997"/>
    <n v="7"/>
    <n v="0"/>
    <n v="694.50149999999985"/>
  </r>
  <r>
    <n v="8682"/>
    <x v="4325"/>
    <x v="0"/>
    <x v="49"/>
    <d v="2013-12-04T00:00:00"/>
    <x v="0"/>
    <s v="JD-15895"/>
    <s v="Jonathan Doherty"/>
    <x v="1"/>
    <s v="United States"/>
    <s v="Richmond"/>
    <x v="17"/>
    <n v="23223"/>
    <x v="0"/>
    <s v="OFF-SU-10004664"/>
    <x v="1"/>
    <x v="14"/>
    <s v="Acme Softgrip Scissors"/>
    <n v="40.700000000000003"/>
    <n v="5"/>
    <n v="0"/>
    <n v="11.802999999999999"/>
  </r>
  <r>
    <n v="8683"/>
    <x v="4326"/>
    <x v="2"/>
    <x v="1127"/>
    <d v="2011-11-10T00:00:00"/>
    <x v="1"/>
    <s v="SR-20740"/>
    <s v="Steven Roelle"/>
    <x v="2"/>
    <s v="United States"/>
    <s v="Arlington"/>
    <x v="17"/>
    <n v="22204"/>
    <x v="0"/>
    <s v="TEC-AC-10002550"/>
    <x v="2"/>
    <x v="11"/>
    <s v="Maxell 4.7GB DVD-RW 3/Pack"/>
    <n v="47.79"/>
    <n v="3"/>
    <n v="0"/>
    <n v="16.2486"/>
  </r>
  <r>
    <n v="8684"/>
    <x v="4327"/>
    <x v="3"/>
    <x v="920"/>
    <d v="2014-12-02T00:00:00"/>
    <x v="1"/>
    <s v="TZ-21580"/>
    <s v="Tracy Zic"/>
    <x v="0"/>
    <s v="United States"/>
    <s v="San Francisco"/>
    <x v="1"/>
    <n v="94122"/>
    <x v="1"/>
    <s v="OFF-AR-10002335"/>
    <x v="1"/>
    <x v="6"/>
    <s v="DIXON Oriole Pencils"/>
    <n v="5.16"/>
    <n v="2"/>
    <n v="0"/>
    <n v="1.3416000000000001"/>
  </r>
  <r>
    <n v="8685"/>
    <x v="4328"/>
    <x v="0"/>
    <x v="186"/>
    <d v="2013-12-24T00:00:00"/>
    <x v="1"/>
    <s v="TN-21040"/>
    <s v="Tanja Norvell"/>
    <x v="2"/>
    <s v="United States"/>
    <s v="San Diego"/>
    <x v="1"/>
    <n v="92024"/>
    <x v="1"/>
    <s v="TEC-AC-10001445"/>
    <x v="2"/>
    <x v="11"/>
    <s v="Imation USB 2.0 Swivel Flash Drive USB flash drive - 4 GB - Pink"/>
    <n v="21.209999999999997"/>
    <n v="7"/>
    <n v="0"/>
    <n v="4.4540999999999986"/>
  </r>
  <r>
    <n v="8686"/>
    <x v="4329"/>
    <x v="3"/>
    <x v="237"/>
    <d v="2014-11-19T00:00:00"/>
    <x v="0"/>
    <s v="PW-19030"/>
    <s v="Pauline Webber"/>
    <x v="1"/>
    <s v="United States"/>
    <s v="Watertown"/>
    <x v="15"/>
    <n v="13601"/>
    <x v="3"/>
    <s v="OFF-ST-10003996"/>
    <x v="1"/>
    <x v="4"/>
    <s v="Letter/Legal File Tote with Clear Snap-On Lid, Black Granite"/>
    <n v="96.359999999999985"/>
    <n v="6"/>
    <n v="0"/>
    <n v="25.053599999999996"/>
  </r>
  <r>
    <n v="8687"/>
    <x v="4330"/>
    <x v="0"/>
    <x v="190"/>
    <d v="2013-06-27T00:00:00"/>
    <x v="3"/>
    <s v="AH-10075"/>
    <s v="Adam Hart"/>
    <x v="1"/>
    <s v="United States"/>
    <s v="Los Angeles"/>
    <x v="1"/>
    <n v="90036"/>
    <x v="1"/>
    <s v="OFF-SU-10003505"/>
    <x v="1"/>
    <x v="14"/>
    <s v="Premier Electric Letter Opener"/>
    <n v="231.72"/>
    <n v="2"/>
    <n v="0"/>
    <n v="11.585999999999984"/>
  </r>
  <r>
    <n v="8688"/>
    <x v="4330"/>
    <x v="0"/>
    <x v="190"/>
    <d v="2013-06-27T00:00:00"/>
    <x v="3"/>
    <s v="AH-10075"/>
    <s v="Adam Hart"/>
    <x v="1"/>
    <s v="United States"/>
    <s v="Los Angeles"/>
    <x v="1"/>
    <n v="90036"/>
    <x v="1"/>
    <s v="OFF-FA-10000624"/>
    <x v="1"/>
    <x v="13"/>
    <s v="OIC Binder Clips"/>
    <n v="17.899999999999999"/>
    <n v="5"/>
    <n v="0"/>
    <n v="8.9499999999999993"/>
  </r>
  <r>
    <n v="8689"/>
    <x v="4330"/>
    <x v="0"/>
    <x v="190"/>
    <d v="2013-06-27T00:00:00"/>
    <x v="3"/>
    <s v="AH-10075"/>
    <s v="Adam Hart"/>
    <x v="1"/>
    <s v="United States"/>
    <s v="Los Angeles"/>
    <x v="1"/>
    <n v="90036"/>
    <x v="1"/>
    <s v="OFF-PA-10002870"/>
    <x v="1"/>
    <x v="10"/>
    <s v="Ampad Phone Message Book, Recycled, 400 Message Capacity, 5 ¾” x 11”"/>
    <n v="12.48"/>
    <n v="2"/>
    <n v="0"/>
    <n v="5.6159999999999997"/>
  </r>
  <r>
    <n v="8690"/>
    <x v="4331"/>
    <x v="2"/>
    <x v="58"/>
    <d v="2011-12-30T00:00:00"/>
    <x v="1"/>
    <s v="AY-10555"/>
    <s v="Andy Yotov"/>
    <x v="1"/>
    <s v="United States"/>
    <s v="Philadelphia"/>
    <x v="9"/>
    <n v="19140"/>
    <x v="3"/>
    <s v="OFF-AR-10002257"/>
    <x v="1"/>
    <x v="6"/>
    <s v="Eldon Spacemaker Box, Quick-Snap Lid, Clear"/>
    <n v="8.016"/>
    <n v="3"/>
    <n v="0.2"/>
    <n v="1.102199999999999"/>
  </r>
  <r>
    <n v="8691"/>
    <x v="4332"/>
    <x v="0"/>
    <x v="1041"/>
    <d v="2013-08-19T00:00:00"/>
    <x v="1"/>
    <s v="SP-20650"/>
    <s v="Stephanie Phelps"/>
    <x v="1"/>
    <s v="United States"/>
    <s v="Akron"/>
    <x v="24"/>
    <n v="44312"/>
    <x v="3"/>
    <s v="TEC-PH-10003580"/>
    <x v="2"/>
    <x v="7"/>
    <s v="Cisco IP Phone 7961G-GE VoIP phone"/>
    <n v="259.89600000000002"/>
    <n v="2"/>
    <n v="0.4"/>
    <n v="-56.310799999999972"/>
  </r>
  <r>
    <n v="8692"/>
    <x v="4332"/>
    <x v="0"/>
    <x v="1041"/>
    <d v="2013-08-19T00:00:00"/>
    <x v="1"/>
    <s v="SP-20650"/>
    <s v="Stephanie Phelps"/>
    <x v="1"/>
    <s v="United States"/>
    <s v="Akron"/>
    <x v="24"/>
    <n v="44312"/>
    <x v="3"/>
    <s v="TEC-PH-10001530"/>
    <x v="2"/>
    <x v="7"/>
    <s v="Plantronics Voyager Pro Legend"/>
    <n v="247.18799999999999"/>
    <n v="2"/>
    <n v="0.4"/>
    <n v="-49.437600000000032"/>
  </r>
  <r>
    <n v="8693"/>
    <x v="4332"/>
    <x v="0"/>
    <x v="1041"/>
    <d v="2013-08-19T00:00:00"/>
    <x v="1"/>
    <s v="SP-20650"/>
    <s v="Stephanie Phelps"/>
    <x v="1"/>
    <s v="United States"/>
    <s v="Akron"/>
    <x v="24"/>
    <n v="44312"/>
    <x v="3"/>
    <s v="TEC-AC-10000420"/>
    <x v="2"/>
    <x v="11"/>
    <s v="Logitech G500s Laser Gaming Mouse with Adjustable Weight Tuning"/>
    <n v="279.95999999999998"/>
    <n v="5"/>
    <n v="0.2"/>
    <n v="48.992999999999995"/>
  </r>
  <r>
    <n v="8694"/>
    <x v="4333"/>
    <x v="0"/>
    <x v="1057"/>
    <d v="2013-10-29T00:00:00"/>
    <x v="1"/>
    <s v="ED-13885"/>
    <s v="Emily Ducich"/>
    <x v="2"/>
    <s v="United States"/>
    <s v="San Francisco"/>
    <x v="1"/>
    <n v="94110"/>
    <x v="1"/>
    <s v="TEC-AC-10000892"/>
    <x v="2"/>
    <x v="11"/>
    <s v="NETGEAR N750 Dual Band Wi-Fi Gigabit Router"/>
    <n v="450"/>
    <n v="5"/>
    <n v="0"/>
    <n v="162"/>
  </r>
  <r>
    <n v="8695"/>
    <x v="4334"/>
    <x v="2"/>
    <x v="709"/>
    <d v="2011-08-28T00:00:00"/>
    <x v="0"/>
    <s v="CR-12625"/>
    <s v="Corey Roper"/>
    <x v="2"/>
    <s v="United States"/>
    <s v="Grand Rapids"/>
    <x v="12"/>
    <n v="49505"/>
    <x v="2"/>
    <s v="OFF-PA-10001934"/>
    <x v="1"/>
    <x v="10"/>
    <s v="Xerox 1993"/>
    <n v="19.440000000000001"/>
    <n v="3"/>
    <n v="0"/>
    <n v="9.5256000000000007"/>
  </r>
  <r>
    <n v="8696"/>
    <x v="4335"/>
    <x v="3"/>
    <x v="175"/>
    <d v="2014-09-18T00:00:00"/>
    <x v="0"/>
    <s v="CS-12400"/>
    <s v="Christopher Schild"/>
    <x v="2"/>
    <s v="United States"/>
    <s v="San Francisco"/>
    <x v="1"/>
    <n v="94109"/>
    <x v="1"/>
    <s v="FUR-TA-10003473"/>
    <x v="0"/>
    <x v="3"/>
    <s v="Bretford Rectangular Conference Table Tops"/>
    <n v="300.904"/>
    <n v="1"/>
    <n v="0.2"/>
    <n v="11.283900000000017"/>
  </r>
  <r>
    <n v="8697"/>
    <x v="4336"/>
    <x v="3"/>
    <x v="140"/>
    <d v="2014-06-21T00:00:00"/>
    <x v="1"/>
    <s v="TS-21205"/>
    <s v="Thomas Seio"/>
    <x v="1"/>
    <s v="United States"/>
    <s v="Nashville"/>
    <x v="18"/>
    <n v="37211"/>
    <x v="0"/>
    <s v="TEC-PH-10001051"/>
    <x v="2"/>
    <x v="7"/>
    <s v="HTC One"/>
    <n v="239.976"/>
    <n v="3"/>
    <n v="0.2"/>
    <n v="26.997299999999967"/>
  </r>
  <r>
    <n v="8698"/>
    <x v="4336"/>
    <x v="3"/>
    <x v="140"/>
    <d v="2014-06-21T00:00:00"/>
    <x v="1"/>
    <s v="TS-21205"/>
    <s v="Thomas Seio"/>
    <x v="1"/>
    <s v="United States"/>
    <s v="Nashville"/>
    <x v="18"/>
    <n v="37211"/>
    <x v="0"/>
    <s v="FUR-FU-10004351"/>
    <x v="0"/>
    <x v="5"/>
    <s v="Staples"/>
    <n v="31.168000000000003"/>
    <n v="4"/>
    <n v="0.2"/>
    <n v="9.3504000000000005"/>
  </r>
  <r>
    <n v="8699"/>
    <x v="4336"/>
    <x v="3"/>
    <x v="140"/>
    <d v="2014-06-21T00:00:00"/>
    <x v="1"/>
    <s v="TS-21205"/>
    <s v="Thomas Seio"/>
    <x v="1"/>
    <s v="United States"/>
    <s v="Nashville"/>
    <x v="18"/>
    <n v="37211"/>
    <x v="0"/>
    <s v="FUR-TA-10004152"/>
    <x v="0"/>
    <x v="3"/>
    <s v="Barricks 18&quot; x 48&quot; Non-Folding Utility Table with Bottom Storage Shelf"/>
    <n v="120.96"/>
    <n v="2"/>
    <n v="0.4"/>
    <n v="-28.224000000000004"/>
  </r>
  <r>
    <n v="8700"/>
    <x v="4336"/>
    <x v="3"/>
    <x v="140"/>
    <d v="2014-06-21T00:00:00"/>
    <x v="1"/>
    <s v="TS-21205"/>
    <s v="Thomas Seio"/>
    <x v="1"/>
    <s v="United States"/>
    <s v="Nashville"/>
    <x v="18"/>
    <n v="37211"/>
    <x v="0"/>
    <s v="TEC-PH-10000560"/>
    <x v="2"/>
    <x v="7"/>
    <s v="Samsung Galaxy S III - 16GB - pebble blue (T-Mobile)"/>
    <n v="2239.9360000000001"/>
    <n v="8"/>
    <n v="0.2"/>
    <n v="223.99360000000013"/>
  </r>
  <r>
    <n v="8701"/>
    <x v="4336"/>
    <x v="3"/>
    <x v="140"/>
    <d v="2014-06-21T00:00:00"/>
    <x v="1"/>
    <s v="TS-21205"/>
    <s v="Thomas Seio"/>
    <x v="1"/>
    <s v="United States"/>
    <s v="Nashville"/>
    <x v="18"/>
    <n v="37211"/>
    <x v="0"/>
    <s v="OFF-AP-10004249"/>
    <x v="1"/>
    <x v="9"/>
    <s v="Staples"/>
    <n v="76.608000000000004"/>
    <n v="8"/>
    <n v="0.2"/>
    <n v="6.7031999999999954"/>
  </r>
  <r>
    <n v="8702"/>
    <x v="4336"/>
    <x v="3"/>
    <x v="140"/>
    <d v="2014-06-21T00:00:00"/>
    <x v="1"/>
    <s v="TS-21205"/>
    <s v="Thomas Seio"/>
    <x v="1"/>
    <s v="United States"/>
    <s v="Nashville"/>
    <x v="18"/>
    <n v="37211"/>
    <x v="0"/>
    <s v="OFF-ST-10001490"/>
    <x v="1"/>
    <x v="4"/>
    <s v="Hot File 7-Pocket, Floor Stand"/>
    <n v="142.77600000000001"/>
    <n v="1"/>
    <n v="0.2"/>
    <n v="17.84699999999998"/>
  </r>
  <r>
    <n v="8703"/>
    <x v="4336"/>
    <x v="3"/>
    <x v="140"/>
    <d v="2014-06-21T00:00:00"/>
    <x v="1"/>
    <s v="TS-21205"/>
    <s v="Thomas Seio"/>
    <x v="1"/>
    <s v="United States"/>
    <s v="Nashville"/>
    <x v="18"/>
    <n v="37211"/>
    <x v="0"/>
    <s v="OFF-PA-10000312"/>
    <x v="1"/>
    <x v="10"/>
    <s v="Xerox 1955"/>
    <n v="91.360000000000014"/>
    <n v="5"/>
    <n v="0.2"/>
    <n v="29.691999999999993"/>
  </r>
  <r>
    <n v="8704"/>
    <x v="4337"/>
    <x v="1"/>
    <x v="1201"/>
    <d v="2012-03-05T00:00:00"/>
    <x v="1"/>
    <s v="RP-19390"/>
    <s v="Resi Pölking"/>
    <x v="0"/>
    <s v="United States"/>
    <s v="Philadelphia"/>
    <x v="9"/>
    <n v="19120"/>
    <x v="3"/>
    <s v="OFF-AP-10002906"/>
    <x v="1"/>
    <x v="9"/>
    <s v="Hoover Replacement Belt for Commercial Guardsman Heavy-Duty Upright Vacuum"/>
    <n v="3.5520000000000005"/>
    <n v="2"/>
    <n v="0.2"/>
    <n v="0.44399999999999973"/>
  </r>
  <r>
    <n v="8705"/>
    <x v="4338"/>
    <x v="0"/>
    <x v="310"/>
    <d v="2013-07-27T00:00:00"/>
    <x v="2"/>
    <s v="IL-15100"/>
    <s v="Ivan Liston"/>
    <x v="0"/>
    <s v="United States"/>
    <s v="Houston"/>
    <x v="5"/>
    <n v="77041"/>
    <x v="2"/>
    <s v="TEC-PH-10004100"/>
    <x v="2"/>
    <x v="7"/>
    <s v="Griffin GC17055 Auxiliary Audio Cable"/>
    <n v="115.136"/>
    <n v="8"/>
    <n v="0.2"/>
    <n v="11.513600000000004"/>
  </r>
  <r>
    <n v="8706"/>
    <x v="4339"/>
    <x v="2"/>
    <x v="1202"/>
    <d v="2011-10-05T00:00:00"/>
    <x v="1"/>
    <s v="NF-18475"/>
    <s v="Neil Französisch"/>
    <x v="2"/>
    <s v="United States"/>
    <s v="Reno"/>
    <x v="33"/>
    <n v="89502"/>
    <x v="1"/>
    <s v="OFF-FA-10000254"/>
    <x v="1"/>
    <x v="13"/>
    <s v="Sterling Rubber Bands by Alliance"/>
    <n v="4.71"/>
    <n v="1"/>
    <n v="0"/>
    <n v="0"/>
  </r>
  <r>
    <n v="8707"/>
    <x v="4340"/>
    <x v="2"/>
    <x v="78"/>
    <d v="2011-09-13T00:00:00"/>
    <x v="1"/>
    <s v="PP-18955"/>
    <s v="Paul Prost"/>
    <x v="2"/>
    <s v="United States"/>
    <s v="New York City"/>
    <x v="15"/>
    <n v="10009"/>
    <x v="3"/>
    <s v="FUR-CH-10004289"/>
    <x v="0"/>
    <x v="1"/>
    <s v="Global Super Steno Chair"/>
    <n v="172.76400000000001"/>
    <n v="2"/>
    <n v="0.1"/>
    <n v="13.437199999999986"/>
  </r>
  <r>
    <n v="8708"/>
    <x v="4340"/>
    <x v="2"/>
    <x v="78"/>
    <d v="2011-09-13T00:00:00"/>
    <x v="1"/>
    <s v="PP-18955"/>
    <s v="Paul Prost"/>
    <x v="2"/>
    <s v="United States"/>
    <s v="New York City"/>
    <x v="15"/>
    <n v="10009"/>
    <x v="3"/>
    <s v="OFF-AR-10003469"/>
    <x v="1"/>
    <x v="6"/>
    <s v="Nontoxic Chalk"/>
    <n v="3.52"/>
    <n v="2"/>
    <n v="0"/>
    <n v="1.6896"/>
  </r>
  <r>
    <n v="8709"/>
    <x v="4341"/>
    <x v="2"/>
    <x v="912"/>
    <d v="2011-11-18T00:00:00"/>
    <x v="2"/>
    <s v="JD-16150"/>
    <s v="Justin Deggeller"/>
    <x v="1"/>
    <s v="United States"/>
    <s v="Los Angeles"/>
    <x v="1"/>
    <n v="90008"/>
    <x v="1"/>
    <s v="TEC-PH-10004188"/>
    <x v="2"/>
    <x v="7"/>
    <s v="OtterBox Commuter Series Case - Samsung Galaxy S4"/>
    <n v="79.968000000000004"/>
    <n v="4"/>
    <n v="0.2"/>
    <n v="-17.992799999999999"/>
  </r>
  <r>
    <n v="8710"/>
    <x v="4341"/>
    <x v="2"/>
    <x v="912"/>
    <d v="2011-11-18T00:00:00"/>
    <x v="2"/>
    <s v="JD-16150"/>
    <s v="Justin Deggeller"/>
    <x v="1"/>
    <s v="United States"/>
    <s v="Los Angeles"/>
    <x v="1"/>
    <n v="90008"/>
    <x v="1"/>
    <s v="FUR-BO-10004015"/>
    <x v="0"/>
    <x v="0"/>
    <s v="Bush Andora Bookcase, Maple/Graphite Gray Finish"/>
    <n v="305.97449999999998"/>
    <n v="3"/>
    <n v="0.15"/>
    <n v="25.197899999999969"/>
  </r>
  <r>
    <n v="8711"/>
    <x v="4341"/>
    <x v="2"/>
    <x v="912"/>
    <d v="2011-11-18T00:00:00"/>
    <x v="2"/>
    <s v="JD-16150"/>
    <s v="Justin Deggeller"/>
    <x v="1"/>
    <s v="United States"/>
    <s v="Los Angeles"/>
    <x v="1"/>
    <n v="90008"/>
    <x v="1"/>
    <s v="OFF-ST-10000991"/>
    <x v="1"/>
    <x v="4"/>
    <s v="Space Solutions HD Industrial Steel Shelving."/>
    <n v="344.90999999999997"/>
    <n v="3"/>
    <n v="0"/>
    <n v="10.347300000000004"/>
  </r>
  <r>
    <n v="8712"/>
    <x v="4342"/>
    <x v="2"/>
    <x v="223"/>
    <d v="2011-03-07T00:00:00"/>
    <x v="1"/>
    <s v="EJ-14155"/>
    <s v="Eva Jacobs"/>
    <x v="0"/>
    <s v="United States"/>
    <s v="San Diego"/>
    <x v="1"/>
    <n v="92037"/>
    <x v="1"/>
    <s v="FUR-TA-10002958"/>
    <x v="0"/>
    <x v="3"/>
    <s v="Bevis Oval Conference Table, Walnut"/>
    <n v="626.35200000000009"/>
    <n v="3"/>
    <n v="0.2"/>
    <n v="-23.488200000000091"/>
  </r>
  <r>
    <n v="8713"/>
    <x v="4343"/>
    <x v="1"/>
    <x v="155"/>
    <d v="2012-12-07T00:00:00"/>
    <x v="1"/>
    <s v="PW-19240"/>
    <s v="Pierre Wener"/>
    <x v="0"/>
    <s v="United States"/>
    <s v="San Francisco"/>
    <x v="1"/>
    <n v="94110"/>
    <x v="1"/>
    <s v="FUR-BO-10002213"/>
    <x v="0"/>
    <x v="0"/>
    <s v="Sauder Forest Hills Library, Woodland Oak Finish"/>
    <n v="359.49899999999997"/>
    <n v="3"/>
    <n v="0.15"/>
    <n v="-29.605799999999981"/>
  </r>
  <r>
    <n v="8714"/>
    <x v="4344"/>
    <x v="3"/>
    <x v="497"/>
    <d v="2014-07-17T00:00:00"/>
    <x v="1"/>
    <s v="TS-21430"/>
    <s v="Tom Stivers"/>
    <x v="1"/>
    <s v="United States"/>
    <s v="San Diego"/>
    <x v="1"/>
    <n v="92105"/>
    <x v="1"/>
    <s v="TEC-PH-10000004"/>
    <x v="2"/>
    <x v="7"/>
    <s v="Belkin iPhone and iPad Lightning Cable"/>
    <n v="71.951999999999998"/>
    <n v="6"/>
    <n v="0.2"/>
    <n v="5.3963999999999963"/>
  </r>
  <r>
    <n v="8715"/>
    <x v="4344"/>
    <x v="3"/>
    <x v="497"/>
    <d v="2014-07-17T00:00:00"/>
    <x v="1"/>
    <s v="TS-21430"/>
    <s v="Tom Stivers"/>
    <x v="1"/>
    <s v="United States"/>
    <s v="San Diego"/>
    <x v="1"/>
    <n v="92105"/>
    <x v="1"/>
    <s v="OFF-BI-10003708"/>
    <x v="1"/>
    <x v="8"/>
    <s v="Acco Four Pocket Poly Ring Binder with Label Holder, Smoke, 1&quot;"/>
    <n v="29.800000000000004"/>
    <n v="5"/>
    <n v="0.2"/>
    <n v="9.3124999999999982"/>
  </r>
  <r>
    <n v="8716"/>
    <x v="4345"/>
    <x v="3"/>
    <x v="673"/>
    <d v="2014-11-21T00:00:00"/>
    <x v="0"/>
    <s v="BM-11650"/>
    <s v="Brian Moss"/>
    <x v="1"/>
    <s v="United States"/>
    <s v="Elyria"/>
    <x v="24"/>
    <n v="44035"/>
    <x v="3"/>
    <s v="OFF-BI-10002949"/>
    <x v="1"/>
    <x v="8"/>
    <s v="Prestige Round Ring Binders"/>
    <n v="1.8240000000000003"/>
    <n v="1"/>
    <n v="0.7"/>
    <n v="-1.3983999999999996"/>
  </r>
  <r>
    <n v="8717"/>
    <x v="4346"/>
    <x v="0"/>
    <x v="1"/>
    <d v="2013-06-17T00:00:00"/>
    <x v="0"/>
    <s v="AW-10930"/>
    <s v="Arthur Wiediger"/>
    <x v="2"/>
    <s v="United States"/>
    <s v="Houston"/>
    <x v="5"/>
    <n v="77070"/>
    <x v="2"/>
    <s v="OFF-AP-10001242"/>
    <x v="1"/>
    <x v="9"/>
    <s v="APC 7 Outlet Network SurgeArrest Surge Protector"/>
    <n v="64.383999999999986"/>
    <n v="4"/>
    <n v="0.8"/>
    <n v="-160.96"/>
  </r>
  <r>
    <n v="8718"/>
    <x v="4346"/>
    <x v="0"/>
    <x v="1"/>
    <d v="2013-06-17T00:00:00"/>
    <x v="0"/>
    <s v="AW-10930"/>
    <s v="Arthur Wiediger"/>
    <x v="2"/>
    <s v="United States"/>
    <s v="Houston"/>
    <x v="5"/>
    <n v="77070"/>
    <x v="2"/>
    <s v="FUR-FU-10001424"/>
    <x v="0"/>
    <x v="5"/>
    <s v="Dax Clear Box Frame"/>
    <n v="6.9840000000000009"/>
    <n v="2"/>
    <n v="0.6"/>
    <n v="-4.5396000000000019"/>
  </r>
  <r>
    <n v="8719"/>
    <x v="4346"/>
    <x v="0"/>
    <x v="1"/>
    <d v="2013-06-17T00:00:00"/>
    <x v="0"/>
    <s v="AW-10930"/>
    <s v="Arthur Wiediger"/>
    <x v="2"/>
    <s v="United States"/>
    <s v="Houston"/>
    <x v="5"/>
    <n v="77070"/>
    <x v="2"/>
    <s v="OFF-AR-10003469"/>
    <x v="1"/>
    <x v="6"/>
    <s v="Nontoxic Chalk"/>
    <n v="11.264000000000001"/>
    <n v="8"/>
    <n v="0.2"/>
    <n v="3.9423999999999997"/>
  </r>
  <r>
    <n v="8720"/>
    <x v="4346"/>
    <x v="0"/>
    <x v="1"/>
    <d v="2013-06-17T00:00:00"/>
    <x v="0"/>
    <s v="AW-10930"/>
    <s v="Arthur Wiediger"/>
    <x v="2"/>
    <s v="United States"/>
    <s v="Houston"/>
    <x v="5"/>
    <n v="77070"/>
    <x v="2"/>
    <s v="OFF-PA-10000232"/>
    <x v="1"/>
    <x v="10"/>
    <s v="Xerox 1975"/>
    <n v="15.552000000000003"/>
    <n v="3"/>
    <n v="0.2"/>
    <n v="5.6375999999999999"/>
  </r>
  <r>
    <n v="8721"/>
    <x v="4346"/>
    <x v="0"/>
    <x v="1"/>
    <d v="2013-06-17T00:00:00"/>
    <x v="0"/>
    <s v="AW-10930"/>
    <s v="Arthur Wiediger"/>
    <x v="2"/>
    <s v="United States"/>
    <s v="Houston"/>
    <x v="5"/>
    <n v="77070"/>
    <x v="2"/>
    <s v="FUR-CH-10000229"/>
    <x v="0"/>
    <x v="1"/>
    <s v="Global Enterprise Series Seating High-Back Swivel/Tilt Chairs"/>
    <n v="379.37200000000001"/>
    <n v="2"/>
    <n v="0.3"/>
    <n v="-119.23120000000003"/>
  </r>
  <r>
    <n v="8722"/>
    <x v="4346"/>
    <x v="0"/>
    <x v="1"/>
    <d v="2013-06-17T00:00:00"/>
    <x v="0"/>
    <s v="AW-10930"/>
    <s v="Arthur Wiediger"/>
    <x v="2"/>
    <s v="United States"/>
    <s v="Houston"/>
    <x v="5"/>
    <n v="77070"/>
    <x v="2"/>
    <s v="OFF-ST-10002562"/>
    <x v="1"/>
    <x v="4"/>
    <s v="Staples"/>
    <n v="67.536000000000016"/>
    <n v="9"/>
    <n v="0.2"/>
    <n v="6.7535999999999987"/>
  </r>
  <r>
    <n v="8723"/>
    <x v="4346"/>
    <x v="0"/>
    <x v="1"/>
    <d v="2013-06-17T00:00:00"/>
    <x v="0"/>
    <s v="AW-10930"/>
    <s v="Arthur Wiediger"/>
    <x v="2"/>
    <s v="United States"/>
    <s v="Houston"/>
    <x v="5"/>
    <n v="77070"/>
    <x v="2"/>
    <s v="OFF-BI-10001525"/>
    <x v="1"/>
    <x v="8"/>
    <s v="Acco Pressboard Covers with Storage Hooks, 14 7/8&quot; x 11&quot;, Executive Red"/>
    <n v="1.5239999999999996"/>
    <n v="2"/>
    <n v="0.8"/>
    <n v="-2.6670000000000007"/>
  </r>
  <r>
    <n v="8724"/>
    <x v="4347"/>
    <x v="0"/>
    <x v="723"/>
    <d v="2014-01-01T00:00:00"/>
    <x v="0"/>
    <s v="MH-17290"/>
    <s v="Marc Harrigan"/>
    <x v="2"/>
    <s v="United States"/>
    <s v="Miami"/>
    <x v="2"/>
    <n v="33178"/>
    <x v="0"/>
    <s v="OFF-PA-10002986"/>
    <x v="1"/>
    <x v="10"/>
    <s v="Xerox 1898"/>
    <n v="37.408000000000001"/>
    <n v="7"/>
    <n v="0.2"/>
    <n v="13.0928"/>
  </r>
  <r>
    <n v="8725"/>
    <x v="4347"/>
    <x v="0"/>
    <x v="723"/>
    <d v="2014-01-01T00:00:00"/>
    <x v="0"/>
    <s v="MH-17290"/>
    <s v="Marc Harrigan"/>
    <x v="2"/>
    <s v="United States"/>
    <s v="Miami"/>
    <x v="2"/>
    <n v="33178"/>
    <x v="0"/>
    <s v="OFF-PA-10000143"/>
    <x v="1"/>
    <x v="10"/>
    <s v="Astroparche Fine Business Paper"/>
    <n v="25.344000000000001"/>
    <n v="6"/>
    <n v="0.2"/>
    <n v="8.8704000000000018"/>
  </r>
  <r>
    <n v="8726"/>
    <x v="4348"/>
    <x v="3"/>
    <x v="257"/>
    <d v="2014-03-24T00:00:00"/>
    <x v="1"/>
    <s v="SW-20275"/>
    <s v="Scott Williamson"/>
    <x v="0"/>
    <s v="United States"/>
    <s v="Seattle"/>
    <x v="4"/>
    <n v="98115"/>
    <x v="1"/>
    <s v="OFF-AR-10003752"/>
    <x v="1"/>
    <x v="6"/>
    <s v="Deluxe Chalkboard Eraser Cleaner"/>
    <n v="46.2"/>
    <n v="4"/>
    <n v="0"/>
    <n v="21.251999999999999"/>
  </r>
  <r>
    <n v="8727"/>
    <x v="4349"/>
    <x v="1"/>
    <x v="17"/>
    <d v="2012-12-31T00:00:00"/>
    <x v="1"/>
    <s v="SP-20860"/>
    <s v="Sung Pak"/>
    <x v="1"/>
    <s v="United States"/>
    <s v="Murfreesboro"/>
    <x v="18"/>
    <n v="37130"/>
    <x v="0"/>
    <s v="TEC-AC-10002370"/>
    <x v="2"/>
    <x v="11"/>
    <s v="Maxell CD-R Discs"/>
    <n v="4.7279999999999998"/>
    <n v="3"/>
    <n v="0.2"/>
    <n v="0.70919999999999961"/>
  </r>
  <r>
    <n v="8728"/>
    <x v="4349"/>
    <x v="1"/>
    <x v="17"/>
    <d v="2012-12-31T00:00:00"/>
    <x v="1"/>
    <s v="SP-20860"/>
    <s v="Sung Pak"/>
    <x v="1"/>
    <s v="United States"/>
    <s v="Murfreesboro"/>
    <x v="18"/>
    <n v="37130"/>
    <x v="0"/>
    <s v="FUR-FU-10002030"/>
    <x v="0"/>
    <x v="5"/>
    <s v="Executive Impressions 14&quot; Contract Wall Clock with Quartz Movement"/>
    <n v="53.352000000000004"/>
    <n v="3"/>
    <n v="0.2"/>
    <n v="16.005600000000005"/>
  </r>
  <r>
    <n v="8729"/>
    <x v="4349"/>
    <x v="1"/>
    <x v="17"/>
    <d v="2012-12-31T00:00:00"/>
    <x v="1"/>
    <s v="SP-20860"/>
    <s v="Sung Pak"/>
    <x v="1"/>
    <s v="United States"/>
    <s v="Murfreesboro"/>
    <x v="18"/>
    <n v="37130"/>
    <x v="0"/>
    <s v="FUR-BO-10002853"/>
    <x v="0"/>
    <x v="0"/>
    <s v="O'Sullivan 5-Shelf Heavy-Duty Bookcases"/>
    <n v="131.10400000000001"/>
    <n v="2"/>
    <n v="0.2"/>
    <n v="8.1939999999999955"/>
  </r>
  <r>
    <n v="8730"/>
    <x v="4349"/>
    <x v="1"/>
    <x v="17"/>
    <d v="2012-12-31T00:00:00"/>
    <x v="1"/>
    <s v="SP-20860"/>
    <s v="Sung Pak"/>
    <x v="1"/>
    <s v="United States"/>
    <s v="Murfreesboro"/>
    <x v="18"/>
    <n v="37130"/>
    <x v="0"/>
    <s v="OFF-ST-10002562"/>
    <x v="1"/>
    <x v="4"/>
    <s v="Staples"/>
    <n v="22.512000000000004"/>
    <n v="3"/>
    <n v="0.2"/>
    <n v="2.2511999999999999"/>
  </r>
  <r>
    <n v="8731"/>
    <x v="4349"/>
    <x v="1"/>
    <x v="17"/>
    <d v="2012-12-31T00:00:00"/>
    <x v="1"/>
    <s v="SP-20860"/>
    <s v="Sung Pak"/>
    <x v="1"/>
    <s v="United States"/>
    <s v="Murfreesboro"/>
    <x v="18"/>
    <n v="37130"/>
    <x v="0"/>
    <s v="TEC-AC-10004227"/>
    <x v="2"/>
    <x v="11"/>
    <s v="SanDisk Ultra 16 GB MicroSDHC Class 10 Memory Card"/>
    <n v="72.744000000000014"/>
    <n v="7"/>
    <n v="0.2"/>
    <n v="-12.730200000000011"/>
  </r>
  <r>
    <n v="8732"/>
    <x v="4350"/>
    <x v="1"/>
    <x v="374"/>
    <d v="2012-08-06T00:00:00"/>
    <x v="1"/>
    <s v="SC-20695"/>
    <s v="Steve Chapman"/>
    <x v="1"/>
    <s v="United States"/>
    <s v="Saint Louis"/>
    <x v="25"/>
    <n v="63116"/>
    <x v="2"/>
    <s v="OFF-SU-10002573"/>
    <x v="1"/>
    <x v="14"/>
    <s v="Acme 10&quot; Easy Grip Assistive Scissors"/>
    <n v="52.59"/>
    <n v="3"/>
    <n v="0"/>
    <n v="15.776999999999996"/>
  </r>
  <r>
    <n v="8733"/>
    <x v="4351"/>
    <x v="3"/>
    <x v="818"/>
    <d v="2014-06-30T00:00:00"/>
    <x v="0"/>
    <s v="PW-19030"/>
    <s v="Pauline Webber"/>
    <x v="1"/>
    <s v="United States"/>
    <s v="Seattle"/>
    <x v="4"/>
    <n v="98105"/>
    <x v="1"/>
    <s v="OFF-PA-10003848"/>
    <x v="1"/>
    <x v="10"/>
    <s v="Xerox 1997"/>
    <n v="19.440000000000001"/>
    <n v="3"/>
    <n v="0"/>
    <n v="9.3312000000000008"/>
  </r>
  <r>
    <n v="8734"/>
    <x v="4351"/>
    <x v="3"/>
    <x v="818"/>
    <d v="2014-06-30T00:00:00"/>
    <x v="0"/>
    <s v="PW-19030"/>
    <s v="Pauline Webber"/>
    <x v="1"/>
    <s v="United States"/>
    <s v="Seattle"/>
    <x v="4"/>
    <n v="98105"/>
    <x v="1"/>
    <s v="FUR-FU-10001290"/>
    <x v="0"/>
    <x v="5"/>
    <s v="Executive Impressions Supervisor Wall Clock"/>
    <n v="126.30000000000001"/>
    <n v="3"/>
    <n v="0"/>
    <n v="40.415999999999997"/>
  </r>
  <r>
    <n v="8735"/>
    <x v="4351"/>
    <x v="3"/>
    <x v="818"/>
    <d v="2014-06-30T00:00:00"/>
    <x v="0"/>
    <s v="PW-19030"/>
    <s v="Pauline Webber"/>
    <x v="1"/>
    <s v="United States"/>
    <s v="Seattle"/>
    <x v="4"/>
    <n v="98105"/>
    <x v="1"/>
    <s v="TEC-AC-10003832"/>
    <x v="2"/>
    <x v="11"/>
    <s v="Logitech P710e Mobile Speakerphone"/>
    <n v="1287.45"/>
    <n v="5"/>
    <n v="0"/>
    <n v="244.61549999999988"/>
  </r>
  <r>
    <n v="8736"/>
    <x v="4352"/>
    <x v="2"/>
    <x v="315"/>
    <d v="2011-02-11T00:00:00"/>
    <x v="0"/>
    <s v="CS-12250"/>
    <s v="Chris Selesnick"/>
    <x v="1"/>
    <s v="United States"/>
    <s v="New York City"/>
    <x v="15"/>
    <n v="10024"/>
    <x v="3"/>
    <s v="OFF-ST-10001558"/>
    <x v="1"/>
    <x v="4"/>
    <s v="Acco Perma 4000 Stacking Storage Drawers"/>
    <n v="64.959999999999994"/>
    <n v="4"/>
    <n v="0"/>
    <n v="9.7439999999999998"/>
  </r>
  <r>
    <n v="8737"/>
    <x v="4353"/>
    <x v="0"/>
    <x v="913"/>
    <d v="2013-09-10T00:00:00"/>
    <x v="1"/>
    <s v="RP-19855"/>
    <s v="Roy Phan"/>
    <x v="1"/>
    <s v="United States"/>
    <s v="Woodbury"/>
    <x v="11"/>
    <n v="55125"/>
    <x v="2"/>
    <s v="OFF-ST-10001490"/>
    <x v="1"/>
    <x v="4"/>
    <s v="Hot File 7-Pocket, Floor Stand"/>
    <n v="535.41"/>
    <n v="3"/>
    <n v="0"/>
    <n v="160.62299999999993"/>
  </r>
  <r>
    <n v="8738"/>
    <x v="4354"/>
    <x v="3"/>
    <x v="1191"/>
    <d v="2014-04-11T00:00:00"/>
    <x v="1"/>
    <s v="CS-12175"/>
    <s v="Charles Sheldon"/>
    <x v="1"/>
    <s v="United States"/>
    <s v="Chattanooga"/>
    <x v="18"/>
    <n v="37421"/>
    <x v="0"/>
    <s v="OFF-BI-10003669"/>
    <x v="1"/>
    <x v="8"/>
    <s v="3M Organizer Strips"/>
    <n v="8.1000000000000014"/>
    <n v="5"/>
    <n v="0.7"/>
    <n v="-5.9399999999999977"/>
  </r>
  <r>
    <n v="8739"/>
    <x v="4355"/>
    <x v="3"/>
    <x v="166"/>
    <d v="2014-12-12T00:00:00"/>
    <x v="2"/>
    <s v="MJ-17740"/>
    <s v="Max Jones"/>
    <x v="0"/>
    <s v="United States"/>
    <s v="Philadelphia"/>
    <x v="9"/>
    <n v="19140"/>
    <x v="3"/>
    <s v="OFF-AR-10004441"/>
    <x v="1"/>
    <x v="6"/>
    <s v="BIC Brite Liner Highlighters"/>
    <n v="13.247999999999999"/>
    <n v="4"/>
    <n v="0.2"/>
    <n v="3.6431999999999998"/>
  </r>
  <r>
    <n v="8740"/>
    <x v="4355"/>
    <x v="3"/>
    <x v="166"/>
    <d v="2014-12-12T00:00:00"/>
    <x v="2"/>
    <s v="MJ-17740"/>
    <s v="Max Jones"/>
    <x v="0"/>
    <s v="United States"/>
    <s v="Philadelphia"/>
    <x v="9"/>
    <n v="19140"/>
    <x v="3"/>
    <s v="TEC-PH-10001924"/>
    <x v="2"/>
    <x v="7"/>
    <s v="iHome FM Clock Radio with Lightning Dock"/>
    <n v="83.987999999999985"/>
    <n v="2"/>
    <n v="0.4"/>
    <n v="-20.996999999999993"/>
  </r>
  <r>
    <n v="8741"/>
    <x v="4356"/>
    <x v="0"/>
    <x v="1131"/>
    <d v="2013-07-26T00:00:00"/>
    <x v="2"/>
    <s v="JG-15160"/>
    <s v="James Galang"/>
    <x v="0"/>
    <s v="United States"/>
    <s v="Lafayette"/>
    <x v="28"/>
    <n v="70506"/>
    <x v="0"/>
    <s v="OFF-AR-10004456"/>
    <x v="1"/>
    <x v="6"/>
    <s v="Panasonic KP-4ABK Battery-Operated Pencil Sharpener"/>
    <n v="73.2"/>
    <n v="5"/>
    <n v="0"/>
    <n v="21.227999999999998"/>
  </r>
  <r>
    <n v="8742"/>
    <x v="4357"/>
    <x v="1"/>
    <x v="529"/>
    <d v="2012-11-09T00:00:00"/>
    <x v="3"/>
    <s v="AG-10765"/>
    <s v="Anthony Garverick"/>
    <x v="2"/>
    <s v="United States"/>
    <s v="Lawrence"/>
    <x v="14"/>
    <n v="46226"/>
    <x v="2"/>
    <s v="OFF-BI-10001890"/>
    <x v="1"/>
    <x v="8"/>
    <s v="Avery Poly Binder Pockets"/>
    <n v="10.74"/>
    <n v="3"/>
    <n v="0"/>
    <n v="5.1551999999999998"/>
  </r>
  <r>
    <n v="8743"/>
    <x v="4358"/>
    <x v="1"/>
    <x v="653"/>
    <d v="2012-10-04T00:00:00"/>
    <x v="2"/>
    <s v="CK-12205"/>
    <s v="Chloris Kastensmidt"/>
    <x v="0"/>
    <s v="United States"/>
    <s v="Hillsboro"/>
    <x v="21"/>
    <n v="97123"/>
    <x v="1"/>
    <s v="FUR-FU-10000629"/>
    <x v="0"/>
    <x v="5"/>
    <s v="9-3/4 Diameter Round Wall Clock"/>
    <n v="11.032"/>
    <n v="1"/>
    <n v="0.2"/>
    <n v="3.0338000000000003"/>
  </r>
  <r>
    <n v="8744"/>
    <x v="4358"/>
    <x v="1"/>
    <x v="653"/>
    <d v="2012-10-04T00:00:00"/>
    <x v="2"/>
    <s v="CK-12205"/>
    <s v="Chloris Kastensmidt"/>
    <x v="0"/>
    <s v="United States"/>
    <s v="Hillsboro"/>
    <x v="21"/>
    <n v="97123"/>
    <x v="1"/>
    <s v="TEC-AC-10002323"/>
    <x v="2"/>
    <x v="11"/>
    <s v="SanDisk Ultra 32 GB MicroSDHC Class 10 Memory Card"/>
    <n v="53.040000000000006"/>
    <n v="3"/>
    <n v="0.2"/>
    <n v="-4.6409999999999982"/>
  </r>
  <r>
    <n v="8745"/>
    <x v="4359"/>
    <x v="1"/>
    <x v="6"/>
    <d v="2012-11-25T00:00:00"/>
    <x v="0"/>
    <s v="HD-14785"/>
    <s v="Harold Dahlen"/>
    <x v="2"/>
    <s v="United States"/>
    <s v="Cambridge"/>
    <x v="31"/>
    <n v="2138"/>
    <x v="3"/>
    <s v="OFF-AR-10003056"/>
    <x v="1"/>
    <x v="6"/>
    <s v="Newell 341"/>
    <n v="17.12"/>
    <n v="4"/>
    <n v="0"/>
    <n v="4.9647999999999985"/>
  </r>
  <r>
    <n v="8746"/>
    <x v="4359"/>
    <x v="1"/>
    <x v="6"/>
    <d v="2012-11-25T00:00:00"/>
    <x v="0"/>
    <s v="HD-14785"/>
    <s v="Harold Dahlen"/>
    <x v="2"/>
    <s v="United States"/>
    <s v="Cambridge"/>
    <x v="31"/>
    <n v="2138"/>
    <x v="3"/>
    <s v="OFF-PA-10000300"/>
    <x v="1"/>
    <x v="10"/>
    <s v="Xerox 1936"/>
    <n v="59.94"/>
    <n v="3"/>
    <n v="0"/>
    <n v="28.171799999999998"/>
  </r>
  <r>
    <n v="8747"/>
    <x v="4360"/>
    <x v="3"/>
    <x v="62"/>
    <d v="2014-02-08T00:00:00"/>
    <x v="1"/>
    <s v="BO-11350"/>
    <s v="Bill Overfelt"/>
    <x v="1"/>
    <s v="United States"/>
    <s v="San Diego"/>
    <x v="1"/>
    <n v="92105"/>
    <x v="1"/>
    <s v="FUR-FU-10000293"/>
    <x v="0"/>
    <x v="5"/>
    <s v="Eldon Antistatic Chair Mats for Low to Medium Pile Carpets"/>
    <n v="210.58"/>
    <n v="2"/>
    <n v="0"/>
    <n v="12.634799999999984"/>
  </r>
  <r>
    <n v="8748"/>
    <x v="4360"/>
    <x v="3"/>
    <x v="62"/>
    <d v="2014-02-08T00:00:00"/>
    <x v="1"/>
    <s v="BO-11350"/>
    <s v="Bill Overfelt"/>
    <x v="1"/>
    <s v="United States"/>
    <s v="San Diego"/>
    <x v="1"/>
    <n v="92105"/>
    <x v="1"/>
    <s v="OFF-BI-10003638"/>
    <x v="1"/>
    <x v="8"/>
    <s v="GBC Durable Plastic Covers"/>
    <n v="30.960000000000004"/>
    <n v="2"/>
    <n v="0.2"/>
    <n v="10.061999999999998"/>
  </r>
  <r>
    <n v="8749"/>
    <x v="4360"/>
    <x v="3"/>
    <x v="62"/>
    <d v="2014-02-08T00:00:00"/>
    <x v="1"/>
    <s v="BO-11350"/>
    <s v="Bill Overfelt"/>
    <x v="1"/>
    <s v="United States"/>
    <s v="San Diego"/>
    <x v="1"/>
    <n v="92105"/>
    <x v="1"/>
    <s v="TEC-MA-10002109"/>
    <x v="2"/>
    <x v="15"/>
    <s v="HP Officejet Pro 8600 e-All-In-One Printer, Copier, Scanner, Fax"/>
    <n v="239.98400000000004"/>
    <n v="2"/>
    <n v="0.2"/>
    <n v="38.997399999999971"/>
  </r>
  <r>
    <n v="8750"/>
    <x v="4361"/>
    <x v="1"/>
    <x v="382"/>
    <d v="2012-06-19T00:00:00"/>
    <x v="2"/>
    <s v="LC-16885"/>
    <s v="Lena Creighton"/>
    <x v="0"/>
    <s v="United States"/>
    <s v="New York City"/>
    <x v="15"/>
    <n v="10009"/>
    <x v="3"/>
    <s v="OFF-BI-10003527"/>
    <x v="1"/>
    <x v="8"/>
    <s v="Fellowes PB500 Electric Punch Plastic Comb Binding Machine with Manual Bind"/>
    <n v="3050.3760000000002"/>
    <n v="3"/>
    <n v="0.2"/>
    <n v="1143.8910000000001"/>
  </r>
  <r>
    <n v="8751"/>
    <x v="4361"/>
    <x v="1"/>
    <x v="382"/>
    <d v="2012-06-19T00:00:00"/>
    <x v="2"/>
    <s v="LC-16885"/>
    <s v="Lena Creighton"/>
    <x v="0"/>
    <s v="United States"/>
    <s v="New York City"/>
    <x v="15"/>
    <n v="10009"/>
    <x v="3"/>
    <s v="TEC-PH-10004922"/>
    <x v="2"/>
    <x v="7"/>
    <s v="RCA Visys Integrated PBX 8-Line Router"/>
    <n v="133.97999999999999"/>
    <n v="2"/>
    <n v="0"/>
    <n v="33.495000000000005"/>
  </r>
  <r>
    <n v="8752"/>
    <x v="4362"/>
    <x v="0"/>
    <x v="465"/>
    <d v="2013-05-10T00:00:00"/>
    <x v="1"/>
    <s v="RB-19465"/>
    <s v="Rick Bensley"/>
    <x v="2"/>
    <s v="United States"/>
    <s v="Tallahassee"/>
    <x v="2"/>
    <n v="32303"/>
    <x v="0"/>
    <s v="OFF-PA-10001001"/>
    <x v="1"/>
    <x v="10"/>
    <s v="Snap-A-Way Black Print Carbonless Speed Message, No Reply Area, Duplicate"/>
    <n v="93.248000000000005"/>
    <n v="4"/>
    <n v="0.2"/>
    <n v="31.4712"/>
  </r>
  <r>
    <n v="8753"/>
    <x v="4362"/>
    <x v="0"/>
    <x v="465"/>
    <d v="2013-05-10T00:00:00"/>
    <x v="1"/>
    <s v="RB-19465"/>
    <s v="Rick Bensley"/>
    <x v="2"/>
    <s v="United States"/>
    <s v="Tallahassee"/>
    <x v="2"/>
    <n v="32303"/>
    <x v="0"/>
    <s v="TEC-PH-10001198"/>
    <x v="2"/>
    <x v="7"/>
    <s v="Avaya 4621SW VoIP phone"/>
    <n v="177.48000000000002"/>
    <n v="3"/>
    <n v="0.2"/>
    <n v="19.966499999999982"/>
  </r>
  <r>
    <n v="8754"/>
    <x v="4363"/>
    <x v="3"/>
    <x v="428"/>
    <d v="2014-09-11T00:00:00"/>
    <x v="2"/>
    <s v="JD-16015"/>
    <s v="Joy Daniels"/>
    <x v="0"/>
    <s v="United States"/>
    <s v="Toledo"/>
    <x v="24"/>
    <n v="43615"/>
    <x v="3"/>
    <s v="OFF-LA-10000443"/>
    <x v="1"/>
    <x v="2"/>
    <s v="Avery 501"/>
    <n v="17.712"/>
    <n v="6"/>
    <n v="0.2"/>
    <n v="5.9777999999999993"/>
  </r>
  <r>
    <n v="8755"/>
    <x v="4363"/>
    <x v="3"/>
    <x v="428"/>
    <d v="2014-09-11T00:00:00"/>
    <x v="2"/>
    <s v="JD-16015"/>
    <s v="Joy Daniels"/>
    <x v="0"/>
    <s v="United States"/>
    <s v="Toledo"/>
    <x v="24"/>
    <n v="43615"/>
    <x v="3"/>
    <s v="OFF-BI-10003669"/>
    <x v="1"/>
    <x v="8"/>
    <s v="3M Organizer Strips"/>
    <n v="4.8600000000000012"/>
    <n v="3"/>
    <n v="0.7"/>
    <n v="-3.5640000000000001"/>
  </r>
  <r>
    <n v="8756"/>
    <x v="4363"/>
    <x v="3"/>
    <x v="428"/>
    <d v="2014-09-11T00:00:00"/>
    <x v="2"/>
    <s v="JD-16015"/>
    <s v="Joy Daniels"/>
    <x v="0"/>
    <s v="United States"/>
    <s v="Toledo"/>
    <x v="24"/>
    <n v="43615"/>
    <x v="3"/>
    <s v="OFF-BI-10001628"/>
    <x v="1"/>
    <x v="8"/>
    <s v="Acco Data Flex Cable Posts For Top &amp; Bottom Load Binders, 6&quot; Capacity"/>
    <n v="6.2580000000000009"/>
    <n v="2"/>
    <n v="0.7"/>
    <n v="-5.2149999999999999"/>
  </r>
  <r>
    <n v="8757"/>
    <x v="4364"/>
    <x v="0"/>
    <x v="405"/>
    <d v="2013-07-27T00:00:00"/>
    <x v="1"/>
    <s v="MF-17665"/>
    <s v="Maureen Fritzler"/>
    <x v="1"/>
    <s v="United States"/>
    <s v="Columbia"/>
    <x v="39"/>
    <n v="21044"/>
    <x v="3"/>
    <s v="OFF-AP-10002350"/>
    <x v="1"/>
    <x v="9"/>
    <s v="Belkin F9H710-06 7 Outlet SurgeMaster Surge Protector"/>
    <n v="37.68"/>
    <n v="2"/>
    <n v="0"/>
    <n v="10.5504"/>
  </r>
  <r>
    <n v="8758"/>
    <x v="4364"/>
    <x v="0"/>
    <x v="405"/>
    <d v="2013-07-27T00:00:00"/>
    <x v="1"/>
    <s v="MF-17665"/>
    <s v="Maureen Fritzler"/>
    <x v="1"/>
    <s v="United States"/>
    <s v="Columbia"/>
    <x v="39"/>
    <n v="21044"/>
    <x v="3"/>
    <s v="OFF-PA-10004100"/>
    <x v="1"/>
    <x v="10"/>
    <s v="Xerox 216"/>
    <n v="51.84"/>
    <n v="8"/>
    <n v="0"/>
    <n v="24.883200000000002"/>
  </r>
  <r>
    <n v="8759"/>
    <x v="4364"/>
    <x v="0"/>
    <x v="405"/>
    <d v="2013-07-27T00:00:00"/>
    <x v="1"/>
    <s v="MF-17665"/>
    <s v="Maureen Fritzler"/>
    <x v="1"/>
    <s v="United States"/>
    <s v="Columbia"/>
    <x v="39"/>
    <n v="21044"/>
    <x v="3"/>
    <s v="FUR-FU-10000794"/>
    <x v="0"/>
    <x v="5"/>
    <s v="Eldon Stackable Tray, Side-Load, Legal, Smoke"/>
    <n v="27.42"/>
    <n v="3"/>
    <n v="0"/>
    <n v="9.3227999999999991"/>
  </r>
  <r>
    <n v="8760"/>
    <x v="4364"/>
    <x v="0"/>
    <x v="405"/>
    <d v="2013-07-27T00:00:00"/>
    <x v="1"/>
    <s v="MF-17665"/>
    <s v="Maureen Fritzler"/>
    <x v="1"/>
    <s v="United States"/>
    <s v="Columbia"/>
    <x v="39"/>
    <n v="21044"/>
    <x v="3"/>
    <s v="OFF-BI-10002012"/>
    <x v="1"/>
    <x v="8"/>
    <s v="Wilson Jones Easy Flow II Sheet Lifters"/>
    <n v="5.4"/>
    <n v="3"/>
    <n v="0"/>
    <n v="2.5920000000000001"/>
  </r>
  <r>
    <n v="8761"/>
    <x v="4365"/>
    <x v="0"/>
    <x v="1011"/>
    <d v="2013-02-06T00:00:00"/>
    <x v="1"/>
    <s v="BF-11170"/>
    <s v="Ben Ferrer"/>
    <x v="2"/>
    <s v="United States"/>
    <s v="Atlanta"/>
    <x v="32"/>
    <n v="30318"/>
    <x v="0"/>
    <s v="OFF-BI-10003527"/>
    <x v="1"/>
    <x v="8"/>
    <s v="Fellowes PB500 Electric Punch Plastic Comb Binding Machine with Manual Bind"/>
    <n v="1270.99"/>
    <n v="1"/>
    <n v="0"/>
    <n v="635.495"/>
  </r>
  <r>
    <n v="8762"/>
    <x v="4365"/>
    <x v="0"/>
    <x v="1011"/>
    <d v="2013-02-06T00:00:00"/>
    <x v="1"/>
    <s v="BF-11170"/>
    <s v="Ben Ferrer"/>
    <x v="2"/>
    <s v="United States"/>
    <s v="Atlanta"/>
    <x v="32"/>
    <n v="30318"/>
    <x v="0"/>
    <s v="OFF-EN-10004483"/>
    <x v="1"/>
    <x v="12"/>
    <s v="#10 White Business Envelopes,4 1/8 x 9 1/2"/>
    <n v="125.36"/>
    <n v="8"/>
    <n v="0"/>
    <n v="58.919199999999989"/>
  </r>
  <r>
    <n v="8763"/>
    <x v="4366"/>
    <x v="0"/>
    <x v="723"/>
    <d v="2014-01-03T00:00:00"/>
    <x v="1"/>
    <s v="FO-14305"/>
    <s v="Frank Olsen"/>
    <x v="0"/>
    <s v="United States"/>
    <s v="Sacramento"/>
    <x v="1"/>
    <n v="95823"/>
    <x v="1"/>
    <s v="OFF-ST-10003722"/>
    <x v="1"/>
    <x v="4"/>
    <s v="Project Tote Personal File"/>
    <n v="14.03"/>
    <n v="1"/>
    <n v="0"/>
    <n v="4.068699999999998"/>
  </r>
  <r>
    <n v="8764"/>
    <x v="4366"/>
    <x v="0"/>
    <x v="723"/>
    <d v="2014-01-03T00:00:00"/>
    <x v="1"/>
    <s v="FO-14305"/>
    <s v="Frank Olsen"/>
    <x v="0"/>
    <s v="United States"/>
    <s v="Sacramento"/>
    <x v="1"/>
    <n v="95823"/>
    <x v="1"/>
    <s v="OFF-SU-10002557"/>
    <x v="1"/>
    <x v="14"/>
    <s v="Fiskars Spring-Action Scissors"/>
    <n v="27.96"/>
    <n v="2"/>
    <n v="0"/>
    <n v="7.2696000000000005"/>
  </r>
  <r>
    <n v="8765"/>
    <x v="4367"/>
    <x v="1"/>
    <x v="82"/>
    <d v="2012-11-27T00:00:00"/>
    <x v="1"/>
    <s v="BB-11545"/>
    <s v="Brenda Bowman"/>
    <x v="1"/>
    <s v="United States"/>
    <s v="Fort Worth"/>
    <x v="5"/>
    <n v="76106"/>
    <x v="2"/>
    <s v="OFF-AR-10002257"/>
    <x v="1"/>
    <x v="6"/>
    <s v="Eldon Spacemaker Box, Quick-Snap Lid, Clear"/>
    <n v="5.3440000000000003"/>
    <n v="2"/>
    <n v="0.2"/>
    <n v="0.73479999999999923"/>
  </r>
  <r>
    <n v="8766"/>
    <x v="4367"/>
    <x v="1"/>
    <x v="82"/>
    <d v="2012-11-27T00:00:00"/>
    <x v="1"/>
    <s v="BB-11545"/>
    <s v="Brenda Bowman"/>
    <x v="1"/>
    <s v="United States"/>
    <s v="Fort Worth"/>
    <x v="5"/>
    <n v="76106"/>
    <x v="2"/>
    <s v="OFF-BI-10000756"/>
    <x v="1"/>
    <x v="8"/>
    <s v="Storex DuraTech Recycled Plastic Frosted Binders"/>
    <n v="1.6959999999999997"/>
    <n v="2"/>
    <n v="0.8"/>
    <n v="-2.5440000000000005"/>
  </r>
  <r>
    <n v="8767"/>
    <x v="4367"/>
    <x v="1"/>
    <x v="82"/>
    <d v="2012-11-27T00:00:00"/>
    <x v="1"/>
    <s v="BB-11545"/>
    <s v="Brenda Bowman"/>
    <x v="1"/>
    <s v="United States"/>
    <s v="Fort Worth"/>
    <x v="5"/>
    <n v="76106"/>
    <x v="2"/>
    <s v="OFF-AP-10004136"/>
    <x v="1"/>
    <x v="9"/>
    <s v="Kensington 6 Outlet SmartSocket Surge Protector"/>
    <n v="24.587999999999994"/>
    <n v="3"/>
    <n v="0.8"/>
    <n v="-67.617000000000019"/>
  </r>
  <r>
    <n v="8768"/>
    <x v="4367"/>
    <x v="1"/>
    <x v="82"/>
    <d v="2012-11-27T00:00:00"/>
    <x v="1"/>
    <s v="BB-11545"/>
    <s v="Brenda Bowman"/>
    <x v="1"/>
    <s v="United States"/>
    <s v="Fort Worth"/>
    <x v="5"/>
    <n v="76106"/>
    <x v="2"/>
    <s v="OFF-BI-10002194"/>
    <x v="1"/>
    <x v="8"/>
    <s v="Cardinal Hold-It CD Pocket"/>
    <n v="7.9799999999999986"/>
    <n v="5"/>
    <n v="0.8"/>
    <n v="-13.167000000000002"/>
  </r>
  <r>
    <n v="8769"/>
    <x v="4368"/>
    <x v="1"/>
    <x v="348"/>
    <d v="2012-10-09T00:00:00"/>
    <x v="1"/>
    <s v="IL-15100"/>
    <s v="Ivan Liston"/>
    <x v="0"/>
    <s v="United States"/>
    <s v="Columbus"/>
    <x v="24"/>
    <n v="43229"/>
    <x v="3"/>
    <s v="TEC-AC-10000892"/>
    <x v="2"/>
    <x v="11"/>
    <s v="NETGEAR N750 Dual Band Wi-Fi Gigabit Router"/>
    <n v="288"/>
    <n v="4"/>
    <n v="0.2"/>
    <n v="57.599999999999994"/>
  </r>
  <r>
    <n v="8770"/>
    <x v="4369"/>
    <x v="0"/>
    <x v="126"/>
    <d v="2013-09-14T00:00:00"/>
    <x v="3"/>
    <s v="PO-19180"/>
    <s v="Philisse Overcash"/>
    <x v="2"/>
    <s v="United States"/>
    <s v="Louisville"/>
    <x v="22"/>
    <n v="80027"/>
    <x v="1"/>
    <s v="TEC-PH-10001870"/>
    <x v="2"/>
    <x v="7"/>
    <s v="Lunatik TT5L-002 Taktik Strike Impact Protection System for iPhone 5"/>
    <n v="146.952"/>
    <n v="3"/>
    <n v="0.2"/>
    <n v="9.1844999999999928"/>
  </r>
  <r>
    <n v="8771"/>
    <x v="4369"/>
    <x v="0"/>
    <x v="126"/>
    <d v="2013-09-14T00:00:00"/>
    <x v="3"/>
    <s v="PO-19180"/>
    <s v="Philisse Overcash"/>
    <x v="2"/>
    <s v="United States"/>
    <s v="Louisville"/>
    <x v="22"/>
    <n v="80027"/>
    <x v="1"/>
    <s v="FUR-CH-10002304"/>
    <x v="0"/>
    <x v="1"/>
    <s v="Global Stack Chair without Arms, Black"/>
    <n v="83.13600000000001"/>
    <n v="4"/>
    <n v="0.2"/>
    <n v="5.1960000000000015"/>
  </r>
  <r>
    <n v="8772"/>
    <x v="4370"/>
    <x v="3"/>
    <x v="32"/>
    <d v="2014-09-18T00:00:00"/>
    <x v="2"/>
    <s v="DB-13555"/>
    <s v="Dorothy Badders"/>
    <x v="1"/>
    <s v="United States"/>
    <s v="Raleigh"/>
    <x v="3"/>
    <n v="27604"/>
    <x v="0"/>
    <s v="OFF-AP-10002534"/>
    <x v="1"/>
    <x v="9"/>
    <s v="3.6 Cubic Foot Counter Height Office Refrigerator"/>
    <n v="942.78400000000011"/>
    <n v="4"/>
    <n v="0.2"/>
    <n v="94.278400000000033"/>
  </r>
  <r>
    <n v="8773"/>
    <x v="4370"/>
    <x v="3"/>
    <x v="32"/>
    <d v="2014-09-18T00:00:00"/>
    <x v="2"/>
    <s v="DB-13555"/>
    <s v="Dorothy Badders"/>
    <x v="1"/>
    <s v="United States"/>
    <s v="Raleigh"/>
    <x v="3"/>
    <n v="27604"/>
    <x v="0"/>
    <s v="OFF-PA-10001125"/>
    <x v="1"/>
    <x v="10"/>
    <s v="Xerox 1988"/>
    <n v="74.352000000000004"/>
    <n v="3"/>
    <n v="0.2"/>
    <n v="23.234999999999992"/>
  </r>
  <r>
    <n v="8774"/>
    <x v="4371"/>
    <x v="1"/>
    <x v="1203"/>
    <d v="2012-02-28T00:00:00"/>
    <x v="1"/>
    <s v="LC-16960"/>
    <s v="Lindsay Castell"/>
    <x v="2"/>
    <s v="United States"/>
    <s v="New York City"/>
    <x v="15"/>
    <n v="10024"/>
    <x v="3"/>
    <s v="OFF-AP-10000804"/>
    <x v="1"/>
    <x v="9"/>
    <s v="Hoover Portapower Portable Vacuum"/>
    <n v="26.880000000000003"/>
    <n v="6"/>
    <n v="0"/>
    <n v="6.7200000000000006"/>
  </r>
  <r>
    <n v="8775"/>
    <x v="4371"/>
    <x v="1"/>
    <x v="1203"/>
    <d v="2012-02-28T00:00:00"/>
    <x v="1"/>
    <s v="LC-16960"/>
    <s v="Lindsay Castell"/>
    <x v="2"/>
    <s v="United States"/>
    <s v="New York City"/>
    <x v="15"/>
    <n v="10024"/>
    <x v="3"/>
    <s v="OFF-BI-10002982"/>
    <x v="1"/>
    <x v="8"/>
    <s v="Avery Self-Adhesive Photo Pockets for Polaroid Photos"/>
    <n v="10.896000000000001"/>
    <n v="2"/>
    <n v="0.2"/>
    <n v="3.8135999999999992"/>
  </r>
  <r>
    <n v="8776"/>
    <x v="4372"/>
    <x v="0"/>
    <x v="5"/>
    <d v="2013-12-10T00:00:00"/>
    <x v="0"/>
    <s v="MP-18175"/>
    <s v="Mike Pelletier"/>
    <x v="2"/>
    <s v="United States"/>
    <s v="Chicago"/>
    <x v="10"/>
    <n v="60623"/>
    <x v="2"/>
    <s v="OFF-AR-10001547"/>
    <x v="1"/>
    <x v="6"/>
    <s v="Newell 311"/>
    <n v="3.536"/>
    <n v="2"/>
    <n v="0.2"/>
    <n v="0.30940000000000001"/>
  </r>
  <r>
    <n v="8777"/>
    <x v="4373"/>
    <x v="0"/>
    <x v="415"/>
    <d v="2013-07-04T00:00:00"/>
    <x v="2"/>
    <s v="EA-14035"/>
    <s v="Erin Ashbrook"/>
    <x v="1"/>
    <s v="United States"/>
    <s v="Huntsville"/>
    <x v="5"/>
    <n v="77340"/>
    <x v="2"/>
    <s v="FUR-CH-10000665"/>
    <x v="0"/>
    <x v="1"/>
    <s v="Global Airflow Leather Mesh Back Chair, Black"/>
    <n v="528.42999999999995"/>
    <n v="5"/>
    <n v="0.3"/>
    <n v="0"/>
  </r>
  <r>
    <n v="8778"/>
    <x v="4373"/>
    <x v="0"/>
    <x v="415"/>
    <d v="2013-07-04T00:00:00"/>
    <x v="2"/>
    <s v="EA-14035"/>
    <s v="Erin Ashbrook"/>
    <x v="1"/>
    <s v="United States"/>
    <s v="Huntsville"/>
    <x v="5"/>
    <n v="77340"/>
    <x v="2"/>
    <s v="OFF-PA-10000520"/>
    <x v="1"/>
    <x v="10"/>
    <s v="Xerox 201"/>
    <n v="41.472000000000008"/>
    <n v="8"/>
    <n v="0.2"/>
    <n v="14.5152"/>
  </r>
  <r>
    <n v="8779"/>
    <x v="4374"/>
    <x v="3"/>
    <x v="1096"/>
    <d v="2014-12-19T00:00:00"/>
    <x v="1"/>
    <s v="BP-11095"/>
    <s v="Bart Pistole"/>
    <x v="1"/>
    <s v="United States"/>
    <s v="New York City"/>
    <x v="15"/>
    <n v="10024"/>
    <x v="3"/>
    <s v="FUR-BO-10004015"/>
    <x v="0"/>
    <x v="0"/>
    <s v="Bush Andora Bookcase, Maple/Graphite Gray Finish"/>
    <n v="287.976"/>
    <n v="3"/>
    <n v="0.2"/>
    <n v="7.1993999999999687"/>
  </r>
  <r>
    <n v="8780"/>
    <x v="4375"/>
    <x v="1"/>
    <x v="305"/>
    <d v="2012-03-22T00:00:00"/>
    <x v="0"/>
    <s v="BM-11785"/>
    <s v="Bryan Mills"/>
    <x v="0"/>
    <s v="United States"/>
    <s v="Salem"/>
    <x v="21"/>
    <n v="97301"/>
    <x v="1"/>
    <s v="OFF-ST-10004258"/>
    <x v="1"/>
    <x v="4"/>
    <s v="Portable Personal File Box"/>
    <n v="29.304000000000002"/>
    <n v="3"/>
    <n v="0.2"/>
    <n v="2.5641000000000034"/>
  </r>
  <r>
    <n v="8781"/>
    <x v="4376"/>
    <x v="1"/>
    <x v="1201"/>
    <d v="2012-03-04T00:00:00"/>
    <x v="2"/>
    <s v="CM-12715"/>
    <s v="Craig Molinari"/>
    <x v="1"/>
    <s v="United States"/>
    <s v="Houston"/>
    <x v="5"/>
    <n v="77070"/>
    <x v="2"/>
    <s v="OFF-AR-10003696"/>
    <x v="1"/>
    <x v="6"/>
    <s v="Panasonic KP-350BK Electric Pencil Sharpener with Auto Stop"/>
    <n v="55.328000000000003"/>
    <n v="2"/>
    <n v="0.2"/>
    <n v="6.2243999999999957"/>
  </r>
  <r>
    <n v="8782"/>
    <x v="4376"/>
    <x v="1"/>
    <x v="1201"/>
    <d v="2012-03-04T00:00:00"/>
    <x v="2"/>
    <s v="CM-12715"/>
    <s v="Craig Molinari"/>
    <x v="1"/>
    <s v="United States"/>
    <s v="Houston"/>
    <x v="5"/>
    <n v="77070"/>
    <x v="2"/>
    <s v="FUR-BO-10001811"/>
    <x v="0"/>
    <x v="0"/>
    <s v="Atlantic Metals Mobile 5-Shelf Bookcases, Custom Colors"/>
    <n v="1227.9983999999999"/>
    <n v="6"/>
    <n v="0.32"/>
    <n v="-36.117600000000152"/>
  </r>
  <r>
    <n v="8783"/>
    <x v="4377"/>
    <x v="0"/>
    <x v="306"/>
    <d v="2013-09-21T00:00:00"/>
    <x v="1"/>
    <s v="JD-16150"/>
    <s v="Justin Deggeller"/>
    <x v="1"/>
    <s v="United States"/>
    <s v="Twin Falls"/>
    <x v="45"/>
    <n v="83301"/>
    <x v="1"/>
    <s v="OFF-BI-10001249"/>
    <x v="1"/>
    <x v="8"/>
    <s v="Avery Heavy-Duty EZD View Binder with Locking Rings"/>
    <n v="20.416"/>
    <n v="4"/>
    <n v="0.2"/>
    <n v="6.6351999999999984"/>
  </r>
  <r>
    <n v="8784"/>
    <x v="4377"/>
    <x v="0"/>
    <x v="306"/>
    <d v="2013-09-21T00:00:00"/>
    <x v="1"/>
    <s v="JD-16150"/>
    <s v="Justin Deggeller"/>
    <x v="1"/>
    <s v="United States"/>
    <s v="Twin Falls"/>
    <x v="45"/>
    <n v="83301"/>
    <x v="1"/>
    <s v="FUR-TA-10003473"/>
    <x v="0"/>
    <x v="3"/>
    <s v="Bretford Rectangular Conference Table Tops"/>
    <n v="1128.3899999999999"/>
    <n v="3"/>
    <n v="0"/>
    <n v="259.52970000000005"/>
  </r>
  <r>
    <n v="8785"/>
    <x v="4378"/>
    <x v="3"/>
    <x v="294"/>
    <d v="2014-03-24T00:00:00"/>
    <x v="1"/>
    <s v="AS-10630"/>
    <s v="Ann Steele"/>
    <x v="2"/>
    <s v="United States"/>
    <s v="Knoxville"/>
    <x v="18"/>
    <n v="37918"/>
    <x v="0"/>
    <s v="OFF-LA-10003190"/>
    <x v="1"/>
    <x v="2"/>
    <s v="Avery 474"/>
    <n v="4.6079999999999997"/>
    <n v="2"/>
    <n v="0.2"/>
    <n v="1.6704000000000001"/>
  </r>
  <r>
    <n v="8786"/>
    <x v="4379"/>
    <x v="3"/>
    <x v="39"/>
    <d v="2014-06-03T00:00:00"/>
    <x v="1"/>
    <s v="CM-11815"/>
    <s v="Candace McMahon"/>
    <x v="1"/>
    <s v="United States"/>
    <s v="Phoenix"/>
    <x v="16"/>
    <n v="85023"/>
    <x v="1"/>
    <s v="TEC-PH-10001305"/>
    <x v="2"/>
    <x v="7"/>
    <s v="Panasonic KX TS208W Corded phone"/>
    <n v="195.96000000000004"/>
    <n v="5"/>
    <n v="0.2"/>
    <n v="19.596000000000018"/>
  </r>
  <r>
    <n v="8787"/>
    <x v="4379"/>
    <x v="3"/>
    <x v="39"/>
    <d v="2014-06-03T00:00:00"/>
    <x v="1"/>
    <s v="CM-11815"/>
    <s v="Candace McMahon"/>
    <x v="1"/>
    <s v="United States"/>
    <s v="Phoenix"/>
    <x v="16"/>
    <n v="85023"/>
    <x v="1"/>
    <s v="OFF-PA-10001534"/>
    <x v="1"/>
    <x v="10"/>
    <s v="Xerox 230"/>
    <n v="15.552000000000003"/>
    <n v="3"/>
    <n v="0.2"/>
    <n v="5.4432"/>
  </r>
  <r>
    <n v="8788"/>
    <x v="4379"/>
    <x v="3"/>
    <x v="39"/>
    <d v="2014-06-03T00:00:00"/>
    <x v="1"/>
    <s v="CM-11815"/>
    <s v="Candace McMahon"/>
    <x v="1"/>
    <s v="United States"/>
    <s v="Phoenix"/>
    <x v="16"/>
    <n v="85023"/>
    <x v="1"/>
    <s v="TEC-AC-10000844"/>
    <x v="2"/>
    <x v="11"/>
    <s v="Logitech Gaming G510s - Keyboard"/>
    <n v="271.96800000000002"/>
    <n v="4"/>
    <n v="0.2"/>
    <n v="54.393599999999978"/>
  </r>
  <r>
    <n v="8789"/>
    <x v="4380"/>
    <x v="3"/>
    <x v="140"/>
    <d v="2014-06-20T00:00:00"/>
    <x v="1"/>
    <s v="JE-15715"/>
    <s v="Joe Elijah"/>
    <x v="0"/>
    <s v="United States"/>
    <s v="Monroe"/>
    <x v="3"/>
    <n v="28110"/>
    <x v="0"/>
    <s v="FUR-CH-10000847"/>
    <x v="0"/>
    <x v="1"/>
    <s v="Global Executive Mid-Back Manager's Chair"/>
    <n v="698.35200000000009"/>
    <n v="3"/>
    <n v="0.2"/>
    <n v="52.376399999999961"/>
  </r>
  <r>
    <n v="8790"/>
    <x v="4380"/>
    <x v="3"/>
    <x v="140"/>
    <d v="2014-06-20T00:00:00"/>
    <x v="1"/>
    <s v="JE-15715"/>
    <s v="Joe Elijah"/>
    <x v="0"/>
    <s v="United States"/>
    <s v="Monroe"/>
    <x v="3"/>
    <n v="28110"/>
    <x v="0"/>
    <s v="FUR-BO-10000468"/>
    <x v="0"/>
    <x v="0"/>
    <s v="O'Sullivan 2-Shelf Heavy-Duty Bookcases"/>
    <n v="77.728000000000009"/>
    <n v="2"/>
    <n v="0.2"/>
    <n v="-3.8863999999999947"/>
  </r>
  <r>
    <n v="8791"/>
    <x v="4381"/>
    <x v="1"/>
    <x v="684"/>
    <d v="2012-09-12T00:00:00"/>
    <x v="1"/>
    <s v="AG-10525"/>
    <s v="Andy Gerbode"/>
    <x v="1"/>
    <s v="United States"/>
    <s v="Richmond"/>
    <x v="17"/>
    <n v="23223"/>
    <x v="0"/>
    <s v="OFF-BI-10002799"/>
    <x v="1"/>
    <x v="8"/>
    <s v="SlimView Poly Binder, 3/8&quot;"/>
    <n v="46.62"/>
    <n v="9"/>
    <n v="0"/>
    <n v="21.445199999999996"/>
  </r>
  <r>
    <n v="8792"/>
    <x v="4382"/>
    <x v="3"/>
    <x v="257"/>
    <d v="2014-03-25T00:00:00"/>
    <x v="1"/>
    <s v="TT-21220"/>
    <s v="Thomas Thornton"/>
    <x v="0"/>
    <s v="United States"/>
    <s v="Houston"/>
    <x v="5"/>
    <n v="77041"/>
    <x v="2"/>
    <s v="TEC-PH-10001557"/>
    <x v="2"/>
    <x v="7"/>
    <s v="Pyle PMP37LED"/>
    <n v="537.54399999999998"/>
    <n v="7"/>
    <n v="0.2"/>
    <n v="47.035099999999971"/>
  </r>
  <r>
    <n v="8793"/>
    <x v="4383"/>
    <x v="2"/>
    <x v="174"/>
    <d v="2011-12-21T00:00:00"/>
    <x v="2"/>
    <s v="BP-11095"/>
    <s v="Bart Pistole"/>
    <x v="1"/>
    <s v="United States"/>
    <s v="Los Angeles"/>
    <x v="1"/>
    <n v="90008"/>
    <x v="1"/>
    <s v="OFF-LA-10001934"/>
    <x v="1"/>
    <x v="2"/>
    <s v="Avery 516"/>
    <n v="14.62"/>
    <n v="2"/>
    <n v="0"/>
    <n v="6.8713999999999995"/>
  </r>
  <r>
    <n v="8794"/>
    <x v="4383"/>
    <x v="2"/>
    <x v="174"/>
    <d v="2011-12-21T00:00:00"/>
    <x v="2"/>
    <s v="BP-11095"/>
    <s v="Bart Pistole"/>
    <x v="1"/>
    <s v="United States"/>
    <s v="Los Angeles"/>
    <x v="1"/>
    <n v="90008"/>
    <x v="1"/>
    <s v="OFF-FA-10004248"/>
    <x v="1"/>
    <x v="13"/>
    <s v="Advantus T-Pin Paper Clips"/>
    <n v="22.549999999999997"/>
    <n v="5"/>
    <n v="0"/>
    <n v="8.7945000000000011"/>
  </r>
  <r>
    <n v="8795"/>
    <x v="4383"/>
    <x v="2"/>
    <x v="174"/>
    <d v="2011-12-21T00:00:00"/>
    <x v="2"/>
    <s v="BP-11095"/>
    <s v="Bart Pistole"/>
    <x v="1"/>
    <s v="United States"/>
    <s v="Los Angeles"/>
    <x v="1"/>
    <n v="90008"/>
    <x v="1"/>
    <s v="TEC-PH-10001944"/>
    <x v="2"/>
    <x v="7"/>
    <s v="Wi-Ex zBoost YX540 Cellular Phone Signal Booster"/>
    <n v="583.79999999999995"/>
    <n v="5"/>
    <n v="0.2"/>
    <n v="72.974999999999909"/>
  </r>
  <r>
    <n v="8796"/>
    <x v="4383"/>
    <x v="2"/>
    <x v="174"/>
    <d v="2011-12-21T00:00:00"/>
    <x v="2"/>
    <s v="BP-11095"/>
    <s v="Bart Pistole"/>
    <x v="1"/>
    <s v="United States"/>
    <s v="Los Angeles"/>
    <x v="1"/>
    <n v="90008"/>
    <x v="1"/>
    <s v="TEC-PH-10002085"/>
    <x v="2"/>
    <x v="7"/>
    <s v="Clarity 53712"/>
    <n v="211.16800000000001"/>
    <n v="4"/>
    <n v="0.2"/>
    <n v="15.837600000000009"/>
  </r>
  <r>
    <n v="8797"/>
    <x v="4384"/>
    <x v="0"/>
    <x v="274"/>
    <d v="2013-07-14T00:00:00"/>
    <x v="1"/>
    <s v="MJ-17740"/>
    <s v="Max Jones"/>
    <x v="0"/>
    <s v="United States"/>
    <s v="Orem"/>
    <x v="7"/>
    <n v="84057"/>
    <x v="1"/>
    <s v="OFF-PA-10003441"/>
    <x v="1"/>
    <x v="10"/>
    <s v="Xerox 226"/>
    <n v="12.96"/>
    <n v="2"/>
    <n v="0"/>
    <n v="6.2208000000000006"/>
  </r>
  <r>
    <n v="8798"/>
    <x v="4384"/>
    <x v="0"/>
    <x v="274"/>
    <d v="2013-07-14T00:00:00"/>
    <x v="1"/>
    <s v="MJ-17740"/>
    <s v="Max Jones"/>
    <x v="0"/>
    <s v="United States"/>
    <s v="Orem"/>
    <x v="7"/>
    <n v="84057"/>
    <x v="1"/>
    <s v="OFF-AR-10004602"/>
    <x v="1"/>
    <x v="6"/>
    <s v="Boston KS Multi-Size Manual Pencil Sharpener"/>
    <n v="45.98"/>
    <n v="2"/>
    <n v="0"/>
    <n v="12.874400000000001"/>
  </r>
  <r>
    <n v="8799"/>
    <x v="4385"/>
    <x v="0"/>
    <x v="1204"/>
    <d v="2013-04-11T00:00:00"/>
    <x v="1"/>
    <s v="VM-21685"/>
    <s v="Valerie Mitchum"/>
    <x v="2"/>
    <s v="United States"/>
    <s v="Burlington"/>
    <x v="42"/>
    <s v="05408"/>
    <x v="3"/>
    <s v="TEC-PH-10002555"/>
    <x v="2"/>
    <x v="7"/>
    <s v="Nortel Meridian M5316 Digital phone"/>
    <n v="1294.75"/>
    <n v="5"/>
    <n v="0"/>
    <n v="336.63499999999999"/>
  </r>
  <r>
    <n v="8800"/>
    <x v="4386"/>
    <x v="2"/>
    <x v="1205"/>
    <d v="2011-05-10T00:00:00"/>
    <x v="2"/>
    <s v="KT-16480"/>
    <s v="Kean Thornton"/>
    <x v="0"/>
    <s v="United States"/>
    <s v="Philadelphia"/>
    <x v="9"/>
    <n v="19134"/>
    <x v="3"/>
    <s v="TEC-CO-10001449"/>
    <x v="2"/>
    <x v="16"/>
    <s v="Hewlett Packard LaserJet 3310 Copier"/>
    <n v="1799.9699999999998"/>
    <n v="5"/>
    <n v="0.4"/>
    <n v="239.99600000000009"/>
  </r>
  <r>
    <n v="8801"/>
    <x v="4387"/>
    <x v="3"/>
    <x v="51"/>
    <d v="2014-11-28T00:00:00"/>
    <x v="1"/>
    <s v="CS-12250"/>
    <s v="Chris Selesnick"/>
    <x v="1"/>
    <s v="United States"/>
    <s v="Chicago"/>
    <x v="10"/>
    <n v="60623"/>
    <x v="2"/>
    <s v="OFF-PA-10004285"/>
    <x v="1"/>
    <x v="10"/>
    <s v="Xerox 1959"/>
    <n v="10.688000000000001"/>
    <n v="2"/>
    <n v="0.2"/>
    <n v="3.7407999999999997"/>
  </r>
  <r>
    <n v="8802"/>
    <x v="4388"/>
    <x v="0"/>
    <x v="338"/>
    <d v="2013-11-13T00:00:00"/>
    <x v="2"/>
    <s v="AB-10015"/>
    <s v="Aaron Bergman"/>
    <x v="0"/>
    <s v="United States"/>
    <s v="Oklahoma City"/>
    <x v="26"/>
    <n v="73120"/>
    <x v="2"/>
    <s v="TEC-PH-10000562"/>
    <x v="2"/>
    <x v="7"/>
    <s v="Samsung Convoy 3"/>
    <n v="221.98"/>
    <n v="2"/>
    <n v="0"/>
    <n v="62.15440000000001"/>
  </r>
  <r>
    <n v="8803"/>
    <x v="4388"/>
    <x v="0"/>
    <x v="338"/>
    <d v="2013-11-13T00:00:00"/>
    <x v="2"/>
    <s v="AB-10015"/>
    <s v="Aaron Bergman"/>
    <x v="0"/>
    <s v="United States"/>
    <s v="Oklahoma City"/>
    <x v="26"/>
    <n v="73120"/>
    <x v="2"/>
    <s v="FUR-BO-10003966"/>
    <x v="0"/>
    <x v="0"/>
    <s v="Sauder Facets Collection Library, Sky Alder Finish"/>
    <n v="341.96"/>
    <n v="2"/>
    <n v="0"/>
    <n v="54.713599999999985"/>
  </r>
  <r>
    <n v="8804"/>
    <x v="4389"/>
    <x v="2"/>
    <x v="520"/>
    <d v="2012-01-01T00:00:00"/>
    <x v="2"/>
    <s v="AH-10030"/>
    <s v="Aaron Hawkins"/>
    <x v="1"/>
    <s v="United States"/>
    <s v="New York City"/>
    <x v="15"/>
    <n v="10035"/>
    <x v="3"/>
    <s v="TEC-AC-10003614"/>
    <x v="2"/>
    <x v="11"/>
    <s v="Verbatim 25 GB 6x Blu-ray Single Layer Recordable Disc, 10/Pack"/>
    <n v="34.769999999999996"/>
    <n v="3"/>
    <n v="0"/>
    <n v="11.474099999999996"/>
  </r>
  <r>
    <n v="8805"/>
    <x v="4389"/>
    <x v="2"/>
    <x v="520"/>
    <d v="2012-01-01T00:00:00"/>
    <x v="2"/>
    <s v="AH-10030"/>
    <s v="Aaron Hawkins"/>
    <x v="1"/>
    <s v="United States"/>
    <s v="New York City"/>
    <x v="15"/>
    <n v="10035"/>
    <x v="3"/>
    <s v="OFF-LA-10003148"/>
    <x v="1"/>
    <x v="2"/>
    <s v="Avery 51"/>
    <n v="18.899999999999999"/>
    <n v="3"/>
    <n v="0"/>
    <n v="8.6939999999999991"/>
  </r>
  <r>
    <n v="8806"/>
    <x v="4390"/>
    <x v="3"/>
    <x v="971"/>
    <d v="2014-08-24T00:00:00"/>
    <x v="1"/>
    <s v="DO-13435"/>
    <s v="Denny Ordway"/>
    <x v="0"/>
    <s v="United States"/>
    <s v="Salt Lake City"/>
    <x v="7"/>
    <n v="84106"/>
    <x v="1"/>
    <s v="OFF-BI-10002133"/>
    <x v="1"/>
    <x v="8"/>
    <s v="Wilson Jones Elliptical Ring 3 1/2&quot; Capacity Binders, 800 sheets"/>
    <n v="102.72"/>
    <n v="3"/>
    <n v="0.2"/>
    <n v="37.235999999999997"/>
  </r>
  <r>
    <n v="8807"/>
    <x v="4391"/>
    <x v="0"/>
    <x v="126"/>
    <d v="2013-09-17T00:00:00"/>
    <x v="1"/>
    <s v="MC-17590"/>
    <s v="Matt Collister"/>
    <x v="1"/>
    <s v="United States"/>
    <s v="Utica"/>
    <x v="15"/>
    <n v="13501"/>
    <x v="3"/>
    <s v="FUR-FU-10002813"/>
    <x v="0"/>
    <x v="5"/>
    <s v="DAX Contemporary Wood Frame with Silver Metal Mat, Desktop, 11 x 14 Size"/>
    <n v="40.479999999999997"/>
    <n v="2"/>
    <n v="0"/>
    <n v="14.572799999999997"/>
  </r>
  <r>
    <n v="8808"/>
    <x v="4392"/>
    <x v="3"/>
    <x v="40"/>
    <d v="2014-11-01T00:00:00"/>
    <x v="1"/>
    <s v="JF-15190"/>
    <s v="Jamie Frazer"/>
    <x v="0"/>
    <s v="United States"/>
    <s v="Philadelphia"/>
    <x v="9"/>
    <n v="19134"/>
    <x v="3"/>
    <s v="OFF-BI-10004330"/>
    <x v="1"/>
    <x v="8"/>
    <s v="GBC Velobind Prepunched Cover Sets, Regency Series"/>
    <n v="33.282000000000004"/>
    <n v="3"/>
    <n v="0.7"/>
    <n v="-27.734999999999992"/>
  </r>
  <r>
    <n v="8809"/>
    <x v="4392"/>
    <x v="3"/>
    <x v="40"/>
    <d v="2014-11-01T00:00:00"/>
    <x v="1"/>
    <s v="JF-15190"/>
    <s v="Jamie Frazer"/>
    <x v="0"/>
    <s v="United States"/>
    <s v="Philadelphia"/>
    <x v="9"/>
    <n v="19134"/>
    <x v="3"/>
    <s v="TEC-PH-10002807"/>
    <x v="2"/>
    <x v="7"/>
    <s v="Motorla HX550 Universal Bluetooth Headset"/>
    <n v="118.64999999999998"/>
    <n v="5"/>
    <n v="0.4"/>
    <n v="19.775000000000006"/>
  </r>
  <r>
    <n v="8810"/>
    <x v="4392"/>
    <x v="3"/>
    <x v="40"/>
    <d v="2014-11-01T00:00:00"/>
    <x v="1"/>
    <s v="JF-15190"/>
    <s v="Jamie Frazer"/>
    <x v="0"/>
    <s v="United States"/>
    <s v="Philadelphia"/>
    <x v="9"/>
    <n v="19134"/>
    <x v="3"/>
    <s v="OFF-LA-10001404"/>
    <x v="1"/>
    <x v="2"/>
    <s v="Avery 517"/>
    <n v="14.76"/>
    <n v="5"/>
    <n v="0.2"/>
    <n v="4.9815000000000005"/>
  </r>
  <r>
    <n v="8811"/>
    <x v="4393"/>
    <x v="3"/>
    <x v="1109"/>
    <d v="2014-06-05T00:00:00"/>
    <x v="1"/>
    <s v="SM-20950"/>
    <s v="Suzanne McNair"/>
    <x v="1"/>
    <s v="United States"/>
    <s v="Los Angeles"/>
    <x v="1"/>
    <n v="90004"/>
    <x v="1"/>
    <s v="OFF-PA-10004911"/>
    <x v="1"/>
    <x v="10"/>
    <s v="Rediform S.O.S. 1-Up Phone Message Bk, 4-1/4x3-1/16 Bk, 1 Form/Pg, 40 Messages/Bk, 3/Pk"/>
    <n v="37.520000000000003"/>
    <n v="4"/>
    <n v="0"/>
    <n v="18.009600000000002"/>
  </r>
  <r>
    <n v="8812"/>
    <x v="4394"/>
    <x v="0"/>
    <x v="387"/>
    <d v="2013-03-14T00:00:00"/>
    <x v="1"/>
    <s v="SP-20650"/>
    <s v="Stephanie Phelps"/>
    <x v="1"/>
    <s v="United States"/>
    <s v="Jackson"/>
    <x v="12"/>
    <n v="49201"/>
    <x v="2"/>
    <s v="OFF-AP-10004233"/>
    <x v="1"/>
    <x v="9"/>
    <s v="Honeywell Enviracaire Portable Air Cleaner for up to 8 x 10 Room"/>
    <n v="207.14400000000001"/>
    <n v="3"/>
    <n v="0.1"/>
    <n v="48.333599999999976"/>
  </r>
  <r>
    <n v="8813"/>
    <x v="4394"/>
    <x v="0"/>
    <x v="387"/>
    <d v="2013-03-14T00:00:00"/>
    <x v="1"/>
    <s v="SP-20650"/>
    <s v="Stephanie Phelps"/>
    <x v="1"/>
    <s v="United States"/>
    <s v="Jackson"/>
    <x v="12"/>
    <n v="49201"/>
    <x v="2"/>
    <s v="OFF-AR-10002766"/>
    <x v="1"/>
    <x v="6"/>
    <s v="Prang Drawing Pencil Set"/>
    <n v="13.899999999999999"/>
    <n v="5"/>
    <n v="0"/>
    <n v="3.7529999999999997"/>
  </r>
  <r>
    <n v="8814"/>
    <x v="4395"/>
    <x v="1"/>
    <x v="353"/>
    <d v="2012-07-31T00:00:00"/>
    <x v="1"/>
    <s v="CK-12760"/>
    <s v="Cyma Kinney"/>
    <x v="1"/>
    <s v="United States"/>
    <s v="Glendale"/>
    <x v="16"/>
    <n v="85301"/>
    <x v="1"/>
    <s v="FUR-CH-10003199"/>
    <x v="0"/>
    <x v="1"/>
    <s v="Office Star - Contemporary Task Swivel Chair"/>
    <n v="266.35200000000003"/>
    <n v="3"/>
    <n v="0.2"/>
    <n v="13.317599999999985"/>
  </r>
  <r>
    <n v="8815"/>
    <x v="4396"/>
    <x v="1"/>
    <x v="521"/>
    <d v="2012-11-25T00:00:00"/>
    <x v="0"/>
    <s v="PW-19240"/>
    <s v="Pierre Wener"/>
    <x v="0"/>
    <s v="United States"/>
    <s v="Wilmington"/>
    <x v="13"/>
    <n v="19805"/>
    <x v="3"/>
    <s v="TEC-PH-10003012"/>
    <x v="2"/>
    <x v="7"/>
    <s v="Nortel Meridian M3904 Professional Digital phone"/>
    <n v="307.98"/>
    <n v="2"/>
    <n v="0"/>
    <n v="89.314199999999971"/>
  </r>
  <r>
    <n v="8816"/>
    <x v="4396"/>
    <x v="1"/>
    <x v="521"/>
    <d v="2012-11-25T00:00:00"/>
    <x v="0"/>
    <s v="PW-19240"/>
    <s v="Pierre Wener"/>
    <x v="0"/>
    <s v="United States"/>
    <s v="Wilmington"/>
    <x v="13"/>
    <n v="19805"/>
    <x v="3"/>
    <s v="OFF-PA-10001583"/>
    <x v="1"/>
    <x v="10"/>
    <s v="1/4 Fold Party Design Invitations &amp; White Envelopes, 24 8-1/2&quot; X 11&quot; Cards, 25 Env./Pack"/>
    <n v="44.099999999999994"/>
    <n v="6"/>
    <n v="0"/>
    <n v="20.726999999999997"/>
  </r>
  <r>
    <n v="8817"/>
    <x v="4396"/>
    <x v="1"/>
    <x v="521"/>
    <d v="2012-11-25T00:00:00"/>
    <x v="0"/>
    <s v="PW-19240"/>
    <s v="Pierre Wener"/>
    <x v="0"/>
    <s v="United States"/>
    <s v="Wilmington"/>
    <x v="13"/>
    <n v="19805"/>
    <x v="3"/>
    <s v="OFF-AR-10001940"/>
    <x v="1"/>
    <x v="6"/>
    <s v="Sanford Colorific Eraseable Coloring Pencils, 12 Count"/>
    <n v="13.12"/>
    <n v="4"/>
    <n v="0"/>
    <n v="5.6416000000000004"/>
  </r>
  <r>
    <n v="8818"/>
    <x v="4396"/>
    <x v="1"/>
    <x v="521"/>
    <d v="2012-11-25T00:00:00"/>
    <x v="0"/>
    <s v="PW-19240"/>
    <s v="Pierre Wener"/>
    <x v="0"/>
    <s v="United States"/>
    <s v="Wilmington"/>
    <x v="13"/>
    <n v="19805"/>
    <x v="3"/>
    <s v="OFF-EN-10003286"/>
    <x v="1"/>
    <x v="12"/>
    <s v="Staples"/>
    <n v="16.559999999999999"/>
    <n v="2"/>
    <n v="0"/>
    <n v="7.783199999999999"/>
  </r>
  <r>
    <n v="8819"/>
    <x v="4396"/>
    <x v="1"/>
    <x v="521"/>
    <d v="2012-11-25T00:00:00"/>
    <x v="0"/>
    <s v="PW-19240"/>
    <s v="Pierre Wener"/>
    <x v="0"/>
    <s v="United States"/>
    <s v="Wilmington"/>
    <x v="13"/>
    <n v="19805"/>
    <x v="3"/>
    <s v="OFF-PA-10003441"/>
    <x v="1"/>
    <x v="10"/>
    <s v="Xerox 226"/>
    <n v="38.880000000000003"/>
    <n v="6"/>
    <n v="0"/>
    <n v="18.662400000000002"/>
  </r>
  <r>
    <n v="8820"/>
    <x v="4397"/>
    <x v="1"/>
    <x v="109"/>
    <d v="2012-12-02T00:00:00"/>
    <x v="1"/>
    <s v="EB-14170"/>
    <s v="Evan Bailliet"/>
    <x v="0"/>
    <s v="United States"/>
    <s v="Austin"/>
    <x v="5"/>
    <n v="78745"/>
    <x v="2"/>
    <s v="OFF-PA-10003395"/>
    <x v="1"/>
    <x v="10"/>
    <s v="Xerox 1941"/>
    <n v="335.52"/>
    <n v="4"/>
    <n v="0.2"/>
    <n v="117.43199999999999"/>
  </r>
  <r>
    <n v="8821"/>
    <x v="4398"/>
    <x v="3"/>
    <x v="132"/>
    <d v="2014-11-08T00:00:00"/>
    <x v="1"/>
    <s v="DK-13090"/>
    <s v="Dave Kipp"/>
    <x v="0"/>
    <s v="United States"/>
    <s v="Orlando"/>
    <x v="2"/>
    <n v="32839"/>
    <x v="0"/>
    <s v="TEC-CO-10003236"/>
    <x v="2"/>
    <x v="16"/>
    <s v="Canon Image Class D660 Copier"/>
    <n v="959.98400000000004"/>
    <n v="2"/>
    <n v="0.2"/>
    <n v="311.99479999999994"/>
  </r>
  <r>
    <n v="8822"/>
    <x v="4398"/>
    <x v="3"/>
    <x v="132"/>
    <d v="2014-11-08T00:00:00"/>
    <x v="1"/>
    <s v="DK-13090"/>
    <s v="Dave Kipp"/>
    <x v="0"/>
    <s v="United States"/>
    <s v="Orlando"/>
    <x v="2"/>
    <n v="32839"/>
    <x v="0"/>
    <s v="OFF-BI-10002982"/>
    <x v="1"/>
    <x v="8"/>
    <s v="Avery Self-Adhesive Photo Pockets for Polaroid Photos"/>
    <n v="4.0860000000000003"/>
    <n v="2"/>
    <n v="0.7"/>
    <n v="-2.9963999999999995"/>
  </r>
  <r>
    <n v="8823"/>
    <x v="4398"/>
    <x v="3"/>
    <x v="132"/>
    <d v="2014-11-08T00:00:00"/>
    <x v="1"/>
    <s v="DK-13090"/>
    <s v="Dave Kipp"/>
    <x v="0"/>
    <s v="United States"/>
    <s v="Orlando"/>
    <x v="2"/>
    <n v="32839"/>
    <x v="0"/>
    <s v="OFF-AR-10004010"/>
    <x v="1"/>
    <x v="6"/>
    <s v="Hunt Boston Vacuum Mount KS Pencil Sharpener"/>
    <n v="55.984000000000009"/>
    <n v="2"/>
    <n v="0.2"/>
    <n v="4.1987999999999985"/>
  </r>
  <r>
    <n v="8824"/>
    <x v="4398"/>
    <x v="3"/>
    <x v="132"/>
    <d v="2014-11-08T00:00:00"/>
    <x v="1"/>
    <s v="DK-13090"/>
    <s v="Dave Kipp"/>
    <x v="0"/>
    <s v="United States"/>
    <s v="Orlando"/>
    <x v="2"/>
    <n v="32839"/>
    <x v="0"/>
    <s v="OFF-PA-10002947"/>
    <x v="1"/>
    <x v="10"/>
    <s v="Xerox 1923"/>
    <n v="10.688000000000001"/>
    <n v="2"/>
    <n v="0.2"/>
    <n v="3.7407999999999997"/>
  </r>
  <r>
    <n v="8825"/>
    <x v="4399"/>
    <x v="3"/>
    <x v="708"/>
    <d v="2014-03-24T00:00:00"/>
    <x v="0"/>
    <s v="TB-21055"/>
    <s v="Ted Butterfield"/>
    <x v="0"/>
    <s v="United States"/>
    <s v="Reading"/>
    <x v="9"/>
    <n v="19601"/>
    <x v="3"/>
    <s v="OFF-EN-10003845"/>
    <x v="1"/>
    <x v="12"/>
    <s v="Colored Envelopes"/>
    <n v="8.8559999999999999"/>
    <n v="3"/>
    <n v="0.2"/>
    <n v="2.8781999999999992"/>
  </r>
  <r>
    <n v="8826"/>
    <x v="4400"/>
    <x v="1"/>
    <x v="546"/>
    <d v="2012-12-22T00:00:00"/>
    <x v="2"/>
    <s v="AG-10900"/>
    <s v="Arthur Gainer"/>
    <x v="0"/>
    <s v="United States"/>
    <s v="Philadelphia"/>
    <x v="9"/>
    <n v="19134"/>
    <x v="3"/>
    <s v="OFF-LA-10003190"/>
    <x v="1"/>
    <x v="2"/>
    <s v="Avery 474"/>
    <n v="6.911999999999999"/>
    <n v="3"/>
    <n v="0.2"/>
    <n v="2.5056000000000003"/>
  </r>
  <r>
    <n v="8827"/>
    <x v="4401"/>
    <x v="2"/>
    <x v="1063"/>
    <d v="2011-04-06T00:00:00"/>
    <x v="0"/>
    <s v="SC-20020"/>
    <s v="Sam Craven"/>
    <x v="0"/>
    <s v="United States"/>
    <s v="Houston"/>
    <x v="5"/>
    <n v="77095"/>
    <x v="2"/>
    <s v="OFF-PA-10002986"/>
    <x v="1"/>
    <x v="10"/>
    <s v="Xerox 1898"/>
    <n v="26.720000000000002"/>
    <n v="5"/>
    <n v="0.2"/>
    <n v="9.3520000000000003"/>
  </r>
  <r>
    <n v="8828"/>
    <x v="4401"/>
    <x v="2"/>
    <x v="1063"/>
    <d v="2011-04-06T00:00:00"/>
    <x v="0"/>
    <s v="SC-20020"/>
    <s v="Sam Craven"/>
    <x v="0"/>
    <s v="United States"/>
    <s v="Houston"/>
    <x v="5"/>
    <n v="77095"/>
    <x v="2"/>
    <s v="OFF-PA-10001593"/>
    <x v="1"/>
    <x v="10"/>
    <s v="Xerox 1947"/>
    <n v="33.488000000000007"/>
    <n v="7"/>
    <n v="0.2"/>
    <n v="10.464999999999998"/>
  </r>
  <r>
    <n v="8829"/>
    <x v="4402"/>
    <x v="1"/>
    <x v="1117"/>
    <d v="2012-06-09T00:00:00"/>
    <x v="1"/>
    <s v="BB-11545"/>
    <s v="Brenda Bowman"/>
    <x v="1"/>
    <s v="United States"/>
    <s v="Saint Charles"/>
    <x v="25"/>
    <n v="63301"/>
    <x v="2"/>
    <s v="OFF-PA-10000528"/>
    <x v="1"/>
    <x v="10"/>
    <s v="Xerox 1981"/>
    <n v="10.56"/>
    <n v="2"/>
    <n v="0"/>
    <n v="4.7519999999999998"/>
  </r>
  <r>
    <n v="8830"/>
    <x v="4403"/>
    <x v="2"/>
    <x v="191"/>
    <d v="2011-10-09T00:00:00"/>
    <x v="2"/>
    <s v="VP-21760"/>
    <s v="Victoria Pisteka"/>
    <x v="1"/>
    <s v="United States"/>
    <s v="Indianapolis"/>
    <x v="14"/>
    <n v="46203"/>
    <x v="2"/>
    <s v="OFF-ST-10001932"/>
    <x v="1"/>
    <x v="4"/>
    <s v="Fellowes Staxonsteel Drawer Files"/>
    <n v="386.34"/>
    <n v="2"/>
    <n v="0"/>
    <n v="54.087600000000009"/>
  </r>
  <r>
    <n v="8831"/>
    <x v="4404"/>
    <x v="0"/>
    <x v="1036"/>
    <d v="2013-08-25T00:00:00"/>
    <x v="0"/>
    <s v="RP-19270"/>
    <s v="Rachel Payne"/>
    <x v="1"/>
    <s v="United States"/>
    <s v="Seattle"/>
    <x v="4"/>
    <n v="98115"/>
    <x v="1"/>
    <s v="OFF-BI-10003727"/>
    <x v="1"/>
    <x v="8"/>
    <s v="Avery Durable Slant Ring Binders With Label Holder"/>
    <n v="33.44"/>
    <n v="10"/>
    <n v="0.2"/>
    <n v="11.703999999999997"/>
  </r>
  <r>
    <n v="8832"/>
    <x v="4405"/>
    <x v="1"/>
    <x v="219"/>
    <d v="2012-11-19T00:00:00"/>
    <x v="1"/>
    <s v="DH-13675"/>
    <s v="Duane Huffman"/>
    <x v="2"/>
    <s v="United States"/>
    <s v="Harrisonburg"/>
    <x v="17"/>
    <n v="22801"/>
    <x v="0"/>
    <s v="FUR-FU-10002759"/>
    <x v="0"/>
    <x v="5"/>
    <s v="12-1/2 Diameter Round Wall Clock"/>
    <n v="39.96"/>
    <n v="2"/>
    <n v="0"/>
    <n v="14.3856"/>
  </r>
  <r>
    <n v="8833"/>
    <x v="4406"/>
    <x v="1"/>
    <x v="137"/>
    <d v="2012-06-27T00:00:00"/>
    <x v="1"/>
    <s v="SW-20455"/>
    <s v="Shaun Weien"/>
    <x v="0"/>
    <s v="United States"/>
    <s v="Rochester"/>
    <x v="15"/>
    <n v="14609"/>
    <x v="3"/>
    <s v="OFF-BI-10000545"/>
    <x v="1"/>
    <x v="8"/>
    <s v="GBC Ibimaster 500 Manual ProClick Binding System"/>
    <n v="1217.568"/>
    <n v="2"/>
    <n v="0.2"/>
    <n v="456.58800000000002"/>
  </r>
  <r>
    <n v="8834"/>
    <x v="4407"/>
    <x v="3"/>
    <x v="241"/>
    <d v="2014-09-29T00:00:00"/>
    <x v="1"/>
    <s v="KF-16285"/>
    <s v="Karen Ferguson"/>
    <x v="2"/>
    <s v="United States"/>
    <s v="Sandy Springs"/>
    <x v="32"/>
    <n v="30328"/>
    <x v="0"/>
    <s v="OFF-ST-10004950"/>
    <x v="1"/>
    <x v="4"/>
    <s v="Tenex Personal Filing Tote With Secure Closure Lid, Black/Frost"/>
    <n v="15.51"/>
    <n v="1"/>
    <n v="0"/>
    <n v="3.8774999999999995"/>
  </r>
  <r>
    <n v="8835"/>
    <x v="4407"/>
    <x v="3"/>
    <x v="241"/>
    <d v="2014-09-29T00:00:00"/>
    <x v="1"/>
    <s v="KF-16285"/>
    <s v="Karen Ferguson"/>
    <x v="2"/>
    <s v="United States"/>
    <s v="Sandy Springs"/>
    <x v="32"/>
    <n v="30328"/>
    <x v="0"/>
    <s v="TEC-PH-10003171"/>
    <x v="2"/>
    <x v="7"/>
    <s v="Plantronics Encore H101 Dual Earpieces Headset"/>
    <n v="89.9"/>
    <n v="2"/>
    <n v="0"/>
    <n v="25.171999999999997"/>
  </r>
  <r>
    <n v="8836"/>
    <x v="4407"/>
    <x v="3"/>
    <x v="241"/>
    <d v="2014-09-29T00:00:00"/>
    <x v="1"/>
    <s v="KF-16285"/>
    <s v="Karen Ferguson"/>
    <x v="2"/>
    <s v="United States"/>
    <s v="Sandy Springs"/>
    <x v="32"/>
    <n v="30328"/>
    <x v="0"/>
    <s v="OFF-AR-10000614"/>
    <x v="1"/>
    <x v="6"/>
    <s v="Barrel Sharpener"/>
    <n v="14.28"/>
    <n v="4"/>
    <n v="0"/>
    <n v="3.7127999999999997"/>
  </r>
  <r>
    <n v="8837"/>
    <x v="4407"/>
    <x v="3"/>
    <x v="241"/>
    <d v="2014-09-29T00:00:00"/>
    <x v="1"/>
    <s v="KF-16285"/>
    <s v="Karen Ferguson"/>
    <x v="2"/>
    <s v="United States"/>
    <s v="Sandy Springs"/>
    <x v="32"/>
    <n v="30328"/>
    <x v="0"/>
    <s v="OFF-AR-10000034"/>
    <x v="1"/>
    <x v="6"/>
    <s v="BIC Brite Liner Grip Highlighters, Assorted, 5/Pack"/>
    <n v="12.72"/>
    <n v="3"/>
    <n v="0"/>
    <n v="4.9607999999999999"/>
  </r>
  <r>
    <n v="8838"/>
    <x v="4407"/>
    <x v="3"/>
    <x v="241"/>
    <d v="2014-09-29T00:00:00"/>
    <x v="1"/>
    <s v="KF-16285"/>
    <s v="Karen Ferguson"/>
    <x v="2"/>
    <s v="United States"/>
    <s v="Sandy Springs"/>
    <x v="32"/>
    <n v="30328"/>
    <x v="0"/>
    <s v="OFF-LA-10003766"/>
    <x v="1"/>
    <x v="2"/>
    <s v="Self-Adhesive Removable Labels"/>
    <n v="15.75"/>
    <n v="5"/>
    <n v="0"/>
    <n v="7.5600000000000005"/>
  </r>
  <r>
    <n v="8839"/>
    <x v="4408"/>
    <x v="2"/>
    <x v="322"/>
    <d v="2011-04-10T00:00:00"/>
    <x v="0"/>
    <s v="FH-14275"/>
    <s v="Frank Hawley"/>
    <x v="1"/>
    <s v="United States"/>
    <s v="Los Angeles"/>
    <x v="1"/>
    <n v="90004"/>
    <x v="1"/>
    <s v="OFF-AR-10001725"/>
    <x v="1"/>
    <x v="6"/>
    <s v="Boston Home &amp; Office Model 2000 Electric Pencil Sharpeners"/>
    <n v="70.949999999999989"/>
    <n v="3"/>
    <n v="0"/>
    <n v="18.447000000000003"/>
  </r>
  <r>
    <n v="8840"/>
    <x v="4408"/>
    <x v="2"/>
    <x v="322"/>
    <d v="2011-04-10T00:00:00"/>
    <x v="0"/>
    <s v="FH-14275"/>
    <s v="Frank Hawley"/>
    <x v="1"/>
    <s v="United States"/>
    <s v="Los Angeles"/>
    <x v="1"/>
    <n v="90004"/>
    <x v="1"/>
    <s v="OFF-BI-10002794"/>
    <x v="1"/>
    <x v="8"/>
    <s v="Avery Trapezoid Ring Binder, 3&quot; Capacity, Black, 1040 sheets"/>
    <n v="65.567999999999998"/>
    <n v="2"/>
    <n v="0.2"/>
    <n v="23.768399999999996"/>
  </r>
  <r>
    <n v="8841"/>
    <x v="4408"/>
    <x v="2"/>
    <x v="322"/>
    <d v="2011-04-10T00:00:00"/>
    <x v="0"/>
    <s v="FH-14275"/>
    <s v="Frank Hawley"/>
    <x v="1"/>
    <s v="United States"/>
    <s v="Los Angeles"/>
    <x v="1"/>
    <n v="90004"/>
    <x v="1"/>
    <s v="TEC-AC-10004171"/>
    <x v="2"/>
    <x v="11"/>
    <s v="Razer Kraken 7.1 Surround Sound Over Ear USB Gaming Headset"/>
    <n v="299.96999999999997"/>
    <n v="3"/>
    <n v="0"/>
    <n v="131.98680000000002"/>
  </r>
  <r>
    <n v="8842"/>
    <x v="4409"/>
    <x v="0"/>
    <x v="1206"/>
    <d v="2013-02-13T00:00:00"/>
    <x v="1"/>
    <s v="JR-16210"/>
    <s v="Justin Ritter"/>
    <x v="1"/>
    <s v="United States"/>
    <s v="San Francisco"/>
    <x v="1"/>
    <n v="94110"/>
    <x v="1"/>
    <s v="TEC-AC-10003628"/>
    <x v="2"/>
    <x v="11"/>
    <s v="Logitech 910-002974 M325 Wireless Mouse for Web Scrolling"/>
    <n v="89.97"/>
    <n v="3"/>
    <n v="0"/>
    <n v="39.586800000000011"/>
  </r>
  <r>
    <n v="8843"/>
    <x v="4409"/>
    <x v="0"/>
    <x v="1206"/>
    <d v="2013-02-13T00:00:00"/>
    <x v="1"/>
    <s v="JR-16210"/>
    <s v="Justin Ritter"/>
    <x v="1"/>
    <s v="United States"/>
    <s v="San Francisco"/>
    <x v="1"/>
    <n v="94110"/>
    <x v="1"/>
    <s v="TEC-AC-10004761"/>
    <x v="2"/>
    <x v="11"/>
    <s v="Maxell 4.7GB DVD+RW 3/Pack"/>
    <n v="31.86"/>
    <n v="2"/>
    <n v="0"/>
    <n v="11.151"/>
  </r>
  <r>
    <n v="8844"/>
    <x v="4410"/>
    <x v="2"/>
    <x v="728"/>
    <d v="2011-11-20T00:00:00"/>
    <x v="0"/>
    <s v="JC-16105"/>
    <s v="Julie Creighton"/>
    <x v="1"/>
    <s v="United States"/>
    <s v="Minneapolis"/>
    <x v="11"/>
    <n v="55407"/>
    <x v="2"/>
    <s v="OFF-ST-10000885"/>
    <x v="1"/>
    <x v="4"/>
    <s v="Fellowes Desktop Hanging File Manager"/>
    <n v="67.150000000000006"/>
    <n v="5"/>
    <n v="0"/>
    <n v="16.787500000000001"/>
  </r>
  <r>
    <n v="8845"/>
    <x v="4411"/>
    <x v="3"/>
    <x v="404"/>
    <d v="2014-12-24T00:00:00"/>
    <x v="1"/>
    <s v="BP-11290"/>
    <s v="Beth Paige"/>
    <x v="0"/>
    <s v="United States"/>
    <s v="Columbus"/>
    <x v="24"/>
    <n v="43229"/>
    <x v="3"/>
    <s v="OFF-BI-10004209"/>
    <x v="1"/>
    <x v="8"/>
    <s v="Fellowes Twister Kit, Gray/Clear, 3/pkg"/>
    <n v="7.2359999999999998"/>
    <n v="3"/>
    <n v="0.7"/>
    <n v="-6.0299999999999976"/>
  </r>
  <r>
    <n v="8846"/>
    <x v="4411"/>
    <x v="3"/>
    <x v="404"/>
    <d v="2014-12-24T00:00:00"/>
    <x v="1"/>
    <s v="BP-11290"/>
    <s v="Beth Paige"/>
    <x v="0"/>
    <s v="United States"/>
    <s v="Columbus"/>
    <x v="24"/>
    <n v="43229"/>
    <x v="3"/>
    <s v="OFF-FA-10002988"/>
    <x v="1"/>
    <x v="13"/>
    <s v="Ideal Clamps"/>
    <n v="4.8239999999999998"/>
    <n v="3"/>
    <n v="0.2"/>
    <n v="1.7486999999999999"/>
  </r>
  <r>
    <n v="8847"/>
    <x v="4411"/>
    <x v="3"/>
    <x v="404"/>
    <d v="2014-12-24T00:00:00"/>
    <x v="1"/>
    <s v="BP-11290"/>
    <s v="Beth Paige"/>
    <x v="0"/>
    <s v="United States"/>
    <s v="Columbus"/>
    <x v="24"/>
    <n v="43229"/>
    <x v="3"/>
    <s v="OFF-PA-10002222"/>
    <x v="1"/>
    <x v="10"/>
    <s v="Xerox Color Copier Paper, 11&quot; x 17&quot;, Ream"/>
    <n v="91.360000000000014"/>
    <n v="5"/>
    <n v="0.2"/>
    <n v="29.691999999999993"/>
  </r>
  <r>
    <n v="8848"/>
    <x v="4411"/>
    <x v="3"/>
    <x v="404"/>
    <d v="2014-12-24T00:00:00"/>
    <x v="1"/>
    <s v="BP-11290"/>
    <s v="Beth Paige"/>
    <x v="0"/>
    <s v="United States"/>
    <s v="Columbus"/>
    <x v="24"/>
    <n v="43229"/>
    <x v="3"/>
    <s v="OFF-AP-10004487"/>
    <x v="1"/>
    <x v="9"/>
    <s v="Kensington 4 Outlet MasterPiece Compact Power Control Center"/>
    <n v="130.11199999999999"/>
    <n v="2"/>
    <n v="0.2"/>
    <n v="13.011199999999995"/>
  </r>
  <r>
    <n v="8849"/>
    <x v="4412"/>
    <x v="1"/>
    <x v="740"/>
    <d v="2012-07-04T00:00:00"/>
    <x v="2"/>
    <s v="FA-14230"/>
    <s v="Frank Atkinson"/>
    <x v="1"/>
    <s v="United States"/>
    <s v="Raleigh"/>
    <x v="3"/>
    <n v="27604"/>
    <x v="0"/>
    <s v="TEC-PH-10003505"/>
    <x v="2"/>
    <x v="7"/>
    <s v="Geemarc AmpliPOWER60"/>
    <n v="74.239999999999995"/>
    <n v="1"/>
    <n v="0.2"/>
    <n v="8.3519999999999932"/>
  </r>
  <r>
    <n v="8850"/>
    <x v="4412"/>
    <x v="1"/>
    <x v="740"/>
    <d v="2012-07-04T00:00:00"/>
    <x v="2"/>
    <s v="FA-14230"/>
    <s v="Frank Atkinson"/>
    <x v="1"/>
    <s v="United States"/>
    <s v="Raleigh"/>
    <x v="3"/>
    <n v="27604"/>
    <x v="0"/>
    <s v="FUR-FU-10000076"/>
    <x v="0"/>
    <x v="5"/>
    <s v="24-Hour Round Wall Clock"/>
    <n v="159.84000000000003"/>
    <n v="10"/>
    <n v="0.2"/>
    <n v="45.954000000000008"/>
  </r>
  <r>
    <n v="8851"/>
    <x v="4412"/>
    <x v="1"/>
    <x v="740"/>
    <d v="2012-07-04T00:00:00"/>
    <x v="2"/>
    <s v="FA-14230"/>
    <s v="Frank Atkinson"/>
    <x v="1"/>
    <s v="United States"/>
    <s v="Raleigh"/>
    <x v="3"/>
    <n v="27604"/>
    <x v="0"/>
    <s v="OFF-BI-10004728"/>
    <x v="1"/>
    <x v="8"/>
    <s v="Wilson Jones Turn Tabs Binder Tool for Ring Binders"/>
    <n v="2.8920000000000008"/>
    <n v="2"/>
    <n v="0.7"/>
    <n v="-2.3136000000000001"/>
  </r>
  <r>
    <n v="8852"/>
    <x v="4412"/>
    <x v="1"/>
    <x v="740"/>
    <d v="2012-07-04T00:00:00"/>
    <x v="2"/>
    <s v="FA-14230"/>
    <s v="Frank Atkinson"/>
    <x v="1"/>
    <s v="United States"/>
    <s v="Raleigh"/>
    <x v="3"/>
    <n v="27604"/>
    <x v="0"/>
    <s v="OFF-PA-10002250"/>
    <x v="1"/>
    <x v="10"/>
    <s v="Things To Do Today Pad"/>
    <n v="9.3920000000000012"/>
    <n v="2"/>
    <n v="0.2"/>
    <n v="3.2871999999999999"/>
  </r>
  <r>
    <n v="8853"/>
    <x v="4413"/>
    <x v="2"/>
    <x v="1169"/>
    <d v="2011-10-13T00:00:00"/>
    <x v="0"/>
    <s v="DN-13690"/>
    <s v="Duane Noonan"/>
    <x v="0"/>
    <s v="United States"/>
    <s v="New York City"/>
    <x v="15"/>
    <n v="10011"/>
    <x v="3"/>
    <s v="OFF-PA-10003823"/>
    <x v="1"/>
    <x v="10"/>
    <s v="Xerox 197"/>
    <n v="123.92"/>
    <n v="4"/>
    <n v="0"/>
    <n v="55.763999999999996"/>
  </r>
  <r>
    <n v="8854"/>
    <x v="4414"/>
    <x v="1"/>
    <x v="357"/>
    <d v="2012-09-25T00:00:00"/>
    <x v="2"/>
    <s v="FO-14305"/>
    <s v="Frank Olsen"/>
    <x v="0"/>
    <s v="United States"/>
    <s v="Philadelphia"/>
    <x v="9"/>
    <n v="19143"/>
    <x v="3"/>
    <s v="OFF-SU-10000898"/>
    <x v="1"/>
    <x v="14"/>
    <s v="Acme Hot Forged Carbon Steel Scissors with Nickel-Plated Handles, 3 7/8&quot; Cut, 8&quot;L"/>
    <n v="55.600000000000009"/>
    <n v="5"/>
    <n v="0.2"/>
    <n v="6.2549999999999919"/>
  </r>
  <r>
    <n v="8855"/>
    <x v="4414"/>
    <x v="1"/>
    <x v="357"/>
    <d v="2012-09-25T00:00:00"/>
    <x v="2"/>
    <s v="FO-14305"/>
    <s v="Frank Olsen"/>
    <x v="0"/>
    <s v="United States"/>
    <s v="Philadelphia"/>
    <x v="9"/>
    <n v="19143"/>
    <x v="3"/>
    <s v="TEC-AC-10003832"/>
    <x v="2"/>
    <x v="11"/>
    <s v="Logitech P710e Mobile Speakerphone"/>
    <n v="617.97600000000011"/>
    <n v="3"/>
    <n v="0.2"/>
    <n v="-7.724700000000098"/>
  </r>
  <r>
    <n v="8856"/>
    <x v="4415"/>
    <x v="3"/>
    <x v="165"/>
    <d v="2014-12-31T00:00:00"/>
    <x v="1"/>
    <s v="DP-13105"/>
    <s v="Dave Poirier"/>
    <x v="1"/>
    <s v="United States"/>
    <s v="Meridian"/>
    <x v="45"/>
    <n v="83642"/>
    <x v="1"/>
    <s v="OFF-BI-10001679"/>
    <x v="1"/>
    <x v="8"/>
    <s v="GBC Instant Index System for Binding Systems"/>
    <n v="21.312000000000005"/>
    <n v="3"/>
    <n v="0.2"/>
    <n v="7.9919999999999991"/>
  </r>
  <r>
    <n v="8857"/>
    <x v="4416"/>
    <x v="3"/>
    <x v="119"/>
    <d v="2014-10-21T00:00:00"/>
    <x v="1"/>
    <s v="JW-15220"/>
    <s v="Jane Waco"/>
    <x v="1"/>
    <s v="United States"/>
    <s v="Sacramento"/>
    <x v="1"/>
    <n v="95823"/>
    <x v="1"/>
    <s v="TEC-AC-10002335"/>
    <x v="2"/>
    <x v="11"/>
    <s v="Logitech Media Keyboard K200"/>
    <n v="209.94"/>
    <n v="6"/>
    <n v="0"/>
    <n v="39.888599999999997"/>
  </r>
  <r>
    <n v="8858"/>
    <x v="4416"/>
    <x v="3"/>
    <x v="119"/>
    <d v="2014-10-21T00:00:00"/>
    <x v="1"/>
    <s v="JW-15220"/>
    <s v="Jane Waco"/>
    <x v="1"/>
    <s v="United States"/>
    <s v="Sacramento"/>
    <x v="1"/>
    <n v="95823"/>
    <x v="1"/>
    <s v="TEC-PH-10003187"/>
    <x v="2"/>
    <x v="7"/>
    <s v="Anker Astro Mini 3000mAh Ultra-Compact Portable Charger"/>
    <n v="31.983999999999998"/>
    <n v="2"/>
    <n v="0.2"/>
    <n v="-7.9959999999999996"/>
  </r>
  <r>
    <n v="8859"/>
    <x v="4416"/>
    <x v="3"/>
    <x v="119"/>
    <d v="2014-10-21T00:00:00"/>
    <x v="1"/>
    <s v="JW-15220"/>
    <s v="Jane Waco"/>
    <x v="1"/>
    <s v="United States"/>
    <s v="Sacramento"/>
    <x v="1"/>
    <n v="95823"/>
    <x v="1"/>
    <s v="OFF-BI-10003527"/>
    <x v="1"/>
    <x v="8"/>
    <s v="Fellowes PB500 Electric Punch Plastic Comb Binding Machine with Manual Bind"/>
    <n v="5083.96"/>
    <n v="5"/>
    <n v="0.2"/>
    <n v="1906.4849999999999"/>
  </r>
  <r>
    <n v="8860"/>
    <x v="4417"/>
    <x v="3"/>
    <x v="648"/>
    <d v="2014-08-27T00:00:00"/>
    <x v="1"/>
    <s v="TT-21460"/>
    <s v="Tonja Turnell"/>
    <x v="2"/>
    <s v="United States"/>
    <s v="Charlotte"/>
    <x v="3"/>
    <n v="28205"/>
    <x v="0"/>
    <s v="TEC-PH-10003171"/>
    <x v="2"/>
    <x v="7"/>
    <s v="Plantronics Encore H101 Dual Earpieces Headset"/>
    <n v="35.96"/>
    <n v="1"/>
    <n v="0.2"/>
    <n v="3.5959999999999983"/>
  </r>
  <r>
    <n v="8861"/>
    <x v="4418"/>
    <x v="1"/>
    <x v="861"/>
    <d v="2012-09-18T00:00:00"/>
    <x v="1"/>
    <s v="SN-20560"/>
    <s v="Skye Norling"/>
    <x v="2"/>
    <s v="United States"/>
    <s v="Paterson"/>
    <x v="30"/>
    <n v="7501"/>
    <x v="3"/>
    <s v="OFF-LA-10000414"/>
    <x v="1"/>
    <x v="2"/>
    <s v="Avery 503"/>
    <n v="31.049999999999997"/>
    <n v="3"/>
    <n v="0"/>
    <n v="14.904"/>
  </r>
  <r>
    <n v="8862"/>
    <x v="4418"/>
    <x v="1"/>
    <x v="861"/>
    <d v="2012-09-18T00:00:00"/>
    <x v="1"/>
    <s v="SN-20560"/>
    <s v="Skye Norling"/>
    <x v="2"/>
    <s v="United States"/>
    <s v="Paterson"/>
    <x v="30"/>
    <n v="7501"/>
    <x v="3"/>
    <s v="FUR-FU-10002107"/>
    <x v="0"/>
    <x v="5"/>
    <s v="Eldon Pizzaz Desk Accessories"/>
    <n v="8.92"/>
    <n v="4"/>
    <n v="0"/>
    <n v="3.9248000000000003"/>
  </r>
  <r>
    <n v="8863"/>
    <x v="4418"/>
    <x v="1"/>
    <x v="861"/>
    <d v="2012-09-18T00:00:00"/>
    <x v="1"/>
    <s v="SN-20560"/>
    <s v="Skye Norling"/>
    <x v="2"/>
    <s v="United States"/>
    <s v="Paterson"/>
    <x v="30"/>
    <n v="7501"/>
    <x v="3"/>
    <s v="OFF-BI-10004593"/>
    <x v="1"/>
    <x v="8"/>
    <s v="Ibico Laser Imprintable Binding System Covers"/>
    <n v="209.6"/>
    <n v="4"/>
    <n v="0"/>
    <n v="96.415999999999997"/>
  </r>
  <r>
    <n v="8864"/>
    <x v="4418"/>
    <x v="1"/>
    <x v="861"/>
    <d v="2012-09-18T00:00:00"/>
    <x v="1"/>
    <s v="SN-20560"/>
    <s v="Skye Norling"/>
    <x v="2"/>
    <s v="United States"/>
    <s v="Paterson"/>
    <x v="30"/>
    <n v="7501"/>
    <x v="3"/>
    <s v="OFF-AP-10003860"/>
    <x v="1"/>
    <x v="9"/>
    <s v="Fellowes Advanced 8 Outlet Surge Suppressor with Phone/Fax Protection"/>
    <n v="111.04"/>
    <n v="4"/>
    <n v="0"/>
    <n v="29.980800000000002"/>
  </r>
  <r>
    <n v="8865"/>
    <x v="4418"/>
    <x v="1"/>
    <x v="861"/>
    <d v="2012-09-18T00:00:00"/>
    <x v="1"/>
    <s v="SN-20560"/>
    <s v="Skye Norling"/>
    <x v="2"/>
    <s v="United States"/>
    <s v="Paterson"/>
    <x v="30"/>
    <n v="7501"/>
    <x v="3"/>
    <s v="OFF-PA-10000556"/>
    <x v="1"/>
    <x v="10"/>
    <s v="Xerox 208"/>
    <n v="38.880000000000003"/>
    <n v="6"/>
    <n v="0"/>
    <n v="18.662400000000002"/>
  </r>
  <r>
    <n v="8866"/>
    <x v="4419"/>
    <x v="1"/>
    <x v="139"/>
    <d v="2012-12-26T00:00:00"/>
    <x v="1"/>
    <s v="JM-15865"/>
    <s v="John Murray"/>
    <x v="0"/>
    <s v="United States"/>
    <s v="Arlington"/>
    <x v="17"/>
    <n v="22204"/>
    <x v="0"/>
    <s v="OFF-AP-10003281"/>
    <x v="1"/>
    <x v="9"/>
    <s v="Acco 6 Outlet Guardian Standard Surge Suppressor"/>
    <n v="36.269999999999996"/>
    <n v="3"/>
    <n v="0"/>
    <n v="10.880999999999997"/>
  </r>
  <r>
    <n v="8867"/>
    <x v="4420"/>
    <x v="2"/>
    <x v="59"/>
    <d v="2011-09-23T00:00:00"/>
    <x v="2"/>
    <s v="SB-20185"/>
    <s v="Sarah Brown"/>
    <x v="0"/>
    <s v="United States"/>
    <s v="Chicago"/>
    <x v="10"/>
    <n v="60653"/>
    <x v="2"/>
    <s v="FUR-BO-10004218"/>
    <x v="0"/>
    <x v="0"/>
    <s v="Bush Heritage Pine Collection 5-Shelf Bookcase, Albany Pine Finish, *Special Order"/>
    <n v="493.42999999999995"/>
    <n v="5"/>
    <n v="0.3"/>
    <n v="-70.489999999999981"/>
  </r>
  <r>
    <n v="8868"/>
    <x v="4420"/>
    <x v="2"/>
    <x v="59"/>
    <d v="2011-09-23T00:00:00"/>
    <x v="2"/>
    <s v="SB-20185"/>
    <s v="Sarah Brown"/>
    <x v="0"/>
    <s v="United States"/>
    <s v="Chicago"/>
    <x v="10"/>
    <n v="60653"/>
    <x v="2"/>
    <s v="TEC-PH-10002185"/>
    <x v="2"/>
    <x v="7"/>
    <s v="QVS USB Car Charger 2-Port 2.1Amp for iPod/iPhone/iPad/iPad 2/iPad 3"/>
    <n v="11.120000000000001"/>
    <n v="2"/>
    <n v="0.2"/>
    <n v="3.4749999999999996"/>
  </r>
  <r>
    <n v="8869"/>
    <x v="4421"/>
    <x v="0"/>
    <x v="254"/>
    <d v="2013-11-09T00:00:00"/>
    <x v="1"/>
    <s v="CC-12475"/>
    <s v="Cindy Chapman"/>
    <x v="0"/>
    <s v="United States"/>
    <s v="San Diego"/>
    <x v="1"/>
    <n v="92037"/>
    <x v="1"/>
    <s v="TEC-MA-10003176"/>
    <x v="2"/>
    <x v="15"/>
    <s v="Okidata B400 Printer"/>
    <n v="686.40000000000009"/>
    <n v="2"/>
    <n v="0.2"/>
    <n v="77.219999999999914"/>
  </r>
  <r>
    <n v="8870"/>
    <x v="4422"/>
    <x v="3"/>
    <x v="96"/>
    <d v="2014-12-07T00:00:00"/>
    <x v="1"/>
    <s v="SH-19975"/>
    <s v="Sally Hughsby"/>
    <x v="1"/>
    <s v="United States"/>
    <s v="Seattle"/>
    <x v="4"/>
    <n v="98105"/>
    <x v="1"/>
    <s v="OFF-BI-10002003"/>
    <x v="1"/>
    <x v="8"/>
    <s v="Ibico Presentation Index for Binding Systems"/>
    <n v="15.920000000000002"/>
    <n v="5"/>
    <n v="0.2"/>
    <n v="5.3729999999999993"/>
  </r>
  <r>
    <n v="8871"/>
    <x v="4422"/>
    <x v="3"/>
    <x v="96"/>
    <d v="2014-12-07T00:00:00"/>
    <x v="1"/>
    <s v="SH-19975"/>
    <s v="Sally Hughsby"/>
    <x v="1"/>
    <s v="United States"/>
    <s v="Seattle"/>
    <x v="4"/>
    <n v="98105"/>
    <x v="1"/>
    <s v="FUR-FU-10000023"/>
    <x v="0"/>
    <x v="5"/>
    <s v="Eldon Wave Desk Accessories"/>
    <n v="70.679999999999993"/>
    <n v="12"/>
    <n v="0"/>
    <n v="31.099200000000003"/>
  </r>
  <r>
    <n v="8872"/>
    <x v="4422"/>
    <x v="3"/>
    <x v="96"/>
    <d v="2014-12-07T00:00:00"/>
    <x v="1"/>
    <s v="SH-19975"/>
    <s v="Sally Hughsby"/>
    <x v="1"/>
    <s v="United States"/>
    <s v="Seattle"/>
    <x v="4"/>
    <n v="98105"/>
    <x v="1"/>
    <s v="OFF-ST-10002756"/>
    <x v="1"/>
    <x v="4"/>
    <s v="Tennsco Stur-D-Stor Boltless Shelving, 5 Shelves, 24&quot; Deep, Sand"/>
    <n v="541.24"/>
    <n v="4"/>
    <n v="0"/>
    <n v="5.4124000000000478"/>
  </r>
  <r>
    <n v="8873"/>
    <x v="4423"/>
    <x v="2"/>
    <x v="982"/>
    <d v="2011-10-10T00:00:00"/>
    <x v="3"/>
    <s v="RB-19435"/>
    <s v="Richard Bierner"/>
    <x v="0"/>
    <s v="United States"/>
    <s v="Columbus"/>
    <x v="24"/>
    <n v="43229"/>
    <x v="3"/>
    <s v="TEC-MA-10002694"/>
    <x v="2"/>
    <x v="15"/>
    <s v="Hewlett-Packard Deskjet F4180 All-in-One Color Ink-jet - Printer / copier / scanner"/>
    <n v="101.99400000000001"/>
    <n v="2"/>
    <n v="0.7"/>
    <n v="-71.39579999999998"/>
  </r>
  <r>
    <n v="8874"/>
    <x v="4423"/>
    <x v="2"/>
    <x v="982"/>
    <d v="2011-10-10T00:00:00"/>
    <x v="3"/>
    <s v="RB-19435"/>
    <s v="Richard Bierner"/>
    <x v="0"/>
    <s v="United States"/>
    <s v="Columbus"/>
    <x v="24"/>
    <n v="43229"/>
    <x v="3"/>
    <s v="OFF-BI-10002429"/>
    <x v="1"/>
    <x v="8"/>
    <s v="Premier Elliptical Ring Binder, Black"/>
    <n v="18.264000000000003"/>
    <n v="2"/>
    <n v="0.7"/>
    <n v="-13.393599999999999"/>
  </r>
  <r>
    <n v="8875"/>
    <x v="4424"/>
    <x v="3"/>
    <x v="237"/>
    <d v="2014-11-17T00:00:00"/>
    <x v="0"/>
    <s v="TC-21295"/>
    <s v="Toby Carlisle"/>
    <x v="0"/>
    <s v="United States"/>
    <s v="Houston"/>
    <x v="5"/>
    <n v="77095"/>
    <x v="2"/>
    <s v="OFF-BI-10003684"/>
    <x v="1"/>
    <x v="8"/>
    <s v="Wilson Jones Legal Size Ring Binders"/>
    <n v="21.989999999999995"/>
    <n v="5"/>
    <n v="0.8"/>
    <n v="-32.984999999999999"/>
  </r>
  <r>
    <n v="8876"/>
    <x v="4425"/>
    <x v="0"/>
    <x v="572"/>
    <d v="2013-08-20T00:00:00"/>
    <x v="1"/>
    <s v="CT-11995"/>
    <s v="Carol Triggs"/>
    <x v="0"/>
    <s v="United States"/>
    <s v="Irving"/>
    <x v="5"/>
    <n v="75061"/>
    <x v="2"/>
    <s v="OFF-SU-10003505"/>
    <x v="1"/>
    <x v="14"/>
    <s v="Premier Electric Letter Opener"/>
    <n v="185.376"/>
    <n v="2"/>
    <n v="0.2"/>
    <n v="-34.758000000000017"/>
  </r>
  <r>
    <n v="8877"/>
    <x v="4425"/>
    <x v="0"/>
    <x v="572"/>
    <d v="2013-08-20T00:00:00"/>
    <x v="1"/>
    <s v="CT-11995"/>
    <s v="Carol Triggs"/>
    <x v="0"/>
    <s v="United States"/>
    <s v="Irving"/>
    <x v="5"/>
    <n v="75061"/>
    <x v="2"/>
    <s v="OFF-AP-10002534"/>
    <x v="1"/>
    <x v="9"/>
    <s v="3.6 Cubic Foot Counter Height Office Refrigerator"/>
    <n v="58.923999999999985"/>
    <n v="1"/>
    <n v="0.8"/>
    <n v="-153.20240000000001"/>
  </r>
  <r>
    <n v="8878"/>
    <x v="4426"/>
    <x v="3"/>
    <x v="697"/>
    <d v="2014-09-24T00:00:00"/>
    <x v="1"/>
    <s v="GZ-14470"/>
    <s v="Gary Zandusky"/>
    <x v="0"/>
    <s v="United States"/>
    <s v="Morristown"/>
    <x v="30"/>
    <n v="7960"/>
    <x v="3"/>
    <s v="TEC-MA-10004626"/>
    <x v="2"/>
    <x v="15"/>
    <s v="Lexmark 20R1285 X6650 Wireless All-in-One Printer"/>
    <n v="480"/>
    <n v="4"/>
    <n v="0"/>
    <n v="225.6"/>
  </r>
  <r>
    <n v="8879"/>
    <x v="4426"/>
    <x v="3"/>
    <x v="697"/>
    <d v="2014-09-24T00:00:00"/>
    <x v="1"/>
    <s v="GZ-14470"/>
    <s v="Gary Zandusky"/>
    <x v="0"/>
    <s v="United States"/>
    <s v="Morristown"/>
    <x v="30"/>
    <n v="7960"/>
    <x v="3"/>
    <s v="OFF-ST-10000615"/>
    <x v="1"/>
    <x v="4"/>
    <s v="SimpliFile Personal File, Black Granite, 15w x 6-15/16d x 11-1/4h"/>
    <n v="34.049999999999997"/>
    <n v="3"/>
    <n v="0"/>
    <n v="9.5340000000000025"/>
  </r>
  <r>
    <n v="8880"/>
    <x v="4427"/>
    <x v="1"/>
    <x v="391"/>
    <d v="2012-03-25T00:00:00"/>
    <x v="2"/>
    <s v="AM-10360"/>
    <s v="Alice McCarthy"/>
    <x v="1"/>
    <s v="United States"/>
    <s v="Los Angeles"/>
    <x v="1"/>
    <n v="90008"/>
    <x v="1"/>
    <s v="OFF-PA-10000659"/>
    <x v="1"/>
    <x v="10"/>
    <s v="TOPS Carbonless Receipt Book, Four 2-3/4 x 7-1/4 Money Receipts per Page"/>
    <n v="192.72"/>
    <n v="11"/>
    <n v="0"/>
    <n v="92.505599999999987"/>
  </r>
  <r>
    <n v="8881"/>
    <x v="4427"/>
    <x v="1"/>
    <x v="391"/>
    <d v="2012-03-25T00:00:00"/>
    <x v="2"/>
    <s v="AM-10360"/>
    <s v="Alice McCarthy"/>
    <x v="1"/>
    <s v="United States"/>
    <s v="Los Angeles"/>
    <x v="1"/>
    <n v="90008"/>
    <x v="1"/>
    <s v="TEC-AC-10000736"/>
    <x v="2"/>
    <x v="11"/>
    <s v="Logitech G600 MMO Gaming Mouse"/>
    <n v="239.96999999999997"/>
    <n v="3"/>
    <n v="0"/>
    <n v="86.389199999999988"/>
  </r>
  <r>
    <n v="8882"/>
    <x v="4428"/>
    <x v="0"/>
    <x v="1186"/>
    <d v="2013-07-04T00:00:00"/>
    <x v="0"/>
    <s v="AH-10120"/>
    <s v="Adrian Hane"/>
    <x v="2"/>
    <s v="United States"/>
    <s v="Aurora"/>
    <x v="10"/>
    <n v="60505"/>
    <x v="2"/>
    <s v="TEC-AC-10003038"/>
    <x v="2"/>
    <x v="11"/>
    <s v="Kingston Digital DataTraveler 16GB USB 2.0"/>
    <n v="50.120000000000005"/>
    <n v="7"/>
    <n v="0.2"/>
    <n v="-0.62650000000000716"/>
  </r>
  <r>
    <n v="8883"/>
    <x v="4429"/>
    <x v="3"/>
    <x v="179"/>
    <d v="2014-10-26T00:00:00"/>
    <x v="1"/>
    <s v="MY-18295"/>
    <s v="Muhammed Yedwab"/>
    <x v="1"/>
    <s v="United States"/>
    <s v="Durham"/>
    <x v="3"/>
    <n v="27707"/>
    <x v="0"/>
    <s v="TEC-PH-10004071"/>
    <x v="2"/>
    <x v="7"/>
    <s v="PayAnywhere Card Reader"/>
    <n v="15.984000000000002"/>
    <n v="2"/>
    <n v="0.2"/>
    <n v="1.3986000000000001"/>
  </r>
  <r>
    <n v="8884"/>
    <x v="4429"/>
    <x v="3"/>
    <x v="179"/>
    <d v="2014-10-26T00:00:00"/>
    <x v="1"/>
    <s v="MY-18295"/>
    <s v="Muhammed Yedwab"/>
    <x v="1"/>
    <s v="United States"/>
    <s v="Durham"/>
    <x v="3"/>
    <n v="27707"/>
    <x v="0"/>
    <s v="OFF-PA-10001667"/>
    <x v="1"/>
    <x v="10"/>
    <s v="Great White Multi-Use Recycled Paper (20Lb. and 84 Bright)"/>
    <n v="14.352000000000002"/>
    <n v="3"/>
    <n v="0.2"/>
    <n v="4.4849999999999994"/>
  </r>
  <r>
    <n v="8885"/>
    <x v="4430"/>
    <x v="2"/>
    <x v="55"/>
    <d v="2011-08-30T00:00:00"/>
    <x v="1"/>
    <s v="BS-11590"/>
    <s v="Brendan Sweed"/>
    <x v="1"/>
    <s v="United States"/>
    <s v="Columbus"/>
    <x v="24"/>
    <n v="43229"/>
    <x v="3"/>
    <s v="OFF-BI-10001982"/>
    <x v="1"/>
    <x v="8"/>
    <s v="Wilson Jones Custom Binder Spines &amp; Labels"/>
    <n v="6.5280000000000014"/>
    <n v="4"/>
    <n v="0.7"/>
    <n v="-4.5695999999999994"/>
  </r>
  <r>
    <n v="8886"/>
    <x v="4430"/>
    <x v="2"/>
    <x v="55"/>
    <d v="2011-08-30T00:00:00"/>
    <x v="1"/>
    <s v="BS-11590"/>
    <s v="Brendan Sweed"/>
    <x v="1"/>
    <s v="United States"/>
    <s v="Columbus"/>
    <x v="24"/>
    <n v="43229"/>
    <x v="3"/>
    <s v="OFF-BI-10004141"/>
    <x v="1"/>
    <x v="8"/>
    <s v="Insertable Tab Indexes For Data Binders"/>
    <n v="2.8620000000000005"/>
    <n v="3"/>
    <n v="0.7"/>
    <n v="-2.2896000000000001"/>
  </r>
  <r>
    <n v="8887"/>
    <x v="4430"/>
    <x v="2"/>
    <x v="55"/>
    <d v="2011-08-30T00:00:00"/>
    <x v="1"/>
    <s v="BS-11590"/>
    <s v="Brendan Sweed"/>
    <x v="1"/>
    <s v="United States"/>
    <s v="Columbus"/>
    <x v="24"/>
    <n v="43229"/>
    <x v="3"/>
    <s v="OFF-BI-10002103"/>
    <x v="1"/>
    <x v="8"/>
    <s v="Cardinal Slant-D Ring Binder, Heavy Gauge Vinyl"/>
    <n v="20.856000000000002"/>
    <n v="8"/>
    <n v="0.7"/>
    <n v="-16.684799999999996"/>
  </r>
  <r>
    <n v="8888"/>
    <x v="4431"/>
    <x v="2"/>
    <x v="923"/>
    <d v="2011-07-30T00:00:00"/>
    <x v="0"/>
    <s v="BB-10990"/>
    <s v="Barry Blumstein"/>
    <x v="1"/>
    <s v="United States"/>
    <s v="Los Angeles"/>
    <x v="1"/>
    <n v="90036"/>
    <x v="1"/>
    <s v="OFF-ST-10002574"/>
    <x v="1"/>
    <x v="4"/>
    <s v="SAFCO Commercial Wire Shelving, Black"/>
    <n v="276.27999999999997"/>
    <n v="2"/>
    <n v="0"/>
    <n v="0"/>
  </r>
  <r>
    <n v="8889"/>
    <x v="4432"/>
    <x v="3"/>
    <x v="96"/>
    <d v="2014-12-08T00:00:00"/>
    <x v="1"/>
    <s v="ML-17755"/>
    <s v="Max Ludwig"/>
    <x v="2"/>
    <s v="United States"/>
    <s v="Stockton"/>
    <x v="1"/>
    <n v="95207"/>
    <x v="1"/>
    <s v="FUR-FU-10003394"/>
    <x v="0"/>
    <x v="5"/>
    <s v="Tenex &quot;The Solids&quot; Textured Chair Mats"/>
    <n v="629.64"/>
    <n v="9"/>
    <n v="0"/>
    <n v="107.03879999999994"/>
  </r>
  <r>
    <n v="8890"/>
    <x v="4433"/>
    <x v="0"/>
    <x v="508"/>
    <d v="2013-10-22T00:00:00"/>
    <x v="0"/>
    <s v="FC-14245"/>
    <s v="Frank Carlisle"/>
    <x v="2"/>
    <s v="United States"/>
    <s v="Columbia"/>
    <x v="25"/>
    <n v="65203"/>
    <x v="2"/>
    <s v="TEC-PH-10003072"/>
    <x v="2"/>
    <x v="7"/>
    <s v="Panasonic KX-TG9541B DECT 6.0 Digital 2-Line Expandable Cordless Phone With Digital Answering System"/>
    <n v="449.97"/>
    <n v="3"/>
    <n v="0"/>
    <n v="220.48530000000002"/>
  </r>
  <r>
    <n v="8891"/>
    <x v="4433"/>
    <x v="0"/>
    <x v="508"/>
    <d v="2013-10-22T00:00:00"/>
    <x v="0"/>
    <s v="FC-14245"/>
    <s v="Frank Carlisle"/>
    <x v="2"/>
    <s v="United States"/>
    <s v="Columbia"/>
    <x v="25"/>
    <n v="65203"/>
    <x v="2"/>
    <s v="OFF-AP-10003057"/>
    <x v="1"/>
    <x v="9"/>
    <s v="Honeywell Enviracaire Portable HEPA Air Cleaner for 16' x 20' Room"/>
    <n v="1927.5900000000001"/>
    <n v="7"/>
    <n v="0"/>
    <n v="751.76010000000008"/>
  </r>
  <r>
    <n v="8892"/>
    <x v="4434"/>
    <x v="0"/>
    <x v="1142"/>
    <d v="2013-09-19T00:00:00"/>
    <x v="2"/>
    <s v="CR-12625"/>
    <s v="Corey Roper"/>
    <x v="2"/>
    <s v="United States"/>
    <s v="Columbus"/>
    <x v="32"/>
    <n v="31907"/>
    <x v="0"/>
    <s v="FUR-CH-10001146"/>
    <x v="0"/>
    <x v="1"/>
    <s v="Global Value Mid-Back Manager's Chair, Gray"/>
    <n v="121.78"/>
    <n v="2"/>
    <n v="0"/>
    <n v="30.444999999999993"/>
  </r>
  <r>
    <n v="8893"/>
    <x v="4435"/>
    <x v="1"/>
    <x v="494"/>
    <d v="2012-12-06T00:00:00"/>
    <x v="1"/>
    <s v="LC-16960"/>
    <s v="Lindsay Castell"/>
    <x v="2"/>
    <s v="United States"/>
    <s v="San Diego"/>
    <x v="1"/>
    <n v="92037"/>
    <x v="1"/>
    <s v="FUR-CH-10003973"/>
    <x v="0"/>
    <x v="1"/>
    <s v="GuestStacker Chair with Chrome Finish Legs"/>
    <n v="2676.672"/>
    <n v="9"/>
    <n v="0.2"/>
    <n v="267.66720000000009"/>
  </r>
  <r>
    <n v="8894"/>
    <x v="4436"/>
    <x v="2"/>
    <x v="79"/>
    <d v="2011-08-12T00:00:00"/>
    <x v="1"/>
    <s v="GZ-14470"/>
    <s v="Gary Zandusky"/>
    <x v="0"/>
    <s v="United States"/>
    <s v="Texas City"/>
    <x v="5"/>
    <n v="77590"/>
    <x v="2"/>
    <s v="FUR-TA-10001307"/>
    <x v="0"/>
    <x v="3"/>
    <s v="SAFCO PlanMaster Heigh-Adjustable Drafting Table Base, 43w x 30d x 30-37h, Black"/>
    <n v="489.22999999999996"/>
    <n v="2"/>
    <n v="0.3"/>
    <n v="41.933999999999997"/>
  </r>
  <r>
    <n v="8895"/>
    <x v="4437"/>
    <x v="0"/>
    <x v="243"/>
    <d v="2013-08-23T00:00:00"/>
    <x v="1"/>
    <s v="BD-11320"/>
    <s v="Bill Donatelli"/>
    <x v="0"/>
    <s v="United States"/>
    <s v="Los Angeles"/>
    <x v="1"/>
    <n v="90004"/>
    <x v="1"/>
    <s v="FUR-FU-10004071"/>
    <x v="0"/>
    <x v="5"/>
    <s v="Luxo Professional Magnifying Clamp-On Fluorescent Lamps"/>
    <n v="312.03000000000003"/>
    <n v="3"/>
    <n v="0"/>
    <n v="43.684200000000018"/>
  </r>
  <r>
    <n v="8896"/>
    <x v="4437"/>
    <x v="0"/>
    <x v="243"/>
    <d v="2013-08-23T00:00:00"/>
    <x v="1"/>
    <s v="BD-11320"/>
    <s v="Bill Donatelli"/>
    <x v="0"/>
    <s v="United States"/>
    <s v="Los Angeles"/>
    <x v="1"/>
    <n v="90004"/>
    <x v="1"/>
    <s v="OFF-ST-10001505"/>
    <x v="1"/>
    <x v="4"/>
    <s v="Perma STOR-ALL Hanging File Box, 13 1/8&quot;W x 12 1/4&quot;D x 10 1/2&quot;H"/>
    <n v="17.940000000000001"/>
    <n v="3"/>
    <n v="0"/>
    <n v="3.0497999999999985"/>
  </r>
  <r>
    <n v="8897"/>
    <x v="4437"/>
    <x v="0"/>
    <x v="243"/>
    <d v="2013-08-23T00:00:00"/>
    <x v="1"/>
    <s v="BD-11320"/>
    <s v="Bill Donatelli"/>
    <x v="0"/>
    <s v="United States"/>
    <s v="Los Angeles"/>
    <x v="1"/>
    <n v="90004"/>
    <x v="1"/>
    <s v="TEC-PH-10004614"/>
    <x v="2"/>
    <x v="7"/>
    <s v="AT&amp;T 841000 Phone"/>
    <n v="165.60000000000002"/>
    <n v="3"/>
    <n v="0.2"/>
    <n v="10.349999999999994"/>
  </r>
  <r>
    <n v="8898"/>
    <x v="4437"/>
    <x v="0"/>
    <x v="243"/>
    <d v="2013-08-23T00:00:00"/>
    <x v="1"/>
    <s v="BD-11320"/>
    <s v="Bill Donatelli"/>
    <x v="0"/>
    <s v="United States"/>
    <s v="Los Angeles"/>
    <x v="1"/>
    <n v="90004"/>
    <x v="1"/>
    <s v="OFF-PA-10004911"/>
    <x v="1"/>
    <x v="10"/>
    <s v="Rediform S.O.S. 1-Up Phone Message Bk, 4-1/4x3-1/16 Bk, 1 Form/Pg, 40 Messages/Bk, 3/Pk"/>
    <n v="37.520000000000003"/>
    <n v="4"/>
    <n v="0"/>
    <n v="18.009600000000002"/>
  </r>
  <r>
    <n v="8899"/>
    <x v="4438"/>
    <x v="1"/>
    <x v="976"/>
    <d v="2012-08-09T00:00:00"/>
    <x v="0"/>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x v="4438"/>
    <x v="1"/>
    <x v="976"/>
    <d v="2012-08-09T00:00:00"/>
    <x v="0"/>
    <s v="EM-14095"/>
    <s v="Eudokia Martin"/>
    <x v="1"/>
    <s v="United States"/>
    <s v="Springfield"/>
    <x v="17"/>
    <n v="22153"/>
    <x v="0"/>
    <s v="OFF-LA-10004545"/>
    <x v="1"/>
    <x v="2"/>
    <s v="Avery 50"/>
    <n v="25.06"/>
    <n v="2"/>
    <n v="0"/>
    <n v="11.778199999999998"/>
  </r>
  <r>
    <n v="8901"/>
    <x v="4439"/>
    <x v="0"/>
    <x v="1207"/>
    <d v="2013-06-05T00:00:00"/>
    <x v="1"/>
    <s v="BP-11290"/>
    <s v="Beth Paige"/>
    <x v="0"/>
    <s v="United States"/>
    <s v="Decatur"/>
    <x v="10"/>
    <n v="62521"/>
    <x v="2"/>
    <s v="FUR-FU-10001379"/>
    <x v="0"/>
    <x v="5"/>
    <s v="Executive Impressions 16-1/2&quot; Circular Wall Clock"/>
    <n v="32.064"/>
    <n v="3"/>
    <n v="0.6"/>
    <n v="-12.825599999999994"/>
  </r>
  <r>
    <n v="8902"/>
    <x v="4439"/>
    <x v="0"/>
    <x v="1207"/>
    <d v="2013-06-05T00:00:00"/>
    <x v="1"/>
    <s v="BP-11290"/>
    <s v="Beth Paige"/>
    <x v="0"/>
    <s v="United States"/>
    <s v="Decatur"/>
    <x v="10"/>
    <n v="62521"/>
    <x v="2"/>
    <s v="OFF-PA-10001846"/>
    <x v="1"/>
    <x v="10"/>
    <s v="Xerox 1899"/>
    <n v="18.496000000000002"/>
    <n v="4"/>
    <n v="0.2"/>
    <n v="6.7048000000000005"/>
  </r>
  <r>
    <n v="8903"/>
    <x v="4439"/>
    <x v="0"/>
    <x v="1207"/>
    <d v="2013-06-05T00:00:00"/>
    <x v="1"/>
    <s v="BP-11290"/>
    <s v="Beth Paige"/>
    <x v="0"/>
    <s v="United States"/>
    <s v="Decatur"/>
    <x v="10"/>
    <n v="62521"/>
    <x v="2"/>
    <s v="FUR-CH-10000422"/>
    <x v="0"/>
    <x v="1"/>
    <s v="Global Highback Leather Tilter in Burgundy"/>
    <n v="191.07899999999998"/>
    <n v="3"/>
    <n v="0.3"/>
    <n v="-38.215799999999973"/>
  </r>
  <r>
    <n v="8904"/>
    <x v="4439"/>
    <x v="0"/>
    <x v="1207"/>
    <d v="2013-06-05T00:00:00"/>
    <x v="1"/>
    <s v="BP-11290"/>
    <s v="Beth Paige"/>
    <x v="0"/>
    <s v="United States"/>
    <s v="Decatur"/>
    <x v="10"/>
    <n v="62521"/>
    <x v="2"/>
    <s v="OFF-PA-10004621"/>
    <x v="1"/>
    <x v="10"/>
    <s v="Xerox 212"/>
    <n v="10.368000000000002"/>
    <n v="2"/>
    <n v="0.2"/>
    <n v="3.6288"/>
  </r>
  <r>
    <n v="8905"/>
    <x v="4440"/>
    <x v="0"/>
    <x v="949"/>
    <d v="2013-07-02T00:00:00"/>
    <x v="3"/>
    <s v="SU-20665"/>
    <s v="Stephanie Ulpright"/>
    <x v="2"/>
    <s v="United States"/>
    <s v="New York City"/>
    <x v="15"/>
    <n v="10009"/>
    <x v="3"/>
    <s v="OFF-LA-10001474"/>
    <x v="1"/>
    <x v="2"/>
    <s v="Avery 477"/>
    <n v="30.53"/>
    <n v="1"/>
    <n v="0"/>
    <n v="14.043800000000001"/>
  </r>
  <r>
    <n v="8906"/>
    <x v="4440"/>
    <x v="0"/>
    <x v="949"/>
    <d v="2013-07-02T00:00:00"/>
    <x v="3"/>
    <s v="SU-20665"/>
    <s v="Stephanie Ulpright"/>
    <x v="2"/>
    <s v="United States"/>
    <s v="New York City"/>
    <x v="15"/>
    <n v="10009"/>
    <x v="3"/>
    <s v="TEC-AC-10001635"/>
    <x v="2"/>
    <x v="11"/>
    <s v="KeyTronic KT400U2 - Keyboard - Black"/>
    <n v="30.839999999999996"/>
    <n v="3"/>
    <n v="0"/>
    <n v="6.1679999999999975"/>
  </r>
  <r>
    <n v="8907"/>
    <x v="4440"/>
    <x v="0"/>
    <x v="949"/>
    <d v="2013-07-02T00:00:00"/>
    <x v="3"/>
    <s v="SU-20665"/>
    <s v="Stephanie Ulpright"/>
    <x v="2"/>
    <s v="United States"/>
    <s v="New York City"/>
    <x v="15"/>
    <n v="10009"/>
    <x v="3"/>
    <s v="OFF-PA-10001950"/>
    <x v="1"/>
    <x v="10"/>
    <s v="Southworth 25% Cotton Antique Laid Paper &amp; Envelopes"/>
    <n v="75.06"/>
    <n v="9"/>
    <n v="0"/>
    <n v="33.776999999999994"/>
  </r>
  <r>
    <n v="8908"/>
    <x v="4441"/>
    <x v="0"/>
    <x v="122"/>
    <d v="2013-12-21T00:00:00"/>
    <x v="2"/>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x v="4442"/>
    <x v="1"/>
    <x v="1208"/>
    <d v="2012-02-01T00:00:00"/>
    <x v="1"/>
    <s v="EM-13825"/>
    <s v="Elizabeth Moffitt"/>
    <x v="1"/>
    <s v="United States"/>
    <s v="Moreno Valley"/>
    <x v="1"/>
    <n v="92553"/>
    <x v="1"/>
    <s v="OFF-PA-10003790"/>
    <x v="1"/>
    <x v="10"/>
    <s v="Xerox 1991"/>
    <n v="182.72"/>
    <n v="8"/>
    <n v="0"/>
    <n v="84.051199999999994"/>
  </r>
  <r>
    <n v="8910"/>
    <x v="4443"/>
    <x v="3"/>
    <x v="960"/>
    <d v="2014-11-02T00:00:00"/>
    <x v="1"/>
    <s v="SA-20830"/>
    <s v="Sue Ann Reed"/>
    <x v="0"/>
    <s v="United States"/>
    <s v="Everett"/>
    <x v="31"/>
    <n v="2149"/>
    <x v="3"/>
    <s v="OFF-LA-10002475"/>
    <x v="1"/>
    <x v="2"/>
    <s v="Avery 519"/>
    <n v="21.93"/>
    <n v="3"/>
    <n v="0"/>
    <n v="10.307099999999998"/>
  </r>
  <r>
    <n v="8911"/>
    <x v="4444"/>
    <x v="3"/>
    <x v="259"/>
    <d v="2014-11-09T00:00:00"/>
    <x v="1"/>
    <s v="CA-12265"/>
    <s v="Christina Anderson"/>
    <x v="0"/>
    <s v="United States"/>
    <s v="Chattanooga"/>
    <x v="18"/>
    <n v="37421"/>
    <x v="0"/>
    <s v="TEC-AC-10000303"/>
    <x v="2"/>
    <x v="11"/>
    <s v="Logitech M510 Wireless Mouse"/>
    <n v="95.976000000000013"/>
    <n v="3"/>
    <n v="0.2"/>
    <n v="15.596099999999996"/>
  </r>
  <r>
    <n v="8912"/>
    <x v="4444"/>
    <x v="3"/>
    <x v="259"/>
    <d v="2014-11-09T00:00:00"/>
    <x v="1"/>
    <s v="CA-12265"/>
    <s v="Christina Anderson"/>
    <x v="0"/>
    <s v="United States"/>
    <s v="Chattanooga"/>
    <x v="18"/>
    <n v="37421"/>
    <x v="0"/>
    <s v="TEC-PH-10000127"/>
    <x v="2"/>
    <x v="7"/>
    <s v="iOttie XL Car Mount"/>
    <n v="143.928"/>
    <n v="9"/>
    <n v="0.2"/>
    <n v="-32.383800000000008"/>
  </r>
  <r>
    <n v="8913"/>
    <x v="4444"/>
    <x v="3"/>
    <x v="259"/>
    <d v="2014-11-09T00:00:00"/>
    <x v="1"/>
    <s v="CA-12265"/>
    <s v="Christina Anderson"/>
    <x v="0"/>
    <s v="United States"/>
    <s v="Chattanooga"/>
    <x v="18"/>
    <n v="37421"/>
    <x v="0"/>
    <s v="OFF-BI-10004364"/>
    <x v="1"/>
    <x v="8"/>
    <s v="Storex Dura Pro Binders"/>
    <n v="3.5640000000000009"/>
    <n v="2"/>
    <n v="0.7"/>
    <n v="-2.9700000000000006"/>
  </r>
  <r>
    <n v="8914"/>
    <x v="4444"/>
    <x v="3"/>
    <x v="259"/>
    <d v="2014-11-09T00:00:00"/>
    <x v="1"/>
    <s v="CA-12265"/>
    <s v="Christina Anderson"/>
    <x v="0"/>
    <s v="United States"/>
    <s v="Chattanooga"/>
    <x v="18"/>
    <n v="37421"/>
    <x v="0"/>
    <s v="OFF-LA-10002195"/>
    <x v="1"/>
    <x v="2"/>
    <s v="Avery 481"/>
    <n v="4.9280000000000008"/>
    <n v="2"/>
    <n v="0.2"/>
    <n v="1.7247999999999997"/>
  </r>
  <r>
    <n v="8915"/>
    <x v="4445"/>
    <x v="0"/>
    <x v="195"/>
    <d v="2013-05-14T00:00:00"/>
    <x v="1"/>
    <s v="CV-12805"/>
    <s v="Cynthia Voltz"/>
    <x v="1"/>
    <s v="United States"/>
    <s v="Austin"/>
    <x v="5"/>
    <n v="78745"/>
    <x v="2"/>
    <s v="OFF-ST-10001490"/>
    <x v="1"/>
    <x v="4"/>
    <s v="Hot File 7-Pocket, Floor Stand"/>
    <n v="856.65600000000006"/>
    <n v="6"/>
    <n v="0.2"/>
    <n v="107.08199999999985"/>
  </r>
  <r>
    <n v="8916"/>
    <x v="4445"/>
    <x v="0"/>
    <x v="195"/>
    <d v="2013-05-14T00:00:00"/>
    <x v="1"/>
    <s v="CV-12805"/>
    <s v="Cynthia Voltz"/>
    <x v="1"/>
    <s v="United States"/>
    <s v="Austin"/>
    <x v="5"/>
    <n v="78745"/>
    <x v="2"/>
    <s v="OFF-BI-10002852"/>
    <x v="1"/>
    <x v="8"/>
    <s v="Ibico Standard Transparent Covers"/>
    <n v="13.183999999999997"/>
    <n v="4"/>
    <n v="0.8"/>
    <n v="-20.435200000000002"/>
  </r>
  <r>
    <n v="8917"/>
    <x v="4445"/>
    <x v="0"/>
    <x v="195"/>
    <d v="2013-05-14T00:00:00"/>
    <x v="1"/>
    <s v="CV-12805"/>
    <s v="Cynthia Voltz"/>
    <x v="1"/>
    <s v="United States"/>
    <s v="Austin"/>
    <x v="5"/>
    <n v="78745"/>
    <x v="2"/>
    <s v="OFF-AP-10000390"/>
    <x v="1"/>
    <x v="9"/>
    <s v="Euro Pro Shark Stick Mini Vacuum"/>
    <n v="48.783999999999985"/>
    <n v="4"/>
    <n v="0.8"/>
    <n v="-131.71680000000001"/>
  </r>
  <r>
    <n v="8918"/>
    <x v="4445"/>
    <x v="0"/>
    <x v="195"/>
    <d v="2013-05-14T00:00:00"/>
    <x v="1"/>
    <s v="CV-12805"/>
    <s v="Cynthia Voltz"/>
    <x v="1"/>
    <s v="United States"/>
    <s v="Austin"/>
    <x v="5"/>
    <n v="78745"/>
    <x v="2"/>
    <s v="OFF-PA-10004327"/>
    <x v="1"/>
    <x v="10"/>
    <s v="Xerox 1911"/>
    <n v="76.64"/>
    <n v="2"/>
    <n v="0.2"/>
    <n v="26.823999999999995"/>
  </r>
  <r>
    <n v="8919"/>
    <x v="4445"/>
    <x v="0"/>
    <x v="195"/>
    <d v="2013-05-14T00:00:00"/>
    <x v="1"/>
    <s v="CV-12805"/>
    <s v="Cynthia Voltz"/>
    <x v="1"/>
    <s v="United States"/>
    <s v="Austin"/>
    <x v="5"/>
    <n v="78745"/>
    <x v="2"/>
    <s v="OFF-BI-10002353"/>
    <x v="1"/>
    <x v="8"/>
    <s v="GBC VeloBind Cover Sets"/>
    <n v="18.527999999999995"/>
    <n v="6"/>
    <n v="0.8"/>
    <n v="-27.791999999999994"/>
  </r>
  <r>
    <n v="8920"/>
    <x v="4446"/>
    <x v="2"/>
    <x v="1063"/>
    <d v="2011-04-08T00:00:00"/>
    <x v="1"/>
    <s v="AH-10690"/>
    <s v="Anna Häberlin"/>
    <x v="1"/>
    <s v="United States"/>
    <s v="Virginia Beach"/>
    <x v="17"/>
    <n v="23464"/>
    <x v="0"/>
    <s v="FUR-FU-10003192"/>
    <x v="0"/>
    <x v="5"/>
    <s v="Luxo Adjustable Task Clamp Lamp"/>
    <n v="177.68"/>
    <n v="2"/>
    <n v="0"/>
    <n v="46.196799999999996"/>
  </r>
  <r>
    <n v="8921"/>
    <x v="4447"/>
    <x v="2"/>
    <x v="582"/>
    <d v="2011-05-03T00:00:00"/>
    <x v="1"/>
    <s v="DS-13180"/>
    <s v="David Smith"/>
    <x v="1"/>
    <s v="United States"/>
    <s v="Jamestown"/>
    <x v="15"/>
    <n v="14701"/>
    <x v="3"/>
    <s v="TEC-AC-10000736"/>
    <x v="2"/>
    <x v="11"/>
    <s v="Logitech G600 MMO Gaming Mouse"/>
    <n v="159.97999999999999"/>
    <n v="2"/>
    <n v="0"/>
    <n v="57.592799999999997"/>
  </r>
  <r>
    <n v="8922"/>
    <x v="4448"/>
    <x v="0"/>
    <x v="964"/>
    <d v="2013-10-09T00:00:00"/>
    <x v="1"/>
    <s v="AH-10690"/>
    <s v="Anna Häberlin"/>
    <x v="1"/>
    <s v="United States"/>
    <s v="Coral Gables"/>
    <x v="2"/>
    <n v="33134"/>
    <x v="0"/>
    <s v="TEC-PH-10003095"/>
    <x v="2"/>
    <x v="7"/>
    <s v="Samsung HM1900 Bluetooth Headset"/>
    <n v="52.679999999999993"/>
    <n v="3"/>
    <n v="0.2"/>
    <n v="19.754999999999999"/>
  </r>
  <r>
    <n v="8923"/>
    <x v="4448"/>
    <x v="0"/>
    <x v="964"/>
    <d v="2013-10-09T00:00:00"/>
    <x v="1"/>
    <s v="AH-10690"/>
    <s v="Anna Häberlin"/>
    <x v="1"/>
    <s v="United States"/>
    <s v="Coral Gables"/>
    <x v="2"/>
    <n v="33134"/>
    <x v="0"/>
    <s v="FUR-FU-10002885"/>
    <x v="0"/>
    <x v="5"/>
    <s v="Magna Visual Magnetic Picture Hangers"/>
    <n v="11.568000000000001"/>
    <n v="3"/>
    <n v="0.2"/>
    <n v="2.6028000000000011"/>
  </r>
  <r>
    <n v="8924"/>
    <x v="4449"/>
    <x v="3"/>
    <x v="532"/>
    <d v="2014-06-18T00:00:00"/>
    <x v="1"/>
    <s v="ZC-21910"/>
    <s v="Zuschuss Carroll"/>
    <x v="0"/>
    <s v="United States"/>
    <s v="Hickory"/>
    <x v="3"/>
    <n v="28601"/>
    <x v="0"/>
    <s v="OFF-BI-10001525"/>
    <x v="1"/>
    <x v="8"/>
    <s v="Acco Pressboard Covers with Storage Hooks, 14 7/8&quot; x 11&quot;, Executive Red"/>
    <n v="4.572000000000001"/>
    <n v="4"/>
    <n v="0.7"/>
    <n v="-3.8100000000000005"/>
  </r>
  <r>
    <n v="8925"/>
    <x v="4450"/>
    <x v="0"/>
    <x v="806"/>
    <d v="2013-02-03T00:00:00"/>
    <x v="1"/>
    <s v="DF-13135"/>
    <s v="David Flashing"/>
    <x v="0"/>
    <s v="United States"/>
    <s v="Rockford"/>
    <x v="10"/>
    <n v="61107"/>
    <x v="2"/>
    <s v="TEC-PH-10004241"/>
    <x v="2"/>
    <x v="7"/>
    <s v="Nokia Lumia 1020"/>
    <n v="1439.9680000000001"/>
    <n v="4"/>
    <n v="0.2"/>
    <n v="143.99680000000006"/>
  </r>
  <r>
    <n v="8926"/>
    <x v="4450"/>
    <x v="0"/>
    <x v="806"/>
    <d v="2013-02-03T00:00:00"/>
    <x v="1"/>
    <s v="DF-13135"/>
    <s v="David Flashing"/>
    <x v="0"/>
    <s v="United States"/>
    <s v="Rockford"/>
    <x v="10"/>
    <n v="61107"/>
    <x v="2"/>
    <s v="OFF-BI-10000546"/>
    <x v="1"/>
    <x v="8"/>
    <s v="Avery Durable Binders"/>
    <n v="1.7279999999999995"/>
    <n v="3"/>
    <n v="0.8"/>
    <n v="-2.678399999999999"/>
  </r>
  <r>
    <n v="8927"/>
    <x v="4450"/>
    <x v="0"/>
    <x v="806"/>
    <d v="2013-02-03T00:00:00"/>
    <x v="1"/>
    <s v="DF-13135"/>
    <s v="David Flashing"/>
    <x v="0"/>
    <s v="United States"/>
    <s v="Rockford"/>
    <x v="10"/>
    <n v="61107"/>
    <x v="2"/>
    <s v="FUR-TA-10004256"/>
    <x v="0"/>
    <x v="3"/>
    <s v="Bretford “Just In Time” Height-Adjustable Multi-Task Work Tables"/>
    <n v="626.09999999999991"/>
    <n v="3"/>
    <n v="0.5"/>
    <n v="-538.44600000000003"/>
  </r>
  <r>
    <n v="8928"/>
    <x v="4451"/>
    <x v="1"/>
    <x v="874"/>
    <d v="2012-09-29T00:00:00"/>
    <x v="0"/>
    <s v="SS-20140"/>
    <s v="Saphhira Shifley"/>
    <x v="1"/>
    <s v="United States"/>
    <s v="Seattle"/>
    <x v="4"/>
    <n v="98103"/>
    <x v="1"/>
    <s v="OFF-AR-10002067"/>
    <x v="1"/>
    <x v="6"/>
    <s v="Newell 334"/>
    <n v="99.2"/>
    <n v="5"/>
    <n v="0"/>
    <n v="25.792000000000002"/>
  </r>
  <r>
    <n v="8929"/>
    <x v="4452"/>
    <x v="1"/>
    <x v="657"/>
    <d v="2012-04-17T00:00:00"/>
    <x v="1"/>
    <s v="FP-14320"/>
    <s v="Frank Preis"/>
    <x v="0"/>
    <s v="United States"/>
    <s v="Huntsville"/>
    <x v="5"/>
    <n v="77340"/>
    <x v="2"/>
    <s v="FUR-TA-10000688"/>
    <x v="0"/>
    <x v="3"/>
    <s v="Chromcraft Bull-Nose Wood Round Conference Table Top, Wood Base"/>
    <n v="609.9799999999999"/>
    <n v="4"/>
    <n v="0.3"/>
    <n v="-113.28200000000004"/>
  </r>
  <r>
    <n v="8930"/>
    <x v="4452"/>
    <x v="1"/>
    <x v="657"/>
    <d v="2012-04-17T00:00:00"/>
    <x v="1"/>
    <s v="FP-14320"/>
    <s v="Frank Preis"/>
    <x v="0"/>
    <s v="United States"/>
    <s v="Huntsville"/>
    <x v="5"/>
    <n v="77340"/>
    <x v="2"/>
    <s v="FUR-TA-10002530"/>
    <x v="0"/>
    <x v="3"/>
    <s v="Iceberg OfficeWorks 42&quot; Round Tables"/>
    <n v="211.37199999999999"/>
    <n v="2"/>
    <n v="0.3"/>
    <n v="-45.294000000000011"/>
  </r>
  <r>
    <n v="8931"/>
    <x v="4452"/>
    <x v="1"/>
    <x v="657"/>
    <d v="2012-04-17T00:00:00"/>
    <x v="1"/>
    <s v="FP-14320"/>
    <s v="Frank Preis"/>
    <x v="0"/>
    <s v="United States"/>
    <s v="Huntsville"/>
    <x v="5"/>
    <n v="77340"/>
    <x v="2"/>
    <s v="TEC-PH-10001061"/>
    <x v="2"/>
    <x v="7"/>
    <s v="Apple iPhone 5C"/>
    <n v="239.976"/>
    <n v="3"/>
    <n v="0.2"/>
    <n v="17.998199999999997"/>
  </r>
  <r>
    <n v="8932"/>
    <x v="4453"/>
    <x v="3"/>
    <x v="404"/>
    <d v="2014-12-25T00:00:00"/>
    <x v="1"/>
    <s v="HE-14800"/>
    <s v="Harold Engle"/>
    <x v="1"/>
    <s v="United States"/>
    <s v="Milwaukee"/>
    <x v="6"/>
    <n v="53209"/>
    <x v="2"/>
    <s v="FUR-FU-10001057"/>
    <x v="0"/>
    <x v="5"/>
    <s v="Tensor Track Tree Floor Lamp"/>
    <n v="99.949999999999989"/>
    <n v="5"/>
    <n v="0"/>
    <n v="22.988499999999998"/>
  </r>
  <r>
    <n v="8933"/>
    <x v="4453"/>
    <x v="3"/>
    <x v="404"/>
    <d v="2014-12-25T00:00:00"/>
    <x v="1"/>
    <s v="HE-14800"/>
    <s v="Harold Engle"/>
    <x v="1"/>
    <s v="United States"/>
    <s v="Milwaukee"/>
    <x v="6"/>
    <n v="53209"/>
    <x v="2"/>
    <s v="TEC-AC-10002331"/>
    <x v="2"/>
    <x v="11"/>
    <s v="Maxell 74 Minute CDR, 10/Pack"/>
    <n v="29.339999999999996"/>
    <n v="3"/>
    <n v="0"/>
    <n v="10.855799999999999"/>
  </r>
  <r>
    <n v="8934"/>
    <x v="4454"/>
    <x v="0"/>
    <x v="560"/>
    <d v="2013-03-20T00:00:00"/>
    <x v="1"/>
    <s v="SP-20545"/>
    <s v="Sibella Parks"/>
    <x v="1"/>
    <s v="United States"/>
    <s v="Green Bay"/>
    <x v="6"/>
    <n v="54302"/>
    <x v="2"/>
    <s v="FUR-FU-10003724"/>
    <x v="0"/>
    <x v="5"/>
    <s v="Westinghouse Clip-On Gooseneck Lamps"/>
    <n v="16.739999999999998"/>
    <n v="2"/>
    <n v="0"/>
    <n v="4.3523999999999994"/>
  </r>
  <r>
    <n v="8935"/>
    <x v="4455"/>
    <x v="3"/>
    <x v="151"/>
    <d v="2014-08-28T00:00:00"/>
    <x v="3"/>
    <s v="BP-11185"/>
    <s v="Ben Peterman"/>
    <x v="1"/>
    <s v="United States"/>
    <s v="Philadelphia"/>
    <x v="9"/>
    <n v="19120"/>
    <x v="3"/>
    <s v="OFF-PA-10000528"/>
    <x v="1"/>
    <x v="10"/>
    <s v="Xerox 1981"/>
    <n v="12.672000000000001"/>
    <n v="3"/>
    <n v="0.2"/>
    <n v="3.96"/>
  </r>
  <r>
    <n v="8936"/>
    <x v="4455"/>
    <x v="3"/>
    <x v="151"/>
    <d v="2014-08-28T00:00:00"/>
    <x v="3"/>
    <s v="BP-11185"/>
    <s v="Ben Peterman"/>
    <x v="1"/>
    <s v="United States"/>
    <s v="Philadelphia"/>
    <x v="9"/>
    <n v="19120"/>
    <x v="3"/>
    <s v="TEC-AC-10001908"/>
    <x v="2"/>
    <x v="11"/>
    <s v="Logitech Wireless Headset h800"/>
    <n v="1119.8880000000001"/>
    <n v="14"/>
    <n v="0.2"/>
    <n v="209.97899999999993"/>
  </r>
  <r>
    <n v="8937"/>
    <x v="4456"/>
    <x v="1"/>
    <x v="997"/>
    <d v="2012-12-19T00:00:00"/>
    <x v="0"/>
    <s v="PG-18895"/>
    <s v="Paul Gonzalez"/>
    <x v="0"/>
    <s v="United States"/>
    <s v="Los Angeles"/>
    <x v="1"/>
    <n v="90008"/>
    <x v="1"/>
    <s v="OFF-AR-10003903"/>
    <x v="1"/>
    <x v="6"/>
    <s v="Sanford 52201 APSCO Electric Pencil Sharpener"/>
    <n v="204.85"/>
    <n v="5"/>
    <n v="0"/>
    <n v="53.261000000000003"/>
  </r>
  <r>
    <n v="8938"/>
    <x v="4456"/>
    <x v="1"/>
    <x v="997"/>
    <d v="2012-12-19T00:00:00"/>
    <x v="0"/>
    <s v="PG-18895"/>
    <s v="Paul Gonzalez"/>
    <x v="0"/>
    <s v="United States"/>
    <s v="Los Angeles"/>
    <x v="1"/>
    <n v="90008"/>
    <x v="1"/>
    <s v="TEC-PH-10004908"/>
    <x v="2"/>
    <x v="7"/>
    <s v="Panasonic KX TS3282W Corded phone"/>
    <n v="135.98400000000001"/>
    <n v="2"/>
    <n v="0.2"/>
    <n v="16.997999999999983"/>
  </r>
  <r>
    <n v="8939"/>
    <x v="4456"/>
    <x v="1"/>
    <x v="997"/>
    <d v="2012-12-19T00:00:00"/>
    <x v="0"/>
    <s v="PG-18895"/>
    <s v="Paul Gonzalez"/>
    <x v="0"/>
    <s v="United States"/>
    <s v="Los Angeles"/>
    <x v="1"/>
    <n v="90008"/>
    <x v="1"/>
    <s v="OFF-AR-10001940"/>
    <x v="1"/>
    <x v="6"/>
    <s v="Sanford Colorific Eraseable Coloring Pencils, 12 Count"/>
    <n v="16.399999999999999"/>
    <n v="5"/>
    <n v="0"/>
    <n v="7.0520000000000005"/>
  </r>
  <r>
    <n v="8940"/>
    <x v="4456"/>
    <x v="1"/>
    <x v="997"/>
    <d v="2012-12-19T00:00:00"/>
    <x v="0"/>
    <s v="PG-18895"/>
    <s v="Paul Gonzalez"/>
    <x v="0"/>
    <s v="United States"/>
    <s v="Los Angeles"/>
    <x v="1"/>
    <n v="90008"/>
    <x v="1"/>
    <s v="OFF-BI-10002026"/>
    <x v="1"/>
    <x v="8"/>
    <s v="Avery Arch Ring Binders"/>
    <n v="92.960000000000008"/>
    <n v="2"/>
    <n v="0.2"/>
    <n v="31.373999999999995"/>
  </r>
  <r>
    <n v="8941"/>
    <x v="4457"/>
    <x v="2"/>
    <x v="963"/>
    <d v="2011-08-24T00:00:00"/>
    <x v="0"/>
    <s v="JP-15520"/>
    <s v="Jeremy Pistek"/>
    <x v="0"/>
    <s v="United States"/>
    <s v="North Miami"/>
    <x v="2"/>
    <n v="33161"/>
    <x v="0"/>
    <s v="OFF-SU-10003936"/>
    <x v="1"/>
    <x v="14"/>
    <s v="Acme Serrated Blade Letter Opener"/>
    <n v="7.6320000000000014"/>
    <n v="3"/>
    <n v="0.2"/>
    <n v="-1.8126000000000002"/>
  </r>
  <r>
    <n v="8942"/>
    <x v="4458"/>
    <x v="0"/>
    <x v="54"/>
    <d v="2013-11-06T00:00:00"/>
    <x v="2"/>
    <s v="NW-18400"/>
    <s v="Natalie Webber"/>
    <x v="0"/>
    <s v="United States"/>
    <s v="Portland"/>
    <x v="21"/>
    <n v="97206"/>
    <x v="1"/>
    <s v="OFF-BI-10002813"/>
    <x v="1"/>
    <x v="8"/>
    <s v="Avery Reinforcements for Hole-Punch Pages"/>
    <n v="4.1580000000000004"/>
    <n v="7"/>
    <n v="0.7"/>
    <n v="-3.4649999999999999"/>
  </r>
  <r>
    <n v="8943"/>
    <x v="4458"/>
    <x v="0"/>
    <x v="54"/>
    <d v="2013-11-06T00:00:00"/>
    <x v="2"/>
    <s v="NW-18400"/>
    <s v="Natalie Webber"/>
    <x v="0"/>
    <s v="United States"/>
    <s v="Portland"/>
    <x v="21"/>
    <n v="97206"/>
    <x v="1"/>
    <s v="TEC-MA-10003337"/>
    <x v="2"/>
    <x v="15"/>
    <s v="Okidata B401 Printer"/>
    <n v="179.99100000000004"/>
    <n v="3"/>
    <n v="0.7"/>
    <n v="-251.98739999999992"/>
  </r>
  <r>
    <n v="8944"/>
    <x v="4459"/>
    <x v="3"/>
    <x v="1209"/>
    <d v="2014-10-17T00:00:00"/>
    <x v="1"/>
    <s v="SW-20245"/>
    <s v="Scot Wooten"/>
    <x v="0"/>
    <s v="United States"/>
    <s v="Aurora"/>
    <x v="10"/>
    <n v="60505"/>
    <x v="2"/>
    <s v="FUR-CH-10001545"/>
    <x v="0"/>
    <x v="1"/>
    <s v="Hon Comfortask Task/Swivel Chairs"/>
    <n v="239.358"/>
    <n v="3"/>
    <n v="0.3"/>
    <n v="-47.871600000000001"/>
  </r>
  <r>
    <n v="8945"/>
    <x v="4460"/>
    <x v="2"/>
    <x v="1035"/>
    <d v="2011-12-08T00:00:00"/>
    <x v="2"/>
    <s v="EH-14005"/>
    <s v="Erica Hernandez"/>
    <x v="2"/>
    <s v="United States"/>
    <s v="San Francisco"/>
    <x v="1"/>
    <n v="94109"/>
    <x v="1"/>
    <s v="OFF-PA-10000062"/>
    <x v="1"/>
    <x v="10"/>
    <s v="Green Bar Computer Printout Paper"/>
    <n v="164.88"/>
    <n v="3"/>
    <n v="0"/>
    <n v="80.791200000000003"/>
  </r>
  <r>
    <n v="8946"/>
    <x v="4461"/>
    <x v="2"/>
    <x v="647"/>
    <d v="2011-11-17T00:00:00"/>
    <x v="0"/>
    <s v="SC-20260"/>
    <s v="Scott Cohen"/>
    <x v="1"/>
    <s v="United States"/>
    <s v="San Francisco"/>
    <x v="1"/>
    <n v="94110"/>
    <x v="1"/>
    <s v="OFF-SU-10001574"/>
    <x v="1"/>
    <x v="14"/>
    <s v="Acme Value Line Scissors"/>
    <n v="10.95"/>
    <n v="3"/>
    <n v="0"/>
    <n v="3.2849999999999993"/>
  </r>
  <r>
    <n v="8947"/>
    <x v="4462"/>
    <x v="3"/>
    <x v="165"/>
    <d v="2014-12-29T00:00:00"/>
    <x v="1"/>
    <s v="NC-18535"/>
    <s v="Nick Crebassa"/>
    <x v="1"/>
    <s v="United States"/>
    <s v="New Bedford"/>
    <x v="31"/>
    <n v="2740"/>
    <x v="3"/>
    <s v="OFF-PA-10001972"/>
    <x v="1"/>
    <x v="10"/>
    <s v="Xerox 214"/>
    <n v="19.440000000000001"/>
    <n v="3"/>
    <n v="0"/>
    <n v="9.3312000000000008"/>
  </r>
  <r>
    <n v="8948"/>
    <x v="4462"/>
    <x v="3"/>
    <x v="165"/>
    <d v="2014-12-29T00:00:00"/>
    <x v="1"/>
    <s v="NC-18535"/>
    <s v="Nick Crebassa"/>
    <x v="1"/>
    <s v="United States"/>
    <s v="New Bedford"/>
    <x v="31"/>
    <n v="2740"/>
    <x v="3"/>
    <s v="OFF-BI-10000201"/>
    <x v="1"/>
    <x v="8"/>
    <s v="Avery Triangle Shaped Sheet Lifters, Black, 2/Pack"/>
    <n v="12.3"/>
    <n v="5"/>
    <n v="0"/>
    <n v="6.15"/>
  </r>
  <r>
    <n v="8949"/>
    <x v="4463"/>
    <x v="2"/>
    <x v="163"/>
    <d v="2011-12-26T00:00:00"/>
    <x v="2"/>
    <s v="AS-10090"/>
    <s v="Adam Shillingsburg"/>
    <x v="0"/>
    <s v="United States"/>
    <s v="San Diego"/>
    <x v="1"/>
    <n v="92037"/>
    <x v="1"/>
    <s v="OFF-AP-10003278"/>
    <x v="1"/>
    <x v="9"/>
    <s v="Belkin 7-Outlet SurgeMaster Home Series"/>
    <n v="13.97"/>
    <n v="1"/>
    <n v="0"/>
    <n v="3.632200000000001"/>
  </r>
  <r>
    <n v="8950"/>
    <x v="4464"/>
    <x v="3"/>
    <x v="66"/>
    <d v="2014-12-29T00:00:00"/>
    <x v="1"/>
    <s v="JL-15130"/>
    <s v="Jack Lebron"/>
    <x v="0"/>
    <s v="United States"/>
    <s v="Jackson"/>
    <x v="18"/>
    <n v="38301"/>
    <x v="0"/>
    <s v="FUR-TA-10002903"/>
    <x v="0"/>
    <x v="3"/>
    <s v="Bevis Round Bullnose 29&quot; High Table Top"/>
    <n v="934.9559999999999"/>
    <n v="6"/>
    <n v="0.4"/>
    <n v="-249.32159999999999"/>
  </r>
  <r>
    <n v="8951"/>
    <x v="4464"/>
    <x v="3"/>
    <x v="66"/>
    <d v="2014-12-29T00:00:00"/>
    <x v="1"/>
    <s v="JL-15130"/>
    <s v="Jack Lebron"/>
    <x v="0"/>
    <s v="United States"/>
    <s v="Jackson"/>
    <x v="18"/>
    <n v="38301"/>
    <x v="0"/>
    <s v="TEC-AC-10001013"/>
    <x v="2"/>
    <x v="11"/>
    <s v="Logitech ClearChat Comfort/USB Headset H390"/>
    <n v="46.864000000000004"/>
    <n v="2"/>
    <n v="0.2"/>
    <n v="7.615399999999994"/>
  </r>
  <r>
    <n v="8952"/>
    <x v="4464"/>
    <x v="3"/>
    <x v="66"/>
    <d v="2014-12-29T00:00:00"/>
    <x v="1"/>
    <s v="JL-15130"/>
    <s v="Jack Lebron"/>
    <x v="0"/>
    <s v="United States"/>
    <s v="Jackson"/>
    <x v="18"/>
    <n v="38301"/>
    <x v="0"/>
    <s v="OFF-ST-10000918"/>
    <x v="1"/>
    <x v="4"/>
    <s v="Crate-A-Files"/>
    <n v="26.160000000000004"/>
    <n v="3"/>
    <n v="0.2"/>
    <n v="1.961999999999998"/>
  </r>
  <r>
    <n v="8953"/>
    <x v="4464"/>
    <x v="3"/>
    <x v="66"/>
    <d v="2014-12-29T00:00:00"/>
    <x v="1"/>
    <s v="JL-15130"/>
    <s v="Jack Lebron"/>
    <x v="0"/>
    <s v="United States"/>
    <s v="Jackson"/>
    <x v="18"/>
    <n v="38301"/>
    <x v="0"/>
    <s v="OFF-AR-10001419"/>
    <x v="1"/>
    <x v="6"/>
    <s v="Newell 325"/>
    <n v="23.128"/>
    <n v="7"/>
    <n v="0.2"/>
    <n v="2.8909999999999982"/>
  </r>
  <r>
    <n v="8954"/>
    <x v="4464"/>
    <x v="3"/>
    <x v="66"/>
    <d v="2014-12-29T00:00:00"/>
    <x v="1"/>
    <s v="JL-15130"/>
    <s v="Jack Lebron"/>
    <x v="0"/>
    <s v="United States"/>
    <s v="Jackson"/>
    <x v="18"/>
    <n v="38301"/>
    <x v="0"/>
    <s v="OFF-AP-10003266"/>
    <x v="1"/>
    <x v="9"/>
    <s v="Holmes Replacement Filter for HEPA Air Cleaner, Large Room"/>
    <n v="59.24"/>
    <n v="5"/>
    <n v="0.2"/>
    <n v="16.290999999999997"/>
  </r>
  <r>
    <n v="8955"/>
    <x v="4465"/>
    <x v="2"/>
    <x v="233"/>
    <d v="2011-08-10T00:00:00"/>
    <x v="0"/>
    <s v="VG-21790"/>
    <s v="Vivek Gonzalez"/>
    <x v="0"/>
    <s v="United States"/>
    <s v="Jacksonville"/>
    <x v="2"/>
    <n v="32216"/>
    <x v="0"/>
    <s v="FUR-BO-10000468"/>
    <x v="0"/>
    <x v="0"/>
    <s v="O'Sullivan 2-Shelf Heavy-Duty Bookcases"/>
    <n v="155.45600000000002"/>
    <n v="4"/>
    <n v="0.2"/>
    <n v="-7.7727999999999895"/>
  </r>
  <r>
    <n v="8956"/>
    <x v="4466"/>
    <x v="2"/>
    <x v="59"/>
    <d v="2011-09-24T00:00:00"/>
    <x v="1"/>
    <s v="HG-14965"/>
    <s v="Henry Goldwyn"/>
    <x v="1"/>
    <s v="United States"/>
    <s v="San Diego"/>
    <x v="1"/>
    <n v="92024"/>
    <x v="1"/>
    <s v="OFF-PA-10004610"/>
    <x v="1"/>
    <x v="10"/>
    <s v="Xerox 1900"/>
    <n v="8.56"/>
    <n v="2"/>
    <n v="0"/>
    <n v="3.8519999999999994"/>
  </r>
  <r>
    <n v="8957"/>
    <x v="4467"/>
    <x v="3"/>
    <x v="53"/>
    <d v="2014-12-29T00:00:00"/>
    <x v="2"/>
    <s v="JH-15430"/>
    <s v="Jennifer Halladay"/>
    <x v="0"/>
    <s v="United States"/>
    <s v="Hialeah"/>
    <x v="2"/>
    <n v="33012"/>
    <x v="0"/>
    <s v="FUR-FU-10004963"/>
    <x v="0"/>
    <x v="5"/>
    <s v="Eldon 400 Class Desk Accessories, Black Carbon"/>
    <n v="21"/>
    <n v="3"/>
    <n v="0.2"/>
    <n v="5.7750000000000021"/>
  </r>
  <r>
    <n v="8958"/>
    <x v="4467"/>
    <x v="3"/>
    <x v="53"/>
    <d v="2014-12-29T00:00:00"/>
    <x v="2"/>
    <s v="JH-15430"/>
    <s v="Jennifer Halladay"/>
    <x v="0"/>
    <s v="United States"/>
    <s v="Hialeah"/>
    <x v="2"/>
    <n v="33012"/>
    <x v="0"/>
    <s v="TEC-MA-10004626"/>
    <x v="2"/>
    <x v="15"/>
    <s v="Lexmark 20R1285 X6650 Wireless All-in-One Printer"/>
    <n v="120"/>
    <n v="2"/>
    <n v="0.5"/>
    <n v="-7.2000000000000028"/>
  </r>
  <r>
    <n v="8959"/>
    <x v="4468"/>
    <x v="3"/>
    <x v="920"/>
    <d v="2014-12-01T00:00:00"/>
    <x v="1"/>
    <s v="RO-19780"/>
    <s v="Rose O'Brian"/>
    <x v="0"/>
    <s v="United States"/>
    <s v="Houston"/>
    <x v="5"/>
    <n v="77070"/>
    <x v="2"/>
    <s v="TEC-PH-10003437"/>
    <x v="2"/>
    <x v="7"/>
    <s v="Blue Parrot B250XT Professional Grade Wireless Bluetooth Headset with"/>
    <n v="299.95999999999998"/>
    <n v="5"/>
    <n v="0.2"/>
    <n v="37.494999999999962"/>
  </r>
  <r>
    <n v="8960"/>
    <x v="4468"/>
    <x v="3"/>
    <x v="920"/>
    <d v="2014-12-01T00:00:00"/>
    <x v="1"/>
    <s v="RO-19780"/>
    <s v="Rose O'Brian"/>
    <x v="0"/>
    <s v="United States"/>
    <s v="Houston"/>
    <x v="5"/>
    <n v="77070"/>
    <x v="2"/>
    <s v="OFF-AP-10002867"/>
    <x v="1"/>
    <x v="9"/>
    <s v="Fellowes Command Center 5-outlet power strip"/>
    <n v="67.839999999999989"/>
    <n v="5"/>
    <n v="0.8"/>
    <n v="-179.77600000000001"/>
  </r>
  <r>
    <n v="8961"/>
    <x v="4468"/>
    <x v="3"/>
    <x v="920"/>
    <d v="2014-12-01T00:00:00"/>
    <x v="1"/>
    <s v="RO-19780"/>
    <s v="Rose O'Brian"/>
    <x v="0"/>
    <s v="United States"/>
    <s v="Houston"/>
    <x v="5"/>
    <n v="77070"/>
    <x v="2"/>
    <s v="FUR-CH-10002126"/>
    <x v="0"/>
    <x v="1"/>
    <s v="Hon Deluxe Fabric Upholstered Stacking Chairs"/>
    <n v="853.92999999999984"/>
    <n v="5"/>
    <n v="0.3"/>
    <n v="-24.397999999999911"/>
  </r>
  <r>
    <n v="8962"/>
    <x v="4468"/>
    <x v="3"/>
    <x v="920"/>
    <d v="2014-12-01T00:00:00"/>
    <x v="1"/>
    <s v="RO-19780"/>
    <s v="Rose O'Brian"/>
    <x v="0"/>
    <s v="United States"/>
    <s v="Houston"/>
    <x v="5"/>
    <n v="77070"/>
    <x v="2"/>
    <s v="OFF-AR-10001761"/>
    <x v="1"/>
    <x v="6"/>
    <s v="Avery Hi-Liter Smear-Safe Highlighters"/>
    <n v="18.687999999999999"/>
    <n v="4"/>
    <n v="0.2"/>
    <n v="3.7375999999999996"/>
  </r>
  <r>
    <n v="8963"/>
    <x v="4469"/>
    <x v="0"/>
    <x v="732"/>
    <d v="2013-11-08T00:00:00"/>
    <x v="2"/>
    <s v="LW-17125"/>
    <s v="Liz Willingham"/>
    <x v="0"/>
    <s v="United States"/>
    <s v="Virginia Beach"/>
    <x v="17"/>
    <n v="23464"/>
    <x v="0"/>
    <s v="FUR-FU-10004665"/>
    <x v="0"/>
    <x v="5"/>
    <s v="3M Polarizing Task Lamp with Clamp Arm, Light Gray"/>
    <n v="273.95999999999998"/>
    <n v="2"/>
    <n v="0"/>
    <n v="71.229600000000005"/>
  </r>
  <r>
    <n v="8964"/>
    <x v="4469"/>
    <x v="0"/>
    <x v="732"/>
    <d v="2013-11-08T00:00:00"/>
    <x v="2"/>
    <s v="LW-17125"/>
    <s v="Liz Willingham"/>
    <x v="0"/>
    <s v="United States"/>
    <s v="Virginia Beach"/>
    <x v="17"/>
    <n v="23464"/>
    <x v="0"/>
    <s v="TEC-AC-10000057"/>
    <x v="2"/>
    <x v="11"/>
    <s v="Microsoft Natural Ergonomic Keyboard 4000"/>
    <n v="89.97"/>
    <n v="3"/>
    <n v="0"/>
    <n v="18.893699999999995"/>
  </r>
  <r>
    <n v="8965"/>
    <x v="4469"/>
    <x v="0"/>
    <x v="732"/>
    <d v="2013-11-08T00:00:00"/>
    <x v="2"/>
    <s v="LW-17125"/>
    <s v="Liz Willingham"/>
    <x v="0"/>
    <s v="United States"/>
    <s v="Virginia Beach"/>
    <x v="17"/>
    <n v="23464"/>
    <x v="0"/>
    <s v="FUR-FU-10003806"/>
    <x v="0"/>
    <x v="5"/>
    <s v="Tenex Chairmat w/ Average Lip, 45&quot; x 53&quot;"/>
    <n v="756.80000000000007"/>
    <n v="5"/>
    <n v="0"/>
    <n v="75.679999999999978"/>
  </r>
  <r>
    <n v="8966"/>
    <x v="4470"/>
    <x v="3"/>
    <x v="44"/>
    <d v="2014-11-13T00:00:00"/>
    <x v="1"/>
    <s v="CC-12370"/>
    <s v="Christopher Conant"/>
    <x v="0"/>
    <s v="United States"/>
    <s v="Houston"/>
    <x v="5"/>
    <n v="77070"/>
    <x v="2"/>
    <s v="OFF-BI-10000145"/>
    <x v="1"/>
    <x v="8"/>
    <s v="Zipper Ring Binder Pockets"/>
    <n v="1.2479999999999998"/>
    <n v="2"/>
    <n v="0.8"/>
    <n v="-1.934400000000001"/>
  </r>
  <r>
    <n v="8967"/>
    <x v="4471"/>
    <x v="0"/>
    <x v="54"/>
    <d v="2013-11-08T00:00:00"/>
    <x v="1"/>
    <s v="JP-16135"/>
    <s v="Julie Prescott"/>
    <x v="2"/>
    <s v="United States"/>
    <s v="Philadelphia"/>
    <x v="9"/>
    <n v="19120"/>
    <x v="3"/>
    <s v="TEC-AC-10000892"/>
    <x v="2"/>
    <x v="11"/>
    <s v="NETGEAR N750 Dual Band Wi-Fi Gigabit Router"/>
    <n v="72"/>
    <n v="1"/>
    <n v="0.2"/>
    <n v="14.399999999999999"/>
  </r>
  <r>
    <n v="8968"/>
    <x v="4471"/>
    <x v="0"/>
    <x v="54"/>
    <d v="2013-11-08T00:00:00"/>
    <x v="1"/>
    <s v="JP-16135"/>
    <s v="Julie Prescott"/>
    <x v="2"/>
    <s v="United States"/>
    <s v="Philadelphia"/>
    <x v="9"/>
    <n v="19120"/>
    <x v="3"/>
    <s v="FUR-CH-10004886"/>
    <x v="0"/>
    <x v="1"/>
    <s v="Bevis Steel Folding Chairs"/>
    <n v="470.15499999999997"/>
    <n v="7"/>
    <n v="0.3"/>
    <n v="-13.432999999999993"/>
  </r>
  <r>
    <n v="8969"/>
    <x v="4472"/>
    <x v="2"/>
    <x v="125"/>
    <d v="2012-01-01T00:00:00"/>
    <x v="2"/>
    <s v="DD-13570"/>
    <s v="Dorothy Dickinson"/>
    <x v="0"/>
    <s v="United States"/>
    <s v="Memphis"/>
    <x v="18"/>
    <n v="38109"/>
    <x v="0"/>
    <s v="OFF-ST-10002554"/>
    <x v="1"/>
    <x v="4"/>
    <s v="Tennsco Industrial Shelving"/>
    <n v="39.128"/>
    <n v="1"/>
    <n v="0.2"/>
    <n v="-8.803799999999999"/>
  </r>
  <r>
    <n v="8970"/>
    <x v="4473"/>
    <x v="3"/>
    <x v="574"/>
    <d v="2014-12-08T00:00:00"/>
    <x v="1"/>
    <s v="ES-14080"/>
    <s v="Erin Smith"/>
    <x v="1"/>
    <s v="United States"/>
    <s v="Lakewood"/>
    <x v="24"/>
    <n v="44107"/>
    <x v="3"/>
    <s v="OFF-AR-10001662"/>
    <x v="1"/>
    <x v="6"/>
    <s v="Rogers Handheld Barrel Pencil Sharpener"/>
    <n v="19.728000000000002"/>
    <n v="9"/>
    <n v="0.2"/>
    <n v="1.7262000000000022"/>
  </r>
  <r>
    <n v="8971"/>
    <x v="4473"/>
    <x v="3"/>
    <x v="574"/>
    <d v="2014-12-08T00:00:00"/>
    <x v="1"/>
    <s v="ES-14080"/>
    <s v="Erin Smith"/>
    <x v="1"/>
    <s v="United States"/>
    <s v="Lakewood"/>
    <x v="24"/>
    <n v="44107"/>
    <x v="3"/>
    <s v="TEC-PH-10004531"/>
    <x v="2"/>
    <x v="7"/>
    <s v="AT&amp;T CL2909"/>
    <n v="151.18799999999999"/>
    <n v="2"/>
    <n v="0.4"/>
    <n v="-25.198000000000008"/>
  </r>
  <r>
    <n v="8972"/>
    <x v="4474"/>
    <x v="3"/>
    <x v="668"/>
    <d v="2014-03-29T00:00:00"/>
    <x v="1"/>
    <s v="MV-17485"/>
    <s v="Mark Van Huff"/>
    <x v="0"/>
    <s v="United States"/>
    <s v="New York City"/>
    <x v="15"/>
    <n v="10011"/>
    <x v="3"/>
    <s v="FUR-CH-10000665"/>
    <x v="0"/>
    <x v="1"/>
    <s v="Global Airflow Leather Mesh Back Chair, Black"/>
    <n v="271.76400000000001"/>
    <n v="2"/>
    <n v="0.1"/>
    <n v="60.391999999999967"/>
  </r>
  <r>
    <n v="8973"/>
    <x v="4475"/>
    <x v="2"/>
    <x v="84"/>
    <d v="2011-11-21T00:00:00"/>
    <x v="2"/>
    <s v="RD-19900"/>
    <s v="Ruben Dartt"/>
    <x v="0"/>
    <s v="United States"/>
    <s v="Philadelphia"/>
    <x v="9"/>
    <n v="19120"/>
    <x v="3"/>
    <s v="TEC-AC-10003023"/>
    <x v="2"/>
    <x v="11"/>
    <s v="Logitech G105 Gaming Keyboard"/>
    <n v="47.496000000000002"/>
    <n v="1"/>
    <n v="0.2"/>
    <n v="-1.187400000000002"/>
  </r>
  <r>
    <n v="8974"/>
    <x v="4476"/>
    <x v="3"/>
    <x v="1016"/>
    <d v="2014-04-28T00:00:00"/>
    <x v="0"/>
    <s v="RL-19615"/>
    <s v="Rob Lucas"/>
    <x v="0"/>
    <s v="United States"/>
    <s v="Los Angeles"/>
    <x v="1"/>
    <n v="90008"/>
    <x v="1"/>
    <s v="FUR-BO-10004709"/>
    <x v="0"/>
    <x v="0"/>
    <s v="Bush Westfield Collection Bookcases, Medium Cherry Finish"/>
    <n v="344.98099999999994"/>
    <n v="7"/>
    <n v="0.15"/>
    <n v="28.410200000000017"/>
  </r>
  <r>
    <n v="8975"/>
    <x v="4477"/>
    <x v="3"/>
    <x v="51"/>
    <d v="2014-11-27T00:00:00"/>
    <x v="2"/>
    <s v="JP-15460"/>
    <s v="Jennifer Patt"/>
    <x v="1"/>
    <s v="United States"/>
    <s v="Dallas"/>
    <x v="5"/>
    <n v="75220"/>
    <x v="2"/>
    <s v="OFF-PA-10000477"/>
    <x v="1"/>
    <x v="10"/>
    <s v="Xerox 22"/>
    <n v="36.288000000000011"/>
    <n v="7"/>
    <n v="0.2"/>
    <n v="12.700800000000001"/>
  </r>
  <r>
    <n v="8976"/>
    <x v="4477"/>
    <x v="3"/>
    <x v="51"/>
    <d v="2014-11-27T00:00:00"/>
    <x v="2"/>
    <s v="JP-15460"/>
    <s v="Jennifer Patt"/>
    <x v="1"/>
    <s v="United States"/>
    <s v="Dallas"/>
    <x v="5"/>
    <n v="75220"/>
    <x v="2"/>
    <s v="OFF-PA-10002923"/>
    <x v="1"/>
    <x v="10"/>
    <s v="Xerox 1942"/>
    <n v="78.304000000000002"/>
    <n v="2"/>
    <n v="0.2"/>
    <n v="29.363999999999997"/>
  </r>
  <r>
    <n v="8977"/>
    <x v="4477"/>
    <x v="3"/>
    <x v="51"/>
    <d v="2014-11-27T00:00:00"/>
    <x v="2"/>
    <s v="JP-15460"/>
    <s v="Jennifer Patt"/>
    <x v="1"/>
    <s v="United States"/>
    <s v="Dallas"/>
    <x v="5"/>
    <n v="75220"/>
    <x v="2"/>
    <s v="FUR-TA-10003008"/>
    <x v="0"/>
    <x v="3"/>
    <s v="Lesro Round Back Collection Coffee Table, End Table"/>
    <n v="127.785"/>
    <n v="1"/>
    <n v="0.3"/>
    <n v="-31.033499999999989"/>
  </r>
  <r>
    <n v="8978"/>
    <x v="4477"/>
    <x v="3"/>
    <x v="51"/>
    <d v="2014-11-27T00:00:00"/>
    <x v="2"/>
    <s v="JP-15460"/>
    <s v="Jennifer Patt"/>
    <x v="1"/>
    <s v="United States"/>
    <s v="Dallas"/>
    <x v="5"/>
    <n v="75220"/>
    <x v="2"/>
    <s v="OFF-BI-10003707"/>
    <x v="1"/>
    <x v="8"/>
    <s v="Aluminum Screw Posts"/>
    <n v="6.1039999999999983"/>
    <n v="2"/>
    <n v="0.8"/>
    <n v="-9.1560000000000006"/>
  </r>
  <r>
    <n v="8979"/>
    <x v="4478"/>
    <x v="2"/>
    <x v="935"/>
    <d v="2011-11-05T00:00:00"/>
    <x v="0"/>
    <s v="DM-13345"/>
    <s v="Denise Monton"/>
    <x v="1"/>
    <s v="United States"/>
    <s v="Orange"/>
    <x v="30"/>
    <n v="7050"/>
    <x v="3"/>
    <s v="OFF-BI-10000546"/>
    <x v="1"/>
    <x v="8"/>
    <s v="Avery Durable Binders"/>
    <n v="5.76"/>
    <n v="2"/>
    <n v="0"/>
    <n v="2.8224"/>
  </r>
  <r>
    <n v="8980"/>
    <x v="4479"/>
    <x v="1"/>
    <x v="324"/>
    <d v="2012-10-24T00:00:00"/>
    <x v="0"/>
    <s v="CS-11860"/>
    <s v="Cari Schnelling"/>
    <x v="0"/>
    <s v="United States"/>
    <s v="Dallas"/>
    <x v="5"/>
    <n v="75220"/>
    <x v="2"/>
    <s v="OFF-BI-10000404"/>
    <x v="1"/>
    <x v="8"/>
    <s v="Avery Printable Repositionable Plastic Tabs"/>
    <n v="1.7199999999999995"/>
    <n v="1"/>
    <n v="0.8"/>
    <n v="-2.8380000000000001"/>
  </r>
  <r>
    <n v="8981"/>
    <x v="4480"/>
    <x v="2"/>
    <x v="644"/>
    <d v="2011-02-11T00:00:00"/>
    <x v="0"/>
    <s v="DL-13315"/>
    <s v="Delfina Latchford"/>
    <x v="0"/>
    <s v="United States"/>
    <s v="Romeoville"/>
    <x v="10"/>
    <n v="60441"/>
    <x v="2"/>
    <s v="OFF-BI-10001196"/>
    <x v="1"/>
    <x v="8"/>
    <s v="Avery Flip-Chart Easel Binder, Black"/>
    <n v="8.9519999999999982"/>
    <n v="2"/>
    <n v="0.8"/>
    <n v="-14.770800000000001"/>
  </r>
  <r>
    <n v="8982"/>
    <x v="4481"/>
    <x v="0"/>
    <x v="1193"/>
    <d v="2013-03-13T00:00:00"/>
    <x v="1"/>
    <s v="LC-16870"/>
    <s v="Lena Cacioppo"/>
    <x v="0"/>
    <s v="United States"/>
    <s v="Chicago"/>
    <x v="10"/>
    <n v="60623"/>
    <x v="2"/>
    <s v="OFF-AP-10001626"/>
    <x v="1"/>
    <x v="9"/>
    <s v="Commercial WindTunnel Clean Air Upright Vacuum, Replacement Belts, Filtration Bags"/>
    <n v="2.3339999999999996"/>
    <n v="3"/>
    <n v="0.8"/>
    <n v="-6.3018000000000001"/>
  </r>
  <r>
    <n v="8983"/>
    <x v="4481"/>
    <x v="0"/>
    <x v="1193"/>
    <d v="2013-03-13T00:00:00"/>
    <x v="1"/>
    <s v="LC-16870"/>
    <s v="Lena Cacioppo"/>
    <x v="0"/>
    <s v="United States"/>
    <s v="Chicago"/>
    <x v="10"/>
    <n v="60623"/>
    <x v="2"/>
    <s v="OFF-BI-10004656"/>
    <x v="1"/>
    <x v="8"/>
    <s v="Peel &amp; Stick Add-On Corner Pockets"/>
    <n v="1.7279999999999998"/>
    <n v="4"/>
    <n v="0.8"/>
    <n v="-2.764800000000001"/>
  </r>
  <r>
    <n v="8984"/>
    <x v="4481"/>
    <x v="0"/>
    <x v="1193"/>
    <d v="2013-03-13T00:00:00"/>
    <x v="1"/>
    <s v="LC-16870"/>
    <s v="Lena Cacioppo"/>
    <x v="0"/>
    <s v="United States"/>
    <s v="Chicago"/>
    <x v="10"/>
    <n v="60623"/>
    <x v="2"/>
    <s v="FUR-FU-10003773"/>
    <x v="0"/>
    <x v="5"/>
    <s v="Eldon Cleatmat Plus Chair Mats for High Pile Carpets"/>
    <n v="159.04"/>
    <n v="5"/>
    <n v="0.6"/>
    <n v="-194.82400000000001"/>
  </r>
  <r>
    <n v="8985"/>
    <x v="4481"/>
    <x v="0"/>
    <x v="1193"/>
    <d v="2013-03-13T00:00:00"/>
    <x v="1"/>
    <s v="LC-16870"/>
    <s v="Lena Cacioppo"/>
    <x v="0"/>
    <s v="United States"/>
    <s v="Chicago"/>
    <x v="10"/>
    <n v="60623"/>
    <x v="2"/>
    <s v="FUR-TA-10000849"/>
    <x v="0"/>
    <x v="3"/>
    <s v="Bevis Rectangular Conference Tables"/>
    <n v="145.97999999999999"/>
    <n v="2"/>
    <n v="0.5"/>
    <n v="-99.266399999999976"/>
  </r>
  <r>
    <n v="8986"/>
    <x v="4482"/>
    <x v="1"/>
    <x v="155"/>
    <d v="2012-12-07T00:00:00"/>
    <x v="1"/>
    <s v="JG-15115"/>
    <s v="Jack Garza"/>
    <x v="0"/>
    <s v="United States"/>
    <s v="Jacksonville"/>
    <x v="3"/>
    <n v="28540"/>
    <x v="0"/>
    <s v="FUR-FU-10000222"/>
    <x v="0"/>
    <x v="5"/>
    <s v="Seth Thomas 16&quot; Steel Case Clock"/>
    <n v="77.951999999999998"/>
    <n v="3"/>
    <n v="0.2"/>
    <n v="12.667199999999994"/>
  </r>
  <r>
    <n v="8987"/>
    <x v="4482"/>
    <x v="1"/>
    <x v="155"/>
    <d v="2012-12-07T00:00:00"/>
    <x v="1"/>
    <s v="JG-15115"/>
    <s v="Jack Garza"/>
    <x v="0"/>
    <s v="United States"/>
    <s v="Jacksonville"/>
    <x v="3"/>
    <n v="28540"/>
    <x v="0"/>
    <s v="OFF-BI-10001718"/>
    <x v="1"/>
    <x v="8"/>
    <s v="GBC DocuBind P50 Personal Binding Machine"/>
    <n v="95.970000000000013"/>
    <n v="5"/>
    <n v="0.7"/>
    <n v="-73.57699999999997"/>
  </r>
  <r>
    <n v="8988"/>
    <x v="4482"/>
    <x v="1"/>
    <x v="155"/>
    <d v="2012-12-07T00:00:00"/>
    <x v="1"/>
    <s v="JG-15115"/>
    <s v="Jack Garza"/>
    <x v="0"/>
    <s v="United States"/>
    <s v="Jacksonville"/>
    <x v="3"/>
    <n v="28540"/>
    <x v="0"/>
    <s v="TEC-PH-10001700"/>
    <x v="2"/>
    <x v="7"/>
    <s v="Panasonic KX-TG6844B Expandable Digital Cordless Telephone"/>
    <n v="105.584"/>
    <n v="2"/>
    <n v="0.2"/>
    <n v="9.2386000000000053"/>
  </r>
  <r>
    <n v="8989"/>
    <x v="4482"/>
    <x v="1"/>
    <x v="155"/>
    <d v="2012-12-07T00:00:00"/>
    <x v="1"/>
    <s v="JG-15115"/>
    <s v="Jack Garza"/>
    <x v="0"/>
    <s v="United States"/>
    <s v="Jacksonville"/>
    <x v="3"/>
    <n v="28540"/>
    <x v="0"/>
    <s v="OFF-AR-10004078"/>
    <x v="1"/>
    <x v="6"/>
    <s v="Newell 312"/>
    <n v="9.3439999999999994"/>
    <n v="2"/>
    <n v="0.2"/>
    <n v="1.1679999999999997"/>
  </r>
  <r>
    <n v="8990"/>
    <x v="4483"/>
    <x v="1"/>
    <x v="100"/>
    <d v="2012-12-30T00:00:00"/>
    <x v="1"/>
    <s v="HM-14860"/>
    <s v="Harry Marie"/>
    <x v="1"/>
    <s v="United States"/>
    <s v="Springfield"/>
    <x v="25"/>
    <n v="65807"/>
    <x v="2"/>
    <s v="FUR-FU-10003026"/>
    <x v="0"/>
    <x v="5"/>
    <s v="Eldon Regeneration Recycled Desk Accessories, Black"/>
    <n v="9.68"/>
    <n v="2"/>
    <n v="0"/>
    <n v="3.7751999999999999"/>
  </r>
  <r>
    <n v="8991"/>
    <x v="4483"/>
    <x v="1"/>
    <x v="100"/>
    <d v="2012-12-30T00:00:00"/>
    <x v="1"/>
    <s v="HM-14860"/>
    <s v="Harry Marie"/>
    <x v="1"/>
    <s v="United States"/>
    <s v="Springfield"/>
    <x v="25"/>
    <n v="65807"/>
    <x v="2"/>
    <s v="TEC-CO-10003763"/>
    <x v="2"/>
    <x v="16"/>
    <s v="Canon PC1060 Personal Laser Copier"/>
    <n v="4899.93"/>
    <n v="7"/>
    <n v="0"/>
    <n v="2302.9670999999998"/>
  </r>
  <r>
    <n v="8992"/>
    <x v="4484"/>
    <x v="3"/>
    <x v="172"/>
    <d v="2014-10-07T00:00:00"/>
    <x v="1"/>
    <s v="TN-21040"/>
    <s v="Tanja Norvell"/>
    <x v="2"/>
    <s v="United States"/>
    <s v="San Francisco"/>
    <x v="1"/>
    <n v="94110"/>
    <x v="1"/>
    <s v="TEC-AC-10004708"/>
    <x v="2"/>
    <x v="11"/>
    <s v="Sony 32GB Class 10 Micro SDHC R40 Memory Card"/>
    <n v="104.75"/>
    <n v="5"/>
    <n v="0"/>
    <n v="21.997499999999999"/>
  </r>
  <r>
    <n v="8993"/>
    <x v="4485"/>
    <x v="3"/>
    <x v="524"/>
    <d v="2014-10-22T00:00:00"/>
    <x v="1"/>
    <s v="VP-21760"/>
    <s v="Victoria Pisteka"/>
    <x v="1"/>
    <s v="United States"/>
    <s v="Columbia"/>
    <x v="18"/>
    <n v="38401"/>
    <x v="0"/>
    <s v="TEC-AC-10003499"/>
    <x v="2"/>
    <x v="11"/>
    <s v="Memorex Mini Travel Drive 8 GB USB 2.0 Flash Drive"/>
    <n v="18.528000000000002"/>
    <n v="2"/>
    <n v="0.2"/>
    <n v="4.4004000000000003"/>
  </r>
  <r>
    <n v="8994"/>
    <x v="4485"/>
    <x v="3"/>
    <x v="524"/>
    <d v="2014-10-22T00:00:00"/>
    <x v="1"/>
    <s v="VP-21760"/>
    <s v="Victoria Pisteka"/>
    <x v="1"/>
    <s v="United States"/>
    <s v="Columbia"/>
    <x v="18"/>
    <n v="38401"/>
    <x v="0"/>
    <s v="FUR-TA-10001950"/>
    <x v="0"/>
    <x v="3"/>
    <s v="Balt Solid Wood Round Tables"/>
    <n v="1875.258"/>
    <n v="7"/>
    <n v="0.4"/>
    <n v="-968.88329999999996"/>
  </r>
  <r>
    <n v="8995"/>
    <x v="4486"/>
    <x v="2"/>
    <x v="860"/>
    <d v="2011-08-17T00:00:00"/>
    <x v="2"/>
    <s v="CS-12355"/>
    <s v="Christine Sundaresam"/>
    <x v="0"/>
    <s v="United States"/>
    <s v="Hollywood"/>
    <x v="2"/>
    <n v="33021"/>
    <x v="0"/>
    <s v="OFF-PA-10000312"/>
    <x v="1"/>
    <x v="10"/>
    <s v="Xerox 1955"/>
    <n v="91.360000000000014"/>
    <n v="5"/>
    <n v="0.2"/>
    <n v="29.691999999999993"/>
  </r>
  <r>
    <n v="8996"/>
    <x v="4486"/>
    <x v="2"/>
    <x v="860"/>
    <d v="2011-08-17T00:00:00"/>
    <x v="2"/>
    <s v="CS-12355"/>
    <s v="Christine Sundaresam"/>
    <x v="0"/>
    <s v="United States"/>
    <s v="Hollywood"/>
    <x v="2"/>
    <n v="33021"/>
    <x v="0"/>
    <s v="OFF-AP-10004708"/>
    <x v="1"/>
    <x v="9"/>
    <s v="Fellowes Superior 10 Outlet Split Surge Protector"/>
    <n v="152.24"/>
    <n v="5"/>
    <n v="0.2"/>
    <n v="17.126999999999988"/>
  </r>
  <r>
    <n v="8997"/>
    <x v="4487"/>
    <x v="3"/>
    <x v="343"/>
    <d v="2014-11-14T00:00:00"/>
    <x v="2"/>
    <s v="PG-18820"/>
    <s v="Patrick Gardner"/>
    <x v="0"/>
    <s v="United States"/>
    <s v="Dallas"/>
    <x v="5"/>
    <n v="75081"/>
    <x v="2"/>
    <s v="TEC-PH-10004531"/>
    <x v="2"/>
    <x v="7"/>
    <s v="OtterBox Commuter Series Case - iPhone 5 &amp; 5s"/>
    <n v="35.183999999999997"/>
    <n v="2"/>
    <n v="0.2"/>
    <n v="12.314399999999999"/>
  </r>
  <r>
    <n v="8998"/>
    <x v="4488"/>
    <x v="3"/>
    <x v="177"/>
    <d v="2014-03-21T00:00:00"/>
    <x v="3"/>
    <s v="HG-14845"/>
    <s v="Harry Greene"/>
    <x v="0"/>
    <s v="United States"/>
    <s v="Houston"/>
    <x v="5"/>
    <n v="77041"/>
    <x v="2"/>
    <s v="OFF-PA-10000474"/>
    <x v="1"/>
    <x v="10"/>
    <s v="Staples"/>
    <n v="56.704000000000001"/>
    <n v="2"/>
    <n v="0.2"/>
    <n v="19.137599999999992"/>
  </r>
  <r>
    <n v="8999"/>
    <x v="4488"/>
    <x v="3"/>
    <x v="177"/>
    <d v="2014-03-21T00:00:00"/>
    <x v="3"/>
    <s v="HG-14845"/>
    <s v="Harry Greene"/>
    <x v="0"/>
    <s v="United States"/>
    <s v="Houston"/>
    <x v="5"/>
    <n v="77041"/>
    <x v="2"/>
    <s v="OFF-PA-10002377"/>
    <x v="1"/>
    <x v="10"/>
    <s v="Xerox 1916"/>
    <n v="274.06400000000002"/>
    <n v="7"/>
    <n v="0.2"/>
    <n v="102.77399999999999"/>
  </r>
  <r>
    <n v="9000"/>
    <x v="4489"/>
    <x v="3"/>
    <x v="726"/>
    <d v="2014-05-18T00:00:00"/>
    <x v="1"/>
    <s v="MH-18115"/>
    <s v="Mick Hernandez"/>
    <x v="2"/>
    <s v="United States"/>
    <s v="Philadelphia"/>
    <x v="9"/>
    <n v="19140"/>
    <x v="3"/>
    <s v="FUR-CH-10001482"/>
    <x v="0"/>
    <x v="1"/>
    <s v="Office Star - Mesh Screen back chair with Vinyl seat"/>
    <n v="458.42999999999995"/>
    <n v="5"/>
    <n v="0.3"/>
    <n v="-124.431"/>
  </r>
  <r>
    <n v="9001"/>
    <x v="4490"/>
    <x v="2"/>
    <x v="169"/>
    <d v="2011-06-22T00:00:00"/>
    <x v="3"/>
    <s v="TB-21280"/>
    <s v="Toby Braunhardt"/>
    <x v="0"/>
    <s v="United States"/>
    <s v="Phoenix"/>
    <x v="16"/>
    <n v="85023"/>
    <x v="1"/>
    <s v="OFF-BI-10001553"/>
    <x v="1"/>
    <x v="8"/>
    <s v="SpineVue Locking Slant-D Ring Binders by Cardinal"/>
    <n v="8.2260000000000009"/>
    <n v="3"/>
    <n v="0.7"/>
    <n v="-6.0323999999999991"/>
  </r>
  <r>
    <n v="9002"/>
    <x v="4491"/>
    <x v="2"/>
    <x v="266"/>
    <d v="2011-12-09T00:00:00"/>
    <x v="1"/>
    <s v="EM-13825"/>
    <s v="Elizabeth Moffitt"/>
    <x v="1"/>
    <s v="United States"/>
    <s v="Sandy Springs"/>
    <x v="32"/>
    <n v="30328"/>
    <x v="0"/>
    <s v="TEC-AC-10000199"/>
    <x v="2"/>
    <x v="11"/>
    <s v="Kingston Digital DataTraveler 8GB USB 2.0"/>
    <n v="5.95"/>
    <n v="1"/>
    <n v="0"/>
    <n v="0.83300000000000018"/>
  </r>
  <r>
    <n v="9003"/>
    <x v="4491"/>
    <x v="2"/>
    <x v="266"/>
    <d v="2011-12-09T00:00:00"/>
    <x v="1"/>
    <s v="EM-13825"/>
    <s v="Elizabeth Moffitt"/>
    <x v="1"/>
    <s v="United States"/>
    <s v="Sandy Springs"/>
    <x v="32"/>
    <n v="30328"/>
    <x v="0"/>
    <s v="OFF-PA-10002195"/>
    <x v="1"/>
    <x v="10"/>
    <s v="RSVP Cards &amp; Envelopes, Blank White, 8-1/2&quot; X 11&quot;, 24 Cards/25 Envelopes/Set"/>
    <n v="15.24"/>
    <n v="3"/>
    <n v="0"/>
    <n v="7.1627999999999998"/>
  </r>
  <r>
    <n v="9004"/>
    <x v="4492"/>
    <x v="1"/>
    <x v="57"/>
    <d v="2012-04-06T00:00:00"/>
    <x v="3"/>
    <s v="JF-15415"/>
    <s v="Jennifer Ferguson"/>
    <x v="0"/>
    <s v="United States"/>
    <s v="Spokane"/>
    <x v="4"/>
    <n v="99207"/>
    <x v="1"/>
    <s v="TEC-AC-10001767"/>
    <x v="2"/>
    <x v="11"/>
    <s v="SanDisk Ultra 64 GB MicroSDHC Class 10 Memory Card"/>
    <n v="239.94"/>
    <n v="6"/>
    <n v="0"/>
    <n v="26.393399999999986"/>
  </r>
  <r>
    <n v="9005"/>
    <x v="4492"/>
    <x v="1"/>
    <x v="57"/>
    <d v="2012-04-06T00:00:00"/>
    <x v="3"/>
    <s v="JF-15415"/>
    <s v="Jennifer Ferguson"/>
    <x v="0"/>
    <s v="United States"/>
    <s v="Spokane"/>
    <x v="4"/>
    <n v="99207"/>
    <x v="1"/>
    <s v="OFF-AR-10002467"/>
    <x v="1"/>
    <x v="6"/>
    <s v="Dixon Ticonderoga Pencils"/>
    <n v="23.84"/>
    <n v="8"/>
    <n v="0"/>
    <n v="6.4368000000000016"/>
  </r>
  <r>
    <n v="9006"/>
    <x v="4493"/>
    <x v="3"/>
    <x v="551"/>
    <d v="2014-11-19T00:00:00"/>
    <x v="3"/>
    <s v="NB-18655"/>
    <s v="Nona Balk"/>
    <x v="1"/>
    <s v="United States"/>
    <s v="Milwaukee"/>
    <x v="6"/>
    <n v="53209"/>
    <x v="2"/>
    <s v="OFF-ST-10001321"/>
    <x v="1"/>
    <x v="4"/>
    <s v="Decoflex Hanging Personal Folder File, Blue"/>
    <n v="92.52"/>
    <n v="6"/>
    <n v="0"/>
    <n v="24.980400000000007"/>
  </r>
  <r>
    <n v="9007"/>
    <x v="4493"/>
    <x v="3"/>
    <x v="551"/>
    <d v="2014-11-19T00:00:00"/>
    <x v="3"/>
    <s v="NB-18655"/>
    <s v="Nona Balk"/>
    <x v="1"/>
    <s v="United States"/>
    <s v="Milwaukee"/>
    <x v="6"/>
    <n v="53209"/>
    <x v="2"/>
    <s v="OFF-ST-10000777"/>
    <x v="1"/>
    <x v="4"/>
    <s v="Companion Letter/Legal File, Black"/>
    <n v="37.76"/>
    <n v="1"/>
    <n v="0"/>
    <n v="10.572800000000001"/>
  </r>
  <r>
    <n v="9008"/>
    <x v="4493"/>
    <x v="3"/>
    <x v="551"/>
    <d v="2014-11-19T00:00:00"/>
    <x v="3"/>
    <s v="NB-18655"/>
    <s v="Nona Balk"/>
    <x v="1"/>
    <s v="United States"/>
    <s v="Milwaukee"/>
    <x v="6"/>
    <n v="53209"/>
    <x v="2"/>
    <s v="OFF-LA-10003720"/>
    <x v="1"/>
    <x v="2"/>
    <s v="Avery 487"/>
    <n v="7.38"/>
    <n v="2"/>
    <n v="0"/>
    <n v="3.4685999999999999"/>
  </r>
  <r>
    <n v="9009"/>
    <x v="4493"/>
    <x v="3"/>
    <x v="551"/>
    <d v="2014-11-19T00:00:00"/>
    <x v="3"/>
    <s v="NB-18655"/>
    <s v="Nona Balk"/>
    <x v="1"/>
    <s v="United States"/>
    <s v="Milwaukee"/>
    <x v="6"/>
    <n v="53209"/>
    <x v="2"/>
    <s v="FUR-FU-10000206"/>
    <x v="0"/>
    <x v="5"/>
    <s v="GE General Purpose, Extra Long Life, Showcase &amp; Floodlight Incandescent Bulbs"/>
    <n v="5.82"/>
    <n v="2"/>
    <n v="0"/>
    <n v="2.7353999999999998"/>
  </r>
  <r>
    <n v="9010"/>
    <x v="4494"/>
    <x v="3"/>
    <x v="1210"/>
    <d v="2014-07-19T00:00:00"/>
    <x v="1"/>
    <s v="CS-11860"/>
    <s v="Cari Schnelling"/>
    <x v="0"/>
    <s v="United States"/>
    <s v="Fairfield"/>
    <x v="24"/>
    <n v="45014"/>
    <x v="3"/>
    <s v="OFF-PA-10000791"/>
    <x v="1"/>
    <x v="10"/>
    <s v="Wirebound Message Books, Four 2 3/4 x 5 Forms per Page, 200 Sets per Book"/>
    <n v="3.8159999999999998"/>
    <n v="1"/>
    <n v="0.2"/>
    <n v="1.1924999999999997"/>
  </r>
  <r>
    <n v="9011"/>
    <x v="4495"/>
    <x v="3"/>
    <x v="240"/>
    <d v="2014-05-24T00:00:00"/>
    <x v="1"/>
    <s v="ND-18460"/>
    <s v="Neil Ducich"/>
    <x v="1"/>
    <s v="United States"/>
    <s v="Huntsville"/>
    <x v="19"/>
    <n v="35810"/>
    <x v="0"/>
    <s v="OFF-BI-10001787"/>
    <x v="1"/>
    <x v="8"/>
    <s v="Wilson Jones Four-Pocket Poly Binders"/>
    <n v="26.16"/>
    <n v="4"/>
    <n v="0"/>
    <n v="12.8184"/>
  </r>
  <r>
    <n v="9012"/>
    <x v="4496"/>
    <x v="1"/>
    <x v="139"/>
    <d v="2012-12-21T00:00:00"/>
    <x v="2"/>
    <s v="ED-13885"/>
    <s v="Emily Ducich"/>
    <x v="2"/>
    <s v="United States"/>
    <s v="Houston"/>
    <x v="5"/>
    <n v="77036"/>
    <x v="2"/>
    <s v="TEC-AC-10004353"/>
    <x v="2"/>
    <x v="11"/>
    <s v="Hypercom P1300 Pinpad"/>
    <n v="100.80000000000001"/>
    <n v="2"/>
    <n v="0.2"/>
    <n v="21.42"/>
  </r>
  <r>
    <n v="9013"/>
    <x v="4497"/>
    <x v="0"/>
    <x v="823"/>
    <d v="2013-02-22T00:00:00"/>
    <x v="2"/>
    <s v="EA-14035"/>
    <s v="Erin Ashbrook"/>
    <x v="1"/>
    <s v="United States"/>
    <s v="New York City"/>
    <x v="15"/>
    <n v="10011"/>
    <x v="3"/>
    <s v="FUR-FU-10001861"/>
    <x v="0"/>
    <x v="5"/>
    <s v="Floodlight Indoor Halogen Bulbs, 1 Bulb per Pack, 60 Watts"/>
    <n v="135.79999999999998"/>
    <n v="7"/>
    <n v="0"/>
    <n v="66.541999999999987"/>
  </r>
  <r>
    <n v="9014"/>
    <x v="4498"/>
    <x v="3"/>
    <x v="257"/>
    <d v="2014-03-23T00:00:00"/>
    <x v="1"/>
    <s v="BP-11050"/>
    <s v="Barry Pond"/>
    <x v="1"/>
    <s v="United States"/>
    <s v="Los Angeles"/>
    <x v="1"/>
    <n v="90008"/>
    <x v="1"/>
    <s v="OFF-AR-10002766"/>
    <x v="1"/>
    <x v="6"/>
    <s v="Prang Drawing Pencil Set"/>
    <n v="13.899999999999999"/>
    <n v="5"/>
    <n v="0"/>
    <n v="3.7529999999999997"/>
  </r>
  <r>
    <n v="9015"/>
    <x v="4498"/>
    <x v="3"/>
    <x v="257"/>
    <d v="2014-03-23T00:00:00"/>
    <x v="1"/>
    <s v="BP-11050"/>
    <s v="Barry Pond"/>
    <x v="1"/>
    <s v="United States"/>
    <s v="Los Angeles"/>
    <x v="1"/>
    <n v="90008"/>
    <x v="1"/>
    <s v="OFF-EN-10003072"/>
    <x v="1"/>
    <x v="12"/>
    <s v="Peel &amp; Seel Envelopes"/>
    <n v="19.399999999999999"/>
    <n v="5"/>
    <n v="0"/>
    <n v="9.3120000000000012"/>
  </r>
  <r>
    <n v="9016"/>
    <x v="4499"/>
    <x v="0"/>
    <x v="907"/>
    <d v="2013-12-24T00:00:00"/>
    <x v="1"/>
    <s v="NS-18640"/>
    <s v="Noel Staavos"/>
    <x v="1"/>
    <s v="United States"/>
    <s v="Carlsbad"/>
    <x v="27"/>
    <n v="88220"/>
    <x v="1"/>
    <s v="OFF-BI-10001636"/>
    <x v="1"/>
    <x v="8"/>
    <s v="Ibico Plastic and Wire Spiral Binding Combs"/>
    <n v="13.488"/>
    <n v="2"/>
    <n v="0.2"/>
    <n v="4.3835999999999995"/>
  </r>
  <r>
    <n v="9017"/>
    <x v="4499"/>
    <x v="0"/>
    <x v="907"/>
    <d v="2013-12-24T00:00:00"/>
    <x v="1"/>
    <s v="NS-18640"/>
    <s v="Noel Staavos"/>
    <x v="1"/>
    <s v="United States"/>
    <s v="Carlsbad"/>
    <x v="27"/>
    <n v="88220"/>
    <x v="1"/>
    <s v="OFF-BI-10000948"/>
    <x v="1"/>
    <x v="8"/>
    <s v="GBC Laser Imprintable Binding System Covers, Desert Sand"/>
    <n v="11.416"/>
    <n v="1"/>
    <n v="0.2"/>
    <n v="3.8528999999999991"/>
  </r>
  <r>
    <n v="9018"/>
    <x v="4500"/>
    <x v="0"/>
    <x v="253"/>
    <d v="2013-03-29T00:00:00"/>
    <x v="0"/>
    <s v="MV-17485"/>
    <s v="Mark Van Huff"/>
    <x v="0"/>
    <s v="United States"/>
    <s v="Pocatello"/>
    <x v="45"/>
    <n v="83201"/>
    <x v="1"/>
    <s v="OFF-PA-10001838"/>
    <x v="1"/>
    <x v="10"/>
    <s v="Adams Telephone Message Book W/Dividers/Space For Phone Numbers, 5 1/4&quot;X8 1/2&quot;, 300/Messages"/>
    <n v="17.64"/>
    <n v="3"/>
    <n v="0"/>
    <n v="8.6435999999999993"/>
  </r>
  <r>
    <n v="9019"/>
    <x v="4500"/>
    <x v="0"/>
    <x v="253"/>
    <d v="2013-03-29T00:00:00"/>
    <x v="0"/>
    <s v="MV-17485"/>
    <s v="Mark Van Huff"/>
    <x v="0"/>
    <s v="United States"/>
    <s v="Pocatello"/>
    <x v="45"/>
    <n v="83201"/>
    <x v="1"/>
    <s v="OFF-BI-10002215"/>
    <x v="1"/>
    <x v="8"/>
    <s v="Wilson Jones Hanging View Binder, White, 1&quot;"/>
    <n v="17.04"/>
    <n v="3"/>
    <n v="0.2"/>
    <n v="5.5379999999999985"/>
  </r>
  <r>
    <n v="9020"/>
    <x v="4501"/>
    <x v="2"/>
    <x v="757"/>
    <d v="2011-12-18T00:00:00"/>
    <x v="0"/>
    <s v="LE-16810"/>
    <s v="Laurel Elliston"/>
    <x v="0"/>
    <s v="United States"/>
    <s v="Springfield"/>
    <x v="17"/>
    <n v="22153"/>
    <x v="0"/>
    <s v="TEC-AC-10001314"/>
    <x v="2"/>
    <x v="11"/>
    <s v="Case Logic 2.4GHz Wireless Keyboard"/>
    <n v="99.98"/>
    <n v="2"/>
    <n v="0"/>
    <n v="7.9983999999999895"/>
  </r>
  <r>
    <n v="9021"/>
    <x v="4501"/>
    <x v="2"/>
    <x v="757"/>
    <d v="2011-12-18T00:00:00"/>
    <x v="0"/>
    <s v="LE-16810"/>
    <s v="Laurel Elliston"/>
    <x v="0"/>
    <s v="United States"/>
    <s v="Springfield"/>
    <x v="17"/>
    <n v="22153"/>
    <x v="0"/>
    <s v="FUR-FU-10002268"/>
    <x v="0"/>
    <x v="5"/>
    <s v="Ultra Door Push Plate"/>
    <n v="29.46"/>
    <n v="6"/>
    <n v="0"/>
    <n v="9.7217999999999982"/>
  </r>
  <r>
    <n v="9022"/>
    <x v="4502"/>
    <x v="1"/>
    <x v="219"/>
    <d v="2012-11-20T00:00:00"/>
    <x v="1"/>
    <s v="VP-21760"/>
    <s v="Victoria Pisteka"/>
    <x v="1"/>
    <s v="United States"/>
    <s v="Toledo"/>
    <x v="24"/>
    <n v="43615"/>
    <x v="3"/>
    <s v="OFF-BI-10002133"/>
    <x v="1"/>
    <x v="8"/>
    <s v="Wilson Jones Elliptical Ring 3 1/2&quot; Capacity Binders, 800 sheets"/>
    <n v="166.92000000000002"/>
    <n v="13"/>
    <n v="0.7"/>
    <n v="-116.84399999999999"/>
  </r>
  <r>
    <n v="9023"/>
    <x v="4503"/>
    <x v="0"/>
    <x v="250"/>
    <d v="2013-08-24T00:00:00"/>
    <x v="2"/>
    <s v="TC-21475"/>
    <s v="Tony Chapman"/>
    <x v="2"/>
    <s v="United States"/>
    <s v="Fort Collins"/>
    <x v="22"/>
    <n v="80525"/>
    <x v="1"/>
    <s v="FUR-FU-10001979"/>
    <x v="0"/>
    <x v="5"/>
    <s v="Dana Halogen Swing-Arm Architect Lamp"/>
    <n v="98.328000000000003"/>
    <n v="3"/>
    <n v="0.2"/>
    <n v="9.832800000000006"/>
  </r>
  <r>
    <n v="9024"/>
    <x v="4504"/>
    <x v="1"/>
    <x v="685"/>
    <d v="2012-07-02T00:00:00"/>
    <x v="2"/>
    <s v="SG-20470"/>
    <s v="Sheri Gordon"/>
    <x v="0"/>
    <s v="United States"/>
    <s v="New York City"/>
    <x v="15"/>
    <n v="10024"/>
    <x v="3"/>
    <s v="FUR-CH-10001482"/>
    <x v="0"/>
    <x v="1"/>
    <s v="Office Star - Mesh Screen back chair with Vinyl seat"/>
    <n v="117.88199999999999"/>
    <n v="1"/>
    <n v="0.1"/>
    <n v="1.3097999999999956"/>
  </r>
  <r>
    <n v="9025"/>
    <x v="4505"/>
    <x v="0"/>
    <x v="190"/>
    <d v="2013-07-03T00:00:00"/>
    <x v="1"/>
    <s v="VP-21760"/>
    <s v="Victoria Pisteka"/>
    <x v="1"/>
    <s v="United States"/>
    <s v="New York City"/>
    <x v="15"/>
    <n v="10035"/>
    <x v="3"/>
    <s v="TEC-AC-10002018"/>
    <x v="2"/>
    <x v="11"/>
    <s v="AmazonBasics 3-Button USB Wired Mouse"/>
    <n v="20.97"/>
    <n v="3"/>
    <n v="0"/>
    <n v="9.017100000000001"/>
  </r>
  <r>
    <n v="9026"/>
    <x v="4505"/>
    <x v="0"/>
    <x v="190"/>
    <d v="2013-07-03T00:00:00"/>
    <x v="1"/>
    <s v="VP-21760"/>
    <s v="Victoria Pisteka"/>
    <x v="1"/>
    <s v="United States"/>
    <s v="New York City"/>
    <x v="15"/>
    <n v="10035"/>
    <x v="3"/>
    <s v="TEC-AC-10000397"/>
    <x v="2"/>
    <x v="11"/>
    <s v="Perixx PERIBOARD-512B, Ergonomic Split Keyboard"/>
    <n v="139.96"/>
    <n v="4"/>
    <n v="0"/>
    <n v="9.7972000000000037"/>
  </r>
  <r>
    <n v="9027"/>
    <x v="4505"/>
    <x v="0"/>
    <x v="190"/>
    <d v="2013-07-03T00:00:00"/>
    <x v="1"/>
    <s v="VP-21760"/>
    <s v="Victoria Pisteka"/>
    <x v="1"/>
    <s v="United States"/>
    <s v="New York City"/>
    <x v="15"/>
    <n v="10035"/>
    <x v="3"/>
    <s v="FUR-FU-10003976"/>
    <x v="0"/>
    <x v="5"/>
    <s v="DAX Executive Solid Wood Document Frame, Desktop or Hang, Mahogany, 5 x 7"/>
    <n v="37.74"/>
    <n v="3"/>
    <n v="0"/>
    <n v="12.831599999999996"/>
  </r>
  <r>
    <n v="9028"/>
    <x v="4506"/>
    <x v="0"/>
    <x v="42"/>
    <d v="2013-09-23T00:00:00"/>
    <x v="1"/>
    <s v="PO-18865"/>
    <s v="Patrick O'Donnell"/>
    <x v="0"/>
    <s v="United States"/>
    <s v="Marlborough"/>
    <x v="31"/>
    <n v="1752"/>
    <x v="3"/>
    <s v="FUR-FU-10002597"/>
    <x v="0"/>
    <x v="5"/>
    <s v="C-Line Magnetic Cubicle Keepers, Clear Polypropylene"/>
    <n v="14.82"/>
    <n v="3"/>
    <n v="0"/>
    <n v="6.224400000000001"/>
  </r>
  <r>
    <n v="9029"/>
    <x v="4506"/>
    <x v="0"/>
    <x v="42"/>
    <d v="2013-09-23T00:00:00"/>
    <x v="1"/>
    <s v="PO-18865"/>
    <s v="Patrick O'Donnell"/>
    <x v="0"/>
    <s v="United States"/>
    <s v="Marlborough"/>
    <x v="31"/>
    <n v="1752"/>
    <x v="3"/>
    <s v="FUR-FU-10004864"/>
    <x v="0"/>
    <x v="5"/>
    <s v="Howard Miller 14-1/2&quot; Diameter Chrome Round Wall Clock"/>
    <n v="191.82"/>
    <n v="3"/>
    <n v="0"/>
    <n v="61.382399999999997"/>
  </r>
  <r>
    <n v="9030"/>
    <x v="4507"/>
    <x v="2"/>
    <x v="667"/>
    <d v="2011-07-23T00:00:00"/>
    <x v="1"/>
    <s v="JL-15130"/>
    <s v="Jack Lebron"/>
    <x v="0"/>
    <s v="United States"/>
    <s v="New Rochelle"/>
    <x v="15"/>
    <n v="10801"/>
    <x v="3"/>
    <s v="OFF-BI-10002103"/>
    <x v="1"/>
    <x v="8"/>
    <s v="Cardinal Slant-D Ring Binder, Heavy Gauge Vinyl"/>
    <n v="13.904"/>
    <n v="2"/>
    <n v="0.2"/>
    <n v="4.5187999999999997"/>
  </r>
  <r>
    <n v="9031"/>
    <x v="4508"/>
    <x v="3"/>
    <x v="853"/>
    <d v="2014-09-02T00:00:00"/>
    <x v="3"/>
    <s v="RW-19540"/>
    <s v="Rick Wilson"/>
    <x v="1"/>
    <s v="United States"/>
    <s v="Seattle"/>
    <x v="4"/>
    <n v="98103"/>
    <x v="1"/>
    <s v="OFF-AP-10001005"/>
    <x v="1"/>
    <x v="9"/>
    <s v="Honeywell Quietcare HEPA Air Cleaner"/>
    <n v="314.60000000000002"/>
    <n v="4"/>
    <n v="0"/>
    <n v="103.81799999999998"/>
  </r>
  <r>
    <n v="9032"/>
    <x v="4508"/>
    <x v="3"/>
    <x v="853"/>
    <d v="2014-09-02T00:00:00"/>
    <x v="3"/>
    <s v="RW-19540"/>
    <s v="Rick Wilson"/>
    <x v="1"/>
    <s v="United States"/>
    <s v="Seattle"/>
    <x v="4"/>
    <n v="98103"/>
    <x v="1"/>
    <s v="FUR-TA-10002607"/>
    <x v="0"/>
    <x v="3"/>
    <s v="KI Conference Tables"/>
    <n v="283.56"/>
    <n v="4"/>
    <n v="0"/>
    <n v="45.36960000000002"/>
  </r>
  <r>
    <n v="9033"/>
    <x v="4509"/>
    <x v="3"/>
    <x v="738"/>
    <d v="2014-06-27T00:00:00"/>
    <x v="1"/>
    <s v="RB-19465"/>
    <s v="Rick Bensley"/>
    <x v="2"/>
    <s v="United States"/>
    <s v="Detroit"/>
    <x v="12"/>
    <n v="48227"/>
    <x v="2"/>
    <s v="FUR-CH-10000454"/>
    <x v="0"/>
    <x v="1"/>
    <s v="Hon Deluxe Fabric Upholstered Stacking Chairs, Rounded Back"/>
    <n v="487.96"/>
    <n v="2"/>
    <n v="0"/>
    <n v="146.38799999999998"/>
  </r>
  <r>
    <n v="9034"/>
    <x v="4510"/>
    <x v="2"/>
    <x v="814"/>
    <d v="2011-09-07T00:00:00"/>
    <x v="1"/>
    <s v="SC-20095"/>
    <s v="Sanjit Chand"/>
    <x v="0"/>
    <s v="United States"/>
    <s v="Fayetteville"/>
    <x v="36"/>
    <n v="72701"/>
    <x v="0"/>
    <s v="OFF-BI-10001359"/>
    <x v="1"/>
    <x v="8"/>
    <s v="GBC DocuBind TL300 Electric Binding System"/>
    <n v="1793.98"/>
    <n v="2"/>
    <n v="0"/>
    <n v="843.17059999999992"/>
  </r>
  <r>
    <n v="9035"/>
    <x v="4511"/>
    <x v="1"/>
    <x v="486"/>
    <d v="2012-10-05T00:00:00"/>
    <x v="1"/>
    <s v="EM-13960"/>
    <s v="Eric Murdock"/>
    <x v="0"/>
    <s v="United States"/>
    <s v="Quincy"/>
    <x v="10"/>
    <n v="62301"/>
    <x v="2"/>
    <s v="OFF-BI-10003196"/>
    <x v="1"/>
    <x v="8"/>
    <s v="Accohide Poly Flexible Ring Binders"/>
    <n v="2.9919999999999995"/>
    <n v="4"/>
    <n v="0.8"/>
    <n v="-4.4880000000000013"/>
  </r>
  <r>
    <n v="9036"/>
    <x v="4511"/>
    <x v="1"/>
    <x v="486"/>
    <d v="2012-10-05T00:00:00"/>
    <x v="1"/>
    <s v="EM-13960"/>
    <s v="Eric Murdock"/>
    <x v="0"/>
    <s v="United States"/>
    <s v="Quincy"/>
    <x v="10"/>
    <n v="62301"/>
    <x v="2"/>
    <s v="TEC-AC-10003657"/>
    <x v="2"/>
    <x v="11"/>
    <s v="Lenovo 17-Key USB Numeric Keypad"/>
    <n v="108.76800000000001"/>
    <n v="4"/>
    <n v="0.2"/>
    <n v="2.7191999999999901"/>
  </r>
  <r>
    <n v="9037"/>
    <x v="4512"/>
    <x v="1"/>
    <x v="1003"/>
    <d v="2012-04-10T00:00:00"/>
    <x v="2"/>
    <s v="RP-19390"/>
    <s v="Resi Pölking"/>
    <x v="0"/>
    <s v="United States"/>
    <s v="New York City"/>
    <x v="15"/>
    <n v="10035"/>
    <x v="3"/>
    <s v="OFF-PA-10002262"/>
    <x v="1"/>
    <x v="10"/>
    <s v="Xerox 192"/>
    <n v="25.92"/>
    <n v="4"/>
    <n v="0"/>
    <n v="12.441600000000001"/>
  </r>
  <r>
    <n v="9038"/>
    <x v="4512"/>
    <x v="1"/>
    <x v="1003"/>
    <d v="2012-04-10T00:00:00"/>
    <x v="2"/>
    <s v="RP-19390"/>
    <s v="Resi Pölking"/>
    <x v="0"/>
    <s v="United States"/>
    <s v="New York City"/>
    <x v="15"/>
    <n v="10035"/>
    <x v="3"/>
    <s v="OFF-ST-10002214"/>
    <x v="1"/>
    <x v="4"/>
    <s v="X-Rack File for Hanging Folders"/>
    <n v="22.58"/>
    <n v="2"/>
    <n v="0"/>
    <n v="5.8707999999999991"/>
  </r>
  <r>
    <n v="9039"/>
    <x v="4513"/>
    <x v="3"/>
    <x v="610"/>
    <d v="2014-11-22T00:00:00"/>
    <x v="3"/>
    <s v="HZ-14950"/>
    <s v="Henia Zydlo"/>
    <x v="0"/>
    <s v="United States"/>
    <s v="Houston"/>
    <x v="5"/>
    <n v="77095"/>
    <x v="2"/>
    <s v="TEC-PH-10003555"/>
    <x v="2"/>
    <x v="7"/>
    <s v="Motorola HK250 Universal Bluetooth Headset"/>
    <n v="55.176000000000002"/>
    <n v="3"/>
    <n v="0.2"/>
    <n v="-12.414599999999997"/>
  </r>
  <r>
    <n v="9040"/>
    <x v="4514"/>
    <x v="0"/>
    <x v="907"/>
    <d v="2013-12-22T00:00:00"/>
    <x v="1"/>
    <s v="AB-10105"/>
    <s v="Adrian Barton"/>
    <x v="0"/>
    <s v="United States"/>
    <s v="Detroit"/>
    <x v="12"/>
    <n v="48205"/>
    <x v="2"/>
    <s v="OFF-BI-10000545"/>
    <x v="1"/>
    <x v="8"/>
    <s v="GBC Ibimaster 500 Manual ProClick Binding System"/>
    <n v="9892.74"/>
    <n v="13"/>
    <n v="0"/>
    <n v="4946.37"/>
  </r>
  <r>
    <n v="9041"/>
    <x v="4515"/>
    <x v="2"/>
    <x v="111"/>
    <d v="2011-09-24T00:00:00"/>
    <x v="1"/>
    <s v="ND-18460"/>
    <s v="Neil Ducich"/>
    <x v="1"/>
    <s v="United States"/>
    <s v="Chandler"/>
    <x v="16"/>
    <n v="85224"/>
    <x v="1"/>
    <s v="FUR-TA-10004607"/>
    <x v="0"/>
    <x v="3"/>
    <s v="Hon 2111 Invitation Series Straight Table"/>
    <n v="73.915000000000006"/>
    <n v="1"/>
    <n v="0.5"/>
    <n v="-45.827300000000008"/>
  </r>
  <r>
    <n v="9042"/>
    <x v="4516"/>
    <x v="2"/>
    <x v="450"/>
    <d v="2011-10-03T00:00:00"/>
    <x v="1"/>
    <s v="XP-21865"/>
    <s v="Xylona Preis"/>
    <x v="0"/>
    <s v="United States"/>
    <s v="Hollywood"/>
    <x v="2"/>
    <n v="33021"/>
    <x v="0"/>
    <s v="FUR-FU-10000277"/>
    <x v="0"/>
    <x v="5"/>
    <s v="Deflect-o DuraMat Antistatic Studded Beveled Mat for Medium Pile Carpeting"/>
    <n v="337.08800000000002"/>
    <n v="4"/>
    <n v="0.2"/>
    <n v="16.854399999999984"/>
  </r>
  <r>
    <n v="9043"/>
    <x v="4517"/>
    <x v="1"/>
    <x v="357"/>
    <d v="2012-09-26T00:00:00"/>
    <x v="0"/>
    <s v="MM-18280"/>
    <s v="Muhammed MacIntyre"/>
    <x v="1"/>
    <s v="United States"/>
    <s v="Los Angeles"/>
    <x v="1"/>
    <n v="90049"/>
    <x v="1"/>
    <s v="OFF-AP-10004532"/>
    <x v="1"/>
    <x v="9"/>
    <s v="Kensington 6 Outlet Guardian Standard Surge Protector"/>
    <n v="61.44"/>
    <n v="3"/>
    <n v="0"/>
    <n v="16.588799999999999"/>
  </r>
  <r>
    <n v="9044"/>
    <x v="4518"/>
    <x v="0"/>
    <x v="77"/>
    <d v="2013-11-14T00:00:00"/>
    <x v="1"/>
    <s v="ML-17395"/>
    <s v="Marina Lichtenstein"/>
    <x v="1"/>
    <s v="United States"/>
    <s v="San Francisco"/>
    <x v="1"/>
    <n v="94122"/>
    <x v="1"/>
    <s v="TEC-AC-10003911"/>
    <x v="2"/>
    <x v="11"/>
    <s v="NETGEAR AC1750 Dual Band Gigabit Smart WiFi Router"/>
    <n v="479.97"/>
    <n v="3"/>
    <n v="0"/>
    <n v="163.18979999999999"/>
  </r>
  <r>
    <n v="9045"/>
    <x v="4519"/>
    <x v="3"/>
    <x v="819"/>
    <d v="2014-12-21T00:00:00"/>
    <x v="0"/>
    <s v="KM-16225"/>
    <s v="Kalyca Meade"/>
    <x v="1"/>
    <s v="United States"/>
    <s v="Sunnyvale"/>
    <x v="1"/>
    <n v="94086"/>
    <x v="1"/>
    <s v="OFF-BI-10003196"/>
    <x v="1"/>
    <x v="8"/>
    <s v="Accohide Poly Flexible Ring Binders"/>
    <n v="5.9840000000000009"/>
    <n v="2"/>
    <n v="0.2"/>
    <n v="2.2439999999999998"/>
  </r>
  <r>
    <n v="9046"/>
    <x v="4519"/>
    <x v="3"/>
    <x v="819"/>
    <d v="2014-12-21T00:00:00"/>
    <x v="0"/>
    <s v="KM-16225"/>
    <s v="Kalyca Meade"/>
    <x v="1"/>
    <s v="United States"/>
    <s v="Sunnyvale"/>
    <x v="1"/>
    <n v="94086"/>
    <x v="1"/>
    <s v="TEC-AC-10000358"/>
    <x v="2"/>
    <x v="11"/>
    <s v="Imation Secure Drive + Hardware Encrypted USB flash drive - 16 GB"/>
    <n v="189.95000000000002"/>
    <n v="5"/>
    <n v="0"/>
    <n v="45.587999999999994"/>
  </r>
  <r>
    <n v="9047"/>
    <x v="4519"/>
    <x v="3"/>
    <x v="819"/>
    <d v="2014-12-21T00:00:00"/>
    <x v="0"/>
    <s v="KM-16225"/>
    <s v="Kalyca Meade"/>
    <x v="1"/>
    <s v="United States"/>
    <s v="Sunnyvale"/>
    <x v="1"/>
    <n v="94086"/>
    <x v="1"/>
    <s v="TEC-AC-10000057"/>
    <x v="2"/>
    <x v="11"/>
    <s v="Microsoft Natural Ergonomic Keyboard 4000"/>
    <n v="149.94999999999999"/>
    <n v="5"/>
    <n v="0"/>
    <n v="31.489499999999992"/>
  </r>
  <r>
    <n v="9048"/>
    <x v="4519"/>
    <x v="3"/>
    <x v="819"/>
    <d v="2014-12-21T00:00:00"/>
    <x v="0"/>
    <s v="KM-16225"/>
    <s v="Kalyca Meade"/>
    <x v="1"/>
    <s v="United States"/>
    <s v="Sunnyvale"/>
    <x v="1"/>
    <n v="94086"/>
    <x v="1"/>
    <s v="OFF-AR-10001988"/>
    <x v="1"/>
    <x v="6"/>
    <s v="Bulldog Table or Wall-Mount Pencil Sharpener"/>
    <n v="29.950000000000003"/>
    <n v="5"/>
    <n v="0"/>
    <n v="8.6854999999999993"/>
  </r>
  <r>
    <n v="9049"/>
    <x v="4519"/>
    <x v="3"/>
    <x v="819"/>
    <d v="2014-12-21T00:00:00"/>
    <x v="0"/>
    <s v="KM-16225"/>
    <s v="Kalyca Meade"/>
    <x v="1"/>
    <s v="United States"/>
    <s v="Sunnyvale"/>
    <x v="1"/>
    <n v="94086"/>
    <x v="1"/>
    <s v="OFF-LA-10003498"/>
    <x v="1"/>
    <x v="2"/>
    <s v="Avery 475"/>
    <n v="44.400000000000006"/>
    <n v="3"/>
    <n v="0"/>
    <n v="22.200000000000003"/>
  </r>
  <r>
    <n v="9050"/>
    <x v="4520"/>
    <x v="2"/>
    <x v="158"/>
    <d v="2011-09-25T00:00:00"/>
    <x v="1"/>
    <s v="SL-20155"/>
    <s v="Sara Luxemburg"/>
    <x v="2"/>
    <s v="United States"/>
    <s v="New York City"/>
    <x v="15"/>
    <n v="10011"/>
    <x v="3"/>
    <s v="OFF-AR-10002956"/>
    <x v="1"/>
    <x v="6"/>
    <s v="Boston 16801 Nautilus Battery Pencil Sharpener"/>
    <n v="66.03"/>
    <n v="3"/>
    <n v="0"/>
    <n v="17.1678"/>
  </r>
  <r>
    <n v="9051"/>
    <x v="4521"/>
    <x v="1"/>
    <x v="1211"/>
    <d v="2012-05-22T00:00:00"/>
    <x v="1"/>
    <s v="AJ-10780"/>
    <s v="Anthony Jacobs"/>
    <x v="1"/>
    <s v="United States"/>
    <s v="Los Angeles"/>
    <x v="1"/>
    <n v="90004"/>
    <x v="1"/>
    <s v="OFF-PA-10003724"/>
    <x v="1"/>
    <x v="10"/>
    <s v="Wirebound Message Book, 4 per Page"/>
    <n v="10.86"/>
    <n v="2"/>
    <n v="0"/>
    <n v="5.3213999999999997"/>
  </r>
  <r>
    <n v="9052"/>
    <x v="4522"/>
    <x v="2"/>
    <x v="959"/>
    <d v="2011-03-31T00:00:00"/>
    <x v="0"/>
    <s v="DK-12835"/>
    <s v="Damala Kotsonis"/>
    <x v="1"/>
    <s v="United States"/>
    <s v="San Francisco"/>
    <x v="1"/>
    <n v="94122"/>
    <x v="1"/>
    <s v="OFF-AR-10004272"/>
    <x v="1"/>
    <x v="6"/>
    <s v="Newell 308"/>
    <n v="3.36"/>
    <n v="2"/>
    <n v="0"/>
    <n v="0.83999999999999986"/>
  </r>
  <r>
    <n v="9053"/>
    <x v="4522"/>
    <x v="2"/>
    <x v="959"/>
    <d v="2011-03-31T00:00:00"/>
    <x v="0"/>
    <s v="DK-12835"/>
    <s v="Damala Kotsonis"/>
    <x v="1"/>
    <s v="United States"/>
    <s v="San Francisco"/>
    <x v="1"/>
    <n v="94122"/>
    <x v="1"/>
    <s v="OFF-BI-10003291"/>
    <x v="1"/>
    <x v="8"/>
    <s v="Wilson Jones Leather-Like Binders with DublLock Round Rings"/>
    <n v="27.936000000000003"/>
    <n v="4"/>
    <n v="0.2"/>
    <n v="9.4283999999999963"/>
  </r>
  <r>
    <n v="9054"/>
    <x v="4522"/>
    <x v="2"/>
    <x v="959"/>
    <d v="2011-03-31T00:00:00"/>
    <x v="0"/>
    <s v="DK-12835"/>
    <s v="Damala Kotsonis"/>
    <x v="1"/>
    <s v="United States"/>
    <s v="San Francisco"/>
    <x v="1"/>
    <n v="94122"/>
    <x v="1"/>
    <s v="TEC-PH-10004100"/>
    <x v="2"/>
    <x v="7"/>
    <s v="Griffin GC17055 Auxiliary Audio Cable"/>
    <n v="28.783999999999999"/>
    <n v="2"/>
    <n v="0.2"/>
    <n v="2.878400000000001"/>
  </r>
  <r>
    <n v="9055"/>
    <x v="4523"/>
    <x v="3"/>
    <x v="585"/>
    <d v="2014-09-29T00:00:00"/>
    <x v="1"/>
    <s v="BK-11260"/>
    <s v="Berenike Kampe"/>
    <x v="0"/>
    <s v="United States"/>
    <s v="Santa Ana"/>
    <x v="1"/>
    <n v="92704"/>
    <x v="1"/>
    <s v="OFF-SU-10001218"/>
    <x v="1"/>
    <x v="14"/>
    <s v="Fiskars Softgrip Scissors"/>
    <n v="21.96"/>
    <n v="2"/>
    <n v="0"/>
    <n v="6.1488000000000014"/>
  </r>
  <r>
    <n v="9056"/>
    <x v="4524"/>
    <x v="1"/>
    <x v="811"/>
    <d v="2012-09-17T00:00:00"/>
    <x v="0"/>
    <s v="CC-12670"/>
    <s v="Craig Carreira"/>
    <x v="0"/>
    <s v="United States"/>
    <s v="Seattle"/>
    <x v="4"/>
    <n v="98103"/>
    <x v="1"/>
    <s v="TEC-AC-10004209"/>
    <x v="2"/>
    <x v="11"/>
    <s v="Memorex Froggy Flash Drive 4 GB"/>
    <n v="21.98"/>
    <n v="2"/>
    <n v="0"/>
    <n v="8.5722000000000005"/>
  </r>
  <r>
    <n v="9057"/>
    <x v="4525"/>
    <x v="1"/>
    <x v="121"/>
    <d v="2012-11-04T00:00:00"/>
    <x v="2"/>
    <s v="ED-13885"/>
    <s v="Emily Ducich"/>
    <x v="2"/>
    <s v="United States"/>
    <s v="New York City"/>
    <x v="15"/>
    <n v="10011"/>
    <x v="3"/>
    <s v="FUR-CH-10002073"/>
    <x v="0"/>
    <x v="1"/>
    <s v="Hon Olson Stacker Chairs"/>
    <n v="2621.3220000000001"/>
    <n v="11"/>
    <n v="0.1"/>
    <n v="553.39019999999982"/>
  </r>
  <r>
    <n v="9058"/>
    <x v="4526"/>
    <x v="1"/>
    <x v="1182"/>
    <d v="2012-10-24T00:00:00"/>
    <x v="1"/>
    <s v="SV-20785"/>
    <s v="Stewart Visinsky"/>
    <x v="0"/>
    <s v="United States"/>
    <s v="Los Angeles"/>
    <x v="1"/>
    <n v="90045"/>
    <x v="1"/>
    <s v="FUR-FU-10003424"/>
    <x v="0"/>
    <x v="5"/>
    <s v="Nu-Dell Oak Frame"/>
    <n v="74.759999999999991"/>
    <n v="7"/>
    <n v="0"/>
    <n v="23.923199999999994"/>
  </r>
  <r>
    <n v="9059"/>
    <x v="4526"/>
    <x v="1"/>
    <x v="1182"/>
    <d v="2012-10-24T00:00:00"/>
    <x v="1"/>
    <s v="SV-20785"/>
    <s v="Stewart Visinsky"/>
    <x v="0"/>
    <s v="United States"/>
    <s v="Los Angeles"/>
    <x v="1"/>
    <n v="90045"/>
    <x v="1"/>
    <s v="FUR-TA-10001086"/>
    <x v="0"/>
    <x v="3"/>
    <s v="SAFCO PlanMaster Boards, 60w x 37-1/2d, White Melamine"/>
    <n v="364.77600000000007"/>
    <n v="3"/>
    <n v="0.2"/>
    <n v="27.358200000000011"/>
  </r>
  <r>
    <n v="9060"/>
    <x v="4527"/>
    <x v="0"/>
    <x v="403"/>
    <d v="2013-06-19T00:00:00"/>
    <x v="1"/>
    <s v="AR-10825"/>
    <s v="Anthony Rawles"/>
    <x v="1"/>
    <s v="United States"/>
    <s v="Seattle"/>
    <x v="4"/>
    <n v="98103"/>
    <x v="1"/>
    <s v="FUR-TA-10004619"/>
    <x v="0"/>
    <x v="3"/>
    <s v="Hon Non-Folding Utility Tables"/>
    <n v="1115.17"/>
    <n v="7"/>
    <n v="0"/>
    <n v="334.55099999999993"/>
  </r>
  <r>
    <n v="9061"/>
    <x v="4528"/>
    <x v="1"/>
    <x v="312"/>
    <d v="2012-11-21T00:00:00"/>
    <x v="2"/>
    <s v="CS-12250"/>
    <s v="Chris Selesnick"/>
    <x v="1"/>
    <s v="United States"/>
    <s v="San Diego"/>
    <x v="1"/>
    <n v="92024"/>
    <x v="1"/>
    <s v="OFF-BI-10002854"/>
    <x v="1"/>
    <x v="8"/>
    <s v="Performers Binder/Pad Holder, Black"/>
    <n v="89.696000000000012"/>
    <n v="4"/>
    <n v="0.2"/>
    <n v="33.635999999999996"/>
  </r>
  <r>
    <n v="9062"/>
    <x v="4528"/>
    <x v="1"/>
    <x v="312"/>
    <d v="2012-11-21T00:00:00"/>
    <x v="2"/>
    <s v="CS-12250"/>
    <s v="Chris Selesnick"/>
    <x v="1"/>
    <s v="United States"/>
    <s v="San Diego"/>
    <x v="1"/>
    <n v="92024"/>
    <x v="1"/>
    <s v="OFF-LA-10002762"/>
    <x v="1"/>
    <x v="2"/>
    <s v="Avery 485"/>
    <n v="50.12"/>
    <n v="4"/>
    <n v="0"/>
    <n v="23.556399999999996"/>
  </r>
  <r>
    <n v="9063"/>
    <x v="4529"/>
    <x v="0"/>
    <x v="1212"/>
    <d v="2013-03-07T00:00:00"/>
    <x v="1"/>
    <s v="RR-19525"/>
    <s v="Rick Reed"/>
    <x v="1"/>
    <s v="United States"/>
    <s v="New York City"/>
    <x v="15"/>
    <n v="10035"/>
    <x v="3"/>
    <s v="OFF-FA-10003495"/>
    <x v="1"/>
    <x v="13"/>
    <s v="Staples"/>
    <n v="36.480000000000004"/>
    <n v="6"/>
    <n v="0"/>
    <n v="18.240000000000002"/>
  </r>
  <r>
    <n v="9064"/>
    <x v="4530"/>
    <x v="2"/>
    <x v="1005"/>
    <d v="2011-10-20T00:00:00"/>
    <x v="1"/>
    <s v="BD-11500"/>
    <s v="Bradley Drucker"/>
    <x v="0"/>
    <s v="United States"/>
    <s v="Chicago"/>
    <x v="10"/>
    <n v="60653"/>
    <x v="2"/>
    <s v="OFF-PA-10002581"/>
    <x v="1"/>
    <x v="10"/>
    <s v="Xerox 1951"/>
    <n v="322.19200000000001"/>
    <n v="13"/>
    <n v="0.2"/>
    <n v="100.68499999999997"/>
  </r>
  <r>
    <n v="9065"/>
    <x v="4530"/>
    <x v="2"/>
    <x v="1005"/>
    <d v="2011-10-20T00:00:00"/>
    <x v="1"/>
    <s v="BD-11500"/>
    <s v="Bradley Drucker"/>
    <x v="0"/>
    <s v="United States"/>
    <s v="Chicago"/>
    <x v="10"/>
    <n v="60653"/>
    <x v="2"/>
    <s v="OFF-BI-10000343"/>
    <x v="1"/>
    <x v="8"/>
    <s v="Pressboard Covers with Storage Hooks, 9 1/2&quot; x 11&quot;, Light Blue"/>
    <n v="2.9459999999999993"/>
    <n v="3"/>
    <n v="0.8"/>
    <n v="-4.8609000000000009"/>
  </r>
  <r>
    <n v="9066"/>
    <x v="4530"/>
    <x v="2"/>
    <x v="1005"/>
    <d v="2011-10-20T00:00:00"/>
    <x v="1"/>
    <s v="BD-11500"/>
    <s v="Bradley Drucker"/>
    <x v="0"/>
    <s v="United States"/>
    <s v="Chicago"/>
    <x v="10"/>
    <n v="60653"/>
    <x v="2"/>
    <s v="OFF-PA-10001184"/>
    <x v="1"/>
    <x v="10"/>
    <s v="Xerox 1903"/>
    <n v="19.136000000000003"/>
    <n v="4"/>
    <n v="0.2"/>
    <n v="6.9367999999999999"/>
  </r>
  <r>
    <n v="9067"/>
    <x v="4531"/>
    <x v="3"/>
    <x v="1143"/>
    <d v="2014-05-31T00:00:00"/>
    <x v="1"/>
    <s v="BM-11785"/>
    <s v="Bryan Mills"/>
    <x v="0"/>
    <s v="United States"/>
    <s v="Harrisonburg"/>
    <x v="17"/>
    <n v="22801"/>
    <x v="0"/>
    <s v="TEC-AC-10000521"/>
    <x v="2"/>
    <x v="11"/>
    <s v="Verbatim Slim CD and DVD Storage Cases, 50/Pack"/>
    <n v="23.08"/>
    <n v="2"/>
    <n v="0"/>
    <n v="6.9239999999999995"/>
  </r>
  <r>
    <n v="9068"/>
    <x v="4532"/>
    <x v="0"/>
    <x v="1084"/>
    <d v="2013-02-10T00:00:00"/>
    <x v="1"/>
    <s v="MS-17365"/>
    <s v="Maribeth Schnelling"/>
    <x v="0"/>
    <s v="United States"/>
    <s v="Rockville"/>
    <x v="39"/>
    <n v="20852"/>
    <x v="3"/>
    <s v="TEC-PH-10002890"/>
    <x v="2"/>
    <x v="7"/>
    <s v="AT&amp;T 17929 Lendline Telephone"/>
    <n v="90.48"/>
    <n v="2"/>
    <n v="0"/>
    <n v="23.524799999999999"/>
  </r>
  <r>
    <n v="9069"/>
    <x v="4533"/>
    <x v="0"/>
    <x v="476"/>
    <d v="2013-09-06T00:00:00"/>
    <x v="0"/>
    <s v="BM-11140"/>
    <s v="Becky Martin"/>
    <x v="0"/>
    <s v="United States"/>
    <s v="Des Moines"/>
    <x v="4"/>
    <n v="98198"/>
    <x v="1"/>
    <s v="FUR-CH-10003061"/>
    <x v="0"/>
    <x v="1"/>
    <s v="Global Leather Task Chair, Black"/>
    <n v="215.976"/>
    <n v="3"/>
    <n v="0.2"/>
    <n v="-2.6997000000000355"/>
  </r>
  <r>
    <n v="9070"/>
    <x v="4533"/>
    <x v="0"/>
    <x v="476"/>
    <d v="2013-09-06T00:00:00"/>
    <x v="0"/>
    <s v="BM-11140"/>
    <s v="Becky Martin"/>
    <x v="0"/>
    <s v="United States"/>
    <s v="Des Moines"/>
    <x v="4"/>
    <n v="98198"/>
    <x v="1"/>
    <s v="OFF-EN-10003567"/>
    <x v="1"/>
    <x v="12"/>
    <s v="Inter-Office Recycled Envelopes, Brown Kraft, Button-String,10&quot; x 13&quot; , 100/Box"/>
    <n v="65.94"/>
    <n v="3"/>
    <n v="0"/>
    <n v="30.991800000000001"/>
  </r>
  <r>
    <n v="9071"/>
    <x v="4534"/>
    <x v="3"/>
    <x v="769"/>
    <d v="2014-12-06T00:00:00"/>
    <x v="2"/>
    <s v="KE-16420"/>
    <s v="Katrina Edelman"/>
    <x v="1"/>
    <s v="United States"/>
    <s v="Philadelphia"/>
    <x v="9"/>
    <n v="19134"/>
    <x v="3"/>
    <s v="FUR-FU-10001918"/>
    <x v="0"/>
    <x v="5"/>
    <s v="C-Line Cubicle Keepers Polyproplyene Holder With Velcro Backings"/>
    <n v="11.352000000000002"/>
    <n v="3"/>
    <n v="0.2"/>
    <n v="2.6961000000000008"/>
  </r>
  <r>
    <n v="9072"/>
    <x v="4535"/>
    <x v="1"/>
    <x v="821"/>
    <d v="2012-06-16T00:00:00"/>
    <x v="1"/>
    <s v="SZ-20035"/>
    <s v="Sam Zeldin"/>
    <x v="2"/>
    <s v="United States"/>
    <s v="Columbus"/>
    <x v="14"/>
    <n v="47201"/>
    <x v="2"/>
    <s v="OFF-ST-10002444"/>
    <x v="1"/>
    <x v="4"/>
    <s v="Recycled Eldon Regeneration Jumbo File"/>
    <n v="24.56"/>
    <n v="2"/>
    <n v="0"/>
    <n v="6.8767999999999994"/>
  </r>
  <r>
    <n v="9073"/>
    <x v="4536"/>
    <x v="0"/>
    <x v="913"/>
    <d v="2013-09-09T00:00:00"/>
    <x v="1"/>
    <s v="MB-18085"/>
    <s v="Mick Brown"/>
    <x v="0"/>
    <s v="United States"/>
    <s v="Springfield"/>
    <x v="25"/>
    <n v="65807"/>
    <x v="2"/>
    <s v="OFF-EN-10003286"/>
    <x v="1"/>
    <x v="12"/>
    <s v="Staples"/>
    <n v="16.559999999999999"/>
    <n v="2"/>
    <n v="0"/>
    <n v="7.783199999999999"/>
  </r>
  <r>
    <n v="9074"/>
    <x v="4536"/>
    <x v="0"/>
    <x v="913"/>
    <d v="2013-09-09T00:00:00"/>
    <x v="1"/>
    <s v="MB-18085"/>
    <s v="Mick Brown"/>
    <x v="0"/>
    <s v="United States"/>
    <s v="Springfield"/>
    <x v="25"/>
    <n v="65807"/>
    <x v="2"/>
    <s v="TEC-AC-10000109"/>
    <x v="2"/>
    <x v="11"/>
    <s v="Sony Micro Vault Click 16 GB USB 2.0 Flash Drive"/>
    <n v="279.95"/>
    <n v="5"/>
    <n v="0"/>
    <n v="67.188000000000017"/>
  </r>
  <r>
    <n v="9075"/>
    <x v="4537"/>
    <x v="2"/>
    <x v="419"/>
    <d v="2011-04-26T00:00:00"/>
    <x v="1"/>
    <s v="DB-13555"/>
    <s v="Dorothy Badders"/>
    <x v="1"/>
    <s v="United States"/>
    <s v="Henderson"/>
    <x v="0"/>
    <n v="42420"/>
    <x v="0"/>
    <s v="OFF-ST-10002574"/>
    <x v="1"/>
    <x v="4"/>
    <s v="SAFCO Commercial Wire Shelving, Black"/>
    <n v="828.83999999999992"/>
    <n v="6"/>
    <n v="0"/>
    <n v="0"/>
  </r>
  <r>
    <n v="9076"/>
    <x v="4538"/>
    <x v="1"/>
    <x v="599"/>
    <d v="2012-11-08T00:00:00"/>
    <x v="2"/>
    <s v="CB-12415"/>
    <s v="Christy Brittain"/>
    <x v="0"/>
    <s v="United States"/>
    <s v="Lakewood"/>
    <x v="24"/>
    <n v="44107"/>
    <x v="3"/>
    <s v="OFF-BI-10000773"/>
    <x v="1"/>
    <x v="8"/>
    <s v="Insertable Tab Post Binder Dividers"/>
    <n v="7.218"/>
    <n v="3"/>
    <n v="0.7"/>
    <n v="-5.5338000000000012"/>
  </r>
  <r>
    <n v="9077"/>
    <x v="4538"/>
    <x v="1"/>
    <x v="599"/>
    <d v="2012-11-08T00:00:00"/>
    <x v="2"/>
    <s v="CB-12415"/>
    <s v="Christy Brittain"/>
    <x v="0"/>
    <s v="United States"/>
    <s v="Lakewood"/>
    <x v="24"/>
    <n v="44107"/>
    <x v="3"/>
    <s v="OFF-SU-10004661"/>
    <x v="1"/>
    <x v="14"/>
    <s v="Acme Titanium Bonded Scissors"/>
    <n v="27.200000000000003"/>
    <n v="4"/>
    <n v="0.2"/>
    <n v="2.0399999999999991"/>
  </r>
  <r>
    <n v="9078"/>
    <x v="4539"/>
    <x v="2"/>
    <x v="935"/>
    <d v="2011-11-07T00:00:00"/>
    <x v="1"/>
    <s v="SP-20650"/>
    <s v="Stephanie Phelps"/>
    <x v="1"/>
    <s v="United States"/>
    <s v="Omaha"/>
    <x v="8"/>
    <n v="68104"/>
    <x v="2"/>
    <s v="TEC-AC-10003280"/>
    <x v="2"/>
    <x v="11"/>
    <s v="Belkin F8E887 USB Wired Ergonomic Keyboard"/>
    <n v="89.97"/>
    <n v="3"/>
    <n v="0"/>
    <n v="18.893699999999995"/>
  </r>
  <r>
    <n v="9079"/>
    <x v="4540"/>
    <x v="0"/>
    <x v="595"/>
    <d v="2013-02-23T00:00:00"/>
    <x v="1"/>
    <s v="GW-14605"/>
    <s v="Giulietta Weimer"/>
    <x v="0"/>
    <s v="United States"/>
    <s v="Henderson"/>
    <x v="0"/>
    <n v="42420"/>
    <x v="0"/>
    <s v="FUR-FU-10003773"/>
    <x v="0"/>
    <x v="5"/>
    <s v="Eldon Cleatmat Plus Chair Mats for High Pile Carpets"/>
    <n v="318.08"/>
    <n v="4"/>
    <n v="0"/>
    <n v="34.988799999999969"/>
  </r>
  <r>
    <n v="9080"/>
    <x v="4540"/>
    <x v="0"/>
    <x v="595"/>
    <d v="2013-02-23T00:00:00"/>
    <x v="1"/>
    <s v="GW-14605"/>
    <s v="Giulietta Weimer"/>
    <x v="0"/>
    <s v="United States"/>
    <s v="Henderson"/>
    <x v="0"/>
    <n v="42420"/>
    <x v="0"/>
    <s v="OFF-BI-10002412"/>
    <x v="1"/>
    <x v="8"/>
    <s v="Wilson Jones “Snap” Scratch Pad Binder Tool for Ring Binders"/>
    <n v="5.8"/>
    <n v="1"/>
    <n v="0"/>
    <n v="2.61"/>
  </r>
  <r>
    <n v="9081"/>
    <x v="4541"/>
    <x v="3"/>
    <x v="220"/>
    <d v="2014-09-14T00:00:00"/>
    <x v="0"/>
    <s v="KH-16630"/>
    <s v="Ken Heidel"/>
    <x v="1"/>
    <s v="United States"/>
    <s v="Santa Ana"/>
    <x v="1"/>
    <n v="92704"/>
    <x v="1"/>
    <s v="TEC-PH-10002564"/>
    <x v="2"/>
    <x v="7"/>
    <s v="OtterBox Defender Series Case - Samsung Galaxy S4"/>
    <n v="143.952"/>
    <n v="6"/>
    <n v="0.2"/>
    <n v="17.993999999999978"/>
  </r>
  <r>
    <n v="9082"/>
    <x v="4541"/>
    <x v="3"/>
    <x v="220"/>
    <d v="2014-09-14T00:00:00"/>
    <x v="0"/>
    <s v="KH-16630"/>
    <s v="Ken Heidel"/>
    <x v="1"/>
    <s v="United States"/>
    <s v="Santa Ana"/>
    <x v="1"/>
    <n v="92704"/>
    <x v="1"/>
    <s v="OFF-PA-10002262"/>
    <x v="1"/>
    <x v="10"/>
    <s v="Xerox 192"/>
    <n v="19.440000000000001"/>
    <n v="3"/>
    <n v="0"/>
    <n v="9.3312000000000008"/>
  </r>
  <r>
    <n v="9083"/>
    <x v="4542"/>
    <x v="3"/>
    <x v="808"/>
    <d v="2014-11-07T00:00:00"/>
    <x v="1"/>
    <s v="BG-11035"/>
    <s v="Barry Gonzalez"/>
    <x v="0"/>
    <s v="United States"/>
    <s v="Springfield"/>
    <x v="17"/>
    <n v="22153"/>
    <x v="0"/>
    <s v="OFF-AR-10000246"/>
    <x v="1"/>
    <x v="6"/>
    <s v="Newell 318"/>
    <n v="5.56"/>
    <n v="2"/>
    <n v="0"/>
    <n v="1.4455999999999998"/>
  </r>
  <r>
    <n v="9084"/>
    <x v="4543"/>
    <x v="1"/>
    <x v="525"/>
    <d v="2012-02-08T00:00:00"/>
    <x v="2"/>
    <s v="LO-17170"/>
    <s v="Lori Olson"/>
    <x v="1"/>
    <s v="United States"/>
    <s v="Suffolk"/>
    <x v="17"/>
    <n v="23434"/>
    <x v="0"/>
    <s v="OFF-ST-10002554"/>
    <x v="1"/>
    <x v="4"/>
    <s v="Tennsco Industrial Shelving"/>
    <n v="146.72999999999999"/>
    <n v="3"/>
    <n v="0"/>
    <n v="2.9346000000000032"/>
  </r>
  <r>
    <n v="9085"/>
    <x v="4543"/>
    <x v="1"/>
    <x v="525"/>
    <d v="2012-02-08T00:00:00"/>
    <x v="2"/>
    <s v="LO-17170"/>
    <s v="Lori Olson"/>
    <x v="1"/>
    <s v="United States"/>
    <s v="Suffolk"/>
    <x v="17"/>
    <n v="23434"/>
    <x v="0"/>
    <s v="OFF-PA-10002751"/>
    <x v="1"/>
    <x v="10"/>
    <s v="Xerox 1920"/>
    <n v="29.900000000000002"/>
    <n v="5"/>
    <n v="0"/>
    <n v="13.454999999999998"/>
  </r>
  <r>
    <n v="9086"/>
    <x v="4544"/>
    <x v="0"/>
    <x v="545"/>
    <d v="2013-09-13T00:00:00"/>
    <x v="0"/>
    <s v="DV-13465"/>
    <s v="Dianna Vittorini"/>
    <x v="0"/>
    <s v="United States"/>
    <s v="Los Angeles"/>
    <x v="1"/>
    <n v="90049"/>
    <x v="1"/>
    <s v="OFF-BI-10004318"/>
    <x v="1"/>
    <x v="8"/>
    <s v="Ibico EB-19 Dual Function Manual Binding System"/>
    <n v="276.78400000000005"/>
    <n v="2"/>
    <n v="0.2"/>
    <n v="89.954799999999992"/>
  </r>
  <r>
    <n v="9087"/>
    <x v="4545"/>
    <x v="0"/>
    <x v="182"/>
    <d v="2013-10-01T00:00:00"/>
    <x v="1"/>
    <s v="LR-17035"/>
    <s v="Lisa Ryan"/>
    <x v="1"/>
    <s v="United States"/>
    <s v="Houston"/>
    <x v="5"/>
    <n v="77041"/>
    <x v="2"/>
    <s v="OFF-AP-10001564"/>
    <x v="1"/>
    <x v="9"/>
    <s v="Hoover Commercial Lightweight Upright Vacuum with E-Z Empty Dirt Cup"/>
    <n v="93.031999999999982"/>
    <n v="2"/>
    <n v="0.8"/>
    <n v="-251.18640000000005"/>
  </r>
  <r>
    <n v="9088"/>
    <x v="4545"/>
    <x v="0"/>
    <x v="182"/>
    <d v="2013-10-01T00:00:00"/>
    <x v="1"/>
    <s v="LR-17035"/>
    <s v="Lisa Ryan"/>
    <x v="1"/>
    <s v="United States"/>
    <s v="Houston"/>
    <x v="5"/>
    <n v="77041"/>
    <x v="2"/>
    <s v="FUR-CH-10000513"/>
    <x v="0"/>
    <x v="1"/>
    <s v="High-Back Leather Manager's Chair"/>
    <n v="454.96499999999997"/>
    <n v="5"/>
    <n v="0.3"/>
    <n v="-136.48950000000002"/>
  </r>
  <r>
    <n v="9089"/>
    <x v="4546"/>
    <x v="1"/>
    <x v="83"/>
    <d v="2012-12-20T00:00:00"/>
    <x v="1"/>
    <s v="RR-19525"/>
    <s v="Rick Reed"/>
    <x v="1"/>
    <s v="United States"/>
    <s v="Cary"/>
    <x v="3"/>
    <n v="27511"/>
    <x v="0"/>
    <s v="TEC-PH-10001433"/>
    <x v="2"/>
    <x v="7"/>
    <s v="Cisco Small Business SPA 502G VoIP phone"/>
    <n v="246.16800000000001"/>
    <n v="3"/>
    <n v="0.2"/>
    <n v="21.539699999999996"/>
  </r>
  <r>
    <n v="9090"/>
    <x v="4547"/>
    <x v="0"/>
    <x v="42"/>
    <d v="2013-09-21T00:00:00"/>
    <x v="0"/>
    <s v="TS-21610"/>
    <s v="Troy Staebel"/>
    <x v="0"/>
    <s v="United States"/>
    <s v="Springfield"/>
    <x v="24"/>
    <n v="45503"/>
    <x v="3"/>
    <s v="OFF-ST-10002790"/>
    <x v="1"/>
    <x v="4"/>
    <s v="Safco Industrial Shelving"/>
    <n v="295.39999999999998"/>
    <n v="5"/>
    <n v="0.2"/>
    <n v="-62.772499999999965"/>
  </r>
  <r>
    <n v="9091"/>
    <x v="4548"/>
    <x v="3"/>
    <x v="119"/>
    <d v="2014-10-16T00:00:00"/>
    <x v="2"/>
    <s v="AH-10210"/>
    <s v="Alan Hwang"/>
    <x v="0"/>
    <s v="United States"/>
    <s v="Louisville"/>
    <x v="0"/>
    <n v="40214"/>
    <x v="0"/>
    <s v="OFF-ST-10002974"/>
    <x v="1"/>
    <x v="4"/>
    <s v="Trav-L-File Heavy-Duty Shuttle II, Black"/>
    <n v="348.56"/>
    <n v="8"/>
    <n v="0"/>
    <n v="104.56799999999998"/>
  </r>
  <r>
    <n v="9092"/>
    <x v="4549"/>
    <x v="1"/>
    <x v="1141"/>
    <d v="2012-07-03T00:00:00"/>
    <x v="0"/>
    <s v="DW-13585"/>
    <s v="Dorothy Wardle"/>
    <x v="1"/>
    <s v="United States"/>
    <s v="Troy"/>
    <x v="24"/>
    <n v="45373"/>
    <x v="3"/>
    <s v="OFF-PA-10003177"/>
    <x v="1"/>
    <x v="10"/>
    <s v="Xerox 1999"/>
    <n v="15.552000000000003"/>
    <n v="3"/>
    <n v="0.2"/>
    <n v="5.4432"/>
  </r>
  <r>
    <n v="9093"/>
    <x v="4549"/>
    <x v="1"/>
    <x v="1141"/>
    <d v="2012-07-03T00:00:00"/>
    <x v="0"/>
    <s v="DW-13585"/>
    <s v="Dorothy Wardle"/>
    <x v="1"/>
    <s v="United States"/>
    <s v="Troy"/>
    <x v="24"/>
    <n v="45373"/>
    <x v="3"/>
    <s v="FUR-BO-10001918"/>
    <x v="0"/>
    <x v="0"/>
    <s v="Sauder Forest Hills Library with Doors, Woodland Oak Finish"/>
    <n v="482.93999999999994"/>
    <n v="6"/>
    <n v="0.5"/>
    <n v="-376.69319999999999"/>
  </r>
  <r>
    <n v="9094"/>
    <x v="4550"/>
    <x v="1"/>
    <x v="932"/>
    <d v="2012-06-05T00:00:00"/>
    <x v="1"/>
    <s v="AJ-10945"/>
    <s v="Ashley Jarboe"/>
    <x v="0"/>
    <s v="United States"/>
    <s v="Detroit"/>
    <x v="12"/>
    <n v="48227"/>
    <x v="2"/>
    <s v="TEC-PH-10001299"/>
    <x v="2"/>
    <x v="7"/>
    <s v="Polycom CX300 Desktop Phone USB VoIP phone"/>
    <n v="299.98"/>
    <n v="2"/>
    <n v="0"/>
    <n v="83.994400000000013"/>
  </r>
  <r>
    <n v="9095"/>
    <x v="4550"/>
    <x v="1"/>
    <x v="932"/>
    <d v="2012-06-05T00:00:00"/>
    <x v="1"/>
    <s v="AJ-10945"/>
    <s v="Ashley Jarboe"/>
    <x v="0"/>
    <s v="United States"/>
    <s v="Detroit"/>
    <x v="12"/>
    <n v="48227"/>
    <x v="2"/>
    <s v="OFF-BI-10004224"/>
    <x v="1"/>
    <x v="8"/>
    <s v="Catalog Binders with Expanding Posts"/>
    <n v="403.68"/>
    <n v="6"/>
    <n v="0"/>
    <n v="181.65599999999998"/>
  </r>
  <r>
    <n v="9096"/>
    <x v="4550"/>
    <x v="1"/>
    <x v="932"/>
    <d v="2012-06-05T00:00:00"/>
    <x v="1"/>
    <s v="AJ-10945"/>
    <s v="Ashley Jarboe"/>
    <x v="0"/>
    <s v="United States"/>
    <s v="Detroit"/>
    <x v="12"/>
    <n v="48227"/>
    <x v="2"/>
    <s v="TEC-PH-10001300"/>
    <x v="2"/>
    <x v="7"/>
    <s v="iKross Bluetooth Portable Keyboard + Cell Phone Stand Holder + Brush for Apple iPhone 5S 5C 5, 4S 4"/>
    <n v="41.9"/>
    <n v="2"/>
    <n v="0"/>
    <n v="11.731999999999999"/>
  </r>
  <r>
    <n v="9097"/>
    <x v="4550"/>
    <x v="1"/>
    <x v="932"/>
    <d v="2012-06-05T00:00:00"/>
    <x v="1"/>
    <s v="AJ-10945"/>
    <s v="Ashley Jarboe"/>
    <x v="0"/>
    <s v="United States"/>
    <s v="Detroit"/>
    <x v="12"/>
    <n v="48227"/>
    <x v="2"/>
    <s v="OFF-LA-10004178"/>
    <x v="1"/>
    <x v="2"/>
    <s v="Avery 491"/>
    <n v="28.91"/>
    <n v="7"/>
    <n v="0"/>
    <n v="13.2986"/>
  </r>
  <r>
    <n v="9098"/>
    <x v="4551"/>
    <x v="2"/>
    <x v="791"/>
    <d v="2011-04-17T00:00:00"/>
    <x v="1"/>
    <s v="SV-20785"/>
    <s v="Stewart Visinsky"/>
    <x v="0"/>
    <s v="United States"/>
    <s v="Bloomington"/>
    <x v="14"/>
    <n v="47401"/>
    <x v="2"/>
    <s v="OFF-PA-10000289"/>
    <x v="1"/>
    <x v="10"/>
    <s v="Xerox 213"/>
    <n v="32.400000000000006"/>
    <n v="5"/>
    <n v="0"/>
    <n v="15.552000000000001"/>
  </r>
  <r>
    <n v="9099"/>
    <x v="4552"/>
    <x v="3"/>
    <x v="386"/>
    <d v="2014-10-17T00:00:00"/>
    <x v="1"/>
    <s v="MG-17650"/>
    <s v="Matthew Grinstein"/>
    <x v="2"/>
    <s v="United States"/>
    <s v="Dallas"/>
    <x v="5"/>
    <n v="75081"/>
    <x v="2"/>
    <s v="TEC-PH-10002085"/>
    <x v="2"/>
    <x v="7"/>
    <s v="Clarity 53712"/>
    <n v="369.54399999999998"/>
    <n v="7"/>
    <n v="0.2"/>
    <n v="27.71580000000003"/>
  </r>
  <r>
    <n v="9100"/>
    <x v="4552"/>
    <x v="3"/>
    <x v="386"/>
    <d v="2014-10-17T00:00:00"/>
    <x v="1"/>
    <s v="MG-17650"/>
    <s v="Matthew Grinstein"/>
    <x v="2"/>
    <s v="United States"/>
    <s v="Dallas"/>
    <x v="5"/>
    <n v="75081"/>
    <x v="2"/>
    <s v="OFF-PA-10001934"/>
    <x v="1"/>
    <x v="10"/>
    <s v="Xerox 1993"/>
    <n v="10.368000000000002"/>
    <n v="2"/>
    <n v="0.2"/>
    <n v="3.7584"/>
  </r>
  <r>
    <n v="9101"/>
    <x v="4552"/>
    <x v="3"/>
    <x v="386"/>
    <d v="2014-10-17T00:00:00"/>
    <x v="1"/>
    <s v="MG-17650"/>
    <s v="Matthew Grinstein"/>
    <x v="2"/>
    <s v="United States"/>
    <s v="Dallas"/>
    <x v="5"/>
    <n v="75081"/>
    <x v="2"/>
    <s v="TEC-AC-10003033"/>
    <x v="2"/>
    <x v="11"/>
    <s v="Plantronics CS510 - Over-the-Head monaural Wireless Headset System"/>
    <n v="791.87999999999988"/>
    <n v="3"/>
    <n v="0.2"/>
    <n v="128.68049999999994"/>
  </r>
  <r>
    <n v="9102"/>
    <x v="4553"/>
    <x v="1"/>
    <x v="209"/>
    <d v="2012-11-12T00:00:00"/>
    <x v="1"/>
    <s v="AB-10105"/>
    <s v="Adrian Barton"/>
    <x v="0"/>
    <s v="United States"/>
    <s v="Houston"/>
    <x v="5"/>
    <n v="77041"/>
    <x v="2"/>
    <s v="OFF-AR-10001683"/>
    <x v="1"/>
    <x v="6"/>
    <s v="Lumber Crayons"/>
    <n v="23.64"/>
    <n v="3"/>
    <n v="0.2"/>
    <n v="5.3190000000000008"/>
  </r>
  <r>
    <n v="9103"/>
    <x v="4553"/>
    <x v="1"/>
    <x v="209"/>
    <d v="2012-11-12T00:00:00"/>
    <x v="1"/>
    <s v="AB-10105"/>
    <s v="Adrian Barton"/>
    <x v="0"/>
    <s v="United States"/>
    <s v="Houston"/>
    <x v="5"/>
    <n v="77041"/>
    <x v="2"/>
    <s v="OFF-ST-10001713"/>
    <x v="1"/>
    <x v="4"/>
    <s v="Gould Plastics 9-Pocket Panel Bin, 18-3/8w x 5-1/4d x 20-1/2h, Black"/>
    <n v="84.784000000000006"/>
    <n v="2"/>
    <n v="0.2"/>
    <n v="-16.956800000000005"/>
  </r>
  <r>
    <n v="9104"/>
    <x v="4553"/>
    <x v="1"/>
    <x v="209"/>
    <d v="2012-11-12T00:00:00"/>
    <x v="1"/>
    <s v="AB-10105"/>
    <s v="Adrian Barton"/>
    <x v="0"/>
    <s v="United States"/>
    <s v="Houston"/>
    <x v="5"/>
    <n v="77041"/>
    <x v="2"/>
    <s v="FUR-FU-10000193"/>
    <x v="0"/>
    <x v="5"/>
    <s v="Tenex Chairmats For Use with Hard Floors"/>
    <n v="64.959999999999994"/>
    <n v="5"/>
    <n v="0.6"/>
    <n v="-84.447999999999993"/>
  </r>
  <r>
    <n v="9105"/>
    <x v="4553"/>
    <x v="1"/>
    <x v="209"/>
    <d v="2012-11-12T00:00:00"/>
    <x v="1"/>
    <s v="AB-10105"/>
    <s v="Adrian Barton"/>
    <x v="0"/>
    <s v="United States"/>
    <s v="Houston"/>
    <x v="5"/>
    <n v="77041"/>
    <x v="2"/>
    <s v="OFF-BI-10000474"/>
    <x v="1"/>
    <x v="8"/>
    <s v="Avery Recycled Flexi-View Covers for Binding Systems"/>
    <n v="32.059999999999995"/>
    <n v="10"/>
    <n v="0.8"/>
    <n v="-51.296000000000006"/>
  </r>
  <r>
    <n v="9106"/>
    <x v="4553"/>
    <x v="1"/>
    <x v="209"/>
    <d v="2012-11-12T00:00:00"/>
    <x v="1"/>
    <s v="AB-10105"/>
    <s v="Adrian Barton"/>
    <x v="0"/>
    <s v="United States"/>
    <s v="Houston"/>
    <x v="5"/>
    <n v="77041"/>
    <x v="2"/>
    <s v="OFF-ST-10000129"/>
    <x v="1"/>
    <x v="4"/>
    <s v="Fellowes Recycled Storage Drawers"/>
    <n v="177.64800000000002"/>
    <n v="2"/>
    <n v="0.2"/>
    <n v="-28.867800000000017"/>
  </r>
  <r>
    <n v="9107"/>
    <x v="4553"/>
    <x v="1"/>
    <x v="209"/>
    <d v="2012-11-12T00:00:00"/>
    <x v="1"/>
    <s v="AB-10105"/>
    <s v="Adrian Barton"/>
    <x v="0"/>
    <s v="United States"/>
    <s v="Houston"/>
    <x v="5"/>
    <n v="77041"/>
    <x v="2"/>
    <s v="TEC-MA-10001016"/>
    <x v="2"/>
    <x v="15"/>
    <s v="Canon PC170 Desktop Personal Copier"/>
    <n v="287.90999999999997"/>
    <n v="3"/>
    <n v="0.4"/>
    <n v="33.589499999999987"/>
  </r>
  <r>
    <n v="9108"/>
    <x v="4554"/>
    <x v="1"/>
    <x v="442"/>
    <d v="2012-05-28T00:00:00"/>
    <x v="2"/>
    <s v="MM-18280"/>
    <s v="Muhammed MacIntyre"/>
    <x v="1"/>
    <s v="United States"/>
    <s v="Haltom City"/>
    <x v="5"/>
    <n v="76117"/>
    <x v="2"/>
    <s v="OFF-SU-10002557"/>
    <x v="1"/>
    <x v="14"/>
    <s v="Fiskars Spring-Action Scissors"/>
    <n v="22.368000000000002"/>
    <n v="2"/>
    <n v="0.2"/>
    <n v="1.6776"/>
  </r>
  <r>
    <n v="9109"/>
    <x v="4554"/>
    <x v="1"/>
    <x v="442"/>
    <d v="2012-05-28T00:00:00"/>
    <x v="2"/>
    <s v="MM-18280"/>
    <s v="Muhammed MacIntyre"/>
    <x v="1"/>
    <s v="United States"/>
    <s v="Haltom City"/>
    <x v="5"/>
    <n v="76117"/>
    <x v="2"/>
    <s v="OFF-PA-10002160"/>
    <x v="1"/>
    <x v="10"/>
    <s v="Xerox 1978"/>
    <n v="32.368000000000002"/>
    <n v="7"/>
    <n v="0.2"/>
    <n v="11.733400000000001"/>
  </r>
  <r>
    <n v="9110"/>
    <x v="4554"/>
    <x v="1"/>
    <x v="442"/>
    <d v="2012-05-28T00:00:00"/>
    <x v="2"/>
    <s v="MM-18280"/>
    <s v="Muhammed MacIntyre"/>
    <x v="1"/>
    <s v="United States"/>
    <s v="Haltom City"/>
    <x v="5"/>
    <n v="76117"/>
    <x v="2"/>
    <s v="TEC-AC-10003095"/>
    <x v="2"/>
    <x v="11"/>
    <s v="Logitech G35 7.1-Channel Surround Sound Headset"/>
    <n v="207.98400000000004"/>
    <n v="2"/>
    <n v="0.2"/>
    <n v="36.397199999999998"/>
  </r>
  <r>
    <n v="9111"/>
    <x v="4555"/>
    <x v="2"/>
    <x v="303"/>
    <d v="2011-10-15T00:00:00"/>
    <x v="2"/>
    <s v="MA-17995"/>
    <s v="Michelle Arnett"/>
    <x v="2"/>
    <s v="United States"/>
    <s v="Richmond"/>
    <x v="17"/>
    <n v="23223"/>
    <x v="0"/>
    <s v="OFF-EN-10003160"/>
    <x v="1"/>
    <x v="12"/>
    <s v="Pastel Pink Envelopes"/>
    <n v="36.4"/>
    <n v="5"/>
    <n v="0"/>
    <n v="17.472000000000001"/>
  </r>
  <r>
    <n v="9112"/>
    <x v="4555"/>
    <x v="2"/>
    <x v="303"/>
    <d v="2011-10-15T00:00:00"/>
    <x v="2"/>
    <s v="MA-17995"/>
    <s v="Michelle Arnett"/>
    <x v="2"/>
    <s v="United States"/>
    <s v="Richmond"/>
    <x v="17"/>
    <n v="23223"/>
    <x v="0"/>
    <s v="TEC-AC-10001542"/>
    <x v="2"/>
    <x v="11"/>
    <s v="SanDisk Cruzer 16 GB USB Flash Drive"/>
    <n v="22.96"/>
    <n v="2"/>
    <n v="0"/>
    <n v="4.3623999999999974"/>
  </r>
  <r>
    <n v="9113"/>
    <x v="4555"/>
    <x v="2"/>
    <x v="303"/>
    <d v="2011-10-15T00:00:00"/>
    <x v="2"/>
    <s v="MA-17995"/>
    <s v="Michelle Arnett"/>
    <x v="2"/>
    <s v="United States"/>
    <s v="Richmond"/>
    <x v="17"/>
    <n v="23223"/>
    <x v="0"/>
    <s v="OFF-ST-10003641"/>
    <x v="1"/>
    <x v="4"/>
    <s v="Space Solutions Industrial Galvanized Steel Shelving."/>
    <n v="315.2"/>
    <n v="4"/>
    <n v="0"/>
    <n v="6.3040000000000305"/>
  </r>
  <r>
    <n v="9114"/>
    <x v="4555"/>
    <x v="2"/>
    <x v="303"/>
    <d v="2011-10-15T00:00:00"/>
    <x v="2"/>
    <s v="MA-17995"/>
    <s v="Michelle Arnett"/>
    <x v="2"/>
    <s v="United States"/>
    <s v="Richmond"/>
    <x v="17"/>
    <n v="23223"/>
    <x v="0"/>
    <s v="OFF-BI-10002432"/>
    <x v="1"/>
    <x v="8"/>
    <s v="Wilson Jones Standard D-Ring Binders"/>
    <n v="15.18"/>
    <n v="3"/>
    <n v="0"/>
    <n v="7.1345999999999989"/>
  </r>
  <r>
    <n v="9115"/>
    <x v="4556"/>
    <x v="0"/>
    <x v="569"/>
    <d v="2013-02-10T00:00:00"/>
    <x v="0"/>
    <s v="EB-13975"/>
    <s v="Erica Bern"/>
    <x v="1"/>
    <s v="United States"/>
    <s v="Los Angeles"/>
    <x v="1"/>
    <n v="90049"/>
    <x v="1"/>
    <s v="TEC-PH-10004094"/>
    <x v="2"/>
    <x v="7"/>
    <s v="Motorola L703CM"/>
    <n v="623.96"/>
    <n v="5"/>
    <n v="0.2"/>
    <n v="38.997500000000002"/>
  </r>
  <r>
    <n v="9116"/>
    <x v="4557"/>
    <x v="3"/>
    <x v="617"/>
    <d v="2014-01-25T00:00:00"/>
    <x v="0"/>
    <s v="NS-18505"/>
    <s v="Neola Schneider"/>
    <x v="0"/>
    <s v="United States"/>
    <s v="Philadelphia"/>
    <x v="9"/>
    <n v="19140"/>
    <x v="3"/>
    <s v="TEC-PH-10001817"/>
    <x v="2"/>
    <x v="7"/>
    <s v="Wilson Electronics DB Pro Signal Booster"/>
    <n v="429.59999999999997"/>
    <n v="2"/>
    <n v="0.4"/>
    <n v="-93.079999999999984"/>
  </r>
  <r>
    <n v="9117"/>
    <x v="4557"/>
    <x v="3"/>
    <x v="617"/>
    <d v="2014-01-25T00:00:00"/>
    <x v="0"/>
    <s v="NS-18505"/>
    <s v="Neola Schneider"/>
    <x v="0"/>
    <s v="United States"/>
    <s v="Philadelphia"/>
    <x v="9"/>
    <n v="19140"/>
    <x v="3"/>
    <s v="FUR-FU-10002759"/>
    <x v="0"/>
    <x v="5"/>
    <s v="12-1/2 Diameter Round Wall Clock"/>
    <n v="31.968000000000004"/>
    <n v="2"/>
    <n v="0.2"/>
    <n v="6.3935999999999993"/>
  </r>
  <r>
    <n v="9118"/>
    <x v="4557"/>
    <x v="3"/>
    <x v="617"/>
    <d v="2014-01-25T00:00:00"/>
    <x v="0"/>
    <s v="NS-18505"/>
    <s v="Neola Schneider"/>
    <x v="0"/>
    <s v="United States"/>
    <s v="Philadelphia"/>
    <x v="9"/>
    <n v="19140"/>
    <x v="3"/>
    <s v="FUR-CH-10000309"/>
    <x v="0"/>
    <x v="1"/>
    <s v="Global Comet Stacking Arm Chair"/>
    <n v="887.27099999999984"/>
    <n v="3"/>
    <n v="0.3"/>
    <n v="-63.376499999999965"/>
  </r>
  <r>
    <n v="9119"/>
    <x v="4557"/>
    <x v="3"/>
    <x v="617"/>
    <d v="2014-01-25T00:00:00"/>
    <x v="0"/>
    <s v="NS-18505"/>
    <s v="Neola Schneider"/>
    <x v="0"/>
    <s v="United States"/>
    <s v="Philadelphia"/>
    <x v="9"/>
    <n v="19140"/>
    <x v="3"/>
    <s v="OFF-PA-10003673"/>
    <x v="1"/>
    <x v="10"/>
    <s v="Strathmore Photo Mount Cards"/>
    <n v="21.696000000000002"/>
    <n v="4"/>
    <n v="0.2"/>
    <n v="7.0511999999999988"/>
  </r>
  <r>
    <n v="9120"/>
    <x v="4558"/>
    <x v="0"/>
    <x v="112"/>
    <d v="2013-06-13T00:00:00"/>
    <x v="1"/>
    <s v="RB-19795"/>
    <s v="Ross Baird"/>
    <x v="2"/>
    <s v="United States"/>
    <s v="Los Angeles"/>
    <x v="1"/>
    <n v="90036"/>
    <x v="1"/>
    <s v="OFF-LA-10000452"/>
    <x v="1"/>
    <x v="2"/>
    <s v="Avery 488"/>
    <n v="22.05"/>
    <n v="7"/>
    <n v="0"/>
    <n v="10.584"/>
  </r>
  <r>
    <n v="9121"/>
    <x v="4558"/>
    <x v="0"/>
    <x v="112"/>
    <d v="2013-06-13T00:00:00"/>
    <x v="1"/>
    <s v="RB-19795"/>
    <s v="Ross Baird"/>
    <x v="2"/>
    <s v="United States"/>
    <s v="Los Angeles"/>
    <x v="1"/>
    <n v="90036"/>
    <x v="1"/>
    <s v="OFF-PA-10000210"/>
    <x v="1"/>
    <x v="10"/>
    <s v="Xerox Blank Computer Paper"/>
    <n v="99.9"/>
    <n v="5"/>
    <n v="0"/>
    <n v="46.952999999999996"/>
  </r>
  <r>
    <n v="9122"/>
    <x v="4559"/>
    <x v="3"/>
    <x v="257"/>
    <d v="2014-03-21T00:00:00"/>
    <x v="0"/>
    <s v="JK-15325"/>
    <s v="Jason Klamczynski"/>
    <x v="1"/>
    <s v="United States"/>
    <s v="Los Angeles"/>
    <x v="1"/>
    <n v="90032"/>
    <x v="1"/>
    <s v="OFF-AP-10000358"/>
    <x v="1"/>
    <x v="9"/>
    <s v="Fellowes Basic Home/Office Series Surge Protectors"/>
    <n v="90.86"/>
    <n v="7"/>
    <n v="0"/>
    <n v="26.349399999999992"/>
  </r>
  <r>
    <n v="9123"/>
    <x v="4560"/>
    <x v="3"/>
    <x v="221"/>
    <d v="2014-11-25T00:00:00"/>
    <x v="3"/>
    <s v="PR-18880"/>
    <s v="Patrick Ryan"/>
    <x v="0"/>
    <s v="United States"/>
    <s v="San Francisco"/>
    <x v="1"/>
    <n v="94109"/>
    <x v="1"/>
    <s v="OFF-PA-10002137"/>
    <x v="1"/>
    <x v="10"/>
    <s v="Southworth 100% Résumé Paper, 24lb."/>
    <n v="7.78"/>
    <n v="1"/>
    <n v="0"/>
    <n v="3.5009999999999994"/>
  </r>
  <r>
    <n v="9124"/>
    <x v="4561"/>
    <x v="0"/>
    <x v="491"/>
    <d v="2013-11-29T00:00:00"/>
    <x v="0"/>
    <s v="EH-13945"/>
    <s v="Eric Hoffmann"/>
    <x v="0"/>
    <s v="United States"/>
    <s v="Philadelphia"/>
    <x v="9"/>
    <n v="19120"/>
    <x v="3"/>
    <s v="OFF-BI-10003364"/>
    <x v="1"/>
    <x v="8"/>
    <s v="Binding Machine Supplies"/>
    <n v="78.759000000000015"/>
    <n v="9"/>
    <n v="0.7"/>
    <n v="-57.75660000000002"/>
  </r>
  <r>
    <n v="9125"/>
    <x v="4562"/>
    <x v="0"/>
    <x v="298"/>
    <d v="2013-08-21T00:00:00"/>
    <x v="0"/>
    <s v="MA-17560"/>
    <s v="Matt Abelman"/>
    <x v="2"/>
    <s v="United States"/>
    <s v="Houston"/>
    <x v="5"/>
    <n v="77070"/>
    <x v="2"/>
    <s v="FUR-FU-10001940"/>
    <x v="0"/>
    <x v="5"/>
    <s v="Staples"/>
    <n v="9.5519999999999996"/>
    <n v="3"/>
    <n v="0.6"/>
    <n v="-3.8207999999999984"/>
  </r>
  <r>
    <n v="9126"/>
    <x v="4562"/>
    <x v="0"/>
    <x v="298"/>
    <d v="2013-08-21T00:00:00"/>
    <x v="0"/>
    <s v="MA-17560"/>
    <s v="Matt Abelman"/>
    <x v="2"/>
    <s v="United States"/>
    <s v="Houston"/>
    <x v="5"/>
    <n v="77070"/>
    <x v="2"/>
    <s v="FUR-FU-10000320"/>
    <x v="0"/>
    <x v="5"/>
    <s v="OIC Stacking Trays"/>
    <n v="5.3440000000000003"/>
    <n v="4"/>
    <n v="0.6"/>
    <n v="-2.1375999999999991"/>
  </r>
  <r>
    <n v="9127"/>
    <x v="4563"/>
    <x v="1"/>
    <x v="109"/>
    <d v="2012-12-03T00:00:00"/>
    <x v="1"/>
    <s v="MA-17995"/>
    <s v="Michelle Arnett"/>
    <x v="2"/>
    <s v="United States"/>
    <s v="Las Cruces"/>
    <x v="27"/>
    <n v="88001"/>
    <x v="1"/>
    <s v="OFF-AR-10004441"/>
    <x v="1"/>
    <x v="6"/>
    <s v="BIC Brite Liner Highlighters"/>
    <n v="8.2799999999999994"/>
    <n v="2"/>
    <n v="0"/>
    <n v="3.4775999999999998"/>
  </r>
  <r>
    <n v="9128"/>
    <x v="4564"/>
    <x v="3"/>
    <x v="1126"/>
    <d v="2014-06-02T00:00:00"/>
    <x v="1"/>
    <s v="JL-15505"/>
    <s v="Jeremy Lonsdale"/>
    <x v="0"/>
    <s v="United States"/>
    <s v="Houston"/>
    <x v="5"/>
    <n v="77070"/>
    <x v="2"/>
    <s v="OFF-ST-10002182"/>
    <x v="1"/>
    <x v="4"/>
    <s v="Iris 3-Drawer Stacking Bin, Black"/>
    <n v="50.135999999999996"/>
    <n v="3"/>
    <n v="0.2"/>
    <n v="-11.2806"/>
  </r>
  <r>
    <n v="9129"/>
    <x v="4565"/>
    <x v="3"/>
    <x v="507"/>
    <d v="2014-09-06T00:00:00"/>
    <x v="2"/>
    <s v="AS-10045"/>
    <s v="Aaron Smayling"/>
    <x v="1"/>
    <s v="United States"/>
    <s v="Redmond"/>
    <x v="21"/>
    <n v="97756"/>
    <x v="1"/>
    <s v="OFF-BI-10002931"/>
    <x v="1"/>
    <x v="8"/>
    <s v="Avery Trapezoid Extra Heavy Duty 4&quot; Binders"/>
    <n v="88.074000000000012"/>
    <n v="7"/>
    <n v="0.7"/>
    <n v="-58.71599999999998"/>
  </r>
  <r>
    <n v="9130"/>
    <x v="4566"/>
    <x v="0"/>
    <x v="830"/>
    <d v="2013-03-27T00:00:00"/>
    <x v="0"/>
    <s v="DC-12850"/>
    <s v="Dan Campbell"/>
    <x v="0"/>
    <s v="United States"/>
    <s v="Cleveland"/>
    <x v="24"/>
    <n v="44105"/>
    <x v="3"/>
    <s v="FUR-BO-10004357"/>
    <x v="0"/>
    <x v="0"/>
    <s v="O'Sullivan Living Dimensions 3-Shelf Bookcases"/>
    <n v="301.46999999999997"/>
    <n v="3"/>
    <n v="0.5"/>
    <n v="-241.17600000000002"/>
  </r>
  <r>
    <n v="9131"/>
    <x v="4566"/>
    <x v="0"/>
    <x v="830"/>
    <d v="2013-03-27T00:00:00"/>
    <x v="0"/>
    <s v="DC-12850"/>
    <s v="Dan Campbell"/>
    <x v="0"/>
    <s v="United States"/>
    <s v="Cleveland"/>
    <x v="24"/>
    <n v="44105"/>
    <x v="3"/>
    <s v="OFF-AR-10000475"/>
    <x v="1"/>
    <x v="6"/>
    <s v="Hunt BOSTON Vista Battery-Operated Pencil Sharpener, Black"/>
    <n v="18.656000000000002"/>
    <n v="2"/>
    <n v="0.2"/>
    <n v="1.6324000000000014"/>
  </r>
  <r>
    <n v="9132"/>
    <x v="4567"/>
    <x v="3"/>
    <x v="39"/>
    <d v="2014-06-02T00:00:00"/>
    <x v="1"/>
    <s v="MD-17860"/>
    <s v="Michael Dominguez"/>
    <x v="1"/>
    <s v="United States"/>
    <s v="Laurel"/>
    <x v="39"/>
    <n v="20707"/>
    <x v="3"/>
    <s v="FUR-FU-10001473"/>
    <x v="0"/>
    <x v="5"/>
    <s v="DAX Wood Document Frame"/>
    <n v="27.46"/>
    <n v="2"/>
    <n v="0"/>
    <n v="9.8856000000000002"/>
  </r>
  <r>
    <n v="9133"/>
    <x v="4567"/>
    <x v="3"/>
    <x v="39"/>
    <d v="2014-06-02T00:00:00"/>
    <x v="1"/>
    <s v="MD-17860"/>
    <s v="Michael Dominguez"/>
    <x v="1"/>
    <s v="United States"/>
    <s v="Laurel"/>
    <x v="39"/>
    <n v="20707"/>
    <x v="3"/>
    <s v="OFF-AP-10001469"/>
    <x v="1"/>
    <x v="9"/>
    <s v="Fellowes 8 Outlet Superior Workstation Surge Protector"/>
    <n v="125.13"/>
    <n v="3"/>
    <n v="0"/>
    <n v="36.287699999999987"/>
  </r>
  <r>
    <n v="9134"/>
    <x v="4568"/>
    <x v="1"/>
    <x v="284"/>
    <d v="2012-09-04T00:00:00"/>
    <x v="1"/>
    <s v="RH-19510"/>
    <s v="Rick Huthwaite"/>
    <x v="2"/>
    <s v="United States"/>
    <s v="San Diego"/>
    <x v="1"/>
    <n v="92037"/>
    <x v="1"/>
    <s v="TEC-PH-10004447"/>
    <x v="2"/>
    <x v="7"/>
    <s v="Toshiba IPT2010-SD IP Telephone"/>
    <n v="555.96"/>
    <n v="5"/>
    <n v="0.2"/>
    <n v="41.697000000000003"/>
  </r>
  <r>
    <n v="9135"/>
    <x v="4569"/>
    <x v="0"/>
    <x v="408"/>
    <d v="2013-04-18T00:00:00"/>
    <x v="1"/>
    <s v="TB-21175"/>
    <s v="Thomas Boland"/>
    <x v="1"/>
    <s v="United States"/>
    <s v="Wilson"/>
    <x v="3"/>
    <n v="27893"/>
    <x v="0"/>
    <s v="OFF-ST-10001469"/>
    <x v="1"/>
    <x v="4"/>
    <s v="Fellowes Bankers Box Recycled Super Stor/Drawer"/>
    <n v="129.55199999999999"/>
    <n v="3"/>
    <n v="0.2"/>
    <n v="-22.671600000000005"/>
  </r>
  <r>
    <n v="9136"/>
    <x v="4569"/>
    <x v="0"/>
    <x v="408"/>
    <d v="2013-04-18T00:00:00"/>
    <x v="1"/>
    <s v="TB-21175"/>
    <s v="Thomas Boland"/>
    <x v="1"/>
    <s v="United States"/>
    <s v="Wilson"/>
    <x v="3"/>
    <n v="27893"/>
    <x v="0"/>
    <s v="OFF-ST-10000060"/>
    <x v="1"/>
    <x v="4"/>
    <s v="Fellowes Bankers Box Staxonsteel Drawer File/Stacking System"/>
    <n v="51.984000000000009"/>
    <n v="1"/>
    <n v="0.2"/>
    <n v="-5.1983999999999995"/>
  </r>
  <r>
    <n v="9137"/>
    <x v="4569"/>
    <x v="0"/>
    <x v="408"/>
    <d v="2013-04-18T00:00:00"/>
    <x v="1"/>
    <s v="TB-21175"/>
    <s v="Thomas Boland"/>
    <x v="1"/>
    <s v="United States"/>
    <s v="Wilson"/>
    <x v="3"/>
    <n v="27893"/>
    <x v="0"/>
    <s v="OFF-PA-10000807"/>
    <x v="1"/>
    <x v="10"/>
    <s v="TOPS &quot;Important Message&quot; Pads, Canary, 4-1/4 x 5-1/2, 50 Sheets per Pad"/>
    <n v="10.272000000000002"/>
    <n v="3"/>
    <n v="0.2"/>
    <n v="3.4668000000000001"/>
  </r>
  <r>
    <n v="9138"/>
    <x v="4570"/>
    <x v="2"/>
    <x v="563"/>
    <d v="2011-02-10T00:00:00"/>
    <x v="1"/>
    <s v="EB-13930"/>
    <s v="Eric Barreto"/>
    <x v="0"/>
    <s v="United States"/>
    <s v="Saint Petersburg"/>
    <x v="2"/>
    <n v="33710"/>
    <x v="0"/>
    <s v="OFF-BI-10000666"/>
    <x v="1"/>
    <x v="8"/>
    <s v="Surelock Post Binders"/>
    <n v="18.336000000000002"/>
    <n v="2"/>
    <n v="0.7"/>
    <n v="-12.224"/>
  </r>
  <r>
    <n v="9139"/>
    <x v="4570"/>
    <x v="2"/>
    <x v="563"/>
    <d v="2011-02-10T00:00:00"/>
    <x v="1"/>
    <s v="EB-13930"/>
    <s v="Eric Barreto"/>
    <x v="0"/>
    <s v="United States"/>
    <s v="Saint Petersburg"/>
    <x v="2"/>
    <n v="33710"/>
    <x v="0"/>
    <s v="TEC-PH-10002890"/>
    <x v="2"/>
    <x v="7"/>
    <s v="AT&amp;T 17929 Lendline Telephone"/>
    <n v="180.96"/>
    <n v="5"/>
    <n v="0.2"/>
    <n v="13.571999999999996"/>
  </r>
  <r>
    <n v="9140"/>
    <x v="4571"/>
    <x v="2"/>
    <x v="814"/>
    <d v="2011-09-08T00:00:00"/>
    <x v="1"/>
    <s v="BM-11785"/>
    <s v="Bryan Mills"/>
    <x v="0"/>
    <s v="United States"/>
    <s v="Buffalo Grove"/>
    <x v="10"/>
    <n v="60089"/>
    <x v="2"/>
    <s v="TEC-AC-10000844"/>
    <x v="2"/>
    <x v="11"/>
    <s v="Logitech Gaming G510s - Keyboard"/>
    <n v="475.94400000000002"/>
    <n v="7"/>
    <n v="0.2"/>
    <n v="95.188799999999972"/>
  </r>
  <r>
    <n v="9141"/>
    <x v="4572"/>
    <x v="3"/>
    <x v="1033"/>
    <d v="2014-10-03T00:00:00"/>
    <x v="0"/>
    <s v="BT-11530"/>
    <s v="Bradley Talbott"/>
    <x v="2"/>
    <s v="United States"/>
    <s v="Los Angeles"/>
    <x v="1"/>
    <n v="90049"/>
    <x v="1"/>
    <s v="TEC-AC-10002402"/>
    <x v="2"/>
    <x v="11"/>
    <s v="Razer Kraken PRO Over Ear PC and Music Headset"/>
    <n v="159.97999999999999"/>
    <n v="2"/>
    <n v="0"/>
    <n v="47.993999999999986"/>
  </r>
  <r>
    <n v="9142"/>
    <x v="4573"/>
    <x v="0"/>
    <x v="64"/>
    <d v="2013-09-08T00:00:00"/>
    <x v="2"/>
    <s v="FW-14395"/>
    <s v="Fred Wasserman"/>
    <x v="1"/>
    <s v="United States"/>
    <s v="New York City"/>
    <x v="15"/>
    <n v="10011"/>
    <x v="3"/>
    <s v="TEC-PH-10003988"/>
    <x v="2"/>
    <x v="7"/>
    <s v="LF Elite 3D Dazzle Designer Hard Case Cover, Lf Stylus Pen and Wiper For Apple Iphone 5c Mini Lite"/>
    <n v="43.6"/>
    <n v="4"/>
    <n v="0"/>
    <n v="12.208000000000002"/>
  </r>
  <r>
    <n v="9143"/>
    <x v="4574"/>
    <x v="3"/>
    <x v="968"/>
    <d v="2014-05-27T00:00:00"/>
    <x v="1"/>
    <s v="RD-19480"/>
    <s v="Rick Duston"/>
    <x v="0"/>
    <s v="United States"/>
    <s v="Las Vegas"/>
    <x v="33"/>
    <n v="89115"/>
    <x v="1"/>
    <s v="OFF-BI-10004040"/>
    <x v="1"/>
    <x v="8"/>
    <s v="Wilson Jones Impact Binders"/>
    <n v="8.2880000000000003"/>
    <n v="2"/>
    <n v="0.2"/>
    <n v="3.0043999999999995"/>
  </r>
  <r>
    <n v="9144"/>
    <x v="4574"/>
    <x v="3"/>
    <x v="968"/>
    <d v="2014-05-27T00:00:00"/>
    <x v="1"/>
    <s v="RD-19480"/>
    <s v="Rick Duston"/>
    <x v="0"/>
    <s v="United States"/>
    <s v="Las Vegas"/>
    <x v="33"/>
    <n v="89115"/>
    <x v="1"/>
    <s v="TEC-PH-10004094"/>
    <x v="2"/>
    <x v="7"/>
    <s v="Motorola L703CM"/>
    <n v="1123.1280000000002"/>
    <n v="9"/>
    <n v="0.2"/>
    <n v="70.195499999999981"/>
  </r>
  <r>
    <n v="9145"/>
    <x v="4574"/>
    <x v="3"/>
    <x v="968"/>
    <d v="2014-05-27T00:00:00"/>
    <x v="1"/>
    <s v="RD-19480"/>
    <s v="Rick Duston"/>
    <x v="0"/>
    <s v="United States"/>
    <s v="Las Vegas"/>
    <x v="33"/>
    <n v="89115"/>
    <x v="1"/>
    <s v="OFF-AP-10000358"/>
    <x v="1"/>
    <x v="9"/>
    <s v="Fellowes Basic Home/Office Series Surge Protectors"/>
    <n v="64.900000000000006"/>
    <n v="5"/>
    <n v="0"/>
    <n v="18.820999999999994"/>
  </r>
  <r>
    <n v="9146"/>
    <x v="4575"/>
    <x v="1"/>
    <x v="1181"/>
    <d v="2012-09-24T00:00:00"/>
    <x v="1"/>
    <s v="TP-21130"/>
    <s v="Theone Pippenger"/>
    <x v="0"/>
    <s v="United States"/>
    <s v="Naperville"/>
    <x v="10"/>
    <n v="60540"/>
    <x v="2"/>
    <s v="OFF-BI-10000138"/>
    <x v="1"/>
    <x v="8"/>
    <s v="Acco Translucent Poly Ring Binders"/>
    <n v="2.8079999999999989"/>
    <n v="3"/>
    <n v="0.8"/>
    <n v="-4.492799999999999"/>
  </r>
  <r>
    <n v="9147"/>
    <x v="4576"/>
    <x v="0"/>
    <x v="1156"/>
    <d v="2013-01-27T00:00:00"/>
    <x v="1"/>
    <s v="CB-12535"/>
    <s v="Claudia Bergmann"/>
    <x v="1"/>
    <s v="United States"/>
    <s v="Burlington"/>
    <x v="42"/>
    <s v="05408"/>
    <x v="3"/>
    <s v="TEC-AC-10002926"/>
    <x v="2"/>
    <x v="11"/>
    <s v="Logitech Wireless Marathon Mouse M705"/>
    <n v="99.98"/>
    <n v="2"/>
    <n v="0"/>
    <n v="42.991400000000006"/>
  </r>
  <r>
    <n v="9148"/>
    <x v="4576"/>
    <x v="0"/>
    <x v="1156"/>
    <d v="2013-01-27T00:00:00"/>
    <x v="1"/>
    <s v="CB-12535"/>
    <s v="Claudia Bergmann"/>
    <x v="1"/>
    <s v="United States"/>
    <s v="Burlington"/>
    <x v="42"/>
    <s v="05408"/>
    <x v="3"/>
    <s v="OFF-AR-10003477"/>
    <x v="1"/>
    <x v="6"/>
    <s v="4009 Highlighters"/>
    <n v="8.0400000000000009"/>
    <n v="6"/>
    <n v="0"/>
    <n v="2.7336"/>
  </r>
  <r>
    <n v="9149"/>
    <x v="4576"/>
    <x v="0"/>
    <x v="1156"/>
    <d v="2013-01-27T00:00:00"/>
    <x v="1"/>
    <s v="CB-12535"/>
    <s v="Claudia Bergmann"/>
    <x v="1"/>
    <s v="United States"/>
    <s v="Burlington"/>
    <x v="42"/>
    <s v="05408"/>
    <x v="3"/>
    <s v="OFF-ST-10001526"/>
    <x v="1"/>
    <x v="4"/>
    <s v="Iceberg Mobile Mega Data/Printer Cart "/>
    <n v="1564.29"/>
    <n v="13"/>
    <n v="0"/>
    <n v="406.71539999999993"/>
  </r>
  <r>
    <n v="9150"/>
    <x v="4577"/>
    <x v="2"/>
    <x v="106"/>
    <d v="2011-06-06T00:00:00"/>
    <x v="1"/>
    <s v="QJ-19255"/>
    <s v="Quincy Jones"/>
    <x v="1"/>
    <s v="United States"/>
    <s v="Detroit"/>
    <x v="12"/>
    <n v="48234"/>
    <x v="2"/>
    <s v="OFF-BI-10001765"/>
    <x v="1"/>
    <x v="8"/>
    <s v="Wilson Jones Heavy-Duty Casebound Ring Binders with Metal Hinges"/>
    <n v="138.56"/>
    <n v="4"/>
    <n v="0"/>
    <n v="66.508799999999994"/>
  </r>
  <r>
    <n v="9151"/>
    <x v="4577"/>
    <x v="2"/>
    <x v="106"/>
    <d v="2011-06-06T00:00:00"/>
    <x v="1"/>
    <s v="QJ-19255"/>
    <s v="Quincy Jones"/>
    <x v="1"/>
    <s v="United States"/>
    <s v="Detroit"/>
    <x v="12"/>
    <n v="48234"/>
    <x v="2"/>
    <s v="OFF-AP-10004859"/>
    <x v="1"/>
    <x v="9"/>
    <s v="Acco 6 Outlet Guardian Premium Surge Suppressor"/>
    <n v="65.52000000000001"/>
    <n v="5"/>
    <n v="0.1"/>
    <n v="12.376000000000001"/>
  </r>
  <r>
    <n v="9152"/>
    <x v="4578"/>
    <x v="1"/>
    <x v="496"/>
    <d v="2012-09-29T00:00:00"/>
    <x v="0"/>
    <s v="KM-16720"/>
    <s v="Kunst Miller"/>
    <x v="0"/>
    <s v="United States"/>
    <s v="Avondale"/>
    <x v="16"/>
    <n v="85323"/>
    <x v="1"/>
    <s v="OFF-AR-10003179"/>
    <x v="1"/>
    <x v="6"/>
    <s v="Dixon Ticonderoga Core-Lock Colored Pencils"/>
    <n v="14.576000000000001"/>
    <n v="2"/>
    <n v="0.2"/>
    <n v="2.3685999999999989"/>
  </r>
  <r>
    <n v="9153"/>
    <x v="4578"/>
    <x v="1"/>
    <x v="496"/>
    <d v="2012-09-29T00:00:00"/>
    <x v="0"/>
    <s v="KM-16720"/>
    <s v="Kunst Miller"/>
    <x v="0"/>
    <s v="United States"/>
    <s v="Avondale"/>
    <x v="16"/>
    <n v="85323"/>
    <x v="1"/>
    <s v="TEC-AC-10002345"/>
    <x v="2"/>
    <x v="11"/>
    <s v="HP Standard 104 key PS/2 Keyboard"/>
    <n v="23.200000000000003"/>
    <n v="2"/>
    <n v="0.2"/>
    <n v="1.4499999999999993"/>
  </r>
  <r>
    <n v="9154"/>
    <x v="4578"/>
    <x v="1"/>
    <x v="496"/>
    <d v="2012-09-29T00:00:00"/>
    <x v="0"/>
    <s v="KM-16720"/>
    <s v="Kunst Miller"/>
    <x v="0"/>
    <s v="United States"/>
    <s v="Avondale"/>
    <x v="16"/>
    <n v="85323"/>
    <x v="1"/>
    <s v="OFF-AR-10001246"/>
    <x v="1"/>
    <x v="6"/>
    <s v="Newell 317"/>
    <n v="16.463999999999999"/>
    <n v="7"/>
    <n v="0.2"/>
    <n v="1.852199999999999"/>
  </r>
  <r>
    <n v="9155"/>
    <x v="4579"/>
    <x v="0"/>
    <x v="1147"/>
    <d v="2013-08-04T00:00:00"/>
    <x v="0"/>
    <s v="KM-16660"/>
    <s v="Khloe Miller"/>
    <x v="0"/>
    <s v="United States"/>
    <s v="Philadelphia"/>
    <x v="9"/>
    <n v="19140"/>
    <x v="3"/>
    <s v="FUR-FU-10004864"/>
    <x v="0"/>
    <x v="5"/>
    <s v="Eldon 500 Class Desk Accessories"/>
    <n v="19.312000000000001"/>
    <n v="2"/>
    <n v="0.2"/>
    <n v="3.1382000000000003"/>
  </r>
  <r>
    <n v="9156"/>
    <x v="4580"/>
    <x v="2"/>
    <x v="1213"/>
    <d v="2011-01-29T00:00:00"/>
    <x v="1"/>
    <s v="IM-15055"/>
    <s v="Ionia McGrath"/>
    <x v="0"/>
    <s v="United States"/>
    <s v="Las Vegas"/>
    <x v="33"/>
    <n v="89115"/>
    <x v="1"/>
    <s v="OFF-PA-10001804"/>
    <x v="1"/>
    <x v="10"/>
    <s v="Xerox 195"/>
    <n v="40.08"/>
    <n v="6"/>
    <n v="0"/>
    <n v="19.238399999999999"/>
  </r>
  <r>
    <n v="9157"/>
    <x v="4581"/>
    <x v="2"/>
    <x v="472"/>
    <d v="2011-08-08T00:00:00"/>
    <x v="1"/>
    <s v="ML-17395"/>
    <s v="Marina Lichtenstein"/>
    <x v="1"/>
    <s v="United States"/>
    <s v="Bangor"/>
    <x v="43"/>
    <n v="4401"/>
    <x v="3"/>
    <s v="OFF-AP-10001271"/>
    <x v="1"/>
    <x v="9"/>
    <s v="Eureka The Boss Cordless Rechargeable Stick Vac"/>
    <n v="101.96"/>
    <n v="2"/>
    <n v="0"/>
    <n v="27.529200000000003"/>
  </r>
  <r>
    <n v="9158"/>
    <x v="4581"/>
    <x v="2"/>
    <x v="472"/>
    <d v="2011-08-08T00:00:00"/>
    <x v="1"/>
    <s v="ML-17395"/>
    <s v="Marina Lichtenstein"/>
    <x v="1"/>
    <s v="United States"/>
    <s v="Bangor"/>
    <x v="43"/>
    <n v="4401"/>
    <x v="3"/>
    <s v="OFF-PA-10004353"/>
    <x v="1"/>
    <x v="10"/>
    <s v="Southworth 25% Cotton Premium Laser Paper and Envelopes"/>
    <n v="259.74"/>
    <n v="13"/>
    <n v="0"/>
    <n v="124.6752"/>
  </r>
  <r>
    <n v="9159"/>
    <x v="4581"/>
    <x v="2"/>
    <x v="472"/>
    <d v="2011-08-08T00:00:00"/>
    <x v="1"/>
    <s v="ML-17395"/>
    <s v="Marina Lichtenstein"/>
    <x v="1"/>
    <s v="United States"/>
    <s v="Bangor"/>
    <x v="43"/>
    <n v="4401"/>
    <x v="3"/>
    <s v="TEC-AC-10002473"/>
    <x v="2"/>
    <x v="11"/>
    <s v="Maxell 4.7GB DVD-R"/>
    <n v="255.42"/>
    <n v="9"/>
    <n v="0"/>
    <n v="104.7222"/>
  </r>
  <r>
    <n v="9160"/>
    <x v="4582"/>
    <x v="0"/>
    <x v="888"/>
    <d v="2013-08-15T00:00:00"/>
    <x v="1"/>
    <s v="GH-14410"/>
    <s v="Gary Hansen"/>
    <x v="2"/>
    <s v="United States"/>
    <s v="Hendersonville"/>
    <x v="18"/>
    <n v="37075"/>
    <x v="0"/>
    <s v="OFF-BI-10003314"/>
    <x v="1"/>
    <x v="8"/>
    <s v="Tuff Stuff Recycled Round Ring Binders"/>
    <n v="4.338000000000001"/>
    <n v="3"/>
    <n v="0.7"/>
    <n v="-3.0366"/>
  </r>
  <r>
    <n v="9161"/>
    <x v="4582"/>
    <x v="0"/>
    <x v="888"/>
    <d v="2013-08-15T00:00:00"/>
    <x v="1"/>
    <s v="GH-14410"/>
    <s v="Gary Hansen"/>
    <x v="2"/>
    <s v="United States"/>
    <s v="Hendersonville"/>
    <x v="18"/>
    <n v="37075"/>
    <x v="0"/>
    <s v="OFF-BI-10004465"/>
    <x v="1"/>
    <x v="8"/>
    <s v="Avery Durable Slant Ring Binders"/>
    <n v="11.880000000000003"/>
    <n v="5"/>
    <n v="0.7"/>
    <n v="-7.9199999999999982"/>
  </r>
  <r>
    <n v="9162"/>
    <x v="4583"/>
    <x v="0"/>
    <x v="16"/>
    <d v="2013-12-13T00:00:00"/>
    <x v="1"/>
    <s v="AG-10900"/>
    <s v="Arthur Gainer"/>
    <x v="0"/>
    <s v="United States"/>
    <s v="Eau Claire"/>
    <x v="6"/>
    <n v="54703"/>
    <x v="2"/>
    <s v="FUR-BO-10003450"/>
    <x v="0"/>
    <x v="0"/>
    <s v="Bush Westfield Collection Bookcases, Dark Cherry Finish"/>
    <n v="405.85999999999996"/>
    <n v="7"/>
    <n v="0"/>
    <n v="32.46879999999998"/>
  </r>
  <r>
    <n v="9163"/>
    <x v="4583"/>
    <x v="0"/>
    <x v="16"/>
    <d v="2013-12-13T00:00:00"/>
    <x v="1"/>
    <s v="AG-10900"/>
    <s v="Arthur Gainer"/>
    <x v="0"/>
    <s v="United States"/>
    <s v="Eau Claire"/>
    <x v="6"/>
    <n v="54703"/>
    <x v="2"/>
    <s v="FUR-CH-10002335"/>
    <x v="0"/>
    <x v="1"/>
    <s v="Hon GuestStacker Chair"/>
    <n v="680.01"/>
    <n v="3"/>
    <n v="0"/>
    <n v="176.80260000000001"/>
  </r>
  <r>
    <n v="9164"/>
    <x v="4584"/>
    <x v="1"/>
    <x v="1214"/>
    <d v="2012-06-12T00:00:00"/>
    <x v="1"/>
    <s v="MG-17695"/>
    <s v="Maureen Gnade"/>
    <x v="0"/>
    <s v="United States"/>
    <s v="Chicago"/>
    <x v="10"/>
    <n v="60610"/>
    <x v="2"/>
    <s v="TEC-AC-10003433"/>
    <x v="2"/>
    <x v="11"/>
    <s v="Maxell 4.7GB DVD+R 5/Pack"/>
    <n v="2.3760000000000003"/>
    <n v="3"/>
    <n v="0.2"/>
    <n v="0.74249999999999994"/>
  </r>
  <r>
    <n v="9165"/>
    <x v="4584"/>
    <x v="1"/>
    <x v="1214"/>
    <d v="2012-06-12T00:00:00"/>
    <x v="1"/>
    <s v="MG-17695"/>
    <s v="Maureen Gnade"/>
    <x v="0"/>
    <s v="United States"/>
    <s v="Chicago"/>
    <x v="10"/>
    <n v="60610"/>
    <x v="2"/>
    <s v="OFF-AP-10003849"/>
    <x v="1"/>
    <x v="9"/>
    <s v="Hoover Shoulder Vac Commercial Portable Vacuum"/>
    <n v="143.12799999999996"/>
    <n v="2"/>
    <n v="0.8"/>
    <n v="-393.60200000000009"/>
  </r>
  <r>
    <n v="9166"/>
    <x v="4585"/>
    <x v="0"/>
    <x v="890"/>
    <d v="2013-06-27T00:00:00"/>
    <x v="0"/>
    <s v="MJ-17740"/>
    <s v="Max Jones"/>
    <x v="0"/>
    <s v="United States"/>
    <s v="San Diego"/>
    <x v="1"/>
    <n v="92037"/>
    <x v="1"/>
    <s v="TEC-MA-10000984"/>
    <x v="2"/>
    <x v="15"/>
    <s v="Okidata MB760 Printer"/>
    <n v="4476.8"/>
    <n v="4"/>
    <n v="0.2"/>
    <n v="503.63999999999965"/>
  </r>
  <r>
    <n v="9167"/>
    <x v="4585"/>
    <x v="0"/>
    <x v="890"/>
    <d v="2013-06-27T00:00:00"/>
    <x v="0"/>
    <s v="MJ-17740"/>
    <s v="Max Jones"/>
    <x v="0"/>
    <s v="United States"/>
    <s v="San Diego"/>
    <x v="1"/>
    <n v="92037"/>
    <x v="1"/>
    <s v="OFF-PA-10000418"/>
    <x v="1"/>
    <x v="10"/>
    <s v="Xerox 189"/>
    <n v="104.85"/>
    <n v="1"/>
    <n v="0"/>
    <n v="50.327999999999996"/>
  </r>
  <r>
    <n v="9168"/>
    <x v="4585"/>
    <x v="0"/>
    <x v="890"/>
    <d v="2013-06-27T00:00:00"/>
    <x v="0"/>
    <s v="MJ-17740"/>
    <s v="Max Jones"/>
    <x v="0"/>
    <s v="United States"/>
    <s v="San Diego"/>
    <x v="1"/>
    <n v="92037"/>
    <x v="1"/>
    <s v="OFF-AP-10001242"/>
    <x v="1"/>
    <x v="9"/>
    <s v="APC 7 Outlet Network SurgeArrest Surge Protector"/>
    <n v="241.44"/>
    <n v="3"/>
    <n v="0"/>
    <n v="72.431999999999988"/>
  </r>
  <r>
    <n v="9169"/>
    <x v="4586"/>
    <x v="0"/>
    <x v="543"/>
    <d v="2013-03-20T00:00:00"/>
    <x v="1"/>
    <s v="SJ-20125"/>
    <s v="Sanjit Jacobs"/>
    <x v="2"/>
    <s v="United States"/>
    <s v="Jackson"/>
    <x v="35"/>
    <n v="39212"/>
    <x v="0"/>
    <s v="OFF-PA-10001954"/>
    <x v="1"/>
    <x v="10"/>
    <s v="Xerox 1964"/>
    <n v="319.76"/>
    <n v="14"/>
    <n v="0"/>
    <n v="147.08959999999999"/>
  </r>
  <r>
    <n v="9170"/>
    <x v="4586"/>
    <x v="0"/>
    <x v="543"/>
    <d v="2013-03-20T00:00:00"/>
    <x v="1"/>
    <s v="SJ-20125"/>
    <s v="Sanjit Jacobs"/>
    <x v="2"/>
    <s v="United States"/>
    <s v="Jackson"/>
    <x v="35"/>
    <n v="39212"/>
    <x v="0"/>
    <s v="OFF-PA-10001954"/>
    <x v="1"/>
    <x v="10"/>
    <s v="Xerox 1964"/>
    <n v="45.68"/>
    <n v="2"/>
    <n v="0"/>
    <n v="21.012799999999999"/>
  </r>
  <r>
    <n v="9171"/>
    <x v="4587"/>
    <x v="0"/>
    <x v="49"/>
    <d v="2013-12-02T00:00:00"/>
    <x v="3"/>
    <s v="LB-16795"/>
    <s v="Laurel Beltran"/>
    <x v="2"/>
    <s v="United States"/>
    <s v="Oxnard"/>
    <x v="1"/>
    <n v="93030"/>
    <x v="1"/>
    <s v="FUR-FU-10000448"/>
    <x v="0"/>
    <x v="5"/>
    <s v="Tenex Chairmats For Use With Carpeted Floors"/>
    <n v="31.96"/>
    <n v="2"/>
    <n v="0"/>
    <n v="1.597999999999999"/>
  </r>
  <r>
    <n v="9172"/>
    <x v="4587"/>
    <x v="0"/>
    <x v="49"/>
    <d v="2013-12-02T00:00:00"/>
    <x v="3"/>
    <s v="LB-16795"/>
    <s v="Laurel Beltran"/>
    <x v="2"/>
    <s v="United States"/>
    <s v="Oxnard"/>
    <x v="1"/>
    <n v="93030"/>
    <x v="1"/>
    <s v="OFF-PA-10001357"/>
    <x v="1"/>
    <x v="10"/>
    <s v="Xerox 1886"/>
    <n v="47.9"/>
    <n v="1"/>
    <n v="0"/>
    <n v="22.991999999999997"/>
  </r>
  <r>
    <n v="9173"/>
    <x v="4587"/>
    <x v="0"/>
    <x v="49"/>
    <d v="2013-12-02T00:00:00"/>
    <x v="3"/>
    <s v="LB-16795"/>
    <s v="Laurel Beltran"/>
    <x v="2"/>
    <s v="United States"/>
    <s v="Oxnard"/>
    <x v="1"/>
    <n v="93030"/>
    <x v="1"/>
    <s v="OFF-ST-10002292"/>
    <x v="1"/>
    <x v="4"/>
    <s v="Sauder Facets Collection Locker/File Cabinet, Sky Alder Finish"/>
    <n v="1112.94"/>
    <n v="3"/>
    <n v="0"/>
    <n v="222.58799999999991"/>
  </r>
  <r>
    <n v="9174"/>
    <x v="4587"/>
    <x v="0"/>
    <x v="49"/>
    <d v="2013-12-02T00:00:00"/>
    <x v="3"/>
    <s v="LB-16795"/>
    <s v="Laurel Beltran"/>
    <x v="2"/>
    <s v="United States"/>
    <s v="Oxnard"/>
    <x v="1"/>
    <n v="93030"/>
    <x v="1"/>
    <s v="OFF-EN-10001219"/>
    <x v="1"/>
    <x v="12"/>
    <s v="#10- 4 1/8&quot; x 9 1/2&quot; Security-Tint Envelopes"/>
    <n v="22.919999999999998"/>
    <n v="3"/>
    <n v="0"/>
    <n v="11.230799999999999"/>
  </r>
  <r>
    <n v="9175"/>
    <x v="4588"/>
    <x v="3"/>
    <x v="492"/>
    <d v="2014-06-15T00:00:00"/>
    <x v="0"/>
    <s v="SB-20185"/>
    <s v="Sarah Brown"/>
    <x v="0"/>
    <s v="United States"/>
    <s v="Kent"/>
    <x v="4"/>
    <n v="98031"/>
    <x v="1"/>
    <s v="TEC-PH-10002564"/>
    <x v="2"/>
    <x v="7"/>
    <s v="OtterBox Defender Series Case - Samsung Galaxy S4"/>
    <n v="71.975999999999999"/>
    <n v="3"/>
    <n v="0.2"/>
    <n v="8.9969999999999892"/>
  </r>
  <r>
    <n v="9176"/>
    <x v="4588"/>
    <x v="3"/>
    <x v="492"/>
    <d v="2014-06-15T00:00:00"/>
    <x v="0"/>
    <s v="SB-20185"/>
    <s v="Sarah Brown"/>
    <x v="0"/>
    <s v="United States"/>
    <s v="Kent"/>
    <x v="4"/>
    <n v="98031"/>
    <x v="1"/>
    <s v="OFF-PA-10001639"/>
    <x v="1"/>
    <x v="10"/>
    <s v="Xerox 203"/>
    <n v="19.440000000000001"/>
    <n v="3"/>
    <n v="0"/>
    <n v="9.3312000000000008"/>
  </r>
  <r>
    <n v="9177"/>
    <x v="4589"/>
    <x v="0"/>
    <x v="690"/>
    <d v="2013-03-25T00:00:00"/>
    <x v="1"/>
    <s v="CC-12610"/>
    <s v="Corey Catlett"/>
    <x v="1"/>
    <s v="United States"/>
    <s v="Nashville"/>
    <x v="18"/>
    <n v="37211"/>
    <x v="0"/>
    <s v="OFF-BI-10001153"/>
    <x v="1"/>
    <x v="8"/>
    <s v="Ibico Recycled Grain-Textured Covers"/>
    <n v="31.086000000000006"/>
    <n v="3"/>
    <n v="0.7"/>
    <n v="-20.72399999999999"/>
  </r>
  <r>
    <n v="9178"/>
    <x v="4590"/>
    <x v="0"/>
    <x v="696"/>
    <d v="2013-11-19T00:00:00"/>
    <x v="1"/>
    <s v="DP-13000"/>
    <s v="Darren Powers"/>
    <x v="0"/>
    <s v="United States"/>
    <s v="New York City"/>
    <x v="15"/>
    <n v="10035"/>
    <x v="3"/>
    <s v="TEC-PH-10003356"/>
    <x v="2"/>
    <x v="7"/>
    <s v="SmartStand Mobile Device Holder, Assorted Colors"/>
    <n v="13.98"/>
    <n v="2"/>
    <n v="0"/>
    <n v="3.9144000000000005"/>
  </r>
  <r>
    <n v="9179"/>
    <x v="4590"/>
    <x v="0"/>
    <x v="696"/>
    <d v="2013-11-19T00:00:00"/>
    <x v="1"/>
    <s v="DP-13000"/>
    <s v="Darren Powers"/>
    <x v="0"/>
    <s v="United States"/>
    <s v="New York City"/>
    <x v="15"/>
    <n v="10035"/>
    <x v="3"/>
    <s v="OFF-AR-10001725"/>
    <x v="1"/>
    <x v="6"/>
    <s v="Boston Home &amp; Office Model 2000 Electric Pencil Sharpeners"/>
    <n v="23.65"/>
    <n v="1"/>
    <n v="0"/>
    <n v="6.1490000000000009"/>
  </r>
  <r>
    <n v="9180"/>
    <x v="4591"/>
    <x v="3"/>
    <x v="783"/>
    <d v="2014-08-12T00:00:00"/>
    <x v="1"/>
    <s v="JL-15505"/>
    <s v="Jeremy Lonsdale"/>
    <x v="0"/>
    <s v="United States"/>
    <s v="Westminster"/>
    <x v="1"/>
    <n v="92683"/>
    <x v="1"/>
    <s v="TEC-PH-10002415"/>
    <x v="2"/>
    <x v="7"/>
    <s v="Polycom VoiceStation 500 Conference phone"/>
    <n v="707.88"/>
    <n v="3"/>
    <n v="0.2"/>
    <n v="44.242500000000035"/>
  </r>
  <r>
    <n v="9181"/>
    <x v="4591"/>
    <x v="3"/>
    <x v="783"/>
    <d v="2014-08-12T00:00:00"/>
    <x v="1"/>
    <s v="JL-15505"/>
    <s v="Jeremy Lonsdale"/>
    <x v="0"/>
    <s v="United States"/>
    <s v="Westminster"/>
    <x v="1"/>
    <n v="92683"/>
    <x v="1"/>
    <s v="OFF-BI-10003355"/>
    <x v="1"/>
    <x v="8"/>
    <s v="Cardinal Holdit Business Card Pockets"/>
    <n v="11.952000000000002"/>
    <n v="3"/>
    <n v="0.2"/>
    <n v="4.1832000000000003"/>
  </r>
  <r>
    <n v="9182"/>
    <x v="4591"/>
    <x v="3"/>
    <x v="783"/>
    <d v="2014-08-12T00:00:00"/>
    <x v="1"/>
    <s v="JL-15505"/>
    <s v="Jeremy Lonsdale"/>
    <x v="0"/>
    <s v="United States"/>
    <s v="Westminster"/>
    <x v="1"/>
    <n v="92683"/>
    <x v="1"/>
    <s v="OFF-BI-10000216"/>
    <x v="1"/>
    <x v="8"/>
    <s v="Mead 1st Gear 2&quot; Zipper Binder, Asst. Colors"/>
    <n v="31.128000000000004"/>
    <n v="3"/>
    <n v="0.2"/>
    <n v="11.673000000000002"/>
  </r>
  <r>
    <n v="9183"/>
    <x v="4591"/>
    <x v="3"/>
    <x v="783"/>
    <d v="2014-08-12T00:00:00"/>
    <x v="1"/>
    <s v="JL-15505"/>
    <s v="Jeremy Lonsdale"/>
    <x v="0"/>
    <s v="United States"/>
    <s v="Westminster"/>
    <x v="1"/>
    <n v="92683"/>
    <x v="1"/>
    <s v="TEC-AC-10004803"/>
    <x v="2"/>
    <x v="11"/>
    <s v="Sony Micro Vault Click 4 GB USB 2.0 Flash Drive"/>
    <n v="55.76"/>
    <n v="4"/>
    <n v="0"/>
    <n v="7.8064000000000036"/>
  </r>
  <r>
    <n v="9184"/>
    <x v="4591"/>
    <x v="3"/>
    <x v="783"/>
    <d v="2014-08-12T00:00:00"/>
    <x v="1"/>
    <s v="JL-15505"/>
    <s v="Jeremy Lonsdale"/>
    <x v="0"/>
    <s v="United States"/>
    <s v="Westminster"/>
    <x v="1"/>
    <n v="92683"/>
    <x v="1"/>
    <s v="OFF-PA-10001970"/>
    <x v="1"/>
    <x v="10"/>
    <s v="Xerox 1881"/>
    <n v="24.56"/>
    <n v="2"/>
    <n v="0"/>
    <n v="11.543199999999999"/>
  </r>
  <r>
    <n v="9185"/>
    <x v="4591"/>
    <x v="3"/>
    <x v="783"/>
    <d v="2014-08-12T00:00:00"/>
    <x v="1"/>
    <s v="JL-15505"/>
    <s v="Jeremy Lonsdale"/>
    <x v="0"/>
    <s v="United States"/>
    <s v="Westminster"/>
    <x v="1"/>
    <n v="92683"/>
    <x v="1"/>
    <s v="FUR-FU-10004848"/>
    <x v="0"/>
    <x v="5"/>
    <s v="Howard Miller 13-3/4&quot; Diameter Brushed Chrome Round Wall Clock"/>
    <n v="51.75"/>
    <n v="1"/>
    <n v="0"/>
    <n v="15.524999999999999"/>
  </r>
  <r>
    <n v="9186"/>
    <x v="4591"/>
    <x v="3"/>
    <x v="783"/>
    <d v="2014-08-12T00:00:00"/>
    <x v="1"/>
    <s v="JL-15505"/>
    <s v="Jeremy Lonsdale"/>
    <x v="0"/>
    <s v="United States"/>
    <s v="Westminster"/>
    <x v="1"/>
    <n v="92683"/>
    <x v="1"/>
    <s v="FUR-CH-10002317"/>
    <x v="0"/>
    <x v="1"/>
    <s v="Global Enterprise Series Seating Low-Back Swivel/Tilt Chairs"/>
    <n v="207.18400000000003"/>
    <n v="1"/>
    <n v="0.2"/>
    <n v="25.897999999999982"/>
  </r>
  <r>
    <n v="9187"/>
    <x v="4591"/>
    <x v="3"/>
    <x v="783"/>
    <d v="2014-08-12T00:00:00"/>
    <x v="1"/>
    <s v="JL-15505"/>
    <s v="Jeremy Lonsdale"/>
    <x v="0"/>
    <s v="United States"/>
    <s v="Westminster"/>
    <x v="1"/>
    <n v="92683"/>
    <x v="1"/>
    <s v="OFF-AP-10002534"/>
    <x v="1"/>
    <x v="9"/>
    <s v="3.6 Cubic Foot Counter Height Office Refrigerator"/>
    <n v="1473.1"/>
    <n v="5"/>
    <n v="0"/>
    <n v="412.46800000000007"/>
  </r>
  <r>
    <n v="9188"/>
    <x v="4592"/>
    <x v="1"/>
    <x v="291"/>
    <d v="2012-08-25T00:00:00"/>
    <x v="1"/>
    <s v="SM-20320"/>
    <s v="Sean Miller"/>
    <x v="2"/>
    <s v="United States"/>
    <s v="Allentown"/>
    <x v="9"/>
    <n v="18103"/>
    <x v="3"/>
    <s v="OFF-SU-10001935"/>
    <x v="1"/>
    <x v="14"/>
    <s v="Staples"/>
    <n v="3.4880000000000004"/>
    <n v="2"/>
    <n v="0.2"/>
    <n v="-0.69760000000000066"/>
  </r>
  <r>
    <n v="9189"/>
    <x v="4592"/>
    <x v="1"/>
    <x v="291"/>
    <d v="2012-08-25T00:00:00"/>
    <x v="1"/>
    <s v="SM-20320"/>
    <s v="Sean Miller"/>
    <x v="2"/>
    <s v="United States"/>
    <s v="Allentown"/>
    <x v="9"/>
    <n v="18103"/>
    <x v="3"/>
    <s v="TEC-AC-10000290"/>
    <x v="2"/>
    <x v="11"/>
    <s v="Sabrent 4-Port USB 2.0 Hub"/>
    <n v="21.728000000000002"/>
    <n v="4"/>
    <n v="0.2"/>
    <n v="3.8024000000000004"/>
  </r>
  <r>
    <n v="9190"/>
    <x v="4592"/>
    <x v="1"/>
    <x v="291"/>
    <d v="2012-08-25T00:00:00"/>
    <x v="1"/>
    <s v="SM-20320"/>
    <s v="Sean Miller"/>
    <x v="2"/>
    <s v="United States"/>
    <s v="Allentown"/>
    <x v="9"/>
    <n v="18103"/>
    <x v="3"/>
    <s v="OFF-ST-10002574"/>
    <x v="1"/>
    <x v="4"/>
    <s v="SAFCO Commercial Wire Shelving, Black"/>
    <n v="663.072"/>
    <n v="6"/>
    <n v="0.2"/>
    <n v="-165.768"/>
  </r>
  <r>
    <n v="9191"/>
    <x v="4592"/>
    <x v="1"/>
    <x v="291"/>
    <d v="2012-08-25T00:00:00"/>
    <x v="1"/>
    <s v="SM-20320"/>
    <s v="Sean Miller"/>
    <x v="2"/>
    <s v="United States"/>
    <s v="Allentown"/>
    <x v="9"/>
    <n v="18103"/>
    <x v="3"/>
    <s v="OFF-BI-10004519"/>
    <x v="1"/>
    <x v="8"/>
    <s v="GBC DocuBind P100 Manual Binding Machine"/>
    <n v="99.588000000000008"/>
    <n v="2"/>
    <n v="0.7"/>
    <n v="-82.989999999999981"/>
  </r>
  <r>
    <n v="9192"/>
    <x v="4592"/>
    <x v="1"/>
    <x v="291"/>
    <d v="2012-08-25T00:00:00"/>
    <x v="1"/>
    <s v="SM-20320"/>
    <s v="Sean Miller"/>
    <x v="2"/>
    <s v="United States"/>
    <s v="Allentown"/>
    <x v="9"/>
    <n v="18103"/>
    <x v="3"/>
    <s v="OFF-PA-10003625"/>
    <x v="1"/>
    <x v="10"/>
    <s v="Xerox 1979"/>
    <n v="49.568000000000005"/>
    <n v="2"/>
    <n v="0.2"/>
    <n v="15.489999999999997"/>
  </r>
  <r>
    <n v="9193"/>
    <x v="4593"/>
    <x v="1"/>
    <x v="121"/>
    <d v="2012-11-07T00:00:00"/>
    <x v="1"/>
    <s v="BB-10990"/>
    <s v="Barry Blumstein"/>
    <x v="1"/>
    <s v="United States"/>
    <s v="San Antonio"/>
    <x v="5"/>
    <n v="78207"/>
    <x v="2"/>
    <s v="OFF-BI-10001524"/>
    <x v="1"/>
    <x v="8"/>
    <s v="GBC Premium Transparent Covers with Diagonal Lined Pattern"/>
    <n v="29.371999999999993"/>
    <n v="7"/>
    <n v="0.8"/>
    <n v="-46.995200000000025"/>
  </r>
  <r>
    <n v="9194"/>
    <x v="4593"/>
    <x v="1"/>
    <x v="121"/>
    <d v="2012-11-07T00:00:00"/>
    <x v="1"/>
    <s v="BB-10990"/>
    <s v="Barry Blumstein"/>
    <x v="1"/>
    <s v="United States"/>
    <s v="San Antonio"/>
    <x v="5"/>
    <n v="78207"/>
    <x v="2"/>
    <s v="TEC-PH-10002200"/>
    <x v="2"/>
    <x v="7"/>
    <s v="Aastra 6757i CT Wireless VoIP phone"/>
    <n v="344.70400000000001"/>
    <n v="2"/>
    <n v="0.2"/>
    <n v="38.779199999999989"/>
  </r>
  <r>
    <n v="9195"/>
    <x v="4594"/>
    <x v="2"/>
    <x v="953"/>
    <d v="2011-12-06T00:00:00"/>
    <x v="1"/>
    <s v="PB-19150"/>
    <s v="Philip Brown"/>
    <x v="0"/>
    <s v="United States"/>
    <s v="Avondale"/>
    <x v="16"/>
    <n v="85323"/>
    <x v="1"/>
    <s v="OFF-SU-10001664"/>
    <x v="1"/>
    <x v="14"/>
    <s v="Acme Office Executive Series Stainless Steel Trimmers"/>
    <n v="47.992000000000004"/>
    <n v="7"/>
    <n v="0.2"/>
    <n v="3.5993999999999993"/>
  </r>
  <r>
    <n v="9196"/>
    <x v="4594"/>
    <x v="2"/>
    <x v="953"/>
    <d v="2011-12-06T00:00:00"/>
    <x v="1"/>
    <s v="PB-19150"/>
    <s v="Philip Brown"/>
    <x v="0"/>
    <s v="United States"/>
    <s v="Avondale"/>
    <x v="16"/>
    <n v="85323"/>
    <x v="1"/>
    <s v="TEC-AC-10002550"/>
    <x v="2"/>
    <x v="11"/>
    <s v="Memorex 25GB 6X Branded Blu-Ray Recordable Disc, 30/Pack"/>
    <n v="102.24000000000001"/>
    <n v="4"/>
    <n v="0.2"/>
    <n v="-16.614000000000004"/>
  </r>
  <r>
    <n v="9197"/>
    <x v="4595"/>
    <x v="2"/>
    <x v="1025"/>
    <d v="2011-05-15T00:00:00"/>
    <x v="1"/>
    <s v="GM-14680"/>
    <s v="Greg Matthias"/>
    <x v="0"/>
    <s v="United States"/>
    <s v="San Jose"/>
    <x v="1"/>
    <n v="95123"/>
    <x v="1"/>
    <s v="OFF-PA-10004353"/>
    <x v="1"/>
    <x v="10"/>
    <s v="Southworth 25% Cotton Premium Laser Paper and Envelopes"/>
    <n v="39.96"/>
    <n v="2"/>
    <n v="0"/>
    <n v="19.180800000000001"/>
  </r>
  <r>
    <n v="9198"/>
    <x v="4595"/>
    <x v="2"/>
    <x v="1025"/>
    <d v="2011-05-15T00:00:00"/>
    <x v="1"/>
    <s v="GM-14680"/>
    <s v="Greg Matthias"/>
    <x v="0"/>
    <s v="United States"/>
    <s v="San Jose"/>
    <x v="1"/>
    <n v="95123"/>
    <x v="1"/>
    <s v="TEC-PH-10001817"/>
    <x v="2"/>
    <x v="7"/>
    <s v="Wilson Electronics DB Pro Signal Booster"/>
    <n v="1432.0000000000002"/>
    <n v="5"/>
    <n v="0.2"/>
    <n v="125.30000000000007"/>
  </r>
  <r>
    <n v="9199"/>
    <x v="4595"/>
    <x v="2"/>
    <x v="1025"/>
    <d v="2011-05-15T00:00:00"/>
    <x v="1"/>
    <s v="GM-14680"/>
    <s v="Greg Matthias"/>
    <x v="0"/>
    <s v="United States"/>
    <s v="San Jose"/>
    <x v="1"/>
    <n v="95123"/>
    <x v="1"/>
    <s v="OFF-SU-10004737"/>
    <x v="1"/>
    <x v="14"/>
    <s v="Acme Design Stainless Steel Bent Scissors"/>
    <n v="41.04"/>
    <n v="6"/>
    <n v="0"/>
    <n v="11.0808"/>
  </r>
  <r>
    <n v="9200"/>
    <x v="4595"/>
    <x v="2"/>
    <x v="1025"/>
    <d v="2011-05-15T00:00:00"/>
    <x v="1"/>
    <s v="GM-14680"/>
    <s v="Greg Matthias"/>
    <x v="0"/>
    <s v="United States"/>
    <s v="San Jose"/>
    <x v="1"/>
    <n v="95123"/>
    <x v="1"/>
    <s v="FUR-CH-10002320"/>
    <x v="0"/>
    <x v="1"/>
    <s v="Hon Pagoda Stacking Chairs"/>
    <n v="256.78400000000005"/>
    <n v="1"/>
    <n v="0.2"/>
    <n v="32.097999999999971"/>
  </r>
  <r>
    <n v="9201"/>
    <x v="4596"/>
    <x v="0"/>
    <x v="508"/>
    <d v="2013-10-21T00:00:00"/>
    <x v="2"/>
    <s v="NR-18550"/>
    <s v="Nick Radford"/>
    <x v="0"/>
    <s v="United States"/>
    <s v="Perth Amboy"/>
    <x v="30"/>
    <n v="8861"/>
    <x v="3"/>
    <s v="FUR-BO-10001337"/>
    <x v="0"/>
    <x v="0"/>
    <s v="O'Sullivan Living Dimensions 2-Shelf Bookcases"/>
    <n v="120.98"/>
    <n v="1"/>
    <n v="0"/>
    <n v="12.097999999999999"/>
  </r>
  <r>
    <n v="9202"/>
    <x v="4596"/>
    <x v="0"/>
    <x v="508"/>
    <d v="2013-10-21T00:00:00"/>
    <x v="2"/>
    <s v="NR-18550"/>
    <s v="Nick Radford"/>
    <x v="0"/>
    <s v="United States"/>
    <s v="Perth Amboy"/>
    <x v="30"/>
    <n v="8861"/>
    <x v="3"/>
    <s v="OFF-BI-10004584"/>
    <x v="1"/>
    <x v="8"/>
    <s v="GBC ProClick 150 Presentation Binding System"/>
    <n v="315.98"/>
    <n v="1"/>
    <n v="0"/>
    <n v="148.51060000000001"/>
  </r>
  <r>
    <n v="9203"/>
    <x v="4597"/>
    <x v="0"/>
    <x v="859"/>
    <d v="2013-11-04T00:00:00"/>
    <x v="1"/>
    <s v="EH-13765"/>
    <s v="Edward Hooks"/>
    <x v="1"/>
    <s v="United States"/>
    <s v="New York City"/>
    <x v="15"/>
    <n v="10011"/>
    <x v="3"/>
    <s v="OFF-BI-10004817"/>
    <x v="1"/>
    <x v="8"/>
    <s v="GBC Personal VeloBind Strips"/>
    <n v="28.752000000000002"/>
    <n v="3"/>
    <n v="0.2"/>
    <n v="10.0632"/>
  </r>
  <r>
    <n v="9204"/>
    <x v="4597"/>
    <x v="0"/>
    <x v="859"/>
    <d v="2013-11-04T00:00:00"/>
    <x v="1"/>
    <s v="EH-13765"/>
    <s v="Edward Hooks"/>
    <x v="1"/>
    <s v="United States"/>
    <s v="New York City"/>
    <x v="15"/>
    <n v="10011"/>
    <x v="3"/>
    <s v="OFF-AR-10004602"/>
    <x v="1"/>
    <x v="6"/>
    <s v="Boston KS Multi-Size Manual Pencil Sharpener"/>
    <n v="114.94999999999999"/>
    <n v="5"/>
    <n v="0"/>
    <n v="32.186000000000007"/>
  </r>
  <r>
    <n v="9205"/>
    <x v="4598"/>
    <x v="0"/>
    <x v="49"/>
    <d v="2013-12-06T00:00:00"/>
    <x v="1"/>
    <s v="FH-14365"/>
    <s v="Fred Hopkins"/>
    <x v="1"/>
    <s v="United States"/>
    <s v="Los Angeles"/>
    <x v="1"/>
    <n v="90004"/>
    <x v="1"/>
    <s v="OFF-AR-10001149"/>
    <x v="1"/>
    <x v="6"/>
    <s v="Sanford Colorific Colored Pencils, 12/Box"/>
    <n v="23.04"/>
    <n v="8"/>
    <n v="0"/>
    <n v="6.911999999999999"/>
  </r>
  <r>
    <n v="9206"/>
    <x v="4599"/>
    <x v="0"/>
    <x v="438"/>
    <d v="2013-04-22T00:00:00"/>
    <x v="3"/>
    <s v="BT-11680"/>
    <s v="Brian Thompson"/>
    <x v="0"/>
    <s v="United States"/>
    <s v="Milford"/>
    <x v="29"/>
    <n v="6460"/>
    <x v="3"/>
    <s v="OFF-AR-10004817"/>
    <x v="1"/>
    <x v="6"/>
    <s v="Colorific Watercolor Pencils"/>
    <n v="15.48"/>
    <n v="3"/>
    <n v="0"/>
    <n v="4.4891999999999985"/>
  </r>
  <r>
    <n v="9207"/>
    <x v="4599"/>
    <x v="0"/>
    <x v="438"/>
    <d v="2013-04-22T00:00:00"/>
    <x v="3"/>
    <s v="BT-11680"/>
    <s v="Brian Thompson"/>
    <x v="0"/>
    <s v="United States"/>
    <s v="Milford"/>
    <x v="29"/>
    <n v="6460"/>
    <x v="3"/>
    <s v="OFF-PA-10003797"/>
    <x v="1"/>
    <x v="10"/>
    <s v="Xerox 209"/>
    <n v="51.84"/>
    <n v="8"/>
    <n v="0"/>
    <n v="24.883200000000002"/>
  </r>
  <r>
    <n v="9208"/>
    <x v="4600"/>
    <x v="3"/>
    <x v="646"/>
    <d v="2014-08-08T00:00:00"/>
    <x v="1"/>
    <s v="AB-10105"/>
    <s v="Adrian Barton"/>
    <x v="0"/>
    <s v="United States"/>
    <s v="Bloomington"/>
    <x v="10"/>
    <n v="61701"/>
    <x v="2"/>
    <s v="TEC-AC-10000682"/>
    <x v="2"/>
    <x v="11"/>
    <s v="Kensington K72356US Mouse-in-a-Box USB Desktop Mouse"/>
    <n v="39.816000000000003"/>
    <n v="3"/>
    <n v="0.2"/>
    <n v="7.4654999999999987"/>
  </r>
  <r>
    <n v="9209"/>
    <x v="4601"/>
    <x v="3"/>
    <x v="646"/>
    <d v="2014-08-09T00:00:00"/>
    <x v="0"/>
    <s v="SC-20230"/>
    <s v="Scot Coram"/>
    <x v="1"/>
    <s v="United States"/>
    <s v="Seattle"/>
    <x v="4"/>
    <n v="98105"/>
    <x v="1"/>
    <s v="OFF-ST-10003996"/>
    <x v="1"/>
    <x v="4"/>
    <s v="Letter/Legal File Tote with Clear Snap-On Lid, Black Granite"/>
    <n v="16.059999999999999"/>
    <n v="1"/>
    <n v="0"/>
    <n v="4.1755999999999993"/>
  </r>
  <r>
    <n v="9210"/>
    <x v="4602"/>
    <x v="3"/>
    <x v="157"/>
    <d v="2014-12-15T00:00:00"/>
    <x v="0"/>
    <s v="RS-19870"/>
    <s v="Roy Skaria"/>
    <x v="2"/>
    <s v="United States"/>
    <s v="Burlington"/>
    <x v="23"/>
    <n v="52601"/>
    <x v="2"/>
    <s v="OFF-EN-10003160"/>
    <x v="1"/>
    <x v="12"/>
    <s v="Pastel Pink Envelopes"/>
    <n v="7.28"/>
    <n v="1"/>
    <n v="0"/>
    <n v="3.4944000000000002"/>
  </r>
  <r>
    <n v="9211"/>
    <x v="4602"/>
    <x v="3"/>
    <x v="157"/>
    <d v="2014-12-15T00:00:00"/>
    <x v="0"/>
    <s v="RS-19870"/>
    <s v="Roy Skaria"/>
    <x v="2"/>
    <s v="United States"/>
    <s v="Burlington"/>
    <x v="23"/>
    <n v="52601"/>
    <x v="2"/>
    <s v="OFF-BI-10002012"/>
    <x v="1"/>
    <x v="8"/>
    <s v="Wilson Jones Easy Flow II Sheet Lifters"/>
    <n v="5.4"/>
    <n v="3"/>
    <n v="0"/>
    <n v="2.5920000000000001"/>
  </r>
  <r>
    <n v="9212"/>
    <x v="4603"/>
    <x v="1"/>
    <x v="948"/>
    <d v="2012-03-19T00:00:00"/>
    <x v="1"/>
    <s v="AI-10855"/>
    <s v="Arianne Irving"/>
    <x v="0"/>
    <s v="United States"/>
    <s v="Roseville"/>
    <x v="1"/>
    <n v="95661"/>
    <x v="1"/>
    <s v="OFF-PA-10002105"/>
    <x v="1"/>
    <x v="10"/>
    <s v="Xerox 223"/>
    <n v="19.440000000000001"/>
    <n v="3"/>
    <n v="0"/>
    <n v="9.3312000000000008"/>
  </r>
  <r>
    <n v="9213"/>
    <x v="4604"/>
    <x v="2"/>
    <x v="589"/>
    <d v="2011-12-15T00:00:00"/>
    <x v="1"/>
    <s v="DJ-13420"/>
    <s v="Denny Joy"/>
    <x v="1"/>
    <s v="United States"/>
    <s v="San Francisco"/>
    <x v="1"/>
    <n v="94110"/>
    <x v="1"/>
    <s v="FUR-FU-10000397"/>
    <x v="0"/>
    <x v="5"/>
    <s v="Luxo Economy Swing Arm Lamp"/>
    <n v="39.880000000000003"/>
    <n v="2"/>
    <n v="0"/>
    <n v="11.166400000000003"/>
  </r>
  <r>
    <n v="9214"/>
    <x v="4604"/>
    <x v="2"/>
    <x v="589"/>
    <d v="2011-12-15T00:00:00"/>
    <x v="1"/>
    <s v="DJ-13420"/>
    <s v="Denny Joy"/>
    <x v="1"/>
    <s v="United States"/>
    <s v="San Francisco"/>
    <x v="1"/>
    <n v="94110"/>
    <x v="1"/>
    <s v="FUR-FU-10000758"/>
    <x v="0"/>
    <x v="5"/>
    <s v="DAX Natural Wood-Tone Poster Frame"/>
    <n v="79.44"/>
    <n v="3"/>
    <n v="0"/>
    <n v="28.598399999999994"/>
  </r>
  <r>
    <n v="9215"/>
    <x v="4605"/>
    <x v="3"/>
    <x v="1033"/>
    <d v="2014-10-03T00:00:00"/>
    <x v="2"/>
    <s v="BF-10975"/>
    <s v="Barbara Fisher"/>
    <x v="1"/>
    <s v="United States"/>
    <s v="Philadelphia"/>
    <x v="9"/>
    <n v="19120"/>
    <x v="3"/>
    <s v="OFF-LA-10004677"/>
    <x v="1"/>
    <x v="2"/>
    <s v="Self-Adhesive Address Labels for Typewriters with Dispenser Box"/>
    <n v="20.664000000000001"/>
    <n v="7"/>
    <n v="0.2"/>
    <n v="6.9741"/>
  </r>
  <r>
    <n v="9216"/>
    <x v="4606"/>
    <x v="0"/>
    <x v="831"/>
    <d v="2013-11-27T00:00:00"/>
    <x v="1"/>
    <s v="TH-21235"/>
    <s v="Tiffany House"/>
    <x v="1"/>
    <s v="United States"/>
    <s v="Los Angeles"/>
    <x v="1"/>
    <n v="90049"/>
    <x v="1"/>
    <s v="OFF-PA-10004451"/>
    <x v="1"/>
    <x v="10"/>
    <s v="Xerox 222"/>
    <n v="32.400000000000006"/>
    <n v="5"/>
    <n v="0"/>
    <n v="15.552000000000001"/>
  </r>
  <r>
    <n v="9217"/>
    <x v="4607"/>
    <x v="3"/>
    <x v="221"/>
    <d v="2014-12-01T00:00:00"/>
    <x v="1"/>
    <s v="JG-15310"/>
    <s v="Jason Gross"/>
    <x v="1"/>
    <s v="United States"/>
    <s v="Odessa"/>
    <x v="5"/>
    <n v="79762"/>
    <x v="2"/>
    <s v="OFF-AP-10002311"/>
    <x v="1"/>
    <x v="9"/>
    <s v="Holmes Replacement Filter for HEPA Air Cleaner, Very Large Room, HEPA Filter"/>
    <n v="13.761999999999997"/>
    <n v="1"/>
    <n v="0.8"/>
    <n v="-24.771599999999999"/>
  </r>
  <r>
    <n v="9218"/>
    <x v="4608"/>
    <x v="3"/>
    <x v="237"/>
    <d v="2014-11-18T00:00:00"/>
    <x v="2"/>
    <s v="AW-10930"/>
    <s v="Arthur Wiediger"/>
    <x v="2"/>
    <s v="United States"/>
    <s v="Minneapolis"/>
    <x v="11"/>
    <n v="55407"/>
    <x v="2"/>
    <s v="OFF-EN-10004459"/>
    <x v="1"/>
    <x v="12"/>
    <s v="Security-Tint Envelopes"/>
    <n v="15.28"/>
    <n v="2"/>
    <n v="0"/>
    <n v="7.4871999999999996"/>
  </r>
  <r>
    <n v="9219"/>
    <x v="4609"/>
    <x v="1"/>
    <x v="748"/>
    <d v="2012-08-20T00:00:00"/>
    <x v="1"/>
    <s v="JW-15955"/>
    <s v="Joni Wasserman"/>
    <x v="0"/>
    <s v="United States"/>
    <s v="Philadelphia"/>
    <x v="9"/>
    <n v="19120"/>
    <x v="3"/>
    <s v="OFF-ST-10002352"/>
    <x v="1"/>
    <x v="4"/>
    <s v="Iris Project Case"/>
    <n v="44.688000000000002"/>
    <n v="7"/>
    <n v="0.2"/>
    <n v="3.3515999999999977"/>
  </r>
  <r>
    <n v="9220"/>
    <x v="4609"/>
    <x v="1"/>
    <x v="748"/>
    <d v="2012-08-20T00:00:00"/>
    <x v="1"/>
    <s v="JW-15955"/>
    <s v="Joni Wasserman"/>
    <x v="0"/>
    <s v="United States"/>
    <s v="Philadelphia"/>
    <x v="9"/>
    <n v="19120"/>
    <x v="3"/>
    <s v="FUR-BO-10000780"/>
    <x v="0"/>
    <x v="0"/>
    <s v="O'Sullivan Plantations 2-Door Library in Landvery Oak"/>
    <n v="301.46999999999997"/>
    <n v="3"/>
    <n v="0.5"/>
    <n v="-204.99959999999996"/>
  </r>
  <r>
    <n v="9221"/>
    <x v="4610"/>
    <x v="3"/>
    <x v="119"/>
    <d v="2014-10-15T00:00:00"/>
    <x v="2"/>
    <s v="MH-18025"/>
    <s v="Michelle Huthwaite"/>
    <x v="0"/>
    <s v="United States"/>
    <s v="Lafayette"/>
    <x v="28"/>
    <n v="70506"/>
    <x v="0"/>
    <s v="OFF-LA-10000248"/>
    <x v="1"/>
    <x v="2"/>
    <s v="Avery 52"/>
    <n v="11.07"/>
    <n v="3"/>
    <n v="0"/>
    <n v="5.2028999999999996"/>
  </r>
  <r>
    <n v="9222"/>
    <x v="4610"/>
    <x v="3"/>
    <x v="119"/>
    <d v="2014-10-15T00:00:00"/>
    <x v="2"/>
    <s v="MH-18025"/>
    <s v="Michelle Huthwaite"/>
    <x v="0"/>
    <s v="United States"/>
    <s v="Lafayette"/>
    <x v="28"/>
    <n v="70506"/>
    <x v="0"/>
    <s v="FUR-TA-10003473"/>
    <x v="0"/>
    <x v="3"/>
    <s v="Bretford Rectangular Conference Table Tops"/>
    <n v="1504.52"/>
    <n v="4"/>
    <n v="0"/>
    <n v="346.03960000000006"/>
  </r>
  <r>
    <n v="9223"/>
    <x v="4610"/>
    <x v="3"/>
    <x v="119"/>
    <d v="2014-10-15T00:00:00"/>
    <x v="2"/>
    <s v="MH-18025"/>
    <s v="Michelle Huthwaite"/>
    <x v="0"/>
    <s v="United States"/>
    <s v="Lafayette"/>
    <x v="28"/>
    <n v="70506"/>
    <x v="0"/>
    <s v="OFF-PA-10004355"/>
    <x v="1"/>
    <x v="10"/>
    <s v="Xerox 231"/>
    <n v="25.92"/>
    <n v="4"/>
    <n v="0"/>
    <n v="12.441600000000001"/>
  </r>
  <r>
    <n v="9224"/>
    <x v="4611"/>
    <x v="3"/>
    <x v="259"/>
    <d v="2014-11-05T00:00:00"/>
    <x v="3"/>
    <s v="FM-14290"/>
    <s v="Frank Merwin"/>
    <x v="2"/>
    <s v="United States"/>
    <s v="Bryan"/>
    <x v="5"/>
    <n v="77803"/>
    <x v="2"/>
    <s v="OFF-BI-10001308"/>
    <x v="1"/>
    <x v="8"/>
    <s v="GBC Standard Plastic Binding Systems' Combs"/>
    <n v="7.5359999999999987"/>
    <n v="6"/>
    <n v="0.8"/>
    <n v="-13.188000000000009"/>
  </r>
  <r>
    <n v="9225"/>
    <x v="4611"/>
    <x v="3"/>
    <x v="259"/>
    <d v="2014-11-05T00:00:00"/>
    <x v="3"/>
    <s v="FM-14290"/>
    <s v="Frank Merwin"/>
    <x v="2"/>
    <s v="United States"/>
    <s v="Bryan"/>
    <x v="5"/>
    <n v="77803"/>
    <x v="2"/>
    <s v="OFF-BI-10003094"/>
    <x v="1"/>
    <x v="8"/>
    <s v="Self-Adhesive Ring Binder Labels"/>
    <n v="1.4079999999999997"/>
    <n v="2"/>
    <n v="0.8"/>
    <n v="-2.3232000000000008"/>
  </r>
  <r>
    <n v="9226"/>
    <x v="4611"/>
    <x v="3"/>
    <x v="259"/>
    <d v="2014-11-05T00:00:00"/>
    <x v="3"/>
    <s v="FM-14290"/>
    <s v="Frank Merwin"/>
    <x v="2"/>
    <s v="United States"/>
    <s v="Bryan"/>
    <x v="5"/>
    <n v="77803"/>
    <x v="2"/>
    <s v="OFF-BI-10004040"/>
    <x v="1"/>
    <x v="8"/>
    <s v="Wilson Jones Impact Binders"/>
    <n v="4.1439999999999992"/>
    <n v="4"/>
    <n v="0.8"/>
    <n v="-6.4232000000000014"/>
  </r>
  <r>
    <n v="9227"/>
    <x v="4611"/>
    <x v="3"/>
    <x v="259"/>
    <d v="2014-11-05T00:00:00"/>
    <x v="3"/>
    <s v="FM-14290"/>
    <s v="Frank Merwin"/>
    <x v="2"/>
    <s v="United States"/>
    <s v="Bryan"/>
    <x v="5"/>
    <n v="77803"/>
    <x v="2"/>
    <s v="OFF-ST-10002485"/>
    <x v="1"/>
    <x v="4"/>
    <s v="Rogers Deluxe File Chest"/>
    <n v="52.751999999999995"/>
    <n v="3"/>
    <n v="0.2"/>
    <n v="-12.528600000000001"/>
  </r>
  <r>
    <n v="9228"/>
    <x v="4612"/>
    <x v="3"/>
    <x v="498"/>
    <d v="2014-03-25T00:00:00"/>
    <x v="1"/>
    <s v="GZ-14545"/>
    <s v="George Zrebassa"/>
    <x v="1"/>
    <s v="United States"/>
    <s v="Los Angeles"/>
    <x v="1"/>
    <n v="90008"/>
    <x v="1"/>
    <s v="OFF-AP-10001205"/>
    <x v="1"/>
    <x v="9"/>
    <s v="Belkin 5 Outlet SurgeMaster Power Centers"/>
    <n v="381.35999999999996"/>
    <n v="7"/>
    <n v="0"/>
    <n v="106.78080000000003"/>
  </r>
  <r>
    <n v="9229"/>
    <x v="4613"/>
    <x v="2"/>
    <x v="935"/>
    <d v="2011-11-03T00:00:00"/>
    <x v="3"/>
    <s v="TC-21535"/>
    <s v="Tracy Collins"/>
    <x v="2"/>
    <s v="United States"/>
    <s v="Los Angeles"/>
    <x v="1"/>
    <n v="90049"/>
    <x v="1"/>
    <s v="OFF-AR-10001868"/>
    <x v="1"/>
    <x v="6"/>
    <s v="Prang Dustless Chalk Sticks"/>
    <n v="6.72"/>
    <n v="4"/>
    <n v="0"/>
    <n v="3.36"/>
  </r>
  <r>
    <n v="9230"/>
    <x v="4614"/>
    <x v="3"/>
    <x v="283"/>
    <d v="2014-07-27T00:00:00"/>
    <x v="2"/>
    <s v="TB-21520"/>
    <s v="Tracy Blumstein"/>
    <x v="0"/>
    <s v="United States"/>
    <s v="Los Angeles"/>
    <x v="1"/>
    <n v="90045"/>
    <x v="1"/>
    <s v="OFF-BI-10003429"/>
    <x v="1"/>
    <x v="8"/>
    <s v="Cardinal HOLDit! Binder Insert Strips,Extra Strips"/>
    <n v="15.192"/>
    <n v="3"/>
    <n v="0.2"/>
    <n v="5.5070999999999994"/>
  </r>
  <r>
    <n v="9231"/>
    <x v="4614"/>
    <x v="3"/>
    <x v="283"/>
    <d v="2014-07-27T00:00:00"/>
    <x v="2"/>
    <s v="TB-21520"/>
    <s v="Tracy Blumstein"/>
    <x v="0"/>
    <s v="United States"/>
    <s v="Los Angeles"/>
    <x v="1"/>
    <n v="90045"/>
    <x v="1"/>
    <s v="OFF-PA-10002689"/>
    <x v="1"/>
    <x v="10"/>
    <s v="Weyerhaeuser First Choice Laser/Copy Paper (20Lb. and 88 Bright)"/>
    <n v="58.320000000000007"/>
    <n v="9"/>
    <n v="0"/>
    <n v="27.993600000000001"/>
  </r>
  <r>
    <n v="9232"/>
    <x v="4615"/>
    <x v="2"/>
    <x v="422"/>
    <d v="2011-12-31T00:00:00"/>
    <x v="1"/>
    <s v="RP-19390"/>
    <s v="Resi Pölking"/>
    <x v="0"/>
    <s v="United States"/>
    <s v="Phoenix"/>
    <x v="16"/>
    <n v="85023"/>
    <x v="1"/>
    <s v="OFF-BI-10003650"/>
    <x v="1"/>
    <x v="8"/>
    <s v="GBC DocuBind 300 Electric Binding Machine"/>
    <n v="946.76400000000024"/>
    <n v="6"/>
    <n v="0.7"/>
    <n v="-694.29359999999997"/>
  </r>
  <r>
    <n v="9233"/>
    <x v="4616"/>
    <x v="0"/>
    <x v="476"/>
    <d v="2013-09-07T00:00:00"/>
    <x v="1"/>
    <s v="LR-16915"/>
    <s v="Lena Radford"/>
    <x v="0"/>
    <s v="United States"/>
    <s v="Los Angeles"/>
    <x v="1"/>
    <n v="90036"/>
    <x v="1"/>
    <s v="FUR-FU-10001889"/>
    <x v="0"/>
    <x v="5"/>
    <s v="Ultra Door Pull Handle"/>
    <n v="94.679999999999993"/>
    <n v="9"/>
    <n v="0"/>
    <n v="31.244399999999995"/>
  </r>
  <r>
    <n v="9234"/>
    <x v="4616"/>
    <x v="0"/>
    <x v="476"/>
    <d v="2013-09-07T00:00:00"/>
    <x v="1"/>
    <s v="LR-16915"/>
    <s v="Lena Radford"/>
    <x v="0"/>
    <s v="United States"/>
    <s v="Los Angeles"/>
    <x v="1"/>
    <n v="90036"/>
    <x v="1"/>
    <s v="OFF-ST-10000321"/>
    <x v="1"/>
    <x v="4"/>
    <s v="Akro Stacking Bins"/>
    <n v="23.669999999999998"/>
    <n v="3"/>
    <n v="0"/>
    <n v="0.94679999999999698"/>
  </r>
  <r>
    <n v="9235"/>
    <x v="4616"/>
    <x v="0"/>
    <x v="476"/>
    <d v="2013-09-07T00:00:00"/>
    <x v="1"/>
    <s v="LR-16915"/>
    <s v="Lena Radford"/>
    <x v="0"/>
    <s v="United States"/>
    <s v="Los Angeles"/>
    <x v="1"/>
    <n v="90036"/>
    <x v="1"/>
    <s v="TEC-PH-10001530"/>
    <x v="2"/>
    <x v="7"/>
    <s v="Cisco Unified IP Phone 7945G VoIP phone"/>
    <n v="1091.1680000000001"/>
    <n v="4"/>
    <n v="0.2"/>
    <n v="68.197999999999979"/>
  </r>
  <r>
    <n v="9236"/>
    <x v="4616"/>
    <x v="0"/>
    <x v="476"/>
    <d v="2013-09-07T00:00:00"/>
    <x v="1"/>
    <s v="LR-16915"/>
    <s v="Lena Radford"/>
    <x v="0"/>
    <s v="United States"/>
    <s v="Los Angeles"/>
    <x v="1"/>
    <n v="90036"/>
    <x v="1"/>
    <s v="OFF-AR-10004752"/>
    <x v="1"/>
    <x v="6"/>
    <s v="Blackstonian Pencils"/>
    <n v="18.689999999999998"/>
    <n v="7"/>
    <n v="0"/>
    <n v="5.2332000000000001"/>
  </r>
  <r>
    <n v="9237"/>
    <x v="4616"/>
    <x v="0"/>
    <x v="476"/>
    <d v="2013-09-07T00:00:00"/>
    <x v="1"/>
    <s v="LR-16915"/>
    <s v="Lena Radford"/>
    <x v="0"/>
    <s v="United States"/>
    <s v="Los Angeles"/>
    <x v="1"/>
    <n v="90036"/>
    <x v="1"/>
    <s v="FUR-TA-10001539"/>
    <x v="0"/>
    <x v="3"/>
    <s v="Chromcraft Rectangular Conference Tables"/>
    <n v="568.72800000000007"/>
    <n v="3"/>
    <n v="0.2"/>
    <n v="28.436399999999935"/>
  </r>
  <r>
    <n v="9238"/>
    <x v="4616"/>
    <x v="0"/>
    <x v="476"/>
    <d v="2013-09-07T00:00:00"/>
    <x v="1"/>
    <s v="LR-16915"/>
    <s v="Lena Radford"/>
    <x v="0"/>
    <s v="United States"/>
    <s v="Los Angeles"/>
    <x v="1"/>
    <n v="90036"/>
    <x v="1"/>
    <s v="OFF-BI-10001553"/>
    <x v="1"/>
    <x v="8"/>
    <s v="SpineVue Locking Slant-D Ring Binders by Cardinal"/>
    <n v="7.3120000000000012"/>
    <n v="1"/>
    <n v="0.2"/>
    <n v="2.5591999999999997"/>
  </r>
  <r>
    <n v="9239"/>
    <x v="4617"/>
    <x v="3"/>
    <x v="512"/>
    <d v="2014-02-15T00:00:00"/>
    <x v="2"/>
    <s v="MM-17260"/>
    <s v="Magdelene Morse"/>
    <x v="0"/>
    <s v="United States"/>
    <s v="Columbus"/>
    <x v="24"/>
    <n v="43229"/>
    <x v="3"/>
    <s v="FUR-FU-10003601"/>
    <x v="0"/>
    <x v="5"/>
    <s v="Deflect-o RollaMat Studded, Beveled Mat for Medium Pile Carpeting"/>
    <n v="147.56800000000001"/>
    <n v="2"/>
    <n v="0.2"/>
    <n v="-3.6892000000000067"/>
  </r>
  <r>
    <n v="9240"/>
    <x v="4618"/>
    <x v="3"/>
    <x v="855"/>
    <d v="2014-11-03T00:00:00"/>
    <x v="1"/>
    <s v="NB-18655"/>
    <s v="Nona Balk"/>
    <x v="1"/>
    <s v="United States"/>
    <s v="Tallahassee"/>
    <x v="2"/>
    <n v="32303"/>
    <x v="0"/>
    <s v="OFF-PA-10001685"/>
    <x v="1"/>
    <x v="10"/>
    <s v="Staples"/>
    <n v="56.783999999999999"/>
    <n v="7"/>
    <n v="0.2"/>
    <n v="20.584200000000003"/>
  </r>
  <r>
    <n v="9241"/>
    <x v="4618"/>
    <x v="3"/>
    <x v="855"/>
    <d v="2014-11-03T00:00:00"/>
    <x v="1"/>
    <s v="NB-18655"/>
    <s v="Nona Balk"/>
    <x v="1"/>
    <s v="United States"/>
    <s v="Tallahassee"/>
    <x v="2"/>
    <n v="32303"/>
    <x v="0"/>
    <s v="OFF-BI-10001097"/>
    <x v="1"/>
    <x v="8"/>
    <s v="Avery Hole Reinforcements"/>
    <n v="5.6070000000000011"/>
    <n v="3"/>
    <n v="0.7"/>
    <n v="-3.9248999999999974"/>
  </r>
  <r>
    <n v="9242"/>
    <x v="4618"/>
    <x v="3"/>
    <x v="855"/>
    <d v="2014-11-03T00:00:00"/>
    <x v="1"/>
    <s v="NB-18655"/>
    <s v="Nona Balk"/>
    <x v="1"/>
    <s v="United States"/>
    <s v="Tallahassee"/>
    <x v="2"/>
    <n v="32303"/>
    <x v="0"/>
    <s v="OFF-AR-10001662"/>
    <x v="1"/>
    <x v="6"/>
    <s v="Rogers Handheld Barrel Pencil Sharpener"/>
    <n v="6.5760000000000005"/>
    <n v="3"/>
    <n v="0.2"/>
    <n v="0.57540000000000058"/>
  </r>
  <r>
    <n v="9243"/>
    <x v="4619"/>
    <x v="2"/>
    <x v="868"/>
    <d v="2011-07-14T00:00:00"/>
    <x v="1"/>
    <s v="DS-13030"/>
    <s v="Darrin Sayre"/>
    <x v="2"/>
    <s v="United States"/>
    <s v="San Francisco"/>
    <x v="1"/>
    <n v="94122"/>
    <x v="1"/>
    <s v="OFF-BI-10002609"/>
    <x v="1"/>
    <x v="8"/>
    <s v="Avery Hidden Tab Dividers for Binding Systems"/>
    <n v="14.303999999999998"/>
    <n v="6"/>
    <n v="0.2"/>
    <n v="4.6487999999999987"/>
  </r>
  <r>
    <n v="9244"/>
    <x v="4619"/>
    <x v="2"/>
    <x v="868"/>
    <d v="2011-07-14T00:00:00"/>
    <x v="1"/>
    <s v="DS-13030"/>
    <s v="Darrin Sayre"/>
    <x v="2"/>
    <s v="United States"/>
    <s v="San Francisco"/>
    <x v="1"/>
    <n v="94122"/>
    <x v="1"/>
    <s v="FUR-BO-10004218"/>
    <x v="0"/>
    <x v="0"/>
    <s v="Bush Heritage Pine Collection 5-Shelf Bookcase, Albany Pine Finish, *Special Order"/>
    <n v="119.83299999999998"/>
    <n v="1"/>
    <n v="0.15"/>
    <n v="7.0489999999999995"/>
  </r>
  <r>
    <n v="9245"/>
    <x v="4619"/>
    <x v="2"/>
    <x v="868"/>
    <d v="2011-07-14T00:00:00"/>
    <x v="1"/>
    <s v="DS-13030"/>
    <s v="Darrin Sayre"/>
    <x v="2"/>
    <s v="United States"/>
    <s v="San Francisco"/>
    <x v="1"/>
    <n v="94122"/>
    <x v="1"/>
    <s v="OFF-AR-10003251"/>
    <x v="1"/>
    <x v="6"/>
    <s v="Prang Drawing Pencil Set"/>
    <n v="5.56"/>
    <n v="2"/>
    <n v="0"/>
    <n v="2.2239999999999998"/>
  </r>
  <r>
    <n v="9246"/>
    <x v="4619"/>
    <x v="2"/>
    <x v="868"/>
    <d v="2011-07-14T00:00:00"/>
    <x v="1"/>
    <s v="DS-13030"/>
    <s v="Darrin Sayre"/>
    <x v="2"/>
    <s v="United States"/>
    <s v="San Francisco"/>
    <x v="1"/>
    <n v="94122"/>
    <x v="1"/>
    <s v="OFF-PA-10002365"/>
    <x v="1"/>
    <x v="10"/>
    <s v="Xerox 1967"/>
    <n v="32.400000000000006"/>
    <n v="5"/>
    <n v="0"/>
    <n v="15.552000000000001"/>
  </r>
  <r>
    <n v="9247"/>
    <x v="4620"/>
    <x v="3"/>
    <x v="1053"/>
    <d v="2014-05-27T00:00:00"/>
    <x v="1"/>
    <s v="VF-21715"/>
    <s v="Vicky Freymann"/>
    <x v="2"/>
    <s v="United States"/>
    <s v="San Francisco"/>
    <x v="1"/>
    <n v="94109"/>
    <x v="1"/>
    <s v="OFF-AR-10003651"/>
    <x v="1"/>
    <x v="6"/>
    <s v="Newell 350"/>
    <n v="9.84"/>
    <n v="3"/>
    <n v="0"/>
    <n v="2.8535999999999988"/>
  </r>
  <r>
    <n v="9248"/>
    <x v="4620"/>
    <x v="3"/>
    <x v="1053"/>
    <d v="2014-05-27T00:00:00"/>
    <x v="1"/>
    <s v="VF-21715"/>
    <s v="Vicky Freymann"/>
    <x v="2"/>
    <s v="United States"/>
    <s v="San Francisco"/>
    <x v="1"/>
    <n v="94109"/>
    <x v="1"/>
    <s v="OFF-AR-10003732"/>
    <x v="1"/>
    <x v="6"/>
    <s v="Newell 333"/>
    <n v="2.78"/>
    <n v="1"/>
    <n v="0"/>
    <n v="0.72279999999999989"/>
  </r>
  <r>
    <n v="9249"/>
    <x v="4621"/>
    <x v="0"/>
    <x v="338"/>
    <d v="2013-11-15T00:00:00"/>
    <x v="1"/>
    <s v="SW-20275"/>
    <s v="Scott Williamson"/>
    <x v="0"/>
    <s v="United States"/>
    <s v="New York City"/>
    <x v="15"/>
    <n v="10009"/>
    <x v="3"/>
    <s v="OFF-BI-10002557"/>
    <x v="1"/>
    <x v="8"/>
    <s v="Presstex Flexible Ring Binders"/>
    <n v="3.64"/>
    <n v="1"/>
    <n v="0.2"/>
    <n v="1.3649999999999998"/>
  </r>
  <r>
    <n v="9250"/>
    <x v="4621"/>
    <x v="0"/>
    <x v="338"/>
    <d v="2013-11-15T00:00:00"/>
    <x v="1"/>
    <s v="SW-20275"/>
    <s v="Scott Williamson"/>
    <x v="0"/>
    <s v="United States"/>
    <s v="New York City"/>
    <x v="15"/>
    <n v="10009"/>
    <x v="3"/>
    <s v="TEC-PH-10003691"/>
    <x v="2"/>
    <x v="7"/>
    <s v="BlackBerry Q10"/>
    <n v="881.93"/>
    <n v="7"/>
    <n v="0"/>
    <n v="220.48250000000002"/>
  </r>
  <r>
    <n v="9251"/>
    <x v="4622"/>
    <x v="0"/>
    <x v="499"/>
    <d v="2013-12-07T00:00:00"/>
    <x v="1"/>
    <s v="PW-19030"/>
    <s v="Pauline Webber"/>
    <x v="1"/>
    <s v="United States"/>
    <s v="Marion"/>
    <x v="23"/>
    <n v="52302"/>
    <x v="2"/>
    <s v="OFF-BI-10001107"/>
    <x v="1"/>
    <x v="8"/>
    <s v="GBC White Gloss Covers, Plain Front"/>
    <n v="115.84"/>
    <n v="8"/>
    <n v="0"/>
    <n v="54.444800000000001"/>
  </r>
  <r>
    <n v="9252"/>
    <x v="4623"/>
    <x v="3"/>
    <x v="580"/>
    <d v="2014-03-09T00:00:00"/>
    <x v="1"/>
    <s v="KD-16615"/>
    <s v="Ken Dana"/>
    <x v="1"/>
    <s v="United States"/>
    <s v="Los Angeles"/>
    <x v="1"/>
    <n v="90008"/>
    <x v="1"/>
    <s v="OFF-BI-10004224"/>
    <x v="1"/>
    <x v="8"/>
    <s v="Catalog Binders with Expanding Posts"/>
    <n v="107.64800000000001"/>
    <n v="2"/>
    <n v="0.2"/>
    <n v="33.639999999999986"/>
  </r>
  <r>
    <n v="9253"/>
    <x v="4624"/>
    <x v="3"/>
    <x v="397"/>
    <d v="2014-09-26T00:00:00"/>
    <x v="0"/>
    <s v="DO-13645"/>
    <s v="Doug O'Connell"/>
    <x v="0"/>
    <s v="United States"/>
    <s v="Pine Bluff"/>
    <x v="36"/>
    <n v="71603"/>
    <x v="0"/>
    <s v="TEC-AC-10001114"/>
    <x v="2"/>
    <x v="11"/>
    <s v="Microsoft Wireless Mobile Mouse 4000"/>
    <n v="199.95000000000002"/>
    <n v="5"/>
    <n v="0"/>
    <n v="63.983999999999988"/>
  </r>
  <r>
    <n v="9254"/>
    <x v="4624"/>
    <x v="3"/>
    <x v="397"/>
    <d v="2014-09-26T00:00:00"/>
    <x v="0"/>
    <s v="DO-13645"/>
    <s v="Doug O'Connell"/>
    <x v="0"/>
    <s v="United States"/>
    <s v="Pine Bluff"/>
    <x v="36"/>
    <n v="71603"/>
    <x v="0"/>
    <s v="OFF-PA-10002005"/>
    <x v="1"/>
    <x v="10"/>
    <s v="Xerox 225"/>
    <n v="12.96"/>
    <n v="2"/>
    <n v="0"/>
    <n v="6.2208000000000006"/>
  </r>
  <r>
    <n v="9255"/>
    <x v="4625"/>
    <x v="2"/>
    <x v="1058"/>
    <d v="2011-02-16T00:00:00"/>
    <x v="0"/>
    <s v="GA-14725"/>
    <s v="Guy Armstrong"/>
    <x v="0"/>
    <s v="United States"/>
    <s v="Columbia"/>
    <x v="25"/>
    <n v="65203"/>
    <x v="2"/>
    <s v="FUR-CH-10001146"/>
    <x v="0"/>
    <x v="1"/>
    <s v="Global Value Mid-Back Manager's Chair, Gray"/>
    <n v="60.89"/>
    <n v="1"/>
    <n v="0"/>
    <n v="15.222499999999997"/>
  </r>
  <r>
    <n v="9256"/>
    <x v="4625"/>
    <x v="2"/>
    <x v="1058"/>
    <d v="2011-02-16T00:00:00"/>
    <x v="0"/>
    <s v="GA-14725"/>
    <s v="Guy Armstrong"/>
    <x v="0"/>
    <s v="United States"/>
    <s v="Columbia"/>
    <x v="25"/>
    <n v="65203"/>
    <x v="2"/>
    <s v="OFF-LA-10004853"/>
    <x v="1"/>
    <x v="2"/>
    <s v="Avery 483"/>
    <n v="14.940000000000001"/>
    <n v="3"/>
    <n v="0"/>
    <n v="6.8723999999999998"/>
  </r>
  <r>
    <n v="9257"/>
    <x v="4625"/>
    <x v="2"/>
    <x v="1058"/>
    <d v="2011-02-16T00:00:00"/>
    <x v="0"/>
    <s v="GA-14725"/>
    <s v="Guy Armstrong"/>
    <x v="0"/>
    <s v="United States"/>
    <s v="Columbia"/>
    <x v="25"/>
    <n v="65203"/>
    <x v="2"/>
    <s v="OFF-BI-10004728"/>
    <x v="1"/>
    <x v="8"/>
    <s v="Wilson Jones Turn Tabs Binder Tool for Ring Binders"/>
    <n v="9.64"/>
    <n v="2"/>
    <n v="0"/>
    <n v="4.4344000000000001"/>
  </r>
  <r>
    <n v="9258"/>
    <x v="4625"/>
    <x v="2"/>
    <x v="1058"/>
    <d v="2011-02-16T00:00:00"/>
    <x v="0"/>
    <s v="GA-14725"/>
    <s v="Guy Armstrong"/>
    <x v="0"/>
    <s v="United States"/>
    <s v="Columbia"/>
    <x v="25"/>
    <n v="65203"/>
    <x v="2"/>
    <s v="FUR-FU-10002298"/>
    <x v="0"/>
    <x v="5"/>
    <s v="Rubbermaid ClusterMat Chairmats, Mat Size- 66&quot; x 60&quot;, Lip 20&quot; x 11&quot; -90 Degree Angle"/>
    <n v="332.94"/>
    <n v="3"/>
    <n v="0"/>
    <n v="53.270399999999995"/>
  </r>
  <r>
    <n v="9259"/>
    <x v="4625"/>
    <x v="2"/>
    <x v="1058"/>
    <d v="2011-02-16T00:00:00"/>
    <x v="0"/>
    <s v="GA-14725"/>
    <s v="Guy Armstrong"/>
    <x v="0"/>
    <s v="United States"/>
    <s v="Columbia"/>
    <x v="25"/>
    <n v="65203"/>
    <x v="2"/>
    <s v="OFF-BI-10004654"/>
    <x v="1"/>
    <x v="8"/>
    <s v="VariCap6 Expandable Binder"/>
    <n v="51.900000000000006"/>
    <n v="3"/>
    <n v="0"/>
    <n v="24.393000000000001"/>
  </r>
  <r>
    <n v="9260"/>
    <x v="4625"/>
    <x v="2"/>
    <x v="1058"/>
    <d v="2011-02-16T00:00:00"/>
    <x v="0"/>
    <s v="GA-14725"/>
    <s v="Guy Armstrong"/>
    <x v="0"/>
    <s v="United States"/>
    <s v="Columbia"/>
    <x v="25"/>
    <n v="65203"/>
    <x v="2"/>
    <s v="OFF-ST-10002583"/>
    <x v="1"/>
    <x v="4"/>
    <s v="Fellowes Neat Ideas Storage Cubes"/>
    <n v="64.959999999999994"/>
    <n v="2"/>
    <n v="0"/>
    <n v="2.598399999999998"/>
  </r>
  <r>
    <n v="9261"/>
    <x v="4626"/>
    <x v="3"/>
    <x v="343"/>
    <d v="2014-11-15T00:00:00"/>
    <x v="0"/>
    <s v="JL-15505"/>
    <s v="Jeremy Lonsdale"/>
    <x v="0"/>
    <s v="United States"/>
    <s v="Aberdeen"/>
    <x v="44"/>
    <n v="57401"/>
    <x v="2"/>
    <s v="OFF-SU-10004661"/>
    <x v="1"/>
    <x v="14"/>
    <s v="Acme Titanium Bonded Scissors"/>
    <n v="25.5"/>
    <n v="3"/>
    <n v="0"/>
    <n v="6.63"/>
  </r>
  <r>
    <n v="9262"/>
    <x v="4627"/>
    <x v="3"/>
    <x v="264"/>
    <d v="2014-09-03T00:00:00"/>
    <x v="3"/>
    <s v="SU-20665"/>
    <s v="Stephanie Ulpright"/>
    <x v="2"/>
    <s v="United States"/>
    <s v="Seattle"/>
    <x v="4"/>
    <n v="98103"/>
    <x v="1"/>
    <s v="FUR-CH-10003061"/>
    <x v="0"/>
    <x v="1"/>
    <s v="Global Leather Task Chair, Black"/>
    <n v="215.976"/>
    <n v="3"/>
    <n v="0.2"/>
    <n v="-2.6997000000000355"/>
  </r>
  <r>
    <n v="9263"/>
    <x v="4628"/>
    <x v="1"/>
    <x v="330"/>
    <d v="2012-10-13T00:00:00"/>
    <x v="1"/>
    <s v="FM-14380"/>
    <s v="Fred McMath"/>
    <x v="0"/>
    <s v="United States"/>
    <s v="Detroit"/>
    <x v="12"/>
    <n v="48227"/>
    <x v="2"/>
    <s v="FUR-CH-10000513"/>
    <x v="0"/>
    <x v="1"/>
    <s v="High-Back Leather Manager's Chair"/>
    <n v="389.97"/>
    <n v="3"/>
    <n v="0"/>
    <n v="35.097300000000004"/>
  </r>
  <r>
    <n v="9264"/>
    <x v="4628"/>
    <x v="1"/>
    <x v="330"/>
    <d v="2012-10-13T00:00:00"/>
    <x v="1"/>
    <s v="FM-14380"/>
    <s v="Fred McMath"/>
    <x v="0"/>
    <s v="United States"/>
    <s v="Detroit"/>
    <x v="12"/>
    <n v="48227"/>
    <x v="2"/>
    <s v="OFF-AP-10002191"/>
    <x v="1"/>
    <x v="9"/>
    <s v="Belkin 8 Outlet SurgeMaster II Gold Surge Protector"/>
    <n v="269.90999999999997"/>
    <n v="5"/>
    <n v="0.1"/>
    <n v="53.982000000000006"/>
  </r>
  <r>
    <n v="9265"/>
    <x v="4629"/>
    <x v="3"/>
    <x v="221"/>
    <d v="2014-12-02T00:00:00"/>
    <x v="1"/>
    <s v="MY-17380"/>
    <s v="Maribeth Yedwab"/>
    <x v="1"/>
    <s v="United States"/>
    <s v="Memphis"/>
    <x v="18"/>
    <n v="38109"/>
    <x v="0"/>
    <s v="OFF-BI-10000216"/>
    <x v="1"/>
    <x v="8"/>
    <s v="Mead 1st Gear 2&quot; Zipper Binder, Asst. Colors"/>
    <n v="11.673000000000002"/>
    <n v="3"/>
    <n v="0.7"/>
    <n v="-7.782"/>
  </r>
  <r>
    <n v="9266"/>
    <x v="4629"/>
    <x v="3"/>
    <x v="221"/>
    <d v="2014-12-02T00:00:00"/>
    <x v="1"/>
    <s v="MY-17380"/>
    <s v="Maribeth Yedwab"/>
    <x v="1"/>
    <s v="United States"/>
    <s v="Memphis"/>
    <x v="18"/>
    <n v="38109"/>
    <x v="0"/>
    <s v="OFF-EN-10003448"/>
    <x v="1"/>
    <x v="12"/>
    <s v="Peel &amp; Seel Recycled Catalog Envelopes, Brown"/>
    <n v="64.848000000000013"/>
    <n v="7"/>
    <n v="0.2"/>
    <n v="24.317999999999998"/>
  </r>
  <r>
    <n v="9267"/>
    <x v="4630"/>
    <x v="2"/>
    <x v="1215"/>
    <d v="2011-02-10T00:00:00"/>
    <x v="2"/>
    <s v="NM-18445"/>
    <s v="Nathan Mautz"/>
    <x v="2"/>
    <s v="United States"/>
    <s v="North Las Vegas"/>
    <x v="33"/>
    <n v="89031"/>
    <x v="1"/>
    <s v="FUR-FU-10002111"/>
    <x v="0"/>
    <x v="5"/>
    <s v="Master Caster Door Stop, Large Brown"/>
    <n v="14.56"/>
    <n v="2"/>
    <n v="0"/>
    <n v="5.5327999999999999"/>
  </r>
  <r>
    <n v="9268"/>
    <x v="4631"/>
    <x v="1"/>
    <x v="12"/>
    <d v="2012-09-25T00:00:00"/>
    <x v="3"/>
    <s v="CS-11950"/>
    <s v="Carlos Soltero"/>
    <x v="0"/>
    <s v="United States"/>
    <s v="Freeport"/>
    <x v="15"/>
    <n v="11520"/>
    <x v="3"/>
    <s v="FUR-CH-10001545"/>
    <x v="0"/>
    <x v="1"/>
    <s v="Hon Comfortask Task/Swivel Chairs"/>
    <n v="102.58200000000001"/>
    <n v="1"/>
    <n v="0.1"/>
    <n v="6.8388000000000009"/>
  </r>
  <r>
    <n v="9269"/>
    <x v="4631"/>
    <x v="1"/>
    <x v="12"/>
    <d v="2012-09-25T00:00:00"/>
    <x v="3"/>
    <s v="CS-11950"/>
    <s v="Carlos Soltero"/>
    <x v="0"/>
    <s v="United States"/>
    <s v="Freeport"/>
    <x v="15"/>
    <n v="11520"/>
    <x v="3"/>
    <s v="OFF-PA-10002947"/>
    <x v="1"/>
    <x v="10"/>
    <s v="Xerox 1923"/>
    <n v="20.04"/>
    <n v="3"/>
    <n v="0"/>
    <n v="9.6191999999999993"/>
  </r>
  <r>
    <n v="9270"/>
    <x v="4632"/>
    <x v="3"/>
    <x v="170"/>
    <d v="2014-08-29T00:00:00"/>
    <x v="1"/>
    <s v="PK-19075"/>
    <s v="Pete Kriz"/>
    <x v="0"/>
    <s v="United States"/>
    <s v="New York City"/>
    <x v="15"/>
    <n v="10035"/>
    <x v="3"/>
    <s v="OFF-BI-10003476"/>
    <x v="1"/>
    <x v="8"/>
    <s v="Avery Metallic Poly Binders"/>
    <n v="32.088000000000001"/>
    <n v="7"/>
    <n v="0.2"/>
    <n v="11.2308"/>
  </r>
  <r>
    <n v="9271"/>
    <x v="4632"/>
    <x v="3"/>
    <x v="170"/>
    <d v="2014-08-29T00:00:00"/>
    <x v="1"/>
    <s v="PK-19075"/>
    <s v="Pete Kriz"/>
    <x v="0"/>
    <s v="United States"/>
    <s v="New York City"/>
    <x v="15"/>
    <n v="10035"/>
    <x v="3"/>
    <s v="OFF-BI-10001359"/>
    <x v="1"/>
    <x v="8"/>
    <s v="GBC DocuBind TL300 Electric Binding System"/>
    <n v="4305.5520000000006"/>
    <n v="6"/>
    <n v="0.2"/>
    <n v="1453.1237999999996"/>
  </r>
  <r>
    <n v="9272"/>
    <x v="4633"/>
    <x v="0"/>
    <x v="536"/>
    <d v="2013-05-18T00:00:00"/>
    <x v="1"/>
    <s v="HM-14860"/>
    <s v="Harry Marie"/>
    <x v="1"/>
    <s v="United States"/>
    <s v="New York City"/>
    <x v="15"/>
    <n v="10024"/>
    <x v="3"/>
    <s v="FUR-FU-10000320"/>
    <x v="0"/>
    <x v="5"/>
    <s v="OIC Stacking Trays"/>
    <n v="10.02"/>
    <n v="3"/>
    <n v="0"/>
    <n v="4.4088000000000012"/>
  </r>
  <r>
    <n v="9273"/>
    <x v="4633"/>
    <x v="0"/>
    <x v="536"/>
    <d v="2013-05-18T00:00:00"/>
    <x v="1"/>
    <s v="HM-14860"/>
    <s v="Harry Marie"/>
    <x v="1"/>
    <s v="United States"/>
    <s v="New York City"/>
    <x v="15"/>
    <n v="10024"/>
    <x v="3"/>
    <s v="TEC-PH-10001835"/>
    <x v="2"/>
    <x v="7"/>
    <s v="Jawbone JAMBOX Wireless Bluetooth Speaker"/>
    <n v="631.96"/>
    <n v="4"/>
    <n v="0"/>
    <n v="303.3408"/>
  </r>
  <r>
    <n v="9274"/>
    <x v="4634"/>
    <x v="3"/>
    <x v="264"/>
    <d v="2014-09-07T00:00:00"/>
    <x v="1"/>
    <s v="AH-10210"/>
    <s v="Alan Hwang"/>
    <x v="0"/>
    <s v="United States"/>
    <s v="Henderson"/>
    <x v="0"/>
    <n v="42420"/>
    <x v="0"/>
    <s v="OFF-BI-10003650"/>
    <x v="1"/>
    <x v="8"/>
    <s v="GBC DocuBind 300 Electric Binding Machine"/>
    <n v="1577.94"/>
    <n v="3"/>
    <n v="0"/>
    <n v="757.41120000000001"/>
  </r>
  <r>
    <n v="9275"/>
    <x v="4635"/>
    <x v="2"/>
    <x v="982"/>
    <d v="2011-10-10T00:00:00"/>
    <x v="3"/>
    <s v="FC-14335"/>
    <s v="Fred Chung"/>
    <x v="1"/>
    <s v="United States"/>
    <s v="Albuquerque"/>
    <x v="27"/>
    <n v="87105"/>
    <x v="1"/>
    <s v="OFF-AR-10000937"/>
    <x v="1"/>
    <x v="6"/>
    <s v="Dixon Ticonderoga Core-Lock Colored Pencils, 48-Color Set"/>
    <n v="255.84999999999997"/>
    <n v="7"/>
    <n v="0"/>
    <n v="112.57400000000001"/>
  </r>
  <r>
    <n v="9276"/>
    <x v="4636"/>
    <x v="0"/>
    <x v="439"/>
    <d v="2013-05-30T00:00:00"/>
    <x v="0"/>
    <s v="CP-12085"/>
    <s v="Cathy Prescott"/>
    <x v="1"/>
    <s v="United States"/>
    <s v="Delray Beach"/>
    <x v="2"/>
    <n v="33445"/>
    <x v="0"/>
    <s v="OFF-ST-10000532"/>
    <x v="1"/>
    <x v="4"/>
    <s v="Advantus Rolling Drawer Organizers"/>
    <n v="184.70400000000001"/>
    <n v="6"/>
    <n v="0.2"/>
    <n v="13.852799999999995"/>
  </r>
  <r>
    <n v="9277"/>
    <x v="4636"/>
    <x v="0"/>
    <x v="439"/>
    <d v="2013-05-30T00:00:00"/>
    <x v="0"/>
    <s v="CP-12085"/>
    <s v="Cathy Prescott"/>
    <x v="1"/>
    <s v="United States"/>
    <s v="Delray Beach"/>
    <x v="2"/>
    <n v="33445"/>
    <x v="0"/>
    <s v="TEC-AC-10001267"/>
    <x v="2"/>
    <x v="11"/>
    <s v="Imation 32GB Pocket Pro USB 3.0 Flash Drive - 32 GB - Black - 1 P ..."/>
    <n v="47.92"/>
    <n v="2"/>
    <n v="0.2"/>
    <n v="11.98"/>
  </r>
  <r>
    <n v="9278"/>
    <x v="4637"/>
    <x v="3"/>
    <x v="96"/>
    <d v="2014-12-06T00:00:00"/>
    <x v="1"/>
    <s v="SC-20305"/>
    <s v="Sean Christensen"/>
    <x v="0"/>
    <s v="United States"/>
    <s v="Philadelphia"/>
    <x v="9"/>
    <n v="19140"/>
    <x v="3"/>
    <s v="OFF-LA-10004853"/>
    <x v="1"/>
    <x v="2"/>
    <s v="Avery 483"/>
    <n v="15.936000000000002"/>
    <n v="4"/>
    <n v="0.2"/>
    <n v="5.1791999999999998"/>
  </r>
  <r>
    <n v="9279"/>
    <x v="4637"/>
    <x v="3"/>
    <x v="96"/>
    <d v="2014-12-06T00:00:00"/>
    <x v="1"/>
    <s v="SC-20305"/>
    <s v="Sean Christensen"/>
    <x v="0"/>
    <s v="United States"/>
    <s v="Philadelphia"/>
    <x v="9"/>
    <n v="19140"/>
    <x v="3"/>
    <s v="OFF-BI-10001759"/>
    <x v="1"/>
    <x v="8"/>
    <s v="Acco Pressboard Covers with Storage Hooks, 14 7/8&quot; x 11&quot;, Dark Blue"/>
    <n v="8.0010000000000012"/>
    <n v="7"/>
    <n v="0.7"/>
    <n v="-5.6006999999999962"/>
  </r>
  <r>
    <n v="9280"/>
    <x v="4637"/>
    <x v="3"/>
    <x v="96"/>
    <d v="2014-12-06T00:00:00"/>
    <x v="1"/>
    <s v="SC-20305"/>
    <s v="Sean Christensen"/>
    <x v="0"/>
    <s v="United States"/>
    <s v="Philadelphia"/>
    <x v="9"/>
    <n v="19140"/>
    <x v="3"/>
    <s v="FUR-CH-10003379"/>
    <x v="0"/>
    <x v="1"/>
    <s v="Global Commerce Series High-Back Swivel/Tilt Chairs"/>
    <n v="398.97199999999998"/>
    <n v="2"/>
    <n v="0.3"/>
    <n v="-28.49799999999999"/>
  </r>
  <r>
    <n v="9281"/>
    <x v="4638"/>
    <x v="0"/>
    <x v="873"/>
    <d v="2013-09-25T00:00:00"/>
    <x v="1"/>
    <s v="HJ-14875"/>
    <s v="Heather Jas"/>
    <x v="2"/>
    <s v="United States"/>
    <s v="Seattle"/>
    <x v="4"/>
    <n v="98105"/>
    <x v="1"/>
    <s v="FUR-BO-10002853"/>
    <x v="0"/>
    <x v="0"/>
    <s v="O'Sullivan 5-Shelf Heavy-Duty Bookcases"/>
    <n v="163.88"/>
    <n v="2"/>
    <n v="0"/>
    <n v="40.97"/>
  </r>
  <r>
    <n v="9282"/>
    <x v="4639"/>
    <x v="3"/>
    <x v="220"/>
    <d v="2014-09-16T00:00:00"/>
    <x v="1"/>
    <s v="CB-12025"/>
    <s v="Cassandra Brandow"/>
    <x v="0"/>
    <s v="United States"/>
    <s v="Richmond"/>
    <x v="17"/>
    <n v="23223"/>
    <x v="0"/>
    <s v="OFF-AP-10000027"/>
    <x v="1"/>
    <x v="9"/>
    <s v="Hoover Commercial SteamVac"/>
    <n v="67.900000000000006"/>
    <n v="5"/>
    <n v="0"/>
    <n v="20.369999999999997"/>
  </r>
  <r>
    <n v="9283"/>
    <x v="4640"/>
    <x v="0"/>
    <x v="945"/>
    <d v="2014-01-05T00:00:00"/>
    <x v="1"/>
    <s v="EH-14185"/>
    <s v="Evan Henry"/>
    <x v="0"/>
    <s v="United States"/>
    <s v="West Palm Beach"/>
    <x v="2"/>
    <n v="33407"/>
    <x v="0"/>
    <s v="OFF-PA-10002421"/>
    <x v="1"/>
    <x v="10"/>
    <s v="Embossed Ink Jet Note Cards"/>
    <n v="72.224000000000004"/>
    <n v="4"/>
    <n v="0.2"/>
    <n v="25.278400000000001"/>
  </r>
  <r>
    <n v="9284"/>
    <x v="4641"/>
    <x v="3"/>
    <x v="264"/>
    <d v="2014-09-05T00:00:00"/>
    <x v="0"/>
    <s v="LW-17215"/>
    <s v="Luke Weiss"/>
    <x v="0"/>
    <s v="United States"/>
    <s v="Fort Collins"/>
    <x v="22"/>
    <n v="80525"/>
    <x v="1"/>
    <s v="OFF-LA-10002475"/>
    <x v="1"/>
    <x v="2"/>
    <s v="Avery 519"/>
    <n v="11.696"/>
    <n v="2"/>
    <n v="0.2"/>
    <n v="3.9473999999999996"/>
  </r>
  <r>
    <n v="9285"/>
    <x v="4642"/>
    <x v="2"/>
    <x v="728"/>
    <d v="2011-11-23T00:00:00"/>
    <x v="1"/>
    <s v="MK-17905"/>
    <s v="Michael Kennedy"/>
    <x v="1"/>
    <s v="United States"/>
    <s v="Franklin"/>
    <x v="6"/>
    <n v="53132"/>
    <x v="2"/>
    <s v="FUR-CH-10001482"/>
    <x v="0"/>
    <x v="1"/>
    <s v="Office Star - Mesh Screen back chair with Vinyl seat"/>
    <n v="392.93999999999994"/>
    <n v="3"/>
    <n v="0"/>
    <n v="43.223399999999984"/>
  </r>
  <r>
    <n v="9286"/>
    <x v="4643"/>
    <x v="1"/>
    <x v="82"/>
    <d v="2012-11-24T00:00:00"/>
    <x v="2"/>
    <s v="JH-15820"/>
    <s v="John Huston"/>
    <x v="0"/>
    <s v="United States"/>
    <s v="Monroe"/>
    <x v="3"/>
    <n v="28110"/>
    <x v="0"/>
    <s v="FUR-FU-10000087"/>
    <x v="0"/>
    <x v="5"/>
    <s v="Executive Impressions 14&quot; Two-Color Numerals Wall Clock"/>
    <n v="18.175999999999998"/>
    <n v="1"/>
    <n v="0.2"/>
    <n v="4.7712000000000012"/>
  </r>
  <r>
    <n v="9287"/>
    <x v="4644"/>
    <x v="3"/>
    <x v="249"/>
    <d v="2014-06-27T00:00:00"/>
    <x v="1"/>
    <s v="DB-13270"/>
    <s v="Deborah Brumfield"/>
    <x v="2"/>
    <s v="United States"/>
    <s v="Dallas"/>
    <x v="5"/>
    <n v="75081"/>
    <x v="2"/>
    <s v="OFF-BI-10003166"/>
    <x v="1"/>
    <x v="8"/>
    <s v="GBC Plasticlear Binding Covers"/>
    <n v="6.8879999999999981"/>
    <n v="3"/>
    <n v="0.8"/>
    <n v="-11.020800000000005"/>
  </r>
  <r>
    <n v="9288"/>
    <x v="4644"/>
    <x v="3"/>
    <x v="249"/>
    <d v="2014-06-27T00:00:00"/>
    <x v="1"/>
    <s v="DB-13270"/>
    <s v="Deborah Brumfield"/>
    <x v="2"/>
    <s v="United States"/>
    <s v="Dallas"/>
    <x v="5"/>
    <n v="75081"/>
    <x v="2"/>
    <s v="FUR-TA-10000688"/>
    <x v="0"/>
    <x v="3"/>
    <s v="Chromcraft Bull-Nose Wood Round Conference Table Top, Wood Base"/>
    <n v="457.4849999999999"/>
    <n v="3"/>
    <n v="0.3"/>
    <n v="-84.961500000000029"/>
  </r>
  <r>
    <n v="9289"/>
    <x v="4645"/>
    <x v="3"/>
    <x v="329"/>
    <d v="2014-12-04T00:00:00"/>
    <x v="2"/>
    <s v="TB-21625"/>
    <s v="Trudy Brown"/>
    <x v="0"/>
    <s v="United States"/>
    <s v="Philadelphia"/>
    <x v="9"/>
    <n v="19134"/>
    <x v="3"/>
    <s v="FUR-CH-10003981"/>
    <x v="0"/>
    <x v="1"/>
    <s v="Global Commerce Series Low-Back Swivel/Tilt Chairs"/>
    <n v="1079.316"/>
    <n v="6"/>
    <n v="0.3"/>
    <n v="-15.418800000000203"/>
  </r>
  <r>
    <n v="9290"/>
    <x v="4646"/>
    <x v="2"/>
    <x v="488"/>
    <d v="2011-04-26T00:00:00"/>
    <x v="0"/>
    <s v="NM-18445"/>
    <s v="Nathan Mautz"/>
    <x v="2"/>
    <s v="United States"/>
    <s v="San Francisco"/>
    <x v="1"/>
    <n v="94109"/>
    <x v="1"/>
    <s v="OFF-PA-10001878"/>
    <x v="1"/>
    <x v="10"/>
    <s v="Xerox 1891"/>
    <n v="48.91"/>
    <n v="1"/>
    <n v="0"/>
    <n v="22.987699999999997"/>
  </r>
  <r>
    <n v="9291"/>
    <x v="4647"/>
    <x v="2"/>
    <x v="865"/>
    <d v="2011-09-25T00:00:00"/>
    <x v="2"/>
    <s v="TT-21220"/>
    <s v="Thomas Thornton"/>
    <x v="0"/>
    <s v="United States"/>
    <s v="Dover"/>
    <x v="13"/>
    <n v="19901"/>
    <x v="3"/>
    <s v="OFF-AR-10002375"/>
    <x v="1"/>
    <x v="6"/>
    <s v="Newell 351"/>
    <n v="9.84"/>
    <n v="3"/>
    <n v="0"/>
    <n v="2.8535999999999988"/>
  </r>
  <r>
    <n v="9292"/>
    <x v="4647"/>
    <x v="2"/>
    <x v="865"/>
    <d v="2011-09-25T00:00:00"/>
    <x v="2"/>
    <s v="TT-21220"/>
    <s v="Thomas Thornton"/>
    <x v="0"/>
    <s v="United States"/>
    <s v="Dover"/>
    <x v="13"/>
    <n v="19901"/>
    <x v="3"/>
    <s v="OFF-BI-10004965"/>
    <x v="1"/>
    <x v="8"/>
    <s v="Ibico Covers for Plastic or Wire Binding Elements"/>
    <n v="34.5"/>
    <n v="3"/>
    <n v="0"/>
    <n v="15.524999999999999"/>
  </r>
  <r>
    <n v="9293"/>
    <x v="4648"/>
    <x v="3"/>
    <x v="580"/>
    <d v="2014-03-03T00:00:00"/>
    <x v="3"/>
    <s v="RS-19765"/>
    <s v="Roland Schwarz"/>
    <x v="1"/>
    <s v="United States"/>
    <s v="Waco"/>
    <x v="5"/>
    <n v="76706"/>
    <x v="2"/>
    <s v="OFF-BI-10004022"/>
    <x v="1"/>
    <x v="8"/>
    <s v="Acco Suede Grain Vinyl Round Ring Binder"/>
    <n v="0.55599999999999983"/>
    <n v="1"/>
    <n v="0.8"/>
    <n v="-0.94520000000000004"/>
  </r>
  <r>
    <n v="9294"/>
    <x v="4649"/>
    <x v="3"/>
    <x v="701"/>
    <d v="2014-11-22T00:00:00"/>
    <x v="0"/>
    <s v="TB-21625"/>
    <s v="Trudy Brown"/>
    <x v="0"/>
    <s v="United States"/>
    <s v="Hagerstown"/>
    <x v="39"/>
    <n v="21740"/>
    <x v="3"/>
    <s v="OFF-BI-10000050"/>
    <x v="1"/>
    <x v="8"/>
    <s v="Angle-D Binders with Locking Rings, Label Holders"/>
    <n v="43.8"/>
    <n v="6"/>
    <n v="0"/>
    <n v="20.585999999999999"/>
  </r>
  <r>
    <n v="9295"/>
    <x v="4650"/>
    <x v="3"/>
    <x v="39"/>
    <d v="2014-06-02T00:00:00"/>
    <x v="1"/>
    <s v="AM-10360"/>
    <s v="Alice McCarthy"/>
    <x v="1"/>
    <s v="United States"/>
    <s v="Cleveland"/>
    <x v="24"/>
    <n v="44105"/>
    <x v="3"/>
    <s v="OFF-PA-10002464"/>
    <x v="1"/>
    <x v="10"/>
    <s v="HP Office Recycled Paper (20Lb. and 87 Bright)"/>
    <n v="13.872000000000002"/>
    <n v="3"/>
    <n v="0.2"/>
    <n v="5.0286000000000008"/>
  </r>
  <r>
    <n v="9296"/>
    <x v="4650"/>
    <x v="3"/>
    <x v="39"/>
    <d v="2014-06-02T00:00:00"/>
    <x v="1"/>
    <s v="AM-10360"/>
    <s v="Alice McCarthy"/>
    <x v="1"/>
    <s v="United States"/>
    <s v="Cleveland"/>
    <x v="24"/>
    <n v="44105"/>
    <x v="3"/>
    <s v="FUR-BO-10004709"/>
    <x v="0"/>
    <x v="0"/>
    <s v="Bush Westfield Collection Bookcases, Medium Cherry Finish"/>
    <n v="115.96"/>
    <n v="4"/>
    <n v="0.5"/>
    <n v="-64.937599999999989"/>
  </r>
  <r>
    <n v="9297"/>
    <x v="4651"/>
    <x v="1"/>
    <x v="24"/>
    <d v="2012-04-22T00:00:00"/>
    <x v="0"/>
    <s v="MP-17965"/>
    <s v="Michael Paige"/>
    <x v="1"/>
    <s v="United States"/>
    <s v="Mcallen"/>
    <x v="5"/>
    <n v="78501"/>
    <x v="2"/>
    <s v="TEC-AC-10003590"/>
    <x v="2"/>
    <x v="11"/>
    <s v="TRENDnet 56K USB 2.0 Phone, Internet and Fax Modem"/>
    <n v="41.424000000000007"/>
    <n v="2"/>
    <n v="0.2"/>
    <n v="8.2847999999999971"/>
  </r>
  <r>
    <n v="9298"/>
    <x v="4651"/>
    <x v="1"/>
    <x v="24"/>
    <d v="2012-04-22T00:00:00"/>
    <x v="0"/>
    <s v="MP-17965"/>
    <s v="Michael Paige"/>
    <x v="1"/>
    <s v="United States"/>
    <s v="Mcallen"/>
    <x v="5"/>
    <n v="78501"/>
    <x v="2"/>
    <s v="TEC-PH-10003357"/>
    <x v="2"/>
    <x v="7"/>
    <s v="Grandstream GXP2100 Mainstream Business Phone"/>
    <n v="244.768"/>
    <n v="4"/>
    <n v="0.2"/>
    <n v="24.476800000000004"/>
  </r>
  <r>
    <n v="9299"/>
    <x v="4651"/>
    <x v="1"/>
    <x v="24"/>
    <d v="2012-04-22T00:00:00"/>
    <x v="0"/>
    <s v="MP-17965"/>
    <s v="Michael Paige"/>
    <x v="1"/>
    <s v="United States"/>
    <s v="Mcallen"/>
    <x v="5"/>
    <n v="78501"/>
    <x v="2"/>
    <s v="OFF-AR-10003373"/>
    <x v="1"/>
    <x v="6"/>
    <s v="Boston School Pro Electric Pencil Sharpener, 1670"/>
    <n v="74.352000000000004"/>
    <n v="3"/>
    <n v="0.2"/>
    <n v="6.5057999999999971"/>
  </r>
  <r>
    <n v="9300"/>
    <x v="4651"/>
    <x v="1"/>
    <x v="24"/>
    <d v="2012-04-22T00:00:00"/>
    <x v="0"/>
    <s v="MP-17965"/>
    <s v="Michael Paige"/>
    <x v="1"/>
    <s v="United States"/>
    <s v="Mcallen"/>
    <x v="5"/>
    <n v="78501"/>
    <x v="2"/>
    <s v="OFF-BI-10003676"/>
    <x v="1"/>
    <x v="8"/>
    <s v="GBC Standard Recycled Report Covers, Clear Plastic Sheets"/>
    <n v="4.3119999999999985"/>
    <n v="2"/>
    <n v="0.8"/>
    <n v="-6.8992000000000022"/>
  </r>
  <r>
    <n v="9301"/>
    <x v="4651"/>
    <x v="1"/>
    <x v="24"/>
    <d v="2012-04-22T00:00:00"/>
    <x v="0"/>
    <s v="MP-17965"/>
    <s v="Michael Paige"/>
    <x v="1"/>
    <s v="United States"/>
    <s v="Mcallen"/>
    <x v="5"/>
    <n v="78501"/>
    <x v="2"/>
    <s v="FUR-CH-10000225"/>
    <x v="0"/>
    <x v="1"/>
    <s v="Global Geo Office Task Chair, Gray"/>
    <n v="56.686"/>
    <n v="1"/>
    <n v="0.3"/>
    <n v="-20.245000000000008"/>
  </r>
  <r>
    <n v="9302"/>
    <x v="4651"/>
    <x v="1"/>
    <x v="24"/>
    <d v="2012-04-22T00:00:00"/>
    <x v="0"/>
    <s v="MP-17965"/>
    <s v="Michael Paige"/>
    <x v="1"/>
    <s v="United States"/>
    <s v="Mcallen"/>
    <x v="5"/>
    <n v="78501"/>
    <x v="2"/>
    <s v="TEC-PH-10001870"/>
    <x v="2"/>
    <x v="7"/>
    <s v="Lunatik TT5L-002 Taktik Strike Impact Protection System for iPhone 5"/>
    <n v="97.968000000000004"/>
    <n v="2"/>
    <n v="0.2"/>
    <n v="6.122999999999994"/>
  </r>
  <r>
    <n v="9303"/>
    <x v="4651"/>
    <x v="1"/>
    <x v="24"/>
    <d v="2012-04-22T00:00:00"/>
    <x v="0"/>
    <s v="MP-17965"/>
    <s v="Michael Paige"/>
    <x v="1"/>
    <s v="United States"/>
    <s v="Mcallen"/>
    <x v="5"/>
    <n v="78501"/>
    <x v="2"/>
    <s v="OFF-AR-10003481"/>
    <x v="1"/>
    <x v="6"/>
    <s v="Newell 348"/>
    <n v="7.8719999999999999"/>
    <n v="3"/>
    <n v="0.2"/>
    <n v="0.88559999999999883"/>
  </r>
  <r>
    <n v="9304"/>
    <x v="4651"/>
    <x v="1"/>
    <x v="24"/>
    <d v="2012-04-22T00:00:00"/>
    <x v="0"/>
    <s v="MP-17965"/>
    <s v="Michael Paige"/>
    <x v="1"/>
    <s v="United States"/>
    <s v="Mcallen"/>
    <x v="5"/>
    <n v="78501"/>
    <x v="2"/>
    <s v="OFF-PA-10003936"/>
    <x v="1"/>
    <x v="10"/>
    <s v="Xerox 1994"/>
    <n v="15.552000000000003"/>
    <n v="3"/>
    <n v="0.2"/>
    <n v="5.4432"/>
  </r>
  <r>
    <n v="9305"/>
    <x v="4651"/>
    <x v="1"/>
    <x v="24"/>
    <d v="2012-04-22T00:00:00"/>
    <x v="0"/>
    <s v="MP-17965"/>
    <s v="Michael Paige"/>
    <x v="1"/>
    <s v="United States"/>
    <s v="Mcallen"/>
    <x v="5"/>
    <n v="78501"/>
    <x v="2"/>
    <s v="OFF-BI-10000320"/>
    <x v="1"/>
    <x v="8"/>
    <s v="GBC Plastic Binding Combs"/>
    <n v="1.4759999999999998"/>
    <n v="1"/>
    <n v="0.8"/>
    <n v="-2.2877999999999998"/>
  </r>
  <r>
    <n v="9306"/>
    <x v="4652"/>
    <x v="1"/>
    <x v="444"/>
    <d v="2012-09-24T00:00:00"/>
    <x v="1"/>
    <s v="MH-17290"/>
    <s v="Marc Harrigan"/>
    <x v="2"/>
    <s v="United States"/>
    <s v="Santa Fe"/>
    <x v="27"/>
    <n v="87505"/>
    <x v="1"/>
    <s v="OFF-AR-10001972"/>
    <x v="1"/>
    <x v="6"/>
    <s v="Newell 323"/>
    <n v="8.4"/>
    <n v="5"/>
    <n v="0"/>
    <n v="2.1840000000000002"/>
  </r>
  <r>
    <n v="9307"/>
    <x v="4653"/>
    <x v="2"/>
    <x v="727"/>
    <d v="2011-03-30T00:00:00"/>
    <x v="1"/>
    <s v="CA-12265"/>
    <s v="Christina Anderson"/>
    <x v="0"/>
    <s v="United States"/>
    <s v="San Francisco"/>
    <x v="1"/>
    <n v="94110"/>
    <x v="1"/>
    <s v="OFF-AR-10003829"/>
    <x v="1"/>
    <x v="6"/>
    <s v="Newell 35"/>
    <n v="6.56"/>
    <n v="2"/>
    <n v="0"/>
    <n v="1.9023999999999992"/>
  </r>
  <r>
    <n v="9308"/>
    <x v="4653"/>
    <x v="2"/>
    <x v="727"/>
    <d v="2011-03-30T00:00:00"/>
    <x v="1"/>
    <s v="CA-12265"/>
    <s v="Christina Anderson"/>
    <x v="0"/>
    <s v="United States"/>
    <s v="San Francisco"/>
    <x v="1"/>
    <n v="94110"/>
    <x v="1"/>
    <s v="OFF-AR-10003338"/>
    <x v="1"/>
    <x v="6"/>
    <s v="Eberhard Faber 3 1/2&quot; Golf Pencils"/>
    <n v="14.88"/>
    <n v="2"/>
    <n v="0"/>
    <n v="3.7200000000000006"/>
  </r>
  <r>
    <n v="9309"/>
    <x v="4653"/>
    <x v="2"/>
    <x v="727"/>
    <d v="2011-03-30T00:00:00"/>
    <x v="1"/>
    <s v="CA-12265"/>
    <s v="Christina Anderson"/>
    <x v="0"/>
    <s v="United States"/>
    <s v="San Francisco"/>
    <x v="1"/>
    <n v="94110"/>
    <x v="1"/>
    <s v="TEC-AC-10002558"/>
    <x v="2"/>
    <x v="11"/>
    <s v="Imation Swivel Flash Drive USB flash drive - 8 GB"/>
    <n v="45.48"/>
    <n v="4"/>
    <n v="0"/>
    <n v="15.917999999999999"/>
  </r>
  <r>
    <n v="9310"/>
    <x v="4653"/>
    <x v="2"/>
    <x v="727"/>
    <d v="2011-03-30T00:00:00"/>
    <x v="1"/>
    <s v="CA-12265"/>
    <s v="Christina Anderson"/>
    <x v="0"/>
    <s v="United States"/>
    <s v="San Francisco"/>
    <x v="1"/>
    <n v="94110"/>
    <x v="1"/>
    <s v="OFF-AR-10000034"/>
    <x v="1"/>
    <x v="6"/>
    <s v="BIC Brite Liner Grip Highlighters, Assorted, 5/Pack"/>
    <n v="25.44"/>
    <n v="6"/>
    <n v="0"/>
    <n v="9.9215999999999998"/>
  </r>
  <r>
    <n v="9311"/>
    <x v="4654"/>
    <x v="0"/>
    <x v="370"/>
    <d v="2013-09-01T00:00:00"/>
    <x v="1"/>
    <s v="KD-16615"/>
    <s v="Ken Dana"/>
    <x v="1"/>
    <s v="United States"/>
    <s v="New York City"/>
    <x v="15"/>
    <n v="10024"/>
    <x v="3"/>
    <s v="OFF-BI-10001510"/>
    <x v="1"/>
    <x v="8"/>
    <s v="Deluxe Heavy-Duty Vinyl Round Ring Binder"/>
    <n v="146.68800000000002"/>
    <n v="8"/>
    <n v="0.2"/>
    <n v="45.839999999999996"/>
  </r>
  <r>
    <n v="9312"/>
    <x v="4655"/>
    <x v="3"/>
    <x v="904"/>
    <d v="2014-03-13T00:00:00"/>
    <x v="1"/>
    <s v="DW-13540"/>
    <s v="Don Weiss"/>
    <x v="0"/>
    <s v="United States"/>
    <s v="Dallas"/>
    <x v="5"/>
    <n v="75220"/>
    <x v="2"/>
    <s v="OFF-LA-10000134"/>
    <x v="1"/>
    <x v="2"/>
    <s v="Avery 511"/>
    <n v="4.9280000000000008"/>
    <n v="2"/>
    <n v="0.2"/>
    <n v="1.7247999999999997"/>
  </r>
  <r>
    <n v="9313"/>
    <x v="4655"/>
    <x v="3"/>
    <x v="904"/>
    <d v="2014-03-13T00:00:00"/>
    <x v="1"/>
    <s v="DW-13540"/>
    <s v="Don Weiss"/>
    <x v="0"/>
    <s v="United States"/>
    <s v="Dallas"/>
    <x v="5"/>
    <n v="75220"/>
    <x v="2"/>
    <s v="OFF-AR-10000588"/>
    <x v="1"/>
    <x v="6"/>
    <s v="Newell 345"/>
    <n v="63.488"/>
    <n v="4"/>
    <n v="0.2"/>
    <n v="4.7616000000000014"/>
  </r>
  <r>
    <n v="9314"/>
    <x v="4656"/>
    <x v="1"/>
    <x v="1216"/>
    <d v="2012-11-11T00:00:00"/>
    <x v="3"/>
    <s v="AG-10495"/>
    <s v="Andrew Gjertsen"/>
    <x v="1"/>
    <s v="United States"/>
    <s v="Detroit"/>
    <x v="12"/>
    <n v="48234"/>
    <x v="2"/>
    <s v="OFF-ST-10003282"/>
    <x v="1"/>
    <x v="4"/>
    <s v="Advantus 10-Drawer Portable Organizer, Chrome Metal Frame, Smoke Drawers"/>
    <n v="418.32"/>
    <n v="7"/>
    <n v="0"/>
    <n v="117.12960000000004"/>
  </r>
  <r>
    <n v="9315"/>
    <x v="4656"/>
    <x v="1"/>
    <x v="1216"/>
    <d v="2012-11-11T00:00:00"/>
    <x v="3"/>
    <s v="AG-10495"/>
    <s v="Andrew Gjertsen"/>
    <x v="1"/>
    <s v="United States"/>
    <s v="Detroit"/>
    <x v="12"/>
    <n v="48234"/>
    <x v="2"/>
    <s v="OFF-AP-10002311"/>
    <x v="1"/>
    <x v="9"/>
    <s v="Holmes Replacement Filter for HEPA Air Cleaner, Very Large Room, HEPA Filter"/>
    <n v="123.858"/>
    <n v="2"/>
    <n v="0.1"/>
    <n v="46.790800000000004"/>
  </r>
  <r>
    <n v="9316"/>
    <x v="4657"/>
    <x v="0"/>
    <x v="41"/>
    <d v="2013-04-10T00:00:00"/>
    <x v="1"/>
    <s v="JH-16180"/>
    <s v="Justin Hirsh"/>
    <x v="0"/>
    <s v="United States"/>
    <s v="Philadelphia"/>
    <x v="9"/>
    <n v="19140"/>
    <x v="3"/>
    <s v="TEC-PH-10000141"/>
    <x v="2"/>
    <x v="7"/>
    <s v="Clearsounds A400"/>
    <n v="118.78199999999998"/>
    <n v="3"/>
    <n v="0.4"/>
    <n v="-27.715799999999994"/>
  </r>
  <r>
    <n v="9317"/>
    <x v="4657"/>
    <x v="0"/>
    <x v="41"/>
    <d v="2013-04-10T00:00:00"/>
    <x v="1"/>
    <s v="JH-16180"/>
    <s v="Justin Hirsh"/>
    <x v="0"/>
    <s v="United States"/>
    <s v="Philadelphia"/>
    <x v="9"/>
    <n v="19140"/>
    <x v="3"/>
    <s v="OFF-SU-10000646"/>
    <x v="1"/>
    <x v="14"/>
    <s v="Premier Automatic Letter Opener"/>
    <n v="769.18400000000008"/>
    <n v="4"/>
    <n v="0.2"/>
    <n v="-163.45159999999996"/>
  </r>
  <r>
    <n v="9318"/>
    <x v="4658"/>
    <x v="3"/>
    <x v="1217"/>
    <d v="2014-02-27T00:00:00"/>
    <x v="1"/>
    <s v="DK-13090"/>
    <s v="Dave Kipp"/>
    <x v="0"/>
    <s v="United States"/>
    <s v="Carrollton"/>
    <x v="5"/>
    <n v="75007"/>
    <x v="2"/>
    <s v="TEC-AC-10002076"/>
    <x v="2"/>
    <x v="11"/>
    <s v="Microsoft Natural Keyboard Elite"/>
    <n v="47.904000000000003"/>
    <n v="1"/>
    <n v="0.2"/>
    <n v="-2.9940000000000015"/>
  </r>
  <r>
    <n v="9319"/>
    <x v="4659"/>
    <x v="3"/>
    <x v="228"/>
    <d v="2014-07-26T00:00:00"/>
    <x v="1"/>
    <s v="AR-10825"/>
    <s v="Anthony Rawles"/>
    <x v="1"/>
    <s v="United States"/>
    <s v="New York City"/>
    <x v="15"/>
    <n v="10009"/>
    <x v="3"/>
    <s v="OFF-PA-10000743"/>
    <x v="1"/>
    <x v="10"/>
    <s v="Xerox 1977"/>
    <n v="13.36"/>
    <n v="2"/>
    <n v="0"/>
    <n v="6.4127999999999998"/>
  </r>
  <r>
    <n v="9320"/>
    <x v="4659"/>
    <x v="3"/>
    <x v="228"/>
    <d v="2014-07-26T00:00:00"/>
    <x v="1"/>
    <s v="AR-10825"/>
    <s v="Anthony Rawles"/>
    <x v="1"/>
    <s v="United States"/>
    <s v="New York City"/>
    <x v="15"/>
    <n v="10009"/>
    <x v="3"/>
    <s v="FUR-CH-10002780"/>
    <x v="0"/>
    <x v="1"/>
    <s v="Office Star - Task Chair with Contemporary Loop Arms"/>
    <n v="163.76400000000001"/>
    <n v="2"/>
    <n v="0.1"/>
    <n v="25.474399999999999"/>
  </r>
  <r>
    <n v="9321"/>
    <x v="4659"/>
    <x v="3"/>
    <x v="228"/>
    <d v="2014-07-26T00:00:00"/>
    <x v="1"/>
    <s v="AR-10825"/>
    <s v="Anthony Rawles"/>
    <x v="1"/>
    <s v="United States"/>
    <s v="New York City"/>
    <x v="15"/>
    <n v="10009"/>
    <x v="3"/>
    <s v="FUR-FU-10000747"/>
    <x v="0"/>
    <x v="5"/>
    <s v="Tenex B1-RE Series Chair Mats for Low Pile Carpets"/>
    <n v="183.92"/>
    <n v="4"/>
    <n v="0"/>
    <n v="31.266399999999976"/>
  </r>
  <r>
    <n v="9322"/>
    <x v="4660"/>
    <x v="0"/>
    <x v="254"/>
    <d v="2013-11-09T00:00:00"/>
    <x v="1"/>
    <s v="SM-20005"/>
    <s v="Sally Matthias"/>
    <x v="0"/>
    <s v="United States"/>
    <s v="Houston"/>
    <x v="5"/>
    <n v="77041"/>
    <x v="2"/>
    <s v="FUR-FU-10002445"/>
    <x v="0"/>
    <x v="5"/>
    <s v="DAX Two-Tone Rosewood/Black Document Frame, Desktop, 5 x 7"/>
    <n v="11.376000000000001"/>
    <n v="3"/>
    <n v="0.6"/>
    <n v="-5.6879999999999988"/>
  </r>
  <r>
    <n v="9323"/>
    <x v="4660"/>
    <x v="0"/>
    <x v="254"/>
    <d v="2013-11-09T00:00:00"/>
    <x v="1"/>
    <s v="SM-20005"/>
    <s v="Sally Matthias"/>
    <x v="0"/>
    <s v="United States"/>
    <s v="Houston"/>
    <x v="5"/>
    <n v="77041"/>
    <x v="2"/>
    <s v="FUR-FU-10000723"/>
    <x v="0"/>
    <x v="5"/>
    <s v="Deflect-o EconoMat Studded, No Bevel Mat for Low Pile Carpeting"/>
    <n v="66.112000000000009"/>
    <n v="4"/>
    <n v="0.6"/>
    <n v="-84.292799999999986"/>
  </r>
  <r>
    <n v="9324"/>
    <x v="4661"/>
    <x v="3"/>
    <x v="397"/>
    <d v="2014-09-30T00:00:00"/>
    <x v="1"/>
    <s v="DB-13660"/>
    <s v="Duane Benoit"/>
    <x v="0"/>
    <s v="United States"/>
    <s v="Los Angeles"/>
    <x v="1"/>
    <n v="90036"/>
    <x v="1"/>
    <s v="OFF-PA-10003641"/>
    <x v="1"/>
    <x v="10"/>
    <s v="Xerox 1909"/>
    <n v="211.04"/>
    <n v="8"/>
    <n v="0"/>
    <n v="97.078399999999988"/>
  </r>
  <r>
    <n v="9325"/>
    <x v="4661"/>
    <x v="3"/>
    <x v="397"/>
    <d v="2014-09-30T00:00:00"/>
    <x v="1"/>
    <s v="DB-13660"/>
    <s v="Duane Benoit"/>
    <x v="0"/>
    <s v="United States"/>
    <s v="Los Angeles"/>
    <x v="1"/>
    <n v="90036"/>
    <x v="1"/>
    <s v="FUR-CH-10003973"/>
    <x v="0"/>
    <x v="1"/>
    <s v="GuestStacker Chair with Chrome Finish Legs"/>
    <n v="594.81600000000003"/>
    <n v="2"/>
    <n v="0.2"/>
    <n v="59.481600000000014"/>
  </r>
  <r>
    <n v="9326"/>
    <x v="4661"/>
    <x v="3"/>
    <x v="397"/>
    <d v="2014-09-30T00:00:00"/>
    <x v="1"/>
    <s v="DB-13660"/>
    <s v="Duane Benoit"/>
    <x v="0"/>
    <s v="United States"/>
    <s v="Los Angeles"/>
    <x v="1"/>
    <n v="90036"/>
    <x v="1"/>
    <s v="OFF-BI-10000977"/>
    <x v="1"/>
    <x v="8"/>
    <s v="Ibico Plastic Spiral Binding Combs"/>
    <n v="72.960000000000008"/>
    <n v="3"/>
    <n v="0.2"/>
    <n v="23.711999999999996"/>
  </r>
  <r>
    <n v="9327"/>
    <x v="4662"/>
    <x v="3"/>
    <x v="210"/>
    <d v="2014-09-11T00:00:00"/>
    <x v="2"/>
    <s v="PF-19225"/>
    <s v="Phillip Flathmann"/>
    <x v="0"/>
    <s v="United States"/>
    <s v="Edmonds"/>
    <x v="4"/>
    <n v="98026"/>
    <x v="1"/>
    <s v="FUR-FU-10004053"/>
    <x v="0"/>
    <x v="5"/>
    <s v="DAX Two-Tone Silver Metal Document Frame"/>
    <n v="80.959999999999994"/>
    <n v="4"/>
    <n v="0"/>
    <n v="34.812800000000003"/>
  </r>
  <r>
    <n v="9328"/>
    <x v="4662"/>
    <x v="3"/>
    <x v="210"/>
    <d v="2014-09-11T00:00:00"/>
    <x v="2"/>
    <s v="PF-19225"/>
    <s v="Phillip Flathmann"/>
    <x v="0"/>
    <s v="United States"/>
    <s v="Edmonds"/>
    <x v="4"/>
    <n v="98026"/>
    <x v="1"/>
    <s v="TEC-PH-10002033"/>
    <x v="2"/>
    <x v="7"/>
    <s v="Konftel 250 Conference phone - Charcoal black"/>
    <n v="455.71199999999999"/>
    <n v="2"/>
    <n v="0.2"/>
    <n v="34.178400000000011"/>
  </r>
  <r>
    <n v="9329"/>
    <x v="4662"/>
    <x v="3"/>
    <x v="210"/>
    <d v="2014-09-11T00:00:00"/>
    <x v="2"/>
    <s v="PF-19225"/>
    <s v="Phillip Flathmann"/>
    <x v="0"/>
    <s v="United States"/>
    <s v="Edmonds"/>
    <x v="4"/>
    <n v="98026"/>
    <x v="1"/>
    <s v="OFF-AR-10004260"/>
    <x v="1"/>
    <x v="6"/>
    <s v="Boston 1799 Powerhouse Electric Pencil Sharpener"/>
    <n v="25.98"/>
    <n v="1"/>
    <n v="0"/>
    <n v="7.2744"/>
  </r>
  <r>
    <n v="9330"/>
    <x v="4663"/>
    <x v="1"/>
    <x v="109"/>
    <d v="2012-11-30T00:00:00"/>
    <x v="2"/>
    <s v="AJ-10945"/>
    <s v="Ashley Jarboe"/>
    <x v="0"/>
    <s v="United States"/>
    <s v="San Francisco"/>
    <x v="1"/>
    <n v="94110"/>
    <x v="1"/>
    <s v="OFF-AP-10004655"/>
    <x v="1"/>
    <x v="9"/>
    <s v="Holmes Visible Mist Ultrasonic Humidifier with 2.3-Gallon Output per Day, Replacement Filter"/>
    <n v="45.28"/>
    <n v="4"/>
    <n v="0"/>
    <n v="15.395199999999999"/>
  </r>
  <r>
    <n v="9331"/>
    <x v="4664"/>
    <x v="1"/>
    <x v="768"/>
    <d v="2012-11-18T00:00:00"/>
    <x v="1"/>
    <s v="EB-14110"/>
    <s v="Eugene Barchas"/>
    <x v="0"/>
    <s v="United States"/>
    <s v="New York City"/>
    <x v="15"/>
    <n v="10035"/>
    <x v="3"/>
    <s v="OFF-EN-10001539"/>
    <x v="1"/>
    <x v="12"/>
    <s v="Staples"/>
    <n v="15.56"/>
    <n v="2"/>
    <n v="0"/>
    <n v="7.3132000000000001"/>
  </r>
  <r>
    <n v="9332"/>
    <x v="4665"/>
    <x v="0"/>
    <x v="321"/>
    <d v="2013-10-04T00:00:00"/>
    <x v="1"/>
    <s v="ES-14080"/>
    <s v="Erin Smith"/>
    <x v="1"/>
    <s v="United States"/>
    <s v="Springfield"/>
    <x v="21"/>
    <n v="97477"/>
    <x v="1"/>
    <s v="TEC-PH-10001817"/>
    <x v="2"/>
    <x v="7"/>
    <s v="Wilson Electronics DB Pro Signal Booster"/>
    <n v="859.2"/>
    <n v="3"/>
    <n v="0.2"/>
    <n v="75.180000000000064"/>
  </r>
  <r>
    <n v="9333"/>
    <x v="4666"/>
    <x v="3"/>
    <x v="220"/>
    <d v="2014-09-14T00:00:00"/>
    <x v="0"/>
    <s v="SS-20410"/>
    <s v="Shahid Shariari"/>
    <x v="0"/>
    <s v="United States"/>
    <s v="Georgetown"/>
    <x v="0"/>
    <n v="40324"/>
    <x v="0"/>
    <s v="OFF-AP-10002578"/>
    <x v="1"/>
    <x v="9"/>
    <s v="Fellowes Premier Superior Surge Suppressor, 10-Outlet, With Phone and Remote"/>
    <n v="195.68"/>
    <n v="4"/>
    <n v="0"/>
    <n v="50.876800000000003"/>
  </r>
  <r>
    <n v="9334"/>
    <x v="4666"/>
    <x v="3"/>
    <x v="220"/>
    <d v="2014-09-14T00:00:00"/>
    <x v="0"/>
    <s v="SS-20410"/>
    <s v="Shahid Shariari"/>
    <x v="0"/>
    <s v="United States"/>
    <s v="Georgetown"/>
    <x v="0"/>
    <n v="40324"/>
    <x v="0"/>
    <s v="OFF-FA-10000992"/>
    <x v="1"/>
    <x v="13"/>
    <s v="Acco Clips to Go Binder Clips, 24 Clips in Two Sizes"/>
    <n v="14.2"/>
    <n v="4"/>
    <n v="0"/>
    <n v="6.6739999999999995"/>
  </r>
  <r>
    <n v="9335"/>
    <x v="4667"/>
    <x v="3"/>
    <x v="927"/>
    <d v="2014-05-03T00:00:00"/>
    <x v="2"/>
    <s v="AG-10900"/>
    <s v="Arthur Gainer"/>
    <x v="0"/>
    <s v="United States"/>
    <s v="Coral Springs"/>
    <x v="2"/>
    <n v="33065"/>
    <x v="0"/>
    <s v="FUR-BO-10001798"/>
    <x v="0"/>
    <x v="0"/>
    <s v="Bush Somerset Collection Bookcase"/>
    <n v="314.35199999999998"/>
    <n v="3"/>
    <n v="0.2"/>
    <n v="-15.71759999999999"/>
  </r>
  <r>
    <n v="9336"/>
    <x v="4667"/>
    <x v="3"/>
    <x v="927"/>
    <d v="2014-05-03T00:00:00"/>
    <x v="2"/>
    <s v="AG-10900"/>
    <s v="Arthur Gainer"/>
    <x v="0"/>
    <s v="United States"/>
    <s v="Coral Springs"/>
    <x v="2"/>
    <n v="33065"/>
    <x v="0"/>
    <s v="OFF-LA-10004409"/>
    <x v="1"/>
    <x v="2"/>
    <s v="Avery 492"/>
    <n v="4.6079999999999997"/>
    <n v="2"/>
    <n v="0.2"/>
    <n v="1.4975999999999996"/>
  </r>
  <r>
    <n v="9337"/>
    <x v="4668"/>
    <x v="3"/>
    <x v="118"/>
    <d v="2014-09-21T00:00:00"/>
    <x v="1"/>
    <s v="CY-12745"/>
    <s v="Craig Yedwab"/>
    <x v="1"/>
    <s v="United States"/>
    <s v="San Francisco"/>
    <x v="1"/>
    <n v="94110"/>
    <x v="1"/>
    <s v="OFF-FA-10000621"/>
    <x v="1"/>
    <x v="13"/>
    <s v="OIC Colored Binder Clips, Assorted Sizes"/>
    <n v="17.899999999999999"/>
    <n v="5"/>
    <n v="0"/>
    <n v="8.7710000000000008"/>
  </r>
  <r>
    <n v="9338"/>
    <x v="4669"/>
    <x v="2"/>
    <x v="538"/>
    <d v="2011-10-22T00:00:00"/>
    <x v="0"/>
    <s v="RP-19270"/>
    <s v="Rachel Payne"/>
    <x v="1"/>
    <s v="United States"/>
    <s v="San Francisco"/>
    <x v="1"/>
    <n v="94110"/>
    <x v="1"/>
    <s v="OFF-BI-10003196"/>
    <x v="1"/>
    <x v="8"/>
    <s v="Accohide Poly Flexible Ring Binders"/>
    <n v="2.9920000000000004"/>
    <n v="1"/>
    <n v="0.2"/>
    <n v="1.1219999999999999"/>
  </r>
  <r>
    <n v="9339"/>
    <x v="4669"/>
    <x v="2"/>
    <x v="538"/>
    <d v="2011-10-22T00:00:00"/>
    <x v="0"/>
    <s v="RP-19270"/>
    <s v="Rachel Payne"/>
    <x v="1"/>
    <s v="United States"/>
    <s v="San Francisco"/>
    <x v="1"/>
    <n v="94110"/>
    <x v="1"/>
    <s v="OFF-BI-10003727"/>
    <x v="1"/>
    <x v="8"/>
    <s v="Avery Durable Slant Ring Binders With Label Holder"/>
    <n v="20.064"/>
    <n v="6"/>
    <n v="0.2"/>
    <n v="7.0223999999999993"/>
  </r>
  <r>
    <n v="9340"/>
    <x v="4669"/>
    <x v="2"/>
    <x v="538"/>
    <d v="2011-10-22T00:00:00"/>
    <x v="0"/>
    <s v="RP-19270"/>
    <s v="Rachel Payne"/>
    <x v="1"/>
    <s v="United States"/>
    <s v="San Francisco"/>
    <x v="1"/>
    <n v="94110"/>
    <x v="1"/>
    <s v="OFF-PA-10003228"/>
    <x v="1"/>
    <x v="10"/>
    <s v="Xerox 1917"/>
    <n v="146.72999999999999"/>
    <n v="3"/>
    <n v="0"/>
    <n v="68.963099999999997"/>
  </r>
  <r>
    <n v="9341"/>
    <x v="4669"/>
    <x v="2"/>
    <x v="538"/>
    <d v="2011-10-22T00:00:00"/>
    <x v="0"/>
    <s v="RP-19270"/>
    <s v="Rachel Payne"/>
    <x v="1"/>
    <s v="United States"/>
    <s v="San Francisco"/>
    <x v="1"/>
    <n v="94110"/>
    <x v="1"/>
    <s v="OFF-LA-10002787"/>
    <x v="1"/>
    <x v="2"/>
    <s v="Avery 480"/>
    <n v="18.75"/>
    <n v="5"/>
    <n v="0"/>
    <n v="9"/>
  </r>
  <r>
    <n v="9342"/>
    <x v="4669"/>
    <x v="2"/>
    <x v="538"/>
    <d v="2011-10-22T00:00:00"/>
    <x v="0"/>
    <s v="RP-19270"/>
    <s v="Rachel Payne"/>
    <x v="1"/>
    <s v="United States"/>
    <s v="San Francisco"/>
    <x v="1"/>
    <n v="94110"/>
    <x v="1"/>
    <s v="TEC-PH-10001305"/>
    <x v="2"/>
    <x v="7"/>
    <s v="Panasonic KX TS208W Corded phone"/>
    <n v="117.57600000000002"/>
    <n v="3"/>
    <n v="0.2"/>
    <n v="11.757600000000011"/>
  </r>
  <r>
    <n v="9343"/>
    <x v="4670"/>
    <x v="0"/>
    <x v="69"/>
    <d v="2013-03-19T00:00:00"/>
    <x v="1"/>
    <s v="DB-13360"/>
    <s v="Dennis Bolton"/>
    <x v="2"/>
    <s v="United States"/>
    <s v="Riverside"/>
    <x v="1"/>
    <n v="92503"/>
    <x v="1"/>
    <s v="OFF-BI-10001036"/>
    <x v="1"/>
    <x v="8"/>
    <s v="Cardinal EasyOpen D-Ring Binders"/>
    <n v="51.184000000000012"/>
    <n v="7"/>
    <n v="0.2"/>
    <n v="19.193999999999999"/>
  </r>
  <r>
    <n v="9344"/>
    <x v="4671"/>
    <x v="3"/>
    <x v="922"/>
    <d v="2014-02-21T00:00:00"/>
    <x v="2"/>
    <s v="CK-12325"/>
    <s v="Christine Kargatis"/>
    <x v="2"/>
    <s v="United States"/>
    <s v="Troy"/>
    <x v="24"/>
    <n v="45373"/>
    <x v="3"/>
    <s v="FUR-TA-10001086"/>
    <x v="0"/>
    <x v="3"/>
    <s v="SAFCO PlanMaster Boards, 60w x 37-1/2d, White Melamine"/>
    <n v="455.97"/>
    <n v="5"/>
    <n v="0.4"/>
    <n v="-106.39299999999997"/>
  </r>
  <r>
    <n v="9345"/>
    <x v="4671"/>
    <x v="3"/>
    <x v="922"/>
    <d v="2014-02-21T00:00:00"/>
    <x v="2"/>
    <s v="CK-12325"/>
    <s v="Christine Kargatis"/>
    <x v="2"/>
    <s v="United States"/>
    <s v="Troy"/>
    <x v="24"/>
    <n v="45373"/>
    <x v="3"/>
    <s v="OFF-BI-10001525"/>
    <x v="1"/>
    <x v="8"/>
    <s v="Acco Pressboard Covers with Storage Hooks, 14 7/8&quot; x 11&quot;, Executive Red"/>
    <n v="5.7150000000000016"/>
    <n v="5"/>
    <n v="0.7"/>
    <n v="-4.7625000000000011"/>
  </r>
  <r>
    <n v="9346"/>
    <x v="4671"/>
    <x v="3"/>
    <x v="922"/>
    <d v="2014-02-21T00:00:00"/>
    <x v="2"/>
    <s v="CK-12325"/>
    <s v="Christine Kargatis"/>
    <x v="2"/>
    <s v="United States"/>
    <s v="Troy"/>
    <x v="24"/>
    <n v="45373"/>
    <x v="3"/>
    <s v="TEC-PH-10000526"/>
    <x v="2"/>
    <x v="7"/>
    <s v="Vtech CS6719"/>
    <n v="57.593999999999994"/>
    <n v="1"/>
    <n v="0.4"/>
    <n v="-11.518799999999999"/>
  </r>
  <r>
    <n v="9347"/>
    <x v="4671"/>
    <x v="3"/>
    <x v="922"/>
    <d v="2014-02-21T00:00:00"/>
    <x v="2"/>
    <s v="CK-12325"/>
    <s v="Christine Kargatis"/>
    <x v="2"/>
    <s v="United States"/>
    <s v="Troy"/>
    <x v="24"/>
    <n v="45373"/>
    <x v="3"/>
    <s v="FUR-FU-10004973"/>
    <x v="0"/>
    <x v="5"/>
    <s v="Flat Face Poster Frame"/>
    <n v="30.144000000000002"/>
    <n v="2"/>
    <n v="0.2"/>
    <n v="8.2896000000000001"/>
  </r>
  <r>
    <n v="9348"/>
    <x v="4671"/>
    <x v="3"/>
    <x v="922"/>
    <d v="2014-02-21T00:00:00"/>
    <x v="2"/>
    <s v="CK-12325"/>
    <s v="Christine Kargatis"/>
    <x v="2"/>
    <s v="United States"/>
    <s v="Troy"/>
    <x v="24"/>
    <n v="45373"/>
    <x v="3"/>
    <s v="FUR-CH-10003981"/>
    <x v="0"/>
    <x v="1"/>
    <s v="Global Commerce Series Low-Back Swivel/Tilt Chairs"/>
    <n v="899.43"/>
    <n v="5"/>
    <n v="0.3"/>
    <n v="-12.84900000000016"/>
  </r>
  <r>
    <n v="9349"/>
    <x v="4672"/>
    <x v="0"/>
    <x v="596"/>
    <d v="2013-12-29T00:00:00"/>
    <x v="1"/>
    <s v="DN-13690"/>
    <s v="Duane Noonan"/>
    <x v="0"/>
    <s v="United States"/>
    <s v="Moreno Valley"/>
    <x v="1"/>
    <n v="92553"/>
    <x v="1"/>
    <s v="FUR-FU-10000277"/>
    <x v="0"/>
    <x v="5"/>
    <s v="Deflect-o DuraMat Antistatic Studded Beveled Mat for Medium Pile Carpeting"/>
    <n v="842.72"/>
    <n v="8"/>
    <n v="0"/>
    <n v="202.25279999999998"/>
  </r>
  <r>
    <n v="9350"/>
    <x v="4672"/>
    <x v="0"/>
    <x v="596"/>
    <d v="2013-12-29T00:00:00"/>
    <x v="1"/>
    <s v="DN-13690"/>
    <s v="Duane Noonan"/>
    <x v="0"/>
    <s v="United States"/>
    <s v="Moreno Valley"/>
    <x v="1"/>
    <n v="92553"/>
    <x v="1"/>
    <s v="FUR-FU-10001934"/>
    <x v="0"/>
    <x v="5"/>
    <s v="Magnifier Swing Arm Lamp"/>
    <n v="41.96"/>
    <n v="2"/>
    <n v="0"/>
    <n v="10.909600000000001"/>
  </r>
  <r>
    <n v="9351"/>
    <x v="4673"/>
    <x v="0"/>
    <x v="713"/>
    <d v="2013-09-28T00:00:00"/>
    <x v="1"/>
    <s v="DP-13105"/>
    <s v="Dave Poirier"/>
    <x v="1"/>
    <s v="United States"/>
    <s v="Seattle"/>
    <x v="4"/>
    <n v="98115"/>
    <x v="1"/>
    <s v="OFF-BI-10004970"/>
    <x v="1"/>
    <x v="8"/>
    <s v="ACCOHIDE 3-Ring Binder, Blue, 1&quot;"/>
    <n v="13.216000000000001"/>
    <n v="4"/>
    <n v="0.2"/>
    <n v="4.4603999999999999"/>
  </r>
  <r>
    <n v="9352"/>
    <x v="4673"/>
    <x v="0"/>
    <x v="713"/>
    <d v="2013-09-28T00:00:00"/>
    <x v="1"/>
    <s v="DP-13105"/>
    <s v="Dave Poirier"/>
    <x v="1"/>
    <s v="United States"/>
    <s v="Seattle"/>
    <x v="4"/>
    <n v="98115"/>
    <x v="1"/>
    <s v="FUR-CH-10003396"/>
    <x v="0"/>
    <x v="1"/>
    <s v="Global Deluxe Steno Chair"/>
    <n v="184.75200000000001"/>
    <n v="3"/>
    <n v="0.2"/>
    <n v="-20.784600000000012"/>
  </r>
  <r>
    <n v="9353"/>
    <x v="4674"/>
    <x v="3"/>
    <x v="241"/>
    <d v="2014-09-27T00:00:00"/>
    <x v="2"/>
    <s v="RO-19780"/>
    <s v="Rose O'Brian"/>
    <x v="0"/>
    <s v="United States"/>
    <s v="Chicago"/>
    <x v="10"/>
    <n v="60623"/>
    <x v="2"/>
    <s v="FUR-CH-10003973"/>
    <x v="0"/>
    <x v="1"/>
    <s v="GuestStacker Chair with Chrome Finish Legs"/>
    <n v="520.46399999999994"/>
    <n v="2"/>
    <n v="0.3"/>
    <n v="-14.870399999999961"/>
  </r>
  <r>
    <n v="9354"/>
    <x v="4674"/>
    <x v="3"/>
    <x v="241"/>
    <d v="2014-09-27T00:00:00"/>
    <x v="2"/>
    <s v="RO-19780"/>
    <s v="Rose O'Brian"/>
    <x v="0"/>
    <s v="United States"/>
    <s v="Chicago"/>
    <x v="10"/>
    <n v="60623"/>
    <x v="2"/>
    <s v="OFF-PA-10002109"/>
    <x v="1"/>
    <x v="10"/>
    <s v="Wirebound Voice Message Log Book"/>
    <n v="11.423999999999999"/>
    <n v="3"/>
    <n v="0.2"/>
    <n v="3.7127999999999988"/>
  </r>
  <r>
    <n v="9355"/>
    <x v="4675"/>
    <x v="1"/>
    <x v="494"/>
    <d v="2012-12-05T00:00:00"/>
    <x v="1"/>
    <s v="MA-17560"/>
    <s v="Matt Abelman"/>
    <x v="2"/>
    <s v="United States"/>
    <s v="Jackson"/>
    <x v="12"/>
    <n v="49201"/>
    <x v="2"/>
    <s v="OFF-PA-10001826"/>
    <x v="1"/>
    <x v="10"/>
    <s v="Xerox 207"/>
    <n v="19.440000000000001"/>
    <n v="3"/>
    <n v="0"/>
    <n v="9.3312000000000008"/>
  </r>
  <r>
    <n v="9356"/>
    <x v="4675"/>
    <x v="1"/>
    <x v="494"/>
    <d v="2012-12-05T00:00:00"/>
    <x v="1"/>
    <s v="MA-17560"/>
    <s v="Matt Abelman"/>
    <x v="2"/>
    <s v="United States"/>
    <s v="Jackson"/>
    <x v="12"/>
    <n v="49201"/>
    <x v="2"/>
    <s v="OFF-AR-10000823"/>
    <x v="1"/>
    <x v="6"/>
    <s v="Newell 307"/>
    <n v="3.64"/>
    <n v="2"/>
    <n v="0"/>
    <n v="1.0192000000000001"/>
  </r>
  <r>
    <n v="9357"/>
    <x v="4675"/>
    <x v="1"/>
    <x v="494"/>
    <d v="2012-12-05T00:00:00"/>
    <x v="1"/>
    <s v="MA-17560"/>
    <s v="Matt Abelman"/>
    <x v="2"/>
    <s v="United States"/>
    <s v="Jackson"/>
    <x v="12"/>
    <n v="49201"/>
    <x v="2"/>
    <s v="OFF-PA-10001776"/>
    <x v="1"/>
    <x v="10"/>
    <s v="Wirebound Message Books, Four 2 3/4&quot; x 5&quot; Forms per Page, 600 Sets per Book"/>
    <n v="18.54"/>
    <n v="2"/>
    <n v="0"/>
    <n v="8.7137999999999991"/>
  </r>
  <r>
    <n v="9358"/>
    <x v="4676"/>
    <x v="0"/>
    <x v="967"/>
    <d v="2013-01-28T00:00:00"/>
    <x v="0"/>
    <s v="JD-15895"/>
    <s v="Jonathan Doherty"/>
    <x v="1"/>
    <s v="United States"/>
    <s v="New York City"/>
    <x v="15"/>
    <n v="10024"/>
    <x v="3"/>
    <s v="OFF-BI-10003676"/>
    <x v="1"/>
    <x v="8"/>
    <s v="GBC Standard Recycled Report Covers, Clear Plastic Sheets"/>
    <n v="43.120000000000005"/>
    <n v="5"/>
    <n v="0.2"/>
    <n v="15.091999999999995"/>
  </r>
  <r>
    <n v="9359"/>
    <x v="4676"/>
    <x v="0"/>
    <x v="967"/>
    <d v="2013-01-28T00:00:00"/>
    <x v="0"/>
    <s v="JD-15895"/>
    <s v="Jonathan Doherty"/>
    <x v="1"/>
    <s v="United States"/>
    <s v="New York City"/>
    <x v="15"/>
    <n v="10024"/>
    <x v="3"/>
    <s v="FUR-TA-10001095"/>
    <x v="0"/>
    <x v="3"/>
    <s v="Chromcraft Round Conference Tables"/>
    <n v="313.72199999999998"/>
    <n v="3"/>
    <n v="0.4"/>
    <n v="-99.34529999999998"/>
  </r>
  <r>
    <n v="9360"/>
    <x v="4676"/>
    <x v="0"/>
    <x v="967"/>
    <d v="2013-01-28T00:00:00"/>
    <x v="0"/>
    <s v="JD-15895"/>
    <s v="Jonathan Doherty"/>
    <x v="1"/>
    <s v="United States"/>
    <s v="New York City"/>
    <x v="15"/>
    <n v="10024"/>
    <x v="3"/>
    <s v="FUR-FU-10000747"/>
    <x v="0"/>
    <x v="5"/>
    <s v="Tenex B1-RE Series Chair Mats for Low Pile Carpets"/>
    <n v="45.98"/>
    <n v="1"/>
    <n v="0"/>
    <n v="7.816599999999994"/>
  </r>
  <r>
    <n v="9361"/>
    <x v="4676"/>
    <x v="0"/>
    <x v="967"/>
    <d v="2013-01-28T00:00:00"/>
    <x v="0"/>
    <s v="JD-15895"/>
    <s v="Jonathan Doherty"/>
    <x v="1"/>
    <s v="United States"/>
    <s v="New York City"/>
    <x v="15"/>
    <n v="10024"/>
    <x v="3"/>
    <s v="OFF-ST-10004337"/>
    <x v="1"/>
    <x v="4"/>
    <s v="SAFCO Commercial Wire Shelving, 72h"/>
    <n v="428.68"/>
    <n v="7"/>
    <n v="0"/>
    <n v="0"/>
  </r>
  <r>
    <n v="9362"/>
    <x v="4677"/>
    <x v="3"/>
    <x v="708"/>
    <d v="2014-03-26T00:00:00"/>
    <x v="1"/>
    <s v="PS-18970"/>
    <s v="Paul Stevenson"/>
    <x v="2"/>
    <s v="United States"/>
    <s v="Seattle"/>
    <x v="4"/>
    <n v="98105"/>
    <x v="1"/>
    <s v="OFF-BI-10004410"/>
    <x v="1"/>
    <x v="8"/>
    <s v="C-Line Peel &amp; Stick Add-On Filing Pockets, 8-3/4 x 5-1/8, 10/Pack"/>
    <n v="30.576000000000001"/>
    <n v="6"/>
    <n v="0.2"/>
    <n v="10.3194"/>
  </r>
  <r>
    <n v="9363"/>
    <x v="4677"/>
    <x v="3"/>
    <x v="708"/>
    <d v="2014-03-26T00:00:00"/>
    <x v="1"/>
    <s v="PS-18970"/>
    <s v="Paul Stevenson"/>
    <x v="2"/>
    <s v="United States"/>
    <s v="Seattle"/>
    <x v="4"/>
    <n v="98105"/>
    <x v="1"/>
    <s v="OFF-FA-10004838"/>
    <x v="1"/>
    <x v="13"/>
    <s v="Super Bands, 12/Pack"/>
    <n v="13.020000000000001"/>
    <n v="7"/>
    <n v="0"/>
    <n v="0.3906000000000005"/>
  </r>
  <r>
    <n v="9364"/>
    <x v="4677"/>
    <x v="3"/>
    <x v="708"/>
    <d v="2014-03-26T00:00:00"/>
    <x v="1"/>
    <s v="PS-18970"/>
    <s v="Paul Stevenson"/>
    <x v="2"/>
    <s v="United States"/>
    <s v="Seattle"/>
    <x v="4"/>
    <n v="98105"/>
    <x v="1"/>
    <s v="FUR-FU-10002364"/>
    <x v="0"/>
    <x v="5"/>
    <s v="Eldon Expressions Wood Desk Accessories, Oak"/>
    <n v="22.14"/>
    <n v="3"/>
    <n v="0"/>
    <n v="6.4205999999999976"/>
  </r>
  <r>
    <n v="9365"/>
    <x v="4677"/>
    <x v="3"/>
    <x v="708"/>
    <d v="2014-03-26T00:00:00"/>
    <x v="1"/>
    <s v="PS-18970"/>
    <s v="Paul Stevenson"/>
    <x v="2"/>
    <s v="United States"/>
    <s v="Seattle"/>
    <x v="4"/>
    <n v="98105"/>
    <x v="1"/>
    <s v="OFF-ST-10001809"/>
    <x v="1"/>
    <x v="4"/>
    <s v="Fellowes Officeware Wire Shelving"/>
    <n v="359.32"/>
    <n v="4"/>
    <n v="0"/>
    <n v="7.1863999999999919"/>
  </r>
  <r>
    <n v="9366"/>
    <x v="4678"/>
    <x v="2"/>
    <x v="963"/>
    <d v="2011-08-25T00:00:00"/>
    <x v="2"/>
    <s v="JF-15415"/>
    <s v="Jennifer Ferguson"/>
    <x v="0"/>
    <s v="United States"/>
    <s v="Saint Charles"/>
    <x v="25"/>
    <n v="63301"/>
    <x v="2"/>
    <s v="OFF-PA-10001846"/>
    <x v="1"/>
    <x v="10"/>
    <s v="Xerox 1899"/>
    <n v="11.56"/>
    <n v="2"/>
    <n v="0"/>
    <n v="5.6644000000000005"/>
  </r>
  <r>
    <n v="9367"/>
    <x v="4679"/>
    <x v="2"/>
    <x v="785"/>
    <d v="2011-06-13T00:00:00"/>
    <x v="1"/>
    <s v="RD-19480"/>
    <s v="Rick Duston"/>
    <x v="0"/>
    <s v="United States"/>
    <s v="Long Beach"/>
    <x v="15"/>
    <n v="11561"/>
    <x v="3"/>
    <s v="OFF-BI-10003876"/>
    <x v="1"/>
    <x v="8"/>
    <s v="Green Canvas Binder for 8-1/2&quot; x 14&quot; Sheets"/>
    <n v="68.48"/>
    <n v="2"/>
    <n v="0.2"/>
    <n v="25.679999999999996"/>
  </r>
  <r>
    <n v="9368"/>
    <x v="4679"/>
    <x v="2"/>
    <x v="785"/>
    <d v="2011-06-13T00:00:00"/>
    <x v="1"/>
    <s v="RD-19480"/>
    <s v="Rick Duston"/>
    <x v="0"/>
    <s v="United States"/>
    <s v="Long Beach"/>
    <x v="15"/>
    <n v="11561"/>
    <x v="3"/>
    <s v="OFF-ST-10003470"/>
    <x v="1"/>
    <x v="4"/>
    <s v="Tennsco Snap-Together Open Shelving Units, Starter Sets and Add-On Units"/>
    <n v="1676.88"/>
    <n v="6"/>
    <n v="0"/>
    <n v="83.843999999999937"/>
  </r>
  <r>
    <n v="9369"/>
    <x v="4680"/>
    <x v="0"/>
    <x v="281"/>
    <d v="2013-04-10T00:00:00"/>
    <x v="2"/>
    <s v="ES-14080"/>
    <s v="Erin Smith"/>
    <x v="1"/>
    <s v="United States"/>
    <s v="Lakewood"/>
    <x v="30"/>
    <n v="8701"/>
    <x v="3"/>
    <s v="OFF-PA-10004243"/>
    <x v="1"/>
    <x v="10"/>
    <s v="Xerox 1939"/>
    <n v="37.94"/>
    <n v="2"/>
    <n v="0"/>
    <n v="18.211199999999998"/>
  </r>
  <r>
    <n v="9370"/>
    <x v="4681"/>
    <x v="3"/>
    <x v="659"/>
    <d v="2014-11-10T00:00:00"/>
    <x v="0"/>
    <s v="KN-16390"/>
    <s v="Katherine Nockton"/>
    <x v="1"/>
    <s v="United States"/>
    <s v="Clinton"/>
    <x v="39"/>
    <n v="20735"/>
    <x v="3"/>
    <s v="FUR-CH-10000422"/>
    <x v="0"/>
    <x v="1"/>
    <s v="Global Highback Leather Tilter in Burgundy"/>
    <n v="272.96999999999997"/>
    <n v="3"/>
    <n v="0"/>
    <n v="43.675200000000018"/>
  </r>
  <r>
    <n v="9371"/>
    <x v="4682"/>
    <x v="1"/>
    <x v="352"/>
    <d v="2012-05-31T00:00:00"/>
    <x v="2"/>
    <s v="VP-21760"/>
    <s v="Victoria Pisteka"/>
    <x v="1"/>
    <s v="United States"/>
    <s v="Columbus"/>
    <x v="24"/>
    <n v="43229"/>
    <x v="3"/>
    <s v="FUR-FU-10002506"/>
    <x v="0"/>
    <x v="5"/>
    <s v="Tensor &quot;Hersey Kiss&quot; Styled Floor Lamp"/>
    <n v="41.568000000000005"/>
    <n v="4"/>
    <n v="0.2"/>
    <n v="-4.1568000000000023"/>
  </r>
  <r>
    <n v="9372"/>
    <x v="4682"/>
    <x v="1"/>
    <x v="352"/>
    <d v="2012-05-31T00:00:00"/>
    <x v="2"/>
    <s v="VP-21760"/>
    <s v="Victoria Pisteka"/>
    <x v="1"/>
    <s v="United States"/>
    <s v="Columbus"/>
    <x v="24"/>
    <n v="43229"/>
    <x v="3"/>
    <s v="FUR-CH-10000863"/>
    <x v="0"/>
    <x v="1"/>
    <s v="Novimex Swivel Fabric Task Chair"/>
    <n v="317.05799999999999"/>
    <n v="3"/>
    <n v="0.3"/>
    <n v="-86.058600000000013"/>
  </r>
  <r>
    <n v="9373"/>
    <x v="4682"/>
    <x v="1"/>
    <x v="352"/>
    <d v="2012-05-31T00:00:00"/>
    <x v="2"/>
    <s v="VP-21760"/>
    <s v="Victoria Pisteka"/>
    <x v="1"/>
    <s v="United States"/>
    <s v="Columbus"/>
    <x v="24"/>
    <n v="43229"/>
    <x v="3"/>
    <s v="OFF-FA-10002988"/>
    <x v="1"/>
    <x v="13"/>
    <s v="Ideal Clamps"/>
    <n v="8.0399999999999991"/>
    <n v="5"/>
    <n v="0.2"/>
    <n v="2.9144999999999994"/>
  </r>
  <r>
    <n v="9374"/>
    <x v="4683"/>
    <x v="3"/>
    <x v="917"/>
    <d v="2014-05-12T00:00:00"/>
    <x v="1"/>
    <s v="CS-11950"/>
    <s v="Carlos Soltero"/>
    <x v="0"/>
    <s v="United States"/>
    <s v="Pasadena"/>
    <x v="1"/>
    <n v="91104"/>
    <x v="1"/>
    <s v="TEC-PH-10003437"/>
    <x v="2"/>
    <x v="7"/>
    <s v="Blue Parrot B250XT Professional Grade Wireless Bluetooth Headset with"/>
    <n v="419.94399999999996"/>
    <n v="7"/>
    <n v="0.2"/>
    <n v="52.492999999999967"/>
  </r>
  <r>
    <n v="9375"/>
    <x v="4684"/>
    <x v="0"/>
    <x v="410"/>
    <d v="2013-06-10T00:00:00"/>
    <x v="1"/>
    <s v="KB-16600"/>
    <s v="Ken Brennan"/>
    <x v="1"/>
    <s v="United States"/>
    <s v="Seattle"/>
    <x v="4"/>
    <n v="98105"/>
    <x v="1"/>
    <s v="OFF-SU-10002537"/>
    <x v="1"/>
    <x v="14"/>
    <s v="Acme Box Cutter Scissors"/>
    <n v="61.38"/>
    <n v="6"/>
    <n v="0"/>
    <n v="15.958800000000004"/>
  </r>
  <r>
    <n v="9376"/>
    <x v="4685"/>
    <x v="1"/>
    <x v="639"/>
    <d v="2012-12-19T00:00:00"/>
    <x v="0"/>
    <s v="AJ-10945"/>
    <s v="Ashley Jarboe"/>
    <x v="0"/>
    <s v="United States"/>
    <s v="Los Angeles"/>
    <x v="1"/>
    <n v="90045"/>
    <x v="1"/>
    <s v="TEC-AC-10003063"/>
    <x v="2"/>
    <x v="11"/>
    <s v="Micro Innovations USB RF Wireless Keyboard with Mouse"/>
    <n v="50"/>
    <n v="2"/>
    <n v="0"/>
    <n v="10.5"/>
  </r>
  <r>
    <n v="9377"/>
    <x v="4686"/>
    <x v="3"/>
    <x v="53"/>
    <d v="2014-12-30T00:00:00"/>
    <x v="1"/>
    <s v="PO-18865"/>
    <s v="Patrick O'Donnell"/>
    <x v="0"/>
    <s v="United States"/>
    <s v="East Orange"/>
    <x v="30"/>
    <n v="7017"/>
    <x v="3"/>
    <s v="TEC-AC-10003237"/>
    <x v="2"/>
    <x v="11"/>
    <s v="Memorex Micro Travel Drive 4 GB"/>
    <n v="31.799999999999997"/>
    <n v="3"/>
    <n v="0"/>
    <n v="13.674000000000003"/>
  </r>
  <r>
    <n v="9378"/>
    <x v="4687"/>
    <x v="3"/>
    <x v="94"/>
    <d v="2014-12-22T00:00:00"/>
    <x v="1"/>
    <s v="DP-13105"/>
    <s v="Dave Poirier"/>
    <x v="1"/>
    <s v="United States"/>
    <s v="Eau Claire"/>
    <x v="6"/>
    <n v="54703"/>
    <x v="2"/>
    <s v="OFF-ST-10001031"/>
    <x v="1"/>
    <x v="4"/>
    <s v="Adjustable Personal File Tote"/>
    <n v="32.56"/>
    <n v="2"/>
    <n v="0"/>
    <n v="8.465600000000002"/>
  </r>
  <r>
    <n v="9379"/>
    <x v="4688"/>
    <x v="0"/>
    <x v="1120"/>
    <d v="2013-05-16T00:00:00"/>
    <x v="1"/>
    <s v="GM-14500"/>
    <s v="Gene McClure"/>
    <x v="0"/>
    <s v="United States"/>
    <s v="Chicago"/>
    <x v="10"/>
    <n v="60610"/>
    <x v="2"/>
    <s v="OFF-EN-10001535"/>
    <x v="1"/>
    <x v="12"/>
    <s v="Grip Seal Envelopes"/>
    <n v="7.0720000000000001"/>
    <n v="2"/>
    <n v="0.2"/>
    <n v="2.3868"/>
  </r>
  <r>
    <n v="9380"/>
    <x v="4689"/>
    <x v="2"/>
    <x v="851"/>
    <d v="2011-12-27T00:00:00"/>
    <x v="0"/>
    <s v="CC-12670"/>
    <s v="Craig Carreira"/>
    <x v="0"/>
    <s v="United States"/>
    <s v="Tampa"/>
    <x v="2"/>
    <n v="33614"/>
    <x v="0"/>
    <s v="OFF-PA-10001295"/>
    <x v="1"/>
    <x v="10"/>
    <s v="Computer Printout Paper with Letter-Trim Perforations"/>
    <n v="45.527999999999999"/>
    <n v="3"/>
    <n v="0.2"/>
    <n v="15.934799999999997"/>
  </r>
  <r>
    <n v="9381"/>
    <x v="4689"/>
    <x v="2"/>
    <x v="851"/>
    <d v="2011-12-27T00:00:00"/>
    <x v="0"/>
    <s v="CC-12670"/>
    <s v="Craig Carreira"/>
    <x v="0"/>
    <s v="United States"/>
    <s v="Tampa"/>
    <x v="2"/>
    <n v="33614"/>
    <x v="0"/>
    <s v="FUR-CH-10004698"/>
    <x v="0"/>
    <x v="1"/>
    <s v="Padded Folding Chairs, Black, 4/Carton"/>
    <n v="64.784000000000006"/>
    <n v="1"/>
    <n v="0.2"/>
    <n v="6.4784000000000042"/>
  </r>
  <r>
    <n v="9382"/>
    <x v="4689"/>
    <x v="2"/>
    <x v="851"/>
    <d v="2011-12-27T00:00:00"/>
    <x v="0"/>
    <s v="CC-12670"/>
    <s v="Craig Carreira"/>
    <x v="0"/>
    <s v="United States"/>
    <s v="Tampa"/>
    <x v="2"/>
    <n v="33614"/>
    <x v="0"/>
    <s v="OFF-ST-10000078"/>
    <x v="1"/>
    <x v="4"/>
    <s v="Tennsco 6- and 18-Compartment Lockers"/>
    <n v="424.27200000000005"/>
    <n v="2"/>
    <n v="0.2"/>
    <n v="-10.60680000000005"/>
  </r>
  <r>
    <n v="9383"/>
    <x v="4689"/>
    <x v="2"/>
    <x v="851"/>
    <d v="2011-12-27T00:00:00"/>
    <x v="0"/>
    <s v="CC-12670"/>
    <s v="Craig Carreira"/>
    <x v="0"/>
    <s v="United States"/>
    <s v="Tampa"/>
    <x v="2"/>
    <n v="33614"/>
    <x v="0"/>
    <s v="OFF-AR-10001868"/>
    <x v="1"/>
    <x v="6"/>
    <s v="Prang Dustless Chalk Sticks"/>
    <n v="1.3440000000000001"/>
    <n v="1"/>
    <n v="0.2"/>
    <n v="0.504"/>
  </r>
  <r>
    <n v="9384"/>
    <x v="4689"/>
    <x v="2"/>
    <x v="851"/>
    <d v="2011-12-27T00:00:00"/>
    <x v="0"/>
    <s v="CC-12670"/>
    <s v="Craig Carreira"/>
    <x v="0"/>
    <s v="United States"/>
    <s v="Tampa"/>
    <x v="2"/>
    <n v="33614"/>
    <x v="0"/>
    <s v="OFF-ST-10004950"/>
    <x v="1"/>
    <x v="4"/>
    <s v="Acco Perma 3000 Stacking Storage Drawers"/>
    <n v="83.920000000000016"/>
    <n v="5"/>
    <n v="0.2"/>
    <n v="-1.049000000000003"/>
  </r>
  <r>
    <n v="9385"/>
    <x v="4690"/>
    <x v="3"/>
    <x v="938"/>
    <d v="2014-08-17T00:00:00"/>
    <x v="1"/>
    <s v="SJ-20125"/>
    <s v="Sanjit Jacobs"/>
    <x v="2"/>
    <s v="United States"/>
    <s v="New York City"/>
    <x v="15"/>
    <n v="10009"/>
    <x v="3"/>
    <s v="OFF-PA-10003441"/>
    <x v="1"/>
    <x v="10"/>
    <s v="Xerox 226"/>
    <n v="25.92"/>
    <n v="4"/>
    <n v="0"/>
    <n v="12.441600000000001"/>
  </r>
  <r>
    <n v="9386"/>
    <x v="4691"/>
    <x v="3"/>
    <x v="151"/>
    <d v="2014-09-01T00:00:00"/>
    <x v="1"/>
    <s v="SF-20200"/>
    <s v="Sarah Foster"/>
    <x v="0"/>
    <s v="United States"/>
    <s v="Mesa"/>
    <x v="16"/>
    <n v="85204"/>
    <x v="1"/>
    <s v="FUR-FU-10004973"/>
    <x v="0"/>
    <x v="5"/>
    <s v="Flat Face Poster Frame"/>
    <n v="120.57600000000001"/>
    <n v="8"/>
    <n v="0.2"/>
    <n v="33.1584"/>
  </r>
  <r>
    <n v="9387"/>
    <x v="4692"/>
    <x v="3"/>
    <x v="617"/>
    <d v="2014-01-24T00:00:00"/>
    <x v="1"/>
    <s v="RM-19375"/>
    <s v="Raymond Messe"/>
    <x v="0"/>
    <s v="United States"/>
    <s v="Burlington"/>
    <x v="42"/>
    <s v="05408"/>
    <x v="3"/>
    <s v="OFF-PA-10000157"/>
    <x v="1"/>
    <x v="10"/>
    <s v="Xerox 191"/>
    <n v="79.92"/>
    <n v="4"/>
    <n v="0"/>
    <n v="37.562399999999997"/>
  </r>
  <r>
    <n v="9388"/>
    <x v="4692"/>
    <x v="3"/>
    <x v="617"/>
    <d v="2014-01-24T00:00:00"/>
    <x v="1"/>
    <s v="RM-19375"/>
    <s v="Raymond Messe"/>
    <x v="0"/>
    <s v="United States"/>
    <s v="Burlington"/>
    <x v="42"/>
    <s v="05408"/>
    <x v="3"/>
    <s v="OFF-PA-10001970"/>
    <x v="1"/>
    <x v="10"/>
    <s v="Xerox 1881"/>
    <n v="12.28"/>
    <n v="1"/>
    <n v="0"/>
    <n v="5.7715999999999994"/>
  </r>
  <r>
    <n v="9389"/>
    <x v="4692"/>
    <x v="3"/>
    <x v="617"/>
    <d v="2014-01-24T00:00:00"/>
    <x v="1"/>
    <s v="RM-19375"/>
    <s v="Raymond Messe"/>
    <x v="0"/>
    <s v="United States"/>
    <s v="Burlington"/>
    <x v="42"/>
    <s v="05408"/>
    <x v="3"/>
    <s v="OFF-AP-10000828"/>
    <x v="1"/>
    <x v="9"/>
    <s v="Avanti 4.4 Cu. Ft. Refrigerator"/>
    <n v="542.93999999999994"/>
    <n v="3"/>
    <n v="0"/>
    <n v="152.02319999999997"/>
  </r>
  <r>
    <n v="9390"/>
    <x v="4692"/>
    <x v="3"/>
    <x v="617"/>
    <d v="2014-01-24T00:00:00"/>
    <x v="1"/>
    <s v="RM-19375"/>
    <s v="Raymond Messe"/>
    <x v="0"/>
    <s v="United States"/>
    <s v="Burlington"/>
    <x v="42"/>
    <s v="05408"/>
    <x v="3"/>
    <s v="OFF-EN-10001509"/>
    <x v="1"/>
    <x v="12"/>
    <s v="Poly String Tie Envelopes"/>
    <n v="2.04"/>
    <n v="1"/>
    <n v="0"/>
    <n v="0.95879999999999987"/>
  </r>
  <r>
    <n v="9391"/>
    <x v="4693"/>
    <x v="1"/>
    <x v="974"/>
    <d v="2012-06-24T00:00:00"/>
    <x v="1"/>
    <s v="KM-16375"/>
    <s v="Katherine Murray"/>
    <x v="2"/>
    <s v="United States"/>
    <s v="Houston"/>
    <x v="5"/>
    <n v="77070"/>
    <x v="2"/>
    <s v="OFF-ST-10003692"/>
    <x v="1"/>
    <x v="4"/>
    <s v="Recycled Steel Personal File for Hanging File Folders"/>
    <n v="228.92"/>
    <n v="5"/>
    <n v="0.2"/>
    <n v="14.307499999999997"/>
  </r>
  <r>
    <n v="9392"/>
    <x v="4694"/>
    <x v="3"/>
    <x v="677"/>
    <d v="2014-03-17T00:00:00"/>
    <x v="2"/>
    <s v="FH-14275"/>
    <s v="Frank Hawley"/>
    <x v="1"/>
    <s v="United States"/>
    <s v="Aurora"/>
    <x v="10"/>
    <n v="60505"/>
    <x v="2"/>
    <s v="TEC-PH-10004700"/>
    <x v="2"/>
    <x v="7"/>
    <s v="PowerGen Dual USB Car Charger"/>
    <n v="7.9920000000000009"/>
    <n v="1"/>
    <n v="0.2"/>
    <n v="2.5973999999999995"/>
  </r>
  <r>
    <n v="9393"/>
    <x v="4695"/>
    <x v="1"/>
    <x v="969"/>
    <d v="2012-10-25T00:00:00"/>
    <x v="3"/>
    <s v="DG-13300"/>
    <s v="Deirdre Greer"/>
    <x v="1"/>
    <s v="United States"/>
    <s v="Denver"/>
    <x v="22"/>
    <n v="80219"/>
    <x v="1"/>
    <s v="FUR-CH-10000422"/>
    <x v="0"/>
    <x v="1"/>
    <s v="Global Highback Leather Tilter in Burgundy"/>
    <n v="582.33600000000001"/>
    <n v="8"/>
    <n v="0.2"/>
    <n v="-29.116799999999955"/>
  </r>
  <r>
    <n v="9394"/>
    <x v="4696"/>
    <x v="2"/>
    <x v="59"/>
    <d v="2011-09-23T00:00:00"/>
    <x v="2"/>
    <s v="MW-18220"/>
    <s v="Mitch Webber"/>
    <x v="0"/>
    <s v="United States"/>
    <s v="New York City"/>
    <x v="15"/>
    <n v="10011"/>
    <x v="3"/>
    <s v="TEC-PH-10003484"/>
    <x v="2"/>
    <x v="7"/>
    <s v="Ooma Telo VoIP Home Phone System"/>
    <n v="629.94999999999993"/>
    <n v="5"/>
    <n v="0"/>
    <n v="157.48750000000001"/>
  </r>
  <r>
    <n v="9395"/>
    <x v="4696"/>
    <x v="2"/>
    <x v="59"/>
    <d v="2011-09-23T00:00:00"/>
    <x v="2"/>
    <s v="MW-18220"/>
    <s v="Mitch Webber"/>
    <x v="0"/>
    <s v="United States"/>
    <s v="New York City"/>
    <x v="15"/>
    <n v="10011"/>
    <x v="3"/>
    <s v="FUR-CH-10001394"/>
    <x v="0"/>
    <x v="1"/>
    <s v="Global Leather Executive Chair"/>
    <n v="631.78200000000004"/>
    <n v="2"/>
    <n v="0.1"/>
    <n v="140.39599999999993"/>
  </r>
  <r>
    <n v="9396"/>
    <x v="4696"/>
    <x v="2"/>
    <x v="59"/>
    <d v="2011-09-23T00:00:00"/>
    <x v="2"/>
    <s v="MW-18220"/>
    <s v="Mitch Webber"/>
    <x v="0"/>
    <s v="United States"/>
    <s v="New York City"/>
    <x v="15"/>
    <n v="10011"/>
    <x v="3"/>
    <s v="FUR-BO-10002213"/>
    <x v="0"/>
    <x v="0"/>
    <s v="DMI Eclipse Executive Suite Bookcases"/>
    <n v="801.5680000000001"/>
    <n v="2"/>
    <n v="0.2"/>
    <n v="-10.019600000000054"/>
  </r>
  <r>
    <n v="9397"/>
    <x v="4696"/>
    <x v="2"/>
    <x v="59"/>
    <d v="2011-09-23T00:00:00"/>
    <x v="2"/>
    <s v="MW-18220"/>
    <s v="Mitch Webber"/>
    <x v="0"/>
    <s v="United States"/>
    <s v="New York City"/>
    <x v="15"/>
    <n v="10011"/>
    <x v="3"/>
    <s v="OFF-LA-10002762"/>
    <x v="1"/>
    <x v="2"/>
    <s v="Avery 485"/>
    <n v="75.179999999999993"/>
    <n v="6"/>
    <n v="0"/>
    <n v="35.334599999999995"/>
  </r>
  <r>
    <n v="9398"/>
    <x v="4696"/>
    <x v="2"/>
    <x v="59"/>
    <d v="2011-09-23T00:00:00"/>
    <x v="2"/>
    <s v="MW-18220"/>
    <s v="Mitch Webber"/>
    <x v="0"/>
    <s v="United States"/>
    <s v="New York City"/>
    <x v="15"/>
    <n v="10011"/>
    <x v="3"/>
    <s v="OFF-AP-10003842"/>
    <x v="1"/>
    <x v="9"/>
    <s v="Euro-Pro Shark Turbo Vacuum"/>
    <n v="30.98"/>
    <n v="1"/>
    <n v="0"/>
    <n v="8.0548000000000002"/>
  </r>
  <r>
    <n v="9399"/>
    <x v="4696"/>
    <x v="2"/>
    <x v="59"/>
    <d v="2011-09-23T00:00:00"/>
    <x v="2"/>
    <s v="MW-18220"/>
    <s v="Mitch Webber"/>
    <x v="0"/>
    <s v="United States"/>
    <s v="New York City"/>
    <x v="15"/>
    <n v="10011"/>
    <x v="3"/>
    <s v="TEC-PH-10003072"/>
    <x v="2"/>
    <x v="7"/>
    <s v="Panasonic KX-TG9541B DECT 6.0 Digital 2-Line Expandable Cordless Phone With Digital Answering System"/>
    <n v="1349.91"/>
    <n v="9"/>
    <n v="0"/>
    <n v="661.45590000000004"/>
  </r>
  <r>
    <n v="9400"/>
    <x v="4697"/>
    <x v="0"/>
    <x v="583"/>
    <d v="2013-11-16T00:00:00"/>
    <x v="1"/>
    <s v="SC-20845"/>
    <s v="Sung Chung"/>
    <x v="0"/>
    <s v="United States"/>
    <s v="Arlington Heights"/>
    <x v="10"/>
    <n v="60004"/>
    <x v="2"/>
    <s v="OFF-AR-10003394"/>
    <x v="1"/>
    <x v="6"/>
    <s v="Newell 332"/>
    <n v="14.111999999999998"/>
    <n v="6"/>
    <n v="0.2"/>
    <n v="1.2348000000000008"/>
  </r>
  <r>
    <n v="9401"/>
    <x v="4698"/>
    <x v="1"/>
    <x v="1218"/>
    <d v="2012-09-21T00:00:00"/>
    <x v="1"/>
    <s v="BD-11500"/>
    <s v="Bradley Drucker"/>
    <x v="0"/>
    <s v="United States"/>
    <s v="Newport News"/>
    <x v="17"/>
    <n v="23602"/>
    <x v="0"/>
    <s v="OFF-EN-10001539"/>
    <x v="1"/>
    <x v="12"/>
    <s v="Staples"/>
    <n v="31.12"/>
    <n v="4"/>
    <n v="0"/>
    <n v="14.6264"/>
  </r>
  <r>
    <n v="9402"/>
    <x v="4699"/>
    <x v="2"/>
    <x v="1219"/>
    <d v="2011-06-28T00:00:00"/>
    <x v="1"/>
    <s v="LP-17080"/>
    <s v="Liz Pelletier"/>
    <x v="0"/>
    <s v="United States"/>
    <s v="Tucson"/>
    <x v="16"/>
    <n v="85705"/>
    <x v="1"/>
    <s v="FUR-FU-10001731"/>
    <x v="0"/>
    <x v="5"/>
    <s v="Acrylic Self-Standing Desk Frames"/>
    <n v="4.2720000000000002"/>
    <n v="2"/>
    <n v="0.2"/>
    <n v="0.96119999999999983"/>
  </r>
  <r>
    <n v="9403"/>
    <x v="4700"/>
    <x v="0"/>
    <x v="399"/>
    <d v="2013-08-18T00:00:00"/>
    <x v="0"/>
    <s v="NP-18700"/>
    <s v="Nora Preis"/>
    <x v="0"/>
    <s v="United States"/>
    <s v="New York City"/>
    <x v="15"/>
    <n v="10024"/>
    <x v="3"/>
    <s v="FUR-TA-10001095"/>
    <x v="0"/>
    <x v="3"/>
    <s v="Chromcraft Round Conference Tables"/>
    <n v="209.148"/>
    <n v="2"/>
    <n v="0.4"/>
    <n v="-66.230199999999996"/>
  </r>
  <r>
    <n v="9404"/>
    <x v="4700"/>
    <x v="0"/>
    <x v="399"/>
    <d v="2013-08-18T00:00:00"/>
    <x v="0"/>
    <s v="NP-18700"/>
    <s v="Nora Preis"/>
    <x v="0"/>
    <s v="United States"/>
    <s v="New York City"/>
    <x v="15"/>
    <n v="10024"/>
    <x v="3"/>
    <s v="OFF-ST-10000078"/>
    <x v="1"/>
    <x v="4"/>
    <s v="Tennsco 6- and 18-Compartment Lockers"/>
    <n v="1591.02"/>
    <n v="6"/>
    <n v="0"/>
    <n v="286.38359999999989"/>
  </r>
  <r>
    <n v="9405"/>
    <x v="4701"/>
    <x v="3"/>
    <x v="669"/>
    <d v="2014-04-18T00:00:00"/>
    <x v="1"/>
    <s v="DP-13105"/>
    <s v="Dave Poirier"/>
    <x v="1"/>
    <s v="United States"/>
    <s v="Philadelphia"/>
    <x v="9"/>
    <n v="19134"/>
    <x v="3"/>
    <s v="OFF-FA-10004076"/>
    <x v="1"/>
    <x v="13"/>
    <s v="Translucent Push Pins by OIC"/>
    <n v="7.92"/>
    <n v="5"/>
    <n v="0.2"/>
    <n v="1.6829999999999994"/>
  </r>
  <r>
    <n v="9406"/>
    <x v="4702"/>
    <x v="2"/>
    <x v="619"/>
    <d v="2011-03-17T00:00:00"/>
    <x v="2"/>
    <s v="RB-19465"/>
    <s v="Rick Bensley"/>
    <x v="2"/>
    <s v="United States"/>
    <s v="Chicago"/>
    <x v="10"/>
    <n v="60653"/>
    <x v="2"/>
    <s v="TEC-MA-10003626"/>
    <x v="2"/>
    <x v="15"/>
    <s v="Hewlett-Packard Deskjet 6540 Color Inkjet Printer"/>
    <n v="574.91"/>
    <n v="2"/>
    <n v="0.3"/>
    <n v="156.04699999999997"/>
  </r>
  <r>
    <n v="9407"/>
    <x v="4702"/>
    <x v="2"/>
    <x v="619"/>
    <d v="2011-03-17T00:00:00"/>
    <x v="2"/>
    <s v="RB-19465"/>
    <s v="Rick Bensley"/>
    <x v="2"/>
    <s v="United States"/>
    <s v="Chicago"/>
    <x v="10"/>
    <n v="60653"/>
    <x v="2"/>
    <s v="OFF-PA-10001215"/>
    <x v="1"/>
    <x v="10"/>
    <s v="Xerox 1963"/>
    <n v="8.4480000000000004"/>
    <n v="2"/>
    <n v="0.2"/>
    <n v="2.6399999999999997"/>
  </r>
  <r>
    <n v="9408"/>
    <x v="4703"/>
    <x v="3"/>
    <x v="585"/>
    <d v="2014-09-25T00:00:00"/>
    <x v="0"/>
    <s v="LC-17140"/>
    <s v="Logan Currie"/>
    <x v="0"/>
    <s v="United States"/>
    <s v="New York City"/>
    <x v="15"/>
    <n v="10035"/>
    <x v="3"/>
    <s v="TEC-AC-10002842"/>
    <x v="2"/>
    <x v="11"/>
    <s v="WD My Passport Ultra 2TB Portable External Hard Drive"/>
    <n v="1071"/>
    <n v="9"/>
    <n v="0"/>
    <n v="171.36000000000007"/>
  </r>
  <r>
    <n v="9409"/>
    <x v="4703"/>
    <x v="3"/>
    <x v="585"/>
    <d v="2014-09-25T00:00:00"/>
    <x v="0"/>
    <s v="LC-17140"/>
    <s v="Logan Currie"/>
    <x v="0"/>
    <s v="United States"/>
    <s v="New York City"/>
    <x v="15"/>
    <n v="10035"/>
    <x v="3"/>
    <s v="FUR-FU-10004864"/>
    <x v="0"/>
    <x v="5"/>
    <s v="Eldon 500 Class Desk Accessories"/>
    <n v="12.07"/>
    <n v="1"/>
    <n v="0"/>
    <n v="3.9831000000000003"/>
  </r>
  <r>
    <n v="9410"/>
    <x v="4704"/>
    <x v="3"/>
    <x v="389"/>
    <d v="2014-12-14T00:00:00"/>
    <x v="2"/>
    <s v="WB-21850"/>
    <s v="William Brown"/>
    <x v="0"/>
    <s v="United States"/>
    <s v="Philadelphia"/>
    <x v="9"/>
    <n v="19143"/>
    <x v="3"/>
    <s v="OFF-BI-10000014"/>
    <x v="1"/>
    <x v="8"/>
    <s v="Heavy-Duty E-Z-D Binders"/>
    <n v="3.2730000000000006"/>
    <n v="1"/>
    <n v="0.7"/>
    <n v="-2.5092999999999996"/>
  </r>
  <r>
    <n v="9411"/>
    <x v="4704"/>
    <x v="3"/>
    <x v="389"/>
    <d v="2014-12-14T00:00:00"/>
    <x v="2"/>
    <s v="WB-21850"/>
    <s v="William Brown"/>
    <x v="0"/>
    <s v="United States"/>
    <s v="Philadelphia"/>
    <x v="9"/>
    <n v="19143"/>
    <x v="3"/>
    <s v="FUR-FU-10001475"/>
    <x v="0"/>
    <x v="5"/>
    <s v="Contract Clock, 14&quot;, Brown"/>
    <n v="87.92"/>
    <n v="5"/>
    <n v="0.2"/>
    <n v="15.385999999999999"/>
  </r>
  <r>
    <n v="9412"/>
    <x v="4705"/>
    <x v="0"/>
    <x v="612"/>
    <d v="2013-03-15T00:00:00"/>
    <x v="0"/>
    <s v="MH-17785"/>
    <s v="Maya Herman"/>
    <x v="1"/>
    <s v="United States"/>
    <s v="Glendale"/>
    <x v="16"/>
    <n v="85301"/>
    <x v="1"/>
    <s v="OFF-ST-10001272"/>
    <x v="1"/>
    <x v="4"/>
    <s v="Mini 13-1/2 Capacity Data Binder Rack, Pearl"/>
    <n v="104.69600000000001"/>
    <n v="1"/>
    <n v="0.2"/>
    <n v="6.5434999999999981"/>
  </r>
  <r>
    <n v="9413"/>
    <x v="4706"/>
    <x v="1"/>
    <x v="746"/>
    <d v="2012-01-29T00:00:00"/>
    <x v="2"/>
    <s v="SC-20305"/>
    <s v="Sean Christensen"/>
    <x v="0"/>
    <s v="United States"/>
    <s v="Los Angeles"/>
    <x v="1"/>
    <n v="90036"/>
    <x v="1"/>
    <s v="FUR-CH-10002024"/>
    <x v="0"/>
    <x v="1"/>
    <s v="HON 5400 Series Task Chairs for Big and Tall"/>
    <n v="2803.92"/>
    <n v="5"/>
    <n v="0.2"/>
    <n v="0"/>
  </r>
  <r>
    <n v="9414"/>
    <x v="4707"/>
    <x v="0"/>
    <x v="182"/>
    <d v="2013-09-28T00:00:00"/>
    <x v="2"/>
    <s v="MH-17620"/>
    <s v="Matt Hagelstein"/>
    <x v="1"/>
    <s v="United States"/>
    <s v="Houston"/>
    <x v="5"/>
    <n v="77041"/>
    <x v="2"/>
    <s v="OFF-BI-10004001"/>
    <x v="1"/>
    <x v="8"/>
    <s v="GBC Recycled VeloBinder Covers"/>
    <n v="6.8159999999999981"/>
    <n v="2"/>
    <n v="0.8"/>
    <n v="-11.587200000000003"/>
  </r>
  <r>
    <n v="9415"/>
    <x v="4708"/>
    <x v="1"/>
    <x v="1090"/>
    <d v="2012-10-22T00:00:00"/>
    <x v="1"/>
    <s v="JC-15775"/>
    <s v="John Castell"/>
    <x v="0"/>
    <s v="United States"/>
    <s v="Seattle"/>
    <x v="4"/>
    <n v="98115"/>
    <x v="1"/>
    <s v="TEC-PH-10004094"/>
    <x v="2"/>
    <x v="7"/>
    <s v="Motorola L703CM"/>
    <n v="249.58400000000003"/>
    <n v="2"/>
    <n v="0.2"/>
    <n v="15.598999999999997"/>
  </r>
  <r>
    <n v="9416"/>
    <x v="4708"/>
    <x v="1"/>
    <x v="1090"/>
    <d v="2012-10-22T00:00:00"/>
    <x v="1"/>
    <s v="JC-15775"/>
    <s v="John Castell"/>
    <x v="0"/>
    <s v="United States"/>
    <s v="Seattle"/>
    <x v="4"/>
    <n v="98115"/>
    <x v="1"/>
    <s v="OFF-PA-10001184"/>
    <x v="1"/>
    <x v="10"/>
    <s v="Xerox 1903"/>
    <n v="17.940000000000001"/>
    <n v="3"/>
    <n v="0"/>
    <n v="8.7906000000000013"/>
  </r>
  <r>
    <n v="9417"/>
    <x v="4708"/>
    <x v="1"/>
    <x v="1090"/>
    <d v="2012-10-22T00:00:00"/>
    <x v="1"/>
    <s v="JC-15775"/>
    <s v="John Castell"/>
    <x v="0"/>
    <s v="United States"/>
    <s v="Seattle"/>
    <x v="4"/>
    <n v="98115"/>
    <x v="1"/>
    <s v="FUR-FU-10002505"/>
    <x v="0"/>
    <x v="5"/>
    <s v="Eldon 100 Class Desk Accessories"/>
    <n v="10.11"/>
    <n v="3"/>
    <n v="0"/>
    <n v="3.2351999999999994"/>
  </r>
  <r>
    <n v="9418"/>
    <x v="4709"/>
    <x v="2"/>
    <x v="1220"/>
    <d v="2011-11-01T00:00:00"/>
    <x v="1"/>
    <s v="RD-19810"/>
    <s v="Ross DeVincentis"/>
    <x v="2"/>
    <s v="United States"/>
    <s v="Fayetteville"/>
    <x v="3"/>
    <n v="28314"/>
    <x v="0"/>
    <s v="OFF-PA-10001166"/>
    <x v="1"/>
    <x v="10"/>
    <s v="Xerox 2"/>
    <n v="10.368000000000002"/>
    <n v="2"/>
    <n v="0.2"/>
    <n v="3.6288"/>
  </r>
  <r>
    <n v="9419"/>
    <x v="4709"/>
    <x v="2"/>
    <x v="1220"/>
    <d v="2011-11-01T00:00:00"/>
    <x v="1"/>
    <s v="RD-19810"/>
    <s v="Ross DeVincentis"/>
    <x v="2"/>
    <s v="United States"/>
    <s v="Fayetteville"/>
    <x v="3"/>
    <n v="28314"/>
    <x v="0"/>
    <s v="OFF-PA-10000349"/>
    <x v="1"/>
    <x v="10"/>
    <s v="Staples"/>
    <n v="11.952000000000002"/>
    <n v="3"/>
    <n v="0.2"/>
    <n v="4.0338000000000003"/>
  </r>
  <r>
    <n v="9420"/>
    <x v="4710"/>
    <x v="3"/>
    <x v="280"/>
    <d v="2014-10-05T00:00:00"/>
    <x v="0"/>
    <s v="SC-20695"/>
    <s v="Steve Chapman"/>
    <x v="1"/>
    <s v="United States"/>
    <s v="Houston"/>
    <x v="5"/>
    <n v="77041"/>
    <x v="2"/>
    <s v="OFF-AP-10004708"/>
    <x v="1"/>
    <x v="9"/>
    <s v="Fellowes Superior 10 Outlet Split Surge Protector"/>
    <n v="15.223999999999997"/>
    <n v="2"/>
    <n v="0.8"/>
    <n v="-38.821200000000012"/>
  </r>
  <r>
    <n v="9421"/>
    <x v="4710"/>
    <x v="3"/>
    <x v="280"/>
    <d v="2014-10-05T00:00:00"/>
    <x v="0"/>
    <s v="SC-20695"/>
    <s v="Steve Chapman"/>
    <x v="1"/>
    <s v="United States"/>
    <s v="Houston"/>
    <x v="5"/>
    <n v="77041"/>
    <x v="2"/>
    <s v="OFF-AP-10001947"/>
    <x v="1"/>
    <x v="9"/>
    <s v="Acco 6 Outlet Guardian Premium Plus Surge Suppressor"/>
    <n v="21.983999999999995"/>
    <n v="6"/>
    <n v="0.8"/>
    <n v="-56.059200000000011"/>
  </r>
  <r>
    <n v="9422"/>
    <x v="4711"/>
    <x v="2"/>
    <x v="149"/>
    <d v="2011-07-27T00:00:00"/>
    <x v="1"/>
    <s v="NC-18535"/>
    <s v="Nick Crebassa"/>
    <x v="1"/>
    <s v="United States"/>
    <s v="San Francisco"/>
    <x v="1"/>
    <n v="94122"/>
    <x v="1"/>
    <s v="TEC-PH-10000441"/>
    <x v="2"/>
    <x v="7"/>
    <s v="VTech DS6151"/>
    <n v="604.75199999999995"/>
    <n v="6"/>
    <n v="0.2"/>
    <n v="60.475200000000058"/>
  </r>
  <r>
    <n v="9423"/>
    <x v="4711"/>
    <x v="2"/>
    <x v="149"/>
    <d v="2011-07-27T00:00:00"/>
    <x v="1"/>
    <s v="NC-18535"/>
    <s v="Nick Crebassa"/>
    <x v="1"/>
    <s v="United States"/>
    <s v="San Francisco"/>
    <x v="1"/>
    <n v="94122"/>
    <x v="1"/>
    <s v="OFF-SU-10004664"/>
    <x v="1"/>
    <x v="14"/>
    <s v="Acme Softgrip Scissors"/>
    <n v="40.700000000000003"/>
    <n v="5"/>
    <n v="0"/>
    <n v="11.802999999999999"/>
  </r>
  <r>
    <n v="9424"/>
    <x v="4711"/>
    <x v="2"/>
    <x v="149"/>
    <d v="2011-07-27T00:00:00"/>
    <x v="1"/>
    <s v="NC-18535"/>
    <s v="Nick Crebassa"/>
    <x v="1"/>
    <s v="United States"/>
    <s v="San Francisco"/>
    <x v="1"/>
    <n v="94122"/>
    <x v="1"/>
    <s v="TEC-PH-10004531"/>
    <x v="2"/>
    <x v="7"/>
    <s v="AT&amp;T CL2909"/>
    <n v="302.37599999999998"/>
    <n v="3"/>
    <n v="0.2"/>
    <n v="37.796999999999997"/>
  </r>
  <r>
    <n v="9425"/>
    <x v="4711"/>
    <x v="2"/>
    <x v="149"/>
    <d v="2011-07-27T00:00:00"/>
    <x v="1"/>
    <s v="NC-18535"/>
    <s v="Nick Crebassa"/>
    <x v="1"/>
    <s v="United States"/>
    <s v="San Francisco"/>
    <x v="1"/>
    <n v="94122"/>
    <x v="1"/>
    <s v="TEC-AC-10002167"/>
    <x v="2"/>
    <x v="11"/>
    <s v="Imation 8gb Micro Traveldrive Usb 2.0 Flash Drive"/>
    <n v="45"/>
    <n v="3"/>
    <n v="0"/>
    <n v="4.9500000000000011"/>
  </r>
  <r>
    <n v="9426"/>
    <x v="4712"/>
    <x v="2"/>
    <x v="171"/>
    <d v="2011-09-17T00:00:00"/>
    <x v="0"/>
    <s v="LW-17215"/>
    <s v="Luke Weiss"/>
    <x v="0"/>
    <s v="United States"/>
    <s v="New York City"/>
    <x v="15"/>
    <n v="10035"/>
    <x v="3"/>
    <s v="FUR-CH-10002024"/>
    <x v="0"/>
    <x v="1"/>
    <s v="HON 5400 Series Task Chairs for Big and Tall"/>
    <n v="3785.2920000000004"/>
    <n v="6"/>
    <n v="0.1"/>
    <n v="420.58800000000019"/>
  </r>
  <r>
    <n v="9427"/>
    <x v="4713"/>
    <x v="0"/>
    <x v="306"/>
    <d v="2013-09-21T00:00:00"/>
    <x v="1"/>
    <s v="AH-10585"/>
    <s v="Angele Hood"/>
    <x v="0"/>
    <s v="United States"/>
    <s v="Seattle"/>
    <x v="4"/>
    <n v="98105"/>
    <x v="1"/>
    <s v="OFF-AR-10002445"/>
    <x v="1"/>
    <x v="6"/>
    <s v="SANFORD Major Accent Highlighters"/>
    <n v="35.4"/>
    <n v="5"/>
    <n v="0"/>
    <n v="13.452000000000002"/>
  </r>
  <r>
    <n v="9428"/>
    <x v="4714"/>
    <x v="2"/>
    <x v="501"/>
    <d v="2011-12-01T00:00:00"/>
    <x v="1"/>
    <s v="JO-15145"/>
    <s v="Jack O'Briant"/>
    <x v="1"/>
    <s v="United States"/>
    <s v="Buffalo"/>
    <x v="15"/>
    <n v="14215"/>
    <x v="3"/>
    <s v="FUR-FU-10003268"/>
    <x v="0"/>
    <x v="5"/>
    <s v="Eldon Radial Chair Mat for Low to Medium Pile Carpets"/>
    <n v="199.89999999999998"/>
    <n v="5"/>
    <n v="0"/>
    <n v="39.97999999999999"/>
  </r>
  <r>
    <n v="9429"/>
    <x v="4715"/>
    <x v="2"/>
    <x v="218"/>
    <d v="2011-05-16T00:00:00"/>
    <x v="1"/>
    <s v="VW-21775"/>
    <s v="Victoria Wilson"/>
    <x v="1"/>
    <s v="United States"/>
    <s v="Huntsville"/>
    <x v="5"/>
    <n v="77340"/>
    <x v="2"/>
    <s v="FUR-CH-10000015"/>
    <x v="0"/>
    <x v="1"/>
    <s v="Hon Multipurpose Stacking Arm Chairs"/>
    <n v="1212.9599999999998"/>
    <n v="8"/>
    <n v="0.3"/>
    <n v="-69.311999999999898"/>
  </r>
  <r>
    <n v="9430"/>
    <x v="4716"/>
    <x v="1"/>
    <x v="834"/>
    <d v="2012-09-01T00:00:00"/>
    <x v="1"/>
    <s v="BP-11185"/>
    <s v="Ben Peterman"/>
    <x v="1"/>
    <s v="United States"/>
    <s v="Dallas"/>
    <x v="5"/>
    <n v="75081"/>
    <x v="2"/>
    <s v="TEC-PH-10004165"/>
    <x v="2"/>
    <x v="7"/>
    <s v="Mitel MiVoice 5330e IP Phone"/>
    <n v="1099.96"/>
    <n v="5"/>
    <n v="0.2"/>
    <n v="82.496999999999957"/>
  </r>
  <r>
    <n v="9431"/>
    <x v="4716"/>
    <x v="1"/>
    <x v="834"/>
    <d v="2012-09-01T00:00:00"/>
    <x v="1"/>
    <s v="BP-11185"/>
    <s v="Ben Peterman"/>
    <x v="1"/>
    <s v="United States"/>
    <s v="Dallas"/>
    <x v="5"/>
    <n v="75081"/>
    <x v="2"/>
    <s v="FUR-TA-10004607"/>
    <x v="0"/>
    <x v="3"/>
    <s v="Hon 2111 Invitation Series Straight Table"/>
    <n v="103.48100000000001"/>
    <n v="1"/>
    <n v="0.3"/>
    <n v="-16.261300000000006"/>
  </r>
  <r>
    <n v="9432"/>
    <x v="4717"/>
    <x v="1"/>
    <x v="974"/>
    <d v="2012-06-19T00:00:00"/>
    <x v="3"/>
    <s v="PP-18955"/>
    <s v="Paul Prost"/>
    <x v="2"/>
    <s v="United States"/>
    <s v="Philadelphia"/>
    <x v="9"/>
    <n v="19134"/>
    <x v="3"/>
    <s v="OFF-LA-10004677"/>
    <x v="1"/>
    <x v="2"/>
    <s v="Self-Adhesive Address Labels for Typewriters with Dispenser Box"/>
    <n v="5.9039999999999999"/>
    <n v="2"/>
    <n v="0.2"/>
    <n v="1.9925999999999999"/>
  </r>
  <r>
    <n v="9433"/>
    <x v="4718"/>
    <x v="1"/>
    <x v="493"/>
    <d v="2012-08-23T00:00:00"/>
    <x v="1"/>
    <s v="SC-20725"/>
    <s v="Steven Cartwright"/>
    <x v="0"/>
    <s v="United States"/>
    <s v="Peoria"/>
    <x v="16"/>
    <n v="85345"/>
    <x v="1"/>
    <s v="TEC-AC-10002217"/>
    <x v="2"/>
    <x v="11"/>
    <s v="Imation Clip USB flash drive - 8 GB"/>
    <n v="30.080000000000002"/>
    <n v="2"/>
    <n v="0.2"/>
    <n v="-5.2640000000000002"/>
  </r>
  <r>
    <n v="9434"/>
    <x v="4718"/>
    <x v="1"/>
    <x v="493"/>
    <d v="2012-08-23T00:00:00"/>
    <x v="1"/>
    <s v="SC-20725"/>
    <s v="Steven Cartwright"/>
    <x v="0"/>
    <s v="United States"/>
    <s v="Peoria"/>
    <x v="16"/>
    <n v="85345"/>
    <x v="1"/>
    <s v="OFF-PA-10001937"/>
    <x v="1"/>
    <x v="10"/>
    <s v="Xerox 21"/>
    <n v="36.288000000000011"/>
    <n v="7"/>
    <n v="0.2"/>
    <n v="12.700800000000001"/>
  </r>
  <r>
    <n v="9435"/>
    <x v="4718"/>
    <x v="1"/>
    <x v="493"/>
    <d v="2012-08-23T00:00:00"/>
    <x v="1"/>
    <s v="SC-20725"/>
    <s v="Steven Cartwright"/>
    <x v="0"/>
    <s v="United States"/>
    <s v="Peoria"/>
    <x v="16"/>
    <n v="85345"/>
    <x v="1"/>
    <s v="OFF-AR-10000203"/>
    <x v="1"/>
    <x v="6"/>
    <s v="Newell 336"/>
    <n v="10.272000000000002"/>
    <n v="3"/>
    <n v="0.2"/>
    <n v="1.1555999999999984"/>
  </r>
  <r>
    <n v="9436"/>
    <x v="4718"/>
    <x v="1"/>
    <x v="493"/>
    <d v="2012-08-23T00:00:00"/>
    <x v="1"/>
    <s v="SC-20725"/>
    <s v="Steven Cartwright"/>
    <x v="0"/>
    <s v="United States"/>
    <s v="Peoria"/>
    <x v="16"/>
    <n v="85345"/>
    <x v="1"/>
    <s v="TEC-AC-10001142"/>
    <x v="2"/>
    <x v="11"/>
    <s v="First Data FD10 PIN Pad"/>
    <n v="252.8"/>
    <n v="4"/>
    <n v="0.2"/>
    <n v="-31.600000000000037"/>
  </r>
  <r>
    <n v="9437"/>
    <x v="4719"/>
    <x v="1"/>
    <x v="12"/>
    <d v="2012-09-25T00:00:00"/>
    <x v="3"/>
    <s v="BM-11785"/>
    <s v="Bryan Mills"/>
    <x v="0"/>
    <s v="United States"/>
    <s v="Philadelphia"/>
    <x v="9"/>
    <n v="19143"/>
    <x v="3"/>
    <s v="OFF-BI-10003712"/>
    <x v="1"/>
    <x v="8"/>
    <s v="Acco Pressboard Covers with Storage Hooks, 14 7/8&quot; x 11&quot;, Light Blue"/>
    <n v="2.9460000000000006"/>
    <n v="2"/>
    <n v="0.7"/>
    <n v="-2.0621999999999998"/>
  </r>
  <r>
    <n v="9438"/>
    <x v="4720"/>
    <x v="3"/>
    <x v="1143"/>
    <d v="2014-06-01T00:00:00"/>
    <x v="1"/>
    <s v="CD-11920"/>
    <s v="Carlos Daly"/>
    <x v="0"/>
    <s v="United States"/>
    <s v="Oceanside"/>
    <x v="1"/>
    <n v="92054"/>
    <x v="1"/>
    <s v="OFF-PA-10000520"/>
    <x v="1"/>
    <x v="10"/>
    <s v="Xerox 201"/>
    <n v="12.96"/>
    <n v="2"/>
    <n v="0"/>
    <n v="6.2208000000000006"/>
  </r>
  <r>
    <n v="9439"/>
    <x v="4721"/>
    <x v="3"/>
    <x v="689"/>
    <d v="2014-08-06T00:00:00"/>
    <x v="1"/>
    <s v="GM-14680"/>
    <s v="Greg Matthias"/>
    <x v="0"/>
    <s v="United States"/>
    <s v="Philadelphia"/>
    <x v="9"/>
    <n v="19134"/>
    <x v="3"/>
    <s v="TEC-PH-10001079"/>
    <x v="2"/>
    <x v="7"/>
    <s v="Polycom SoundPoint Pro SE-225 Corded phone"/>
    <n v="285.57599999999996"/>
    <n v="4"/>
    <n v="0.4"/>
    <n v="-57.115200000000016"/>
  </r>
  <r>
    <n v="9440"/>
    <x v="4722"/>
    <x v="2"/>
    <x v="36"/>
    <d v="2011-10-17T00:00:00"/>
    <x v="1"/>
    <s v="BP-11050"/>
    <s v="Barry Pond"/>
    <x v="1"/>
    <s v="United States"/>
    <s v="Chicago"/>
    <x v="10"/>
    <n v="60623"/>
    <x v="2"/>
    <s v="OFF-SU-10000898"/>
    <x v="1"/>
    <x v="14"/>
    <s v="Acme Hot Forged Carbon Steel Scissors with Nickel-Plated Handles, 3 7/8&quot; Cut, 8&quot;L"/>
    <n v="22.240000000000002"/>
    <n v="2"/>
    <n v="0.2"/>
    <n v="2.5019999999999971"/>
  </r>
  <r>
    <n v="9441"/>
    <x v="4723"/>
    <x v="2"/>
    <x v="594"/>
    <d v="2011-05-29T00:00:00"/>
    <x v="1"/>
    <s v="BW-11065"/>
    <s v="Barry Weirich"/>
    <x v="0"/>
    <s v="United States"/>
    <s v="New York City"/>
    <x v="15"/>
    <n v="10035"/>
    <x v="3"/>
    <s v="OFF-PA-10001471"/>
    <x v="1"/>
    <x v="10"/>
    <s v="Strathmore Photo Frame Cards"/>
    <n v="14.62"/>
    <n v="2"/>
    <n v="0"/>
    <n v="6.7251999999999992"/>
  </r>
  <r>
    <n v="9442"/>
    <x v="4724"/>
    <x v="2"/>
    <x v="282"/>
    <d v="2011-12-31T00:00:00"/>
    <x v="0"/>
    <s v="RE-19405"/>
    <s v="Ricardo Emerson"/>
    <x v="0"/>
    <s v="United States"/>
    <s v="Kent"/>
    <x v="24"/>
    <n v="44240"/>
    <x v="3"/>
    <s v="OFF-AP-10003281"/>
    <x v="1"/>
    <x v="9"/>
    <s v="Acco 6 Outlet Guardian Standard Surge Suppressor"/>
    <n v="48.36"/>
    <n v="5"/>
    <n v="0.2"/>
    <n v="6.0449999999999946"/>
  </r>
  <r>
    <n v="9443"/>
    <x v="4725"/>
    <x v="3"/>
    <x v="104"/>
    <d v="2014-04-12T00:00:00"/>
    <x v="1"/>
    <s v="HR-14770"/>
    <s v="Hallie Redmond"/>
    <x v="2"/>
    <s v="United States"/>
    <s v="Jacksonville"/>
    <x v="2"/>
    <n v="32216"/>
    <x v="0"/>
    <s v="OFF-AR-10003156"/>
    <x v="1"/>
    <x v="6"/>
    <s v="50 Colored Long Pencils"/>
    <n v="16.256"/>
    <n v="2"/>
    <n v="0.2"/>
    <n v="1.2192000000000007"/>
  </r>
  <r>
    <n v="9444"/>
    <x v="4725"/>
    <x v="3"/>
    <x v="104"/>
    <d v="2014-04-12T00:00:00"/>
    <x v="1"/>
    <s v="HR-14770"/>
    <s v="Hallie Redmond"/>
    <x v="2"/>
    <s v="United States"/>
    <s v="Jacksonville"/>
    <x v="2"/>
    <n v="32216"/>
    <x v="0"/>
    <s v="TEC-PH-10000576"/>
    <x v="2"/>
    <x v="7"/>
    <s v="AT&amp;T 1080 Corded phone"/>
    <n v="219.18400000000003"/>
    <n v="2"/>
    <n v="0.2"/>
    <n v="19.178600000000003"/>
  </r>
  <r>
    <n v="9445"/>
    <x v="4726"/>
    <x v="1"/>
    <x v="1201"/>
    <d v="2012-03-02T00:00:00"/>
    <x v="2"/>
    <s v="TP-21565"/>
    <s v="Tracy Poddar"/>
    <x v="1"/>
    <s v="United States"/>
    <s v="Coppell"/>
    <x v="5"/>
    <n v="75019"/>
    <x v="2"/>
    <s v="TEC-PH-10003215"/>
    <x v="2"/>
    <x v="7"/>
    <s v="Jackery Bar Premium Fast-charging Portable Charger"/>
    <n v="95.84"/>
    <n v="4"/>
    <n v="0.2"/>
    <n v="34.741999999999997"/>
  </r>
  <r>
    <n v="9446"/>
    <x v="4727"/>
    <x v="1"/>
    <x v="352"/>
    <d v="2012-06-03T00:00:00"/>
    <x v="1"/>
    <s v="KB-16315"/>
    <s v="Karl Braun"/>
    <x v="0"/>
    <s v="United States"/>
    <s v="Indianapolis"/>
    <x v="14"/>
    <n v="46203"/>
    <x v="2"/>
    <s v="OFF-LA-10004484"/>
    <x v="1"/>
    <x v="2"/>
    <s v="Avery 476"/>
    <n v="12.39"/>
    <n v="3"/>
    <n v="0"/>
    <n v="5.6993999999999998"/>
  </r>
  <r>
    <n v="9447"/>
    <x v="4728"/>
    <x v="0"/>
    <x v="897"/>
    <d v="2013-09-29T00:00:00"/>
    <x v="1"/>
    <s v="AC-10660"/>
    <s v="Anna Chung"/>
    <x v="0"/>
    <s v="United States"/>
    <s v="Lawrence"/>
    <x v="14"/>
    <n v="46226"/>
    <x v="2"/>
    <s v="OFF-PA-10002245"/>
    <x v="1"/>
    <x v="10"/>
    <s v="Xerox 1895"/>
    <n v="35.880000000000003"/>
    <n v="6"/>
    <n v="0"/>
    <n v="16.146000000000001"/>
  </r>
  <r>
    <n v="9448"/>
    <x v="4729"/>
    <x v="3"/>
    <x v="837"/>
    <d v="2014-06-04T00:00:00"/>
    <x v="1"/>
    <s v="DN-13690"/>
    <s v="Duane Noonan"/>
    <x v="0"/>
    <s v="United States"/>
    <s v="Tulsa"/>
    <x v="26"/>
    <n v="74133"/>
    <x v="2"/>
    <s v="FUR-FU-10003664"/>
    <x v="0"/>
    <x v="5"/>
    <s v="Electrix Architect's Clamp-On Swing Arm Lamp, Black"/>
    <n v="477.29999999999995"/>
    <n v="5"/>
    <n v="0"/>
    <n v="138.41699999999997"/>
  </r>
  <r>
    <n v="9449"/>
    <x v="4730"/>
    <x v="0"/>
    <x v="42"/>
    <d v="2013-09-24T00:00:00"/>
    <x v="1"/>
    <s v="CC-12430"/>
    <s v="Chuck Clark"/>
    <x v="2"/>
    <s v="United States"/>
    <s v="Redmond"/>
    <x v="4"/>
    <n v="98052"/>
    <x v="1"/>
    <s v="OFF-LA-10002195"/>
    <x v="1"/>
    <x v="2"/>
    <s v="Avery 481"/>
    <n v="12.32"/>
    <n v="4"/>
    <n v="0"/>
    <n v="5.9135999999999997"/>
  </r>
  <r>
    <n v="9450"/>
    <x v="4731"/>
    <x v="2"/>
    <x v="78"/>
    <d v="2011-09-13T00:00:00"/>
    <x v="1"/>
    <s v="TS-21340"/>
    <s v="Toby Swindell"/>
    <x v="0"/>
    <s v="United States"/>
    <s v="San Francisco"/>
    <x v="1"/>
    <n v="94109"/>
    <x v="1"/>
    <s v="OFF-BI-10000822"/>
    <x v="1"/>
    <x v="8"/>
    <s v="Acco PRESSTEX Data Binder with Storage Hooks, Light Blue, 9 1/2&quot; X 11&quot;"/>
    <n v="8.6080000000000005"/>
    <n v="2"/>
    <n v="0.2"/>
    <n v="3.0127999999999995"/>
  </r>
  <r>
    <n v="9451"/>
    <x v="4732"/>
    <x v="3"/>
    <x v="95"/>
    <d v="2014-06-08T00:00:00"/>
    <x v="1"/>
    <s v="MO-17800"/>
    <s v="Meg O'Connel"/>
    <x v="2"/>
    <s v="United States"/>
    <s v="Spokane"/>
    <x v="4"/>
    <n v="99207"/>
    <x v="1"/>
    <s v="OFF-ST-10004963"/>
    <x v="1"/>
    <x v="4"/>
    <s v="Eldon Gobal File Keepers"/>
    <n v="136.26"/>
    <n v="9"/>
    <n v="0"/>
    <n v="5.4503999999999913"/>
  </r>
  <r>
    <n v="9452"/>
    <x v="4733"/>
    <x v="1"/>
    <x v="694"/>
    <d v="2012-10-05T00:00:00"/>
    <x v="1"/>
    <s v="RP-19855"/>
    <s v="Roy Phan"/>
    <x v="1"/>
    <s v="United States"/>
    <s v="Los Angeles"/>
    <x v="1"/>
    <n v="90032"/>
    <x v="1"/>
    <s v="OFF-AP-10002495"/>
    <x v="1"/>
    <x v="9"/>
    <s v="Acco Smartsocket Table Surge Protector, 6 Color-Coded Adapter Outlets"/>
    <n v="186.14999999999998"/>
    <n v="3"/>
    <n v="0"/>
    <n v="55.844999999999985"/>
  </r>
  <r>
    <n v="9453"/>
    <x v="4733"/>
    <x v="1"/>
    <x v="694"/>
    <d v="2012-10-05T00:00:00"/>
    <x v="1"/>
    <s v="RP-19855"/>
    <s v="Roy Phan"/>
    <x v="1"/>
    <s v="United States"/>
    <s v="Los Angeles"/>
    <x v="1"/>
    <n v="90032"/>
    <x v="1"/>
    <s v="OFF-BI-10004001"/>
    <x v="1"/>
    <x v="8"/>
    <s v="GBC Recycled VeloBinder Covers"/>
    <n v="81.792000000000002"/>
    <n v="6"/>
    <n v="0.2"/>
    <n v="26.582399999999986"/>
  </r>
  <r>
    <n v="9454"/>
    <x v="4733"/>
    <x v="1"/>
    <x v="694"/>
    <d v="2012-10-05T00:00:00"/>
    <x v="1"/>
    <s v="RP-19855"/>
    <s v="Roy Phan"/>
    <x v="1"/>
    <s v="United States"/>
    <s v="Los Angeles"/>
    <x v="1"/>
    <n v="90032"/>
    <x v="1"/>
    <s v="OFF-SU-10004884"/>
    <x v="1"/>
    <x v="14"/>
    <s v="Acme Galleria Hot Forged Steel Scissors with Colored Handles"/>
    <n v="47.19"/>
    <n v="3"/>
    <n v="0"/>
    <n v="13.685099999999995"/>
  </r>
  <r>
    <n v="9455"/>
    <x v="4733"/>
    <x v="1"/>
    <x v="694"/>
    <d v="2012-10-05T00:00:00"/>
    <x v="1"/>
    <s v="RP-19855"/>
    <s v="Roy Phan"/>
    <x v="1"/>
    <s v="United States"/>
    <s v="Los Angeles"/>
    <x v="1"/>
    <n v="90032"/>
    <x v="1"/>
    <s v="TEC-PH-10003555"/>
    <x v="2"/>
    <x v="7"/>
    <s v="Motorola HK250 Universal Bluetooth Headset"/>
    <n v="36.783999999999999"/>
    <n v="2"/>
    <n v="0.2"/>
    <n v="-8.2763999999999971"/>
  </r>
  <r>
    <n v="9456"/>
    <x v="4734"/>
    <x v="0"/>
    <x v="950"/>
    <d v="2013-06-20T00:00:00"/>
    <x v="0"/>
    <s v="JL-15175"/>
    <s v="James Lanier"/>
    <x v="2"/>
    <s v="United States"/>
    <s v="Chattanooga"/>
    <x v="18"/>
    <n v="37421"/>
    <x v="0"/>
    <s v="TEC-MA-10003493"/>
    <x v="2"/>
    <x v="15"/>
    <s v="Penpower WorldCard Pro Card Scanner"/>
    <n v="91.474999999999994"/>
    <n v="1"/>
    <n v="0.5"/>
    <n v="-1.8294999999999959"/>
  </r>
  <r>
    <n v="9457"/>
    <x v="4735"/>
    <x v="3"/>
    <x v="837"/>
    <d v="2014-06-04T00:00:00"/>
    <x v="1"/>
    <s v="BW-11110"/>
    <s v="Bart Watters"/>
    <x v="1"/>
    <s v="United States"/>
    <s v="Greensboro"/>
    <x v="3"/>
    <n v="27405"/>
    <x v="0"/>
    <s v="TEC-AC-10002380"/>
    <x v="2"/>
    <x v="11"/>
    <s v="Sony 8GB Class 10 Micro SDHC R40 Memory Card"/>
    <n v="27.192"/>
    <n v="3"/>
    <n v="0.2"/>
    <n v="0.33989999999999654"/>
  </r>
  <r>
    <n v="9458"/>
    <x v="4735"/>
    <x v="3"/>
    <x v="837"/>
    <d v="2014-06-04T00:00:00"/>
    <x v="1"/>
    <s v="BW-11110"/>
    <s v="Bart Watters"/>
    <x v="1"/>
    <s v="United States"/>
    <s v="Greensboro"/>
    <x v="3"/>
    <n v="27405"/>
    <x v="0"/>
    <s v="OFF-BI-10004209"/>
    <x v="1"/>
    <x v="8"/>
    <s v="Fellowes Twister Kit, Gray/Clear, 3/pkg"/>
    <n v="12.059999999999999"/>
    <n v="5"/>
    <n v="0.7"/>
    <n v="-10.050000000000001"/>
  </r>
  <r>
    <n v="9459"/>
    <x v="4736"/>
    <x v="2"/>
    <x v="1148"/>
    <d v="2011-10-14T00:00:00"/>
    <x v="1"/>
    <s v="SJ-20500"/>
    <s v="Shirley Jackson"/>
    <x v="0"/>
    <s v="United States"/>
    <s v="San Francisco"/>
    <x v="1"/>
    <n v="94122"/>
    <x v="1"/>
    <s v="OFF-AR-10002135"/>
    <x v="1"/>
    <x v="6"/>
    <s v="Boston Heavy-Duty Trimline Electric Pencil Sharpeners"/>
    <n v="144.60000000000002"/>
    <n v="3"/>
    <n v="0"/>
    <n v="41.933999999999983"/>
  </r>
  <r>
    <n v="9460"/>
    <x v="4736"/>
    <x v="2"/>
    <x v="1148"/>
    <d v="2011-10-14T00:00:00"/>
    <x v="1"/>
    <s v="SJ-20500"/>
    <s v="Shirley Jackson"/>
    <x v="0"/>
    <s v="United States"/>
    <s v="San Francisco"/>
    <x v="1"/>
    <n v="94122"/>
    <x v="1"/>
    <s v="TEC-PH-10002583"/>
    <x v="2"/>
    <x v="7"/>
    <s v="iOttie HLCRIO102 Car Mount"/>
    <n v="15.991999999999999"/>
    <n v="1"/>
    <n v="0.2"/>
    <n v="-2.9985000000000022"/>
  </r>
  <r>
    <n v="9461"/>
    <x v="4737"/>
    <x v="2"/>
    <x v="664"/>
    <d v="2011-11-22T00:00:00"/>
    <x v="0"/>
    <s v="FG-14260"/>
    <s v="Frank Gastineau"/>
    <x v="2"/>
    <s v="United States"/>
    <s v="New York City"/>
    <x v="15"/>
    <n v="10024"/>
    <x v="3"/>
    <s v="OFF-PA-10003591"/>
    <x v="1"/>
    <x v="10"/>
    <s v="Southworth 100% Cotton The Best Paper"/>
    <n v="34.44"/>
    <n v="3"/>
    <n v="0"/>
    <n v="17.22"/>
  </r>
  <r>
    <n v="9462"/>
    <x v="4738"/>
    <x v="2"/>
    <x v="538"/>
    <d v="2011-10-24T00:00:00"/>
    <x v="1"/>
    <s v="EH-14125"/>
    <s v="Eugene Hildebrand"/>
    <x v="2"/>
    <s v="United States"/>
    <s v="Lakewood"/>
    <x v="1"/>
    <n v="90712"/>
    <x v="1"/>
    <s v="TEC-PH-10004922"/>
    <x v="2"/>
    <x v="7"/>
    <s v="RCA Visys Integrated PBX 8-Line Router"/>
    <n v="321.55200000000002"/>
    <n v="6"/>
    <n v="0.2"/>
    <n v="20.097000000000008"/>
  </r>
  <r>
    <n v="9463"/>
    <x v="4739"/>
    <x v="3"/>
    <x v="920"/>
    <d v="2014-12-01T00:00:00"/>
    <x v="0"/>
    <s v="BS-11590"/>
    <s v="Brendan Sweed"/>
    <x v="1"/>
    <s v="United States"/>
    <s v="Louisville"/>
    <x v="0"/>
    <n v="40214"/>
    <x v="0"/>
    <s v="FUR-CH-10001854"/>
    <x v="0"/>
    <x v="1"/>
    <s v="Office Star - Professional Matrix Back Chair with 2-to-1 Synchro Tilt and Mesh Fabric Seat"/>
    <n v="701.96"/>
    <n v="2"/>
    <n v="0"/>
    <n v="168.47040000000004"/>
  </r>
  <r>
    <n v="9464"/>
    <x v="4740"/>
    <x v="2"/>
    <x v="1221"/>
    <d v="2011-03-03T00:00:00"/>
    <x v="2"/>
    <s v="JS-16030"/>
    <s v="Joy Smith"/>
    <x v="0"/>
    <s v="United States"/>
    <s v="Columbus"/>
    <x v="24"/>
    <n v="43229"/>
    <x v="3"/>
    <s v="OFF-AR-10003560"/>
    <x v="1"/>
    <x v="6"/>
    <s v="Zebra Zazzle Fluorescent Highlighters"/>
    <n v="19.456000000000003"/>
    <n v="4"/>
    <n v="0.2"/>
    <n v="3.4047999999999981"/>
  </r>
  <r>
    <n v="9465"/>
    <x v="4741"/>
    <x v="2"/>
    <x v="1059"/>
    <d v="2011-12-25T00:00:00"/>
    <x v="1"/>
    <s v="JC-15775"/>
    <s v="John Castell"/>
    <x v="0"/>
    <s v="United States"/>
    <s v="Newark"/>
    <x v="13"/>
    <n v="19711"/>
    <x v="3"/>
    <s v="OFF-LA-10004409"/>
    <x v="1"/>
    <x v="2"/>
    <s v="Avery 492"/>
    <n v="17.28"/>
    <n v="6"/>
    <n v="0"/>
    <n v="7.9487999999999985"/>
  </r>
  <r>
    <n v="9466"/>
    <x v="4742"/>
    <x v="0"/>
    <x v="258"/>
    <d v="2013-11-24T00:00:00"/>
    <x v="1"/>
    <s v="JM-15265"/>
    <s v="Janet Molinari"/>
    <x v="1"/>
    <s v="United States"/>
    <s v="Seattle"/>
    <x v="4"/>
    <n v="98115"/>
    <x v="1"/>
    <s v="FUR-FU-10000448"/>
    <x v="0"/>
    <x v="5"/>
    <s v="Tenex Chairmats For Use With Carpeted Floors"/>
    <n v="31.96"/>
    <n v="2"/>
    <n v="0"/>
    <n v="1.597999999999999"/>
  </r>
  <r>
    <n v="9467"/>
    <x v="4743"/>
    <x v="3"/>
    <x v="60"/>
    <d v="2014-11-11T00:00:00"/>
    <x v="0"/>
    <s v="CD-12280"/>
    <s v="Christina DeMoss"/>
    <x v="0"/>
    <s v="United States"/>
    <s v="New York City"/>
    <x v="15"/>
    <n v="10024"/>
    <x v="3"/>
    <s v="OFF-BI-10002735"/>
    <x v="1"/>
    <x v="8"/>
    <s v="GBC Prestige Therm-A-Bind Covers"/>
    <n v="164.68800000000002"/>
    <n v="6"/>
    <n v="0.2"/>
    <n v="55.582200000000007"/>
  </r>
  <r>
    <n v="9468"/>
    <x v="4743"/>
    <x v="3"/>
    <x v="60"/>
    <d v="2014-11-11T00:00:00"/>
    <x v="0"/>
    <s v="CD-12280"/>
    <s v="Christina DeMoss"/>
    <x v="0"/>
    <s v="United States"/>
    <s v="New York City"/>
    <x v="15"/>
    <n v="10024"/>
    <x v="3"/>
    <s v="FUR-TA-10003469"/>
    <x v="0"/>
    <x v="3"/>
    <s v="Balt Split Level Computer Training Table"/>
    <n v="166.5"/>
    <n v="2"/>
    <n v="0.4"/>
    <n v="-66.599999999999994"/>
  </r>
  <r>
    <n v="9469"/>
    <x v="4743"/>
    <x v="3"/>
    <x v="60"/>
    <d v="2014-11-11T00:00:00"/>
    <x v="0"/>
    <s v="CD-12280"/>
    <s v="Christina DeMoss"/>
    <x v="0"/>
    <s v="United States"/>
    <s v="New York City"/>
    <x v="15"/>
    <n v="10024"/>
    <x v="3"/>
    <s v="OFF-PA-10001870"/>
    <x v="1"/>
    <x v="10"/>
    <s v="Xerox 202"/>
    <n v="12.96"/>
    <n v="2"/>
    <n v="0"/>
    <n v="6.2208000000000006"/>
  </r>
  <r>
    <n v="9470"/>
    <x v="4743"/>
    <x v="3"/>
    <x v="60"/>
    <d v="2014-11-11T00:00:00"/>
    <x v="0"/>
    <s v="CD-12280"/>
    <s v="Christina DeMoss"/>
    <x v="0"/>
    <s v="United States"/>
    <s v="New York City"/>
    <x v="15"/>
    <n v="10024"/>
    <x v="3"/>
    <s v="OFF-PA-10004071"/>
    <x v="1"/>
    <x v="10"/>
    <s v="Eaton Premium Continuous-Feed Paper, 25% Cotton, Letter Size, White, 1000 Shts/Box"/>
    <n v="110.96"/>
    <n v="2"/>
    <n v="0"/>
    <n v="53.260799999999996"/>
  </r>
  <r>
    <n v="9471"/>
    <x v="4743"/>
    <x v="3"/>
    <x v="60"/>
    <d v="2014-11-11T00:00:00"/>
    <x v="0"/>
    <s v="CD-12280"/>
    <s v="Christina DeMoss"/>
    <x v="0"/>
    <s v="United States"/>
    <s v="New York City"/>
    <x v="15"/>
    <n v="10024"/>
    <x v="3"/>
    <s v="TEC-PH-10001448"/>
    <x v="2"/>
    <x v="7"/>
    <s v="Anker Astro 15000mAh USB Portable Charger"/>
    <n v="99.98"/>
    <n v="2"/>
    <n v="0"/>
    <n v="3.9991999999999877"/>
  </r>
  <r>
    <n v="9472"/>
    <x v="4743"/>
    <x v="3"/>
    <x v="60"/>
    <d v="2014-11-11T00:00:00"/>
    <x v="0"/>
    <s v="CD-12280"/>
    <s v="Christina DeMoss"/>
    <x v="0"/>
    <s v="United States"/>
    <s v="New York City"/>
    <x v="15"/>
    <n v="10024"/>
    <x v="3"/>
    <s v="OFF-BI-10002706"/>
    <x v="1"/>
    <x v="8"/>
    <s v="Avery Premier Heavy-Duty Binder with Round Locking Rings"/>
    <n v="11.423999999999999"/>
    <n v="1"/>
    <n v="0.2"/>
    <n v="3.7127999999999997"/>
  </r>
  <r>
    <n v="9473"/>
    <x v="4743"/>
    <x v="3"/>
    <x v="60"/>
    <d v="2014-11-11T00:00:00"/>
    <x v="0"/>
    <s v="CD-12280"/>
    <s v="Christina DeMoss"/>
    <x v="0"/>
    <s v="United States"/>
    <s v="New York City"/>
    <x v="15"/>
    <n v="10024"/>
    <x v="3"/>
    <s v="FUR-CH-10004875"/>
    <x v="0"/>
    <x v="1"/>
    <s v="Harbour Creations 67200 Series Stacking Chairs"/>
    <n v="128.12400000000002"/>
    <n v="2"/>
    <n v="0.1"/>
    <n v="24.2012"/>
  </r>
  <r>
    <n v="9474"/>
    <x v="4743"/>
    <x v="3"/>
    <x v="60"/>
    <d v="2014-11-11T00:00:00"/>
    <x v="0"/>
    <s v="CD-12280"/>
    <s v="Christina DeMoss"/>
    <x v="0"/>
    <s v="United States"/>
    <s v="New York City"/>
    <x v="15"/>
    <n v="10024"/>
    <x v="3"/>
    <s v="FUR-FU-10004245"/>
    <x v="0"/>
    <x v="5"/>
    <s v="Career Cubicle Clock, 8 1/4&quot;, Black"/>
    <n v="101.4"/>
    <n v="5"/>
    <n v="0"/>
    <n v="38.532000000000004"/>
  </r>
  <r>
    <n v="9475"/>
    <x v="4744"/>
    <x v="1"/>
    <x v="70"/>
    <d v="2012-06-05T00:00:00"/>
    <x v="0"/>
    <s v="JM-15265"/>
    <s v="Janet Molinari"/>
    <x v="1"/>
    <s v="United States"/>
    <s v="Chicago"/>
    <x v="10"/>
    <n v="60653"/>
    <x v="2"/>
    <s v="OFF-LA-10000443"/>
    <x v="1"/>
    <x v="2"/>
    <s v="Avery 501"/>
    <n v="5.9039999999999999"/>
    <n v="2"/>
    <n v="0.2"/>
    <n v="1.9925999999999999"/>
  </r>
  <r>
    <n v="9476"/>
    <x v="4744"/>
    <x v="1"/>
    <x v="70"/>
    <d v="2012-06-05T00:00:00"/>
    <x v="0"/>
    <s v="JM-15265"/>
    <s v="Janet Molinari"/>
    <x v="1"/>
    <s v="United States"/>
    <s v="Chicago"/>
    <x v="10"/>
    <n v="60653"/>
    <x v="2"/>
    <s v="OFF-PA-10001125"/>
    <x v="1"/>
    <x v="10"/>
    <s v="Xerox 1988"/>
    <n v="173.48800000000003"/>
    <n v="7"/>
    <n v="0.2"/>
    <n v="54.214999999999982"/>
  </r>
  <r>
    <n v="9477"/>
    <x v="4744"/>
    <x v="1"/>
    <x v="70"/>
    <d v="2012-06-05T00:00:00"/>
    <x v="0"/>
    <s v="JM-15265"/>
    <s v="Janet Molinari"/>
    <x v="1"/>
    <s v="United States"/>
    <s v="Chicago"/>
    <x v="10"/>
    <n v="60653"/>
    <x v="2"/>
    <s v="FUR-FU-10002703"/>
    <x v="0"/>
    <x v="5"/>
    <s v="Tenex Traditional Chairmats for Hard Floors, Average Lip, 36&quot; x 48&quot;"/>
    <n v="51.56"/>
    <n v="2"/>
    <n v="0.6"/>
    <n v="-61.872"/>
  </r>
  <r>
    <n v="9478"/>
    <x v="4744"/>
    <x v="1"/>
    <x v="70"/>
    <d v="2012-06-05T00:00:00"/>
    <x v="0"/>
    <s v="JM-15265"/>
    <s v="Janet Molinari"/>
    <x v="1"/>
    <s v="United States"/>
    <s v="Chicago"/>
    <x v="10"/>
    <n v="60653"/>
    <x v="2"/>
    <s v="OFF-BI-10004364"/>
    <x v="1"/>
    <x v="8"/>
    <s v="Storex Dura Pro Binders"/>
    <n v="3.5639999999999992"/>
    <n v="3"/>
    <n v="0.8"/>
    <n v="-6.2370000000000019"/>
  </r>
  <r>
    <n v="9479"/>
    <x v="4745"/>
    <x v="2"/>
    <x v="557"/>
    <d v="2011-09-14T00:00:00"/>
    <x v="1"/>
    <s v="SS-20410"/>
    <s v="Shahid Shariari"/>
    <x v="0"/>
    <s v="United States"/>
    <s v="Oswego"/>
    <x v="10"/>
    <n v="60543"/>
    <x v="2"/>
    <s v="OFF-FA-10000936"/>
    <x v="1"/>
    <x v="13"/>
    <s v="Acco Hot Clips Clips to Go"/>
    <n v="13.16"/>
    <n v="5"/>
    <n v="0.2"/>
    <n v="4.1124999999999998"/>
  </r>
  <r>
    <n v="9480"/>
    <x v="4745"/>
    <x v="2"/>
    <x v="557"/>
    <d v="2011-09-14T00:00:00"/>
    <x v="1"/>
    <s v="SS-20410"/>
    <s v="Shahid Shariari"/>
    <x v="0"/>
    <s v="United States"/>
    <s v="Oswego"/>
    <x v="10"/>
    <n v="60543"/>
    <x v="2"/>
    <s v="OFF-BI-10001249"/>
    <x v="1"/>
    <x v="8"/>
    <s v="Avery Heavy-Duty EZD View Binder with Locking Rings"/>
    <n v="3.8279999999999994"/>
    <n v="3"/>
    <n v="0.8"/>
    <n v="-6.5076000000000018"/>
  </r>
  <r>
    <n v="9481"/>
    <x v="4745"/>
    <x v="2"/>
    <x v="557"/>
    <d v="2011-09-14T00:00:00"/>
    <x v="1"/>
    <s v="SS-20410"/>
    <s v="Shahid Shariari"/>
    <x v="0"/>
    <s v="United States"/>
    <s v="Oswego"/>
    <x v="10"/>
    <n v="60543"/>
    <x v="2"/>
    <s v="OFF-BI-10004632"/>
    <x v="1"/>
    <x v="8"/>
    <s v="Ibico Hi-Tech Manual Binding System"/>
    <n v="304.98999999999995"/>
    <n v="5"/>
    <n v="0.8"/>
    <n v="-533.73250000000007"/>
  </r>
  <r>
    <n v="9482"/>
    <x v="4746"/>
    <x v="3"/>
    <x v="44"/>
    <d v="2014-11-13T00:00:00"/>
    <x v="1"/>
    <s v="HG-14845"/>
    <s v="Harry Greene"/>
    <x v="0"/>
    <s v="United States"/>
    <s v="Dallas"/>
    <x v="5"/>
    <n v="75220"/>
    <x v="2"/>
    <s v="OFF-ST-10000615"/>
    <x v="1"/>
    <x v="4"/>
    <s v="SimpliFile Personal File, Black Granite, 15w x 6-15/16d x 11-1/4h"/>
    <n v="18.16"/>
    <n v="2"/>
    <n v="0.2"/>
    <n v="1.8160000000000016"/>
  </r>
  <r>
    <n v="9483"/>
    <x v="4747"/>
    <x v="1"/>
    <x v="782"/>
    <d v="2012-06-24T00:00:00"/>
    <x v="0"/>
    <s v="BC-11125"/>
    <s v="Becky Castell"/>
    <x v="2"/>
    <s v="United States"/>
    <s v="Philadelphia"/>
    <x v="9"/>
    <n v="19134"/>
    <x v="3"/>
    <s v="TEC-AC-10001838"/>
    <x v="2"/>
    <x v="11"/>
    <s v="Razer Tiamat Over Ear 7.1 Surround Sound PC Gaming Headset"/>
    <n v="319.98400000000004"/>
    <n v="2"/>
    <n v="0.2"/>
    <n v="91.995400000000018"/>
  </r>
  <r>
    <n v="9484"/>
    <x v="4748"/>
    <x v="2"/>
    <x v="192"/>
    <d v="2011-07-28T00:00:00"/>
    <x v="1"/>
    <s v="AB-10255"/>
    <s v="Alejandro Ballentine"/>
    <x v="2"/>
    <s v="United States"/>
    <s v="Los Angeles"/>
    <x v="1"/>
    <n v="90008"/>
    <x v="1"/>
    <s v="OFF-AR-10004757"/>
    <x v="1"/>
    <x v="6"/>
    <s v="Crayola Colored Pencils"/>
    <n v="19.68"/>
    <n v="6"/>
    <n v="0"/>
    <n v="6.4943999999999988"/>
  </r>
  <r>
    <n v="9485"/>
    <x v="4749"/>
    <x v="0"/>
    <x v="499"/>
    <d v="2013-12-05T00:00:00"/>
    <x v="0"/>
    <s v="MY-18295"/>
    <s v="Muhammed Yedwab"/>
    <x v="1"/>
    <s v="United States"/>
    <s v="Houston"/>
    <x v="5"/>
    <n v="77036"/>
    <x v="2"/>
    <s v="FUR-BO-10003893"/>
    <x v="0"/>
    <x v="0"/>
    <s v="Sauder Camden County Collection Library"/>
    <n v="781.86399999999992"/>
    <n v="10"/>
    <n v="0.32"/>
    <n v="-137.97600000000008"/>
  </r>
  <r>
    <n v="9486"/>
    <x v="4749"/>
    <x v="0"/>
    <x v="499"/>
    <d v="2013-12-05T00:00:00"/>
    <x v="0"/>
    <s v="MY-18295"/>
    <s v="Muhammed Yedwab"/>
    <x v="1"/>
    <s v="United States"/>
    <s v="Houston"/>
    <x v="5"/>
    <n v="77036"/>
    <x v="2"/>
    <s v="OFF-PA-10003893"/>
    <x v="1"/>
    <x v="10"/>
    <s v="Xerox 1962"/>
    <n v="30.816000000000003"/>
    <n v="9"/>
    <n v="0.2"/>
    <n v="9.6299999999999955"/>
  </r>
  <r>
    <n v="9487"/>
    <x v="4750"/>
    <x v="3"/>
    <x v="386"/>
    <d v="2014-10-13T00:00:00"/>
    <x v="3"/>
    <s v="NF-18385"/>
    <s v="Natalie Fritzler"/>
    <x v="0"/>
    <s v="United States"/>
    <s v="Wheeling"/>
    <x v="48"/>
    <n v="26003"/>
    <x v="3"/>
    <s v="FUR-TA-10001932"/>
    <x v="0"/>
    <x v="3"/>
    <s v="Chromcraft 48&quot; x 96&quot; Racetrack Double Pedestal Table"/>
    <n v="673.34399999999994"/>
    <n v="3"/>
    <n v="0.3"/>
    <n v="-76.953599999999994"/>
  </r>
  <r>
    <n v="9488"/>
    <x v="4751"/>
    <x v="3"/>
    <x v="157"/>
    <d v="2014-12-14T00:00:00"/>
    <x v="2"/>
    <s v="NB-18655"/>
    <s v="Nona Balk"/>
    <x v="1"/>
    <s v="United States"/>
    <s v="Paterson"/>
    <x v="30"/>
    <n v="7501"/>
    <x v="3"/>
    <s v="OFF-FA-10001561"/>
    <x v="1"/>
    <x v="13"/>
    <s v="Stockwell Push Pins"/>
    <n v="6.5400000000000009"/>
    <n v="3"/>
    <n v="0"/>
    <n v="2.1581999999999999"/>
  </r>
  <r>
    <n v="9489"/>
    <x v="4752"/>
    <x v="1"/>
    <x v="486"/>
    <d v="2012-10-04T00:00:00"/>
    <x v="2"/>
    <s v="EM-13960"/>
    <s v="Eric Murdock"/>
    <x v="0"/>
    <s v="United States"/>
    <s v="Portland"/>
    <x v="21"/>
    <n v="97206"/>
    <x v="1"/>
    <s v="TEC-PH-10001817"/>
    <x v="2"/>
    <x v="7"/>
    <s v="Wilson Electronics DB Pro Signal Booster"/>
    <n v="572.80000000000007"/>
    <n v="2"/>
    <n v="0.2"/>
    <n v="50.120000000000033"/>
  </r>
  <r>
    <n v="9490"/>
    <x v="4753"/>
    <x v="0"/>
    <x v="1222"/>
    <d v="2013-08-12T00:00:00"/>
    <x v="1"/>
    <s v="MF-17665"/>
    <s v="Maureen Fritzler"/>
    <x v="1"/>
    <s v="United States"/>
    <s v="Huntsville"/>
    <x v="19"/>
    <n v="35810"/>
    <x v="0"/>
    <s v="OFF-AR-10000538"/>
    <x v="1"/>
    <x v="6"/>
    <s v="Boston Model 1800 Electric Pencil Sharpener, Gray"/>
    <n v="197.04999999999998"/>
    <n v="7"/>
    <n v="0"/>
    <n v="59.114999999999981"/>
  </r>
  <r>
    <n v="9491"/>
    <x v="4754"/>
    <x v="3"/>
    <x v="1032"/>
    <d v="2014-01-08T00:00:00"/>
    <x v="1"/>
    <s v="CM-12385"/>
    <s v="Christopher Martinez"/>
    <x v="0"/>
    <s v="United States"/>
    <s v="San Francisco"/>
    <x v="1"/>
    <n v="94110"/>
    <x v="1"/>
    <s v="OFF-BI-10004584"/>
    <x v="1"/>
    <x v="8"/>
    <s v="GBC ProClick 150 Presentation Binding System"/>
    <n v="2022.2720000000002"/>
    <n v="8"/>
    <n v="0.2"/>
    <n v="682.5168000000001"/>
  </r>
  <r>
    <n v="9492"/>
    <x v="4754"/>
    <x v="3"/>
    <x v="1032"/>
    <d v="2014-01-08T00:00:00"/>
    <x v="1"/>
    <s v="CM-12385"/>
    <s v="Christopher Martinez"/>
    <x v="0"/>
    <s v="United States"/>
    <s v="San Francisco"/>
    <x v="1"/>
    <n v="94110"/>
    <x v="1"/>
    <s v="OFF-AR-10000817"/>
    <x v="1"/>
    <x v="6"/>
    <s v="Manco Dry-Lighter Erasable Highlighter"/>
    <n v="9.120000000000001"/>
    <n v="3"/>
    <n v="0"/>
    <n v="3.1007999999999996"/>
  </r>
  <r>
    <n v="9493"/>
    <x v="4755"/>
    <x v="3"/>
    <x v="659"/>
    <d v="2014-11-08T00:00:00"/>
    <x v="3"/>
    <s v="EC-14050"/>
    <s v="Erin Creighton"/>
    <x v="0"/>
    <s v="United States"/>
    <s v="Oklahoma City"/>
    <x v="26"/>
    <n v="73120"/>
    <x v="2"/>
    <s v="OFF-BI-10000756"/>
    <x v="1"/>
    <x v="8"/>
    <s v="Storex DuraTech Recycled Plastic Frosted Binders"/>
    <n v="38.160000000000004"/>
    <n v="9"/>
    <n v="0"/>
    <n v="19.080000000000002"/>
  </r>
  <r>
    <n v="9494"/>
    <x v="4756"/>
    <x v="0"/>
    <x v="835"/>
    <d v="2013-01-08T00:00:00"/>
    <x v="1"/>
    <s v="BO-11350"/>
    <s v="Bill Overfelt"/>
    <x v="1"/>
    <s v="United States"/>
    <s v="Broken Arrow"/>
    <x v="26"/>
    <n v="74012"/>
    <x v="2"/>
    <s v="FUR-TA-10000617"/>
    <x v="0"/>
    <x v="3"/>
    <s v="Hon Practical Foundations 30 x 60 Training Table, Light Gray/Charcoal"/>
    <n v="1592.8500000000001"/>
    <n v="7"/>
    <n v="0"/>
    <n v="350.42700000000002"/>
  </r>
  <r>
    <n v="9495"/>
    <x v="4756"/>
    <x v="0"/>
    <x v="835"/>
    <d v="2013-01-08T00:00:00"/>
    <x v="1"/>
    <s v="BO-11350"/>
    <s v="Bill Overfelt"/>
    <x v="1"/>
    <s v="United States"/>
    <s v="Broken Arrow"/>
    <x v="26"/>
    <n v="74012"/>
    <x v="2"/>
    <s v="OFF-BI-10004364"/>
    <x v="1"/>
    <x v="8"/>
    <s v="Storex Dura Pro Binders"/>
    <n v="11.88"/>
    <n v="2"/>
    <n v="0"/>
    <n v="5.3460000000000001"/>
  </r>
  <r>
    <n v="9496"/>
    <x v="4757"/>
    <x v="0"/>
    <x v="536"/>
    <d v="2013-05-17T00:00:00"/>
    <x v="1"/>
    <s v="VM-21835"/>
    <s v="Vivian Mathis"/>
    <x v="0"/>
    <s v="United States"/>
    <s v="Mission Viejo"/>
    <x v="1"/>
    <n v="92691"/>
    <x v="1"/>
    <s v="TEC-AC-10004518"/>
    <x v="2"/>
    <x v="11"/>
    <s v="Memorex Mini Travel Drive 32 GB USB 2.0 Flash Drive"/>
    <n v="120"/>
    <n v="6"/>
    <n v="0"/>
    <n v="46.800000000000004"/>
  </r>
  <r>
    <n v="9497"/>
    <x v="4757"/>
    <x v="0"/>
    <x v="536"/>
    <d v="2013-05-17T00:00:00"/>
    <x v="1"/>
    <s v="VM-21835"/>
    <s v="Vivian Mathis"/>
    <x v="0"/>
    <s v="United States"/>
    <s v="Mission Viejo"/>
    <x v="1"/>
    <n v="92691"/>
    <x v="1"/>
    <s v="OFF-AP-10002222"/>
    <x v="1"/>
    <x v="9"/>
    <s v="Staples"/>
    <n v="8.67"/>
    <n v="1"/>
    <n v="0"/>
    <n v="2.3409000000000004"/>
  </r>
  <r>
    <n v="9498"/>
    <x v="4758"/>
    <x v="3"/>
    <x v="60"/>
    <d v="2014-11-08T00:00:00"/>
    <x v="2"/>
    <s v="AB-10060"/>
    <s v="Adam Bellavance"/>
    <x v="2"/>
    <s v="United States"/>
    <s v="Greenwood"/>
    <x v="14"/>
    <n v="46142"/>
    <x v="2"/>
    <s v="OFF-PA-10002615"/>
    <x v="1"/>
    <x v="10"/>
    <s v="Ampad Gold Fibre Wirebound Steno Books, 6&quot; x 9&quot;, Gregg Ruled"/>
    <n v="4.41"/>
    <n v="1"/>
    <n v="0"/>
    <n v="2.0286"/>
  </r>
  <r>
    <n v="9499"/>
    <x v="4758"/>
    <x v="3"/>
    <x v="60"/>
    <d v="2014-11-08T00:00:00"/>
    <x v="2"/>
    <s v="AB-10060"/>
    <s v="Adam Bellavance"/>
    <x v="2"/>
    <s v="United States"/>
    <s v="Greenwood"/>
    <x v="14"/>
    <n v="46142"/>
    <x v="2"/>
    <s v="OFF-PA-10000565"/>
    <x v="1"/>
    <x v="10"/>
    <s v="Staples"/>
    <n v="167.94"/>
    <n v="3"/>
    <n v="0"/>
    <n v="82.290599999999998"/>
  </r>
  <r>
    <n v="9500"/>
    <x v="4758"/>
    <x v="3"/>
    <x v="60"/>
    <d v="2014-11-08T00:00:00"/>
    <x v="2"/>
    <s v="AB-10060"/>
    <s v="Adam Bellavance"/>
    <x v="2"/>
    <s v="United States"/>
    <s v="Greenwood"/>
    <x v="14"/>
    <n v="46142"/>
    <x v="2"/>
    <s v="OFF-PA-10003673"/>
    <x v="1"/>
    <x v="10"/>
    <s v="Strathmore Photo Mount Cards"/>
    <n v="67.8"/>
    <n v="10"/>
    <n v="0"/>
    <n v="31.187999999999999"/>
  </r>
  <r>
    <n v="9501"/>
    <x v="4759"/>
    <x v="0"/>
    <x v="439"/>
    <d v="2013-05-31T00:00:00"/>
    <x v="1"/>
    <s v="CM-12235"/>
    <s v="Chris McAfee"/>
    <x v="0"/>
    <s v="United States"/>
    <s v="Milwaukee"/>
    <x v="6"/>
    <n v="53209"/>
    <x v="2"/>
    <s v="FUR-FU-10002088"/>
    <x v="0"/>
    <x v="5"/>
    <s v="Nu-Dell Float Frame 11 x 14 1/2"/>
    <n v="26.94"/>
    <n v="3"/>
    <n v="0"/>
    <n v="11.314800000000002"/>
  </r>
  <r>
    <n v="9502"/>
    <x v="4760"/>
    <x v="1"/>
    <x v="312"/>
    <d v="2012-11-24T00:00:00"/>
    <x v="1"/>
    <s v="KW-16570"/>
    <s v="Kelly Williams"/>
    <x v="0"/>
    <s v="United States"/>
    <s v="San Francisco"/>
    <x v="1"/>
    <n v="94109"/>
    <x v="1"/>
    <s v="FUR-FU-10001546"/>
    <x v="0"/>
    <x v="5"/>
    <s v="Dana Swing-Arm Lamps"/>
    <n v="32.04"/>
    <n v="3"/>
    <n v="0"/>
    <n v="8.01"/>
  </r>
  <r>
    <n v="9503"/>
    <x v="4761"/>
    <x v="0"/>
    <x v="183"/>
    <d v="2013-04-30T00:00:00"/>
    <x v="1"/>
    <s v="MM-17920"/>
    <s v="Michael Moore"/>
    <x v="0"/>
    <s v="United States"/>
    <s v="Rome"/>
    <x v="15"/>
    <n v="13440"/>
    <x v="3"/>
    <s v="OFF-AR-10000614"/>
    <x v="1"/>
    <x v="6"/>
    <s v="Barrel Sharpener"/>
    <n v="32.129999999999995"/>
    <n v="9"/>
    <n v="0"/>
    <n v="8.3537999999999997"/>
  </r>
  <r>
    <n v="9504"/>
    <x v="4761"/>
    <x v="0"/>
    <x v="183"/>
    <d v="2013-04-30T00:00:00"/>
    <x v="1"/>
    <s v="MM-17920"/>
    <s v="Michael Moore"/>
    <x v="0"/>
    <s v="United States"/>
    <s v="Rome"/>
    <x v="15"/>
    <n v="13440"/>
    <x v="3"/>
    <s v="OFF-AR-10003190"/>
    <x v="1"/>
    <x v="6"/>
    <s v="Newell 32"/>
    <n v="2.88"/>
    <n v="1"/>
    <n v="0"/>
    <n v="0.80640000000000001"/>
  </r>
  <r>
    <n v="9505"/>
    <x v="4762"/>
    <x v="0"/>
    <x v="500"/>
    <d v="2013-10-19T00:00:00"/>
    <x v="1"/>
    <s v="PW-19030"/>
    <s v="Pauline Webber"/>
    <x v="1"/>
    <s v="United States"/>
    <s v="New York City"/>
    <x v="15"/>
    <n v="10009"/>
    <x v="3"/>
    <s v="TEC-PH-10004094"/>
    <x v="2"/>
    <x v="7"/>
    <s v="Motorola L703CM"/>
    <n v="1091.93"/>
    <n v="7"/>
    <n v="0"/>
    <n v="272.98250000000002"/>
  </r>
  <r>
    <n v="9506"/>
    <x v="4762"/>
    <x v="0"/>
    <x v="500"/>
    <d v="2013-10-19T00:00:00"/>
    <x v="1"/>
    <s v="PW-19030"/>
    <s v="Pauline Webber"/>
    <x v="1"/>
    <s v="United States"/>
    <s v="New York City"/>
    <x v="15"/>
    <n v="10009"/>
    <x v="3"/>
    <s v="OFF-PA-10001970"/>
    <x v="1"/>
    <x v="10"/>
    <s v="Xerox 1908"/>
    <n v="111.96"/>
    <n v="2"/>
    <n v="0"/>
    <n v="54.860399999999998"/>
  </r>
  <r>
    <n v="9507"/>
    <x v="4763"/>
    <x v="2"/>
    <x v="267"/>
    <d v="2011-04-07T00:00:00"/>
    <x v="0"/>
    <s v="RD-19900"/>
    <s v="Ruben Dartt"/>
    <x v="0"/>
    <s v="United States"/>
    <s v="Dearborn Heights"/>
    <x v="12"/>
    <n v="48127"/>
    <x v="2"/>
    <s v="OFF-AR-10002952"/>
    <x v="1"/>
    <x v="6"/>
    <s v="Stanley Contemporary Battery Pencil Sharpeners"/>
    <n v="26.7"/>
    <n v="2"/>
    <n v="0"/>
    <n v="7.4759999999999991"/>
  </r>
  <r>
    <n v="9508"/>
    <x v="4763"/>
    <x v="2"/>
    <x v="267"/>
    <d v="2011-04-07T00:00:00"/>
    <x v="0"/>
    <s v="RD-19900"/>
    <s v="Ruben Dartt"/>
    <x v="0"/>
    <s v="United States"/>
    <s v="Dearborn Heights"/>
    <x v="12"/>
    <n v="48127"/>
    <x v="2"/>
    <s v="OFF-BI-10004209"/>
    <x v="1"/>
    <x v="8"/>
    <s v="Fellowes Twister Kit, Gray/Clear, 3/pkg"/>
    <n v="40.199999999999996"/>
    <n v="5"/>
    <n v="0"/>
    <n v="18.089999999999996"/>
  </r>
  <r>
    <n v="9509"/>
    <x v="4763"/>
    <x v="2"/>
    <x v="267"/>
    <d v="2011-04-07T00:00:00"/>
    <x v="0"/>
    <s v="RD-19900"/>
    <s v="Ruben Dartt"/>
    <x v="0"/>
    <s v="United States"/>
    <s v="Dearborn Heights"/>
    <x v="12"/>
    <n v="48127"/>
    <x v="2"/>
    <s v="OFF-AR-10004685"/>
    <x v="1"/>
    <x v="6"/>
    <s v="Binney &amp; Smith Crayola Metallic Colored Pencils, 8-Color Set"/>
    <n v="13.89"/>
    <n v="3"/>
    <n v="0"/>
    <n v="4.5836999999999994"/>
  </r>
  <r>
    <n v="9510"/>
    <x v="4763"/>
    <x v="2"/>
    <x v="267"/>
    <d v="2011-04-07T00:00:00"/>
    <x v="0"/>
    <s v="RD-19900"/>
    <s v="Ruben Dartt"/>
    <x v="0"/>
    <s v="United States"/>
    <s v="Dearborn Heights"/>
    <x v="12"/>
    <n v="48127"/>
    <x v="2"/>
    <s v="OFF-ST-10000991"/>
    <x v="1"/>
    <x v="4"/>
    <s v="Space Solutions HD Industrial Steel Shelving."/>
    <n v="689.81999999999994"/>
    <n v="6"/>
    <n v="0"/>
    <n v="20.694600000000008"/>
  </r>
  <r>
    <n v="9511"/>
    <x v="4764"/>
    <x v="0"/>
    <x v="876"/>
    <d v="2013-08-12T00:00:00"/>
    <x v="1"/>
    <s v="LM-17065"/>
    <s v="Liz MacKendrick"/>
    <x v="0"/>
    <s v="United States"/>
    <s v="New York City"/>
    <x v="15"/>
    <n v="10024"/>
    <x v="3"/>
    <s v="OFF-AR-10002399"/>
    <x v="1"/>
    <x v="6"/>
    <s v="Dixon Prang Watercolor Pencils, 10-Color Set with Brush"/>
    <n v="38.339999999999996"/>
    <n v="9"/>
    <n v="0"/>
    <n v="15.7194"/>
  </r>
  <r>
    <n v="9512"/>
    <x v="4765"/>
    <x v="2"/>
    <x v="637"/>
    <d v="2011-12-16T00:00:00"/>
    <x v="2"/>
    <s v="CS-11845"/>
    <s v="Cari Sayre"/>
    <x v="1"/>
    <s v="United States"/>
    <s v="Chicago"/>
    <x v="10"/>
    <n v="60623"/>
    <x v="2"/>
    <s v="OFF-BI-10002353"/>
    <x v="1"/>
    <x v="8"/>
    <s v="GBC VeloBind Cover Sets"/>
    <n v="9.2639999999999976"/>
    <n v="3"/>
    <n v="0.8"/>
    <n v="-13.895999999999997"/>
  </r>
  <r>
    <n v="9513"/>
    <x v="4766"/>
    <x v="3"/>
    <x v="1109"/>
    <d v="2014-06-04T00:00:00"/>
    <x v="0"/>
    <s v="KT-16480"/>
    <s v="Kean Thornton"/>
    <x v="0"/>
    <s v="United States"/>
    <s v="Dallas"/>
    <x v="5"/>
    <n v="75217"/>
    <x v="2"/>
    <s v="FUR-BO-10001811"/>
    <x v="0"/>
    <x v="0"/>
    <s v="Atlantic Metals Mobile 5-Shelf Bookcases, Custom Colors"/>
    <n v="204.66639999999998"/>
    <n v="1"/>
    <n v="0.32"/>
    <n v="-6.0196000000000254"/>
  </r>
  <r>
    <n v="9514"/>
    <x v="4767"/>
    <x v="0"/>
    <x v="500"/>
    <d v="2013-10-20T00:00:00"/>
    <x v="1"/>
    <s v="BE-11410"/>
    <s v="Bobby Elias"/>
    <x v="0"/>
    <s v="United States"/>
    <s v="Appleton"/>
    <x v="6"/>
    <n v="54915"/>
    <x v="2"/>
    <s v="TEC-AC-10003033"/>
    <x v="2"/>
    <x v="11"/>
    <s v="Plantronics CS510 - Over-the-Head monaural Wireless Headset System"/>
    <n v="1649.75"/>
    <n v="5"/>
    <n v="0"/>
    <n v="544.41749999999979"/>
  </r>
  <r>
    <n v="9515"/>
    <x v="4768"/>
    <x v="2"/>
    <x v="619"/>
    <d v="2011-03-18T00:00:00"/>
    <x v="1"/>
    <s v="NF-18475"/>
    <s v="Neil Französisch"/>
    <x v="2"/>
    <s v="United States"/>
    <s v="Jacksonville"/>
    <x v="2"/>
    <n v="32216"/>
    <x v="0"/>
    <s v="OFF-PA-10000176"/>
    <x v="1"/>
    <x v="10"/>
    <s v="Xerox 1887"/>
    <n v="91.055999999999997"/>
    <n v="6"/>
    <n v="0.2"/>
    <n v="31.869599999999995"/>
  </r>
  <r>
    <n v="9516"/>
    <x v="4769"/>
    <x v="2"/>
    <x v="1223"/>
    <d v="2011-02-25T00:00:00"/>
    <x v="1"/>
    <s v="DL-13315"/>
    <s v="Delfina Latchford"/>
    <x v="0"/>
    <s v="United States"/>
    <s v="Chicago"/>
    <x v="10"/>
    <n v="60653"/>
    <x v="2"/>
    <s v="OFF-AR-10003631"/>
    <x v="1"/>
    <x v="6"/>
    <s v="Staples"/>
    <n v="54.207999999999998"/>
    <n v="14"/>
    <n v="0.2"/>
    <n v="8.808799999999998"/>
  </r>
  <r>
    <n v="9517"/>
    <x v="4770"/>
    <x v="1"/>
    <x v="252"/>
    <d v="2012-08-26T00:00:00"/>
    <x v="0"/>
    <s v="MS-17710"/>
    <s v="Maurice Satty"/>
    <x v="0"/>
    <s v="United States"/>
    <s v="Bowling Green"/>
    <x v="24"/>
    <n v="43402"/>
    <x v="3"/>
    <s v="TEC-PH-10000923"/>
    <x v="2"/>
    <x v="7"/>
    <s v="Belkin SportFit Armband For iPhone 5s/5c, Fuchsia"/>
    <n v="26.981999999999999"/>
    <n v="3"/>
    <n v="0.4"/>
    <n v="4.0472999999999999"/>
  </r>
  <r>
    <n v="9518"/>
    <x v="4770"/>
    <x v="1"/>
    <x v="252"/>
    <d v="2012-08-26T00:00:00"/>
    <x v="0"/>
    <s v="MS-17710"/>
    <s v="Maurice Satty"/>
    <x v="0"/>
    <s v="United States"/>
    <s v="Bowling Green"/>
    <x v="24"/>
    <n v="43402"/>
    <x v="3"/>
    <s v="OFF-LA-10003190"/>
    <x v="1"/>
    <x v="2"/>
    <s v="Avery 474"/>
    <n v="6.911999999999999"/>
    <n v="3"/>
    <n v="0.2"/>
    <n v="2.5056000000000003"/>
  </r>
  <r>
    <n v="9519"/>
    <x v="4770"/>
    <x v="1"/>
    <x v="252"/>
    <d v="2012-08-26T00:00:00"/>
    <x v="0"/>
    <s v="MS-17710"/>
    <s v="Maurice Satty"/>
    <x v="0"/>
    <s v="United States"/>
    <s v="Bowling Green"/>
    <x v="24"/>
    <n v="43402"/>
    <x v="3"/>
    <s v="OFF-ST-10003208"/>
    <x v="1"/>
    <x v="4"/>
    <s v="Adjustable Depth Letter/Legal Cart"/>
    <n v="435.50400000000002"/>
    <n v="3"/>
    <n v="0.2"/>
    <n v="48.994199999999921"/>
  </r>
  <r>
    <n v="9520"/>
    <x v="4771"/>
    <x v="3"/>
    <x v="540"/>
    <d v="2014-05-13T00:00:00"/>
    <x v="0"/>
    <s v="MM-18055"/>
    <s v="Michelle Moray"/>
    <x v="0"/>
    <s v="United States"/>
    <s v="San Francisco"/>
    <x v="1"/>
    <n v="94110"/>
    <x v="1"/>
    <s v="OFF-AP-10000692"/>
    <x v="1"/>
    <x v="9"/>
    <s v="Fellowes Mighty 8 Compact Surge Protector"/>
    <n v="81.08"/>
    <n v="4"/>
    <n v="0"/>
    <n v="22.702400000000004"/>
  </r>
  <r>
    <n v="9521"/>
    <x v="4772"/>
    <x v="0"/>
    <x v="1084"/>
    <d v="2013-02-09T00:00:00"/>
    <x v="1"/>
    <s v="JB-15400"/>
    <s v="Jennifer Braxton"/>
    <x v="1"/>
    <s v="United States"/>
    <s v="Los Angeles"/>
    <x v="1"/>
    <n v="90049"/>
    <x v="1"/>
    <s v="OFF-ST-10004180"/>
    <x v="1"/>
    <x v="4"/>
    <s v="Safco Commercial Shelving"/>
    <n v="93.02"/>
    <n v="2"/>
    <n v="0"/>
    <n v="3.720799999999997"/>
  </r>
  <r>
    <n v="9522"/>
    <x v="4773"/>
    <x v="2"/>
    <x v="174"/>
    <d v="2011-12-25T00:00:00"/>
    <x v="1"/>
    <s v="SG-20605"/>
    <s v="Speros Goranitis"/>
    <x v="0"/>
    <s v="United States"/>
    <s v="Chicago"/>
    <x v="10"/>
    <n v="60623"/>
    <x v="2"/>
    <s v="TEC-PH-10002817"/>
    <x v="2"/>
    <x v="7"/>
    <s v="RCA ViSYS 25425RE1 Corded phone"/>
    <n v="323.97600000000006"/>
    <n v="3"/>
    <n v="0.2"/>
    <n v="36.44729999999997"/>
  </r>
  <r>
    <n v="9523"/>
    <x v="4773"/>
    <x v="2"/>
    <x v="174"/>
    <d v="2011-12-25T00:00:00"/>
    <x v="1"/>
    <s v="SG-20605"/>
    <s v="Speros Goranitis"/>
    <x v="0"/>
    <s v="United States"/>
    <s v="Chicago"/>
    <x v="10"/>
    <n v="60623"/>
    <x v="2"/>
    <s v="OFF-PA-10000295"/>
    <x v="1"/>
    <x v="10"/>
    <s v="Xerox 229"/>
    <n v="15.552000000000003"/>
    <n v="3"/>
    <n v="0.2"/>
    <n v="5.4432"/>
  </r>
  <r>
    <n v="9524"/>
    <x v="4773"/>
    <x v="2"/>
    <x v="174"/>
    <d v="2011-12-25T00:00:00"/>
    <x v="1"/>
    <s v="SG-20605"/>
    <s v="Speros Goranitis"/>
    <x v="0"/>
    <s v="United States"/>
    <s v="Chicago"/>
    <x v="10"/>
    <n v="60623"/>
    <x v="2"/>
    <s v="OFF-ST-10000419"/>
    <x v="1"/>
    <x v="4"/>
    <s v="Rogers Jumbo File, Granite"/>
    <n v="32.591999999999999"/>
    <n v="3"/>
    <n v="0.2"/>
    <n v="-7.7406000000000006"/>
  </r>
  <r>
    <n v="9525"/>
    <x v="4774"/>
    <x v="3"/>
    <x v="256"/>
    <d v="2014-12-07T00:00:00"/>
    <x v="2"/>
    <s v="PB-18805"/>
    <s v="Patrick Bzostek"/>
    <x v="2"/>
    <s v="United States"/>
    <s v="Seattle"/>
    <x v="4"/>
    <n v="98115"/>
    <x v="1"/>
    <s v="OFF-BI-10001524"/>
    <x v="1"/>
    <x v="8"/>
    <s v="GBC Premium Transparent Covers with Diagonal Lined Pattern"/>
    <n v="83.920000000000016"/>
    <n v="5"/>
    <n v="0.2"/>
    <n v="29.371999999999993"/>
  </r>
  <r>
    <n v="9526"/>
    <x v="4774"/>
    <x v="3"/>
    <x v="256"/>
    <d v="2014-12-07T00:00:00"/>
    <x v="2"/>
    <s v="PB-18805"/>
    <s v="Patrick Bzostek"/>
    <x v="2"/>
    <s v="United States"/>
    <s v="Seattle"/>
    <x v="4"/>
    <n v="98115"/>
    <x v="1"/>
    <s v="FUR-FU-10003268"/>
    <x v="0"/>
    <x v="5"/>
    <s v="Eldon Radial Chair Mat for Low to Medium Pile Carpets"/>
    <n v="199.89999999999998"/>
    <n v="5"/>
    <n v="0"/>
    <n v="39.97999999999999"/>
  </r>
  <r>
    <n v="9527"/>
    <x v="4774"/>
    <x v="3"/>
    <x v="256"/>
    <d v="2014-12-07T00:00:00"/>
    <x v="2"/>
    <s v="PB-18805"/>
    <s v="Patrick Bzostek"/>
    <x v="2"/>
    <s v="United States"/>
    <s v="Seattle"/>
    <x v="4"/>
    <n v="98115"/>
    <x v="1"/>
    <s v="TEC-PH-10000148"/>
    <x v="2"/>
    <x v="7"/>
    <s v="Cyber Acoustics AC-202b Speech Recognition Stereo Headset"/>
    <n v="31.176000000000002"/>
    <n v="3"/>
    <n v="0.2"/>
    <n v="-7.0145999999999997"/>
  </r>
  <r>
    <n v="9528"/>
    <x v="4774"/>
    <x v="3"/>
    <x v="256"/>
    <d v="2014-12-07T00:00:00"/>
    <x v="2"/>
    <s v="PB-18805"/>
    <s v="Patrick Bzostek"/>
    <x v="2"/>
    <s v="United States"/>
    <s v="Seattle"/>
    <x v="4"/>
    <n v="98115"/>
    <x v="1"/>
    <s v="OFF-BI-10001543"/>
    <x v="1"/>
    <x v="8"/>
    <s v="GBC VeloBinder Manual Binding System"/>
    <n v="172.75200000000001"/>
    <n v="6"/>
    <n v="0.2"/>
    <n v="60.463200000000015"/>
  </r>
  <r>
    <n v="9529"/>
    <x v="4774"/>
    <x v="3"/>
    <x v="256"/>
    <d v="2014-12-07T00:00:00"/>
    <x v="2"/>
    <s v="PB-18805"/>
    <s v="Patrick Bzostek"/>
    <x v="2"/>
    <s v="United States"/>
    <s v="Seattle"/>
    <x v="4"/>
    <n v="98115"/>
    <x v="1"/>
    <s v="OFF-BI-10002071"/>
    <x v="1"/>
    <x v="8"/>
    <s v="Fellowes Black Plastic Comb Bindings"/>
    <n v="9.2959999999999994"/>
    <n v="2"/>
    <n v="0.2"/>
    <n v="3.0211999999999994"/>
  </r>
  <r>
    <n v="9530"/>
    <x v="4775"/>
    <x v="3"/>
    <x v="668"/>
    <d v="2014-03-26T00:00:00"/>
    <x v="3"/>
    <s v="AC-10615"/>
    <s v="Ann Chong"/>
    <x v="1"/>
    <s v="United States"/>
    <s v="Beaumont"/>
    <x v="5"/>
    <n v="77705"/>
    <x v="2"/>
    <s v="OFF-ST-10002352"/>
    <x v="1"/>
    <x v="4"/>
    <s v="Iris Project Case"/>
    <n v="12.768000000000001"/>
    <n v="2"/>
    <n v="0.2"/>
    <n v="0.95759999999999934"/>
  </r>
  <r>
    <n v="9531"/>
    <x v="4776"/>
    <x v="3"/>
    <x v="141"/>
    <d v="2014-07-13T00:00:00"/>
    <x v="1"/>
    <s v="MR-17545"/>
    <s v="Mathew Reese"/>
    <x v="2"/>
    <s v="United States"/>
    <s v="Seattle"/>
    <x v="4"/>
    <n v="98103"/>
    <x v="1"/>
    <s v="OFF-PA-10003127"/>
    <x v="1"/>
    <x v="10"/>
    <s v="Staples"/>
    <n v="52.76"/>
    <n v="2"/>
    <n v="0"/>
    <n v="24.269599999999997"/>
  </r>
  <r>
    <n v="9532"/>
    <x v="4777"/>
    <x v="3"/>
    <x v="40"/>
    <d v="2014-11-01T00:00:00"/>
    <x v="1"/>
    <s v="BF-11215"/>
    <s v="Benjamin Farhat"/>
    <x v="2"/>
    <s v="United States"/>
    <s v="Dallas"/>
    <x v="5"/>
    <n v="75217"/>
    <x v="2"/>
    <s v="OFF-ST-10000464"/>
    <x v="1"/>
    <x v="4"/>
    <s v="Multi-Use Personal File Cart and Caster Set, Three Stacking Bins"/>
    <n v="55.616"/>
    <n v="2"/>
    <n v="0.2"/>
    <n v="5.5616000000000021"/>
  </r>
  <r>
    <n v="9533"/>
    <x v="4778"/>
    <x v="0"/>
    <x v="189"/>
    <d v="2013-11-01T00:00:00"/>
    <x v="1"/>
    <s v="BW-11200"/>
    <s v="Ben Wallace"/>
    <x v="0"/>
    <s v="United States"/>
    <s v="New York City"/>
    <x v="15"/>
    <n v="10011"/>
    <x v="3"/>
    <s v="FUR-CH-10000553"/>
    <x v="0"/>
    <x v="1"/>
    <s v="Metal Folding Chairs, Beige, 4/Carton"/>
    <n v="427.64400000000001"/>
    <n v="14"/>
    <n v="0.1"/>
    <n v="80.777199999999979"/>
  </r>
  <r>
    <n v="9534"/>
    <x v="4778"/>
    <x v="0"/>
    <x v="189"/>
    <d v="2013-11-01T00:00:00"/>
    <x v="1"/>
    <s v="BW-11200"/>
    <s v="Ben Wallace"/>
    <x v="0"/>
    <s v="United States"/>
    <s v="New York City"/>
    <x v="15"/>
    <n v="10011"/>
    <x v="3"/>
    <s v="OFF-FA-10000134"/>
    <x v="1"/>
    <x v="13"/>
    <s v="Advantus Push Pins, Aluminum Head"/>
    <n v="40.669999999999995"/>
    <n v="7"/>
    <n v="0"/>
    <n v="12.607699999999999"/>
  </r>
  <r>
    <n v="9535"/>
    <x v="4778"/>
    <x v="0"/>
    <x v="189"/>
    <d v="2013-11-01T00:00:00"/>
    <x v="1"/>
    <s v="BW-11200"/>
    <s v="Ben Wallace"/>
    <x v="0"/>
    <s v="United States"/>
    <s v="New York City"/>
    <x v="15"/>
    <n v="10011"/>
    <x v="3"/>
    <s v="OFF-ST-10000636"/>
    <x v="1"/>
    <x v="4"/>
    <s v="Rogers Profile Extra Capacity Storage Tub"/>
    <n v="33.479999999999997"/>
    <n v="2"/>
    <n v="0"/>
    <n v="1.3391999999999982"/>
  </r>
  <r>
    <n v="9536"/>
    <x v="4778"/>
    <x v="0"/>
    <x v="189"/>
    <d v="2013-11-01T00:00:00"/>
    <x v="1"/>
    <s v="BW-11200"/>
    <s v="Ben Wallace"/>
    <x v="0"/>
    <s v="United States"/>
    <s v="New York City"/>
    <x v="15"/>
    <n v="10011"/>
    <x v="3"/>
    <s v="OFF-BI-10002949"/>
    <x v="1"/>
    <x v="8"/>
    <s v="Prestige Round Ring Binders"/>
    <n v="9.7280000000000015"/>
    <n v="2"/>
    <n v="0.2"/>
    <n v="3.283199999999999"/>
  </r>
  <r>
    <n v="9537"/>
    <x v="4779"/>
    <x v="3"/>
    <x v="492"/>
    <d v="2014-06-15T00:00:00"/>
    <x v="0"/>
    <s v="TS-21610"/>
    <s v="Troy Staebel"/>
    <x v="0"/>
    <s v="United States"/>
    <s v="Chicago"/>
    <x v="10"/>
    <n v="60610"/>
    <x v="2"/>
    <s v="FUR-FU-10002364"/>
    <x v="0"/>
    <x v="5"/>
    <s v="Eldon Expressions Wood Desk Accessories, Oak"/>
    <n v="8.8559999999999999"/>
    <n v="3"/>
    <n v="0.6"/>
    <n v="-6.8634000000000013"/>
  </r>
  <r>
    <n v="9538"/>
    <x v="4780"/>
    <x v="0"/>
    <x v="477"/>
    <d v="2013-09-28T00:00:00"/>
    <x v="2"/>
    <s v="AS-10045"/>
    <s v="Aaron Smayling"/>
    <x v="1"/>
    <s v="United States"/>
    <s v="San Francisco"/>
    <x v="1"/>
    <n v="94110"/>
    <x v="1"/>
    <s v="FUR-BO-10002613"/>
    <x v="0"/>
    <x v="0"/>
    <s v="Atlantic Metals Mobile 4-Shelf Bookcases, Custom Colors"/>
    <n v="477.666"/>
    <n v="2"/>
    <n v="0.15"/>
    <n v="84.293999999999969"/>
  </r>
  <r>
    <n v="9539"/>
    <x v="4781"/>
    <x v="3"/>
    <x v="210"/>
    <d v="2014-09-10T00:00:00"/>
    <x v="2"/>
    <s v="AA-10375"/>
    <s v="Allen Armold"/>
    <x v="0"/>
    <s v="United States"/>
    <s v="Providence"/>
    <x v="34"/>
    <n v="2908"/>
    <x v="3"/>
    <s v="OFF-PA-10002659"/>
    <x v="1"/>
    <x v="10"/>
    <s v="Avoid Verbal Orders Carbonless Minifold Book"/>
    <n v="16.899999999999999"/>
    <n v="5"/>
    <n v="0"/>
    <n v="7.7739999999999991"/>
  </r>
  <r>
    <n v="9540"/>
    <x v="4781"/>
    <x v="3"/>
    <x v="210"/>
    <d v="2014-09-10T00:00:00"/>
    <x v="2"/>
    <s v="AA-10375"/>
    <s v="Allen Armold"/>
    <x v="0"/>
    <s v="United States"/>
    <s v="Providence"/>
    <x v="34"/>
    <n v="2908"/>
    <x v="3"/>
    <s v="OFF-PA-10000157"/>
    <x v="1"/>
    <x v="10"/>
    <s v="Xerox 191"/>
    <n v="39.96"/>
    <n v="2"/>
    <n v="0"/>
    <n v="18.781199999999998"/>
  </r>
  <r>
    <n v="9541"/>
    <x v="4782"/>
    <x v="1"/>
    <x v="1224"/>
    <d v="2012-05-16T00:00:00"/>
    <x v="0"/>
    <s v="PS-18970"/>
    <s v="Paul Stevenson"/>
    <x v="2"/>
    <s v="United States"/>
    <s v="Phoenix"/>
    <x v="16"/>
    <n v="85023"/>
    <x v="1"/>
    <s v="FUR-CH-10004540"/>
    <x v="0"/>
    <x v="1"/>
    <s v="Global Chrome Stack Chair"/>
    <n v="191.96800000000002"/>
    <n v="7"/>
    <n v="0.2"/>
    <n v="16.797200000000004"/>
  </r>
  <r>
    <n v="9542"/>
    <x v="4783"/>
    <x v="1"/>
    <x v="705"/>
    <d v="2012-08-10T00:00:00"/>
    <x v="1"/>
    <s v="RP-19270"/>
    <s v="Rachel Payne"/>
    <x v="1"/>
    <s v="United States"/>
    <s v="Houston"/>
    <x v="5"/>
    <n v="77095"/>
    <x v="2"/>
    <s v="OFF-LA-10004544"/>
    <x v="1"/>
    <x v="2"/>
    <s v="Avery 505"/>
    <n v="35.520000000000003"/>
    <n v="3"/>
    <n v="0.2"/>
    <n v="13.320000000000002"/>
  </r>
  <r>
    <n v="9543"/>
    <x v="4783"/>
    <x v="1"/>
    <x v="705"/>
    <d v="2012-08-10T00:00:00"/>
    <x v="1"/>
    <s v="RP-19270"/>
    <s v="Rachel Payne"/>
    <x v="1"/>
    <s v="United States"/>
    <s v="Houston"/>
    <x v="5"/>
    <n v="77095"/>
    <x v="2"/>
    <s v="OFF-BI-10001097"/>
    <x v="1"/>
    <x v="8"/>
    <s v="Avery Hole Reinforcements"/>
    <n v="6.2299999999999986"/>
    <n v="5"/>
    <n v="0.8"/>
    <n v="-9.6565000000000047"/>
  </r>
  <r>
    <n v="9544"/>
    <x v="4783"/>
    <x v="1"/>
    <x v="705"/>
    <d v="2012-08-10T00:00:00"/>
    <x v="1"/>
    <s v="RP-19270"/>
    <s v="Rachel Payne"/>
    <x v="1"/>
    <s v="United States"/>
    <s v="Houston"/>
    <x v="5"/>
    <n v="77095"/>
    <x v="2"/>
    <s v="OFF-PA-10003302"/>
    <x v="1"/>
    <x v="10"/>
    <s v="Xerox 1906"/>
    <n v="56.704000000000001"/>
    <n v="2"/>
    <n v="0.2"/>
    <n v="19.137599999999992"/>
  </r>
  <r>
    <n v="9545"/>
    <x v="4783"/>
    <x v="1"/>
    <x v="705"/>
    <d v="2012-08-10T00:00:00"/>
    <x v="1"/>
    <s v="RP-19270"/>
    <s v="Rachel Payne"/>
    <x v="1"/>
    <s v="United States"/>
    <s v="Houston"/>
    <x v="5"/>
    <n v="77095"/>
    <x v="2"/>
    <s v="FUR-BO-10003965"/>
    <x v="0"/>
    <x v="0"/>
    <s v="O'Sullivan Manor Hill 2-Door Library in Brianna Oak"/>
    <n v="369.19919999999996"/>
    <n v="3"/>
    <n v="0.32"/>
    <n v="-114.01739999999995"/>
  </r>
  <r>
    <n v="9546"/>
    <x v="4784"/>
    <x v="2"/>
    <x v="194"/>
    <d v="2011-11-02T00:00:00"/>
    <x v="1"/>
    <s v="NC-18625"/>
    <s v="Noah Childs"/>
    <x v="1"/>
    <s v="United States"/>
    <s v="Columbus"/>
    <x v="14"/>
    <n v="47201"/>
    <x v="2"/>
    <s v="TEC-AC-10003433"/>
    <x v="2"/>
    <x v="11"/>
    <s v="Maxell 4.7GB DVD+R 5/Pack"/>
    <n v="1.98"/>
    <n v="2"/>
    <n v="0"/>
    <n v="0.89100000000000001"/>
  </r>
  <r>
    <n v="9547"/>
    <x v="4784"/>
    <x v="2"/>
    <x v="194"/>
    <d v="2011-11-02T00:00:00"/>
    <x v="1"/>
    <s v="NC-18625"/>
    <s v="Noah Childs"/>
    <x v="1"/>
    <s v="United States"/>
    <s v="Columbus"/>
    <x v="14"/>
    <n v="47201"/>
    <x v="2"/>
    <s v="OFF-PA-10000482"/>
    <x v="1"/>
    <x v="10"/>
    <s v="Snap-A-Way Black Print Carbonless Ruled Speed Letter, Triplicate"/>
    <n v="75.88"/>
    <n v="2"/>
    <n v="0"/>
    <n v="35.663599999999995"/>
  </r>
  <r>
    <n v="9548"/>
    <x v="4785"/>
    <x v="0"/>
    <x v="1133"/>
    <d v="2013-06-21T00:00:00"/>
    <x v="0"/>
    <s v="SC-20770"/>
    <s v="Stewart Carmichael"/>
    <x v="1"/>
    <s v="United States"/>
    <s v="Philadelphia"/>
    <x v="9"/>
    <n v="19134"/>
    <x v="3"/>
    <s v="OFF-PA-10004610"/>
    <x v="1"/>
    <x v="10"/>
    <s v="Xerox 1900"/>
    <n v="6.8480000000000008"/>
    <n v="2"/>
    <n v="0.2"/>
    <n v="2.1399999999999992"/>
  </r>
  <r>
    <n v="9549"/>
    <x v="4785"/>
    <x v="0"/>
    <x v="1133"/>
    <d v="2013-06-21T00:00:00"/>
    <x v="0"/>
    <s v="SC-20770"/>
    <s v="Stewart Carmichael"/>
    <x v="1"/>
    <s v="United States"/>
    <s v="Philadelphia"/>
    <x v="9"/>
    <n v="19134"/>
    <x v="3"/>
    <s v="OFF-BI-10003910"/>
    <x v="1"/>
    <x v="8"/>
    <s v="DXL Angle-View Binders with Locking Rings by Samsill"/>
    <n v="4.6260000000000003"/>
    <n v="2"/>
    <n v="0.7"/>
    <n v="-3.8549999999999986"/>
  </r>
  <r>
    <n v="9550"/>
    <x v="4785"/>
    <x v="0"/>
    <x v="1133"/>
    <d v="2013-06-21T00:00:00"/>
    <x v="0"/>
    <s v="SC-20770"/>
    <s v="Stewart Carmichael"/>
    <x v="1"/>
    <s v="United States"/>
    <s v="Philadelphia"/>
    <x v="9"/>
    <n v="19134"/>
    <x v="3"/>
    <s v="OFF-AP-10001394"/>
    <x v="1"/>
    <x v="9"/>
    <s v="Harmony Air Purifier"/>
    <n v="453.6"/>
    <n v="3"/>
    <n v="0.2"/>
    <n v="90.71999999999997"/>
  </r>
  <r>
    <n v="9551"/>
    <x v="4786"/>
    <x v="1"/>
    <x v="910"/>
    <d v="2012-05-06T00:00:00"/>
    <x v="2"/>
    <s v="NF-18595"/>
    <s v="Nicole Fjeld"/>
    <x v="2"/>
    <s v="United States"/>
    <s v="San Jose"/>
    <x v="1"/>
    <n v="95123"/>
    <x v="1"/>
    <s v="OFF-BI-10004654"/>
    <x v="1"/>
    <x v="8"/>
    <s v="Avery Binding System Hidden Tab Executive Style Index Sets"/>
    <n v="13.847999999999999"/>
    <n v="3"/>
    <n v="0.2"/>
    <n v="5.1929999999999996"/>
  </r>
  <r>
    <n v="9552"/>
    <x v="4787"/>
    <x v="1"/>
    <x v="113"/>
    <d v="2012-11-14T00:00:00"/>
    <x v="1"/>
    <s v="SC-20020"/>
    <s v="Sam Craven"/>
    <x v="0"/>
    <s v="United States"/>
    <s v="Philadelphia"/>
    <x v="9"/>
    <n v="19140"/>
    <x v="3"/>
    <s v="OFF-ST-10001526"/>
    <x v="1"/>
    <x v="4"/>
    <s v="Iceberg Mobile Mega Data/Printer Cart "/>
    <n v="577.58400000000006"/>
    <n v="6"/>
    <n v="0.2"/>
    <n v="43.318799999999953"/>
  </r>
  <r>
    <n v="9553"/>
    <x v="4788"/>
    <x v="1"/>
    <x v="1051"/>
    <d v="2012-06-03T00:00:00"/>
    <x v="1"/>
    <s v="BD-11560"/>
    <s v="Brendan Dodson"/>
    <x v="2"/>
    <s v="United States"/>
    <s v="Springfield"/>
    <x v="17"/>
    <n v="22153"/>
    <x v="0"/>
    <s v="TEC-AC-10000358"/>
    <x v="2"/>
    <x v="11"/>
    <s v="Imation Secure Drive + Hardware Encrypted USB flash drive - 16 GB"/>
    <n v="151.96"/>
    <n v="4"/>
    <n v="0"/>
    <n v="36.470399999999998"/>
  </r>
  <r>
    <n v="9554"/>
    <x v="4789"/>
    <x v="0"/>
    <x v="897"/>
    <d v="2013-09-28T00:00:00"/>
    <x v="1"/>
    <s v="SM-20950"/>
    <s v="Suzanne McNair"/>
    <x v="1"/>
    <s v="United States"/>
    <s v="Broomfield"/>
    <x v="22"/>
    <n v="80020"/>
    <x v="1"/>
    <s v="FUR-FU-10000246"/>
    <x v="0"/>
    <x v="5"/>
    <s v="Aluminum Document Frame"/>
    <n v="68.432000000000016"/>
    <n v="7"/>
    <n v="0.2"/>
    <n v="8.5539999999999878"/>
  </r>
  <r>
    <n v="9555"/>
    <x v="4790"/>
    <x v="1"/>
    <x v="109"/>
    <d v="2012-12-02T00:00:00"/>
    <x v="1"/>
    <s v="EB-14110"/>
    <s v="Eugene Barchas"/>
    <x v="0"/>
    <s v="United States"/>
    <s v="Columbus"/>
    <x v="24"/>
    <n v="43229"/>
    <x v="3"/>
    <s v="FUR-FU-10003799"/>
    <x v="0"/>
    <x v="5"/>
    <s v="Seth Thomas 13 1/2&quot; Wall Clock"/>
    <n v="71.12"/>
    <n v="5"/>
    <n v="0.2"/>
    <n v="9.7789999999999964"/>
  </r>
  <r>
    <n v="9556"/>
    <x v="4790"/>
    <x v="1"/>
    <x v="109"/>
    <d v="2012-12-02T00:00:00"/>
    <x v="1"/>
    <s v="EB-14110"/>
    <s v="Eugene Barchas"/>
    <x v="0"/>
    <s v="United States"/>
    <s v="Columbus"/>
    <x v="24"/>
    <n v="43229"/>
    <x v="3"/>
    <s v="OFF-FA-10003021"/>
    <x v="1"/>
    <x v="13"/>
    <s v="Staples"/>
    <n v="3.008"/>
    <n v="2"/>
    <n v="0.2"/>
    <n v="0.56399999999999983"/>
  </r>
  <r>
    <n v="9557"/>
    <x v="4791"/>
    <x v="1"/>
    <x v="155"/>
    <d v="2012-12-05T00:00:00"/>
    <x v="0"/>
    <s v="HP-14815"/>
    <s v="Harold Pawlan"/>
    <x v="2"/>
    <s v="United States"/>
    <s v="Concord"/>
    <x v="38"/>
    <n v="3301"/>
    <x v="3"/>
    <s v="OFF-PA-10003656"/>
    <x v="1"/>
    <x v="10"/>
    <s v="Xerox 1935"/>
    <n v="184.66"/>
    <n v="7"/>
    <n v="0"/>
    <n v="84.943599999999989"/>
  </r>
  <r>
    <n v="9558"/>
    <x v="4792"/>
    <x v="2"/>
    <x v="1136"/>
    <d v="2011-10-19T00:00:00"/>
    <x v="0"/>
    <s v="EB-14170"/>
    <s v="Evan Bailliet"/>
    <x v="0"/>
    <s v="United States"/>
    <s v="Houston"/>
    <x v="5"/>
    <n v="77095"/>
    <x v="2"/>
    <s v="FUR-FU-10004586"/>
    <x v="0"/>
    <x v="5"/>
    <s v="G.E. Longer-Life Indoor Recessed Floodlight Bulbs"/>
    <n v="5.3120000000000003"/>
    <n v="2"/>
    <n v="0.6"/>
    <n v="-1.5935999999999995"/>
  </r>
  <r>
    <n v="9559"/>
    <x v="4793"/>
    <x v="0"/>
    <x v="973"/>
    <d v="2013-05-06T00:00:00"/>
    <x v="2"/>
    <s v="SM-20905"/>
    <s v="Susan MacKendrick"/>
    <x v="0"/>
    <s v="United States"/>
    <s v="Newark"/>
    <x v="24"/>
    <n v="43055"/>
    <x v="3"/>
    <s v="TEC-AC-10003832"/>
    <x v="2"/>
    <x v="11"/>
    <s v="Imation 16GB Mini TravelDrive USB 2.0 Flash Drive"/>
    <n v="132.52000000000004"/>
    <n v="5"/>
    <n v="0.2"/>
    <n v="34.786500000000004"/>
  </r>
  <r>
    <n v="9560"/>
    <x v="4793"/>
    <x v="0"/>
    <x v="973"/>
    <d v="2013-05-06T00:00:00"/>
    <x v="2"/>
    <s v="SM-20905"/>
    <s v="Susan MacKendrick"/>
    <x v="0"/>
    <s v="United States"/>
    <s v="Newark"/>
    <x v="24"/>
    <n v="43055"/>
    <x v="3"/>
    <s v="OFF-ST-10002554"/>
    <x v="1"/>
    <x v="4"/>
    <s v="Tennsco Industrial Shelving"/>
    <n v="195.64"/>
    <n v="5"/>
    <n v="0.2"/>
    <n v="-44.018999999999991"/>
  </r>
  <r>
    <n v="9561"/>
    <x v="4793"/>
    <x v="0"/>
    <x v="973"/>
    <d v="2013-05-06T00:00:00"/>
    <x v="2"/>
    <s v="SM-20905"/>
    <s v="Susan MacKendrick"/>
    <x v="0"/>
    <s v="United States"/>
    <s v="Newark"/>
    <x v="24"/>
    <n v="43055"/>
    <x v="3"/>
    <s v="FUR-FU-10001876"/>
    <x v="0"/>
    <x v="5"/>
    <s v="Computer Room Manger, 14&quot;"/>
    <n v="51.967999999999996"/>
    <n v="2"/>
    <n v="0.2"/>
    <n v="10.393599999999998"/>
  </r>
  <r>
    <n v="9562"/>
    <x v="4793"/>
    <x v="0"/>
    <x v="973"/>
    <d v="2013-05-06T00:00:00"/>
    <x v="2"/>
    <s v="SM-20905"/>
    <s v="Susan MacKendrick"/>
    <x v="0"/>
    <s v="United States"/>
    <s v="Newark"/>
    <x v="24"/>
    <n v="43055"/>
    <x v="3"/>
    <s v="TEC-AC-10002637"/>
    <x v="2"/>
    <x v="11"/>
    <s v="Logitech VX Revolution Cordless Laser Mouse for Notebooks (Black)"/>
    <n v="431.97600000000006"/>
    <n v="3"/>
    <n v="0.2"/>
    <n v="-75.59580000000004"/>
  </r>
  <r>
    <n v="9563"/>
    <x v="4793"/>
    <x v="0"/>
    <x v="973"/>
    <d v="2013-05-06T00:00:00"/>
    <x v="2"/>
    <s v="SM-20905"/>
    <s v="Susan MacKendrick"/>
    <x v="0"/>
    <s v="United States"/>
    <s v="Newark"/>
    <x v="24"/>
    <n v="43055"/>
    <x v="3"/>
    <s v="TEC-MA-10003589"/>
    <x v="2"/>
    <x v="15"/>
    <s v="Cisco 8961 IP Phone Charcoal"/>
    <n v="224.93700000000004"/>
    <n v="3"/>
    <n v="0.7"/>
    <n v="-164.9538"/>
  </r>
  <r>
    <n v="9564"/>
    <x v="4793"/>
    <x v="0"/>
    <x v="973"/>
    <d v="2013-05-06T00:00:00"/>
    <x v="2"/>
    <s v="SM-20905"/>
    <s v="Susan MacKendrick"/>
    <x v="0"/>
    <s v="United States"/>
    <s v="Newark"/>
    <x v="24"/>
    <n v="43055"/>
    <x v="3"/>
    <s v="OFF-LA-10000081"/>
    <x v="1"/>
    <x v="2"/>
    <s v="Avery 496"/>
    <n v="6"/>
    <n v="2"/>
    <n v="0.2"/>
    <n v="2.0999999999999996"/>
  </r>
  <r>
    <n v="9565"/>
    <x v="4794"/>
    <x v="1"/>
    <x v="932"/>
    <d v="2012-06-08T00:00:00"/>
    <x v="1"/>
    <s v="CG-12040"/>
    <s v="Catherine Glotzbach"/>
    <x v="2"/>
    <s v="United States"/>
    <s v="Los Angeles"/>
    <x v="1"/>
    <n v="90045"/>
    <x v="1"/>
    <s v="OFF-PA-10001838"/>
    <x v="1"/>
    <x v="10"/>
    <s v="Adams Telephone Message Book W/Dividers/Space For Phone Numbers, 5 1/4&quot;X8 1/2&quot;, 300/Messages"/>
    <n v="11.76"/>
    <n v="2"/>
    <n v="0"/>
    <n v="5.7623999999999995"/>
  </r>
  <r>
    <n v="9566"/>
    <x v="4795"/>
    <x v="2"/>
    <x v="691"/>
    <d v="2011-03-31T00:00:00"/>
    <x v="3"/>
    <s v="TG-21640"/>
    <s v="Trudy Glocke"/>
    <x v="0"/>
    <s v="United States"/>
    <s v="Tampa"/>
    <x v="2"/>
    <n v="33614"/>
    <x v="0"/>
    <s v="FUR-CH-10002965"/>
    <x v="0"/>
    <x v="1"/>
    <s v="Global Leather Highback Executive Chair with Pneumatic Height Adjustment, Black"/>
    <n v="1125.4879999999998"/>
    <n v="7"/>
    <n v="0.2"/>
    <n v="98.480200000000082"/>
  </r>
  <r>
    <n v="9567"/>
    <x v="4795"/>
    <x v="2"/>
    <x v="691"/>
    <d v="2011-03-31T00:00:00"/>
    <x v="3"/>
    <s v="TG-21640"/>
    <s v="Trudy Glocke"/>
    <x v="0"/>
    <s v="United States"/>
    <s v="Tampa"/>
    <x v="2"/>
    <n v="33614"/>
    <x v="0"/>
    <s v="OFF-BI-10001636"/>
    <x v="1"/>
    <x v="8"/>
    <s v="Ibico Plastic and Wire Spiral Binding Combs"/>
    <n v="12.645000000000001"/>
    <n v="5"/>
    <n v="0.7"/>
    <n v="-10.116"/>
  </r>
  <r>
    <n v="9568"/>
    <x v="4795"/>
    <x v="2"/>
    <x v="691"/>
    <d v="2011-03-31T00:00:00"/>
    <x v="3"/>
    <s v="TG-21640"/>
    <s v="Trudy Glocke"/>
    <x v="0"/>
    <s v="United States"/>
    <s v="Tampa"/>
    <x v="2"/>
    <n v="33614"/>
    <x v="0"/>
    <s v="OFF-AR-10004027"/>
    <x v="1"/>
    <x v="6"/>
    <s v="Binney &amp; Smith inkTank Erasable Desk Highlighter, Chisel Tip, Yellow, 12/Box"/>
    <n v="4.032"/>
    <n v="2"/>
    <n v="0.2"/>
    <n v="1.0584000000000002"/>
  </r>
  <r>
    <n v="9569"/>
    <x v="4796"/>
    <x v="3"/>
    <x v="957"/>
    <d v="2014-07-08T00:00:00"/>
    <x v="2"/>
    <s v="DK-12835"/>
    <s v="Damala Kotsonis"/>
    <x v="1"/>
    <s v="United States"/>
    <s v="Fremont"/>
    <x v="8"/>
    <n v="68025"/>
    <x v="2"/>
    <s v="TEC-PH-10002293"/>
    <x v="2"/>
    <x v="7"/>
    <s v="Anker 36W 4-Port USB Wall Charger Travel Power Adapter for iPhone 5s 5c 5"/>
    <n v="79.959999999999994"/>
    <n v="4"/>
    <n v="0"/>
    <n v="22.388800000000003"/>
  </r>
  <r>
    <n v="9570"/>
    <x v="4797"/>
    <x v="1"/>
    <x v="496"/>
    <d v="2012-09-24T00:00:00"/>
    <x v="3"/>
    <s v="MB-17305"/>
    <s v="Maria Bertelson"/>
    <x v="0"/>
    <s v="United States"/>
    <s v="Columbus"/>
    <x v="24"/>
    <n v="43229"/>
    <x v="3"/>
    <s v="OFF-BI-10003196"/>
    <x v="1"/>
    <x v="8"/>
    <s v="Accohide Poly Flexible Ring Binders"/>
    <n v="6.732000000000002"/>
    <n v="6"/>
    <n v="0.7"/>
    <n v="-4.4879999999999978"/>
  </r>
  <r>
    <n v="9571"/>
    <x v="4797"/>
    <x v="1"/>
    <x v="496"/>
    <d v="2012-09-24T00:00:00"/>
    <x v="3"/>
    <s v="MB-17305"/>
    <s v="Maria Bertelson"/>
    <x v="0"/>
    <s v="United States"/>
    <s v="Columbus"/>
    <x v="24"/>
    <n v="43229"/>
    <x v="3"/>
    <s v="OFF-ST-10001172"/>
    <x v="1"/>
    <x v="4"/>
    <s v="Tennsco Lockers, Sand"/>
    <n v="33.568000000000005"/>
    <n v="2"/>
    <n v="0.2"/>
    <n v="1.6783999999999981"/>
  </r>
  <r>
    <n v="9572"/>
    <x v="4797"/>
    <x v="1"/>
    <x v="496"/>
    <d v="2012-09-24T00:00:00"/>
    <x v="3"/>
    <s v="MB-17305"/>
    <s v="Maria Bertelson"/>
    <x v="0"/>
    <s v="United States"/>
    <s v="Columbus"/>
    <x v="24"/>
    <n v="43229"/>
    <x v="3"/>
    <s v="OFF-EN-10003068"/>
    <x v="1"/>
    <x v="12"/>
    <s v="#6 3/4 Gummed Flap White Envelopes"/>
    <n v="15.840000000000002"/>
    <n v="2"/>
    <n v="0.2"/>
    <n v="5.5439999999999987"/>
  </r>
  <r>
    <n v="9573"/>
    <x v="4797"/>
    <x v="1"/>
    <x v="496"/>
    <d v="2012-09-24T00:00:00"/>
    <x v="3"/>
    <s v="MB-17305"/>
    <s v="Maria Bertelson"/>
    <x v="0"/>
    <s v="United States"/>
    <s v="Columbus"/>
    <x v="24"/>
    <n v="43229"/>
    <x v="3"/>
    <s v="OFF-LA-10003510"/>
    <x v="1"/>
    <x v="2"/>
    <s v="Avery 4027 File Folder Labels for Dot Matrix Printers, 5000 Labels per Box, White"/>
    <n v="24.424000000000003"/>
    <n v="1"/>
    <n v="0.2"/>
    <n v="7.9378000000000002"/>
  </r>
  <r>
    <n v="9574"/>
    <x v="4797"/>
    <x v="1"/>
    <x v="496"/>
    <d v="2012-09-24T00:00:00"/>
    <x v="3"/>
    <s v="MB-17305"/>
    <s v="Maria Bertelson"/>
    <x v="0"/>
    <s v="United States"/>
    <s v="Columbus"/>
    <x v="24"/>
    <n v="43229"/>
    <x v="3"/>
    <s v="OFF-AR-10003504"/>
    <x v="1"/>
    <x v="6"/>
    <s v="Newell 347"/>
    <n v="17.12"/>
    <n v="5"/>
    <n v="0.2"/>
    <n v="1.9259999999999975"/>
  </r>
  <r>
    <n v="9575"/>
    <x v="4798"/>
    <x v="1"/>
    <x v="863"/>
    <d v="2012-08-13T00:00:00"/>
    <x v="3"/>
    <s v="SF-20065"/>
    <s v="Sandra Flanagan"/>
    <x v="0"/>
    <s v="United States"/>
    <s v="Pomona"/>
    <x v="1"/>
    <n v="91767"/>
    <x v="1"/>
    <s v="FUR-FU-10001889"/>
    <x v="0"/>
    <x v="5"/>
    <s v="Ultra Door Pull Handle"/>
    <n v="31.56"/>
    <n v="3"/>
    <n v="0"/>
    <n v="10.4148"/>
  </r>
  <r>
    <n v="9576"/>
    <x v="4799"/>
    <x v="1"/>
    <x v="989"/>
    <d v="2012-05-28T00:00:00"/>
    <x v="0"/>
    <s v="PS-18760"/>
    <s v="Pamela Stobb"/>
    <x v="0"/>
    <s v="United States"/>
    <s v="San Antonio"/>
    <x v="5"/>
    <n v="78207"/>
    <x v="2"/>
    <s v="FUR-CH-10000863"/>
    <x v="0"/>
    <x v="1"/>
    <s v="Novimex Swivel Fabric Task Chair"/>
    <n v="105.68599999999999"/>
    <n v="1"/>
    <n v="0.3"/>
    <n v="-28.686199999999999"/>
  </r>
  <r>
    <n v="9577"/>
    <x v="4799"/>
    <x v="1"/>
    <x v="989"/>
    <d v="2012-05-28T00:00:00"/>
    <x v="0"/>
    <s v="PS-18760"/>
    <s v="Pamela Stobb"/>
    <x v="0"/>
    <s v="United States"/>
    <s v="San Antonio"/>
    <x v="5"/>
    <n v="78207"/>
    <x v="2"/>
    <s v="TEC-MA-10004679"/>
    <x v="2"/>
    <x v="15"/>
    <s v="StarTech.com 10/100 VDSL2 Ethernet Extender Kit"/>
    <n v="399.53999999999996"/>
    <n v="2"/>
    <n v="0.4"/>
    <n v="-79.908000000000015"/>
  </r>
  <r>
    <n v="9578"/>
    <x v="4799"/>
    <x v="1"/>
    <x v="989"/>
    <d v="2012-05-28T00:00:00"/>
    <x v="0"/>
    <s v="PS-18760"/>
    <s v="Pamela Stobb"/>
    <x v="0"/>
    <s v="United States"/>
    <s v="San Antonio"/>
    <x v="5"/>
    <n v="78207"/>
    <x v="2"/>
    <s v="FUR-CH-10004754"/>
    <x v="0"/>
    <x v="1"/>
    <s v="Global Stack Chair with Arms, Black"/>
    <n v="104.93"/>
    <n v="5"/>
    <n v="0.3"/>
    <n v="-4.4969999999999999"/>
  </r>
  <r>
    <n v="9579"/>
    <x v="4800"/>
    <x v="3"/>
    <x v="32"/>
    <d v="2014-09-17T00:00:00"/>
    <x v="2"/>
    <s v="RB-19705"/>
    <s v="Roger Barcio"/>
    <x v="2"/>
    <s v="United States"/>
    <s v="New York City"/>
    <x v="15"/>
    <n v="10035"/>
    <x v="3"/>
    <s v="TEC-PH-10004586"/>
    <x v="2"/>
    <x v="7"/>
    <s v="Wilson SignalBoost 841262 DB PRO Amplifier Kit"/>
    <n v="1079.8499999999999"/>
    <n v="3"/>
    <n v="0"/>
    <n v="323.95499999999993"/>
  </r>
  <r>
    <n v="9580"/>
    <x v="4800"/>
    <x v="3"/>
    <x v="32"/>
    <d v="2014-09-17T00:00:00"/>
    <x v="2"/>
    <s v="RB-19705"/>
    <s v="Roger Barcio"/>
    <x v="2"/>
    <s v="United States"/>
    <s v="New York City"/>
    <x v="15"/>
    <n v="10035"/>
    <x v="3"/>
    <s v="OFF-ST-10001370"/>
    <x v="1"/>
    <x v="4"/>
    <s v="Sensible Storage WireTech Storage Systems"/>
    <n v="70.98"/>
    <n v="1"/>
    <n v="0"/>
    <n v="3.5489999999999924"/>
  </r>
  <r>
    <n v="9581"/>
    <x v="4800"/>
    <x v="3"/>
    <x v="32"/>
    <d v="2014-09-17T00:00:00"/>
    <x v="2"/>
    <s v="RB-19705"/>
    <s v="Roger Barcio"/>
    <x v="2"/>
    <s v="United States"/>
    <s v="New York City"/>
    <x v="15"/>
    <n v="10035"/>
    <x v="3"/>
    <s v="OFF-AR-10001988"/>
    <x v="1"/>
    <x v="6"/>
    <s v="Bulldog Table or Wall-Mount Pencil Sharpener"/>
    <n v="29.950000000000003"/>
    <n v="5"/>
    <n v="0"/>
    <n v="8.6854999999999993"/>
  </r>
  <r>
    <n v="9582"/>
    <x v="4800"/>
    <x v="3"/>
    <x v="32"/>
    <d v="2014-09-17T00:00:00"/>
    <x v="2"/>
    <s v="RB-19705"/>
    <s v="Roger Barcio"/>
    <x v="2"/>
    <s v="United States"/>
    <s v="New York City"/>
    <x v="15"/>
    <n v="10035"/>
    <x v="3"/>
    <s v="FUR-CH-10003298"/>
    <x v="0"/>
    <x v="1"/>
    <s v="Office Star - Contemporary Task Swivel chair with Loop Arms, Charcoal"/>
    <n v="589.41"/>
    <n v="5"/>
    <n v="0.1"/>
    <n v="-6.5490000000000492"/>
  </r>
  <r>
    <n v="9583"/>
    <x v="4801"/>
    <x v="0"/>
    <x v="843"/>
    <d v="2013-06-12T00:00:00"/>
    <x v="1"/>
    <s v="RS-19870"/>
    <s v="Roy Skaria"/>
    <x v="2"/>
    <s v="United States"/>
    <s v="Philadelphia"/>
    <x v="9"/>
    <n v="19120"/>
    <x v="3"/>
    <s v="OFF-FA-10002988"/>
    <x v="1"/>
    <x v="13"/>
    <s v="Ideal Clamps"/>
    <n v="9.6479999999999997"/>
    <n v="6"/>
    <n v="0.2"/>
    <n v="3.4973999999999998"/>
  </r>
  <r>
    <n v="9584"/>
    <x v="4802"/>
    <x v="3"/>
    <x v="643"/>
    <d v="2014-06-28T00:00:00"/>
    <x v="0"/>
    <s v="SB-20185"/>
    <s v="Sarah Brown"/>
    <x v="0"/>
    <s v="United States"/>
    <s v="New York City"/>
    <x v="15"/>
    <n v="10024"/>
    <x v="3"/>
    <s v="FUR-BO-10002213"/>
    <x v="0"/>
    <x v="0"/>
    <s v="DMI Eclipse Executive Suite Bookcases"/>
    <n v="400.78400000000005"/>
    <n v="1"/>
    <n v="0.2"/>
    <n v="-5.0098000000000269"/>
  </r>
  <r>
    <n v="9585"/>
    <x v="4803"/>
    <x v="3"/>
    <x v="775"/>
    <d v="2014-08-28T00:00:00"/>
    <x v="2"/>
    <s v="HJ-14875"/>
    <s v="Heather Jas"/>
    <x v="2"/>
    <s v="United States"/>
    <s v="Detroit"/>
    <x v="12"/>
    <n v="48234"/>
    <x v="2"/>
    <s v="OFF-ST-10000344"/>
    <x v="1"/>
    <x v="4"/>
    <s v="Neat Ideas Personal Hanging Folder Files, Black"/>
    <n v="53.72"/>
    <n v="4"/>
    <n v="0"/>
    <n v="13.967199999999998"/>
  </r>
  <r>
    <n v="9586"/>
    <x v="4804"/>
    <x v="0"/>
    <x v="370"/>
    <d v="2013-08-29T00:00:00"/>
    <x v="2"/>
    <s v="SV-20815"/>
    <s v="Stuart Van"/>
    <x v="1"/>
    <s v="United States"/>
    <s v="Miami"/>
    <x v="2"/>
    <n v="33142"/>
    <x v="0"/>
    <s v="OFF-PA-10002319"/>
    <x v="1"/>
    <x v="10"/>
    <s v="Xerox 1944"/>
    <n v="31.007999999999999"/>
    <n v="1"/>
    <n v="0.2"/>
    <n v="11.240400000000001"/>
  </r>
  <r>
    <n v="9587"/>
    <x v="4805"/>
    <x v="0"/>
    <x v="741"/>
    <d v="2013-11-19T00:00:00"/>
    <x v="3"/>
    <s v="BE-11410"/>
    <s v="Bobby Elias"/>
    <x v="0"/>
    <s v="United States"/>
    <s v="Concord"/>
    <x v="1"/>
    <n v="94521"/>
    <x v="1"/>
    <s v="OFF-BI-10002437"/>
    <x v="1"/>
    <x v="8"/>
    <s v="Recycled Premium Regency Composition Covers"/>
    <n v="61.120000000000005"/>
    <n v="5"/>
    <n v="0.2"/>
    <n v="22.155999999999999"/>
  </r>
  <r>
    <n v="9588"/>
    <x v="4806"/>
    <x v="3"/>
    <x v="827"/>
    <d v="2014-04-23T00:00:00"/>
    <x v="1"/>
    <s v="BM-11575"/>
    <s v="Brendan Murry"/>
    <x v="1"/>
    <s v="United States"/>
    <s v="Chicago"/>
    <x v="10"/>
    <n v="60653"/>
    <x v="2"/>
    <s v="OFF-ST-10001418"/>
    <x v="1"/>
    <x v="4"/>
    <s v="Carina Media Storage Towers in Natural &amp; Black"/>
    <n v="195.136"/>
    <n v="4"/>
    <n v="0.2"/>
    <n v="-43.9056"/>
  </r>
  <r>
    <n v="9589"/>
    <x v="4807"/>
    <x v="3"/>
    <x v="283"/>
    <d v="2014-07-29T00:00:00"/>
    <x v="1"/>
    <s v="AZ-10750"/>
    <s v="Annie Zypern"/>
    <x v="0"/>
    <s v="United States"/>
    <s v="Wheeling"/>
    <x v="10"/>
    <n v="60090"/>
    <x v="2"/>
    <s v="OFF-AR-10000380"/>
    <x v="1"/>
    <x v="6"/>
    <s v="Hunt PowerHouse Electric Pencil Sharpener, Blue"/>
    <n v="121.536"/>
    <n v="4"/>
    <n v="0.2"/>
    <n v="15.191999999999979"/>
  </r>
  <r>
    <n v="9590"/>
    <x v="4808"/>
    <x v="2"/>
    <x v="218"/>
    <d v="2011-05-15T00:00:00"/>
    <x v="1"/>
    <s v="HD-14785"/>
    <s v="Harold Dahlen"/>
    <x v="2"/>
    <s v="United States"/>
    <s v="Chicago"/>
    <x v="10"/>
    <n v="60610"/>
    <x v="2"/>
    <s v="OFF-PA-10003036"/>
    <x v="1"/>
    <x v="10"/>
    <s v="Black Print Carbonless 8 1/2&quot; x 8 1/4&quot; Rapid Memo Book"/>
    <n v="17.472000000000001"/>
    <n v="3"/>
    <n v="0.2"/>
    <n v="5.6783999999999981"/>
  </r>
  <r>
    <n v="9591"/>
    <x v="4808"/>
    <x v="2"/>
    <x v="218"/>
    <d v="2011-05-15T00:00:00"/>
    <x v="1"/>
    <s v="HD-14785"/>
    <s v="Harold Dahlen"/>
    <x v="2"/>
    <s v="United States"/>
    <s v="Chicago"/>
    <x v="10"/>
    <n v="60610"/>
    <x v="2"/>
    <s v="OFF-BI-10002026"/>
    <x v="1"/>
    <x v="8"/>
    <s v="Avery Arch Ring Binders"/>
    <n v="104.57999999999998"/>
    <n v="9"/>
    <n v="0.8"/>
    <n v="-172.55700000000007"/>
  </r>
  <r>
    <n v="9592"/>
    <x v="4809"/>
    <x v="0"/>
    <x v="1062"/>
    <d v="2013-08-02T00:00:00"/>
    <x v="1"/>
    <s v="BF-11005"/>
    <s v="Barry Franz"/>
    <x v="2"/>
    <s v="United States"/>
    <s v="Pasadena"/>
    <x v="5"/>
    <n v="77506"/>
    <x v="2"/>
    <s v="FUR-FU-10003691"/>
    <x v="0"/>
    <x v="5"/>
    <s v="Eldon Image Series Desk Accessories, Ebony"/>
    <n v="24.700000000000003"/>
    <n v="5"/>
    <n v="0.6"/>
    <n v="-9.8799999999999955"/>
  </r>
  <r>
    <n v="9593"/>
    <x v="4809"/>
    <x v="0"/>
    <x v="1062"/>
    <d v="2013-08-02T00:00:00"/>
    <x v="1"/>
    <s v="BF-11005"/>
    <s v="Barry Franz"/>
    <x v="2"/>
    <s v="United States"/>
    <s v="Pasadena"/>
    <x v="5"/>
    <n v="77506"/>
    <x v="2"/>
    <s v="FUR-FU-10003806"/>
    <x v="0"/>
    <x v="5"/>
    <s v="Tenex Chairmat w/ Average Lip, 45&quot; x 53&quot;"/>
    <n v="302.72000000000003"/>
    <n v="5"/>
    <n v="0.6"/>
    <n v="-378.40000000000009"/>
  </r>
  <r>
    <n v="9594"/>
    <x v="4810"/>
    <x v="3"/>
    <x v="32"/>
    <d v="2014-09-20T00:00:00"/>
    <x v="1"/>
    <s v="HZ-14950"/>
    <s v="Henia Zydlo"/>
    <x v="0"/>
    <s v="United States"/>
    <s v="New York City"/>
    <x v="15"/>
    <n v="10024"/>
    <x v="3"/>
    <s v="OFF-PA-10002741"/>
    <x v="1"/>
    <x v="10"/>
    <s v="Xerox 1980"/>
    <n v="8.56"/>
    <n v="2"/>
    <n v="0"/>
    <n v="3.8519999999999994"/>
  </r>
  <r>
    <n v="9595"/>
    <x v="4810"/>
    <x v="3"/>
    <x v="32"/>
    <d v="2014-09-20T00:00:00"/>
    <x v="1"/>
    <s v="HZ-14950"/>
    <s v="Henia Zydlo"/>
    <x v="0"/>
    <s v="United States"/>
    <s v="New York City"/>
    <x v="15"/>
    <n v="10024"/>
    <x v="3"/>
    <s v="OFF-PA-10003845"/>
    <x v="1"/>
    <x v="10"/>
    <s v="Xerox 1987"/>
    <n v="11.56"/>
    <n v="2"/>
    <n v="0"/>
    <n v="5.6644000000000005"/>
  </r>
  <r>
    <n v="9596"/>
    <x v="4811"/>
    <x v="3"/>
    <x v="714"/>
    <d v="2014-01-30T00:00:00"/>
    <x v="1"/>
    <s v="KD-16495"/>
    <s v="Keith Dawkins"/>
    <x v="1"/>
    <s v="United States"/>
    <s v="San Jose"/>
    <x v="1"/>
    <n v="95123"/>
    <x v="1"/>
    <s v="OFF-AP-10001492"/>
    <x v="1"/>
    <x v="9"/>
    <s v="Acco Six-Outlet Power Strip, 4' Cord Length"/>
    <n v="25.86"/>
    <n v="3"/>
    <n v="0"/>
    <n v="6.7236000000000002"/>
  </r>
  <r>
    <n v="9597"/>
    <x v="4811"/>
    <x v="3"/>
    <x v="714"/>
    <d v="2014-01-30T00:00:00"/>
    <x v="1"/>
    <s v="KD-16495"/>
    <s v="Keith Dawkins"/>
    <x v="1"/>
    <s v="United States"/>
    <s v="San Jose"/>
    <x v="1"/>
    <n v="95123"/>
    <x v="1"/>
    <s v="OFF-BI-10004318"/>
    <x v="1"/>
    <x v="8"/>
    <s v="Ibico EB-19 Dual Function Manual Binding System"/>
    <n v="276.78400000000005"/>
    <n v="2"/>
    <n v="0.2"/>
    <n v="89.954799999999992"/>
  </r>
  <r>
    <n v="9598"/>
    <x v="4811"/>
    <x v="3"/>
    <x v="714"/>
    <d v="2014-01-30T00:00:00"/>
    <x v="1"/>
    <s v="KD-16495"/>
    <s v="Keith Dawkins"/>
    <x v="1"/>
    <s v="United States"/>
    <s v="San Jose"/>
    <x v="1"/>
    <n v="95123"/>
    <x v="1"/>
    <s v="TEC-PH-10000193"/>
    <x v="2"/>
    <x v="7"/>
    <s v="Jensen SMPS-640 - speaker phone"/>
    <n v="110.352"/>
    <n v="3"/>
    <n v="0.2"/>
    <n v="8.2763999999999953"/>
  </r>
  <r>
    <n v="9599"/>
    <x v="4812"/>
    <x v="1"/>
    <x v="444"/>
    <d v="2012-09-23T00:00:00"/>
    <x v="1"/>
    <s v="FC-14245"/>
    <s v="Frank Carlisle"/>
    <x v="2"/>
    <s v="United States"/>
    <s v="Sacramento"/>
    <x v="1"/>
    <n v="95823"/>
    <x v="1"/>
    <s v="FUR-FU-10003464"/>
    <x v="0"/>
    <x v="5"/>
    <s v="Seth Thomas 8 1/2&quot; Cubicle Clock"/>
    <n v="60.84"/>
    <n v="3"/>
    <n v="0"/>
    <n v="19.468799999999998"/>
  </r>
  <r>
    <n v="9600"/>
    <x v="4813"/>
    <x v="1"/>
    <x v="1225"/>
    <d v="2012-04-18T00:00:00"/>
    <x v="1"/>
    <s v="TP-21130"/>
    <s v="Theone Pippenger"/>
    <x v="0"/>
    <s v="United States"/>
    <s v="Springfield"/>
    <x v="21"/>
    <n v="97477"/>
    <x v="1"/>
    <s v="OFF-AP-10002403"/>
    <x v="1"/>
    <x v="9"/>
    <s v="Acco Smartsocket Color-Coded Six-Outlet AC Adapter Model Surge Protectors"/>
    <n v="35.207999999999998"/>
    <n v="1"/>
    <n v="0.2"/>
    <n v="2.6405999999999992"/>
  </r>
  <r>
    <n v="9601"/>
    <x v="4814"/>
    <x v="3"/>
    <x v="540"/>
    <d v="2014-05-12T00:00:00"/>
    <x v="0"/>
    <s v="EB-13705"/>
    <s v="Ed Braxton"/>
    <x v="1"/>
    <s v="United States"/>
    <s v="Mansfield"/>
    <x v="5"/>
    <n v="76063"/>
    <x v="2"/>
    <s v="OFF-PA-10003848"/>
    <x v="1"/>
    <x v="10"/>
    <s v="Xerox 1997"/>
    <n v="41.472000000000008"/>
    <n v="8"/>
    <n v="0.2"/>
    <n v="14.5152"/>
  </r>
  <r>
    <n v="9602"/>
    <x v="4815"/>
    <x v="0"/>
    <x v="913"/>
    <d v="2013-09-10T00:00:00"/>
    <x v="1"/>
    <s v="JP-15520"/>
    <s v="Jeremy Pistek"/>
    <x v="0"/>
    <s v="United States"/>
    <s v="Jonesboro"/>
    <x v="36"/>
    <n v="72401"/>
    <x v="0"/>
    <s v="OFF-PA-10001357"/>
    <x v="1"/>
    <x v="10"/>
    <s v="Xerox 1886"/>
    <n v="239.5"/>
    <n v="5"/>
    <n v="0"/>
    <n v="114.95999999999998"/>
  </r>
  <r>
    <n v="9603"/>
    <x v="4816"/>
    <x v="2"/>
    <x v="946"/>
    <d v="2011-05-22T00:00:00"/>
    <x v="2"/>
    <s v="TD-20995"/>
    <s v="Tamara Dahlen"/>
    <x v="0"/>
    <s v="United States"/>
    <s v="Virginia Beach"/>
    <x v="17"/>
    <n v="23464"/>
    <x v="0"/>
    <s v="OFF-SU-10004737"/>
    <x v="1"/>
    <x v="14"/>
    <s v="Acme Design Stainless Steel Bent Scissors"/>
    <n v="34.200000000000003"/>
    <n v="5"/>
    <n v="0"/>
    <n v="9.234"/>
  </r>
  <r>
    <n v="9604"/>
    <x v="4817"/>
    <x v="0"/>
    <x v="26"/>
    <d v="2013-06-24T00:00:00"/>
    <x v="1"/>
    <s v="DM-13345"/>
    <s v="Denise Monton"/>
    <x v="1"/>
    <s v="United States"/>
    <s v="Rochester"/>
    <x v="15"/>
    <n v="14609"/>
    <x v="3"/>
    <s v="FUR-TA-10003715"/>
    <x v="0"/>
    <x v="3"/>
    <s v="Hon 2111 Invitation Series Corner Table"/>
    <n v="376.86599999999999"/>
    <n v="3"/>
    <n v="0.4"/>
    <n v="-213.55740000000006"/>
  </r>
  <r>
    <n v="9605"/>
    <x v="4818"/>
    <x v="1"/>
    <x v="121"/>
    <d v="2012-11-05T00:00:00"/>
    <x v="2"/>
    <s v="EG-13900"/>
    <s v="Emily Grady"/>
    <x v="0"/>
    <s v="United States"/>
    <s v="Chesapeake"/>
    <x v="17"/>
    <n v="23320"/>
    <x v="0"/>
    <s v="OFF-AP-10003099"/>
    <x v="1"/>
    <x v="9"/>
    <s v="Eureka Hand Vacuum, Bagless"/>
    <n v="197.72"/>
    <n v="4"/>
    <n v="0"/>
    <n v="55.36160000000001"/>
  </r>
  <r>
    <n v="9606"/>
    <x v="4819"/>
    <x v="3"/>
    <x v="259"/>
    <d v="2014-11-10T00:00:00"/>
    <x v="1"/>
    <s v="HG-14965"/>
    <s v="Henry Goldwyn"/>
    <x v="1"/>
    <s v="United States"/>
    <s v="Lancaster"/>
    <x v="24"/>
    <n v="43130"/>
    <x v="3"/>
    <s v="TEC-AC-10002323"/>
    <x v="2"/>
    <x v="11"/>
    <s v="SanDisk Ultra 32 GB MicroSDHC Class 10 Memory Card"/>
    <n v="70.720000000000013"/>
    <n v="4"/>
    <n v="0.2"/>
    <n v="-6.1879999999999988"/>
  </r>
  <r>
    <n v="9607"/>
    <x v="4819"/>
    <x v="3"/>
    <x v="259"/>
    <d v="2014-11-10T00:00:00"/>
    <x v="1"/>
    <s v="HG-14965"/>
    <s v="Henry Goldwyn"/>
    <x v="1"/>
    <s v="United States"/>
    <s v="Lancaster"/>
    <x v="24"/>
    <n v="43130"/>
    <x v="3"/>
    <s v="OFF-ST-10002344"/>
    <x v="1"/>
    <x v="4"/>
    <s v="Carina 42&quot;Hx23 3/4&quot;W Media Storage Unit"/>
    <n v="194.35200000000003"/>
    <n v="3"/>
    <n v="0.2"/>
    <n v="-43.729199999999992"/>
  </r>
  <r>
    <n v="9608"/>
    <x v="4820"/>
    <x v="3"/>
    <x v="256"/>
    <d v="2014-12-09T00:00:00"/>
    <x v="0"/>
    <s v="BF-11080"/>
    <s v="Bart Folk"/>
    <x v="0"/>
    <s v="United States"/>
    <s v="New York City"/>
    <x v="15"/>
    <n v="10024"/>
    <x v="3"/>
    <s v="OFF-PA-10000007"/>
    <x v="1"/>
    <x v="10"/>
    <s v="Telephone Message Books with Fax/Mobile Section, 4 1/4&quot; x 6&quot;"/>
    <n v="21.6"/>
    <n v="6"/>
    <n v="0"/>
    <n v="9.9359999999999999"/>
  </r>
  <r>
    <n v="9609"/>
    <x v="4820"/>
    <x v="3"/>
    <x v="256"/>
    <d v="2014-12-09T00:00:00"/>
    <x v="0"/>
    <s v="BF-11080"/>
    <s v="Bart Folk"/>
    <x v="0"/>
    <s v="United States"/>
    <s v="New York City"/>
    <x v="15"/>
    <n v="10024"/>
    <x v="3"/>
    <s v="OFF-LA-10000248"/>
    <x v="1"/>
    <x v="2"/>
    <s v="Avery 52"/>
    <n v="11.07"/>
    <n v="3"/>
    <n v="0"/>
    <n v="5.2028999999999996"/>
  </r>
  <r>
    <n v="9610"/>
    <x v="4821"/>
    <x v="0"/>
    <x v="458"/>
    <d v="2013-05-20T00:00:00"/>
    <x v="0"/>
    <s v="SC-20095"/>
    <s v="Sanjit Chand"/>
    <x v="0"/>
    <s v="United States"/>
    <s v="Los Angeles"/>
    <x v="1"/>
    <n v="90045"/>
    <x v="1"/>
    <s v="FUR-FU-10002116"/>
    <x v="0"/>
    <x v="5"/>
    <s v="Tenex Carpeted, Granite-Look or Clear Contemporary Contour Shape Chair Mats"/>
    <n v="282.83999999999997"/>
    <n v="4"/>
    <n v="0"/>
    <n v="19.798799999999972"/>
  </r>
  <r>
    <n v="9611"/>
    <x v="4821"/>
    <x v="0"/>
    <x v="458"/>
    <d v="2013-05-20T00:00:00"/>
    <x v="0"/>
    <s v="SC-20095"/>
    <s v="Sanjit Chand"/>
    <x v="0"/>
    <s v="United States"/>
    <s v="Los Angeles"/>
    <x v="1"/>
    <n v="90045"/>
    <x v="1"/>
    <s v="OFF-LA-10002195"/>
    <x v="1"/>
    <x v="2"/>
    <s v="Avery 481"/>
    <n v="27.72"/>
    <n v="9"/>
    <n v="0"/>
    <n v="13.3056"/>
  </r>
  <r>
    <n v="9612"/>
    <x v="4822"/>
    <x v="3"/>
    <x v="1200"/>
    <d v="2014-10-31T00:00:00"/>
    <x v="1"/>
    <s v="CS-11950"/>
    <s v="Carlos Soltero"/>
    <x v="0"/>
    <s v="United States"/>
    <s v="Jackson"/>
    <x v="35"/>
    <n v="39212"/>
    <x v="0"/>
    <s v="OFF-FA-10000735"/>
    <x v="1"/>
    <x v="13"/>
    <s v="Staples"/>
    <n v="11.68"/>
    <n v="4"/>
    <n v="0"/>
    <n v="5.2559999999999993"/>
  </r>
  <r>
    <n v="9613"/>
    <x v="4823"/>
    <x v="0"/>
    <x v="31"/>
    <d v="2013-09-23T00:00:00"/>
    <x v="1"/>
    <s v="BD-11320"/>
    <s v="Bill Donatelli"/>
    <x v="0"/>
    <s v="United States"/>
    <s v="Woodland"/>
    <x v="1"/>
    <n v="95695"/>
    <x v="1"/>
    <s v="TEC-PH-10001299"/>
    <x v="2"/>
    <x v="7"/>
    <s v="Polycom CX300 Desktop Phone USB VoIP phone"/>
    <n v="239.98400000000004"/>
    <n v="2"/>
    <n v="0.2"/>
    <n v="23.998400000000004"/>
  </r>
  <r>
    <n v="9614"/>
    <x v="4824"/>
    <x v="2"/>
    <x v="7"/>
    <d v="2011-11-13T00:00:00"/>
    <x v="2"/>
    <s v="MZ-17515"/>
    <s v="Mary Zewe"/>
    <x v="1"/>
    <s v="United States"/>
    <s v="Seattle"/>
    <x v="4"/>
    <n v="98115"/>
    <x v="1"/>
    <s v="OFF-AP-10002892"/>
    <x v="1"/>
    <x v="9"/>
    <s v="Belkin F5C206VTEL 6 Outlet Surge"/>
    <n v="22.98"/>
    <n v="1"/>
    <n v="0"/>
    <n v="6.8939999999999984"/>
  </r>
  <r>
    <n v="9615"/>
    <x v="4824"/>
    <x v="2"/>
    <x v="7"/>
    <d v="2011-11-13T00:00:00"/>
    <x v="2"/>
    <s v="MZ-17515"/>
    <s v="Mary Zewe"/>
    <x v="1"/>
    <s v="United States"/>
    <s v="Seattle"/>
    <x v="4"/>
    <n v="98115"/>
    <x v="1"/>
    <s v="TEC-AC-10002718"/>
    <x v="2"/>
    <x v="11"/>
    <s v="Belkin Standard 104 key USB Keyboard"/>
    <n v="102.13"/>
    <n v="7"/>
    <n v="0"/>
    <n v="15.319499999999996"/>
  </r>
  <r>
    <n v="9616"/>
    <x v="4824"/>
    <x v="2"/>
    <x v="7"/>
    <d v="2011-11-13T00:00:00"/>
    <x v="2"/>
    <s v="MZ-17515"/>
    <s v="Mary Zewe"/>
    <x v="1"/>
    <s v="United States"/>
    <s v="Seattle"/>
    <x v="4"/>
    <n v="98115"/>
    <x v="1"/>
    <s v="OFF-BI-10003527"/>
    <x v="1"/>
    <x v="8"/>
    <s v="Fellowes PB500 Electric Punch Plastic Comb Binding Machine with Manual Bind"/>
    <n v="2033.5840000000001"/>
    <n v="2"/>
    <n v="0.2"/>
    <n v="762.59400000000005"/>
  </r>
  <r>
    <n v="9617"/>
    <x v="4825"/>
    <x v="0"/>
    <x v="250"/>
    <d v="2013-08-30T00:00:00"/>
    <x v="1"/>
    <s v="PW-19030"/>
    <s v="Pauline Webber"/>
    <x v="1"/>
    <s v="United States"/>
    <s v="Los Angeles"/>
    <x v="1"/>
    <n v="90049"/>
    <x v="1"/>
    <s v="OFF-AR-10002255"/>
    <x v="1"/>
    <x v="6"/>
    <s v="Newell 346"/>
    <n v="5.76"/>
    <n v="2"/>
    <n v="0"/>
    <n v="1.6703999999999999"/>
  </r>
  <r>
    <n v="9618"/>
    <x v="4826"/>
    <x v="3"/>
    <x v="673"/>
    <d v="2014-11-22T00:00:00"/>
    <x v="1"/>
    <s v="BS-11380"/>
    <s v="Bill Stewart"/>
    <x v="1"/>
    <s v="United States"/>
    <s v="Bowling Green"/>
    <x v="24"/>
    <n v="43402"/>
    <x v="3"/>
    <s v="TEC-CO-10002095"/>
    <x v="2"/>
    <x v="16"/>
    <s v="Hewlett Packard 610 Color Digital Copier / Printer"/>
    <n v="899.98199999999997"/>
    <n v="3"/>
    <n v="0.4"/>
    <n v="74.998499999999922"/>
  </r>
  <r>
    <n v="9619"/>
    <x v="4826"/>
    <x v="3"/>
    <x v="673"/>
    <d v="2014-11-22T00:00:00"/>
    <x v="1"/>
    <s v="BS-11380"/>
    <s v="Bill Stewart"/>
    <x v="1"/>
    <s v="United States"/>
    <s v="Bowling Green"/>
    <x v="24"/>
    <n v="43402"/>
    <x v="3"/>
    <s v="OFF-AR-10004022"/>
    <x v="1"/>
    <x v="6"/>
    <s v="Panasonic KP-380BK Classic Electric Pencil Sharpener"/>
    <n v="86.352000000000004"/>
    <n v="3"/>
    <n v="0.2"/>
    <n v="5.3969999999999914"/>
  </r>
  <r>
    <n v="9620"/>
    <x v="4826"/>
    <x v="3"/>
    <x v="673"/>
    <d v="2014-11-22T00:00:00"/>
    <x v="1"/>
    <s v="BS-11380"/>
    <s v="Bill Stewart"/>
    <x v="1"/>
    <s v="United States"/>
    <s v="Bowling Green"/>
    <x v="24"/>
    <n v="43402"/>
    <x v="3"/>
    <s v="TEC-AC-10002335"/>
    <x v="2"/>
    <x v="11"/>
    <s v="Logitech Media Keyboard K200"/>
    <n v="139.96000000000004"/>
    <n v="5"/>
    <n v="0.2"/>
    <n v="-1.7495000000000118"/>
  </r>
  <r>
    <n v="9621"/>
    <x v="4827"/>
    <x v="2"/>
    <x v="467"/>
    <d v="2011-09-30T00:00:00"/>
    <x v="1"/>
    <s v="DA-13450"/>
    <s v="Dianna Arnett"/>
    <x v="2"/>
    <s v="United States"/>
    <s v="Lancaster"/>
    <x v="24"/>
    <n v="43130"/>
    <x v="3"/>
    <s v="OFF-AP-10001634"/>
    <x v="1"/>
    <x v="9"/>
    <s v="Hoover Commercial Lightweight Upright Vacuum"/>
    <n v="16.704000000000001"/>
    <n v="6"/>
    <n v="0.2"/>
    <n v="1.2527999999999988"/>
  </r>
  <r>
    <n v="9622"/>
    <x v="4827"/>
    <x v="2"/>
    <x v="467"/>
    <d v="2011-09-30T00:00:00"/>
    <x v="1"/>
    <s v="DA-13450"/>
    <s v="Dianna Arnett"/>
    <x v="2"/>
    <s v="United States"/>
    <s v="Lancaster"/>
    <x v="24"/>
    <n v="43130"/>
    <x v="3"/>
    <s v="TEC-AC-10002370"/>
    <x v="2"/>
    <x v="11"/>
    <s v="Maxell CD-R Discs"/>
    <n v="3.1520000000000001"/>
    <n v="2"/>
    <n v="0.2"/>
    <n v="0.47279999999999966"/>
  </r>
  <r>
    <n v="9623"/>
    <x v="4827"/>
    <x v="2"/>
    <x v="467"/>
    <d v="2011-09-30T00:00:00"/>
    <x v="1"/>
    <s v="DA-13450"/>
    <s v="Dianna Arnett"/>
    <x v="2"/>
    <s v="United States"/>
    <s v="Lancaster"/>
    <x v="24"/>
    <n v="43130"/>
    <x v="3"/>
    <s v="OFF-PA-10000174"/>
    <x v="1"/>
    <x v="10"/>
    <s v="Message Book, Wirebound, Four 5 1/2&quot; X 4&quot; Forms/Pg., 200 Dupl. Sets/Book"/>
    <n v="32.896000000000001"/>
    <n v="4"/>
    <n v="0.2"/>
    <n v="11.102399999999996"/>
  </r>
  <r>
    <n v="9624"/>
    <x v="4828"/>
    <x v="3"/>
    <x v="222"/>
    <d v="2014-07-01T00:00:00"/>
    <x v="2"/>
    <s v="ME-17725"/>
    <s v="Max Engle"/>
    <x v="0"/>
    <s v="United States"/>
    <s v="Dallas"/>
    <x v="5"/>
    <n v="75220"/>
    <x v="2"/>
    <s v="OFF-AP-10000240"/>
    <x v="1"/>
    <x v="9"/>
    <s v="Belkin F9G930V10-GRY 9 Outlet Surge"/>
    <n v="21.391999999999992"/>
    <n v="2"/>
    <n v="0.8"/>
    <n v="-54.549600000000012"/>
  </r>
  <r>
    <n v="9625"/>
    <x v="4828"/>
    <x v="3"/>
    <x v="222"/>
    <d v="2014-07-01T00:00:00"/>
    <x v="2"/>
    <s v="ME-17725"/>
    <s v="Max Engle"/>
    <x v="0"/>
    <s v="United States"/>
    <s v="Dallas"/>
    <x v="5"/>
    <n v="75220"/>
    <x v="2"/>
    <s v="FUR-TA-10002855"/>
    <x v="0"/>
    <x v="3"/>
    <s v="Bevis Round Conference Table Top &amp; Single Column Base"/>
    <n v="307.31400000000002"/>
    <n v="3"/>
    <n v="0.3"/>
    <n v="-39.511800000000036"/>
  </r>
  <r>
    <n v="9626"/>
    <x v="4828"/>
    <x v="3"/>
    <x v="222"/>
    <d v="2014-07-01T00:00:00"/>
    <x v="2"/>
    <s v="ME-17725"/>
    <s v="Max Engle"/>
    <x v="0"/>
    <s v="United States"/>
    <s v="Dallas"/>
    <x v="5"/>
    <n v="75220"/>
    <x v="2"/>
    <s v="FUR-BO-10000780"/>
    <x v="0"/>
    <x v="0"/>
    <s v="O'Sullivan Plantations 2-Door Library in Landvery Oak"/>
    <n v="409.99919999999997"/>
    <n v="3"/>
    <n v="0.32"/>
    <n v="-96.470399999999955"/>
  </r>
  <r>
    <n v="9627"/>
    <x v="4829"/>
    <x v="3"/>
    <x v="397"/>
    <d v="2014-09-26T00:00:00"/>
    <x v="2"/>
    <s v="MH-17785"/>
    <s v="Maya Herman"/>
    <x v="1"/>
    <s v="United States"/>
    <s v="Lubbock"/>
    <x v="5"/>
    <n v="79424"/>
    <x v="2"/>
    <s v="OFF-PA-10001846"/>
    <x v="1"/>
    <x v="10"/>
    <s v="Xerox 1899"/>
    <n v="9.2480000000000011"/>
    <n v="2"/>
    <n v="0.2"/>
    <n v="3.3524000000000003"/>
  </r>
  <r>
    <n v="9628"/>
    <x v="4830"/>
    <x v="2"/>
    <x v="533"/>
    <d v="2011-11-27T00:00:00"/>
    <x v="1"/>
    <s v="BT-11440"/>
    <s v="Bobby Trafton"/>
    <x v="0"/>
    <s v="United States"/>
    <s v="Detroit"/>
    <x v="12"/>
    <n v="48227"/>
    <x v="2"/>
    <s v="OFF-BI-10002049"/>
    <x v="1"/>
    <x v="8"/>
    <s v="UniKeep View Case Binders"/>
    <n v="14.669999999999998"/>
    <n v="3"/>
    <n v="0"/>
    <n v="6.7481999999999989"/>
  </r>
  <r>
    <n v="9629"/>
    <x v="4831"/>
    <x v="2"/>
    <x v="286"/>
    <d v="2011-01-19T00:00:00"/>
    <x v="1"/>
    <s v="MM-17920"/>
    <s v="Michael Moore"/>
    <x v="0"/>
    <s v="United States"/>
    <s v="Newark"/>
    <x v="24"/>
    <n v="43055"/>
    <x v="3"/>
    <s v="OFF-PA-10002947"/>
    <x v="1"/>
    <x v="10"/>
    <s v="Xerox 1923"/>
    <n v="37.408000000000001"/>
    <n v="7"/>
    <n v="0.2"/>
    <n v="13.0928"/>
  </r>
  <r>
    <n v="9630"/>
    <x v="4831"/>
    <x v="2"/>
    <x v="286"/>
    <d v="2011-01-19T00:00:00"/>
    <x v="1"/>
    <s v="MM-17920"/>
    <s v="Michael Moore"/>
    <x v="0"/>
    <s v="United States"/>
    <s v="Newark"/>
    <x v="24"/>
    <n v="43055"/>
    <x v="3"/>
    <s v="OFF-BI-10003476"/>
    <x v="1"/>
    <x v="8"/>
    <s v="Avery Metallic Poly Binders"/>
    <n v="3.4380000000000006"/>
    <n v="2"/>
    <n v="0.7"/>
    <n v="-2.5212000000000003"/>
  </r>
  <r>
    <n v="9631"/>
    <x v="4832"/>
    <x v="0"/>
    <x v="1207"/>
    <d v="2013-06-07T00:00:00"/>
    <x v="1"/>
    <s v="NM-18520"/>
    <s v="Neoma Murray"/>
    <x v="0"/>
    <s v="United States"/>
    <s v="New York City"/>
    <x v="15"/>
    <n v="10011"/>
    <x v="3"/>
    <s v="OFF-BI-10002609"/>
    <x v="1"/>
    <x v="8"/>
    <s v="Avery Hidden Tab Dividers for Binding Systems"/>
    <n v="7.1519999999999992"/>
    <n v="3"/>
    <n v="0.2"/>
    <n v="2.3243999999999994"/>
  </r>
  <r>
    <n v="9632"/>
    <x v="4832"/>
    <x v="0"/>
    <x v="1207"/>
    <d v="2013-06-07T00:00:00"/>
    <x v="1"/>
    <s v="NM-18520"/>
    <s v="Neoma Murray"/>
    <x v="0"/>
    <s v="United States"/>
    <s v="New York City"/>
    <x v="15"/>
    <n v="10011"/>
    <x v="3"/>
    <s v="TEC-PH-10003215"/>
    <x v="2"/>
    <x v="7"/>
    <s v="Jackery Bar Premium Fast-charging Portable Charger"/>
    <n v="179.7"/>
    <n v="6"/>
    <n v="0"/>
    <n v="88.052999999999997"/>
  </r>
  <r>
    <n v="9633"/>
    <x v="4833"/>
    <x v="3"/>
    <x v="778"/>
    <d v="2014-02-18T00:00:00"/>
    <x v="1"/>
    <s v="MH-17455"/>
    <s v="Mark Hamilton"/>
    <x v="0"/>
    <s v="United States"/>
    <s v="Minneapolis"/>
    <x v="11"/>
    <n v="55407"/>
    <x v="2"/>
    <s v="OFF-AP-10004785"/>
    <x v="1"/>
    <x v="9"/>
    <s v="Holmes Replacement Filter for HEPA Air Cleaner, Medium Room"/>
    <n v="90.64"/>
    <n v="8"/>
    <n v="0"/>
    <n v="38.975200000000008"/>
  </r>
  <r>
    <n v="9634"/>
    <x v="4834"/>
    <x v="2"/>
    <x v="1005"/>
    <d v="2011-10-17T00:00:00"/>
    <x v="2"/>
    <s v="TC-21295"/>
    <s v="Toby Carlisle"/>
    <x v="0"/>
    <s v="United States"/>
    <s v="Everett"/>
    <x v="31"/>
    <n v="2149"/>
    <x v="3"/>
    <s v="TEC-AC-10000865"/>
    <x v="2"/>
    <x v="11"/>
    <s v="WD My Passport Ultra 500GB Portable External Hard Drive"/>
    <n v="177"/>
    <n v="3"/>
    <n v="0"/>
    <n v="30.089999999999982"/>
  </r>
  <r>
    <n v="9635"/>
    <x v="4834"/>
    <x v="2"/>
    <x v="1005"/>
    <d v="2011-10-17T00:00:00"/>
    <x v="2"/>
    <s v="TC-21295"/>
    <s v="Toby Carlisle"/>
    <x v="0"/>
    <s v="United States"/>
    <s v="Everett"/>
    <x v="31"/>
    <n v="2149"/>
    <x v="3"/>
    <s v="OFF-ST-10000615"/>
    <x v="1"/>
    <x v="4"/>
    <s v="SimpliFile Personal File, Black Granite, 15w x 6-15/16d x 11-1/4h"/>
    <n v="79.45"/>
    <n v="7"/>
    <n v="0"/>
    <n v="22.246000000000006"/>
  </r>
  <r>
    <n v="9636"/>
    <x v="4834"/>
    <x v="2"/>
    <x v="1005"/>
    <d v="2011-10-17T00:00:00"/>
    <x v="2"/>
    <s v="TC-21295"/>
    <s v="Toby Carlisle"/>
    <x v="0"/>
    <s v="United States"/>
    <s v="Everett"/>
    <x v="31"/>
    <n v="2149"/>
    <x v="3"/>
    <s v="FUR-CH-10000749"/>
    <x v="0"/>
    <x v="1"/>
    <s v="Office Star - Ergonomic Mid Back Chair with 2-Way Adjustable Arms"/>
    <n v="1628.82"/>
    <n v="9"/>
    <n v="0"/>
    <n v="260.61120000000017"/>
  </r>
  <r>
    <n v="9637"/>
    <x v="4835"/>
    <x v="2"/>
    <x v="728"/>
    <d v="2011-11-25T00:00:00"/>
    <x v="1"/>
    <s v="MH-17785"/>
    <s v="Maya Herman"/>
    <x v="1"/>
    <s v="United States"/>
    <s v="Seattle"/>
    <x v="4"/>
    <n v="98105"/>
    <x v="1"/>
    <s v="FUR-FU-10003553"/>
    <x v="0"/>
    <x v="5"/>
    <s v="Howard Miller 13-1/2&quot; Diameter Rosebrook Wall Clock"/>
    <n v="137.54"/>
    <n v="2"/>
    <n v="0"/>
    <n v="55.016000000000005"/>
  </r>
  <r>
    <n v="9638"/>
    <x v="4835"/>
    <x v="2"/>
    <x v="728"/>
    <d v="2011-11-25T00:00:00"/>
    <x v="1"/>
    <s v="MH-17785"/>
    <s v="Maya Herman"/>
    <x v="1"/>
    <s v="United States"/>
    <s v="Seattle"/>
    <x v="4"/>
    <n v="98105"/>
    <x v="1"/>
    <s v="FUR-TA-10003008"/>
    <x v="0"/>
    <x v="3"/>
    <s v="Lesro Round Back Collection Coffee Table, End Table"/>
    <n v="730.2"/>
    <n v="4"/>
    <n v="0"/>
    <n v="94.926000000000045"/>
  </r>
  <r>
    <n v="9639"/>
    <x v="4836"/>
    <x v="3"/>
    <x v="105"/>
    <d v="2014-11-16T00:00:00"/>
    <x v="0"/>
    <s v="EP-13915"/>
    <s v="Emily Phan"/>
    <x v="0"/>
    <s v="United States"/>
    <s v="Los Angeles"/>
    <x v="1"/>
    <n v="90032"/>
    <x v="1"/>
    <s v="OFF-PA-10001846"/>
    <x v="1"/>
    <x v="10"/>
    <s v="Xerox 1899"/>
    <n v="11.56"/>
    <n v="2"/>
    <n v="0"/>
    <n v="5.6644000000000005"/>
  </r>
  <r>
    <n v="9640"/>
    <x v="4837"/>
    <x v="1"/>
    <x v="1226"/>
    <d v="2012-01-31T00:00:00"/>
    <x v="0"/>
    <s v="JH-15985"/>
    <s v="Joseph Holt"/>
    <x v="0"/>
    <s v="United States"/>
    <s v="Concord"/>
    <x v="3"/>
    <n v="28027"/>
    <x v="0"/>
    <s v="FUR-TA-10000198"/>
    <x v="0"/>
    <x v="3"/>
    <s v="Chromcraft Bull-Nose Wood Oval Conference Tables &amp; Bases"/>
    <n v="4297.6440000000002"/>
    <n v="13"/>
    <n v="0.4"/>
    <n v="-1862.3124000000003"/>
  </r>
  <r>
    <n v="9641"/>
    <x v="4838"/>
    <x v="2"/>
    <x v="1009"/>
    <d v="2011-03-12T00:00:00"/>
    <x v="1"/>
    <s v="CM-12715"/>
    <s v="Craig Molinari"/>
    <x v="1"/>
    <s v="United States"/>
    <s v="Seattle"/>
    <x v="4"/>
    <n v="98103"/>
    <x v="1"/>
    <s v="OFF-AR-10000390"/>
    <x v="1"/>
    <x v="6"/>
    <s v="Newell Chalk Holder"/>
    <n v="20.65"/>
    <n v="5"/>
    <n v="0"/>
    <n v="9.4989999999999988"/>
  </r>
  <r>
    <n v="9642"/>
    <x v="4838"/>
    <x v="2"/>
    <x v="1009"/>
    <d v="2011-03-12T00:00:00"/>
    <x v="1"/>
    <s v="CM-12715"/>
    <s v="Craig Molinari"/>
    <x v="1"/>
    <s v="United States"/>
    <s v="Seattle"/>
    <x v="4"/>
    <n v="98103"/>
    <x v="1"/>
    <s v="OFF-ST-10000934"/>
    <x v="1"/>
    <x v="4"/>
    <s v="Contico 72&quot;H Heavy-Duty Storage System"/>
    <n v="204.89999999999998"/>
    <n v="5"/>
    <n v="0"/>
    <n v="0"/>
  </r>
  <r>
    <n v="9643"/>
    <x v="4838"/>
    <x v="2"/>
    <x v="1009"/>
    <d v="2011-03-12T00:00:00"/>
    <x v="1"/>
    <s v="CM-12715"/>
    <s v="Craig Molinari"/>
    <x v="1"/>
    <s v="United States"/>
    <s v="Seattle"/>
    <x v="4"/>
    <n v="98103"/>
    <x v="1"/>
    <s v="FUR-CH-10002780"/>
    <x v="0"/>
    <x v="1"/>
    <s v="Office Star - Task Chair with Contemporary Loop Arms"/>
    <n v="436.70400000000006"/>
    <n v="6"/>
    <n v="0.2"/>
    <n v="21.835199999999986"/>
  </r>
  <r>
    <n v="9644"/>
    <x v="4838"/>
    <x v="2"/>
    <x v="1009"/>
    <d v="2011-03-12T00:00:00"/>
    <x v="1"/>
    <s v="CM-12715"/>
    <s v="Craig Molinari"/>
    <x v="1"/>
    <s v="United States"/>
    <s v="Seattle"/>
    <x v="4"/>
    <n v="98103"/>
    <x v="1"/>
    <s v="FUR-CH-10004495"/>
    <x v="0"/>
    <x v="1"/>
    <s v="Global Leather and Oak Executive Chair, Black"/>
    <n v="481.56800000000004"/>
    <n v="2"/>
    <n v="0.2"/>
    <n v="54.17639999999993"/>
  </r>
  <r>
    <n v="9645"/>
    <x v="4839"/>
    <x v="3"/>
    <x v="110"/>
    <d v="2014-06-14T00:00:00"/>
    <x v="1"/>
    <s v="FO-14305"/>
    <s v="Frank Olsen"/>
    <x v="0"/>
    <s v="United States"/>
    <s v="Glendale"/>
    <x v="16"/>
    <n v="85301"/>
    <x v="1"/>
    <s v="TEC-AC-10002006"/>
    <x v="2"/>
    <x v="11"/>
    <s v="Memorex Micro Travel Drive 16 GB"/>
    <n v="89.544000000000011"/>
    <n v="7"/>
    <n v="0.2"/>
    <n v="12.312299999999993"/>
  </r>
  <r>
    <n v="9646"/>
    <x v="4839"/>
    <x v="3"/>
    <x v="110"/>
    <d v="2014-06-14T00:00:00"/>
    <x v="1"/>
    <s v="FO-14305"/>
    <s v="Frank Olsen"/>
    <x v="0"/>
    <s v="United States"/>
    <s v="Glendale"/>
    <x v="16"/>
    <n v="85301"/>
    <x v="1"/>
    <s v="OFF-ST-10002485"/>
    <x v="1"/>
    <x v="4"/>
    <s v="Rogers Deluxe File Chest"/>
    <n v="35.167999999999999"/>
    <n v="2"/>
    <n v="0.2"/>
    <n v="-8.3524000000000012"/>
  </r>
  <r>
    <n v="9647"/>
    <x v="4839"/>
    <x v="3"/>
    <x v="110"/>
    <d v="2014-06-14T00:00:00"/>
    <x v="1"/>
    <s v="FO-14305"/>
    <s v="Frank Olsen"/>
    <x v="0"/>
    <s v="United States"/>
    <s v="Glendale"/>
    <x v="16"/>
    <n v="85301"/>
    <x v="1"/>
    <s v="OFF-BI-10000778"/>
    <x v="1"/>
    <x v="8"/>
    <s v="GBC VeloBinder Electric Binding Machine"/>
    <n v="72.588000000000008"/>
    <n v="2"/>
    <n v="0.7"/>
    <n v="-48.391999999999982"/>
  </r>
  <r>
    <n v="9648"/>
    <x v="4840"/>
    <x v="2"/>
    <x v="84"/>
    <d v="2011-11-24T00:00:00"/>
    <x v="1"/>
    <s v="MW-18220"/>
    <s v="Mitch Webber"/>
    <x v="0"/>
    <s v="United States"/>
    <s v="Coon Rapids"/>
    <x v="11"/>
    <n v="55433"/>
    <x v="2"/>
    <s v="OFF-ST-10000877"/>
    <x v="1"/>
    <x v="4"/>
    <s v="Recycled Steel Personal File for Standard File Folders"/>
    <n v="221.16"/>
    <n v="4"/>
    <n v="0"/>
    <n v="57.501599999999996"/>
  </r>
  <r>
    <n v="9649"/>
    <x v="4840"/>
    <x v="2"/>
    <x v="84"/>
    <d v="2011-11-24T00:00:00"/>
    <x v="1"/>
    <s v="MW-18220"/>
    <s v="Mitch Webber"/>
    <x v="0"/>
    <s v="United States"/>
    <s v="Coon Rapids"/>
    <x v="11"/>
    <n v="55433"/>
    <x v="2"/>
    <s v="TEC-PH-10002103"/>
    <x v="2"/>
    <x v="7"/>
    <s v="Jabra SPEAK 410"/>
    <n v="281.96999999999997"/>
    <n v="3"/>
    <n v="0"/>
    <n v="78.951599999999999"/>
  </r>
  <r>
    <n v="9650"/>
    <x v="4841"/>
    <x v="0"/>
    <x v="491"/>
    <d v="2013-12-01T00:00:00"/>
    <x v="1"/>
    <s v="MS-17365"/>
    <s v="Maribeth Schnelling"/>
    <x v="0"/>
    <s v="United States"/>
    <s v="Los Angeles"/>
    <x v="1"/>
    <n v="90045"/>
    <x v="1"/>
    <s v="FUR-BO-10002213"/>
    <x v="0"/>
    <x v="0"/>
    <s v="DMI Eclipse Executive Suite Bookcases"/>
    <n v="3406.6640000000002"/>
    <n v="8"/>
    <n v="0.15"/>
    <n v="160.31359999999984"/>
  </r>
  <r>
    <n v="9651"/>
    <x v="4841"/>
    <x v="0"/>
    <x v="491"/>
    <d v="2013-12-01T00:00:00"/>
    <x v="1"/>
    <s v="MS-17365"/>
    <s v="Maribeth Schnelling"/>
    <x v="0"/>
    <s v="United States"/>
    <s v="Los Angeles"/>
    <x v="1"/>
    <n v="90045"/>
    <x v="1"/>
    <s v="OFF-AR-10004269"/>
    <x v="1"/>
    <x v="6"/>
    <s v="Newell 31"/>
    <n v="37.17"/>
    <n v="9"/>
    <n v="0"/>
    <n v="10.4076"/>
  </r>
  <r>
    <n v="9652"/>
    <x v="4841"/>
    <x v="0"/>
    <x v="491"/>
    <d v="2013-12-01T00:00:00"/>
    <x v="1"/>
    <s v="MS-17365"/>
    <s v="Maribeth Schnelling"/>
    <x v="0"/>
    <s v="United States"/>
    <s v="Los Angeles"/>
    <x v="1"/>
    <n v="90045"/>
    <x v="1"/>
    <s v="OFF-AP-10000055"/>
    <x v="1"/>
    <x v="9"/>
    <s v="Belkin F9S820V06 8 Outlet Surge"/>
    <n v="64.959999999999994"/>
    <n v="2"/>
    <n v="0"/>
    <n v="19.487999999999992"/>
  </r>
  <r>
    <n v="9653"/>
    <x v="4841"/>
    <x v="0"/>
    <x v="491"/>
    <d v="2013-12-01T00:00:00"/>
    <x v="1"/>
    <s v="MS-17365"/>
    <s v="Maribeth Schnelling"/>
    <x v="0"/>
    <s v="United States"/>
    <s v="Los Angeles"/>
    <x v="1"/>
    <n v="90045"/>
    <x v="1"/>
    <s v="FUR-FU-10002937"/>
    <x v="0"/>
    <x v="5"/>
    <s v="GE 48&quot; Fluorescent Tube, Cool White Energy Saver, 34 Watts, 30/Box"/>
    <n v="595.38"/>
    <n v="6"/>
    <n v="0"/>
    <n v="297.69"/>
  </r>
  <r>
    <n v="9654"/>
    <x v="4842"/>
    <x v="3"/>
    <x v="205"/>
    <d v="2014-01-28T00:00:00"/>
    <x v="1"/>
    <s v="HP-14815"/>
    <s v="Harold Pawlan"/>
    <x v="2"/>
    <s v="United States"/>
    <s v="Tucson"/>
    <x v="16"/>
    <n v="85705"/>
    <x v="1"/>
    <s v="TEC-AC-10001874"/>
    <x v="2"/>
    <x v="11"/>
    <s v="Logitech Wireless Anywhere Mouse MX for PC and Mac"/>
    <n v="95.984000000000009"/>
    <n v="2"/>
    <n v="0.2"/>
    <n v="11.997999999999998"/>
  </r>
  <r>
    <n v="9655"/>
    <x v="4842"/>
    <x v="3"/>
    <x v="205"/>
    <d v="2014-01-28T00:00:00"/>
    <x v="1"/>
    <s v="HP-14815"/>
    <s v="Harold Pawlan"/>
    <x v="2"/>
    <s v="United States"/>
    <s v="Tucson"/>
    <x v="16"/>
    <n v="85705"/>
    <x v="1"/>
    <s v="OFF-BI-10004506"/>
    <x v="1"/>
    <x v="8"/>
    <s v="Wilson Jones data.warehouse D-Ring Binders with DublLock"/>
    <n v="4.9380000000000006"/>
    <n v="2"/>
    <n v="0.7"/>
    <n v="-3.6212"/>
  </r>
  <r>
    <n v="9656"/>
    <x v="4843"/>
    <x v="2"/>
    <x v="358"/>
    <d v="2011-09-29T00:00:00"/>
    <x v="1"/>
    <s v="AS-10090"/>
    <s v="Adam Shillingsburg"/>
    <x v="0"/>
    <s v="United States"/>
    <s v="New York City"/>
    <x v="15"/>
    <n v="10035"/>
    <x v="3"/>
    <s v="FUR-FU-10001876"/>
    <x v="0"/>
    <x v="5"/>
    <s v="Computer Room Manger, 14&quot;"/>
    <n v="97.44"/>
    <n v="3"/>
    <n v="0"/>
    <n v="35.078399999999995"/>
  </r>
  <r>
    <n v="9657"/>
    <x v="4843"/>
    <x v="2"/>
    <x v="358"/>
    <d v="2011-09-29T00:00:00"/>
    <x v="1"/>
    <s v="AS-10090"/>
    <s v="Adam Shillingsburg"/>
    <x v="0"/>
    <s v="United States"/>
    <s v="New York City"/>
    <x v="15"/>
    <n v="10035"/>
    <x v="3"/>
    <s v="OFF-BI-10003355"/>
    <x v="1"/>
    <x v="8"/>
    <s v="Cardinal Holdit Business Card Pockets"/>
    <n v="3.9840000000000004"/>
    <n v="1"/>
    <n v="0.2"/>
    <n v="1.3944000000000001"/>
  </r>
  <r>
    <n v="9658"/>
    <x v="4843"/>
    <x v="2"/>
    <x v="358"/>
    <d v="2011-09-29T00:00:00"/>
    <x v="1"/>
    <s v="AS-10090"/>
    <s v="Adam Shillingsburg"/>
    <x v="0"/>
    <s v="United States"/>
    <s v="New York City"/>
    <x v="15"/>
    <n v="10035"/>
    <x v="3"/>
    <s v="OFF-AR-10003876"/>
    <x v="1"/>
    <x v="6"/>
    <s v="Avery Hi-Liter GlideStik Fluorescent Highlighter, Yellow Ink"/>
    <n v="13.04"/>
    <n v="4"/>
    <n v="0"/>
    <n v="5.7376000000000005"/>
  </r>
  <r>
    <n v="9659"/>
    <x v="4843"/>
    <x v="2"/>
    <x v="358"/>
    <d v="2011-09-29T00:00:00"/>
    <x v="1"/>
    <s v="AS-10090"/>
    <s v="Adam Shillingsburg"/>
    <x v="0"/>
    <s v="United States"/>
    <s v="New York City"/>
    <x v="15"/>
    <n v="10035"/>
    <x v="3"/>
    <s v="FUR-CH-10004983"/>
    <x v="0"/>
    <x v="1"/>
    <s v="Office Star - Mid Back Dual function Ergonomic High Back Chair with 2-Way Adjustable Arms"/>
    <n v="579.52800000000002"/>
    <n v="4"/>
    <n v="0.1"/>
    <n v="83.709599999999966"/>
  </r>
  <r>
    <n v="9660"/>
    <x v="4844"/>
    <x v="2"/>
    <x v="959"/>
    <d v="2011-03-30T00:00:00"/>
    <x v="0"/>
    <s v="CS-12505"/>
    <s v="Cindy Stewart"/>
    <x v="0"/>
    <s v="United States"/>
    <s v="Pomona"/>
    <x v="1"/>
    <n v="91767"/>
    <x v="1"/>
    <s v="OFF-LA-10001982"/>
    <x v="1"/>
    <x v="2"/>
    <s v="Smead Alpha-Z Color-Coded Name Labels First Letter Starter Set"/>
    <n v="18.75"/>
    <n v="5"/>
    <n v="0"/>
    <n v="9"/>
  </r>
  <r>
    <n v="9661"/>
    <x v="4845"/>
    <x v="0"/>
    <x v="112"/>
    <d v="2013-06-12T00:00:00"/>
    <x v="1"/>
    <s v="ME-17320"/>
    <s v="Maria Etezadi"/>
    <x v="2"/>
    <s v="United States"/>
    <s v="Santa Barbara"/>
    <x v="1"/>
    <n v="93101"/>
    <x v="1"/>
    <s v="TEC-PH-10001459"/>
    <x v="2"/>
    <x v="7"/>
    <s v="Samsung Galaxy Mega 6.3"/>
    <n v="3023.9280000000003"/>
    <n v="9"/>
    <n v="0.2"/>
    <n v="226.79460000000006"/>
  </r>
  <r>
    <n v="9662"/>
    <x v="4845"/>
    <x v="0"/>
    <x v="112"/>
    <d v="2013-06-12T00:00:00"/>
    <x v="1"/>
    <s v="ME-17320"/>
    <s v="Maria Etezadi"/>
    <x v="2"/>
    <s v="United States"/>
    <s v="Santa Barbara"/>
    <x v="1"/>
    <n v="93101"/>
    <x v="1"/>
    <s v="TEC-AC-10002134"/>
    <x v="2"/>
    <x v="11"/>
    <s v="Rosewill 107 Normal Keys USB Wired Standard Keyboard"/>
    <n v="26.96"/>
    <n v="2"/>
    <n v="0"/>
    <n v="3.7744"/>
  </r>
  <r>
    <n v="9663"/>
    <x v="4845"/>
    <x v="0"/>
    <x v="112"/>
    <d v="2013-06-12T00:00:00"/>
    <x v="1"/>
    <s v="ME-17320"/>
    <s v="Maria Etezadi"/>
    <x v="2"/>
    <s v="United States"/>
    <s v="Santa Barbara"/>
    <x v="1"/>
    <n v="93101"/>
    <x v="1"/>
    <s v="TEC-PH-10001760"/>
    <x v="2"/>
    <x v="7"/>
    <s v="Bose SoundLink Bluetooth Speaker"/>
    <n v="477.6"/>
    <n v="3"/>
    <n v="0.2"/>
    <n v="161.19000000000003"/>
  </r>
  <r>
    <n v="9664"/>
    <x v="4846"/>
    <x v="3"/>
    <x v="515"/>
    <d v="2014-09-06T00:00:00"/>
    <x v="1"/>
    <s v="MS-17770"/>
    <s v="Maxwell Schwartz"/>
    <x v="0"/>
    <s v="United States"/>
    <s v="San Francisco"/>
    <x v="1"/>
    <n v="94109"/>
    <x v="1"/>
    <s v="OFF-ST-10001511"/>
    <x v="1"/>
    <x v="4"/>
    <s v="Space Solutions Commercial Steel Shelving"/>
    <n v="193.95000000000002"/>
    <n v="3"/>
    <n v="0"/>
    <n v="9.6974999999999838"/>
  </r>
  <r>
    <n v="9665"/>
    <x v="4847"/>
    <x v="1"/>
    <x v="214"/>
    <d v="2012-12-07T00:00:00"/>
    <x v="3"/>
    <s v="KH-16690"/>
    <s v="Kristen Hastings"/>
    <x v="1"/>
    <s v="United States"/>
    <s v="Riverside"/>
    <x v="1"/>
    <n v="92503"/>
    <x v="1"/>
    <s v="OFF-PA-10003953"/>
    <x v="1"/>
    <x v="10"/>
    <s v="Xerox 218"/>
    <n v="12.96"/>
    <n v="2"/>
    <n v="0"/>
    <n v="6.2208000000000006"/>
  </r>
  <r>
    <n v="9666"/>
    <x v="4848"/>
    <x v="3"/>
    <x v="673"/>
    <d v="2014-11-21T00:00:00"/>
    <x v="1"/>
    <s v="LC-16885"/>
    <s v="Lena Creighton"/>
    <x v="0"/>
    <s v="United States"/>
    <s v="Los Angeles"/>
    <x v="1"/>
    <n v="90049"/>
    <x v="1"/>
    <s v="FUR-FU-10003268"/>
    <x v="0"/>
    <x v="5"/>
    <s v="Eldon Radial Chair Mat for Low to Medium Pile Carpets"/>
    <n v="119.94"/>
    <n v="3"/>
    <n v="0"/>
    <n v="23.987999999999996"/>
  </r>
  <r>
    <n v="9667"/>
    <x v="4848"/>
    <x v="3"/>
    <x v="673"/>
    <d v="2014-11-21T00:00:00"/>
    <x v="1"/>
    <s v="LC-16885"/>
    <s v="Lena Creighton"/>
    <x v="0"/>
    <s v="United States"/>
    <s v="Los Angeles"/>
    <x v="1"/>
    <n v="90049"/>
    <x v="1"/>
    <s v="FUR-FU-10001847"/>
    <x v="0"/>
    <x v="5"/>
    <s v="Eldon Image Series Black Desk Accessories"/>
    <n v="12.419999999999998"/>
    <n v="3"/>
    <n v="0"/>
    <n v="4.4711999999999996"/>
  </r>
  <r>
    <n v="9668"/>
    <x v="4849"/>
    <x v="0"/>
    <x v="131"/>
    <d v="2013-04-28T00:00:00"/>
    <x v="1"/>
    <s v="AF-10870"/>
    <s v="Art Ferguson"/>
    <x v="0"/>
    <s v="United States"/>
    <s v="San Clemente"/>
    <x v="1"/>
    <n v="92672"/>
    <x v="1"/>
    <s v="OFF-BI-10002764"/>
    <x v="1"/>
    <x v="8"/>
    <s v="Recycled Pressboard Report Cover with Reinforced Top Hinge"/>
    <n v="18.088000000000001"/>
    <n v="7"/>
    <n v="0.2"/>
    <n v="6.5569000000000006"/>
  </r>
  <r>
    <n v="9669"/>
    <x v="4849"/>
    <x v="0"/>
    <x v="131"/>
    <d v="2013-04-28T00:00:00"/>
    <x v="1"/>
    <s v="AF-10870"/>
    <s v="Art Ferguson"/>
    <x v="0"/>
    <s v="United States"/>
    <s v="San Clemente"/>
    <x v="1"/>
    <n v="92672"/>
    <x v="1"/>
    <s v="OFF-EN-10004386"/>
    <x v="1"/>
    <x v="12"/>
    <s v="Recycled Interoffice Envelopes with String and Button Closure, 10 x 13"/>
    <n v="71.97"/>
    <n v="3"/>
    <n v="0"/>
    <n v="35.984999999999999"/>
  </r>
  <r>
    <n v="9670"/>
    <x v="4850"/>
    <x v="3"/>
    <x v="459"/>
    <d v="2014-04-07T00:00:00"/>
    <x v="1"/>
    <s v="AH-10465"/>
    <s v="Amy Hunt"/>
    <x v="0"/>
    <s v="United States"/>
    <s v="Decatur"/>
    <x v="19"/>
    <n v="35601"/>
    <x v="0"/>
    <s v="OFF-LA-10001569"/>
    <x v="1"/>
    <x v="2"/>
    <s v="Avery 499"/>
    <n v="14.940000000000001"/>
    <n v="3"/>
    <n v="0"/>
    <n v="6.8723999999999998"/>
  </r>
  <r>
    <n v="9671"/>
    <x v="4851"/>
    <x v="1"/>
    <x v="863"/>
    <d v="2012-08-15T00:00:00"/>
    <x v="2"/>
    <s v="GK-14620"/>
    <s v="Grace Kelly"/>
    <x v="1"/>
    <s v="United States"/>
    <s v="Greensboro"/>
    <x v="3"/>
    <n v="27405"/>
    <x v="0"/>
    <s v="OFF-AR-10001446"/>
    <x v="1"/>
    <x v="6"/>
    <s v="Newell 309"/>
    <n v="64.680000000000007"/>
    <n v="7"/>
    <n v="0.2"/>
    <n v="8.0849999999999973"/>
  </r>
  <r>
    <n v="9672"/>
    <x v="4852"/>
    <x v="3"/>
    <x v="38"/>
    <d v="2014-11-20T00:00:00"/>
    <x v="1"/>
    <s v="KL-16645"/>
    <s v="Ken Lonsdale"/>
    <x v="0"/>
    <s v="United States"/>
    <s v="Dublin"/>
    <x v="1"/>
    <n v="94568"/>
    <x v="1"/>
    <s v="TEC-PH-10003442"/>
    <x v="2"/>
    <x v="7"/>
    <s v="Samsung Replacement EH64AVFWE Premium Headset"/>
    <n v="22"/>
    <n v="5"/>
    <n v="0.2"/>
    <n v="1.375"/>
  </r>
  <r>
    <n v="9673"/>
    <x v="4853"/>
    <x v="0"/>
    <x v="443"/>
    <d v="2013-12-29T00:00:00"/>
    <x v="1"/>
    <s v="FM-14290"/>
    <s v="Frank Merwin"/>
    <x v="2"/>
    <s v="United States"/>
    <s v="Philadelphia"/>
    <x v="9"/>
    <n v="19143"/>
    <x v="3"/>
    <s v="OFF-PA-10000477"/>
    <x v="1"/>
    <x v="10"/>
    <s v="Xerox 1952"/>
    <n v="7.9680000000000009"/>
    <n v="2"/>
    <n v="0.2"/>
    <n v="2.6892000000000005"/>
  </r>
  <r>
    <n v="9674"/>
    <x v="4853"/>
    <x v="0"/>
    <x v="443"/>
    <d v="2013-12-29T00:00:00"/>
    <x v="1"/>
    <s v="FM-14290"/>
    <s v="Frank Merwin"/>
    <x v="2"/>
    <s v="United States"/>
    <s v="Philadelphia"/>
    <x v="9"/>
    <n v="19143"/>
    <x v="3"/>
    <s v="TEC-PH-10002645"/>
    <x v="2"/>
    <x v="7"/>
    <s v="LG G2"/>
    <n v="1499.9699999999998"/>
    <n v="5"/>
    <n v="0.4"/>
    <n v="-374.99250000000006"/>
  </r>
  <r>
    <n v="9675"/>
    <x v="4854"/>
    <x v="2"/>
    <x v="192"/>
    <d v="2011-07-24T00:00:00"/>
    <x v="0"/>
    <s v="JL-15850"/>
    <s v="John Lucas"/>
    <x v="0"/>
    <s v="United States"/>
    <s v="Houston"/>
    <x v="5"/>
    <n v="77095"/>
    <x v="2"/>
    <s v="OFF-ST-10003123"/>
    <x v="1"/>
    <x v="4"/>
    <s v="Fellowes Bases and Tops For Staxonsteel/High-Stak Systems"/>
    <n v="26.632000000000001"/>
    <n v="1"/>
    <n v="0.2"/>
    <n v="1.331599999999999"/>
  </r>
  <r>
    <n v="9676"/>
    <x v="4855"/>
    <x v="0"/>
    <x v="715"/>
    <d v="2013-05-11T00:00:00"/>
    <x v="1"/>
    <s v="GM-14500"/>
    <s v="Gene McClure"/>
    <x v="0"/>
    <s v="United States"/>
    <s v="Bakersfield"/>
    <x v="1"/>
    <n v="93309"/>
    <x v="1"/>
    <s v="FUR-FU-10001617"/>
    <x v="0"/>
    <x v="5"/>
    <s v="Executive Impressions 8-1/2&quot; Career Panel/Partition Cubicle Clock"/>
    <n v="41.6"/>
    <n v="4"/>
    <n v="0"/>
    <n v="14.143999999999998"/>
  </r>
  <r>
    <n v="9677"/>
    <x v="4856"/>
    <x v="2"/>
    <x v="683"/>
    <d v="2011-12-03T00:00:00"/>
    <x v="1"/>
    <s v="MC-17635"/>
    <s v="Matthew Clasen"/>
    <x v="1"/>
    <s v="United States"/>
    <s v="Richmond"/>
    <x v="14"/>
    <n v="47374"/>
    <x v="2"/>
    <s v="OFF-EN-10003862"/>
    <x v="1"/>
    <x v="12"/>
    <s v="Laser &amp; Ink Jet Business Envelopes"/>
    <n v="64.02"/>
    <n v="6"/>
    <n v="0"/>
    <n v="29.449199999999998"/>
  </r>
  <r>
    <n v="9678"/>
    <x v="4857"/>
    <x v="0"/>
    <x v="724"/>
    <d v="2013-04-24T00:00:00"/>
    <x v="1"/>
    <s v="CS-12490"/>
    <s v="Cindy Schnelling"/>
    <x v="1"/>
    <s v="United States"/>
    <s v="New York City"/>
    <x v="15"/>
    <n v="10009"/>
    <x v="3"/>
    <s v="OFF-AR-10001573"/>
    <x v="1"/>
    <x v="6"/>
    <s v="American Pencil"/>
    <n v="6.99"/>
    <n v="3"/>
    <n v="0"/>
    <n v="2.027099999999999"/>
  </r>
  <r>
    <n v="9679"/>
    <x v="4857"/>
    <x v="0"/>
    <x v="724"/>
    <d v="2013-04-24T00:00:00"/>
    <x v="1"/>
    <s v="CS-12490"/>
    <s v="Cindy Schnelling"/>
    <x v="1"/>
    <s v="United States"/>
    <s v="New York City"/>
    <x v="15"/>
    <n v="10009"/>
    <x v="3"/>
    <s v="OFF-SU-10004290"/>
    <x v="1"/>
    <x v="14"/>
    <s v="Acme Design Line 8&quot; Stainless Steel Bent Scissors w/Champagne Handles, 3-1/8&quot; Cut"/>
    <n v="6.84"/>
    <n v="1"/>
    <n v="0"/>
    <n v="1.8468"/>
  </r>
  <r>
    <n v="9680"/>
    <x v="4858"/>
    <x v="1"/>
    <x v="17"/>
    <d v="2012-12-31T00:00:00"/>
    <x v="1"/>
    <s v="AH-10030"/>
    <s v="Aaron Hawkins"/>
    <x v="1"/>
    <s v="United States"/>
    <s v="San Francisco"/>
    <x v="1"/>
    <n v="94122"/>
    <x v="1"/>
    <s v="OFF-ST-10000046"/>
    <x v="1"/>
    <x v="4"/>
    <s v="Fellowes Super Stor/Drawer Files"/>
    <n v="323.10000000000002"/>
    <n v="2"/>
    <n v="0"/>
    <n v="61.38900000000001"/>
  </r>
  <r>
    <n v="9681"/>
    <x v="4858"/>
    <x v="1"/>
    <x v="17"/>
    <d v="2012-12-31T00:00:00"/>
    <x v="1"/>
    <s v="AH-10030"/>
    <s v="Aaron Hawkins"/>
    <x v="1"/>
    <s v="United States"/>
    <s v="San Francisco"/>
    <x v="1"/>
    <n v="94122"/>
    <x v="1"/>
    <s v="TEC-PH-10003505"/>
    <x v="2"/>
    <x v="7"/>
    <s v="Geemarc AmpliPOWER60"/>
    <n v="668.16"/>
    <n v="9"/>
    <n v="0.2"/>
    <n v="75.167999999999921"/>
  </r>
  <r>
    <n v="9682"/>
    <x v="4859"/>
    <x v="3"/>
    <x v="1096"/>
    <d v="2014-12-19T00:00:00"/>
    <x v="1"/>
    <s v="EP-13915"/>
    <s v="Emily Phan"/>
    <x v="0"/>
    <s v="United States"/>
    <s v="San Francisco"/>
    <x v="1"/>
    <n v="94122"/>
    <x v="1"/>
    <s v="OFF-LA-10004559"/>
    <x v="1"/>
    <x v="2"/>
    <s v="Avery 49"/>
    <n v="8.64"/>
    <n v="3"/>
    <n v="0"/>
    <n v="4.2336"/>
  </r>
  <r>
    <n v="9683"/>
    <x v="4859"/>
    <x v="3"/>
    <x v="1096"/>
    <d v="2014-12-19T00:00:00"/>
    <x v="1"/>
    <s v="EP-13915"/>
    <s v="Emily Phan"/>
    <x v="0"/>
    <s v="United States"/>
    <s v="San Francisco"/>
    <x v="1"/>
    <n v="94122"/>
    <x v="1"/>
    <s v="OFF-PA-10003172"/>
    <x v="1"/>
    <x v="10"/>
    <s v="Xerox 1996"/>
    <n v="38.880000000000003"/>
    <n v="6"/>
    <n v="0"/>
    <n v="18.662400000000002"/>
  </r>
  <r>
    <n v="9684"/>
    <x v="4859"/>
    <x v="3"/>
    <x v="1096"/>
    <d v="2014-12-19T00:00:00"/>
    <x v="1"/>
    <s v="EP-13915"/>
    <s v="Emily Phan"/>
    <x v="0"/>
    <s v="United States"/>
    <s v="San Francisco"/>
    <x v="1"/>
    <n v="94122"/>
    <x v="1"/>
    <s v="FUR-FU-10001473"/>
    <x v="0"/>
    <x v="5"/>
    <s v="Eldon Executive Woodline II Desk Accessories, Mahogany"/>
    <n v="201.04"/>
    <n v="8"/>
    <n v="0"/>
    <n v="54.280799999999999"/>
  </r>
  <r>
    <n v="9685"/>
    <x v="4859"/>
    <x v="3"/>
    <x v="1096"/>
    <d v="2014-12-19T00:00:00"/>
    <x v="1"/>
    <s v="EP-13915"/>
    <s v="Emily Phan"/>
    <x v="0"/>
    <s v="United States"/>
    <s v="San Francisco"/>
    <x v="1"/>
    <n v="94122"/>
    <x v="1"/>
    <s v="OFF-PA-10000232"/>
    <x v="1"/>
    <x v="10"/>
    <s v="Xerox 1975"/>
    <n v="12.96"/>
    <n v="2"/>
    <n v="0"/>
    <n v="6.3504000000000005"/>
  </r>
  <r>
    <n v="9686"/>
    <x v="4860"/>
    <x v="3"/>
    <x v="460"/>
    <d v="2014-01-05T00:00:00"/>
    <x v="0"/>
    <s v="FW-14395"/>
    <s v="Fred Wasserman"/>
    <x v="1"/>
    <s v="United States"/>
    <s v="Los Angeles"/>
    <x v="1"/>
    <n v="90032"/>
    <x v="1"/>
    <s v="TEC-AC-10000682"/>
    <x v="2"/>
    <x v="11"/>
    <s v="Kensington K72356US Mouse-in-a-Box USB Desktop Mouse"/>
    <n v="16.59"/>
    <n v="1"/>
    <n v="0"/>
    <n v="5.8064999999999998"/>
  </r>
  <r>
    <n v="9687"/>
    <x v="4861"/>
    <x v="3"/>
    <x v="1109"/>
    <d v="2014-06-04T00:00:00"/>
    <x v="1"/>
    <s v="KA-16525"/>
    <s v="Kelly Andreada"/>
    <x v="0"/>
    <s v="United States"/>
    <s v="San Diego"/>
    <x v="1"/>
    <n v="92037"/>
    <x v="1"/>
    <s v="OFF-AR-10003405"/>
    <x v="1"/>
    <x v="6"/>
    <s v="Dixon My First Ticonderoga Pencil, #2"/>
    <n v="35.099999999999994"/>
    <n v="6"/>
    <n v="0"/>
    <n v="10.178999999999997"/>
  </r>
  <r>
    <n v="9688"/>
    <x v="4862"/>
    <x v="3"/>
    <x v="1033"/>
    <d v="2014-10-07T00:00:00"/>
    <x v="1"/>
    <s v="SC-20050"/>
    <s v="Sample Company A"/>
    <x v="2"/>
    <s v="United States"/>
    <s v="Arlington"/>
    <x v="5"/>
    <n v="76017"/>
    <x v="2"/>
    <s v="OFF-BI-10000301"/>
    <x v="1"/>
    <x v="8"/>
    <s v="GBC Instant Report Kit"/>
    <n v="11.645999999999997"/>
    <n v="9"/>
    <n v="0.8"/>
    <n v="-17.469000000000005"/>
  </r>
  <r>
    <n v="9689"/>
    <x v="4863"/>
    <x v="3"/>
    <x v="308"/>
    <d v="2014-06-28T00:00:00"/>
    <x v="1"/>
    <s v="PG-18895"/>
    <s v="Paul Gonzalez"/>
    <x v="0"/>
    <s v="United States"/>
    <s v="Richmond"/>
    <x v="17"/>
    <n v="23223"/>
    <x v="0"/>
    <s v="OFF-PA-10001534"/>
    <x v="1"/>
    <x v="10"/>
    <s v="Xerox 230"/>
    <n v="32.400000000000006"/>
    <n v="5"/>
    <n v="0"/>
    <n v="15.552000000000001"/>
  </r>
  <r>
    <n v="9690"/>
    <x v="4863"/>
    <x v="3"/>
    <x v="308"/>
    <d v="2014-06-28T00:00:00"/>
    <x v="1"/>
    <s v="PG-18895"/>
    <s v="Paul Gonzalez"/>
    <x v="0"/>
    <s v="United States"/>
    <s v="Richmond"/>
    <x v="17"/>
    <n v="23223"/>
    <x v="0"/>
    <s v="TEC-PH-10003691"/>
    <x v="2"/>
    <x v="7"/>
    <s v="BlackBerry Q10"/>
    <n v="503.96"/>
    <n v="4"/>
    <n v="0"/>
    <n v="125.99000000000001"/>
  </r>
  <r>
    <n v="9691"/>
    <x v="4864"/>
    <x v="3"/>
    <x v="1095"/>
    <d v="2014-04-06T00:00:00"/>
    <x v="2"/>
    <s v="TA-21385"/>
    <s v="Tom Ashbrook"/>
    <x v="2"/>
    <s v="United States"/>
    <s v="New York City"/>
    <x v="15"/>
    <n v="10035"/>
    <x v="3"/>
    <s v="OFF-AR-10001545"/>
    <x v="1"/>
    <x v="6"/>
    <s v="Newell 326"/>
    <n v="7.04"/>
    <n v="4"/>
    <n v="0"/>
    <n v="2.0415999999999999"/>
  </r>
  <r>
    <n v="9692"/>
    <x v="4865"/>
    <x v="1"/>
    <x v="50"/>
    <d v="2012-11-17T00:00:00"/>
    <x v="1"/>
    <s v="PO-18850"/>
    <s v="Patrick O'Brill"/>
    <x v="0"/>
    <s v="United States"/>
    <s v="Houston"/>
    <x v="5"/>
    <n v="77041"/>
    <x v="2"/>
    <s v="FUR-BO-10001811"/>
    <x v="0"/>
    <x v="0"/>
    <s v="Atlantic Metals Mobile 5-Shelf Bookcases, Custom Colors"/>
    <n v="613.99919999999997"/>
    <n v="3"/>
    <n v="0.32"/>
    <n v="-18.058800000000076"/>
  </r>
  <r>
    <n v="9693"/>
    <x v="4866"/>
    <x v="1"/>
    <x v="834"/>
    <d v="2012-09-02T00:00:00"/>
    <x v="1"/>
    <s v="SM-20950"/>
    <s v="Suzanne McNair"/>
    <x v="1"/>
    <s v="United States"/>
    <s v="Fairfield"/>
    <x v="29"/>
    <n v="6824"/>
    <x v="3"/>
    <s v="OFF-ST-10001837"/>
    <x v="1"/>
    <x v="4"/>
    <s v="SAFCO Mobile Desk Side File, Wire Frame"/>
    <n v="470.35999999999996"/>
    <n v="11"/>
    <n v="0"/>
    <n v="122.2936"/>
  </r>
  <r>
    <n v="9694"/>
    <x v="4867"/>
    <x v="3"/>
    <x v="241"/>
    <d v="2014-09-29T00:00:00"/>
    <x v="0"/>
    <s v="NK-18490"/>
    <s v="Neil Knudson"/>
    <x v="2"/>
    <s v="United States"/>
    <s v="San Francisco"/>
    <x v="1"/>
    <n v="94110"/>
    <x v="1"/>
    <s v="OFF-PA-10000551"/>
    <x v="1"/>
    <x v="10"/>
    <s v="Array Memo Cubes"/>
    <n v="31.08"/>
    <n v="6"/>
    <n v="0"/>
    <n v="15.229199999999999"/>
  </r>
  <r>
    <n v="9695"/>
    <x v="4867"/>
    <x v="3"/>
    <x v="241"/>
    <d v="2014-09-29T00:00:00"/>
    <x v="0"/>
    <s v="NK-18490"/>
    <s v="Neil Knudson"/>
    <x v="2"/>
    <s v="United States"/>
    <s v="San Francisco"/>
    <x v="1"/>
    <n v="94110"/>
    <x v="1"/>
    <s v="OFF-SU-10001574"/>
    <x v="1"/>
    <x v="14"/>
    <s v="Acme Value Line Scissors"/>
    <n v="7.3"/>
    <n v="2"/>
    <n v="0"/>
    <n v="2.1899999999999995"/>
  </r>
  <r>
    <n v="9696"/>
    <x v="4868"/>
    <x v="0"/>
    <x v="25"/>
    <d v="2013-12-15T00:00:00"/>
    <x v="2"/>
    <s v="SC-20695"/>
    <s v="Steve Chapman"/>
    <x v="1"/>
    <s v="United States"/>
    <s v="Springfield"/>
    <x v="24"/>
    <n v="45503"/>
    <x v="3"/>
    <s v="OFF-AP-10002892"/>
    <x v="1"/>
    <x v="9"/>
    <s v="Belkin F5C206VTEL 6 Outlet Surge"/>
    <n v="73.536000000000001"/>
    <n v="4"/>
    <n v="0.2"/>
    <n v="9.1919999999999931"/>
  </r>
  <r>
    <n v="9697"/>
    <x v="4869"/>
    <x v="2"/>
    <x v="1227"/>
    <d v="2011-06-15T00:00:00"/>
    <x v="0"/>
    <s v="HK-14890"/>
    <s v="Heather Kirkland"/>
    <x v="1"/>
    <s v="United States"/>
    <s v="Detroit"/>
    <x v="12"/>
    <n v="48234"/>
    <x v="2"/>
    <s v="OFF-LA-10003930"/>
    <x v="1"/>
    <x v="2"/>
    <s v="Dot Matrix Printer Tape Reel Labels, White, 5000/Box"/>
    <n v="491.55"/>
    <n v="5"/>
    <n v="0"/>
    <n v="240.8595"/>
  </r>
  <r>
    <n v="9698"/>
    <x v="4870"/>
    <x v="0"/>
    <x v="21"/>
    <d v="2013-03-12T00:00:00"/>
    <x v="3"/>
    <s v="BT-11485"/>
    <s v="Brad Thomas"/>
    <x v="2"/>
    <s v="United States"/>
    <s v="Philadelphia"/>
    <x v="9"/>
    <n v="19140"/>
    <x v="3"/>
    <s v="FUR-FU-10001037"/>
    <x v="0"/>
    <x v="5"/>
    <s v="DAX Charcoal/Nickel-Tone Document Frame, 5 x 7"/>
    <n v="30.336000000000002"/>
    <n v="4"/>
    <n v="0.2"/>
    <n v="9.48"/>
  </r>
  <r>
    <n v="9699"/>
    <x v="4871"/>
    <x v="3"/>
    <x v="934"/>
    <d v="2014-12-20T00:00:00"/>
    <x v="1"/>
    <s v="KM-16660"/>
    <s v="Khloe Miller"/>
    <x v="0"/>
    <s v="United States"/>
    <s v="Inglewood"/>
    <x v="1"/>
    <n v="90301"/>
    <x v="1"/>
    <s v="OFF-PA-10004569"/>
    <x v="1"/>
    <x v="10"/>
    <s v="Wirebound Message Books, Two 4 1/4&quot; x 5&quot; Forms per Page"/>
    <n v="22.830000000000002"/>
    <n v="3"/>
    <n v="0"/>
    <n v="10.7301"/>
  </r>
  <r>
    <n v="9700"/>
    <x v="4871"/>
    <x v="3"/>
    <x v="934"/>
    <d v="2014-12-20T00:00:00"/>
    <x v="1"/>
    <s v="KM-16660"/>
    <s v="Khloe Miller"/>
    <x v="0"/>
    <s v="United States"/>
    <s v="Inglewood"/>
    <x v="1"/>
    <n v="90301"/>
    <x v="1"/>
    <s v="OFF-AP-10000027"/>
    <x v="1"/>
    <x v="9"/>
    <s v="Hoover Commercial SteamVac"/>
    <n v="54.32"/>
    <n v="4"/>
    <n v="0"/>
    <n v="16.295999999999999"/>
  </r>
  <r>
    <n v="9701"/>
    <x v="4871"/>
    <x v="3"/>
    <x v="934"/>
    <d v="2014-12-20T00:00:00"/>
    <x v="1"/>
    <s v="KM-16660"/>
    <s v="Khloe Miller"/>
    <x v="0"/>
    <s v="United States"/>
    <s v="Inglewood"/>
    <x v="1"/>
    <n v="90301"/>
    <x v="1"/>
    <s v="TEC-PH-10000675"/>
    <x v="2"/>
    <x v="7"/>
    <s v="Panasonic KX TS3282B Corded phone"/>
    <n v="196.77600000000001"/>
    <n v="3"/>
    <n v="0.2"/>
    <n v="14.758199999999995"/>
  </r>
  <r>
    <n v="9702"/>
    <x v="4872"/>
    <x v="0"/>
    <x v="859"/>
    <d v="2013-11-05T00:00:00"/>
    <x v="1"/>
    <s v="SP-20920"/>
    <s v="Susan Pistek"/>
    <x v="0"/>
    <s v="United States"/>
    <s v="San Luis Obispo"/>
    <x v="1"/>
    <n v="93405"/>
    <x v="1"/>
    <s v="OFF-FA-10003059"/>
    <x v="1"/>
    <x v="13"/>
    <s v="Assorted Color Push Pins"/>
    <n v="3.62"/>
    <n v="2"/>
    <n v="0"/>
    <n v="1.1945999999999999"/>
  </r>
  <r>
    <n v="9703"/>
    <x v="4873"/>
    <x v="3"/>
    <x v="689"/>
    <d v="2014-08-05T00:00:00"/>
    <x v="1"/>
    <s v="LB-16795"/>
    <s v="Laurel Beltran"/>
    <x v="2"/>
    <s v="United States"/>
    <s v="Wilmington"/>
    <x v="13"/>
    <n v="19805"/>
    <x v="3"/>
    <s v="OFF-PA-10003256"/>
    <x v="1"/>
    <x v="10"/>
    <s v="Avery Personal Creations Heavyweight Cards"/>
    <n v="11.54"/>
    <n v="1"/>
    <n v="0"/>
    <n v="5.5391999999999992"/>
  </r>
  <r>
    <n v="9704"/>
    <x v="4873"/>
    <x v="3"/>
    <x v="689"/>
    <d v="2014-08-05T00:00:00"/>
    <x v="1"/>
    <s v="LB-16795"/>
    <s v="Laurel Beltran"/>
    <x v="2"/>
    <s v="United States"/>
    <s v="Wilmington"/>
    <x v="13"/>
    <n v="19805"/>
    <x v="3"/>
    <s v="OFF-BI-10003656"/>
    <x v="1"/>
    <x v="8"/>
    <s v="Fellowes PB200 Plastic Comb Binding Machine"/>
    <n v="849.95"/>
    <n v="5"/>
    <n v="0"/>
    <n v="390.97699999999998"/>
  </r>
  <r>
    <n v="9705"/>
    <x v="4873"/>
    <x v="3"/>
    <x v="689"/>
    <d v="2014-08-05T00:00:00"/>
    <x v="1"/>
    <s v="LB-16795"/>
    <s v="Laurel Beltran"/>
    <x v="2"/>
    <s v="United States"/>
    <s v="Wilmington"/>
    <x v="13"/>
    <n v="19805"/>
    <x v="3"/>
    <s v="OFF-BI-10002897"/>
    <x v="1"/>
    <x v="8"/>
    <s v="Black Avery Memo-Size 3-Ring Binder, 5 1/2&quot; x 8 1/2&quot;"/>
    <n v="11.01"/>
    <n v="3"/>
    <n v="0"/>
    <n v="5.3948999999999998"/>
  </r>
  <r>
    <n v="9706"/>
    <x v="4874"/>
    <x v="3"/>
    <x v="15"/>
    <d v="2014-10-24T00:00:00"/>
    <x v="1"/>
    <s v="JS-16030"/>
    <s v="Joy Smith"/>
    <x v="0"/>
    <s v="United States"/>
    <s v="San Francisco"/>
    <x v="1"/>
    <n v="94122"/>
    <x v="1"/>
    <s v="OFF-BI-10004826"/>
    <x v="1"/>
    <x v="8"/>
    <s v="JM Magazine Binder"/>
    <n v="39.624000000000009"/>
    <n v="3"/>
    <n v="0.2"/>
    <n v="13.868400000000001"/>
  </r>
  <r>
    <n v="9707"/>
    <x v="4875"/>
    <x v="0"/>
    <x v="147"/>
    <d v="2013-10-28T00:00:00"/>
    <x v="1"/>
    <s v="CS-11950"/>
    <s v="Carlos Soltero"/>
    <x v="0"/>
    <s v="United States"/>
    <s v="Los Angeles"/>
    <x v="1"/>
    <n v="90045"/>
    <x v="1"/>
    <s v="FUR-CH-10004626"/>
    <x v="0"/>
    <x v="1"/>
    <s v="Office Star Flex Back Scooter Chair with Aluminum Finish Frame"/>
    <n v="242.13600000000002"/>
    <n v="3"/>
    <n v="0.2"/>
    <n v="12.106799999999993"/>
  </r>
  <r>
    <n v="9708"/>
    <x v="4875"/>
    <x v="0"/>
    <x v="147"/>
    <d v="2013-10-28T00:00:00"/>
    <x v="1"/>
    <s v="CS-11950"/>
    <s v="Carlos Soltero"/>
    <x v="0"/>
    <s v="United States"/>
    <s v="Los Angeles"/>
    <x v="1"/>
    <n v="90045"/>
    <x v="1"/>
    <s v="OFF-AR-10000390"/>
    <x v="1"/>
    <x v="6"/>
    <s v="Newell Chalk Holder"/>
    <n v="12.39"/>
    <n v="3"/>
    <n v="0"/>
    <n v="5.6993999999999998"/>
  </r>
  <r>
    <n v="9709"/>
    <x v="4875"/>
    <x v="0"/>
    <x v="147"/>
    <d v="2013-10-28T00:00:00"/>
    <x v="1"/>
    <s v="CS-11950"/>
    <s v="Carlos Soltero"/>
    <x v="0"/>
    <s v="United States"/>
    <s v="Los Angeles"/>
    <x v="1"/>
    <n v="90045"/>
    <x v="1"/>
    <s v="FUR-FU-10003731"/>
    <x v="0"/>
    <x v="5"/>
    <s v="Eldon Expressions Wood and Plastic Desk Accessories, Oak"/>
    <n v="19.96"/>
    <n v="2"/>
    <n v="0"/>
    <n v="5.5888000000000009"/>
  </r>
  <r>
    <n v="9710"/>
    <x v="4875"/>
    <x v="0"/>
    <x v="147"/>
    <d v="2013-10-28T00:00:00"/>
    <x v="1"/>
    <s v="CS-11950"/>
    <s v="Carlos Soltero"/>
    <x v="0"/>
    <s v="United States"/>
    <s v="Los Angeles"/>
    <x v="1"/>
    <n v="90045"/>
    <x v="1"/>
    <s v="OFF-ST-10002743"/>
    <x v="1"/>
    <x v="4"/>
    <s v="SAFCO Boltless Steel Shelving"/>
    <n v="340.92"/>
    <n v="3"/>
    <n v="0"/>
    <n v="3.4091999999999842"/>
  </r>
  <r>
    <n v="9711"/>
    <x v="4876"/>
    <x v="2"/>
    <x v="1127"/>
    <d v="2011-11-10T00:00:00"/>
    <x v="1"/>
    <s v="MD-17350"/>
    <s v="Maribeth Dona"/>
    <x v="0"/>
    <s v="United States"/>
    <s v="Philadelphia"/>
    <x v="9"/>
    <n v="19143"/>
    <x v="3"/>
    <s v="FUR-FU-10001468"/>
    <x v="0"/>
    <x v="5"/>
    <s v="Tenex Antistatic Computer Chair Mats"/>
    <n v="273.56799999999998"/>
    <n v="2"/>
    <n v="0.2"/>
    <n v="-34.196000000000026"/>
  </r>
  <r>
    <n v="9712"/>
    <x v="4876"/>
    <x v="2"/>
    <x v="1127"/>
    <d v="2011-11-10T00:00:00"/>
    <x v="1"/>
    <s v="MD-17350"/>
    <s v="Maribeth Dona"/>
    <x v="0"/>
    <s v="United States"/>
    <s v="Philadelphia"/>
    <x v="9"/>
    <n v="19143"/>
    <x v="3"/>
    <s v="OFF-BI-10003684"/>
    <x v="1"/>
    <x v="8"/>
    <s v="Wilson Jones Legal Size Ring Binders"/>
    <n v="13.194000000000001"/>
    <n v="2"/>
    <n v="0.7"/>
    <n v="-8.7959999999999958"/>
  </r>
  <r>
    <n v="9713"/>
    <x v="4876"/>
    <x v="2"/>
    <x v="1127"/>
    <d v="2011-11-10T00:00:00"/>
    <x v="1"/>
    <s v="MD-17350"/>
    <s v="Maribeth Dona"/>
    <x v="0"/>
    <s v="United States"/>
    <s v="Philadelphia"/>
    <x v="9"/>
    <n v="19143"/>
    <x v="3"/>
    <s v="OFF-ST-10003716"/>
    <x v="1"/>
    <x v="4"/>
    <s v="Tennsco Double-Tier Lockers"/>
    <n v="1080.096"/>
    <n v="6"/>
    <n v="0.2"/>
    <n v="-94.508399999999995"/>
  </r>
  <r>
    <n v="9714"/>
    <x v="4876"/>
    <x v="2"/>
    <x v="1127"/>
    <d v="2011-11-10T00:00:00"/>
    <x v="1"/>
    <s v="MD-17350"/>
    <s v="Maribeth Dona"/>
    <x v="0"/>
    <s v="United States"/>
    <s v="Philadelphia"/>
    <x v="9"/>
    <n v="19143"/>
    <x v="3"/>
    <s v="TEC-AC-10001101"/>
    <x v="2"/>
    <x v="11"/>
    <s v="Sony 16GB Class 10 Micro SDHC R40 Memory Card"/>
    <n v="51.56"/>
    <n v="5"/>
    <n v="0.2"/>
    <n v="-6.4450000000000021"/>
  </r>
  <r>
    <n v="9715"/>
    <x v="4876"/>
    <x v="2"/>
    <x v="1127"/>
    <d v="2011-11-10T00:00:00"/>
    <x v="1"/>
    <s v="MD-17350"/>
    <s v="Maribeth Dona"/>
    <x v="0"/>
    <s v="United States"/>
    <s v="Philadelphia"/>
    <x v="9"/>
    <n v="19143"/>
    <x v="3"/>
    <s v="TEC-AC-10004864"/>
    <x v="2"/>
    <x v="11"/>
    <s v="Memorex Micro Travel Drive 32 GB"/>
    <n v="58.415999999999997"/>
    <n v="2"/>
    <n v="0.2"/>
    <n v="16.794600000000003"/>
  </r>
  <r>
    <n v="9716"/>
    <x v="4877"/>
    <x v="0"/>
    <x v="77"/>
    <d v="2013-11-13T00:00:00"/>
    <x v="1"/>
    <s v="LD-17005"/>
    <s v="Lisa DeCherney"/>
    <x v="0"/>
    <s v="United States"/>
    <s v="San Francisco"/>
    <x v="1"/>
    <n v="94122"/>
    <x v="1"/>
    <s v="OFF-BI-10001543"/>
    <x v="1"/>
    <x v="8"/>
    <s v="GBC VeloBinder Manual Binding System"/>
    <n v="57.584000000000003"/>
    <n v="2"/>
    <n v="0.2"/>
    <n v="20.154400000000003"/>
  </r>
  <r>
    <n v="9717"/>
    <x v="4878"/>
    <x v="0"/>
    <x v="399"/>
    <d v="2013-08-15T00:00:00"/>
    <x v="0"/>
    <s v="DB-13270"/>
    <s v="Deborah Brumfield"/>
    <x v="2"/>
    <s v="United States"/>
    <s v="Philadelphia"/>
    <x v="9"/>
    <n v="19134"/>
    <x v="3"/>
    <s v="OFF-AR-10000914"/>
    <x v="1"/>
    <x v="6"/>
    <s v="Boston 16765 Mini Stand Up Battery Pencil Sharpener"/>
    <n v="37.312000000000005"/>
    <n v="4"/>
    <n v="0.2"/>
    <n v="2.7984000000000027"/>
  </r>
  <r>
    <n v="9718"/>
    <x v="4879"/>
    <x v="0"/>
    <x v="198"/>
    <d v="2013-06-01T00:00:00"/>
    <x v="3"/>
    <s v="AT-10735"/>
    <s v="Annie Thurman"/>
    <x v="0"/>
    <s v="United States"/>
    <s v="Houston"/>
    <x v="5"/>
    <n v="77041"/>
    <x v="2"/>
    <s v="TEC-PH-10002293"/>
    <x v="2"/>
    <x v="7"/>
    <s v="Anker 36W 4-Port USB Wall Charger Travel Power Adapter for iPhone 5s 5c 5"/>
    <n v="79.959999999999994"/>
    <n v="5"/>
    <n v="0.2"/>
    <n v="7.9960000000000058"/>
  </r>
  <r>
    <n v="9719"/>
    <x v="4879"/>
    <x v="0"/>
    <x v="198"/>
    <d v="2013-06-01T00:00:00"/>
    <x v="3"/>
    <s v="AT-10735"/>
    <s v="Annie Thurman"/>
    <x v="0"/>
    <s v="United States"/>
    <s v="Houston"/>
    <x v="5"/>
    <n v="77041"/>
    <x v="2"/>
    <s v="TEC-AC-10000109"/>
    <x v="2"/>
    <x v="11"/>
    <s v="Sony Micro Vault Click 16 GB USB 2.0 Flash Drive"/>
    <n v="223.96"/>
    <n v="5"/>
    <n v="0.2"/>
    <n v="11.198000000000015"/>
  </r>
  <r>
    <n v="9720"/>
    <x v="4880"/>
    <x v="3"/>
    <x v="105"/>
    <d v="2014-11-15T00:00:00"/>
    <x v="0"/>
    <s v="DK-13375"/>
    <s v="Dennis Kane"/>
    <x v="0"/>
    <s v="United States"/>
    <s v="Lancaster"/>
    <x v="9"/>
    <n v="17602"/>
    <x v="3"/>
    <s v="OFF-ST-10002574"/>
    <x v="1"/>
    <x v="4"/>
    <s v="SAFCO Commercial Wire Shelving, Black"/>
    <n v="221.024"/>
    <n v="2"/>
    <n v="0.2"/>
    <n v="-55.256"/>
  </r>
  <r>
    <n v="9721"/>
    <x v="4881"/>
    <x v="0"/>
    <x v="897"/>
    <d v="2013-09-27T00:00:00"/>
    <x v="1"/>
    <s v="CS-12250"/>
    <s v="Chris Selesnick"/>
    <x v="1"/>
    <s v="United States"/>
    <s v="Green Bay"/>
    <x v="6"/>
    <n v="54302"/>
    <x v="2"/>
    <s v="FUR-FU-10002445"/>
    <x v="0"/>
    <x v="5"/>
    <s v="DAX Two-Tone Rosewood/Black Document Frame, Desktop, 5 x 7"/>
    <n v="18.96"/>
    <n v="2"/>
    <n v="0"/>
    <n v="7.5840000000000014"/>
  </r>
  <r>
    <n v="9722"/>
    <x v="4882"/>
    <x v="0"/>
    <x v="595"/>
    <d v="2013-02-20T00:00:00"/>
    <x v="1"/>
    <s v="JF-15565"/>
    <s v="Jill Fjeld"/>
    <x v="0"/>
    <s v="United States"/>
    <s v="New York City"/>
    <x v="15"/>
    <n v="10024"/>
    <x v="3"/>
    <s v="FUR-CH-10001802"/>
    <x v="0"/>
    <x v="1"/>
    <s v="Hon Every-Day Chair Series Swivel Task Chairs"/>
    <n v="326.64600000000002"/>
    <n v="3"/>
    <n v="0.1"/>
    <n v="39.923399999999994"/>
  </r>
  <r>
    <n v="9723"/>
    <x v="4882"/>
    <x v="0"/>
    <x v="595"/>
    <d v="2013-02-20T00:00:00"/>
    <x v="1"/>
    <s v="JF-15565"/>
    <s v="Jill Fjeld"/>
    <x v="0"/>
    <s v="United States"/>
    <s v="New York City"/>
    <x v="15"/>
    <n v="10024"/>
    <x v="3"/>
    <s v="TEC-AC-10003628"/>
    <x v="2"/>
    <x v="11"/>
    <s v="Logitech 910-002974 M325 Wireless Mouse for Web Scrolling"/>
    <n v="89.97"/>
    <n v="3"/>
    <n v="0"/>
    <n v="39.586800000000011"/>
  </r>
  <r>
    <n v="9724"/>
    <x v="4883"/>
    <x v="2"/>
    <x v="1091"/>
    <d v="2011-12-26T00:00:00"/>
    <x v="1"/>
    <s v="TW-21025"/>
    <s v="Tamara Willingham"/>
    <x v="2"/>
    <s v="United States"/>
    <s v="New York City"/>
    <x v="15"/>
    <n v="10011"/>
    <x v="3"/>
    <s v="OFF-BI-10003984"/>
    <x v="1"/>
    <x v="8"/>
    <s v="Lock-Up Easel 'Spel-Binder'"/>
    <n v="296.71200000000005"/>
    <n v="13"/>
    <n v="0.2"/>
    <n v="100.14029999999998"/>
  </r>
  <r>
    <n v="9725"/>
    <x v="4884"/>
    <x v="1"/>
    <x v="901"/>
    <d v="2012-12-11T00:00:00"/>
    <x v="1"/>
    <s v="TB-21250"/>
    <s v="Tim Brockman"/>
    <x v="0"/>
    <s v="United States"/>
    <s v="Bloomington"/>
    <x v="10"/>
    <n v="61701"/>
    <x v="2"/>
    <s v="OFF-EN-10004459"/>
    <x v="1"/>
    <x v="12"/>
    <s v="Security-Tint Envelopes"/>
    <n v="12.224"/>
    <n v="2"/>
    <n v="0.2"/>
    <n v="4.4311999999999996"/>
  </r>
  <r>
    <n v="9726"/>
    <x v="4885"/>
    <x v="3"/>
    <x v="697"/>
    <d v="2014-09-21T00:00:00"/>
    <x v="2"/>
    <s v="SC-20380"/>
    <s v="Shahid Collister"/>
    <x v="0"/>
    <s v="United States"/>
    <s v="Boise"/>
    <x v="45"/>
    <n v="83704"/>
    <x v="1"/>
    <s v="TEC-AC-10001109"/>
    <x v="2"/>
    <x v="11"/>
    <s v="Logitech Trackman Marble Mouse"/>
    <n v="89.97"/>
    <n v="3"/>
    <n v="0"/>
    <n v="37.787400000000005"/>
  </r>
  <r>
    <n v="9727"/>
    <x v="4886"/>
    <x v="3"/>
    <x v="574"/>
    <d v="2014-12-05T00:00:00"/>
    <x v="2"/>
    <s v="KM-16720"/>
    <s v="Kunst Miller"/>
    <x v="0"/>
    <s v="United States"/>
    <s v="Lowell"/>
    <x v="31"/>
    <n v="1852"/>
    <x v="3"/>
    <s v="OFF-AP-10001293"/>
    <x v="1"/>
    <x v="9"/>
    <s v="Belkin 8 Outlet Surge Protector"/>
    <n v="286.85999999999996"/>
    <n v="7"/>
    <n v="0"/>
    <n v="80.320799999999991"/>
  </r>
  <r>
    <n v="9728"/>
    <x v="4886"/>
    <x v="3"/>
    <x v="574"/>
    <d v="2014-12-05T00:00:00"/>
    <x v="2"/>
    <s v="KM-16720"/>
    <s v="Kunst Miller"/>
    <x v="0"/>
    <s v="United States"/>
    <s v="Lowell"/>
    <x v="31"/>
    <n v="1852"/>
    <x v="3"/>
    <s v="TEC-PH-10004977"/>
    <x v="2"/>
    <x v="7"/>
    <s v="GE 30524EE4"/>
    <n v="979.95"/>
    <n v="5"/>
    <n v="0"/>
    <n v="284.18549999999993"/>
  </r>
  <r>
    <n v="9729"/>
    <x v="4886"/>
    <x v="3"/>
    <x v="574"/>
    <d v="2014-12-05T00:00:00"/>
    <x v="2"/>
    <s v="KM-16720"/>
    <s v="Kunst Miller"/>
    <x v="0"/>
    <s v="United States"/>
    <s v="Lowell"/>
    <x v="31"/>
    <n v="1852"/>
    <x v="3"/>
    <s v="OFF-SU-10001935"/>
    <x v="1"/>
    <x v="14"/>
    <s v="Staples"/>
    <n v="4.3600000000000003"/>
    <n v="2"/>
    <n v="0"/>
    <n v="0.17439999999999944"/>
  </r>
  <r>
    <n v="9730"/>
    <x v="4887"/>
    <x v="2"/>
    <x v="411"/>
    <d v="2011-10-04T00:00:00"/>
    <x v="1"/>
    <s v="EB-14170"/>
    <s v="Evan Bailliet"/>
    <x v="0"/>
    <s v="United States"/>
    <s v="Seattle"/>
    <x v="4"/>
    <n v="98115"/>
    <x v="1"/>
    <s v="OFF-BI-10001308"/>
    <x v="1"/>
    <x v="8"/>
    <s v="GBC Standard Plastic Binding Systems' Combs"/>
    <n v="10.048000000000002"/>
    <n v="2"/>
    <n v="0.2"/>
    <n v="3.1399999999999988"/>
  </r>
  <r>
    <n v="9731"/>
    <x v="4887"/>
    <x v="2"/>
    <x v="411"/>
    <d v="2011-10-04T00:00:00"/>
    <x v="1"/>
    <s v="EB-14170"/>
    <s v="Evan Bailliet"/>
    <x v="0"/>
    <s v="United States"/>
    <s v="Seattle"/>
    <x v="4"/>
    <n v="98115"/>
    <x v="1"/>
    <s v="OFF-ST-10000046"/>
    <x v="1"/>
    <x v="4"/>
    <s v="Fellowes Super Stor/Drawer Files"/>
    <n v="807.75"/>
    <n v="5"/>
    <n v="0"/>
    <n v="153.47250000000003"/>
  </r>
  <r>
    <n v="9732"/>
    <x v="4888"/>
    <x v="3"/>
    <x v="237"/>
    <d v="2014-11-20T00:00:00"/>
    <x v="1"/>
    <s v="JE-15715"/>
    <s v="Joe Elijah"/>
    <x v="0"/>
    <s v="United States"/>
    <s v="Los Angeles"/>
    <x v="1"/>
    <n v="90049"/>
    <x v="1"/>
    <s v="OFF-AR-10003504"/>
    <x v="1"/>
    <x v="6"/>
    <s v="Newell 347"/>
    <n v="34.24"/>
    <n v="8"/>
    <n v="0"/>
    <n v="9.9295999999999971"/>
  </r>
  <r>
    <n v="9733"/>
    <x v="4889"/>
    <x v="2"/>
    <x v="1071"/>
    <d v="2011-08-25T00:00:00"/>
    <x v="1"/>
    <s v="NC-18535"/>
    <s v="Nick Crebassa"/>
    <x v="1"/>
    <s v="United States"/>
    <s v="Hampton"/>
    <x v="17"/>
    <n v="23666"/>
    <x v="0"/>
    <s v="FUR-CH-10001797"/>
    <x v="0"/>
    <x v="1"/>
    <s v="Safco Chair Connectors, 6/Carton"/>
    <n v="500.23999999999995"/>
    <n v="13"/>
    <n v="0"/>
    <n v="145.06959999999992"/>
  </r>
  <r>
    <n v="9734"/>
    <x v="4889"/>
    <x v="2"/>
    <x v="1071"/>
    <d v="2011-08-25T00:00:00"/>
    <x v="1"/>
    <s v="NC-18535"/>
    <s v="Nick Crebassa"/>
    <x v="1"/>
    <s v="United States"/>
    <s v="Hampton"/>
    <x v="17"/>
    <n v="23666"/>
    <x v="0"/>
    <s v="OFF-PA-10000246"/>
    <x v="1"/>
    <x v="10"/>
    <s v="Riverleaf Stik-Withit Designer Note Cubes"/>
    <n v="20.12"/>
    <n v="2"/>
    <n v="0"/>
    <n v="9.2552000000000003"/>
  </r>
  <r>
    <n v="9735"/>
    <x v="4889"/>
    <x v="2"/>
    <x v="1071"/>
    <d v="2011-08-25T00:00:00"/>
    <x v="1"/>
    <s v="NC-18535"/>
    <s v="Nick Crebassa"/>
    <x v="1"/>
    <s v="United States"/>
    <s v="Hampton"/>
    <x v="17"/>
    <n v="23666"/>
    <x v="0"/>
    <s v="OFF-BI-10001359"/>
    <x v="1"/>
    <x v="8"/>
    <s v="GBC DocuBind TL300 Electric Binding System"/>
    <n v="896.99"/>
    <n v="1"/>
    <n v="0"/>
    <n v="421.58529999999996"/>
  </r>
  <r>
    <n v="9736"/>
    <x v="4890"/>
    <x v="2"/>
    <x v="84"/>
    <d v="2011-11-22T00:00:00"/>
    <x v="0"/>
    <s v="AD-10180"/>
    <s v="Alan Dominguez"/>
    <x v="2"/>
    <s v="United States"/>
    <s v="Philadelphia"/>
    <x v="9"/>
    <n v="19134"/>
    <x v="3"/>
    <s v="OFF-PA-10001583"/>
    <x v="1"/>
    <x v="10"/>
    <s v="1/4 Fold Party Design Invitations &amp; White Envelopes, 24 8-1/2&quot; X 11&quot; Cards, 25 Env./Pack"/>
    <n v="5.88"/>
    <n v="1"/>
    <n v="0.2"/>
    <n v="1.9844999999999995"/>
  </r>
  <r>
    <n v="9737"/>
    <x v="4891"/>
    <x v="1"/>
    <x v="685"/>
    <d v="2012-07-03T00:00:00"/>
    <x v="1"/>
    <s v="NF-18475"/>
    <s v="Neil Französisch"/>
    <x v="2"/>
    <s v="United States"/>
    <s v="Omaha"/>
    <x v="8"/>
    <n v="68104"/>
    <x v="2"/>
    <s v="TEC-PH-10004667"/>
    <x v="2"/>
    <x v="7"/>
    <s v="Cisco 8x8 Inc. 6753i IP Business Phone System"/>
    <n v="269.98"/>
    <n v="2"/>
    <n v="0"/>
    <n v="72.894599999999997"/>
  </r>
  <r>
    <n v="9738"/>
    <x v="4892"/>
    <x v="3"/>
    <x v="633"/>
    <d v="2014-03-22T00:00:00"/>
    <x v="1"/>
    <s v="KD-16615"/>
    <s v="Ken Dana"/>
    <x v="1"/>
    <s v="United States"/>
    <s v="Los Angeles"/>
    <x v="1"/>
    <n v="90032"/>
    <x v="1"/>
    <s v="OFF-ST-10002615"/>
    <x v="1"/>
    <x v="4"/>
    <s v="Dual Level, Single-Width Filing Carts"/>
    <n v="310.12"/>
    <n v="2"/>
    <n v="0"/>
    <n v="80.631200000000007"/>
  </r>
  <r>
    <n v="9739"/>
    <x v="4892"/>
    <x v="3"/>
    <x v="633"/>
    <d v="2014-03-22T00:00:00"/>
    <x v="1"/>
    <s v="KD-16615"/>
    <s v="Ken Dana"/>
    <x v="1"/>
    <s v="United States"/>
    <s v="Los Angeles"/>
    <x v="1"/>
    <n v="90032"/>
    <x v="1"/>
    <s v="OFF-BI-10004236"/>
    <x v="1"/>
    <x v="8"/>
    <s v="XtraLife ClearVue Slant-D Ring Binder, White, 3&quot;"/>
    <n v="70.463999999999999"/>
    <n v="6"/>
    <n v="0.2"/>
    <n v="22.900799999999997"/>
  </r>
  <r>
    <n v="9740"/>
    <x v="4892"/>
    <x v="3"/>
    <x v="633"/>
    <d v="2014-03-22T00:00:00"/>
    <x v="1"/>
    <s v="KD-16615"/>
    <s v="Ken Dana"/>
    <x v="1"/>
    <s v="United States"/>
    <s v="Los Angeles"/>
    <x v="1"/>
    <n v="90032"/>
    <x v="1"/>
    <s v="OFF-BI-10001757"/>
    <x v="1"/>
    <x v="8"/>
    <s v="Pressboard Hanging Data Binders for Unburst Sheets"/>
    <n v="19.68"/>
    <n v="5"/>
    <n v="0.2"/>
    <n v="6.8879999999999981"/>
  </r>
  <r>
    <n v="9741"/>
    <x v="4892"/>
    <x v="3"/>
    <x v="633"/>
    <d v="2014-03-22T00:00:00"/>
    <x v="1"/>
    <s v="KD-16615"/>
    <s v="Ken Dana"/>
    <x v="1"/>
    <s v="United States"/>
    <s v="Los Angeles"/>
    <x v="1"/>
    <n v="90032"/>
    <x v="1"/>
    <s v="OFF-AP-10001154"/>
    <x v="1"/>
    <x v="9"/>
    <s v="Bionaire Personal Warm Mist Humidifier/Vaporizer"/>
    <n v="140.67000000000002"/>
    <n v="3"/>
    <n v="0"/>
    <n v="54.861300000000007"/>
  </r>
  <r>
    <n v="9742"/>
    <x v="4893"/>
    <x v="1"/>
    <x v="627"/>
    <d v="2012-11-12T00:00:00"/>
    <x v="1"/>
    <s v="QJ-19255"/>
    <s v="Quincy Jones"/>
    <x v="1"/>
    <s v="United States"/>
    <s v="Burlington"/>
    <x v="42"/>
    <s v="05408"/>
    <x v="3"/>
    <s v="FUR-BO-10004834"/>
    <x v="0"/>
    <x v="0"/>
    <s v="Riverside Palais Royal Lawyers Bookcase, Royale Cherry Finish"/>
    <n v="4404.8999999999996"/>
    <n v="5"/>
    <n v="0"/>
    <n v="1013.1270000000001"/>
  </r>
  <r>
    <n v="9743"/>
    <x v="4894"/>
    <x v="3"/>
    <x v="354"/>
    <d v="2014-12-03T00:00:00"/>
    <x v="1"/>
    <s v="EP-13915"/>
    <s v="Emily Phan"/>
    <x v="0"/>
    <s v="United States"/>
    <s v="San Diego"/>
    <x v="1"/>
    <n v="92037"/>
    <x v="1"/>
    <s v="OFF-LA-10001074"/>
    <x v="1"/>
    <x v="2"/>
    <s v="Round Specialty Laser Printer Labels"/>
    <n v="62.65"/>
    <n v="5"/>
    <n v="0"/>
    <n v="29.445499999999996"/>
  </r>
  <r>
    <n v="9744"/>
    <x v="4895"/>
    <x v="0"/>
    <x v="950"/>
    <d v="2013-06-23T00:00:00"/>
    <x v="1"/>
    <s v="JJ-15445"/>
    <s v="Jennifer Jackson"/>
    <x v="0"/>
    <s v="United States"/>
    <s v="Newark"/>
    <x v="13"/>
    <n v="19711"/>
    <x v="3"/>
    <s v="OFF-LA-10001641"/>
    <x v="1"/>
    <x v="2"/>
    <s v="Avery 518"/>
    <n v="9.4499999999999993"/>
    <n v="3"/>
    <n v="0"/>
    <n v="4.5359999999999996"/>
  </r>
  <r>
    <n v="9745"/>
    <x v="4896"/>
    <x v="3"/>
    <x v="276"/>
    <d v="2014-01-26T00:00:00"/>
    <x v="1"/>
    <s v="BE-11410"/>
    <s v="Bobby Elias"/>
    <x v="0"/>
    <s v="United States"/>
    <s v="Aurora"/>
    <x v="10"/>
    <n v="60505"/>
    <x v="2"/>
    <s v="OFF-EN-10002230"/>
    <x v="1"/>
    <x v="12"/>
    <s v="Airmail Envelopes"/>
    <n v="268.57600000000002"/>
    <n v="4"/>
    <n v="0.2"/>
    <n v="90.64439999999999"/>
  </r>
  <r>
    <n v="9746"/>
    <x v="4897"/>
    <x v="3"/>
    <x v="221"/>
    <d v="2014-11-25T00:00:00"/>
    <x v="3"/>
    <s v="BP-11290"/>
    <s v="Beth Paige"/>
    <x v="0"/>
    <s v="United States"/>
    <s v="Los Angeles"/>
    <x v="1"/>
    <n v="90008"/>
    <x v="1"/>
    <s v="FUR-TA-10000617"/>
    <x v="0"/>
    <x v="3"/>
    <s v="Hon Practical Foundations 30 x 60 Training Table, Light Gray/Charcoal"/>
    <n v="364.08000000000004"/>
    <n v="2"/>
    <n v="0.2"/>
    <n v="9.1020000000000039"/>
  </r>
  <r>
    <n v="9747"/>
    <x v="4897"/>
    <x v="3"/>
    <x v="221"/>
    <d v="2014-11-25T00:00:00"/>
    <x v="3"/>
    <s v="BP-11290"/>
    <s v="Beth Paige"/>
    <x v="0"/>
    <s v="United States"/>
    <s v="Los Angeles"/>
    <x v="1"/>
    <n v="90008"/>
    <x v="1"/>
    <s v="FUR-TA-10001676"/>
    <x v="0"/>
    <x v="3"/>
    <s v="Hon 61000 Series Interactive Training Tables"/>
    <n v="71.088000000000008"/>
    <n v="2"/>
    <n v="0.2"/>
    <n v="-1.7772000000000041"/>
  </r>
  <r>
    <n v="9748"/>
    <x v="4898"/>
    <x v="2"/>
    <x v="7"/>
    <d v="2011-11-15T00:00:00"/>
    <x v="1"/>
    <s v="BH-11710"/>
    <s v="Brosina Hoffman"/>
    <x v="0"/>
    <s v="United States"/>
    <s v="Chicago"/>
    <x v="10"/>
    <n v="60653"/>
    <x v="2"/>
    <s v="FUR-FU-10000175"/>
    <x v="0"/>
    <x v="5"/>
    <s v="DAX Wood Document Frame."/>
    <n v="10.984000000000002"/>
    <n v="2"/>
    <n v="0.6"/>
    <n v="-7.9634"/>
  </r>
  <r>
    <n v="9749"/>
    <x v="4898"/>
    <x v="2"/>
    <x v="7"/>
    <d v="2011-11-15T00:00:00"/>
    <x v="1"/>
    <s v="BH-11710"/>
    <s v="Brosina Hoffman"/>
    <x v="0"/>
    <s v="United States"/>
    <s v="Chicago"/>
    <x v="10"/>
    <n v="60653"/>
    <x v="2"/>
    <s v="FUR-CH-10003379"/>
    <x v="0"/>
    <x v="1"/>
    <s v="Global Commerce Series High-Back Swivel/Tilt Chairs"/>
    <n v="797.94399999999996"/>
    <n v="4"/>
    <n v="0.3"/>
    <n v="-56.995999999999981"/>
  </r>
  <r>
    <n v="9750"/>
    <x v="4899"/>
    <x v="0"/>
    <x v="758"/>
    <d v="2013-03-09T00:00:00"/>
    <x v="1"/>
    <s v="EM-13810"/>
    <s v="Eleni McCrary"/>
    <x v="1"/>
    <s v="United States"/>
    <s v="Dover"/>
    <x v="38"/>
    <n v="3820"/>
    <x v="3"/>
    <s v="TEC-AC-10002567"/>
    <x v="2"/>
    <x v="11"/>
    <s v="Logitech G602 Wireless Gaming Mouse"/>
    <n v="159.97999999999999"/>
    <n v="2"/>
    <n v="0"/>
    <n v="57.592799999999997"/>
  </r>
  <r>
    <n v="9751"/>
    <x v="4900"/>
    <x v="0"/>
    <x v="1228"/>
    <d v="2013-10-16T00:00:00"/>
    <x v="1"/>
    <s v="EP-13915"/>
    <s v="Emily Phan"/>
    <x v="0"/>
    <s v="United States"/>
    <s v="Chicago"/>
    <x v="10"/>
    <n v="60610"/>
    <x v="2"/>
    <s v="OFF-AR-10003183"/>
    <x v="1"/>
    <x v="6"/>
    <s v="Avery Fluorescent Highlighter Four-Color Set"/>
    <n v="5.3440000000000003"/>
    <n v="2"/>
    <n v="0.2"/>
    <n v="0.66799999999999948"/>
  </r>
  <r>
    <n v="9752"/>
    <x v="4900"/>
    <x v="0"/>
    <x v="1228"/>
    <d v="2013-10-16T00:00:00"/>
    <x v="1"/>
    <s v="EP-13915"/>
    <s v="Emily Phan"/>
    <x v="0"/>
    <s v="United States"/>
    <s v="Chicago"/>
    <x v="10"/>
    <n v="60610"/>
    <x v="2"/>
    <s v="OFF-AR-10001446"/>
    <x v="1"/>
    <x v="6"/>
    <s v="Newell 309"/>
    <n v="27.72"/>
    <n v="3"/>
    <n v="0.2"/>
    <n v="3.4649999999999999"/>
  </r>
  <r>
    <n v="9753"/>
    <x v="4901"/>
    <x v="0"/>
    <x v="949"/>
    <d v="2013-07-03T00:00:00"/>
    <x v="2"/>
    <s v="NZ-18565"/>
    <s v="Nick Zandusky"/>
    <x v="2"/>
    <s v="United States"/>
    <s v="Seattle"/>
    <x v="4"/>
    <n v="98115"/>
    <x v="1"/>
    <s v="OFF-BI-10000145"/>
    <x v="1"/>
    <x v="8"/>
    <s v="Zipper Ring Binder Pockets"/>
    <n v="2.4960000000000004"/>
    <n v="1"/>
    <n v="0.2"/>
    <n v="0.90479999999999983"/>
  </r>
  <r>
    <n v="9754"/>
    <x v="4902"/>
    <x v="3"/>
    <x v="996"/>
    <d v="2014-03-30T00:00:00"/>
    <x v="0"/>
    <s v="LC-16870"/>
    <s v="Lena Cacioppo"/>
    <x v="0"/>
    <s v="United States"/>
    <s v="Richmond"/>
    <x v="17"/>
    <n v="23223"/>
    <x v="0"/>
    <s v="OFF-LA-10000476"/>
    <x v="1"/>
    <x v="2"/>
    <s v="Avery 05222 Permanent Self-Adhesive File Folder Labels for Typewriters, on Rolls, White, 250/Roll"/>
    <n v="8.26"/>
    <n v="2"/>
    <n v="0"/>
    <n v="3.7995999999999999"/>
  </r>
  <r>
    <n v="9755"/>
    <x v="4902"/>
    <x v="3"/>
    <x v="996"/>
    <d v="2014-03-30T00:00:00"/>
    <x v="0"/>
    <s v="LC-16870"/>
    <s v="Lena Cacioppo"/>
    <x v="0"/>
    <s v="United States"/>
    <s v="Richmond"/>
    <x v="17"/>
    <n v="23223"/>
    <x v="0"/>
    <s v="OFF-BI-10001679"/>
    <x v="1"/>
    <x v="8"/>
    <s v="GBC Instant Index System for Binding Systems"/>
    <n v="17.760000000000002"/>
    <n v="2"/>
    <n v="0"/>
    <n v="8.8800000000000008"/>
  </r>
  <r>
    <n v="9756"/>
    <x v="4902"/>
    <x v="3"/>
    <x v="996"/>
    <d v="2014-03-30T00:00:00"/>
    <x v="0"/>
    <s v="LC-16870"/>
    <s v="Lena Cacioppo"/>
    <x v="0"/>
    <s v="United States"/>
    <s v="Richmond"/>
    <x v="17"/>
    <n v="23223"/>
    <x v="0"/>
    <s v="OFF-ST-10001128"/>
    <x v="1"/>
    <x v="4"/>
    <s v="Carina Mini System Audio Rack, Model AR050B"/>
    <n v="332.94"/>
    <n v="3"/>
    <n v="0"/>
    <n v="9.9882000000000204"/>
  </r>
  <r>
    <n v="9757"/>
    <x v="4902"/>
    <x v="3"/>
    <x v="996"/>
    <d v="2014-03-30T00:00:00"/>
    <x v="0"/>
    <s v="LC-16870"/>
    <s v="Lena Cacioppo"/>
    <x v="0"/>
    <s v="United States"/>
    <s v="Richmond"/>
    <x v="17"/>
    <n v="23223"/>
    <x v="0"/>
    <s v="FUR-TA-10002533"/>
    <x v="0"/>
    <x v="3"/>
    <s v="BPI Conference Tables"/>
    <n v="292.10000000000002"/>
    <n v="2"/>
    <n v="0"/>
    <n v="58.419999999999987"/>
  </r>
  <r>
    <n v="9758"/>
    <x v="4902"/>
    <x v="3"/>
    <x v="996"/>
    <d v="2014-03-30T00:00:00"/>
    <x v="0"/>
    <s v="LC-16870"/>
    <s v="Lena Cacioppo"/>
    <x v="0"/>
    <s v="United States"/>
    <s v="Richmond"/>
    <x v="17"/>
    <n v="23223"/>
    <x v="0"/>
    <s v="TEC-PH-10004006"/>
    <x v="2"/>
    <x v="7"/>
    <s v="Panasonic KX - TS880B Telephone"/>
    <n v="206.1"/>
    <n v="5"/>
    <n v="0"/>
    <n v="55.647000000000006"/>
  </r>
  <r>
    <n v="9759"/>
    <x v="4902"/>
    <x v="3"/>
    <x v="996"/>
    <d v="2014-03-30T00:00:00"/>
    <x v="0"/>
    <s v="LC-16870"/>
    <s v="Lena Cacioppo"/>
    <x v="0"/>
    <s v="United States"/>
    <s v="Richmond"/>
    <x v="17"/>
    <n v="23223"/>
    <x v="0"/>
    <s v="OFF-PA-10002615"/>
    <x v="1"/>
    <x v="10"/>
    <s v="Ampad Gold Fibre Wirebound Steno Books, 6&quot; x 9&quot;, Gregg Ruled"/>
    <n v="17.64"/>
    <n v="4"/>
    <n v="0"/>
    <n v="8.1143999999999998"/>
  </r>
  <r>
    <n v="9760"/>
    <x v="4903"/>
    <x v="0"/>
    <x v="731"/>
    <d v="2013-11-06T00:00:00"/>
    <x v="1"/>
    <s v="SF-20965"/>
    <s v="Sylvia Foulston"/>
    <x v="1"/>
    <s v="United States"/>
    <s v="San Francisco"/>
    <x v="1"/>
    <n v="94109"/>
    <x v="1"/>
    <s v="FUR-CH-10001854"/>
    <x v="0"/>
    <x v="1"/>
    <s v="Office Star - Professional Matrix Back Chair with 2-to-1 Synchro Tilt and Mesh Fabric Seat"/>
    <n v="1403.9200000000003"/>
    <n v="5"/>
    <n v="0.2"/>
    <n v="70.196000000000026"/>
  </r>
  <r>
    <n v="9761"/>
    <x v="4904"/>
    <x v="3"/>
    <x v="259"/>
    <d v="2014-11-09T00:00:00"/>
    <x v="1"/>
    <s v="KM-16375"/>
    <s v="Katherine Murray"/>
    <x v="2"/>
    <s v="United States"/>
    <s v="Springdale"/>
    <x v="36"/>
    <n v="72762"/>
    <x v="0"/>
    <s v="OFF-AR-10000657"/>
    <x v="1"/>
    <x v="6"/>
    <s v="Binney &amp; Smith inkTank Desk Highlighter, Chisel Tip, Yellow, 12/Box"/>
    <n v="4.3"/>
    <n v="2"/>
    <n v="0"/>
    <n v="1.4189999999999996"/>
  </r>
  <r>
    <n v="9762"/>
    <x v="4905"/>
    <x v="2"/>
    <x v="1047"/>
    <d v="2011-02-19T00:00:00"/>
    <x v="1"/>
    <s v="ML-17395"/>
    <s v="Marina Lichtenstein"/>
    <x v="1"/>
    <s v="United States"/>
    <s v="Seattle"/>
    <x v="4"/>
    <n v="98103"/>
    <x v="1"/>
    <s v="TEC-AC-10000736"/>
    <x v="2"/>
    <x v="11"/>
    <s v="Logitech G600 MMO Gaming Mouse"/>
    <n v="239.96999999999997"/>
    <n v="3"/>
    <n v="0"/>
    <n v="86.389199999999988"/>
  </r>
  <r>
    <n v="9763"/>
    <x v="4905"/>
    <x v="2"/>
    <x v="1047"/>
    <d v="2011-02-19T00:00:00"/>
    <x v="1"/>
    <s v="ML-17395"/>
    <s v="Marina Lichtenstein"/>
    <x v="1"/>
    <s v="United States"/>
    <s v="Seattle"/>
    <x v="4"/>
    <n v="98103"/>
    <x v="1"/>
    <s v="OFF-AP-10001293"/>
    <x v="1"/>
    <x v="9"/>
    <s v="Belkin 8 Outlet Surge Protector"/>
    <n v="81.96"/>
    <n v="2"/>
    <n v="0"/>
    <n v="22.948799999999999"/>
  </r>
  <r>
    <n v="9764"/>
    <x v="4905"/>
    <x v="2"/>
    <x v="1047"/>
    <d v="2011-02-19T00:00:00"/>
    <x v="1"/>
    <s v="ML-17395"/>
    <s v="Marina Lichtenstein"/>
    <x v="1"/>
    <s v="United States"/>
    <s v="Seattle"/>
    <x v="4"/>
    <n v="98103"/>
    <x v="1"/>
    <s v="OFF-SU-10000157"/>
    <x v="1"/>
    <x v="14"/>
    <s v="Compact Automatic Electric Letter Opener"/>
    <n v="238.62"/>
    <n v="2"/>
    <n v="0"/>
    <n v="4.7724000000000046"/>
  </r>
  <r>
    <n v="9765"/>
    <x v="4906"/>
    <x v="2"/>
    <x v="1229"/>
    <d v="2011-06-23T00:00:00"/>
    <x v="1"/>
    <s v="MC-18100"/>
    <s v="Mick Crebagga"/>
    <x v="0"/>
    <s v="United States"/>
    <s v="Los Angeles"/>
    <x v="1"/>
    <n v="90036"/>
    <x v="1"/>
    <s v="TEC-PH-10000215"/>
    <x v="2"/>
    <x v="7"/>
    <s v="Plantronics Cordless Phone Headset with In-line Volume - M214C"/>
    <n v="139.80000000000001"/>
    <n v="5"/>
    <n v="0.2"/>
    <n v="12.232500000000009"/>
  </r>
  <r>
    <n v="9766"/>
    <x v="4907"/>
    <x v="3"/>
    <x v="1230"/>
    <d v="2014-03-07T00:00:00"/>
    <x v="1"/>
    <s v="DB-13660"/>
    <s v="Duane Benoit"/>
    <x v="0"/>
    <s v="United States"/>
    <s v="Middletown"/>
    <x v="29"/>
    <n v="6457"/>
    <x v="3"/>
    <s v="OFF-BI-10001757"/>
    <x v="1"/>
    <x v="8"/>
    <s v="Pressboard Hanging Data Binders for Unburst Sheets"/>
    <n v="9.84"/>
    <n v="2"/>
    <n v="0"/>
    <n v="4.7231999999999994"/>
  </r>
  <r>
    <n v="9767"/>
    <x v="4907"/>
    <x v="3"/>
    <x v="1230"/>
    <d v="2014-03-07T00:00:00"/>
    <x v="1"/>
    <s v="DB-13660"/>
    <s v="Duane Benoit"/>
    <x v="0"/>
    <s v="United States"/>
    <s v="Middletown"/>
    <x v="29"/>
    <n v="6457"/>
    <x v="3"/>
    <s v="OFF-PA-10002137"/>
    <x v="1"/>
    <x v="10"/>
    <s v="Southworth 100% Résumé Paper, 24lb."/>
    <n v="7.78"/>
    <n v="1"/>
    <n v="0"/>
    <n v="3.5009999999999994"/>
  </r>
  <r>
    <n v="9768"/>
    <x v="4908"/>
    <x v="3"/>
    <x v="34"/>
    <d v="2014-12-16T00:00:00"/>
    <x v="1"/>
    <s v="LW-17215"/>
    <s v="Luke Weiss"/>
    <x v="0"/>
    <s v="United States"/>
    <s v="Grand Rapids"/>
    <x v="12"/>
    <n v="49505"/>
    <x v="2"/>
    <s v="OFF-BI-10000088"/>
    <x v="1"/>
    <x v="8"/>
    <s v="GBC Imprintable Covers"/>
    <n v="54.900000000000006"/>
    <n v="5"/>
    <n v="0"/>
    <n v="26.901000000000003"/>
  </r>
  <r>
    <n v="9769"/>
    <x v="4909"/>
    <x v="3"/>
    <x v="226"/>
    <d v="2014-12-15T00:00:00"/>
    <x v="1"/>
    <s v="TC-21535"/>
    <s v="Tracy Collins"/>
    <x v="2"/>
    <s v="United States"/>
    <s v="San Francisco"/>
    <x v="1"/>
    <n v="94122"/>
    <x v="1"/>
    <s v="OFF-PA-10000380"/>
    <x v="1"/>
    <x v="10"/>
    <s v="REDIFORM Incoming/Outgoing Call Register, 11&quot; X 8 1/2&quot;, 100 Messages"/>
    <n v="50.04"/>
    <n v="6"/>
    <n v="0"/>
    <n v="25.02"/>
  </r>
  <r>
    <n v="9770"/>
    <x v="4910"/>
    <x v="0"/>
    <x v="390"/>
    <d v="2013-12-01T00:00:00"/>
    <x v="1"/>
    <s v="SC-20050"/>
    <s v="Sample Company A"/>
    <x v="2"/>
    <s v="United States"/>
    <s v="Hialeah"/>
    <x v="2"/>
    <n v="33012"/>
    <x v="0"/>
    <s v="FUR-BO-10001619"/>
    <x v="0"/>
    <x v="0"/>
    <s v="O'Sullivan Cherrywood Estates Traditional Bookcase"/>
    <n v="339.92000000000007"/>
    <n v="5"/>
    <n v="0.2"/>
    <n v="8.4979999999999762"/>
  </r>
  <r>
    <n v="9771"/>
    <x v="4910"/>
    <x v="0"/>
    <x v="390"/>
    <d v="2013-12-01T00:00:00"/>
    <x v="1"/>
    <s v="SC-20050"/>
    <s v="Sample Company A"/>
    <x v="2"/>
    <s v="United States"/>
    <s v="Hialeah"/>
    <x v="2"/>
    <n v="33012"/>
    <x v="0"/>
    <s v="OFF-PA-10001609"/>
    <x v="1"/>
    <x v="10"/>
    <s v="Tops Wirebound Message Log Books"/>
    <n v="10.528"/>
    <n v="4"/>
    <n v="0.2"/>
    <n v="3.4215999999999993"/>
  </r>
  <r>
    <n v="9772"/>
    <x v="4910"/>
    <x v="0"/>
    <x v="390"/>
    <d v="2013-12-01T00:00:00"/>
    <x v="1"/>
    <s v="SC-20050"/>
    <s v="Sample Company A"/>
    <x v="2"/>
    <s v="United States"/>
    <s v="Hialeah"/>
    <x v="2"/>
    <n v="33012"/>
    <x v="0"/>
    <s v="OFF-AP-10002765"/>
    <x v="1"/>
    <x v="9"/>
    <s v="Fellowes Advanced Computer Series Surge Protectors"/>
    <n v="42.384"/>
    <n v="2"/>
    <n v="0.2"/>
    <n v="4.2384000000000022"/>
  </r>
  <r>
    <n v="9773"/>
    <x v="4911"/>
    <x v="0"/>
    <x v="894"/>
    <d v="2013-07-04T00:00:00"/>
    <x v="3"/>
    <s v="FM-14215"/>
    <s v="Filia McAdams"/>
    <x v="1"/>
    <s v="United States"/>
    <s v="Philadelphia"/>
    <x v="9"/>
    <n v="19143"/>
    <x v="3"/>
    <s v="OFF-PA-10000167"/>
    <x v="1"/>
    <x v="10"/>
    <s v="Xerox 1925"/>
    <n v="123.92000000000002"/>
    <n v="5"/>
    <n v="0.2"/>
    <n v="38.724999999999994"/>
  </r>
  <r>
    <n v="9774"/>
    <x v="4912"/>
    <x v="0"/>
    <x v="190"/>
    <d v="2013-07-04T00:00:00"/>
    <x v="1"/>
    <s v="PF-19225"/>
    <s v="Phillip Flathmann"/>
    <x v="0"/>
    <s v="United States"/>
    <s v="Atlanta"/>
    <x v="32"/>
    <n v="30318"/>
    <x v="0"/>
    <s v="TEC-PH-10004434"/>
    <x v="2"/>
    <x v="7"/>
    <s v="Cisco IP Phone 7961G VoIP phone - Dark gray"/>
    <n v="135.94999999999999"/>
    <n v="1"/>
    <n v="0"/>
    <n v="39.425499999999985"/>
  </r>
  <r>
    <n v="9775"/>
    <x v="4913"/>
    <x v="2"/>
    <x v="711"/>
    <d v="2011-07-30T00:00:00"/>
    <x v="1"/>
    <s v="LF-17185"/>
    <s v="Luke Foster"/>
    <x v="0"/>
    <s v="United States"/>
    <s v="San Antonio"/>
    <x v="5"/>
    <n v="78207"/>
    <x v="2"/>
    <s v="OFF-BI-10004995"/>
    <x v="1"/>
    <x v="8"/>
    <s v="GBC DocuBind P400 Electric Binding System"/>
    <n v="2177.5839999999994"/>
    <n v="8"/>
    <n v="0.8"/>
    <n v="-3701.8928000000014"/>
  </r>
  <r>
    <n v="9776"/>
    <x v="4913"/>
    <x v="2"/>
    <x v="711"/>
    <d v="2011-07-30T00:00:00"/>
    <x v="1"/>
    <s v="LF-17185"/>
    <s v="Luke Foster"/>
    <x v="0"/>
    <s v="United States"/>
    <s v="San Antonio"/>
    <x v="5"/>
    <n v="78207"/>
    <x v="2"/>
    <s v="FUR-FU-10004666"/>
    <x v="0"/>
    <x v="5"/>
    <s v="DAX Clear Channel Poster Frame"/>
    <n v="17.496000000000002"/>
    <n v="3"/>
    <n v="0.6"/>
    <n v="-10.060199999999998"/>
  </r>
  <r>
    <n v="9777"/>
    <x v="4913"/>
    <x v="2"/>
    <x v="711"/>
    <d v="2011-07-30T00:00:00"/>
    <x v="1"/>
    <s v="LF-17185"/>
    <s v="Luke Foster"/>
    <x v="0"/>
    <s v="United States"/>
    <s v="San Antonio"/>
    <x v="5"/>
    <n v="78207"/>
    <x v="2"/>
    <s v="OFF-BI-10001524"/>
    <x v="1"/>
    <x v="8"/>
    <s v="GBC Premium Transparent Covers with Diagonal Lined Pattern"/>
    <n v="16.783999999999995"/>
    <n v="4"/>
    <n v="0.8"/>
    <n v="-26.854400000000012"/>
  </r>
  <r>
    <n v="9778"/>
    <x v="4913"/>
    <x v="2"/>
    <x v="711"/>
    <d v="2011-07-30T00:00:00"/>
    <x v="1"/>
    <s v="LF-17185"/>
    <s v="Luke Foster"/>
    <x v="0"/>
    <s v="United States"/>
    <s v="San Antonio"/>
    <x v="5"/>
    <n v="78207"/>
    <x v="2"/>
    <s v="TEC-AC-10002076"/>
    <x v="2"/>
    <x v="11"/>
    <s v="Microsoft Natural Keyboard Elite"/>
    <n v="431.13600000000002"/>
    <n v="9"/>
    <n v="0.2"/>
    <n v="-26.946000000000012"/>
  </r>
  <r>
    <n v="9779"/>
    <x v="4913"/>
    <x v="2"/>
    <x v="711"/>
    <d v="2011-07-30T00:00:00"/>
    <x v="1"/>
    <s v="LF-17185"/>
    <s v="Luke Foster"/>
    <x v="0"/>
    <s v="United States"/>
    <s v="San Antonio"/>
    <x v="5"/>
    <n v="78207"/>
    <x v="2"/>
    <s v="OFF-BI-10001679"/>
    <x v="1"/>
    <x v="8"/>
    <s v="GBC Instant Index System for Binding Systems"/>
    <n v="8.879999999999999"/>
    <n v="5"/>
    <n v="0.8"/>
    <n v="-13.32"/>
  </r>
  <r>
    <n v="9780"/>
    <x v="4913"/>
    <x v="2"/>
    <x v="711"/>
    <d v="2011-07-30T00:00:00"/>
    <x v="1"/>
    <s v="LF-17185"/>
    <s v="Luke Foster"/>
    <x v="0"/>
    <s v="United States"/>
    <s v="San Antonio"/>
    <x v="5"/>
    <n v="78207"/>
    <x v="2"/>
    <s v="OFF-AP-10003281"/>
    <x v="1"/>
    <x v="9"/>
    <s v="Acco 6 Outlet Guardian Standard Surge Suppressor"/>
    <n v="4.8359999999999985"/>
    <n v="2"/>
    <n v="0.8"/>
    <n v="-12.090000000000003"/>
  </r>
  <r>
    <n v="9781"/>
    <x v="4914"/>
    <x v="0"/>
    <x v="749"/>
    <d v="2013-09-19T00:00:00"/>
    <x v="1"/>
    <s v="CL-12565"/>
    <s v="Clay Ludtke"/>
    <x v="0"/>
    <s v="United States"/>
    <s v="Long Beach"/>
    <x v="15"/>
    <n v="11561"/>
    <x v="3"/>
    <s v="TEC-PH-10001944"/>
    <x v="2"/>
    <x v="7"/>
    <s v="Wi-Ex zBoost YX540 Cellular Phone Signal Booster"/>
    <n v="437.84999999999997"/>
    <n v="3"/>
    <n v="0"/>
    <n v="131.35499999999996"/>
  </r>
  <r>
    <n v="9782"/>
    <x v="4914"/>
    <x v="0"/>
    <x v="749"/>
    <d v="2013-09-19T00:00:00"/>
    <x v="1"/>
    <s v="CL-12565"/>
    <s v="Clay Ludtke"/>
    <x v="0"/>
    <s v="United States"/>
    <s v="Long Beach"/>
    <x v="15"/>
    <n v="11561"/>
    <x v="3"/>
    <s v="OFF-BI-10004390"/>
    <x v="1"/>
    <x v="8"/>
    <s v="GBC DocuBind 200 Manual Binding Machine"/>
    <n v="673.5680000000001"/>
    <n v="2"/>
    <n v="0.2"/>
    <n v="252.58799999999999"/>
  </r>
  <r>
    <n v="9783"/>
    <x v="4915"/>
    <x v="1"/>
    <x v="70"/>
    <d v="2012-06-02T00:00:00"/>
    <x v="0"/>
    <s v="EM-13825"/>
    <s v="Elizabeth Moffitt"/>
    <x v="1"/>
    <s v="United States"/>
    <s v="Paterson"/>
    <x v="30"/>
    <n v="7501"/>
    <x v="3"/>
    <s v="OFF-PA-10002120"/>
    <x v="1"/>
    <x v="10"/>
    <s v="Xerox 1889"/>
    <n v="274.8"/>
    <n v="5"/>
    <n v="0"/>
    <n v="134.65199999999999"/>
  </r>
  <r>
    <n v="9784"/>
    <x v="4915"/>
    <x v="1"/>
    <x v="70"/>
    <d v="2012-06-02T00:00:00"/>
    <x v="0"/>
    <s v="EM-13825"/>
    <s v="Elizabeth Moffitt"/>
    <x v="1"/>
    <s v="United States"/>
    <s v="Paterson"/>
    <x v="30"/>
    <n v="7501"/>
    <x v="3"/>
    <s v="OFF-ST-10004340"/>
    <x v="1"/>
    <x v="4"/>
    <s v="Fellowes Mobile File Cart, Black"/>
    <n v="62.18"/>
    <n v="1"/>
    <n v="0"/>
    <n v="16.788600000000002"/>
  </r>
  <r>
    <n v="9785"/>
    <x v="4915"/>
    <x v="1"/>
    <x v="70"/>
    <d v="2012-06-02T00:00:00"/>
    <x v="0"/>
    <s v="EM-13825"/>
    <s v="Elizabeth Moffitt"/>
    <x v="1"/>
    <s v="United States"/>
    <s v="Paterson"/>
    <x v="30"/>
    <n v="7501"/>
    <x v="3"/>
    <s v="FUR-FU-10001847"/>
    <x v="0"/>
    <x v="5"/>
    <s v="Eldon Image Series Black Desk Accessories"/>
    <n v="8.2799999999999994"/>
    <n v="2"/>
    <n v="0"/>
    <n v="2.9807999999999995"/>
  </r>
  <r>
    <n v="9786"/>
    <x v="4916"/>
    <x v="1"/>
    <x v="1231"/>
    <d v="2012-05-13T00:00:00"/>
    <x v="1"/>
    <s v="ME-17725"/>
    <s v="Max Engle"/>
    <x v="0"/>
    <s v="United States"/>
    <s v="Louisville"/>
    <x v="0"/>
    <n v="40214"/>
    <x v="0"/>
    <s v="OFF-BI-10000962"/>
    <x v="1"/>
    <x v="8"/>
    <s v="Acco Flexible ACCOHIDE Square Ring Data Binder, Dark Blue, 11 1/2&quot; X 14&quot; 7/8&quot;"/>
    <n v="48.81"/>
    <n v="3"/>
    <n v="0"/>
    <n v="23.916899999999998"/>
  </r>
  <r>
    <n v="9787"/>
    <x v="4917"/>
    <x v="2"/>
    <x v="1127"/>
    <d v="2011-11-05T00:00:00"/>
    <x v="3"/>
    <s v="BG-11035"/>
    <s v="Barry Gonzalez"/>
    <x v="0"/>
    <s v="United States"/>
    <s v="Hampton"/>
    <x v="17"/>
    <n v="23666"/>
    <x v="0"/>
    <s v="FUR-CH-10004754"/>
    <x v="0"/>
    <x v="1"/>
    <s v="Global Stack Chair with Arms, Black"/>
    <n v="149.9"/>
    <n v="5"/>
    <n v="0"/>
    <n v="40.472999999999999"/>
  </r>
  <r>
    <n v="9788"/>
    <x v="4918"/>
    <x v="3"/>
    <x v="996"/>
    <d v="2014-04-02T00:00:00"/>
    <x v="1"/>
    <s v="CJ-12010"/>
    <s v="Caroline Jumper"/>
    <x v="0"/>
    <s v="United States"/>
    <s v="Houston"/>
    <x v="5"/>
    <n v="77070"/>
    <x v="2"/>
    <s v="FUR-BO-10001811"/>
    <x v="0"/>
    <x v="0"/>
    <s v="Atlantic Metals Mobile 5-Shelf Bookcases, Custom Colors"/>
    <n v="1023.3319999999999"/>
    <n v="5"/>
    <n v="0.32"/>
    <n v="-30.098000000000127"/>
  </r>
  <r>
    <n v="9789"/>
    <x v="4918"/>
    <x v="3"/>
    <x v="996"/>
    <d v="2014-04-02T00:00:00"/>
    <x v="1"/>
    <s v="CJ-12010"/>
    <s v="Caroline Jumper"/>
    <x v="0"/>
    <s v="United States"/>
    <s v="Houston"/>
    <x v="5"/>
    <n v="77070"/>
    <x v="2"/>
    <s v="FUR-CH-10004063"/>
    <x v="0"/>
    <x v="1"/>
    <s v="Global Deluxe High-Back Manager's Chair"/>
    <n v="600.55799999999999"/>
    <n v="3"/>
    <n v="0.3"/>
    <n v="-8.5794000000000779"/>
  </r>
  <r>
    <n v="9790"/>
    <x v="4918"/>
    <x v="3"/>
    <x v="996"/>
    <d v="2014-04-02T00:00:00"/>
    <x v="1"/>
    <s v="CJ-12010"/>
    <s v="Caroline Jumper"/>
    <x v="0"/>
    <s v="United States"/>
    <s v="Houston"/>
    <x v="5"/>
    <n v="77070"/>
    <x v="2"/>
    <s v="TEC-AC-10004901"/>
    <x v="2"/>
    <x v="11"/>
    <s v="Kensington SlimBlade Notebook Wireless Mouse with Nano Receiver "/>
    <n v="39.992000000000004"/>
    <n v="1"/>
    <n v="0.2"/>
    <n v="6.9985999999999997"/>
  </r>
  <r>
    <n v="9791"/>
    <x v="4918"/>
    <x v="3"/>
    <x v="996"/>
    <d v="2014-04-02T00:00:00"/>
    <x v="1"/>
    <s v="CJ-12010"/>
    <s v="Caroline Jumper"/>
    <x v="0"/>
    <s v="United States"/>
    <s v="Houston"/>
    <x v="5"/>
    <n v="77070"/>
    <x v="2"/>
    <s v="FUR-CH-10001714"/>
    <x v="0"/>
    <x v="1"/>
    <s v="Global Leather &amp; Oak Executive Chair, Burgundy"/>
    <n v="211.24599999999998"/>
    <n v="2"/>
    <n v="0.3"/>
    <n v="-66.391599999999983"/>
  </r>
  <r>
    <n v="9792"/>
    <x v="4919"/>
    <x v="2"/>
    <x v="371"/>
    <d v="2011-05-23T00:00:00"/>
    <x v="0"/>
    <s v="KH-16360"/>
    <s v="Katherine Hughes"/>
    <x v="0"/>
    <s v="United States"/>
    <s v="Houston"/>
    <x v="5"/>
    <n v="77070"/>
    <x v="2"/>
    <s v="OFF-EN-10003134"/>
    <x v="1"/>
    <x v="12"/>
    <s v="Staples"/>
    <n v="56.063999999999993"/>
    <n v="6"/>
    <n v="0.2"/>
    <n v="21.024000000000001"/>
  </r>
  <r>
    <n v="9793"/>
    <x v="4919"/>
    <x v="2"/>
    <x v="371"/>
    <d v="2011-05-23T00:00:00"/>
    <x v="0"/>
    <s v="KH-16360"/>
    <s v="Katherine Hughes"/>
    <x v="0"/>
    <s v="United States"/>
    <s v="Houston"/>
    <x v="5"/>
    <n v="77070"/>
    <x v="2"/>
    <s v="FUR-CH-10003396"/>
    <x v="0"/>
    <x v="1"/>
    <s v="Global Deluxe Steno Chair"/>
    <n v="107.77200000000001"/>
    <n v="2"/>
    <n v="0.3"/>
    <n v="-29.252400000000009"/>
  </r>
  <r>
    <n v="9794"/>
    <x v="4919"/>
    <x v="2"/>
    <x v="371"/>
    <d v="2011-05-23T00:00:00"/>
    <x v="0"/>
    <s v="KH-16360"/>
    <s v="Katherine Hughes"/>
    <x v="0"/>
    <s v="United States"/>
    <s v="Houston"/>
    <x v="5"/>
    <n v="77070"/>
    <x v="2"/>
    <s v="OFF-PA-10001560"/>
    <x v="1"/>
    <x v="10"/>
    <s v="Adams Telephone Message Books, 5 1/4” x 11”"/>
    <n v="4.8320000000000007"/>
    <n v="1"/>
    <n v="0.2"/>
    <n v="1.6307999999999998"/>
  </r>
  <r>
    <n v="9795"/>
    <x v="4919"/>
    <x v="2"/>
    <x v="371"/>
    <d v="2011-05-23T00:00:00"/>
    <x v="0"/>
    <s v="KH-16360"/>
    <s v="Katherine Hughes"/>
    <x v="0"/>
    <s v="United States"/>
    <s v="Houston"/>
    <x v="5"/>
    <n v="77070"/>
    <x v="2"/>
    <s v="OFF-BI-10000977"/>
    <x v="1"/>
    <x v="8"/>
    <s v="Ibico Plastic Spiral Binding Combs"/>
    <n v="18.239999999999995"/>
    <n v="3"/>
    <n v="0.8"/>
    <n v="-31.00800000000001"/>
  </r>
  <r>
    <n v="9796"/>
    <x v="4920"/>
    <x v="0"/>
    <x v="206"/>
    <d v="2013-05-29T00:00:00"/>
    <x v="1"/>
    <s v="SH-19975"/>
    <s v="Sally Hughsby"/>
    <x v="1"/>
    <s v="United States"/>
    <s v="Chicago"/>
    <x v="10"/>
    <n v="60610"/>
    <x v="2"/>
    <s v="OFF-BI-10003429"/>
    <x v="1"/>
    <x v="8"/>
    <s v="Cardinal HOLDit! Binder Insert Strips,Extra Strips"/>
    <n v="3.7979999999999992"/>
    <n v="3"/>
    <n v="0.8"/>
    <n v="-5.8869000000000007"/>
  </r>
  <r>
    <n v="9797"/>
    <x v="4921"/>
    <x v="1"/>
    <x v="1026"/>
    <d v="2012-01-17T00:00:00"/>
    <x v="1"/>
    <s v="CS-12490"/>
    <s v="Cindy Schnelling"/>
    <x v="1"/>
    <s v="United States"/>
    <s v="Toledo"/>
    <x v="24"/>
    <n v="43615"/>
    <x v="3"/>
    <s v="OFF-AR-10001374"/>
    <x v="1"/>
    <x v="6"/>
    <s v="BIC Brite Liner Highlighters, Chisel Tip"/>
    <n v="10.368000000000002"/>
    <n v="2"/>
    <n v="0.2"/>
    <n v="1.5551999999999992"/>
  </r>
  <r>
    <n v="9798"/>
    <x v="4921"/>
    <x v="1"/>
    <x v="1026"/>
    <d v="2012-01-17T00:00:00"/>
    <x v="1"/>
    <s v="CS-12490"/>
    <s v="Cindy Schnelling"/>
    <x v="1"/>
    <s v="United States"/>
    <s v="Toledo"/>
    <x v="24"/>
    <n v="43615"/>
    <x v="3"/>
    <s v="TEC-PH-10004977"/>
    <x v="2"/>
    <x v="7"/>
    <s v="GE 30524EE4"/>
    <n v="235.18799999999999"/>
    <n v="2"/>
    <n v="0.4"/>
    <n v="-43.117800000000045"/>
  </r>
  <r>
    <n v="9799"/>
    <x v="4921"/>
    <x v="1"/>
    <x v="1026"/>
    <d v="2012-01-17T00:00:00"/>
    <x v="1"/>
    <s v="CS-12490"/>
    <s v="Cindy Schnelling"/>
    <x v="1"/>
    <s v="United States"/>
    <s v="Toledo"/>
    <x v="24"/>
    <n v="43615"/>
    <x v="3"/>
    <s v="TEC-PH-10000912"/>
    <x v="2"/>
    <x v="7"/>
    <s v="Anker 24W Portable Micro USB Car Charger"/>
    <n v="26.376000000000001"/>
    <n v="4"/>
    <n v="0.4"/>
    <n v="2.6375999999999991"/>
  </r>
  <r>
    <n v="9800"/>
    <x v="4921"/>
    <x v="1"/>
    <x v="1026"/>
    <d v="2012-01-17T00:00:00"/>
    <x v="1"/>
    <s v="CS-12490"/>
    <s v="Cindy Schnelling"/>
    <x v="1"/>
    <s v="United States"/>
    <s v="Toledo"/>
    <x v="24"/>
    <n v="43615"/>
    <x v="3"/>
    <s v="TEC-AC-10000487"/>
    <x v="2"/>
    <x v="11"/>
    <s v="SanDisk Cruzer 4 GB USB Flash Drive"/>
    <n v="10.384"/>
    <n v="2"/>
    <n v="0.2"/>
    <n v="2.2065999999999999"/>
  </r>
  <r>
    <n v="9801"/>
    <x v="4921"/>
    <x v="1"/>
    <x v="1026"/>
    <d v="2012-01-17T00:00:00"/>
    <x v="1"/>
    <s v="CS-12490"/>
    <s v="Cindy Schnelling"/>
    <x v="1"/>
    <s v="United States"/>
    <s v="Toledo"/>
    <x v="24"/>
    <n v="43615"/>
    <x v="3"/>
    <s v="TEC-PH-10002262"/>
    <x v="2"/>
    <x v="7"/>
    <s v="LG Electronics Tone+ HBS-730 Bluetooth Headset"/>
    <n v="107.11799999999999"/>
    <n v="3"/>
    <n v="0.4"/>
    <n v="-21.423599999999993"/>
  </r>
  <r>
    <n v="9802"/>
    <x v="4922"/>
    <x v="3"/>
    <x v="365"/>
    <d v="2014-10-07T00:00:00"/>
    <x v="1"/>
    <s v="JK-15730"/>
    <s v="Joe Kamberova"/>
    <x v="0"/>
    <s v="United States"/>
    <s v="Lodi"/>
    <x v="1"/>
    <n v="95240"/>
    <x v="1"/>
    <s v="OFF-SU-10000898"/>
    <x v="1"/>
    <x v="14"/>
    <s v="Acme Hot Forged Carbon Steel Scissors with Nickel-Plated Handles, 3 7/8&quot; Cut, 8&quot;L"/>
    <n v="97.3"/>
    <n v="7"/>
    <n v="0"/>
    <n v="28.216999999999992"/>
  </r>
  <r>
    <n v="9803"/>
    <x v="4923"/>
    <x v="1"/>
    <x v="1074"/>
    <d v="2012-07-20T00:00:00"/>
    <x v="0"/>
    <s v="PJ-19015"/>
    <s v="Pauline Johnson"/>
    <x v="0"/>
    <s v="United States"/>
    <s v="New York City"/>
    <x v="15"/>
    <n v="10024"/>
    <x v="3"/>
    <s v="OFF-BI-10004182"/>
    <x v="1"/>
    <x v="8"/>
    <s v="Economy Binders"/>
    <n v="3.3280000000000003"/>
    <n v="2"/>
    <n v="0.2"/>
    <n v="1.2064000000000001"/>
  </r>
  <r>
    <n v="9804"/>
    <x v="4923"/>
    <x v="1"/>
    <x v="1074"/>
    <d v="2012-07-20T00:00:00"/>
    <x v="0"/>
    <s v="PJ-19015"/>
    <s v="Pauline Johnson"/>
    <x v="0"/>
    <s v="United States"/>
    <s v="New York City"/>
    <x v="15"/>
    <n v="10024"/>
    <x v="3"/>
    <s v="TEC-PH-10002468"/>
    <x v="2"/>
    <x v="7"/>
    <s v="Plantronics CS 50-USB - headset - Convertible, Monaural"/>
    <n v="135.99"/>
    <n v="1"/>
    <n v="0"/>
    <n v="36.717300000000009"/>
  </r>
  <r>
    <n v="9805"/>
    <x v="4923"/>
    <x v="1"/>
    <x v="1074"/>
    <d v="2012-07-20T00:00:00"/>
    <x v="0"/>
    <s v="PJ-19015"/>
    <s v="Pauline Johnson"/>
    <x v="0"/>
    <s v="United States"/>
    <s v="New York City"/>
    <x v="15"/>
    <n v="10024"/>
    <x v="3"/>
    <s v="FUR-FU-10002364"/>
    <x v="0"/>
    <x v="5"/>
    <s v="Eldon Expressions Wood Desk Accessories, Oak"/>
    <n v="7.38"/>
    <n v="1"/>
    <n v="0"/>
    <n v="2.1401999999999992"/>
  </r>
  <r>
    <n v="9806"/>
    <x v="4924"/>
    <x v="0"/>
    <x v="147"/>
    <d v="2013-10-27T00:00:00"/>
    <x v="1"/>
    <s v="AP-10720"/>
    <s v="Anne Pryor"/>
    <x v="2"/>
    <s v="United States"/>
    <s v="Fort Lauderdale"/>
    <x v="2"/>
    <n v="33311"/>
    <x v="0"/>
    <s v="FUR-FU-10002878"/>
    <x v="0"/>
    <x v="5"/>
    <s v="Seth Thomas 14&quot; Day/Date Wall Clock"/>
    <n v="45.568000000000005"/>
    <n v="2"/>
    <n v="0.2"/>
    <n v="9.6832000000000011"/>
  </r>
  <r>
    <n v="9807"/>
    <x v="4924"/>
    <x v="0"/>
    <x v="147"/>
    <d v="2013-10-27T00:00:00"/>
    <x v="1"/>
    <s v="AP-10720"/>
    <s v="Anne Pryor"/>
    <x v="2"/>
    <s v="United States"/>
    <s v="Fort Lauderdale"/>
    <x v="2"/>
    <n v="33311"/>
    <x v="0"/>
    <s v="OFF-BI-10004817"/>
    <x v="1"/>
    <x v="8"/>
    <s v="GBC Personal VeloBind Strips"/>
    <n v="28.752000000000006"/>
    <n v="8"/>
    <n v="0.7"/>
    <n v="-21.084799999999994"/>
  </r>
  <r>
    <n v="9808"/>
    <x v="4925"/>
    <x v="3"/>
    <x v="944"/>
    <d v="2014-08-02T00:00:00"/>
    <x v="0"/>
    <s v="JW-15955"/>
    <s v="Joni Wasserman"/>
    <x v="0"/>
    <s v="United States"/>
    <s v="Raleigh"/>
    <x v="3"/>
    <n v="27604"/>
    <x v="0"/>
    <s v="FUR-CH-10001146"/>
    <x v="0"/>
    <x v="1"/>
    <s v="Global Value Mid-Back Manager's Chair, Gray"/>
    <n v="194.84800000000001"/>
    <n v="4"/>
    <n v="0.2"/>
    <n v="12.177999999999983"/>
  </r>
  <r>
    <n v="9809"/>
    <x v="4926"/>
    <x v="3"/>
    <x v="246"/>
    <d v="2014-07-27T00:00:00"/>
    <x v="1"/>
    <s v="PT-19090"/>
    <s v="Pete Takahito"/>
    <x v="0"/>
    <s v="United States"/>
    <s v="Chicago"/>
    <x v="10"/>
    <n v="60623"/>
    <x v="2"/>
    <s v="OFF-BI-10001116"/>
    <x v="1"/>
    <x v="8"/>
    <s v="Wilson Jones 1&quot; Hanging DublLock Ring Binders"/>
    <n v="2.1119999999999997"/>
    <n v="2"/>
    <n v="0.8"/>
    <n v="-3.3792"/>
  </r>
  <r>
    <n v="9810"/>
    <x v="4927"/>
    <x v="2"/>
    <x v="845"/>
    <d v="2011-11-11T00:00:00"/>
    <x v="0"/>
    <s v="TB-21595"/>
    <s v="Troy Blackwell"/>
    <x v="0"/>
    <s v="United States"/>
    <s v="Portland"/>
    <x v="21"/>
    <n v="97206"/>
    <x v="1"/>
    <s v="OFF-PA-10000304"/>
    <x v="1"/>
    <x v="10"/>
    <s v="Xerox 1995"/>
    <n v="25.920000000000005"/>
    <n v="5"/>
    <n v="0.2"/>
    <n v="9.0719999999999992"/>
  </r>
  <r>
    <n v="9811"/>
    <x v="4927"/>
    <x v="2"/>
    <x v="845"/>
    <d v="2011-11-11T00:00:00"/>
    <x v="0"/>
    <s v="TB-21595"/>
    <s v="Troy Blackwell"/>
    <x v="0"/>
    <s v="United States"/>
    <s v="Portland"/>
    <x v="21"/>
    <n v="97206"/>
    <x v="1"/>
    <s v="OFF-AR-10002240"/>
    <x v="1"/>
    <x v="6"/>
    <s v="Panasonic KP-150 Electric Pencil Sharpener"/>
    <n v="120.76800000000001"/>
    <n v="4"/>
    <n v="0.2"/>
    <n v="9.0575999999999972"/>
  </r>
  <r>
    <n v="9812"/>
    <x v="4928"/>
    <x v="0"/>
    <x v="581"/>
    <d v="2013-12-01T00:00:00"/>
    <x v="2"/>
    <s v="CB-12025"/>
    <s v="Cassandra Brandow"/>
    <x v="0"/>
    <s v="United States"/>
    <s v="East Orange"/>
    <x v="30"/>
    <n v="7017"/>
    <x v="3"/>
    <s v="OFF-PA-10001246"/>
    <x v="1"/>
    <x v="10"/>
    <s v="Xerox 215"/>
    <n v="25.92"/>
    <n v="4"/>
    <n v="0"/>
    <n v="12.441600000000001"/>
  </r>
  <r>
    <n v="9813"/>
    <x v="4928"/>
    <x v="0"/>
    <x v="581"/>
    <d v="2013-12-01T00:00:00"/>
    <x v="2"/>
    <s v="CB-12025"/>
    <s v="Cassandra Brandow"/>
    <x v="0"/>
    <s v="United States"/>
    <s v="East Orange"/>
    <x v="30"/>
    <n v="7017"/>
    <x v="3"/>
    <s v="OFF-AR-10000658"/>
    <x v="1"/>
    <x v="6"/>
    <s v="Newell 324"/>
    <n v="34.650000000000006"/>
    <n v="3"/>
    <n v="0"/>
    <n v="9.702"/>
  </r>
  <r>
    <n v="9814"/>
    <x v="4928"/>
    <x v="0"/>
    <x v="581"/>
    <d v="2013-12-01T00:00:00"/>
    <x v="2"/>
    <s v="CB-12025"/>
    <s v="Cassandra Brandow"/>
    <x v="0"/>
    <s v="United States"/>
    <s v="East Orange"/>
    <x v="30"/>
    <n v="7017"/>
    <x v="3"/>
    <s v="OFF-PA-10000100"/>
    <x v="1"/>
    <x v="10"/>
    <s v="Xerox 1945"/>
    <n v="204.95000000000002"/>
    <n v="5"/>
    <n v="0"/>
    <n v="100.4255"/>
  </r>
  <r>
    <n v="9815"/>
    <x v="4928"/>
    <x v="0"/>
    <x v="581"/>
    <d v="2013-12-01T00:00:00"/>
    <x v="2"/>
    <s v="CB-12025"/>
    <s v="Cassandra Brandow"/>
    <x v="0"/>
    <s v="United States"/>
    <s v="East Orange"/>
    <x v="30"/>
    <n v="7017"/>
    <x v="3"/>
    <s v="OFF-BI-10004233"/>
    <x v="1"/>
    <x v="8"/>
    <s v="GBC Pre-Punched Binding Paper, Plastic, White, 8-1/2&quot; x 11&quot;"/>
    <n v="79.95"/>
    <n v="5"/>
    <n v="0"/>
    <n v="38.376000000000005"/>
  </r>
  <r>
    <n v="9816"/>
    <x v="4929"/>
    <x v="1"/>
    <x v="1214"/>
    <d v="2012-06-12T00:00:00"/>
    <x v="1"/>
    <s v="AG-10495"/>
    <s v="Andrew Gjertsen"/>
    <x v="1"/>
    <s v="United States"/>
    <s v="Saint Petersburg"/>
    <x v="2"/>
    <n v="33710"/>
    <x v="0"/>
    <s v="OFF-PA-10002581"/>
    <x v="1"/>
    <x v="10"/>
    <s v="Xerox 1951"/>
    <n v="173.48800000000003"/>
    <n v="7"/>
    <n v="0.2"/>
    <n v="54.214999999999982"/>
  </r>
  <r>
    <n v="9817"/>
    <x v="4929"/>
    <x v="1"/>
    <x v="1214"/>
    <d v="2012-06-12T00:00:00"/>
    <x v="1"/>
    <s v="AG-10495"/>
    <s v="Andrew Gjertsen"/>
    <x v="1"/>
    <s v="United States"/>
    <s v="Saint Petersburg"/>
    <x v="2"/>
    <n v="33710"/>
    <x v="0"/>
    <s v="OFF-ST-10000046"/>
    <x v="1"/>
    <x v="4"/>
    <s v="Fellowes Super Stor/Drawer Files"/>
    <n v="516.96"/>
    <n v="4"/>
    <n v="0.2"/>
    <n v="-6.4619999999999891"/>
  </r>
  <r>
    <n v="9818"/>
    <x v="4929"/>
    <x v="1"/>
    <x v="1214"/>
    <d v="2012-06-12T00:00:00"/>
    <x v="1"/>
    <s v="AG-10495"/>
    <s v="Andrew Gjertsen"/>
    <x v="1"/>
    <s v="United States"/>
    <s v="Saint Petersburg"/>
    <x v="2"/>
    <n v="33710"/>
    <x v="0"/>
    <s v="FUR-FU-10001185"/>
    <x v="0"/>
    <x v="5"/>
    <s v="Advantus Employee of the Month Certificate Frame, 11 x 13-1/2"/>
    <n v="173.208"/>
    <n v="7"/>
    <n v="0.2"/>
    <n v="45.467100000000009"/>
  </r>
  <r>
    <n v="9819"/>
    <x v="4929"/>
    <x v="1"/>
    <x v="1214"/>
    <d v="2012-06-12T00:00:00"/>
    <x v="1"/>
    <s v="AG-10495"/>
    <s v="Andrew Gjertsen"/>
    <x v="1"/>
    <s v="United States"/>
    <s v="Saint Petersburg"/>
    <x v="2"/>
    <n v="33710"/>
    <x v="0"/>
    <s v="OFF-AR-10003856"/>
    <x v="1"/>
    <x v="6"/>
    <s v="Newell 344"/>
    <n v="4.4479999999999995"/>
    <n v="2"/>
    <n v="0.2"/>
    <n v="0.3335999999999999"/>
  </r>
  <r>
    <n v="9820"/>
    <x v="4929"/>
    <x v="1"/>
    <x v="1214"/>
    <d v="2012-06-12T00:00:00"/>
    <x v="1"/>
    <s v="AG-10495"/>
    <s v="Andrew Gjertsen"/>
    <x v="1"/>
    <s v="United States"/>
    <s v="Saint Petersburg"/>
    <x v="2"/>
    <n v="33710"/>
    <x v="0"/>
    <s v="OFF-LA-10001982"/>
    <x v="1"/>
    <x v="2"/>
    <s v="Smead Alpha-Z Color-Coded Name Labels First Letter Starter Set"/>
    <n v="9"/>
    <n v="3"/>
    <n v="0.2"/>
    <n v="3.1499999999999995"/>
  </r>
  <r>
    <n v="9821"/>
    <x v="4929"/>
    <x v="1"/>
    <x v="1214"/>
    <d v="2012-06-12T00:00:00"/>
    <x v="1"/>
    <s v="AG-10495"/>
    <s v="Andrew Gjertsen"/>
    <x v="1"/>
    <s v="United States"/>
    <s v="Saint Petersburg"/>
    <x v="2"/>
    <n v="33710"/>
    <x v="0"/>
    <s v="OFF-PA-10001215"/>
    <x v="1"/>
    <x v="10"/>
    <s v="Xerox 1963"/>
    <n v="42.24"/>
    <n v="10"/>
    <n v="0.2"/>
    <n v="13.199999999999998"/>
  </r>
  <r>
    <n v="9822"/>
    <x v="4929"/>
    <x v="1"/>
    <x v="1214"/>
    <d v="2012-06-12T00:00:00"/>
    <x v="1"/>
    <s v="AG-10495"/>
    <s v="Andrew Gjertsen"/>
    <x v="1"/>
    <s v="United States"/>
    <s v="Saint Petersburg"/>
    <x v="2"/>
    <n v="33710"/>
    <x v="0"/>
    <s v="OFF-BI-10002429"/>
    <x v="1"/>
    <x v="8"/>
    <s v="Premier Elliptical Ring Binder, Black"/>
    <n v="18.264000000000003"/>
    <n v="2"/>
    <n v="0.7"/>
    <n v="-13.393599999999999"/>
  </r>
  <r>
    <n v="9823"/>
    <x v="4930"/>
    <x v="2"/>
    <x v="860"/>
    <d v="2011-08-19T00:00:00"/>
    <x v="1"/>
    <s v="BD-11605"/>
    <s v="Brian Dahlen"/>
    <x v="0"/>
    <s v="United States"/>
    <s v="San Francisco"/>
    <x v="1"/>
    <n v="94122"/>
    <x v="1"/>
    <s v="OFF-AP-10003287"/>
    <x v="1"/>
    <x v="9"/>
    <s v="Tripp Lite TLP810NET Broadband Surge for Modem/Fax"/>
    <n v="152.91"/>
    <n v="3"/>
    <n v="0"/>
    <n v="42.814799999999998"/>
  </r>
  <r>
    <n v="9824"/>
    <x v="4930"/>
    <x v="2"/>
    <x v="860"/>
    <d v="2011-08-19T00:00:00"/>
    <x v="1"/>
    <s v="BD-11605"/>
    <s v="Brian Dahlen"/>
    <x v="0"/>
    <s v="United States"/>
    <s v="San Francisco"/>
    <x v="1"/>
    <n v="94122"/>
    <x v="1"/>
    <s v="OFF-PA-10000167"/>
    <x v="1"/>
    <x v="10"/>
    <s v="Xerox 1925"/>
    <n v="92.94"/>
    <n v="3"/>
    <n v="0"/>
    <n v="41.822999999999993"/>
  </r>
  <r>
    <n v="9825"/>
    <x v="4930"/>
    <x v="2"/>
    <x v="860"/>
    <d v="2011-08-19T00:00:00"/>
    <x v="1"/>
    <s v="BD-11605"/>
    <s v="Brian Dahlen"/>
    <x v="0"/>
    <s v="United States"/>
    <s v="San Francisco"/>
    <x v="1"/>
    <n v="94122"/>
    <x v="1"/>
    <s v="OFF-BI-10002309"/>
    <x v="1"/>
    <x v="8"/>
    <s v="Avery Heavy-Duty EZD  Binder With Locking Rings"/>
    <n v="17.856000000000002"/>
    <n v="4"/>
    <n v="0.2"/>
    <n v="6.2495999999999992"/>
  </r>
  <r>
    <n v="9826"/>
    <x v="4930"/>
    <x v="2"/>
    <x v="860"/>
    <d v="2011-08-19T00:00:00"/>
    <x v="1"/>
    <s v="BD-11605"/>
    <s v="Brian Dahlen"/>
    <x v="0"/>
    <s v="United States"/>
    <s v="San Francisco"/>
    <x v="1"/>
    <n v="94122"/>
    <x v="1"/>
    <s v="OFF-BI-10003638"/>
    <x v="1"/>
    <x v="8"/>
    <s v="GBC Durable Plastic Covers"/>
    <n v="46.440000000000005"/>
    <n v="3"/>
    <n v="0.2"/>
    <n v="15.092999999999998"/>
  </r>
  <r>
    <n v="9827"/>
    <x v="4930"/>
    <x v="2"/>
    <x v="860"/>
    <d v="2011-08-19T00:00:00"/>
    <x v="1"/>
    <s v="BD-11605"/>
    <s v="Brian Dahlen"/>
    <x v="0"/>
    <s v="United States"/>
    <s v="San Francisco"/>
    <x v="1"/>
    <n v="94122"/>
    <x v="1"/>
    <s v="FUR-CH-10003833"/>
    <x v="0"/>
    <x v="1"/>
    <s v="Novimex Fabric Task Chair"/>
    <n v="195.136"/>
    <n v="4"/>
    <n v="0.2"/>
    <n v="-12.196000000000005"/>
  </r>
  <r>
    <n v="9828"/>
    <x v="4931"/>
    <x v="3"/>
    <x v="249"/>
    <d v="2014-06-27T00:00:00"/>
    <x v="1"/>
    <s v="JS-15685"/>
    <s v="Jim Sink"/>
    <x v="1"/>
    <s v="United States"/>
    <s v="New York City"/>
    <x v="15"/>
    <n v="10035"/>
    <x v="3"/>
    <s v="OFF-ST-10001511"/>
    <x v="1"/>
    <x v="4"/>
    <s v="Space Solutions Commercial Steel Shelving"/>
    <n v="129.30000000000001"/>
    <n v="2"/>
    <n v="0"/>
    <n v="6.4649999999999892"/>
  </r>
  <r>
    <n v="9829"/>
    <x v="4931"/>
    <x v="3"/>
    <x v="249"/>
    <d v="2014-06-27T00:00:00"/>
    <x v="1"/>
    <s v="JS-15685"/>
    <s v="Jim Sink"/>
    <x v="1"/>
    <s v="United States"/>
    <s v="New York City"/>
    <x v="15"/>
    <n v="10035"/>
    <x v="3"/>
    <s v="OFF-BI-10004728"/>
    <x v="1"/>
    <x v="8"/>
    <s v="Wilson Jones Turn Tabs Binder Tool for Ring Binders"/>
    <n v="11.568000000000001"/>
    <n v="3"/>
    <n v="0.2"/>
    <n v="3.7595999999999998"/>
  </r>
  <r>
    <n v="9830"/>
    <x v="4932"/>
    <x v="3"/>
    <x v="11"/>
    <d v="2014-07-24T00:00:00"/>
    <x v="1"/>
    <s v="NF-18385"/>
    <s v="Natalie Fritzler"/>
    <x v="0"/>
    <s v="United States"/>
    <s v="Charlotte"/>
    <x v="3"/>
    <n v="28205"/>
    <x v="0"/>
    <s v="FUR-CH-10004218"/>
    <x v="0"/>
    <x v="1"/>
    <s v="Global Fabric Manager's Chair, Dark Gray"/>
    <n v="242.35200000000003"/>
    <n v="3"/>
    <n v="0.2"/>
    <n v="15.147000000000006"/>
  </r>
  <r>
    <n v="9831"/>
    <x v="4933"/>
    <x v="2"/>
    <x v="757"/>
    <d v="2011-12-18T00:00:00"/>
    <x v="0"/>
    <s v="SC-20305"/>
    <s v="Sean Christensen"/>
    <x v="0"/>
    <s v="United States"/>
    <s v="Beaumont"/>
    <x v="5"/>
    <n v="77705"/>
    <x v="2"/>
    <s v="TEC-AC-10004171"/>
    <x v="2"/>
    <x v="11"/>
    <s v="Razer Kraken 7.1 Surround Sound Over Ear USB Gaming Headset"/>
    <n v="319.96800000000002"/>
    <n v="4"/>
    <n v="0.2"/>
    <n v="95.990400000000008"/>
  </r>
  <r>
    <n v="9832"/>
    <x v="4933"/>
    <x v="2"/>
    <x v="757"/>
    <d v="2011-12-18T00:00:00"/>
    <x v="0"/>
    <s v="SC-20305"/>
    <s v="Sean Christensen"/>
    <x v="0"/>
    <s v="United States"/>
    <s v="Beaumont"/>
    <x v="5"/>
    <n v="77705"/>
    <x v="2"/>
    <s v="FUR-FU-10001706"/>
    <x v="0"/>
    <x v="5"/>
    <s v="Longer-Life Soft White Bulbs"/>
    <n v="8.6240000000000023"/>
    <n v="7"/>
    <n v="0.6"/>
    <n v="-2.5872000000000011"/>
  </r>
  <r>
    <n v="9833"/>
    <x v="4934"/>
    <x v="2"/>
    <x v="598"/>
    <d v="2011-05-22T00:00:00"/>
    <x v="0"/>
    <s v="GA-14515"/>
    <s v="George Ashbrook"/>
    <x v="0"/>
    <s v="United States"/>
    <s v="Dallas"/>
    <x v="5"/>
    <n v="75220"/>
    <x v="2"/>
    <s v="OFF-PA-10001526"/>
    <x v="1"/>
    <x v="10"/>
    <s v="Xerox 1949"/>
    <n v="3.9840000000000004"/>
    <n v="1"/>
    <n v="0.2"/>
    <n v="1.4442000000000004"/>
  </r>
  <r>
    <n v="9834"/>
    <x v="4935"/>
    <x v="3"/>
    <x v="32"/>
    <d v="2014-09-20T00:00:00"/>
    <x v="1"/>
    <s v="CY-12745"/>
    <s v="Craig Yedwab"/>
    <x v="1"/>
    <s v="United States"/>
    <s v="Springfield"/>
    <x v="24"/>
    <n v="45503"/>
    <x v="3"/>
    <s v="TEC-AC-10002001"/>
    <x v="2"/>
    <x v="11"/>
    <s v="Logitech Wireless Gaming Headset G930"/>
    <n v="895.94400000000019"/>
    <n v="7"/>
    <n v="0.2"/>
    <n v="190.38810000000001"/>
  </r>
  <r>
    <n v="9835"/>
    <x v="4936"/>
    <x v="0"/>
    <x v="1155"/>
    <d v="2013-10-13T00:00:00"/>
    <x v="2"/>
    <s v="WB-21850"/>
    <s v="William Brown"/>
    <x v="0"/>
    <s v="United States"/>
    <s v="La Porte"/>
    <x v="5"/>
    <n v="77571"/>
    <x v="2"/>
    <s v="FUR-FU-10004963"/>
    <x v="0"/>
    <x v="5"/>
    <s v="Eldon 400 Class Desk Accessories, Black Carbon"/>
    <n v="14"/>
    <n v="4"/>
    <n v="0.6"/>
    <n v="-6.2999999999999972"/>
  </r>
  <r>
    <n v="9836"/>
    <x v="4936"/>
    <x v="0"/>
    <x v="1155"/>
    <d v="2013-10-13T00:00:00"/>
    <x v="2"/>
    <s v="WB-21850"/>
    <s v="William Brown"/>
    <x v="0"/>
    <s v="United States"/>
    <s v="La Porte"/>
    <x v="5"/>
    <n v="77571"/>
    <x v="2"/>
    <s v="OFF-BI-10001597"/>
    <x v="1"/>
    <x v="8"/>
    <s v="Wilson Jones Ledger-Size, Piano-Hinge Binder, 2&quot;, Blue"/>
    <n v="16.391999999999996"/>
    <n v="2"/>
    <n v="0.8"/>
    <n v="-26.227200000000003"/>
  </r>
  <r>
    <n v="9837"/>
    <x v="4937"/>
    <x v="0"/>
    <x v="477"/>
    <d v="2013-10-02T00:00:00"/>
    <x v="1"/>
    <s v="DL-12865"/>
    <s v="Dan Lawera"/>
    <x v="0"/>
    <s v="United States"/>
    <s v="Long Beach"/>
    <x v="1"/>
    <n v="90805"/>
    <x v="1"/>
    <s v="OFF-PA-10000141"/>
    <x v="1"/>
    <x v="10"/>
    <s v="Ampad Evidence Wirebond Steno Books, 6&quot; x 9&quot;"/>
    <n v="10.9"/>
    <n v="5"/>
    <n v="0"/>
    <n v="5.1229999999999993"/>
  </r>
  <r>
    <n v="9838"/>
    <x v="4937"/>
    <x v="0"/>
    <x v="477"/>
    <d v="2013-10-02T00:00:00"/>
    <x v="1"/>
    <s v="DL-12865"/>
    <s v="Dan Lawera"/>
    <x v="0"/>
    <s v="United States"/>
    <s v="Long Beach"/>
    <x v="1"/>
    <n v="90805"/>
    <x v="1"/>
    <s v="OFF-LA-10003923"/>
    <x v="1"/>
    <x v="2"/>
    <s v="Alphabetical Labels for Top Tab Filing"/>
    <n v="29.6"/>
    <n v="2"/>
    <n v="0"/>
    <n v="14.8"/>
  </r>
  <r>
    <n v="9839"/>
    <x v="4937"/>
    <x v="0"/>
    <x v="477"/>
    <d v="2013-10-02T00:00:00"/>
    <x v="1"/>
    <s v="DL-12865"/>
    <s v="Dan Lawera"/>
    <x v="0"/>
    <s v="United States"/>
    <s v="Long Beach"/>
    <x v="1"/>
    <n v="90805"/>
    <x v="1"/>
    <s v="OFF-LA-10001771"/>
    <x v="1"/>
    <x v="2"/>
    <s v="Avery 513"/>
    <n v="4.9800000000000004"/>
    <n v="1"/>
    <n v="0"/>
    <n v="2.2907999999999999"/>
  </r>
  <r>
    <n v="9840"/>
    <x v="4937"/>
    <x v="0"/>
    <x v="477"/>
    <d v="2013-10-02T00:00:00"/>
    <x v="1"/>
    <s v="DL-12865"/>
    <s v="Dan Lawera"/>
    <x v="0"/>
    <s v="United States"/>
    <s v="Long Beach"/>
    <x v="1"/>
    <n v="90805"/>
    <x v="1"/>
    <s v="TEC-CO-10001943"/>
    <x v="2"/>
    <x v="16"/>
    <s v="Canon PC-428 Personal Copier"/>
    <n v="479.97600000000006"/>
    <n v="3"/>
    <n v="0.2"/>
    <n v="161.99189999999999"/>
  </r>
  <r>
    <n v="9841"/>
    <x v="4937"/>
    <x v="0"/>
    <x v="477"/>
    <d v="2013-10-02T00:00:00"/>
    <x v="1"/>
    <s v="DL-12865"/>
    <s v="Dan Lawera"/>
    <x v="0"/>
    <s v="United States"/>
    <s v="Long Beach"/>
    <x v="1"/>
    <n v="90805"/>
    <x v="1"/>
    <s v="TEC-PH-10003356"/>
    <x v="2"/>
    <x v="7"/>
    <s v="SmartStand Mobile Device Holder, Assorted Colors"/>
    <n v="44.736000000000004"/>
    <n v="8"/>
    <n v="0.2"/>
    <n v="4.4736000000000011"/>
  </r>
  <r>
    <n v="9842"/>
    <x v="4937"/>
    <x v="0"/>
    <x v="477"/>
    <d v="2013-10-02T00:00:00"/>
    <x v="1"/>
    <s v="DL-12865"/>
    <s v="Dan Lawera"/>
    <x v="0"/>
    <s v="United States"/>
    <s v="Long Beach"/>
    <x v="1"/>
    <n v="90805"/>
    <x v="1"/>
    <s v="OFF-AR-10002255"/>
    <x v="1"/>
    <x v="6"/>
    <s v="Newell 346"/>
    <n v="5.76"/>
    <n v="2"/>
    <n v="0"/>
    <n v="1.6703999999999999"/>
  </r>
  <r>
    <n v="9843"/>
    <x v="4937"/>
    <x v="0"/>
    <x v="477"/>
    <d v="2013-10-02T00:00:00"/>
    <x v="1"/>
    <s v="DL-12865"/>
    <s v="Dan Lawera"/>
    <x v="0"/>
    <s v="United States"/>
    <s v="Long Beach"/>
    <x v="1"/>
    <n v="90805"/>
    <x v="1"/>
    <s v="FUR-CH-10000665"/>
    <x v="0"/>
    <x v="1"/>
    <s v="Global Airflow Leather Mesh Back Chair, Black"/>
    <n v="483.13599999999997"/>
    <n v="4"/>
    <n v="0.2"/>
    <n v="60.391999999999939"/>
  </r>
  <r>
    <n v="9844"/>
    <x v="4938"/>
    <x v="2"/>
    <x v="561"/>
    <d v="2011-06-06T00:00:00"/>
    <x v="2"/>
    <s v="RE-19450"/>
    <s v="Richard Eichhorn"/>
    <x v="0"/>
    <s v="United States"/>
    <s v="Decatur"/>
    <x v="10"/>
    <n v="62521"/>
    <x v="2"/>
    <s v="OFF-LA-10001771"/>
    <x v="1"/>
    <x v="2"/>
    <s v="Avery 513"/>
    <n v="15.936000000000002"/>
    <n v="4"/>
    <n v="0.2"/>
    <n v="5.1791999999999998"/>
  </r>
  <r>
    <n v="9845"/>
    <x v="4938"/>
    <x v="2"/>
    <x v="561"/>
    <d v="2011-06-06T00:00:00"/>
    <x v="2"/>
    <s v="RE-19450"/>
    <s v="Richard Eichhorn"/>
    <x v="0"/>
    <s v="United States"/>
    <s v="Decatur"/>
    <x v="10"/>
    <n v="62521"/>
    <x v="2"/>
    <s v="FUR-FU-10001475"/>
    <x v="0"/>
    <x v="5"/>
    <s v="Contract Clock, 14&quot;, Brown"/>
    <n v="61.543999999999997"/>
    <n v="7"/>
    <n v="0.6"/>
    <n v="-40.003599999999999"/>
  </r>
  <r>
    <n v="9846"/>
    <x v="4938"/>
    <x v="2"/>
    <x v="561"/>
    <d v="2011-06-06T00:00:00"/>
    <x v="2"/>
    <s v="RE-19450"/>
    <s v="Richard Eichhorn"/>
    <x v="0"/>
    <s v="United States"/>
    <s v="Decatur"/>
    <x v="10"/>
    <n v="62521"/>
    <x v="2"/>
    <s v="OFF-ST-10000877"/>
    <x v="1"/>
    <x v="4"/>
    <s v="Recycled Steel Personal File for Standard File Folders"/>
    <n v="132.696"/>
    <n v="3"/>
    <n v="0.2"/>
    <n v="9.9521999999999977"/>
  </r>
  <r>
    <n v="9847"/>
    <x v="4939"/>
    <x v="3"/>
    <x v="264"/>
    <d v="2014-09-05T00:00:00"/>
    <x v="0"/>
    <s v="MH-17290"/>
    <s v="Marc Harrigan"/>
    <x v="2"/>
    <s v="United States"/>
    <s v="Los Angeles"/>
    <x v="1"/>
    <n v="90008"/>
    <x v="1"/>
    <s v="OFF-AP-10001492"/>
    <x v="1"/>
    <x v="9"/>
    <s v="Acco Six-Outlet Power Strip, 4' Cord Length"/>
    <n v="43.099999999999994"/>
    <n v="5"/>
    <n v="0"/>
    <n v="11.206"/>
  </r>
  <r>
    <n v="9848"/>
    <x v="4939"/>
    <x v="3"/>
    <x v="264"/>
    <d v="2014-09-05T00:00:00"/>
    <x v="0"/>
    <s v="MH-17290"/>
    <s v="Marc Harrigan"/>
    <x v="2"/>
    <s v="United States"/>
    <s v="Los Angeles"/>
    <x v="1"/>
    <n v="90008"/>
    <x v="1"/>
    <s v="FUR-FU-10004188"/>
    <x v="0"/>
    <x v="5"/>
    <s v="Luxo Professional Combination Clamp-On Lamps"/>
    <n v="511.5"/>
    <n v="5"/>
    <n v="0"/>
    <n v="132.99"/>
  </r>
  <r>
    <n v="9849"/>
    <x v="4939"/>
    <x v="3"/>
    <x v="264"/>
    <d v="2014-09-05T00:00:00"/>
    <x v="0"/>
    <s v="MH-17290"/>
    <s v="Marc Harrigan"/>
    <x v="2"/>
    <s v="United States"/>
    <s v="Los Angeles"/>
    <x v="1"/>
    <n v="90008"/>
    <x v="1"/>
    <s v="OFF-BI-10004330"/>
    <x v="1"/>
    <x v="8"/>
    <s v="GBC Velobind Prepunched Cover Sets, Regency Series"/>
    <n v="147.91999999999999"/>
    <n v="5"/>
    <n v="0.2"/>
    <n v="46.224999999999987"/>
  </r>
  <r>
    <n v="9850"/>
    <x v="4940"/>
    <x v="2"/>
    <x v="791"/>
    <d v="2011-04-18T00:00:00"/>
    <x v="1"/>
    <s v="EH-13765"/>
    <s v="Edward Hooks"/>
    <x v="1"/>
    <s v="United States"/>
    <s v="Lodi"/>
    <x v="1"/>
    <n v="95240"/>
    <x v="1"/>
    <s v="OFF-AR-10002987"/>
    <x v="1"/>
    <x v="6"/>
    <s v="Prismacolor Color Pencil Set"/>
    <n v="39.68"/>
    <n v="2"/>
    <n v="0"/>
    <n v="16.268800000000002"/>
  </r>
  <r>
    <n v="9851"/>
    <x v="4941"/>
    <x v="0"/>
    <x v="440"/>
    <d v="2013-05-07T00:00:00"/>
    <x v="1"/>
    <s v="EH-13765"/>
    <s v="Edward Hooks"/>
    <x v="1"/>
    <s v="United States"/>
    <s v="New York City"/>
    <x v="15"/>
    <n v="10009"/>
    <x v="3"/>
    <s v="FUR-FU-10000732"/>
    <x v="0"/>
    <x v="5"/>
    <s v="Eldon 200 Class Desk Accessories"/>
    <n v="12.56"/>
    <n v="2"/>
    <n v="0"/>
    <n v="4.0191999999999997"/>
  </r>
  <r>
    <n v="9852"/>
    <x v="4941"/>
    <x v="0"/>
    <x v="440"/>
    <d v="2013-05-07T00:00:00"/>
    <x v="1"/>
    <s v="EH-13765"/>
    <s v="Edward Hooks"/>
    <x v="1"/>
    <s v="United States"/>
    <s v="New York City"/>
    <x v="15"/>
    <n v="10009"/>
    <x v="3"/>
    <s v="OFF-BI-10001670"/>
    <x v="1"/>
    <x v="8"/>
    <s v="Vinyl Sectional Post Binders"/>
    <n v="90.480000000000018"/>
    <n v="3"/>
    <n v="0.2"/>
    <n v="33.93"/>
  </r>
  <r>
    <n v="9853"/>
    <x v="4941"/>
    <x v="0"/>
    <x v="440"/>
    <d v="2013-05-07T00:00:00"/>
    <x v="1"/>
    <s v="EH-13765"/>
    <s v="Edward Hooks"/>
    <x v="1"/>
    <s v="United States"/>
    <s v="New York City"/>
    <x v="15"/>
    <n v="10009"/>
    <x v="3"/>
    <s v="OFF-PA-10000533"/>
    <x v="1"/>
    <x v="10"/>
    <s v="Southworth Parchment Paper &amp; Envelopes"/>
    <n v="13.08"/>
    <n v="2"/>
    <n v="0"/>
    <n v="6.0167999999999999"/>
  </r>
  <r>
    <n v="9854"/>
    <x v="4941"/>
    <x v="0"/>
    <x v="440"/>
    <d v="2013-05-07T00:00:00"/>
    <x v="1"/>
    <s v="EH-13765"/>
    <s v="Edward Hooks"/>
    <x v="1"/>
    <s v="United States"/>
    <s v="New York City"/>
    <x v="15"/>
    <n v="10009"/>
    <x v="3"/>
    <s v="FUR-FU-10002253"/>
    <x v="0"/>
    <x v="5"/>
    <s v="Howard Miller 13&quot; Diameter Pewter Finish Round Wall Clock"/>
    <n v="214.7"/>
    <n v="5"/>
    <n v="0"/>
    <n v="83.733000000000004"/>
  </r>
  <r>
    <n v="9855"/>
    <x v="4942"/>
    <x v="3"/>
    <x v="249"/>
    <d v="2014-06-24T00:00:00"/>
    <x v="1"/>
    <s v="GA-14515"/>
    <s v="George Ashbrook"/>
    <x v="0"/>
    <s v="United States"/>
    <s v="San Francisco"/>
    <x v="1"/>
    <n v="94109"/>
    <x v="1"/>
    <s v="FUR-FU-10002396"/>
    <x v="0"/>
    <x v="5"/>
    <s v="DAX Copper Panel Document Frame, 5 x 7 Size"/>
    <n v="50.32"/>
    <n v="4"/>
    <n v="0"/>
    <n v="21.134400000000003"/>
  </r>
  <r>
    <n v="9856"/>
    <x v="4942"/>
    <x v="3"/>
    <x v="249"/>
    <d v="2014-06-24T00:00:00"/>
    <x v="1"/>
    <s v="GA-14515"/>
    <s v="George Ashbrook"/>
    <x v="0"/>
    <s v="United States"/>
    <s v="San Francisco"/>
    <x v="1"/>
    <n v="94109"/>
    <x v="1"/>
    <s v="OFF-PA-10004438"/>
    <x v="1"/>
    <x v="10"/>
    <s v="Xerox 1907"/>
    <n v="24.56"/>
    <n v="2"/>
    <n v="0"/>
    <n v="11.543199999999999"/>
  </r>
  <r>
    <n v="9857"/>
    <x v="4943"/>
    <x v="2"/>
    <x v="1232"/>
    <d v="2011-11-11T00:00:00"/>
    <x v="1"/>
    <s v="GA-14515"/>
    <s v="George Ashbrook"/>
    <x v="0"/>
    <s v="United States"/>
    <s v="Columbus"/>
    <x v="32"/>
    <n v="31907"/>
    <x v="0"/>
    <s v="OFF-PA-10000587"/>
    <x v="1"/>
    <x v="10"/>
    <s v="Array Parchment Paper, Assorted Colors"/>
    <n v="43.68"/>
    <n v="6"/>
    <n v="0"/>
    <n v="20.9664"/>
  </r>
  <r>
    <n v="9858"/>
    <x v="4944"/>
    <x v="1"/>
    <x v="514"/>
    <d v="2012-03-30T00:00:00"/>
    <x v="1"/>
    <s v="EB-13840"/>
    <s v="Ellis Ballard"/>
    <x v="1"/>
    <s v="United States"/>
    <s v="Seattle"/>
    <x v="4"/>
    <n v="98103"/>
    <x v="1"/>
    <s v="FUR-TA-10001889"/>
    <x v="0"/>
    <x v="3"/>
    <s v="Bush Advantage Collection Racetrack Conference Table"/>
    <n v="3393.68"/>
    <n v="8"/>
    <n v="0"/>
    <n v="610.86239999999998"/>
  </r>
  <r>
    <n v="9859"/>
    <x v="4945"/>
    <x v="3"/>
    <x v="424"/>
    <d v="2014-01-21T00:00:00"/>
    <x v="1"/>
    <s v="HR-14770"/>
    <s v="Hallie Redmond"/>
    <x v="2"/>
    <s v="United States"/>
    <s v="Richmond"/>
    <x v="14"/>
    <n v="47374"/>
    <x v="2"/>
    <s v="OFF-ST-10001590"/>
    <x v="1"/>
    <x v="4"/>
    <s v="Tenex Personal Project File with Scoop Front Design, Black"/>
    <n v="67.400000000000006"/>
    <n v="5"/>
    <n v="0"/>
    <n v="17.523999999999997"/>
  </r>
  <r>
    <n v="9860"/>
    <x v="4945"/>
    <x v="3"/>
    <x v="424"/>
    <d v="2014-01-21T00:00:00"/>
    <x v="1"/>
    <s v="HR-14770"/>
    <s v="Hallie Redmond"/>
    <x v="2"/>
    <s v="United States"/>
    <s v="Richmond"/>
    <x v="14"/>
    <n v="47374"/>
    <x v="2"/>
    <s v="OFF-FA-10003472"/>
    <x v="1"/>
    <x v="13"/>
    <s v="Bagged Rubber Bands"/>
    <n v="2.52"/>
    <n v="2"/>
    <n v="0"/>
    <n v="0.1008"/>
  </r>
  <r>
    <n v="9861"/>
    <x v="4945"/>
    <x v="3"/>
    <x v="424"/>
    <d v="2014-01-21T00:00:00"/>
    <x v="1"/>
    <s v="HR-14770"/>
    <s v="Hallie Redmond"/>
    <x v="2"/>
    <s v="United States"/>
    <s v="Richmond"/>
    <x v="14"/>
    <n v="47374"/>
    <x v="2"/>
    <s v="TEC-PH-10000169"/>
    <x v="2"/>
    <x v="7"/>
    <s v="ARKON Windshield Dashboard Air Vent Car Mount Holder"/>
    <n v="67.8"/>
    <n v="4"/>
    <n v="0"/>
    <n v="1.3559999999999945"/>
  </r>
  <r>
    <n v="9862"/>
    <x v="4945"/>
    <x v="3"/>
    <x v="424"/>
    <d v="2014-01-21T00:00:00"/>
    <x v="1"/>
    <s v="HR-14770"/>
    <s v="Hallie Redmond"/>
    <x v="2"/>
    <s v="United States"/>
    <s v="Richmond"/>
    <x v="14"/>
    <n v="47374"/>
    <x v="2"/>
    <s v="OFF-ST-10002562"/>
    <x v="1"/>
    <x v="4"/>
    <s v="Staples"/>
    <n v="18.760000000000002"/>
    <n v="2"/>
    <n v="0"/>
    <n v="5.2528000000000006"/>
  </r>
  <r>
    <n v="9863"/>
    <x v="4945"/>
    <x v="3"/>
    <x v="424"/>
    <d v="2014-01-21T00:00:00"/>
    <x v="1"/>
    <s v="HR-14770"/>
    <s v="Hallie Redmond"/>
    <x v="2"/>
    <s v="United States"/>
    <s v="Richmond"/>
    <x v="14"/>
    <n v="47374"/>
    <x v="2"/>
    <s v="TEC-AC-10001445"/>
    <x v="2"/>
    <x v="11"/>
    <s v="Imation USB 2.0 Swivel Flash Drive USB flash drive - 4 GB - Pink"/>
    <n v="12.12"/>
    <n v="4"/>
    <n v="0"/>
    <n v="2.5451999999999995"/>
  </r>
  <r>
    <n v="9864"/>
    <x v="4945"/>
    <x v="3"/>
    <x v="424"/>
    <d v="2014-01-21T00:00:00"/>
    <x v="1"/>
    <s v="HR-14770"/>
    <s v="Hallie Redmond"/>
    <x v="2"/>
    <s v="United States"/>
    <s v="Richmond"/>
    <x v="14"/>
    <n v="47374"/>
    <x v="2"/>
    <s v="OFF-PA-10004156"/>
    <x v="1"/>
    <x v="10"/>
    <s v="Xerox 188"/>
    <n v="11.34"/>
    <n v="1"/>
    <n v="0"/>
    <n v="5.5565999999999995"/>
  </r>
  <r>
    <n v="9865"/>
    <x v="4945"/>
    <x v="3"/>
    <x v="424"/>
    <d v="2014-01-21T00:00:00"/>
    <x v="1"/>
    <s v="HR-14770"/>
    <s v="Hallie Redmond"/>
    <x v="2"/>
    <s v="United States"/>
    <s v="Richmond"/>
    <x v="14"/>
    <n v="47374"/>
    <x v="2"/>
    <s v="TEC-AC-10004469"/>
    <x v="2"/>
    <x v="11"/>
    <s v="Microsoft Sculpt Comfort Mouse"/>
    <n v="159.80000000000001"/>
    <n v="4"/>
    <n v="0"/>
    <n v="70.312000000000012"/>
  </r>
  <r>
    <n v="9866"/>
    <x v="4945"/>
    <x v="3"/>
    <x v="424"/>
    <d v="2014-01-21T00:00:00"/>
    <x v="1"/>
    <s v="HR-14770"/>
    <s v="Hallie Redmond"/>
    <x v="2"/>
    <s v="United States"/>
    <s v="Richmond"/>
    <x v="14"/>
    <n v="47374"/>
    <x v="2"/>
    <s v="FUR-FU-10001037"/>
    <x v="0"/>
    <x v="5"/>
    <s v="DAX Charcoal/Nickel-Tone Document Frame, 5 x 7"/>
    <n v="18.96"/>
    <n v="2"/>
    <n v="0"/>
    <n v="8.532"/>
  </r>
  <r>
    <n v="9867"/>
    <x v="4946"/>
    <x v="1"/>
    <x v="514"/>
    <d v="2012-03-28T00:00:00"/>
    <x v="0"/>
    <s v="SM-20950"/>
    <s v="Suzanne McNair"/>
    <x v="1"/>
    <s v="United States"/>
    <s v="New York City"/>
    <x v="15"/>
    <n v="10009"/>
    <x v="3"/>
    <s v="OFF-ST-10002615"/>
    <x v="1"/>
    <x v="4"/>
    <s v="Dual Level, Single-Width Filing Carts"/>
    <n v="1085.42"/>
    <n v="7"/>
    <n v="0"/>
    <n v="282.20920000000001"/>
  </r>
  <r>
    <n v="9868"/>
    <x v="4946"/>
    <x v="1"/>
    <x v="514"/>
    <d v="2012-03-28T00:00:00"/>
    <x v="0"/>
    <s v="SM-20950"/>
    <s v="Suzanne McNair"/>
    <x v="1"/>
    <s v="United States"/>
    <s v="New York City"/>
    <x v="15"/>
    <n v="10009"/>
    <x v="3"/>
    <s v="OFF-AP-10000595"/>
    <x v="1"/>
    <x v="9"/>
    <s v="Disposable Triple-Filter Dust Bags"/>
    <n v="13.11"/>
    <n v="3"/>
    <n v="0"/>
    <n v="3.4086000000000003"/>
  </r>
  <r>
    <n v="9869"/>
    <x v="4947"/>
    <x v="2"/>
    <x v="301"/>
    <d v="2011-11-03T00:00:00"/>
    <x v="2"/>
    <s v="EA-14035"/>
    <s v="Erin Ashbrook"/>
    <x v="1"/>
    <s v="United States"/>
    <s v="Mason"/>
    <x v="24"/>
    <n v="45040"/>
    <x v="3"/>
    <s v="FUR-FU-10002253"/>
    <x v="0"/>
    <x v="5"/>
    <s v="Howard Miller 13&quot; Diameter Pewter Finish Round Wall Clock"/>
    <n v="68.703999999999994"/>
    <n v="2"/>
    <n v="0.2"/>
    <n v="16.317200000000003"/>
  </r>
  <r>
    <n v="9870"/>
    <x v="4947"/>
    <x v="2"/>
    <x v="301"/>
    <d v="2011-11-03T00:00:00"/>
    <x v="2"/>
    <s v="EA-14035"/>
    <s v="Erin Ashbrook"/>
    <x v="1"/>
    <s v="United States"/>
    <s v="Mason"/>
    <x v="24"/>
    <n v="45040"/>
    <x v="3"/>
    <s v="OFF-BI-10000494"/>
    <x v="1"/>
    <x v="8"/>
    <s v="Acco Economy Flexible Poly Round Ring Binder"/>
    <n v="3.1320000000000001"/>
    <n v="2"/>
    <n v="0.7"/>
    <n v="-2.6099999999999994"/>
  </r>
  <r>
    <n v="9871"/>
    <x v="4947"/>
    <x v="2"/>
    <x v="301"/>
    <d v="2011-11-03T00:00:00"/>
    <x v="2"/>
    <s v="EA-14035"/>
    <s v="Erin Ashbrook"/>
    <x v="1"/>
    <s v="United States"/>
    <s v="Mason"/>
    <x v="24"/>
    <n v="45040"/>
    <x v="3"/>
    <s v="OFF-BI-10001658"/>
    <x v="1"/>
    <x v="8"/>
    <s v="GBC Standard Therm-A-Bind Covers"/>
    <n v="22.428000000000004"/>
    <n v="3"/>
    <n v="0.7"/>
    <n v="-17.942399999999992"/>
  </r>
  <r>
    <n v="9872"/>
    <x v="4948"/>
    <x v="3"/>
    <x v="833"/>
    <d v="2014-10-07T00:00:00"/>
    <x v="3"/>
    <s v="MH-17455"/>
    <s v="Mark Hamilton"/>
    <x v="0"/>
    <s v="United States"/>
    <s v="Chicago"/>
    <x v="10"/>
    <n v="60623"/>
    <x v="2"/>
    <s v="OFF-ST-10003208"/>
    <x v="1"/>
    <x v="4"/>
    <s v="Adjustable Depth Letter/Legal Cart"/>
    <n v="290.33600000000001"/>
    <n v="2"/>
    <n v="0.2"/>
    <n v="32.662799999999947"/>
  </r>
  <r>
    <n v="9873"/>
    <x v="4948"/>
    <x v="3"/>
    <x v="833"/>
    <d v="2014-10-07T00:00:00"/>
    <x v="3"/>
    <s v="MH-17455"/>
    <s v="Mark Hamilton"/>
    <x v="0"/>
    <s v="United States"/>
    <s v="Chicago"/>
    <x v="10"/>
    <n v="60623"/>
    <x v="2"/>
    <s v="OFF-AR-10004790"/>
    <x v="1"/>
    <x v="6"/>
    <s v="Staples"/>
    <n v="19.152000000000001"/>
    <n v="2"/>
    <n v="0.2"/>
    <n v="1.1969999999999992"/>
  </r>
  <r>
    <n v="9874"/>
    <x v="4949"/>
    <x v="0"/>
    <x v="107"/>
    <d v="2013-12-15T00:00:00"/>
    <x v="1"/>
    <s v="SL-20155"/>
    <s v="Sara Luxemburg"/>
    <x v="2"/>
    <s v="United States"/>
    <s v="New York City"/>
    <x v="15"/>
    <n v="10024"/>
    <x v="3"/>
    <s v="OFF-PA-10004609"/>
    <x v="1"/>
    <x v="10"/>
    <s v="Xerox 221"/>
    <n v="6.48"/>
    <n v="1"/>
    <n v="0"/>
    <n v="3.1104000000000003"/>
  </r>
  <r>
    <n v="9875"/>
    <x v="4950"/>
    <x v="0"/>
    <x v="897"/>
    <d v="2013-09-25T00:00:00"/>
    <x v="0"/>
    <s v="NP-18685"/>
    <s v="Nora Pelletier"/>
    <x v="2"/>
    <s v="United States"/>
    <s v="Parma"/>
    <x v="24"/>
    <n v="44134"/>
    <x v="3"/>
    <s v="OFF-EN-10003055"/>
    <x v="1"/>
    <x v="12"/>
    <s v="Blue String-Tie &amp; Button Interoffice Envelopes, 10 x 13"/>
    <n v="63.967999999999996"/>
    <n v="2"/>
    <n v="0.2"/>
    <n v="19.989999999999995"/>
  </r>
  <r>
    <n v="9876"/>
    <x v="4951"/>
    <x v="1"/>
    <x v="1233"/>
    <d v="2013-01-05T00:00:00"/>
    <x v="1"/>
    <s v="RF-19840"/>
    <s v="Roy Französisch"/>
    <x v="0"/>
    <s v="United States"/>
    <s v="New York City"/>
    <x v="15"/>
    <n v="10035"/>
    <x v="3"/>
    <s v="OFF-SU-10003936"/>
    <x v="1"/>
    <x v="14"/>
    <s v="Acme Serrated Blade Letter Opener"/>
    <n v="6.36"/>
    <n v="2"/>
    <n v="0"/>
    <n v="6.3600000000000101E-2"/>
  </r>
  <r>
    <n v="9877"/>
    <x v="4952"/>
    <x v="3"/>
    <x v="693"/>
    <d v="2014-04-22T00:00:00"/>
    <x v="2"/>
    <s v="BE-11455"/>
    <s v="Brad Eason"/>
    <x v="2"/>
    <s v="United States"/>
    <s v="Cleveland"/>
    <x v="24"/>
    <n v="44105"/>
    <x v="3"/>
    <s v="OFF-ST-10000078"/>
    <x v="1"/>
    <x v="4"/>
    <s v="Tennsco 6- and 18-Compartment Lockers"/>
    <n v="848.5440000000001"/>
    <n v="4"/>
    <n v="0.2"/>
    <n v="-21.213600000000099"/>
  </r>
  <r>
    <n v="9878"/>
    <x v="4952"/>
    <x v="3"/>
    <x v="693"/>
    <d v="2014-04-22T00:00:00"/>
    <x v="2"/>
    <s v="BE-11455"/>
    <s v="Brad Eason"/>
    <x v="2"/>
    <s v="United States"/>
    <s v="Cleveland"/>
    <x v="24"/>
    <n v="44105"/>
    <x v="3"/>
    <s v="OFF-BI-10000174"/>
    <x v="1"/>
    <x v="8"/>
    <s v="Wilson Jones Clip &amp; Carry Folder Binder Tool for Ring Binders, Clear"/>
    <n v="8.7000000000000011"/>
    <n v="5"/>
    <n v="0.7"/>
    <n v="-6.379999999999999"/>
  </r>
  <r>
    <n v="9879"/>
    <x v="4952"/>
    <x v="3"/>
    <x v="693"/>
    <d v="2014-04-22T00:00:00"/>
    <x v="2"/>
    <s v="BE-11455"/>
    <s v="Brad Eason"/>
    <x v="2"/>
    <s v="United States"/>
    <s v="Cleveland"/>
    <x v="24"/>
    <n v="44105"/>
    <x v="3"/>
    <s v="TEC-PH-10004080"/>
    <x v="2"/>
    <x v="7"/>
    <s v="Avaya 5410 Digital phone"/>
    <n v="122.38199999999999"/>
    <n v="3"/>
    <n v="0.4"/>
    <n v="-24.476399999999998"/>
  </r>
  <r>
    <n v="9880"/>
    <x v="4953"/>
    <x v="0"/>
    <x v="1036"/>
    <d v="2013-08-26T00:00:00"/>
    <x v="1"/>
    <s v="JK-15370"/>
    <s v="Jay Kimmel"/>
    <x v="0"/>
    <s v="United States"/>
    <s v="New York City"/>
    <x v="15"/>
    <n v="10035"/>
    <x v="3"/>
    <s v="FUR-CH-10002961"/>
    <x v="0"/>
    <x v="1"/>
    <s v="Leather Task Chair, Black"/>
    <n v="573.17399999999998"/>
    <n v="7"/>
    <n v="0.1"/>
    <n v="63.685999999999979"/>
  </r>
  <r>
    <n v="9881"/>
    <x v="4954"/>
    <x v="1"/>
    <x v="352"/>
    <d v="2012-05-31T00:00:00"/>
    <x v="2"/>
    <s v="CC-12100"/>
    <s v="Chad Cunningham"/>
    <x v="2"/>
    <s v="United States"/>
    <s v="Cleveland"/>
    <x v="24"/>
    <n v="44105"/>
    <x v="3"/>
    <s v="OFF-PA-10000474"/>
    <x v="1"/>
    <x v="10"/>
    <s v="Staples"/>
    <n v="85.055999999999997"/>
    <n v="3"/>
    <n v="0.2"/>
    <n v="28.706399999999991"/>
  </r>
  <r>
    <n v="9882"/>
    <x v="4955"/>
    <x v="2"/>
    <x v="1132"/>
    <d v="2011-08-13T00:00:00"/>
    <x v="2"/>
    <s v="LL-16840"/>
    <s v="Lauren Leatherbury"/>
    <x v="0"/>
    <s v="United States"/>
    <s v="Woodstock"/>
    <x v="32"/>
    <n v="30188"/>
    <x v="0"/>
    <s v="OFF-BI-10000138"/>
    <x v="1"/>
    <x v="8"/>
    <s v="Acco Translucent Poly Ring Binders"/>
    <n v="14.04"/>
    <n v="3"/>
    <n v="0"/>
    <n v="6.7392000000000003"/>
  </r>
  <r>
    <n v="9883"/>
    <x v="4955"/>
    <x v="2"/>
    <x v="1132"/>
    <d v="2011-08-13T00:00:00"/>
    <x v="2"/>
    <s v="LL-16840"/>
    <s v="Lauren Leatherbury"/>
    <x v="0"/>
    <s v="United States"/>
    <s v="Woodstock"/>
    <x v="32"/>
    <n v="30188"/>
    <x v="0"/>
    <s v="TEC-AC-10000023"/>
    <x v="2"/>
    <x v="11"/>
    <s v="Maxell 74 Minute CD-R Spindle, 50/Pack"/>
    <n v="272.61"/>
    <n v="13"/>
    <n v="0"/>
    <n v="98.139599999999987"/>
  </r>
  <r>
    <n v="9884"/>
    <x v="4956"/>
    <x v="2"/>
    <x v="1234"/>
    <d v="2011-04-08T00:00:00"/>
    <x v="1"/>
    <s v="KE-16420"/>
    <s v="Katrina Edelman"/>
    <x v="1"/>
    <s v="United States"/>
    <s v="Los Angeles"/>
    <x v="1"/>
    <n v="90008"/>
    <x v="1"/>
    <s v="OFF-EN-10001415"/>
    <x v="1"/>
    <x v="12"/>
    <s v="Staples"/>
    <n v="11.16"/>
    <n v="2"/>
    <n v="0"/>
    <n v="5.58"/>
  </r>
  <r>
    <n v="9885"/>
    <x v="4956"/>
    <x v="2"/>
    <x v="1234"/>
    <d v="2011-04-08T00:00:00"/>
    <x v="1"/>
    <s v="KE-16420"/>
    <s v="Katrina Edelman"/>
    <x v="1"/>
    <s v="United States"/>
    <s v="Los Angeles"/>
    <x v="1"/>
    <n v="90008"/>
    <x v="1"/>
    <s v="TEC-AC-10001284"/>
    <x v="2"/>
    <x v="11"/>
    <s v="Enermax Briskie RF Wireless Keyboard and Mouse Combo"/>
    <n v="62.31"/>
    <n v="3"/>
    <n v="0"/>
    <n v="22.4316"/>
  </r>
  <r>
    <n v="9886"/>
    <x v="4956"/>
    <x v="2"/>
    <x v="1234"/>
    <d v="2011-04-08T00:00:00"/>
    <x v="1"/>
    <s v="KE-16420"/>
    <s v="Katrina Edelman"/>
    <x v="1"/>
    <s v="United States"/>
    <s v="Los Angeles"/>
    <x v="1"/>
    <n v="90008"/>
    <x v="1"/>
    <s v="TEC-AC-10000736"/>
    <x v="2"/>
    <x v="11"/>
    <s v="Logitech G600 MMO Gaming Mouse"/>
    <n v="159.97999999999999"/>
    <n v="2"/>
    <n v="0"/>
    <n v="57.592799999999997"/>
  </r>
  <r>
    <n v="9887"/>
    <x v="4957"/>
    <x v="2"/>
    <x v="1213"/>
    <d v="2011-01-28T00:00:00"/>
    <x v="1"/>
    <s v="SG-20605"/>
    <s v="Speros Goranitis"/>
    <x v="0"/>
    <s v="United States"/>
    <s v="Lafayette"/>
    <x v="14"/>
    <n v="47905"/>
    <x v="2"/>
    <s v="OFF-FA-10003467"/>
    <x v="1"/>
    <x v="13"/>
    <s v="Alliance Big Bands Rubber Bands, 12/Pack"/>
    <n v="5.9399999999999995"/>
    <n v="3"/>
    <n v="0"/>
    <n v="0"/>
  </r>
  <r>
    <n v="9888"/>
    <x v="4958"/>
    <x v="3"/>
    <x v="386"/>
    <d v="2014-10-16T00:00:00"/>
    <x v="2"/>
    <s v="CA-12265"/>
    <s v="Christina Anderson"/>
    <x v="0"/>
    <s v="United States"/>
    <s v="New York City"/>
    <x v="15"/>
    <n v="10024"/>
    <x v="3"/>
    <s v="OFF-PA-10000477"/>
    <x v="1"/>
    <x v="10"/>
    <s v="Xerox 1952"/>
    <n v="9.9600000000000009"/>
    <n v="2"/>
    <n v="0"/>
    <n v="4.6812000000000005"/>
  </r>
  <r>
    <n v="9889"/>
    <x v="4959"/>
    <x v="1"/>
    <x v="816"/>
    <d v="2012-08-12T00:00:00"/>
    <x v="1"/>
    <s v="RD-19585"/>
    <s v="Rob Dowd"/>
    <x v="0"/>
    <s v="United States"/>
    <s v="Utica"/>
    <x v="15"/>
    <n v="13501"/>
    <x v="3"/>
    <s v="TEC-AC-10000736"/>
    <x v="2"/>
    <x v="11"/>
    <s v="Logitech G600 MMO Gaming Mouse"/>
    <n v="79.989999999999995"/>
    <n v="1"/>
    <n v="0"/>
    <n v="28.796399999999998"/>
  </r>
  <r>
    <n v="9890"/>
    <x v="4960"/>
    <x v="3"/>
    <x v="498"/>
    <d v="2014-03-21T00:00:00"/>
    <x v="2"/>
    <s v="VG-21805"/>
    <s v="Vivek Grady"/>
    <x v="1"/>
    <s v="United States"/>
    <s v="Lakewood"/>
    <x v="30"/>
    <n v="8701"/>
    <x v="3"/>
    <s v="OFF-AR-10002467"/>
    <x v="1"/>
    <x v="6"/>
    <s v="Dixon Ticonderoga Pencils"/>
    <n v="8.94"/>
    <n v="3"/>
    <n v="0"/>
    <n v="2.4138000000000006"/>
  </r>
  <r>
    <n v="9891"/>
    <x v="4961"/>
    <x v="0"/>
    <x v="197"/>
    <d v="2013-07-29T00:00:00"/>
    <x v="0"/>
    <s v="SH-19975"/>
    <s v="Sally Hughsby"/>
    <x v="1"/>
    <s v="United States"/>
    <s v="Milwaukee"/>
    <x v="6"/>
    <n v="53209"/>
    <x v="2"/>
    <s v="OFF-PA-10004996"/>
    <x v="1"/>
    <x v="10"/>
    <s v="Speediset Carbonless Redi-Letter 7&quot; x 8 1/2&quot;"/>
    <n v="20.62"/>
    <n v="2"/>
    <n v="0"/>
    <n v="9.6913999999999998"/>
  </r>
  <r>
    <n v="9892"/>
    <x v="4961"/>
    <x v="0"/>
    <x v="197"/>
    <d v="2013-07-29T00:00:00"/>
    <x v="0"/>
    <s v="SH-19975"/>
    <s v="Sally Hughsby"/>
    <x v="1"/>
    <s v="United States"/>
    <s v="Milwaukee"/>
    <x v="6"/>
    <n v="53209"/>
    <x v="2"/>
    <s v="TEC-AC-10003116"/>
    <x v="2"/>
    <x v="11"/>
    <s v="Memorex Froggy Flash Drive 8 GB"/>
    <n v="124.25"/>
    <n v="7"/>
    <n v="0"/>
    <n v="48.457499999999996"/>
  </r>
  <r>
    <n v="9893"/>
    <x v="4961"/>
    <x v="0"/>
    <x v="197"/>
    <d v="2013-07-29T00:00:00"/>
    <x v="0"/>
    <s v="SH-19975"/>
    <s v="Sally Hughsby"/>
    <x v="1"/>
    <s v="United States"/>
    <s v="Milwaukee"/>
    <x v="6"/>
    <n v="53209"/>
    <x v="2"/>
    <s v="TEC-PH-10002262"/>
    <x v="2"/>
    <x v="7"/>
    <s v="LG Electronics Tone+ HBS-730 Bluetooth Headset"/>
    <n v="297.55"/>
    <n v="5"/>
    <n v="0"/>
    <n v="83.314000000000021"/>
  </r>
  <r>
    <n v="9894"/>
    <x v="4961"/>
    <x v="0"/>
    <x v="197"/>
    <d v="2013-07-29T00:00:00"/>
    <x v="0"/>
    <s v="SH-19975"/>
    <s v="Sally Hughsby"/>
    <x v="1"/>
    <s v="United States"/>
    <s v="Milwaukee"/>
    <x v="6"/>
    <n v="53209"/>
    <x v="2"/>
    <s v="FUR-CH-10004626"/>
    <x v="0"/>
    <x v="1"/>
    <s v="Office Star Flex Back Scooter Chair with Aluminum Finish Frame"/>
    <n v="403.56"/>
    <n v="4"/>
    <n v="0"/>
    <n v="96.854399999999998"/>
  </r>
  <r>
    <n v="9895"/>
    <x v="4961"/>
    <x v="0"/>
    <x v="197"/>
    <d v="2013-07-29T00:00:00"/>
    <x v="0"/>
    <s v="SH-19975"/>
    <s v="Sally Hughsby"/>
    <x v="1"/>
    <s v="United States"/>
    <s v="Milwaukee"/>
    <x v="6"/>
    <n v="53209"/>
    <x v="2"/>
    <s v="FUR-FU-10001756"/>
    <x v="0"/>
    <x v="5"/>
    <s v="Eldon Expressions Desk Accessory, Wood Photo Frame, Mahogany"/>
    <n v="95.199999999999989"/>
    <n v="5"/>
    <n v="0"/>
    <n v="27.60799999999999"/>
  </r>
  <r>
    <n v="9896"/>
    <x v="4962"/>
    <x v="2"/>
    <x v="467"/>
    <d v="2011-10-01T00:00:00"/>
    <x v="1"/>
    <s v="MM-17920"/>
    <s v="Michael Moore"/>
    <x v="0"/>
    <s v="United States"/>
    <s v="Chicago"/>
    <x v="10"/>
    <n v="60623"/>
    <x v="2"/>
    <s v="TEC-AC-10004859"/>
    <x v="2"/>
    <x v="11"/>
    <s v="Maxell Pro 80 Minute CD-R, 10/Pack"/>
    <n v="153.82400000000001"/>
    <n v="11"/>
    <n v="0.2"/>
    <n v="38.456000000000003"/>
  </r>
  <r>
    <n v="9897"/>
    <x v="4963"/>
    <x v="2"/>
    <x v="1103"/>
    <d v="2011-06-20T00:00:00"/>
    <x v="0"/>
    <s v="JF-15415"/>
    <s v="Jennifer Ferguson"/>
    <x v="0"/>
    <s v="United States"/>
    <s v="Chicago"/>
    <x v="10"/>
    <n v="60653"/>
    <x v="2"/>
    <s v="OFF-PA-10001725"/>
    <x v="1"/>
    <x v="10"/>
    <s v="Xerox 1892"/>
    <n v="62.015999999999998"/>
    <n v="2"/>
    <n v="0.2"/>
    <n v="22.480800000000002"/>
  </r>
  <r>
    <n v="9898"/>
    <x v="4964"/>
    <x v="0"/>
    <x v="112"/>
    <d v="2013-06-11T00:00:00"/>
    <x v="1"/>
    <s v="LP-17095"/>
    <s v="Liz Preis"/>
    <x v="0"/>
    <s v="United States"/>
    <s v="Fairfield"/>
    <x v="24"/>
    <n v="45014"/>
    <x v="3"/>
    <s v="FUR-FU-10004306"/>
    <x v="0"/>
    <x v="5"/>
    <s v="Electrix Halogen Magnifier Lamp"/>
    <n v="466.32000000000005"/>
    <n v="3"/>
    <n v="0.2"/>
    <n v="34.97399999999999"/>
  </r>
  <r>
    <n v="9899"/>
    <x v="4964"/>
    <x v="0"/>
    <x v="112"/>
    <d v="2013-06-11T00:00:00"/>
    <x v="1"/>
    <s v="LP-17095"/>
    <s v="Liz Preis"/>
    <x v="0"/>
    <s v="United States"/>
    <s v="Fairfield"/>
    <x v="24"/>
    <n v="45014"/>
    <x v="3"/>
    <s v="FUR-FU-10004845"/>
    <x v="0"/>
    <x v="5"/>
    <s v="Deflect-o EconoMat Nonstudded, No Bevel Mat"/>
    <n v="82.64"/>
    <n v="2"/>
    <n v="0.2"/>
    <n v="0"/>
  </r>
  <r>
    <n v="9900"/>
    <x v="4965"/>
    <x v="2"/>
    <x v="1176"/>
    <d v="2011-04-03T00:00:00"/>
    <x v="1"/>
    <s v="MP-18175"/>
    <s v="Mike Pelletier"/>
    <x v="2"/>
    <s v="United States"/>
    <s v="Springfield"/>
    <x v="24"/>
    <n v="45503"/>
    <x v="3"/>
    <s v="FUR-TA-10000198"/>
    <x v="0"/>
    <x v="3"/>
    <s v="Chromcraft Bull-Nose Wood Oval Conference Tables &amp; Bases"/>
    <n v="330.58800000000002"/>
    <n v="1"/>
    <n v="0.4"/>
    <n v="-143.25480000000002"/>
  </r>
  <r>
    <n v="9901"/>
    <x v="4966"/>
    <x v="3"/>
    <x v="170"/>
    <d v="2014-08-26T00:00:00"/>
    <x v="1"/>
    <s v="SC-20845"/>
    <s v="Sung Chung"/>
    <x v="0"/>
    <s v="United States"/>
    <s v="Louisville"/>
    <x v="22"/>
    <n v="80027"/>
    <x v="1"/>
    <s v="OFF-ST-10000036"/>
    <x v="1"/>
    <x v="4"/>
    <s v="Recycled Data-Pak for Archival Bound Computer Printouts, 12-1/2 x 12-1/2 x 16"/>
    <n v="237.09600000000003"/>
    <n v="3"/>
    <n v="0.2"/>
    <n v="20.745899999999985"/>
  </r>
  <r>
    <n v="9902"/>
    <x v="4966"/>
    <x v="3"/>
    <x v="170"/>
    <d v="2014-08-26T00:00:00"/>
    <x v="1"/>
    <s v="SC-20845"/>
    <s v="Sung Chung"/>
    <x v="0"/>
    <s v="United States"/>
    <s v="Louisville"/>
    <x v="22"/>
    <n v="80027"/>
    <x v="1"/>
    <s v="FUR-FU-10001037"/>
    <x v="0"/>
    <x v="5"/>
    <s v="DAX Charcoal/Nickel-Tone Document Frame, 5 x 7"/>
    <n v="22.752000000000002"/>
    <n v="3"/>
    <n v="0.2"/>
    <n v="7.1099999999999994"/>
  </r>
  <r>
    <n v="9903"/>
    <x v="4966"/>
    <x v="3"/>
    <x v="170"/>
    <d v="2014-08-26T00:00:00"/>
    <x v="1"/>
    <s v="SC-20845"/>
    <s v="Sung Chung"/>
    <x v="0"/>
    <s v="United States"/>
    <s v="Louisville"/>
    <x v="22"/>
    <n v="80027"/>
    <x v="1"/>
    <s v="OFF-PA-10001950"/>
    <x v="1"/>
    <x v="10"/>
    <s v="Southworth 25% Cotton Antique Laid Paper &amp; Envelopes"/>
    <n v="6.6720000000000006"/>
    <n v="1"/>
    <n v="0.2"/>
    <n v="2.0849999999999991"/>
  </r>
  <r>
    <n v="9904"/>
    <x v="4967"/>
    <x v="2"/>
    <x v="607"/>
    <d v="2011-11-18T00:00:00"/>
    <x v="1"/>
    <s v="DP-13000"/>
    <s v="Darren Powers"/>
    <x v="0"/>
    <s v="United States"/>
    <s v="Carrollton"/>
    <x v="5"/>
    <n v="75007"/>
    <x v="2"/>
    <s v="FUR-FU-10004587"/>
    <x v="0"/>
    <x v="5"/>
    <s v="GE General Use Halogen Bulbs, 100 Watts, 1 Bulb per Pack"/>
    <n v="25.128000000000004"/>
    <n v="3"/>
    <n v="0.6"/>
    <n v="-6.9101999999999997"/>
  </r>
  <r>
    <n v="9905"/>
    <x v="4967"/>
    <x v="2"/>
    <x v="607"/>
    <d v="2011-11-18T00:00:00"/>
    <x v="1"/>
    <s v="DP-13000"/>
    <s v="Darren Powers"/>
    <x v="0"/>
    <s v="United States"/>
    <s v="Carrollton"/>
    <x v="5"/>
    <n v="75007"/>
    <x v="2"/>
    <s v="TEC-AC-10002567"/>
    <x v="2"/>
    <x v="11"/>
    <s v="Logitech G602 Wireless Gaming Mouse"/>
    <n v="127.98399999999999"/>
    <n v="2"/>
    <n v="0.2"/>
    <n v="25.596799999999998"/>
  </r>
  <r>
    <n v="9906"/>
    <x v="4968"/>
    <x v="1"/>
    <x v="1023"/>
    <d v="2012-09-15T00:00:00"/>
    <x v="2"/>
    <s v="KD-16615"/>
    <s v="Ken Dana"/>
    <x v="1"/>
    <s v="United States"/>
    <s v="Anaheim"/>
    <x v="1"/>
    <n v="92804"/>
    <x v="1"/>
    <s v="FUR-FU-10004973"/>
    <x v="0"/>
    <x v="5"/>
    <s v="Flat Face Poster Frame"/>
    <n v="131.88"/>
    <n v="7"/>
    <n v="0"/>
    <n v="55.389600000000002"/>
  </r>
  <r>
    <n v="9907"/>
    <x v="4968"/>
    <x v="1"/>
    <x v="1023"/>
    <d v="2012-09-15T00:00:00"/>
    <x v="2"/>
    <s v="KD-16615"/>
    <s v="Ken Dana"/>
    <x v="1"/>
    <s v="United States"/>
    <s v="Anaheim"/>
    <x v="1"/>
    <n v="92804"/>
    <x v="1"/>
    <s v="OFF-BI-10001628"/>
    <x v="1"/>
    <x v="8"/>
    <s v="Acco Data Flex Cable Posts For Top &amp; Bottom Load Binders, 6&quot; Capacity"/>
    <n v="25.031999999999996"/>
    <n v="3"/>
    <n v="0.2"/>
    <n v="7.822499999999998"/>
  </r>
  <r>
    <n v="9908"/>
    <x v="4968"/>
    <x v="1"/>
    <x v="1023"/>
    <d v="2012-09-15T00:00:00"/>
    <x v="2"/>
    <s v="KD-16615"/>
    <s v="Ken Dana"/>
    <x v="1"/>
    <s v="United States"/>
    <s v="Anaheim"/>
    <x v="1"/>
    <n v="92804"/>
    <x v="1"/>
    <s v="FUR-CH-10000155"/>
    <x v="0"/>
    <x v="1"/>
    <s v="Global Comet Stacking Armless Chair"/>
    <n v="717.72"/>
    <n v="3"/>
    <n v="0.2"/>
    <n v="71.77200000000002"/>
  </r>
  <r>
    <n v="9909"/>
    <x v="4968"/>
    <x v="1"/>
    <x v="1023"/>
    <d v="2012-09-15T00:00:00"/>
    <x v="2"/>
    <s v="KD-16615"/>
    <s v="Ken Dana"/>
    <x v="1"/>
    <s v="United States"/>
    <s v="Anaheim"/>
    <x v="1"/>
    <n v="92804"/>
    <x v="1"/>
    <s v="FUR-FU-10002379"/>
    <x v="0"/>
    <x v="5"/>
    <s v="Eldon Econocleat Chair Mats for Low Pile Carpets"/>
    <n v="207.35"/>
    <n v="5"/>
    <n v="0"/>
    <n v="24.881999999999991"/>
  </r>
  <r>
    <n v="9910"/>
    <x v="4968"/>
    <x v="1"/>
    <x v="1023"/>
    <d v="2012-09-15T00:00:00"/>
    <x v="2"/>
    <s v="KD-16615"/>
    <s v="Ken Dana"/>
    <x v="1"/>
    <s v="United States"/>
    <s v="Anaheim"/>
    <x v="1"/>
    <n v="92804"/>
    <x v="1"/>
    <s v="FUR-FU-10004018"/>
    <x v="0"/>
    <x v="5"/>
    <s v="Tensor Computer Mounted Lamp"/>
    <n v="44.67"/>
    <n v="3"/>
    <n v="0"/>
    <n v="12.060900000000002"/>
  </r>
  <r>
    <n v="9911"/>
    <x v="4968"/>
    <x v="1"/>
    <x v="1023"/>
    <d v="2012-09-15T00:00:00"/>
    <x v="2"/>
    <s v="KD-16615"/>
    <s v="Ken Dana"/>
    <x v="1"/>
    <s v="United States"/>
    <s v="Anaheim"/>
    <x v="1"/>
    <n v="92804"/>
    <x v="1"/>
    <s v="OFF-PA-10000994"/>
    <x v="1"/>
    <x v="10"/>
    <s v="Xerox 1915"/>
    <n v="209.7"/>
    <n v="2"/>
    <n v="0"/>
    <n v="100.65599999999999"/>
  </r>
  <r>
    <n v="9912"/>
    <x v="4969"/>
    <x v="2"/>
    <x v="267"/>
    <d v="2011-04-09T00:00:00"/>
    <x v="1"/>
    <s v="RP-19855"/>
    <s v="Roy Phan"/>
    <x v="1"/>
    <s v="United States"/>
    <s v="Richmond"/>
    <x v="0"/>
    <n v="40475"/>
    <x v="0"/>
    <s v="OFF-BI-10002852"/>
    <x v="1"/>
    <x v="8"/>
    <s v="Ibico Standard Transparent Covers"/>
    <n v="115.36"/>
    <n v="7"/>
    <n v="0"/>
    <n v="56.526400000000002"/>
  </r>
  <r>
    <n v="9913"/>
    <x v="4970"/>
    <x v="1"/>
    <x v="998"/>
    <d v="2012-10-12T00:00:00"/>
    <x v="2"/>
    <s v="KN-16390"/>
    <s v="Katherine Nockton"/>
    <x v="1"/>
    <s v="United States"/>
    <s v="Santa Barbara"/>
    <x v="1"/>
    <n v="93101"/>
    <x v="1"/>
    <s v="FUR-CH-10001714"/>
    <x v="0"/>
    <x v="1"/>
    <s v="Global Leather &amp; Oak Executive Chair, Burgundy"/>
    <n v="362.13599999999997"/>
    <n v="3"/>
    <n v="0.2"/>
    <n v="-54.320399999999978"/>
  </r>
  <r>
    <n v="9914"/>
    <x v="4970"/>
    <x v="1"/>
    <x v="998"/>
    <d v="2012-10-12T00:00:00"/>
    <x v="2"/>
    <s v="KN-16390"/>
    <s v="Katherine Nockton"/>
    <x v="1"/>
    <s v="United States"/>
    <s v="Santa Barbara"/>
    <x v="1"/>
    <n v="93101"/>
    <x v="1"/>
    <s v="OFF-LA-10000414"/>
    <x v="1"/>
    <x v="2"/>
    <s v="Avery 503"/>
    <n v="31.049999999999997"/>
    <n v="3"/>
    <n v="0"/>
    <n v="14.904"/>
  </r>
  <r>
    <n v="9915"/>
    <x v="4971"/>
    <x v="3"/>
    <x v="926"/>
    <d v="2014-02-01T00:00:00"/>
    <x v="0"/>
    <s v="TM-21010"/>
    <s v="Tamara Manning"/>
    <x v="0"/>
    <s v="United States"/>
    <s v="Marion"/>
    <x v="23"/>
    <n v="52302"/>
    <x v="2"/>
    <s v="OFF-PA-10003848"/>
    <x v="1"/>
    <x v="10"/>
    <s v="Xerox 1997"/>
    <n v="12.96"/>
    <n v="2"/>
    <n v="0"/>
    <n v="6.2208000000000006"/>
  </r>
  <r>
    <n v="9916"/>
    <x v="4971"/>
    <x v="3"/>
    <x v="926"/>
    <d v="2014-02-01T00:00:00"/>
    <x v="0"/>
    <s v="TM-21010"/>
    <s v="Tamara Manning"/>
    <x v="0"/>
    <s v="United States"/>
    <s v="Marion"/>
    <x v="23"/>
    <n v="52302"/>
    <x v="2"/>
    <s v="OFF-PA-10000176"/>
    <x v="1"/>
    <x v="10"/>
    <s v="Xerox 1887"/>
    <n v="94.85"/>
    <n v="5"/>
    <n v="0"/>
    <n v="45.527999999999992"/>
  </r>
  <r>
    <n v="9917"/>
    <x v="4971"/>
    <x v="3"/>
    <x v="926"/>
    <d v="2014-02-01T00:00:00"/>
    <x v="0"/>
    <s v="TM-21010"/>
    <s v="Tamara Manning"/>
    <x v="0"/>
    <s v="United States"/>
    <s v="Marion"/>
    <x v="23"/>
    <n v="52302"/>
    <x v="2"/>
    <s v="OFF-ST-10001590"/>
    <x v="1"/>
    <x v="4"/>
    <s v="Tenex Personal Project File with Scoop Front Design, Black"/>
    <n v="13.48"/>
    <n v="1"/>
    <n v="0"/>
    <n v="3.5047999999999995"/>
  </r>
  <r>
    <n v="9918"/>
    <x v="4971"/>
    <x v="3"/>
    <x v="926"/>
    <d v="2014-02-01T00:00:00"/>
    <x v="0"/>
    <s v="TM-21010"/>
    <s v="Tamara Manning"/>
    <x v="0"/>
    <s v="United States"/>
    <s v="Marion"/>
    <x v="23"/>
    <n v="52302"/>
    <x v="2"/>
    <s v="FUR-FU-10000010"/>
    <x v="0"/>
    <x v="5"/>
    <s v="DAX Value U-Channel Document Frames, Easel Back"/>
    <n v="14.91"/>
    <n v="3"/>
    <n v="0"/>
    <n v="4.6220999999999997"/>
  </r>
  <r>
    <n v="9919"/>
    <x v="4972"/>
    <x v="1"/>
    <x v="496"/>
    <d v="2012-09-29T00:00:00"/>
    <x v="1"/>
    <s v="JF-15190"/>
    <s v="Jamie Frazer"/>
    <x v="0"/>
    <s v="United States"/>
    <s v="New York City"/>
    <x v="15"/>
    <n v="10035"/>
    <x v="3"/>
    <s v="OFF-EN-10003055"/>
    <x v="1"/>
    <x v="12"/>
    <s v="Blue String-Tie &amp; Button Interoffice Envelopes, 10 x 13"/>
    <n v="39.979999999999997"/>
    <n v="1"/>
    <n v="0"/>
    <n v="17.990999999999996"/>
  </r>
  <r>
    <n v="9920"/>
    <x v="4973"/>
    <x v="0"/>
    <x v="543"/>
    <d v="2013-03-20T00:00:00"/>
    <x v="1"/>
    <s v="MY-18295"/>
    <s v="Muhammed Yedwab"/>
    <x v="1"/>
    <s v="United States"/>
    <s v="Bryan"/>
    <x v="5"/>
    <n v="77803"/>
    <x v="2"/>
    <s v="FUR-CH-10000863"/>
    <x v="0"/>
    <x v="1"/>
    <s v="Novimex Swivel Fabric Task Chair"/>
    <n v="528.42999999999995"/>
    <n v="5"/>
    <n v="0.3"/>
    <n v="-143.43099999999998"/>
  </r>
  <r>
    <n v="9921"/>
    <x v="4973"/>
    <x v="0"/>
    <x v="543"/>
    <d v="2013-03-20T00:00:00"/>
    <x v="1"/>
    <s v="MY-18295"/>
    <s v="Muhammed Yedwab"/>
    <x v="1"/>
    <s v="United States"/>
    <s v="Bryan"/>
    <x v="5"/>
    <n v="77803"/>
    <x v="2"/>
    <s v="OFF-BI-10004233"/>
    <x v="1"/>
    <x v="8"/>
    <s v="GBC Pre-Punched Binding Paper, Plastic, White, 8-1/2&quot; x 11&quot;"/>
    <n v="22.385999999999996"/>
    <n v="7"/>
    <n v="0.8"/>
    <n v="-35.817600000000013"/>
  </r>
  <r>
    <n v="9922"/>
    <x v="4974"/>
    <x v="2"/>
    <x v="156"/>
    <d v="2011-11-30T00:00:00"/>
    <x v="1"/>
    <s v="AT-10435"/>
    <s v="Alyssa Tate"/>
    <x v="2"/>
    <s v="United States"/>
    <s v="Akron"/>
    <x v="24"/>
    <n v="44312"/>
    <x v="3"/>
    <s v="OFF-BI-10003350"/>
    <x v="1"/>
    <x v="8"/>
    <s v="Acco Expandable Hanging Binders"/>
    <n v="5.7420000000000009"/>
    <n v="3"/>
    <n v="0.7"/>
    <n v="-4.5935999999999986"/>
  </r>
  <r>
    <n v="9923"/>
    <x v="4975"/>
    <x v="3"/>
    <x v="636"/>
    <d v="2014-05-11T00:00:00"/>
    <x v="1"/>
    <s v="JF-15490"/>
    <s v="Jeremy Farry"/>
    <x v="0"/>
    <s v="United States"/>
    <s v="Chicago"/>
    <x v="10"/>
    <n v="60653"/>
    <x v="2"/>
    <s v="TEC-AC-10001990"/>
    <x v="2"/>
    <x v="11"/>
    <s v="Kensington Orbit Wireless Mobile Trackball for PC and Mac"/>
    <n v="191.96800000000002"/>
    <n v="4"/>
    <n v="0.2"/>
    <n v="28.79519999999998"/>
  </r>
  <r>
    <n v="9924"/>
    <x v="4976"/>
    <x v="1"/>
    <x v="305"/>
    <d v="2012-03-23T00:00:00"/>
    <x v="2"/>
    <s v="DH-13075"/>
    <s v="Dave Hallsten"/>
    <x v="1"/>
    <s v="United States"/>
    <s v="New York City"/>
    <x v="15"/>
    <n v="10035"/>
    <x v="3"/>
    <s v="OFF-BI-10003982"/>
    <x v="1"/>
    <x v="8"/>
    <s v="Wilson Jones Century Plastic Molded Ring Binders"/>
    <n v="49.847999999999999"/>
    <n v="3"/>
    <n v="0.2"/>
    <n v="16.823699999999999"/>
  </r>
  <r>
    <n v="9925"/>
    <x v="4976"/>
    <x v="1"/>
    <x v="305"/>
    <d v="2012-03-23T00:00:00"/>
    <x v="2"/>
    <s v="DH-13075"/>
    <s v="Dave Hallsten"/>
    <x v="1"/>
    <s v="United States"/>
    <s v="New York City"/>
    <x v="15"/>
    <n v="10035"/>
    <x v="3"/>
    <s v="OFF-EN-10004386"/>
    <x v="1"/>
    <x v="12"/>
    <s v="Recycled Interoffice Envelopes with String and Button Closure, 10 x 13"/>
    <n v="23.99"/>
    <n v="1"/>
    <n v="0"/>
    <n v="11.994999999999999"/>
  </r>
  <r>
    <n v="9926"/>
    <x v="4976"/>
    <x v="1"/>
    <x v="305"/>
    <d v="2012-03-23T00:00:00"/>
    <x v="2"/>
    <s v="DH-13075"/>
    <s v="Dave Hallsten"/>
    <x v="1"/>
    <s v="United States"/>
    <s v="New York City"/>
    <x v="15"/>
    <n v="10035"/>
    <x v="3"/>
    <s v="OFF-BI-10003656"/>
    <x v="1"/>
    <x v="8"/>
    <s v="Fellowes PB200 Plastic Comb Binding Machine"/>
    <n v="1087.9360000000001"/>
    <n v="8"/>
    <n v="0.2"/>
    <n v="353.5791999999999"/>
  </r>
  <r>
    <n v="9927"/>
    <x v="4976"/>
    <x v="1"/>
    <x v="305"/>
    <d v="2012-03-23T00:00:00"/>
    <x v="2"/>
    <s v="DH-13075"/>
    <s v="Dave Hallsten"/>
    <x v="1"/>
    <s v="United States"/>
    <s v="New York City"/>
    <x v="15"/>
    <n v="10035"/>
    <x v="3"/>
    <s v="TEC-PH-10002310"/>
    <x v="2"/>
    <x v="7"/>
    <s v="Panasonic KX T7731-B Digital phone"/>
    <n v="199.98"/>
    <n v="2"/>
    <n v="0"/>
    <n v="53.994599999999991"/>
  </r>
  <r>
    <n v="9928"/>
    <x v="4976"/>
    <x v="1"/>
    <x v="305"/>
    <d v="2012-03-23T00:00:00"/>
    <x v="2"/>
    <s v="DH-13075"/>
    <s v="Dave Hallsten"/>
    <x v="1"/>
    <s v="United States"/>
    <s v="New York City"/>
    <x v="15"/>
    <n v="10035"/>
    <x v="3"/>
    <s v="OFF-ST-10001172"/>
    <x v="1"/>
    <x v="4"/>
    <s v="Tennsco Lockers, Sand"/>
    <n v="83.92"/>
    <n v="4"/>
    <n v="0"/>
    <n v="20.140799999999999"/>
  </r>
  <r>
    <n v="9929"/>
    <x v="4977"/>
    <x v="0"/>
    <x v="913"/>
    <d v="2013-09-05T00:00:00"/>
    <x v="3"/>
    <s v="IM-15055"/>
    <s v="Ionia McGrath"/>
    <x v="0"/>
    <s v="United States"/>
    <s v="San Francisco"/>
    <x v="1"/>
    <n v="94122"/>
    <x v="1"/>
    <s v="FUR-FU-10000260"/>
    <x v="0"/>
    <x v="5"/>
    <s v="6&quot; Cubicle Wall Clock, Black"/>
    <n v="24.27"/>
    <n v="3"/>
    <n v="0"/>
    <n v="8.7371999999999996"/>
  </r>
  <r>
    <n v="9930"/>
    <x v="4977"/>
    <x v="0"/>
    <x v="913"/>
    <d v="2013-09-05T00:00:00"/>
    <x v="3"/>
    <s v="IM-15055"/>
    <s v="Ionia McGrath"/>
    <x v="0"/>
    <s v="United States"/>
    <s v="San Francisco"/>
    <x v="1"/>
    <n v="94122"/>
    <x v="1"/>
    <s v="TEC-CO-10003763"/>
    <x v="2"/>
    <x v="16"/>
    <s v="Canon PC1060 Personal Laser Copier"/>
    <n v="2799.9600000000005"/>
    <n v="5"/>
    <n v="0.2"/>
    <n v="944.98649999999986"/>
  </r>
  <r>
    <n v="9931"/>
    <x v="4978"/>
    <x v="1"/>
    <x v="50"/>
    <d v="2012-11-17T00:00:00"/>
    <x v="1"/>
    <s v="KH-16510"/>
    <s v="Keith Herrera"/>
    <x v="0"/>
    <s v="United States"/>
    <s v="San Bernardino"/>
    <x v="1"/>
    <n v="92404"/>
    <x v="1"/>
    <s v="OFF-BI-10001267"/>
    <x v="1"/>
    <x v="8"/>
    <s v="Universal Recycled Hanging Pressboard Report Binders, Letter Size"/>
    <n v="9.8719999999999999"/>
    <n v="2"/>
    <n v="0.2"/>
    <n v="3.4551999999999996"/>
  </r>
  <r>
    <n v="9932"/>
    <x v="4978"/>
    <x v="1"/>
    <x v="50"/>
    <d v="2012-11-17T00:00:00"/>
    <x v="1"/>
    <s v="KH-16510"/>
    <s v="Keith Herrera"/>
    <x v="0"/>
    <s v="United States"/>
    <s v="San Bernardino"/>
    <x v="1"/>
    <n v="92404"/>
    <x v="1"/>
    <s v="FUR-BO-10004357"/>
    <x v="0"/>
    <x v="0"/>
    <s v="O'Sullivan Living Dimensions 3-Shelf Bookcases"/>
    <n v="683.33199999999999"/>
    <n v="4"/>
    <n v="0.15"/>
    <n v="-40.196000000000055"/>
  </r>
  <r>
    <n v="9933"/>
    <x v="4978"/>
    <x v="1"/>
    <x v="50"/>
    <d v="2012-11-17T00:00:00"/>
    <x v="1"/>
    <s v="KH-16510"/>
    <s v="Keith Herrera"/>
    <x v="0"/>
    <s v="United States"/>
    <s v="San Bernardino"/>
    <x v="1"/>
    <n v="92404"/>
    <x v="1"/>
    <s v="OFF-PA-10004610"/>
    <x v="1"/>
    <x v="10"/>
    <s v="Xerox 1900"/>
    <n v="29.96"/>
    <n v="7"/>
    <n v="0"/>
    <n v="13.481999999999998"/>
  </r>
  <r>
    <n v="9934"/>
    <x v="4979"/>
    <x v="2"/>
    <x v="384"/>
    <d v="2011-07-14T00:00:00"/>
    <x v="2"/>
    <s v="JK-15205"/>
    <s v="Jamie Kunitz"/>
    <x v="0"/>
    <s v="United States"/>
    <s v="Niagara Falls"/>
    <x v="15"/>
    <n v="14304"/>
    <x v="3"/>
    <s v="TEC-PH-10004912"/>
    <x v="2"/>
    <x v="7"/>
    <s v="Cisco SPA112 2 Port Phone Adapter"/>
    <n v="164.85000000000002"/>
    <n v="3"/>
    <n v="0"/>
    <n v="47.806499999999993"/>
  </r>
  <r>
    <n v="9935"/>
    <x v="4980"/>
    <x v="0"/>
    <x v="281"/>
    <d v="2013-04-13T00:00:00"/>
    <x v="1"/>
    <s v="AS-10240"/>
    <s v="Alan Shonely"/>
    <x v="0"/>
    <s v="United States"/>
    <s v="Philadelphia"/>
    <x v="9"/>
    <n v="19120"/>
    <x v="3"/>
    <s v="OFF-AP-10003278"/>
    <x v="1"/>
    <x v="9"/>
    <s v="Belkin 7-Outlet SurgeMaster Home Series"/>
    <n v="33.528000000000006"/>
    <n v="3"/>
    <n v="0.2"/>
    <n v="2.5146000000000015"/>
  </r>
  <r>
    <n v="9936"/>
    <x v="4980"/>
    <x v="0"/>
    <x v="281"/>
    <d v="2013-04-13T00:00:00"/>
    <x v="1"/>
    <s v="AS-10240"/>
    <s v="Alan Shonely"/>
    <x v="0"/>
    <s v="United States"/>
    <s v="Philadelphia"/>
    <x v="9"/>
    <n v="19120"/>
    <x v="3"/>
    <s v="OFF-ST-10001627"/>
    <x v="1"/>
    <x v="4"/>
    <s v="Eldon Jumbo ProFile Portable File Boxes Graphite/Black"/>
    <n v="36.744"/>
    <n v="3"/>
    <n v="0.2"/>
    <n v="3.6744000000000039"/>
  </r>
  <r>
    <n v="9937"/>
    <x v="4981"/>
    <x v="3"/>
    <x v="92"/>
    <d v="2014-06-29T00:00:00"/>
    <x v="1"/>
    <s v="SC-20575"/>
    <s v="Sonia Cooley"/>
    <x v="0"/>
    <s v="United States"/>
    <s v="Cranston"/>
    <x v="34"/>
    <n v="2920"/>
    <x v="3"/>
    <s v="OFF-BI-10002735"/>
    <x v="1"/>
    <x v="8"/>
    <s v="GBC Prestige Therm-A-Bind Covers"/>
    <n v="102.93"/>
    <n v="3"/>
    <n v="0"/>
    <n v="48.377100000000006"/>
  </r>
  <r>
    <n v="9938"/>
    <x v="4982"/>
    <x v="0"/>
    <x v="1235"/>
    <d v="2013-06-07T00:00:00"/>
    <x v="0"/>
    <s v="CP-12340"/>
    <s v="Christine Phan"/>
    <x v="1"/>
    <s v="United States"/>
    <s v="Los Angeles"/>
    <x v="1"/>
    <n v="90049"/>
    <x v="1"/>
    <s v="FUR-TA-10001676"/>
    <x v="0"/>
    <x v="3"/>
    <s v="Hon 61000 Series Interactive Training Tables"/>
    <n v="71.088000000000008"/>
    <n v="2"/>
    <n v="0.2"/>
    <n v="-1.7772000000000041"/>
  </r>
  <r>
    <n v="9939"/>
    <x v="4983"/>
    <x v="0"/>
    <x v="939"/>
    <d v="2013-12-18T00:00:00"/>
    <x v="1"/>
    <s v="NS-18640"/>
    <s v="Noel Staavos"/>
    <x v="1"/>
    <s v="United States"/>
    <s v="New York City"/>
    <x v="15"/>
    <n v="10009"/>
    <x v="3"/>
    <s v="FUR-FU-10004864"/>
    <x v="0"/>
    <x v="5"/>
    <s v="Eldon 500 Class Desk Accessories"/>
    <n v="60.35"/>
    <n v="5"/>
    <n v="0"/>
    <n v="19.915500000000002"/>
  </r>
  <r>
    <n v="9940"/>
    <x v="4983"/>
    <x v="0"/>
    <x v="939"/>
    <d v="2013-12-18T00:00:00"/>
    <x v="1"/>
    <s v="NS-18640"/>
    <s v="Noel Staavos"/>
    <x v="1"/>
    <s v="United States"/>
    <s v="New York City"/>
    <x v="15"/>
    <n v="10009"/>
    <x v="3"/>
    <s v="OFF-SU-10000952"/>
    <x v="1"/>
    <x v="14"/>
    <s v="Fiskars Home &amp; Office Scissors"/>
    <n v="35.520000000000003"/>
    <n v="4"/>
    <n v="0"/>
    <n v="9.9456000000000024"/>
  </r>
  <r>
    <n v="9941"/>
    <x v="4983"/>
    <x v="0"/>
    <x v="939"/>
    <d v="2013-12-18T00:00:00"/>
    <x v="1"/>
    <s v="NS-18640"/>
    <s v="Noel Staavos"/>
    <x v="1"/>
    <s v="United States"/>
    <s v="New York City"/>
    <x v="15"/>
    <n v="10009"/>
    <x v="3"/>
    <s v="OFF-AR-10000462"/>
    <x v="1"/>
    <x v="6"/>
    <s v="Sanford Pocket Accent Highlighters"/>
    <n v="11.200000000000001"/>
    <n v="7"/>
    <n v="0"/>
    <n v="4.8160000000000007"/>
  </r>
  <r>
    <n v="9942"/>
    <x v="4984"/>
    <x v="3"/>
    <x v="221"/>
    <d v="2014-12-01T00:00:00"/>
    <x v="1"/>
    <s v="JL-15835"/>
    <s v="John Lee"/>
    <x v="0"/>
    <s v="United States"/>
    <s v="San Francisco"/>
    <x v="1"/>
    <n v="94122"/>
    <x v="1"/>
    <s v="TEC-AC-10001772"/>
    <x v="2"/>
    <x v="11"/>
    <s v="Memorex Mini Travel Drive 16 GB USB 2.0 Flash Drive"/>
    <n v="223.58"/>
    <n v="14"/>
    <n v="0"/>
    <n v="87.196200000000005"/>
  </r>
  <r>
    <n v="9943"/>
    <x v="4985"/>
    <x v="2"/>
    <x v="129"/>
    <d v="2012-01-03T00:00:00"/>
    <x v="1"/>
    <s v="MD-17350"/>
    <s v="Maribeth Dona"/>
    <x v="0"/>
    <s v="United States"/>
    <s v="Anaheim"/>
    <x v="1"/>
    <n v="92804"/>
    <x v="1"/>
    <s v="OFF-ST-10001128"/>
    <x v="1"/>
    <x v="4"/>
    <s v="Carina Mini System Audio Rack, Model AR050B"/>
    <n v="998.82"/>
    <n v="9"/>
    <n v="0"/>
    <n v="29.964600000000061"/>
  </r>
  <r>
    <n v="9944"/>
    <x v="4985"/>
    <x v="2"/>
    <x v="129"/>
    <d v="2012-01-03T00:00:00"/>
    <x v="1"/>
    <s v="MD-17350"/>
    <s v="Maribeth Dona"/>
    <x v="0"/>
    <s v="United States"/>
    <s v="Anaheim"/>
    <x v="1"/>
    <n v="92804"/>
    <x v="1"/>
    <s v="OFF-SU-10002537"/>
    <x v="1"/>
    <x v="14"/>
    <s v="Acme Box Cutter Scissors"/>
    <n v="51.150000000000006"/>
    <n v="5"/>
    <n v="0"/>
    <n v="13.299000000000003"/>
  </r>
  <r>
    <n v="9945"/>
    <x v="4986"/>
    <x v="1"/>
    <x v="1236"/>
    <d v="2012-04-17T00:00:00"/>
    <x v="0"/>
    <s v="RD-19660"/>
    <s v="Robert Dilbeck"/>
    <x v="2"/>
    <s v="United States"/>
    <s v="Seattle"/>
    <x v="4"/>
    <n v="98103"/>
    <x v="1"/>
    <s v="OFF-ST-10000419"/>
    <x v="1"/>
    <x v="4"/>
    <s v="Rogers Jumbo File, Granite"/>
    <n v="40.74"/>
    <n v="3"/>
    <n v="0"/>
    <n v="0.4073999999999991"/>
  </r>
  <r>
    <n v="9946"/>
    <x v="4987"/>
    <x v="2"/>
    <x v="1086"/>
    <d v="2011-03-06T00:00:00"/>
    <x v="1"/>
    <s v="NH-18610"/>
    <s v="Nicole Hansen"/>
    <x v="1"/>
    <s v="United States"/>
    <s v="Philadelphia"/>
    <x v="9"/>
    <n v="19120"/>
    <x v="3"/>
    <s v="OFF-PA-10000327"/>
    <x v="1"/>
    <x v="10"/>
    <s v="Xerox 1971"/>
    <n v="3.4240000000000004"/>
    <n v="1"/>
    <n v="0.2"/>
    <n v="1.0699999999999996"/>
  </r>
  <r>
    <n v="9947"/>
    <x v="4987"/>
    <x v="2"/>
    <x v="1086"/>
    <d v="2011-03-06T00:00:00"/>
    <x v="1"/>
    <s v="NH-18610"/>
    <s v="Nicole Hansen"/>
    <x v="1"/>
    <s v="United States"/>
    <s v="Philadelphia"/>
    <x v="9"/>
    <n v="19120"/>
    <x v="3"/>
    <s v="TEC-AC-10004353"/>
    <x v="2"/>
    <x v="11"/>
    <s v="Hypercom P1300 Pinpad"/>
    <n v="151.20000000000002"/>
    <n v="3"/>
    <n v="0.2"/>
    <n v="32.130000000000003"/>
  </r>
  <r>
    <n v="9948"/>
    <x v="4988"/>
    <x v="3"/>
    <x v="702"/>
    <d v="2014-06-04T00:00:00"/>
    <x v="0"/>
    <s v="HW-14935"/>
    <s v="Helen Wasserman"/>
    <x v="1"/>
    <s v="United States"/>
    <s v="Indianapolis"/>
    <x v="14"/>
    <n v="46203"/>
    <x v="2"/>
    <s v="FUR-CH-10003746"/>
    <x v="0"/>
    <x v="1"/>
    <s v="Hon 4070 Series Pagoda Round Back Stacking Chairs"/>
    <n v="1925.88"/>
    <n v="6"/>
    <n v="0"/>
    <n v="539.24639999999999"/>
  </r>
  <r>
    <n v="9949"/>
    <x v="4988"/>
    <x v="3"/>
    <x v="702"/>
    <d v="2014-06-04T00:00:00"/>
    <x v="0"/>
    <s v="HW-14935"/>
    <s v="Helen Wasserman"/>
    <x v="1"/>
    <s v="United States"/>
    <s v="Indianapolis"/>
    <x v="14"/>
    <n v="46203"/>
    <x v="2"/>
    <s v="OFF-AP-10002945"/>
    <x v="1"/>
    <x v="9"/>
    <s v="Honeywell Enviracaire Portable HEPA Air Cleaner for 17' x 22' Room"/>
    <n v="2405.1999999999998"/>
    <n v="8"/>
    <n v="0"/>
    <n v="793.71599999999989"/>
  </r>
  <r>
    <n v="9950"/>
    <x v="4988"/>
    <x v="3"/>
    <x v="702"/>
    <d v="2014-06-04T00:00:00"/>
    <x v="0"/>
    <s v="HW-14935"/>
    <s v="Helen Wasserman"/>
    <x v="1"/>
    <s v="United States"/>
    <s v="Indianapolis"/>
    <x v="14"/>
    <n v="46203"/>
    <x v="2"/>
    <s v="TEC-AC-10004568"/>
    <x v="2"/>
    <x v="11"/>
    <s v="Maxell LTO Ultrium - 800 GB"/>
    <n v="83.97"/>
    <n v="3"/>
    <n v="0"/>
    <n v="15.954299999999993"/>
  </r>
  <r>
    <n v="9951"/>
    <x v="4988"/>
    <x v="3"/>
    <x v="702"/>
    <d v="2014-06-04T00:00:00"/>
    <x v="0"/>
    <s v="HW-14935"/>
    <s v="Helen Wasserman"/>
    <x v="1"/>
    <s v="United States"/>
    <s v="Indianapolis"/>
    <x v="14"/>
    <n v="46203"/>
    <x v="2"/>
    <s v="TEC-AC-10001714"/>
    <x v="2"/>
    <x v="11"/>
    <s v="Logitech MX Performance Wireless Mouse"/>
    <n v="39.89"/>
    <n v="1"/>
    <n v="0"/>
    <n v="14.7593"/>
  </r>
  <r>
    <n v="9952"/>
    <x v="4988"/>
    <x v="3"/>
    <x v="702"/>
    <d v="2014-06-04T00:00:00"/>
    <x v="0"/>
    <s v="HW-14935"/>
    <s v="Helen Wasserman"/>
    <x v="1"/>
    <s v="United States"/>
    <s v="Indianapolis"/>
    <x v="14"/>
    <n v="46203"/>
    <x v="2"/>
    <s v="OFF-BI-10002072"/>
    <x v="1"/>
    <x v="8"/>
    <s v="Cardinal Slant-D Ring Binders"/>
    <n v="17.38"/>
    <n v="2"/>
    <n v="0"/>
    <n v="8.69"/>
  </r>
  <r>
    <n v="9953"/>
    <x v="4989"/>
    <x v="1"/>
    <x v="639"/>
    <d v="2012-12-16T00:00:00"/>
    <x v="0"/>
    <s v="DB-12970"/>
    <s v="Darren Budd"/>
    <x v="1"/>
    <s v="United States"/>
    <s v="Los Angeles"/>
    <x v="1"/>
    <n v="90045"/>
    <x v="1"/>
    <s v="OFF-BI-10001153"/>
    <x v="1"/>
    <x v="8"/>
    <s v="Ibico Recycled Grain-Textured Covers"/>
    <n v="55.264000000000003"/>
    <n v="2"/>
    <n v="0.2"/>
    <n v="20.723999999999997"/>
  </r>
  <r>
    <n v="9954"/>
    <x v="4989"/>
    <x v="1"/>
    <x v="639"/>
    <d v="2012-12-16T00:00:00"/>
    <x v="0"/>
    <s v="DB-12970"/>
    <s v="Darren Budd"/>
    <x v="1"/>
    <s v="United States"/>
    <s v="Los Angeles"/>
    <x v="1"/>
    <n v="90045"/>
    <x v="1"/>
    <s v="OFF-PA-10004983"/>
    <x v="1"/>
    <x v="10"/>
    <s v="Xerox 23"/>
    <n v="6.48"/>
    <n v="1"/>
    <n v="0"/>
    <n v="3.1104000000000003"/>
  </r>
  <r>
    <n v="9955"/>
    <x v="4989"/>
    <x v="1"/>
    <x v="639"/>
    <d v="2012-12-16T00:00:00"/>
    <x v="0"/>
    <s v="DB-12970"/>
    <s v="Darren Budd"/>
    <x v="1"/>
    <s v="United States"/>
    <s v="Los Angeles"/>
    <x v="1"/>
    <n v="90045"/>
    <x v="1"/>
    <s v="OFF-BI-10000948"/>
    <x v="1"/>
    <x v="8"/>
    <s v="GBC Laser Imprintable Binding System Covers, Desert Sand"/>
    <n v="34.248000000000005"/>
    <n v="3"/>
    <n v="0.2"/>
    <n v="11.558699999999998"/>
  </r>
  <r>
    <n v="9956"/>
    <x v="4989"/>
    <x v="1"/>
    <x v="639"/>
    <d v="2012-12-16T00:00:00"/>
    <x v="0"/>
    <s v="DB-12970"/>
    <s v="Darren Budd"/>
    <x v="1"/>
    <s v="United States"/>
    <s v="Los Angeles"/>
    <x v="1"/>
    <n v="90045"/>
    <x v="1"/>
    <s v="FUR-TA-10002622"/>
    <x v="0"/>
    <x v="3"/>
    <s v="Bush Andora Conference Table, Maple/Graphite Gray Finish"/>
    <n v="273.56799999999998"/>
    <n v="2"/>
    <n v="0.2"/>
    <n v="10.258800000000008"/>
  </r>
  <r>
    <n v="9957"/>
    <x v="4990"/>
    <x v="2"/>
    <x v="7"/>
    <d v="2011-11-17T00:00:00"/>
    <x v="1"/>
    <s v="KN-16705"/>
    <s v="Kristina Nunn"/>
    <x v="2"/>
    <s v="United States"/>
    <s v="New Rochelle"/>
    <x v="15"/>
    <n v="10801"/>
    <x v="3"/>
    <s v="OFF-PA-10001776"/>
    <x v="1"/>
    <x v="10"/>
    <s v="Wirebound Message Books, Four 2 3/4&quot; x 5&quot; Forms per Page, 600 Sets per Book"/>
    <n v="46.349999999999994"/>
    <n v="5"/>
    <n v="0"/>
    <n v="21.784499999999998"/>
  </r>
  <r>
    <n v="9958"/>
    <x v="4990"/>
    <x v="2"/>
    <x v="7"/>
    <d v="2011-11-17T00:00:00"/>
    <x v="1"/>
    <s v="KN-16705"/>
    <s v="Kristina Nunn"/>
    <x v="2"/>
    <s v="United States"/>
    <s v="New Rochelle"/>
    <x v="15"/>
    <n v="10801"/>
    <x v="3"/>
    <s v="OFF-PA-10004039"/>
    <x v="1"/>
    <x v="10"/>
    <s v="Xerox 1882"/>
    <n v="223.92"/>
    <n v="4"/>
    <n v="0"/>
    <n v="109.7208"/>
  </r>
  <r>
    <n v="9959"/>
    <x v="4990"/>
    <x v="2"/>
    <x v="7"/>
    <d v="2011-11-17T00:00:00"/>
    <x v="1"/>
    <s v="KN-16705"/>
    <s v="Kristina Nunn"/>
    <x v="2"/>
    <s v="United States"/>
    <s v="New Rochelle"/>
    <x v="15"/>
    <n v="10801"/>
    <x v="3"/>
    <s v="OFF-SU-10001574"/>
    <x v="1"/>
    <x v="14"/>
    <s v="Acme Value Line Scissors"/>
    <n v="7.3"/>
    <n v="2"/>
    <n v="0"/>
    <n v="2.1899999999999995"/>
  </r>
  <r>
    <n v="9960"/>
    <x v="4991"/>
    <x v="3"/>
    <x v="833"/>
    <d v="2014-10-12T00:00:00"/>
    <x v="1"/>
    <s v="AJ-10945"/>
    <s v="Ashley Jarboe"/>
    <x v="0"/>
    <s v="United States"/>
    <s v="Chandler"/>
    <x v="16"/>
    <n v="85224"/>
    <x v="1"/>
    <s v="OFF-AR-10001761"/>
    <x v="1"/>
    <x v="6"/>
    <s v="Avery Hi-Liter Smear-Safe Highlighters"/>
    <n v="9.3439999999999994"/>
    <n v="2"/>
    <n v="0.2"/>
    <n v="1.8687999999999998"/>
  </r>
  <r>
    <n v="9961"/>
    <x v="4992"/>
    <x v="3"/>
    <x v="118"/>
    <d v="2014-09-19T00:00:00"/>
    <x v="0"/>
    <s v="CL-12700"/>
    <s v="Craig Leslie"/>
    <x v="2"/>
    <s v="United States"/>
    <s v="Florence"/>
    <x v="0"/>
    <n v="41042"/>
    <x v="0"/>
    <s v="TEC-AC-10002305"/>
    <x v="2"/>
    <x v="11"/>
    <s v="KeyTronic E03601U1 - Keyboard - Beige"/>
    <n v="18"/>
    <n v="1"/>
    <n v="0"/>
    <n v="3.2399999999999984"/>
  </r>
  <r>
    <n v="9962"/>
    <x v="4993"/>
    <x v="1"/>
    <x v="531"/>
    <d v="2012-03-22T00:00:00"/>
    <x v="2"/>
    <s v="CM-12655"/>
    <s v="Corinna Mitchell"/>
    <x v="2"/>
    <s v="United States"/>
    <s v="Houston"/>
    <x v="5"/>
    <n v="77041"/>
    <x v="2"/>
    <s v="OFF-PA-10000675"/>
    <x v="1"/>
    <x v="10"/>
    <s v="Xerox 1919"/>
    <n v="65.584000000000003"/>
    <n v="2"/>
    <n v="0.2"/>
    <n v="23.7742"/>
  </r>
  <r>
    <n v="9963"/>
    <x v="4993"/>
    <x v="1"/>
    <x v="531"/>
    <d v="2012-03-22T00:00:00"/>
    <x v="2"/>
    <s v="CM-12655"/>
    <s v="Corinna Mitchell"/>
    <x v="2"/>
    <s v="United States"/>
    <s v="Houston"/>
    <x v="5"/>
    <n v="77041"/>
    <x v="2"/>
    <s v="FUR-BO-10004218"/>
    <x v="0"/>
    <x v="0"/>
    <s v="Bush Heritage Pine Collection 5-Shelf Bookcase, Albany Pine Finish, *Special Order"/>
    <n v="383.46559999999994"/>
    <n v="4"/>
    <n v="0.32"/>
    <n v="-67.670400000000001"/>
  </r>
  <r>
    <n v="9964"/>
    <x v="4994"/>
    <x v="1"/>
    <x v="353"/>
    <d v="2012-07-26T00:00:00"/>
    <x v="3"/>
    <s v="AS-10240"/>
    <s v="Alan Shonely"/>
    <x v="0"/>
    <s v="United States"/>
    <s v="Philadelphia"/>
    <x v="9"/>
    <n v="19140"/>
    <x v="3"/>
    <s v="OFF-PA-10003072"/>
    <x v="1"/>
    <x v="10"/>
    <s v="Eureka Recycled Copy Paper 8 1/2&quot; x 11&quot;, Ream"/>
    <n v="10.368000000000002"/>
    <n v="2"/>
    <n v="0.2"/>
    <n v="3.6288"/>
  </r>
  <r>
    <n v="9965"/>
    <x v="4995"/>
    <x v="0"/>
    <x v="5"/>
    <d v="2013-12-11T00:00:00"/>
    <x v="0"/>
    <s v="HE-14800"/>
    <s v="Harold Engle"/>
    <x v="1"/>
    <s v="United States"/>
    <s v="Newark"/>
    <x v="13"/>
    <n v="19711"/>
    <x v="3"/>
    <s v="FUR-FU-10002671"/>
    <x v="0"/>
    <x v="5"/>
    <s v="Electrix 20W Halogen Replacement Bulb for Zoom-In Desk Lamp"/>
    <n v="13.4"/>
    <n v="1"/>
    <n v="0"/>
    <n v="6.4319999999999995"/>
  </r>
  <r>
    <n v="9966"/>
    <x v="4995"/>
    <x v="0"/>
    <x v="5"/>
    <d v="2013-12-11T00:00:00"/>
    <x v="0"/>
    <s v="HE-14800"/>
    <s v="Harold Engle"/>
    <x v="1"/>
    <s v="United States"/>
    <s v="Newark"/>
    <x v="13"/>
    <n v="19711"/>
    <x v="3"/>
    <s v="OFF-PA-10000349"/>
    <x v="1"/>
    <x v="10"/>
    <s v="Staples"/>
    <n v="4.9800000000000004"/>
    <n v="1"/>
    <n v="0"/>
    <n v="2.3406000000000002"/>
  </r>
  <r>
    <n v="9967"/>
    <x v="4995"/>
    <x v="0"/>
    <x v="5"/>
    <d v="2013-12-11T00:00:00"/>
    <x v="0"/>
    <s v="HE-14800"/>
    <s v="Harold Engle"/>
    <x v="1"/>
    <s v="United States"/>
    <s v="Newark"/>
    <x v="13"/>
    <n v="19711"/>
    <x v="3"/>
    <s v="OFF-EN-10004483"/>
    <x v="1"/>
    <x v="12"/>
    <s v="#10 White Business Envelopes,4 1/8 x 9 1/2"/>
    <n v="109.69"/>
    <n v="7"/>
    <n v="0"/>
    <n v="51.554299999999991"/>
  </r>
  <r>
    <n v="9968"/>
    <x v="4996"/>
    <x v="3"/>
    <x v="157"/>
    <d v="2014-12-18T00:00:00"/>
    <x v="1"/>
    <s v="RB-19435"/>
    <s v="Richard Bierner"/>
    <x v="0"/>
    <s v="United States"/>
    <s v="Plainfield"/>
    <x v="30"/>
    <n v="7060"/>
    <x v="3"/>
    <s v="OFF-BI-10004209"/>
    <x v="1"/>
    <x v="8"/>
    <s v="Fellowes Twister Kit, Gray/Clear, 3/pkg"/>
    <n v="40.199999999999996"/>
    <n v="5"/>
    <n v="0"/>
    <n v="18.089999999999996"/>
  </r>
  <r>
    <n v="9969"/>
    <x v="4996"/>
    <x v="3"/>
    <x v="157"/>
    <d v="2014-12-18T00:00:00"/>
    <x v="1"/>
    <s v="RB-19435"/>
    <s v="Richard Bierner"/>
    <x v="0"/>
    <s v="United States"/>
    <s v="Plainfield"/>
    <x v="30"/>
    <n v="7060"/>
    <x v="3"/>
    <s v="OFF-BI-10004600"/>
    <x v="1"/>
    <x v="8"/>
    <s v="Ibico Ibimaster 300 Manual Binding System"/>
    <n v="735.98"/>
    <n v="2"/>
    <n v="0"/>
    <n v="331.19099999999997"/>
  </r>
  <r>
    <n v="9970"/>
    <x v="4996"/>
    <x v="3"/>
    <x v="157"/>
    <d v="2014-12-18T00:00:00"/>
    <x v="1"/>
    <s v="RB-19435"/>
    <s v="Richard Bierner"/>
    <x v="0"/>
    <s v="United States"/>
    <s v="Plainfield"/>
    <x v="30"/>
    <n v="7060"/>
    <x v="3"/>
    <s v="OFF-AP-10003622"/>
    <x v="1"/>
    <x v="9"/>
    <s v="Bravo II Megaboss 12-Amp Hard Body Upright, Replacement Belts, 2 Belts per Pack"/>
    <n v="22.75"/>
    <n v="7"/>
    <n v="0"/>
    <n v="6.5974999999999993"/>
  </r>
  <r>
    <n v="9971"/>
    <x v="4997"/>
    <x v="1"/>
    <x v="1141"/>
    <d v="2012-07-02T00:00:00"/>
    <x v="1"/>
    <s v="MP-17470"/>
    <s v="Mark Packer"/>
    <x v="2"/>
    <s v="United States"/>
    <s v="Smyrna"/>
    <x v="32"/>
    <n v="30080"/>
    <x v="0"/>
    <s v="OFF-BI-10002867"/>
    <x v="1"/>
    <x v="8"/>
    <s v="GBC Recycled Regency Composition Covers"/>
    <n v="119.56"/>
    <n v="2"/>
    <n v="0"/>
    <n v="54.997599999999991"/>
  </r>
  <r>
    <n v="9972"/>
    <x v="4997"/>
    <x v="1"/>
    <x v="1141"/>
    <d v="2012-07-02T00:00:00"/>
    <x v="1"/>
    <s v="MP-17470"/>
    <s v="Mark Packer"/>
    <x v="2"/>
    <s v="United States"/>
    <s v="Smyrna"/>
    <x v="32"/>
    <n v="30080"/>
    <x v="0"/>
    <s v="OFF-AR-10000538"/>
    <x v="1"/>
    <x v="6"/>
    <s v="Boston Model 1800 Electric Pencil Sharpener, Gray"/>
    <n v="140.75"/>
    <n v="5"/>
    <n v="0"/>
    <n v="42.22499999999998"/>
  </r>
  <r>
    <n v="9973"/>
    <x v="4998"/>
    <x v="0"/>
    <x v="108"/>
    <d v="2013-09-18T00:00:00"/>
    <x v="1"/>
    <s v="RC-19960"/>
    <s v="Ryan Crowe"/>
    <x v="0"/>
    <s v="United States"/>
    <s v="Houston"/>
    <x v="5"/>
    <n v="77041"/>
    <x v="2"/>
    <s v="OFF-EN-10000056"/>
    <x v="1"/>
    <x v="12"/>
    <s v="Cameo Buff Policy Envelopes"/>
    <n v="99.567999999999998"/>
    <n v="2"/>
    <n v="0.2"/>
    <n v="33.604199999999992"/>
  </r>
  <r>
    <n v="9974"/>
    <x v="4999"/>
    <x v="0"/>
    <x v="409"/>
    <d v="2013-12-11T00:00:00"/>
    <x v="1"/>
    <s v="AP-10720"/>
    <s v="Anne Pryor"/>
    <x v="2"/>
    <s v="United States"/>
    <s v="Los Angeles"/>
    <x v="1"/>
    <n v="90032"/>
    <x v="1"/>
    <s v="TEC-PH-10004080"/>
    <x v="2"/>
    <x v="7"/>
    <s v="Avaya 5410 Digital phone"/>
    <n v="271.95999999999998"/>
    <n v="5"/>
    <n v="0.2"/>
    <n v="27.195999999999998"/>
  </r>
  <r>
    <n v="9975"/>
    <x v="4999"/>
    <x v="0"/>
    <x v="409"/>
    <d v="2013-12-11T00:00:00"/>
    <x v="1"/>
    <s v="AP-10720"/>
    <s v="Anne Pryor"/>
    <x v="2"/>
    <s v="United States"/>
    <s v="Los Angeles"/>
    <x v="1"/>
    <n v="90032"/>
    <x v="1"/>
    <s v="OFF-AR-10004752"/>
    <x v="1"/>
    <x v="6"/>
    <s v="Blackstonian Pencils"/>
    <n v="18.689999999999998"/>
    <n v="7"/>
    <n v="0"/>
    <n v="5.2332000000000001"/>
  </r>
  <r>
    <n v="9976"/>
    <x v="4999"/>
    <x v="0"/>
    <x v="409"/>
    <d v="2013-12-11T00:00:00"/>
    <x v="1"/>
    <s v="AP-10720"/>
    <s v="Anne Pryor"/>
    <x v="2"/>
    <s v="United States"/>
    <s v="Los Angeles"/>
    <x v="1"/>
    <n v="90032"/>
    <x v="1"/>
    <s v="OFF-PA-10000743"/>
    <x v="1"/>
    <x v="10"/>
    <s v="Xerox 1977"/>
    <n v="13.36"/>
    <n v="2"/>
    <n v="0"/>
    <n v="6.4127999999999998"/>
  </r>
  <r>
    <n v="9977"/>
    <x v="4999"/>
    <x v="0"/>
    <x v="409"/>
    <d v="2013-12-11T00:00:00"/>
    <x v="1"/>
    <s v="AP-10720"/>
    <s v="Anne Pryor"/>
    <x v="2"/>
    <s v="United States"/>
    <s v="Los Angeles"/>
    <x v="1"/>
    <n v="90032"/>
    <x v="1"/>
    <s v="TEC-PH-10002496"/>
    <x v="2"/>
    <x v="7"/>
    <s v="Cisco SPA301"/>
    <n v="249.58400000000003"/>
    <n v="2"/>
    <n v="0.2"/>
    <n v="31.197999999999986"/>
  </r>
  <r>
    <n v="9978"/>
    <x v="4999"/>
    <x v="0"/>
    <x v="409"/>
    <d v="2013-12-11T00:00:00"/>
    <x v="1"/>
    <s v="AP-10720"/>
    <s v="Anne Pryor"/>
    <x v="2"/>
    <s v="United States"/>
    <s v="Los Angeles"/>
    <x v="1"/>
    <n v="90032"/>
    <x v="1"/>
    <s v="OFF-FA-10003467"/>
    <x v="1"/>
    <x v="13"/>
    <s v="Alliance Big Bands Rubber Bands, 12/Pack"/>
    <n v="13.86"/>
    <n v="7"/>
    <n v="0"/>
    <n v="0"/>
  </r>
  <r>
    <n v="9979"/>
    <x v="4999"/>
    <x v="0"/>
    <x v="409"/>
    <d v="2013-12-11T00:00:00"/>
    <x v="1"/>
    <s v="AP-10720"/>
    <s v="Anne Pryor"/>
    <x v="2"/>
    <s v="United States"/>
    <s v="Los Angeles"/>
    <x v="1"/>
    <n v="90032"/>
    <x v="1"/>
    <s v="OFF-BI-10003727"/>
    <x v="1"/>
    <x v="8"/>
    <s v="Avery Durable Slant Ring Binders With Label Holder"/>
    <n v="13.375999999999999"/>
    <n v="4"/>
    <n v="0.2"/>
    <n v="4.6815999999999995"/>
  </r>
  <r>
    <n v="9980"/>
    <x v="4999"/>
    <x v="0"/>
    <x v="409"/>
    <d v="2013-12-11T00:00:00"/>
    <x v="1"/>
    <s v="AP-10720"/>
    <s v="Anne Pryor"/>
    <x v="2"/>
    <s v="United States"/>
    <s v="Los Angeles"/>
    <x v="1"/>
    <n v="90032"/>
    <x v="1"/>
    <s v="OFF-BI-10002026"/>
    <x v="1"/>
    <x v="8"/>
    <s v="Ibico Recycled Linen-Style Covers"/>
    <n v="437.47200000000009"/>
    <n v="14"/>
    <n v="0.2"/>
    <n v="153.11519999999999"/>
  </r>
  <r>
    <n v="9981"/>
    <x v="5000"/>
    <x v="1"/>
    <x v="684"/>
    <d v="2012-09-09T00:00:00"/>
    <x v="0"/>
    <s v="SW-20455"/>
    <s v="Shaun Weien"/>
    <x v="0"/>
    <s v="United States"/>
    <s v="Lafayette"/>
    <x v="28"/>
    <n v="70506"/>
    <x v="0"/>
    <s v="FUR-TA-10001039"/>
    <x v="0"/>
    <x v="3"/>
    <s v="KI Adjustable-Height Table"/>
    <n v="85.98"/>
    <n v="1"/>
    <n v="0"/>
    <n v="22.354800000000004"/>
  </r>
  <r>
    <n v="9982"/>
    <x v="5001"/>
    <x v="3"/>
    <x v="646"/>
    <d v="2014-08-07T00:00:00"/>
    <x v="2"/>
    <s v="TB-21055"/>
    <s v="Ted Butterfield"/>
    <x v="0"/>
    <s v="United States"/>
    <s v="Fairfield"/>
    <x v="24"/>
    <n v="45014"/>
    <x v="3"/>
    <s v="OFF-LA-10004484"/>
    <x v="1"/>
    <x v="2"/>
    <s v="Avery 476"/>
    <n v="16.520000000000003"/>
    <n v="5"/>
    <n v="0.2"/>
    <n v="5.368999999999998"/>
  </r>
  <r>
    <n v="9983"/>
    <x v="5002"/>
    <x v="0"/>
    <x v="897"/>
    <d v="2013-09-29T00:00:00"/>
    <x v="1"/>
    <s v="RC-19960"/>
    <s v="Ryan Crowe"/>
    <x v="0"/>
    <s v="United States"/>
    <s v="Grand Rapids"/>
    <x v="12"/>
    <n v="49505"/>
    <x v="2"/>
    <s v="OFF-PA-10002195"/>
    <x v="1"/>
    <x v="10"/>
    <s v="RSVP Cards &amp; Envelopes, Blank White, 8-1/2&quot; X 11&quot;, 24 Cards/25 Envelopes/Set"/>
    <n v="35.56"/>
    <n v="7"/>
    <n v="0"/>
    <n v="16.713200000000001"/>
  </r>
  <r>
    <n v="9984"/>
    <x v="5002"/>
    <x v="0"/>
    <x v="897"/>
    <d v="2013-09-29T00:00:00"/>
    <x v="1"/>
    <s v="RC-19960"/>
    <s v="Ryan Crowe"/>
    <x v="0"/>
    <s v="United States"/>
    <s v="Grand Rapids"/>
    <x v="12"/>
    <n v="49505"/>
    <x v="2"/>
    <s v="TEC-PH-10001305"/>
    <x v="2"/>
    <x v="7"/>
    <s v="Panasonic KX TS208W Corded phone"/>
    <n v="97.98"/>
    <n v="2"/>
    <n v="0"/>
    <n v="27.434400000000011"/>
  </r>
  <r>
    <n v="9985"/>
    <x v="5003"/>
    <x v="1"/>
    <x v="961"/>
    <d v="2012-05-23T00:00:00"/>
    <x v="1"/>
    <s v="DV-13465"/>
    <s v="Dianna Vittorini"/>
    <x v="0"/>
    <s v="United States"/>
    <s v="Long Beach"/>
    <x v="15"/>
    <n v="11561"/>
    <x v="3"/>
    <s v="OFF-LA-10003766"/>
    <x v="1"/>
    <x v="2"/>
    <s v="Self-Adhesive Removable Labels"/>
    <n v="31.5"/>
    <n v="10"/>
    <n v="0"/>
    <n v="15.120000000000001"/>
  </r>
  <r>
    <n v="9986"/>
    <x v="5003"/>
    <x v="1"/>
    <x v="961"/>
    <d v="2012-05-23T00:00:00"/>
    <x v="1"/>
    <s v="DV-13465"/>
    <s v="Dianna Vittorini"/>
    <x v="0"/>
    <s v="United States"/>
    <s v="Long Beach"/>
    <x v="15"/>
    <n v="11561"/>
    <x v="3"/>
    <s v="OFF-SU-10000898"/>
    <x v="1"/>
    <x v="14"/>
    <s v="Acme Hot Forged Carbon Steel Scissors with Nickel-Plated Handles, 3 7/8&quot; Cut, 8&quot;L"/>
    <n v="55.6"/>
    <n v="4"/>
    <n v="0"/>
    <n v="16.123999999999995"/>
  </r>
  <r>
    <n v="9987"/>
    <x v="5004"/>
    <x v="0"/>
    <x v="321"/>
    <d v="2013-10-04T00:00:00"/>
    <x v="1"/>
    <s v="ML-17410"/>
    <s v="Maris LaWare"/>
    <x v="0"/>
    <s v="United States"/>
    <s v="Los Angeles"/>
    <x v="1"/>
    <n v="90008"/>
    <x v="1"/>
    <s v="TEC-AC-10003399"/>
    <x v="2"/>
    <x v="11"/>
    <s v="Memorex Mini Travel Drive 64 GB USB 2.0 Flash Drive"/>
    <n v="36.24"/>
    <n v="1"/>
    <n v="0"/>
    <n v="15.220800000000001"/>
  </r>
  <r>
    <n v="9988"/>
    <x v="5005"/>
    <x v="3"/>
    <x v="701"/>
    <d v="2014-11-22T00:00:00"/>
    <x v="1"/>
    <s v="RA-19885"/>
    <s v="Ruben Ausman"/>
    <x v="1"/>
    <s v="United States"/>
    <s v="Athens"/>
    <x v="32"/>
    <n v="30605"/>
    <x v="0"/>
    <s v="TEC-AC-10001539"/>
    <x v="2"/>
    <x v="11"/>
    <s v="Logitech G430 Surround Sound Gaming Headset with Dolby 7.1 Technology"/>
    <n v="79.989999999999995"/>
    <n v="1"/>
    <n v="0"/>
    <n v="28.796399999999998"/>
  </r>
  <r>
    <n v="9989"/>
    <x v="5005"/>
    <x v="3"/>
    <x v="701"/>
    <d v="2014-11-22T00:00:00"/>
    <x v="1"/>
    <s v="RA-19885"/>
    <s v="Ruben Ausman"/>
    <x v="1"/>
    <s v="United States"/>
    <s v="Athens"/>
    <x v="32"/>
    <n v="30605"/>
    <x v="0"/>
    <s v="TEC-PH-10004006"/>
    <x v="2"/>
    <x v="7"/>
    <s v="Panasonic KX - TS880B Telephone"/>
    <n v="206.1"/>
    <n v="5"/>
    <n v="0"/>
    <n v="55.647000000000006"/>
  </r>
  <r>
    <n v="9990"/>
    <x v="5006"/>
    <x v="2"/>
    <x v="1237"/>
    <d v="2011-01-24T00:00:00"/>
    <x v="0"/>
    <s v="TB-21400"/>
    <s v="Tom Boeckenhauer"/>
    <x v="0"/>
    <s v="United States"/>
    <s v="Miami"/>
    <x v="2"/>
    <n v="33180"/>
    <x v="0"/>
    <s v="FUR-FU-10001889"/>
    <x v="0"/>
    <x v="5"/>
    <s v="Ultra Door Pull Handle"/>
    <n v="25.248000000000001"/>
    <n v="3"/>
    <n v="0.2"/>
    <n v="4.1027999999999993"/>
  </r>
  <r>
    <n v="9991"/>
    <x v="5007"/>
    <x v="3"/>
    <x v="425"/>
    <d v="2014-03-04T00:00:00"/>
    <x v="1"/>
    <s v="DB-13060"/>
    <s v="Dave Brooks"/>
    <x v="0"/>
    <s v="United States"/>
    <s v="Costa Mesa"/>
    <x v="1"/>
    <n v="92627"/>
    <x v="1"/>
    <s v="FUR-FU-10000747"/>
    <x v="0"/>
    <x v="5"/>
    <s v="Tenex B1-RE Series Chair Mats for Low Pile Carpets"/>
    <n v="91.96"/>
    <n v="2"/>
    <n v="0"/>
    <n v="15.633199999999988"/>
  </r>
  <r>
    <n v="9992"/>
    <x v="5007"/>
    <x v="3"/>
    <x v="425"/>
    <d v="2014-03-04T00:00:00"/>
    <x v="1"/>
    <s v="DB-13060"/>
    <s v="Dave Brooks"/>
    <x v="0"/>
    <s v="United States"/>
    <s v="Costa Mesa"/>
    <x v="1"/>
    <n v="92627"/>
    <x v="1"/>
    <s v="TEC-PH-10003645"/>
    <x v="2"/>
    <x v="7"/>
    <s v="Aastra 57i VoIP phone"/>
    <n v="258.57600000000002"/>
    <n v="2"/>
    <n v="0.2"/>
    <n v="19.393200000000007"/>
  </r>
  <r>
    <n v="9993"/>
    <x v="5007"/>
    <x v="3"/>
    <x v="425"/>
    <d v="2014-03-04T00:00:00"/>
    <x v="1"/>
    <s v="DB-13060"/>
    <s v="Dave Brooks"/>
    <x v="0"/>
    <s v="United States"/>
    <s v="Costa Mesa"/>
    <x v="1"/>
    <n v="92627"/>
    <x v="1"/>
    <s v="OFF-PA-10004041"/>
    <x v="1"/>
    <x v="10"/>
    <s v="It's Hot Message Books with Stickers, 2 3/4&quot; x 5&quot;"/>
    <n v="29.6"/>
    <n v="4"/>
    <n v="0"/>
    <n v="13.32"/>
  </r>
  <r>
    <n v="9994"/>
    <x v="5008"/>
    <x v="3"/>
    <x v="464"/>
    <d v="2014-05-10T00:00:00"/>
    <x v="0"/>
    <s v="CC-12220"/>
    <s v="Chris Cortes"/>
    <x v="0"/>
    <s v="United States"/>
    <s v="Westminster"/>
    <x v="1"/>
    <n v="92683"/>
    <x v="1"/>
    <s v="OFF-AP-10002684"/>
    <x v="1"/>
    <x v="9"/>
    <s v="Acco 7-Outlet Masterpiece Power Center, Wihtout Fax/Phone Line Protection"/>
    <n v="243.16"/>
    <n v="2"/>
    <n v="0"/>
    <n v="72.947999999999979"/>
  </r>
  <r>
    <m/>
    <x v="5009"/>
    <x v="4"/>
    <x v="1238"/>
    <m/>
    <x v="4"/>
    <m/>
    <m/>
    <x v="3"/>
    <m/>
    <m/>
    <x v="49"/>
    <m/>
    <x v="4"/>
    <m/>
    <x v="3"/>
    <x v="17"/>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8DF1509-4709-41F8-AC71-448AC598A227}" name="PivotTable2"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A3:C16" firstHeaderRow="0" firstDataRow="1" firstDataCol="1"/>
  <pivotFields count="26">
    <pivotField showAll="0"/>
    <pivotField showAll="0"/>
    <pivotField showAll="0">
      <items count="6">
        <item x="2"/>
        <item x="1"/>
        <item x="0"/>
        <item x="3"/>
        <item x="4"/>
        <item t="default"/>
      </items>
    </pivotField>
    <pivotField axis="axisRow" showAll="0">
      <items count="1240">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h="1" x="1238"/>
        <item t="default"/>
      </items>
    </pivotField>
    <pivotField showAll="0"/>
    <pivotField showAll="0">
      <items count="6">
        <item x="2"/>
        <item h="1" x="3"/>
        <item h="1" x="0"/>
        <item h="1" x="1"/>
        <item h="1" x="4"/>
        <item t="default"/>
      </items>
    </pivotField>
    <pivotField showAll="0"/>
    <pivotField showAll="0"/>
    <pivotField showAll="0">
      <items count="5">
        <item x="0"/>
        <item h="1" x="1"/>
        <item h="1" x="2"/>
        <item h="1" x="3"/>
        <item t="default"/>
      </items>
    </pivotField>
    <pivotField showAll="0"/>
    <pivotField showAll="0"/>
    <pivotField showAll="0"/>
    <pivotField showAll="0"/>
    <pivotField showAll="0">
      <items count="6">
        <item h="1" x="2"/>
        <item h="1" x="3"/>
        <item x="0"/>
        <item h="1" x="1"/>
        <item h="1" x="4"/>
        <item t="default"/>
      </items>
    </pivotField>
    <pivotField showAll="0"/>
    <pivotField showAll="0"/>
    <pivotField showAll="0"/>
    <pivotField showAll="0"/>
    <pivotField dataField="1" showAll="0"/>
    <pivotField showAll="0"/>
    <pivotField showAll="0"/>
    <pivotField dataField="1" showAll="0"/>
    <pivotField axis="axisRow" showAll="0">
      <items count="15">
        <item x="0"/>
        <item sd="0" x="1"/>
        <item sd="0" x="2"/>
        <item sd="0" x="3"/>
        <item sd="0" x="4"/>
        <item sd="0" x="5"/>
        <item sd="0" x="6"/>
        <item sd="0" x="7"/>
        <item sd="0" x="8"/>
        <item sd="0" x="9"/>
        <item sd="0" x="10"/>
        <item sd="0" x="11"/>
        <item sd="0" x="12"/>
        <item sd="0" x="13"/>
        <item t="default"/>
      </items>
    </pivotField>
    <pivotField showAll="0">
      <items count="7">
        <item x="0"/>
        <item sd="0" x="1"/>
        <item sd="0" x="2"/>
        <item sd="0" x="3"/>
        <item sd="0" x="4"/>
        <item sd="0" x="5"/>
        <item t="default"/>
      </items>
    </pivotField>
    <pivotField showAll="0">
      <items count="8">
        <item h="1" x="0"/>
        <item h="1" x="1"/>
        <item h="1" sd="0" x="2"/>
        <item sd="0" x="3"/>
        <item h="1" sd="0" x="4"/>
        <item h="1" sd="0" x="5"/>
        <item h="1" sd="0" x="6"/>
        <item t="default"/>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1">
    <format dxfId="0">
      <pivotArea outline="0" collapsedLevelsAreSubtotals="1" fieldPosition="0"/>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9" format="12" series="1">
      <pivotArea type="data" outline="0" fieldPosition="0">
        <references count="1">
          <reference field="4294967294" count="1" selected="0">
            <x v="1"/>
          </reference>
        </references>
      </pivotArea>
    </chartFormat>
    <chartFormat chart="9" format="13"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9023642-BFDC-4366-919D-20697C191650}" name="PivotTable3"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26">
    <pivotField showAll="0"/>
    <pivotField showAll="0"/>
    <pivotField showAll="0">
      <items count="6">
        <item x="2"/>
        <item x="1"/>
        <item x="0"/>
        <item x="3"/>
        <item x="4"/>
        <item t="default"/>
      </items>
    </pivotField>
    <pivotField showAll="0">
      <items count="1240">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x="1238"/>
        <item t="default"/>
      </items>
    </pivotField>
    <pivotField showAll="0"/>
    <pivotField showAll="0">
      <items count="6">
        <item x="2"/>
        <item h="1" x="3"/>
        <item h="1" x="0"/>
        <item h="1" x="1"/>
        <item h="1" x="4"/>
        <item t="default"/>
      </items>
    </pivotField>
    <pivotField showAll="0"/>
    <pivotField showAll="0"/>
    <pivotField showAll="0">
      <items count="5">
        <item x="0"/>
        <item h="1" x="1"/>
        <item h="1" x="2"/>
        <item h="1" x="3"/>
        <item t="default"/>
      </items>
    </pivotField>
    <pivotField showAll="0"/>
    <pivotField showAll="0"/>
    <pivotField showAll="0"/>
    <pivotField showAll="0"/>
    <pivotField showAll="0">
      <items count="6">
        <item h="1" x="2"/>
        <item h="1" x="3"/>
        <item x="0"/>
        <item h="1" x="1"/>
        <item h="1" x="4"/>
        <item t="default"/>
      </items>
    </pivotField>
    <pivotField showAll="0"/>
    <pivotField axis="axisRow" showAll="0">
      <items count="5">
        <item x="0"/>
        <item x="1"/>
        <item x="2"/>
        <item h="1" x="3"/>
        <item t="default"/>
      </items>
    </pivotField>
    <pivotField showAll="0"/>
    <pivotField showAll="0"/>
    <pivotField showAll="0"/>
    <pivotField showAll="0"/>
    <pivotField showAll="0"/>
    <pivotField dataField="1" showAll="0"/>
    <pivotField showAll="0" defaultSubtotal="0"/>
    <pivotField showAll="0" defaultSubtotal="0"/>
    <pivotField showAll="0" defaultSubtotal="0">
      <items count="7">
        <item h="1" x="0"/>
        <item h="1" x="1"/>
        <item h="1" x="2"/>
        <item x="3"/>
        <item h="1" x="4"/>
        <item h="1" x="5"/>
        <item h="1" x="6"/>
      </items>
    </pivotField>
    <pivotField dragToRow="0" dragToCol="0" dragToPage="0" showAll="0" defaultSubtotal="0"/>
  </pivotFields>
  <rowFields count="1">
    <field x="15"/>
  </rowFields>
  <rowItems count="4">
    <i>
      <x/>
    </i>
    <i>
      <x v="1"/>
    </i>
    <i>
      <x v="2"/>
    </i>
    <i t="grand">
      <x/>
    </i>
  </rowItems>
  <colItems count="1">
    <i/>
  </colItems>
  <dataFields count="1">
    <dataField name="Sum of Profit" fld="21"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4363394-B9E4-42B1-BCD8-02306901C028}" name="PivotTable4"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3:B7" firstHeaderRow="1" firstDataRow="1" firstDataCol="1"/>
  <pivotFields count="26">
    <pivotField showAll="0"/>
    <pivotField showAll="0"/>
    <pivotField showAll="0">
      <items count="6">
        <item x="2"/>
        <item x="1"/>
        <item x="0"/>
        <item x="3"/>
        <item x="4"/>
        <item t="default"/>
      </items>
    </pivotField>
    <pivotField showAll="0">
      <items count="1240">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x="1238"/>
        <item t="default"/>
      </items>
    </pivotField>
    <pivotField showAll="0"/>
    <pivotField showAll="0">
      <items count="6">
        <item x="2"/>
        <item h="1" x="3"/>
        <item h="1" x="0"/>
        <item h="1" x="1"/>
        <item h="1" x="4"/>
        <item t="default"/>
      </items>
    </pivotField>
    <pivotField showAll="0"/>
    <pivotField showAll="0"/>
    <pivotField showAll="0">
      <items count="5">
        <item x="0"/>
        <item h="1" x="1"/>
        <item h="1" x="2"/>
        <item h="1" x="3"/>
        <item t="default"/>
      </items>
    </pivotField>
    <pivotField showAll="0"/>
    <pivotField showAll="0"/>
    <pivotField showAll="0"/>
    <pivotField showAll="0"/>
    <pivotField showAll="0">
      <items count="6">
        <item h="1" x="2"/>
        <item h="1" x="3"/>
        <item x="0"/>
        <item h="1" x="1"/>
        <item h="1" x="4"/>
        <item t="default"/>
      </items>
    </pivotField>
    <pivotField showAll="0"/>
    <pivotField axis="axisRow" showAll="0">
      <items count="5">
        <item x="0"/>
        <item x="1"/>
        <item x="2"/>
        <item h="1" x="3"/>
        <item t="default"/>
      </items>
    </pivotField>
    <pivotField showAll="0"/>
    <pivotField showAll="0"/>
    <pivotField dataField="1" showAll="0"/>
    <pivotField showAll="0"/>
    <pivotField showAll="0"/>
    <pivotField showAll="0"/>
    <pivotField showAll="0" defaultSubtotal="0"/>
    <pivotField showAll="0" defaultSubtotal="0"/>
    <pivotField showAll="0" defaultSubtotal="0">
      <items count="7">
        <item h="1" x="0"/>
        <item h="1" x="1"/>
        <item h="1" x="2"/>
        <item x="3"/>
        <item h="1" x="4"/>
        <item h="1" x="5"/>
        <item h="1" x="6"/>
      </items>
    </pivotField>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5" count="1" selected="0">
            <x v="0"/>
          </reference>
        </references>
      </pivotArea>
    </chartFormat>
    <chartFormat chart="0" format="2">
      <pivotArea type="data" outline="0" fieldPosition="0">
        <references count="2">
          <reference field="4294967294" count="1" selected="0">
            <x v="0"/>
          </reference>
          <reference field="15" count="1" selected="0">
            <x v="1"/>
          </reference>
        </references>
      </pivotArea>
    </chartFormat>
    <chartFormat chart="0" format="3">
      <pivotArea type="data" outline="0" fieldPosition="0">
        <references count="2">
          <reference field="4294967294" count="1" selected="0">
            <x v="0"/>
          </reference>
          <reference field="15" count="1" selected="0">
            <x v="2"/>
          </reference>
        </references>
      </pivotArea>
    </chartFormat>
    <chartFormat chart="7" format="24" series="1">
      <pivotArea type="data" outline="0" fieldPosition="0">
        <references count="1">
          <reference field="4294967294" count="1" selected="0">
            <x v="0"/>
          </reference>
        </references>
      </pivotArea>
    </chartFormat>
    <chartFormat chart="7" format="25">
      <pivotArea type="data" outline="0" fieldPosition="0">
        <references count="2">
          <reference field="4294967294" count="1" selected="0">
            <x v="0"/>
          </reference>
          <reference field="15" count="1" selected="0">
            <x v="0"/>
          </reference>
        </references>
      </pivotArea>
    </chartFormat>
    <chartFormat chart="7" format="26">
      <pivotArea type="data" outline="0" fieldPosition="0">
        <references count="2">
          <reference field="4294967294" count="1" selected="0">
            <x v="0"/>
          </reference>
          <reference field="15" count="1" selected="0">
            <x v="1"/>
          </reference>
        </references>
      </pivotArea>
    </chartFormat>
    <chartFormat chart="7" format="27">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83895A1-E94A-45F0-B3A9-96B7B553F1E5}" name="PivotTable2"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9">
  <location ref="A3:B9" firstHeaderRow="1" firstDataRow="1" firstDataCol="1"/>
  <pivotFields count="26">
    <pivotField showAll="0"/>
    <pivotField showAll="0"/>
    <pivotField showAll="0">
      <items count="6">
        <item x="2"/>
        <item x="1"/>
        <item x="0"/>
        <item x="3"/>
        <item x="4"/>
        <item t="default"/>
      </items>
    </pivotField>
    <pivotField showAll="0">
      <items count="1240">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x="1238"/>
        <item t="default"/>
      </items>
    </pivotField>
    <pivotField showAll="0"/>
    <pivotField showAll="0">
      <items count="6">
        <item x="2"/>
        <item h="1" x="3"/>
        <item h="1" x="0"/>
        <item h="1" x="1"/>
        <item h="1" x="4"/>
        <item t="default"/>
      </items>
    </pivotField>
    <pivotField showAll="0"/>
    <pivotField showAll="0"/>
    <pivotField showAll="0">
      <items count="5">
        <item x="0"/>
        <item h="1" x="1"/>
        <item h="1" x="2"/>
        <item h="1" x="3"/>
        <item t="default"/>
      </items>
    </pivotField>
    <pivotField showAll="0"/>
    <pivotField showAll="0"/>
    <pivotField showAll="0"/>
    <pivotField showAll="0"/>
    <pivotField showAll="0">
      <items count="6">
        <item h="1" x="2"/>
        <item h="1" x="3"/>
        <item x="0"/>
        <item h="1" x="1"/>
        <item h="1" x="4"/>
        <item t="default"/>
      </items>
    </pivotField>
    <pivotField showAll="0"/>
    <pivotField showAll="0"/>
    <pivotField axis="axisRow" showAll="0" measureFilter="1" sortType="descending">
      <items count="19">
        <item x="11"/>
        <item x="9"/>
        <item x="6"/>
        <item x="8"/>
        <item x="0"/>
        <item x="1"/>
        <item x="16"/>
        <item x="12"/>
        <item x="13"/>
        <item x="5"/>
        <item x="2"/>
        <item x="15"/>
        <item x="10"/>
        <item x="7"/>
        <item x="4"/>
        <item x="14"/>
        <item x="3"/>
        <item x="17"/>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showAll="0" defaultSubtotal="0">
      <items count="7">
        <item h="1" x="0"/>
        <item h="1" x="1"/>
        <item h="1" x="2"/>
        <item x="3"/>
        <item h="1" x="4"/>
        <item h="1" x="5"/>
        <item h="1" x="6"/>
      </items>
    </pivotField>
    <pivotField dragToRow="0" dragToCol="0" dragToPage="0" showAll="0" defaultSubtotal="0"/>
  </pivotFields>
  <rowFields count="1">
    <field x="16"/>
  </rowFields>
  <rowItems count="6">
    <i>
      <x v="9"/>
    </i>
    <i>
      <x v="16"/>
    </i>
    <i>
      <x v="14"/>
    </i>
    <i>
      <x/>
    </i>
    <i>
      <x v="4"/>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9" format="6"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6"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6A35985-1360-4C31-8D14-550AC6D413BE}" name="PivotTable8"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7" rowHeaderCaption=" ">
  <location ref="O3:P16" firstHeaderRow="1" firstDataRow="1" firstDataCol="1"/>
  <pivotFields count="26">
    <pivotField showAll="0"/>
    <pivotField showAll="0">
      <items count="5011">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x="5009"/>
        <item t="default"/>
      </items>
    </pivotField>
    <pivotField showAll="0">
      <items count="6">
        <item x="2"/>
        <item x="1"/>
        <item x="0"/>
        <item x="3"/>
        <item x="4"/>
        <item t="default"/>
      </items>
    </pivotField>
    <pivotField showAll="0">
      <items count="1240">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x="1238"/>
        <item t="default"/>
      </items>
    </pivotField>
    <pivotField showAll="0"/>
    <pivotField showAll="0">
      <items count="6">
        <item x="2"/>
        <item h="1" x="3"/>
        <item h="1" x="0"/>
        <item h="1" x="1"/>
        <item h="1" x="4"/>
        <item t="default"/>
      </items>
    </pivotField>
    <pivotField showAll="0"/>
    <pivotField showAll="0"/>
    <pivotField showAll="0">
      <items count="5">
        <item x="0"/>
        <item h="1" x="1"/>
        <item h="1" x="2"/>
        <item h="1" x="3"/>
        <item t="default"/>
      </items>
    </pivotField>
    <pivotField showAll="0"/>
    <pivotField showAll="0"/>
    <pivotField showAll="0"/>
    <pivotField showAll="0"/>
    <pivotField showAll="0">
      <items count="6">
        <item h="1" x="2"/>
        <item h="1" x="3"/>
        <item x="0"/>
        <item h="1" x="1"/>
        <item h="1" x="4"/>
        <item t="default"/>
      </items>
    </pivotField>
    <pivotField showAll="0"/>
    <pivotField showAll="0"/>
    <pivotField showAll="0"/>
    <pivotField showAll="0"/>
    <pivotField showAll="0"/>
    <pivotField showAll="0"/>
    <pivotField showAll="0"/>
    <pivotField showAll="0"/>
    <pivotField axis="axisRow" showAll="0" defaultSubtotal="0">
      <items count="14">
        <item h="1" sd="0" x="0"/>
        <item sd="0" x="1"/>
        <item sd="0" x="2"/>
        <item sd="0" x="3"/>
        <item sd="0" x="4"/>
        <item sd="0" x="5"/>
        <item sd="0" x="6"/>
        <item sd="0" x="7"/>
        <item sd="0" x="8"/>
        <item sd="0" x="9"/>
        <item sd="0" x="10"/>
        <item sd="0" x="11"/>
        <item sd="0" x="12"/>
        <item h="1" sd="0" x="13"/>
      </items>
    </pivotField>
    <pivotField showAll="0" defaultSubtotal="0">
      <items count="6">
        <item sd="0" x="0"/>
        <item sd="0" x="1"/>
        <item sd="0" x="2"/>
        <item sd="0" x="3"/>
        <item sd="0" x="4"/>
        <item sd="0" x="5"/>
      </items>
    </pivotField>
    <pivotField showAll="0" defaultSubtotal="0">
      <items count="7">
        <item h="1" sd="0" x="0"/>
        <item h="1" sd="0" x="1"/>
        <item h="1" sd="0" x="2"/>
        <item sd="0" x="3"/>
        <item h="1" sd="0" x="4"/>
        <item h="1" sd="0" x="5"/>
        <item h="1" sd="0" x="6"/>
      </items>
    </pivotField>
    <pivotField dataField="1"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Margin" fld="25" baseField="0" baseItem="0"/>
  </dataFields>
  <chartFormats count="2">
    <chartFormat chart="8" format="0" series="1">
      <pivotArea type="data" outline="0" fieldPosition="0">
        <references count="1">
          <reference field="4294967294" count="1" selected="0">
            <x v="0"/>
          </reference>
        </references>
      </pivotArea>
    </chartFormat>
    <chartFormat chart="16" format="6"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C428041-AA73-4D0F-875B-AE6640341C54}" name="PivotTable7"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rowHeaderCaption=" ">
  <location ref="L3:M16" firstHeaderRow="1" firstDataRow="1" firstDataCol="1"/>
  <pivotFields count="26">
    <pivotField showAll="0"/>
    <pivotField dataField="1" showAll="0">
      <items count="5011">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x="5009"/>
        <item t="default"/>
      </items>
    </pivotField>
    <pivotField showAll="0">
      <items count="6">
        <item x="2"/>
        <item x="1"/>
        <item x="0"/>
        <item x="3"/>
        <item x="4"/>
        <item t="default"/>
      </items>
    </pivotField>
    <pivotField showAll="0">
      <items count="1240">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x="1238"/>
        <item t="default"/>
      </items>
    </pivotField>
    <pivotField showAll="0"/>
    <pivotField showAll="0">
      <items count="6">
        <item x="2"/>
        <item h="1" x="3"/>
        <item h="1" x="0"/>
        <item h="1" x="1"/>
        <item h="1" x="4"/>
        <item t="default"/>
      </items>
    </pivotField>
    <pivotField showAll="0"/>
    <pivotField showAll="0"/>
    <pivotField showAll="0">
      <items count="5">
        <item x="0"/>
        <item h="1" x="1"/>
        <item h="1" x="2"/>
        <item h="1" x="3"/>
        <item t="default"/>
      </items>
    </pivotField>
    <pivotField showAll="0"/>
    <pivotField showAll="0"/>
    <pivotField showAll="0"/>
    <pivotField showAll="0"/>
    <pivotField showAll="0">
      <items count="6">
        <item h="1" x="2"/>
        <item h="1" x="3"/>
        <item x="0"/>
        <item h="1" x="1"/>
        <item h="1" x="4"/>
        <item t="default"/>
      </items>
    </pivotField>
    <pivotField showAll="0"/>
    <pivotField showAll="0"/>
    <pivotField showAll="0"/>
    <pivotField showAll="0"/>
    <pivotField showAll="0"/>
    <pivotField showAll="0"/>
    <pivotField showAll="0"/>
    <pivotField showAll="0"/>
    <pivotField axis="axisRow" showAll="0" defaultSubtotal="0">
      <items count="14">
        <item h="1" sd="0" x="0"/>
        <item sd="0" x="1"/>
        <item sd="0" x="2"/>
        <item sd="0" x="3"/>
        <item sd="0" x="4"/>
        <item sd="0" x="5"/>
        <item sd="0" x="6"/>
        <item sd="0" x="7"/>
        <item sd="0" x="8"/>
        <item sd="0" x="9"/>
        <item sd="0" x="10"/>
        <item sd="0" x="11"/>
        <item sd="0" x="12"/>
        <item h="1" sd="0" x="13"/>
      </items>
    </pivotField>
    <pivotField showAll="0" defaultSubtotal="0">
      <items count="6">
        <item sd="0" x="0"/>
        <item sd="0" x="1"/>
        <item sd="0" x="2"/>
        <item sd="0" x="3"/>
        <item sd="0" x="4"/>
        <item sd="0" x="5"/>
      </items>
    </pivotField>
    <pivotField showAll="0" defaultSubtotal="0">
      <items count="7">
        <item h="1" sd="0" x="0"/>
        <item h="1" sd="0" x="1"/>
        <item h="1" sd="0" x="2"/>
        <item sd="0" x="3"/>
        <item h="1" sd="0" x="4"/>
        <item h="1" sd="0" x="5"/>
        <item h="1"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2">
    <chartFormat chart="6" format="0" series="1">
      <pivotArea type="data" outline="0" fieldPosition="0">
        <references count="1">
          <reference field="4294967294" count="1" selected="0">
            <x v="0"/>
          </reference>
        </references>
      </pivotArea>
    </chartFormat>
    <chartFormat chart="13" format="6"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C6D3CC69-D7AD-4057-ADAC-20BAFCC93E4F}" name="PivotTable6"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rowHeaderCaption=" ">
  <location ref="H3:I16" firstHeaderRow="1" firstDataRow="1" firstDataCol="1"/>
  <pivotFields count="26">
    <pivotField showAll="0"/>
    <pivotField showAll="0"/>
    <pivotField showAll="0">
      <items count="6">
        <item x="2"/>
        <item x="1"/>
        <item x="0"/>
        <item x="3"/>
        <item x="4"/>
        <item t="default"/>
      </items>
    </pivotField>
    <pivotField showAll="0">
      <items count="1240">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x="1238"/>
        <item t="default"/>
      </items>
    </pivotField>
    <pivotField showAll="0"/>
    <pivotField showAll="0">
      <items count="6">
        <item x="2"/>
        <item h="1" x="3"/>
        <item h="1" x="0"/>
        <item h="1" x="1"/>
        <item h="1" x="4"/>
        <item t="default"/>
      </items>
    </pivotField>
    <pivotField showAll="0"/>
    <pivotField showAll="0"/>
    <pivotField showAll="0">
      <items count="5">
        <item x="0"/>
        <item h="1" x="1"/>
        <item h="1" x="2"/>
        <item h="1" x="3"/>
        <item t="default"/>
      </items>
    </pivotField>
    <pivotField showAll="0"/>
    <pivotField showAll="0"/>
    <pivotField showAll="0"/>
    <pivotField showAll="0"/>
    <pivotField showAll="0">
      <items count="6">
        <item h="1" x="2"/>
        <item h="1" x="3"/>
        <item x="0"/>
        <item h="1" x="1"/>
        <item h="1" x="4"/>
        <item t="default"/>
      </items>
    </pivotField>
    <pivotField showAll="0"/>
    <pivotField showAll="0"/>
    <pivotField showAll="0"/>
    <pivotField showAll="0"/>
    <pivotField showAll="0"/>
    <pivotField dataField="1" showAll="0"/>
    <pivotField showAll="0"/>
    <pivotField showAll="0"/>
    <pivotField axis="axisRow" showAll="0" defaultSubtotal="0">
      <items count="14">
        <item h="1" sd="0" x="0"/>
        <item sd="0" x="1"/>
        <item sd="0" x="2"/>
        <item sd="0" x="3"/>
        <item sd="0" x="4"/>
        <item sd="0" x="5"/>
        <item sd="0" x="6"/>
        <item sd="0" x="7"/>
        <item sd="0" x="8"/>
        <item sd="0" x="9"/>
        <item sd="0" x="10"/>
        <item sd="0" x="11"/>
        <item sd="0" x="12"/>
        <item h="1" sd="0" x="13"/>
      </items>
    </pivotField>
    <pivotField showAll="0" defaultSubtotal="0">
      <items count="6">
        <item sd="0" x="0"/>
        <item sd="0" x="1"/>
        <item sd="0" x="2"/>
        <item sd="0" x="3"/>
        <item sd="0" x="4"/>
        <item sd="0" x="5"/>
      </items>
    </pivotField>
    <pivotField showAll="0" defaultSubtotal="0">
      <items count="7">
        <item h="1" sd="0" x="0"/>
        <item h="1" sd="0" x="1"/>
        <item h="1" sd="0" x="2"/>
        <item sd="0" x="3"/>
        <item h="1" sd="0" x="4"/>
        <item h="1" sd="0" x="5"/>
        <item h="1"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2">
    <chartFormat chart="6" format="0" series="1">
      <pivotArea type="data" outline="0" fieldPosition="0">
        <references count="1">
          <reference field="4294967294" count="1" selected="0">
            <x v="0"/>
          </reference>
        </references>
      </pivotArea>
    </chartFormat>
    <chartFormat chart="13" format="6"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9E36A95A-DDF5-4932-8C66-2714492A4B57}" name="PivotTable5"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2" rowHeaderCaption=" ">
  <location ref="D3:E16" firstHeaderRow="1" firstDataRow="1" firstDataCol="1"/>
  <pivotFields count="26">
    <pivotField showAll="0"/>
    <pivotField showAll="0"/>
    <pivotField showAll="0">
      <items count="6">
        <item x="2"/>
        <item x="1"/>
        <item x="0"/>
        <item x="3"/>
        <item x="4"/>
        <item t="default"/>
      </items>
    </pivotField>
    <pivotField showAll="0">
      <items count="1240">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x="1238"/>
        <item t="default"/>
      </items>
    </pivotField>
    <pivotField showAll="0"/>
    <pivotField showAll="0">
      <items count="6">
        <item x="2"/>
        <item h="1" x="3"/>
        <item h="1" x="0"/>
        <item h="1" x="1"/>
        <item h="1" x="4"/>
        <item t="default"/>
      </items>
    </pivotField>
    <pivotField showAll="0"/>
    <pivotField showAll="0"/>
    <pivotField showAll="0">
      <items count="5">
        <item x="0"/>
        <item h="1" x="1"/>
        <item h="1" x="2"/>
        <item h="1" x="3"/>
        <item t="default"/>
      </items>
    </pivotField>
    <pivotField showAll="0"/>
    <pivotField showAll="0"/>
    <pivotField showAll="0"/>
    <pivotField showAll="0"/>
    <pivotField showAll="0">
      <items count="6">
        <item h="1" x="2"/>
        <item h="1" x="3"/>
        <item x="0"/>
        <item h="1" x="1"/>
        <item h="1" x="4"/>
        <item t="default"/>
      </items>
    </pivotField>
    <pivotField showAll="0"/>
    <pivotField showAll="0"/>
    <pivotField showAll="0"/>
    <pivotField showAll="0"/>
    <pivotField showAll="0"/>
    <pivotField showAll="0"/>
    <pivotField showAll="0"/>
    <pivotField dataField="1" showAll="0"/>
    <pivotField axis="axisRow" showAll="0" defaultSubtotal="0">
      <items count="14">
        <item h="1" sd="0" x="0"/>
        <item sd="0" x="1"/>
        <item sd="0" x="2"/>
        <item sd="0" x="3"/>
        <item sd="0" x="4"/>
        <item sd="0" x="5"/>
        <item sd="0" x="6"/>
        <item sd="0" x="7"/>
        <item sd="0" x="8"/>
        <item sd="0" x="9"/>
        <item sd="0" x="10"/>
        <item sd="0" x="11"/>
        <item sd="0" x="12"/>
        <item h="1" sd="0" x="13"/>
      </items>
    </pivotField>
    <pivotField showAll="0" defaultSubtotal="0">
      <items count="6">
        <item sd="0" x="0"/>
        <item sd="0" x="1"/>
        <item sd="0" x="2"/>
        <item sd="0" x="3"/>
        <item sd="0" x="4"/>
        <item sd="0" x="5"/>
      </items>
    </pivotField>
    <pivotField showAll="0" defaultSubtotal="0">
      <items count="7">
        <item h="1" sd="0" x="0"/>
        <item h="1" sd="0" x="1"/>
        <item h="1" sd="0" x="2"/>
        <item sd="0" x="3"/>
        <item h="1" sd="0" x="4"/>
        <item h="1" sd="0" x="5"/>
        <item h="1"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2">
    <chartFormat chart="2" format="0" series="1">
      <pivotArea type="data" outline="0" fieldPosition="0">
        <references count="1">
          <reference field="4294967294" count="1" selected="0">
            <x v="0"/>
          </reference>
        </references>
      </pivotArea>
    </chartFormat>
    <chartFormat chart="21" format="6"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74A7898E-855B-4967-987E-C564B0B641A8}" name="PivotTable3"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rowHeaderCaption=" ">
  <location ref="A3:B16" firstHeaderRow="1" firstDataRow="1" firstDataCol="1"/>
  <pivotFields count="26">
    <pivotField showAll="0"/>
    <pivotField showAll="0"/>
    <pivotField showAll="0">
      <items count="6">
        <item x="2"/>
        <item x="1"/>
        <item x="0"/>
        <item x="3"/>
        <item x="4"/>
        <item t="default"/>
      </items>
    </pivotField>
    <pivotField showAll="0">
      <items count="1240">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x="1238"/>
        <item t="default"/>
      </items>
    </pivotField>
    <pivotField showAll="0"/>
    <pivotField showAll="0">
      <items count="6">
        <item x="2"/>
        <item h="1" x="3"/>
        <item h="1" x="0"/>
        <item h="1" x="1"/>
        <item h="1" x="4"/>
        <item t="default"/>
      </items>
    </pivotField>
    <pivotField showAll="0"/>
    <pivotField showAll="0"/>
    <pivotField showAll="0">
      <items count="5">
        <item x="0"/>
        <item h="1" x="1"/>
        <item h="1" x="2"/>
        <item h="1" x="3"/>
        <item t="default"/>
      </items>
    </pivotField>
    <pivotField showAll="0"/>
    <pivotField showAll="0"/>
    <pivotField showAll="0"/>
    <pivotField showAll="0"/>
    <pivotField showAll="0">
      <items count="6">
        <item h="1" x="2"/>
        <item h="1" x="3"/>
        <item x="0"/>
        <item h="1" x="1"/>
        <item h="1" x="4"/>
        <item t="default"/>
      </items>
    </pivotField>
    <pivotField showAll="0"/>
    <pivotField showAll="0"/>
    <pivotField showAll="0"/>
    <pivotField showAll="0"/>
    <pivotField dataField="1" showAll="0"/>
    <pivotField showAll="0"/>
    <pivotField showAll="0"/>
    <pivotField showAll="0"/>
    <pivotField axis="axisRow" showAll="0" defaultSubtotal="0">
      <items count="14">
        <item h="1" sd="0" x="0"/>
        <item sd="0" x="1"/>
        <item sd="0" x="2"/>
        <item sd="0" x="3"/>
        <item sd="0" x="4"/>
        <item sd="0" x="5"/>
        <item sd="0" x="6"/>
        <item sd="0" x="7"/>
        <item sd="0" x="8"/>
        <item sd="0" x="9"/>
        <item sd="0" x="10"/>
        <item sd="0" x="11"/>
        <item sd="0" x="12"/>
        <item h="1" sd="0" x="13"/>
      </items>
    </pivotField>
    <pivotField showAll="0" defaultSubtotal="0">
      <items count="6">
        <item sd="0" x="0"/>
        <item sd="0" x="1"/>
        <item sd="0" x="2"/>
        <item sd="0" x="3"/>
        <item sd="0" x="4"/>
        <item sd="0" x="5"/>
      </items>
    </pivotField>
    <pivotField showAll="0" defaultSubtotal="0">
      <items count="7">
        <item h="1" sd="0" x="0"/>
        <item h="1" sd="0" x="1"/>
        <item h="1" sd="0" x="2"/>
        <item sd="0" x="3"/>
        <item h="1" sd="0" x="4"/>
        <item h="1" sd="0" x="5"/>
        <item h="1"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8" format="6"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83FEFA4C-D2A4-42F2-80A3-20F1F0C400DF}" name="PivotTable11"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5" firstHeaderRow="1" firstDataRow="1" firstDataCol="1"/>
  <pivotFields count="26">
    <pivotField showAll="0"/>
    <pivotField showAll="0"/>
    <pivotField showAll="0">
      <items count="6">
        <item x="2"/>
        <item x="1"/>
        <item x="0"/>
        <item x="3"/>
        <item x="4"/>
        <item t="default"/>
      </items>
    </pivotField>
    <pivotField showAll="0">
      <items count="1240">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x="1238"/>
        <item t="default"/>
      </items>
    </pivotField>
    <pivotField showAll="0"/>
    <pivotField showAll="0">
      <items count="6">
        <item x="2"/>
        <item h="1" x="3"/>
        <item h="1" x="0"/>
        <item h="1" x="1"/>
        <item h="1" x="4"/>
        <item t="default"/>
      </items>
    </pivotField>
    <pivotField showAll="0"/>
    <pivotField showAll="0"/>
    <pivotField showAll="0">
      <items count="5">
        <item x="0"/>
        <item h="1" x="1"/>
        <item h="1" x="2"/>
        <item h="1" x="3"/>
        <item t="default"/>
      </items>
    </pivotField>
    <pivotField showAll="0"/>
    <pivotField showAll="0"/>
    <pivotField axis="axisRow" showAll="0">
      <items count="51">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h="1" x="49"/>
        <item t="default"/>
      </items>
    </pivotField>
    <pivotField showAll="0"/>
    <pivotField showAll="0">
      <items count="6">
        <item h="1" x="2"/>
        <item h="1" x="3"/>
        <item x="0"/>
        <item h="1" x="1"/>
        <item h="1" x="4"/>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showAll="0" defaultSubtotal="0">
      <items count="7">
        <item h="1" x="0"/>
        <item h="1" x="1"/>
        <item h="1" x="2"/>
        <item x="3"/>
        <item h="1" x="4"/>
        <item h="1" x="5"/>
        <item h="1" x="6"/>
      </items>
    </pivotField>
    <pivotField dragToRow="0" dragToCol="0" dragToPage="0" showAll="0" defaultSubtotal="0"/>
  </pivotFields>
  <rowFields count="1">
    <field x="11"/>
  </rowFields>
  <rowItems count="12">
    <i>
      <x/>
    </i>
    <i>
      <x v="2"/>
    </i>
    <i>
      <x v="8"/>
    </i>
    <i>
      <x v="9"/>
    </i>
    <i>
      <x v="15"/>
    </i>
    <i>
      <x v="16"/>
    </i>
    <i>
      <x v="22"/>
    </i>
    <i>
      <x v="31"/>
    </i>
    <i>
      <x v="38"/>
    </i>
    <i>
      <x v="40"/>
    </i>
    <i>
      <x v="44"/>
    </i>
    <i t="grand">
      <x/>
    </i>
  </rowItems>
  <colItems count="1">
    <i/>
  </colItems>
  <dataFields count="1">
    <dataField name="Sum of Sales" fld="18"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87603D9D-563D-41E7-BB4A-97566E377A3C}" name="PivotTable2" cacheId="3"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F7" firstHeaderRow="0" firstDataRow="1" firstDataCol="1"/>
  <pivotFields count="26">
    <pivotField showAll="0"/>
    <pivotField dataField="1" showAll="0">
      <items count="5011">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x="5009"/>
        <item t="default"/>
      </items>
    </pivotField>
    <pivotField axis="axisRow" showAll="0">
      <items count="6">
        <item x="2"/>
        <item x="1"/>
        <item x="0"/>
        <item x="3"/>
        <item h="1" x="4"/>
        <item t="default"/>
      </items>
    </pivotField>
    <pivotField showAll="0">
      <items count="1240">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x="1238"/>
        <item t="default"/>
      </items>
    </pivotField>
    <pivotField showAll="0"/>
    <pivotField showAll="0">
      <items count="6">
        <item x="2"/>
        <item h="1" x="3"/>
        <item h="1" x="0"/>
        <item h="1" x="1"/>
        <item h="1" x="4"/>
        <item t="default"/>
      </items>
    </pivotField>
    <pivotField showAll="0"/>
    <pivotField showAll="0"/>
    <pivotField showAll="0">
      <items count="5">
        <item x="0"/>
        <item h="1" x="1"/>
        <item h="1" x="2"/>
        <item h="1" x="3"/>
        <item t="default"/>
      </items>
    </pivotField>
    <pivotField showAll="0"/>
    <pivotField showAll="0"/>
    <pivotField showAll="0"/>
    <pivotField showAll="0"/>
    <pivotField showAll="0">
      <items count="6">
        <item h="1" x="2"/>
        <item h="1" x="3"/>
        <item x="0"/>
        <item h="1" x="1"/>
        <item h="1" x="4"/>
        <item t="default"/>
      </items>
    </pivotField>
    <pivotField showAll="0"/>
    <pivotField showAll="0">
      <items count="5">
        <item h="1" x="0"/>
        <item h="1" x="1"/>
        <item x="2"/>
        <item h="1" x="3"/>
        <item t="default"/>
      </items>
    </pivotField>
    <pivotField showAll="0"/>
    <pivotField showAll="0"/>
    <pivotField dataField="1" showAll="0"/>
    <pivotField dataField="1" showAll="0"/>
    <pivotField showAll="0"/>
    <pivotField dataField="1" showAll="0"/>
    <pivotField showAll="0" defaultSubtotal="0"/>
    <pivotField showAll="0" defaultSubtotal="0"/>
    <pivotField showAll="0" defaultSubtotal="0">
      <items count="7">
        <item h="1" x="0"/>
        <item x="1"/>
        <item x="2"/>
        <item x="3"/>
        <item x="4"/>
        <item x="5"/>
        <item h="1" x="6"/>
      </items>
    </pivotField>
    <pivotField dataField="1" dragToRow="0" dragToCol="0" dragToPage="0" showAll="0" defaultSubtotal="0"/>
  </pivotFields>
  <rowFields count="1">
    <field x="2"/>
  </rowFields>
  <rowItems count="4">
    <i>
      <x/>
    </i>
    <i>
      <x v="1"/>
    </i>
    <i>
      <x v="2"/>
    </i>
    <i>
      <x v="3"/>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it Margin" fld="25"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EC971D4B-979A-4C1E-A567-0B02E7C5B1B2}" sourceName="Segment">
  <pivotTables>
    <pivotTable tabId="9" name="PivotTable2"/>
    <pivotTable tabId="4" name="PivotTable2"/>
    <pivotTable tabId="10" name="PivotTable3"/>
    <pivotTable tabId="10" name="PivotTable5"/>
    <pivotTable tabId="10" name="PivotTable6"/>
    <pivotTable tabId="10" name="PivotTable7"/>
    <pivotTable tabId="10" name="PivotTable8"/>
    <pivotTable tabId="6" name="PivotTable4"/>
    <pivotTable tabId="5" name="PivotTable3"/>
    <pivotTable tabId="19" name="PivotTable2"/>
    <pivotTable tabId="15" name="PivotTable11"/>
  </pivotTables>
  <data>
    <tabular pivotCacheId="1182141648">
      <items count="4">
        <i x="0" s="1"/>
        <i x="1"/>
        <i x="2"/>
        <i x="3" nd="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CD78400F-FC08-415C-843A-52D14110CAF0}" sourceName="Region">
  <pivotTables>
    <pivotTable tabId="9" name="PivotTable2"/>
    <pivotTable tabId="4" name="PivotTable2"/>
    <pivotTable tabId="10" name="PivotTable3"/>
    <pivotTable tabId="10" name="PivotTable5"/>
    <pivotTable tabId="10" name="PivotTable6"/>
    <pivotTable tabId="10" name="PivotTable7"/>
    <pivotTable tabId="10" name="PivotTable8"/>
    <pivotTable tabId="6" name="PivotTable4"/>
    <pivotTable tabId="5" name="PivotTable3"/>
    <pivotTable tabId="15" name="PivotTable11"/>
    <pivotTable tabId="19" name="PivotTable2"/>
  </pivotTables>
  <data>
    <tabular pivotCacheId="1182141648">
      <items count="5">
        <i x="2"/>
        <i x="3"/>
        <i x="0" s="1"/>
        <i x="1"/>
        <i x="4" nd="1"/>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 xr10:uid="{5A1FE892-BB6F-4A6C-9C0B-A95A51B5C252}" sourceName="Ship Mode">
  <pivotTables>
    <pivotTable tabId="9" name="PivotTable2"/>
    <pivotTable tabId="4" name="PivotTable2"/>
    <pivotTable tabId="10" name="PivotTable3"/>
    <pivotTable tabId="10" name="PivotTable5"/>
    <pivotTable tabId="10" name="PivotTable6"/>
    <pivotTable tabId="10" name="PivotTable7"/>
    <pivotTable tabId="10" name="PivotTable8"/>
    <pivotTable tabId="19" name="PivotTable2"/>
    <pivotTable tabId="15" name="PivotTable11"/>
    <pivotTable tabId="6" name="PivotTable4"/>
    <pivotTable tabId="5" name="PivotTable3"/>
  </pivotTables>
  <data>
    <tabular pivotCacheId="1182141648">
      <items count="5">
        <i x="2" s="1"/>
        <i x="3"/>
        <i x="0"/>
        <i x="1"/>
        <i x="4"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gment" xr10:uid="{C26CEE99-6F0A-4AB8-826B-F781E0B2EBE0}" cache="Slicer_Segment" caption="Segment" rowHeight="241300"/>
  <slicer name="Segment 1" xr10:uid="{44F1559C-B58C-4416-86B9-CF87EAB64612}" cache="Slicer_Segment" caption="Segment" rowHeight="241300"/>
  <slicer name="Region" xr10:uid="{AAFAAD97-5CA7-46FC-8347-45833B306679}" cache="Slicer_Region" caption="Region" rowHeight="241300"/>
  <slicer name="Region 1" xr10:uid="{5F622C2B-51AD-4130-9DF3-E69834AD0184}" cache="Slicer_Region" caption="Region" rowHeight="241300"/>
  <slicer name="Ship Mode" xr10:uid="{B86A2CCC-4B95-4984-B636-9EBF89796580}" cache="Slicer_Ship_Mode" caption="Ship Mode"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gment 4" xr10:uid="{35612E49-5045-4832-BEEA-8B5462A6EAB8}" cache="Slicer_Segment" caption="Segment" style="ab" rowHeight="241300"/>
  <slicer name="Region 4" xr10:uid="{A68EBA71-BC96-4B16-AFA0-9E39C92EC75D}" cache="Slicer_Region" caption="Region" style="ab" rowHeight="241300"/>
  <slicer name="Ship Mode 1" xr10:uid="{4626B3FF-871B-4300-B4EF-C71C460E650F}" cache="Slicer_Ship_Mode" caption="Ship Mode" style="ab"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5603BCF-5FFE-4391-A7ED-55EE2B7CFD07}" name="Table2" displayName="Table2" ref="A1:V388" totalsRowShown="0">
  <autoFilter ref="A1:V388" xr:uid="{05603BCF-5FFE-4391-A7ED-55EE2B7CFD07}"/>
  <tableColumns count="22">
    <tableColumn id="1" xr3:uid="{FB0079E1-BE8F-4898-A686-24FC6655ACD5}" name="Row ID"/>
    <tableColumn id="2" xr3:uid="{E071B93F-D481-4DC6-98A9-BCB323950ED3}" name="Order ID"/>
    <tableColumn id="3" xr3:uid="{3CF48027-2DFC-4FFB-9B1F-9319E8C0C9ED}" name="Year"/>
    <tableColumn id="4" xr3:uid="{7576E65A-0E0E-4079-AB52-2ED9659F0704}" name="Order Date" dataDxfId="4"/>
    <tableColumn id="5" xr3:uid="{FF352D1C-C2DD-418C-B7BF-B5358D7225D2}" name="Ship Date" dataDxfId="3"/>
    <tableColumn id="6" xr3:uid="{6EAE2F8A-4C16-44E8-AEF7-7DFDF5302AE9}" name="Ship Mode"/>
    <tableColumn id="7" xr3:uid="{5B9CC123-70C7-425E-9B15-265068E77973}" name="Customer ID"/>
    <tableColumn id="8" xr3:uid="{DAF38B91-0A99-4F65-8333-744F05B8B329}" name="Customer Name"/>
    <tableColumn id="9" xr3:uid="{4ABDC3D3-9D65-464F-9E08-16F08B900E14}" name="Segment"/>
    <tableColumn id="10" xr3:uid="{62D268C8-693B-479F-A26D-377DEDEA1D06}" name="Country"/>
    <tableColumn id="11" xr3:uid="{198EF386-C36F-475C-9BCA-56969F4C550F}" name="City"/>
    <tableColumn id="12" xr3:uid="{A9291576-1A83-4BF7-9BC0-113ECA7AFF11}" name="State"/>
    <tableColumn id="13" xr3:uid="{53D06CAC-0786-4244-9CA8-C692AD62FA1C}" name="Postal Code"/>
    <tableColumn id="14" xr3:uid="{2098BB87-FDA4-49C4-8785-4FA6F3933711}" name="Region"/>
    <tableColumn id="15" xr3:uid="{E41BEB9B-2786-4F79-A36C-666C36218611}" name="Product ID"/>
    <tableColumn id="16" xr3:uid="{2146C6A4-4600-40CD-BBBB-4684A83DC495}" name="Category"/>
    <tableColumn id="17" xr3:uid="{11539522-4035-408D-B786-BDF705772A33}" name="Sub-Category"/>
    <tableColumn id="18" xr3:uid="{473D47C5-782A-429B-87E3-B7A6A3A53A67}" name="Product Name"/>
    <tableColumn id="19" xr3:uid="{19951337-9B07-418D-A0F1-8346F4558F74}" name="Sales"/>
    <tableColumn id="20" xr3:uid="{71C0E92D-FA5F-456E-9A69-613645ADE245}" name="Quantity"/>
    <tableColumn id="21" xr3:uid="{0F432EBF-8ECE-4BED-B731-CFCEBBEC608C}" name="Discount"/>
    <tableColumn id="22" xr3:uid="{C1EF912B-AA69-48C3-81D3-73D61365CE01}" name="Profit"/>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autoFilter ref="A1:V9995" xr:uid="{00000000-000C-0000-FFFF-FFFF00000000}"/>
  <tableColumns count="22">
    <tableColumn id="1" xr3:uid="{00000000-0010-0000-0000-000001000000}" name="Row ID"/>
    <tableColumn id="2" xr3:uid="{00000000-0010-0000-0000-000002000000}" name="Order ID"/>
    <tableColumn id="3" xr3:uid="{00000000-0010-0000-0000-000003000000}" name="Year"/>
    <tableColumn id="4" xr3:uid="{00000000-0010-0000-0000-000004000000}" name="Order Date"/>
    <tableColumn id="5" xr3:uid="{00000000-0010-0000-0000-000005000000}" name="Ship Date"/>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name="Data-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525" row="3">
    <wetp:webextensionref xmlns:r="http://schemas.openxmlformats.org/officeDocument/2006/relationships" r:id="rId1"/>
  </wetp:taskpane>
</wetp:taskpanes>
</file>

<file path=xl/webextensions/webextension1.xml><?xml version="1.0" encoding="utf-8"?>
<we:webextension xmlns:we="http://schemas.microsoft.com/office/webextensions/webextension/2010/11" id="{B211350A-CA09-401F-8376-FFE3E16C4376}">
  <we:reference id="wa200005502" version="1.0.0.9" store="en-US" storeType="OMEX"/>
  <we:alternateReferences>
    <we:reference id="wa200005502" version="1.0.0.9" store="wa200005502" storeType="OMEX"/>
  </we:alternateReferences>
  <we:properties>
    <we:property name="docId" value="&quot;2b7cc3a6-6b24-4db8-88ce-ec9a9dc68bb9&quot;"/>
  </we:properties>
  <we:bindings/>
  <we:snapshot xmlns:r="http://schemas.openxmlformats.org/officeDocument/2006/relationships"/>
  <we:extLst>
    <a:ext xmlns:a="http://schemas.openxmlformats.org/drawingml/2006/main" uri="{D87F86FE-615C-45B5-9D79-34F1136793EB}">
      <we:containsCustomFunctions/>
    </a:ext>
    <a:ext xmlns:a="http://schemas.openxmlformats.org/drawingml/2006/main" uri="{7C84B067-C214-45C3-A712-C9D94CD141B2}">
      <we:customFunctionIdList>
        <we:customFunctionIds>_xldudf_GPT</we:customFunctionIds>
        <we:customFunctionIds>_xldudf_GPT_LIST</we:customFunctionIds>
        <we:customFunctionIds>_xldudf_GPT_HLIST</we:customFunctionIds>
        <we:customFunctionIds>_xldudf_GPT_CLASSIFY</we:customFunctionIds>
        <we:customFunctionIds>_xldudf_GPT_TRANSLATE</we:customFunctionIds>
        <we:customFunctionIds>_xldudf_GPT_EXTRACT</we:customFunctionIds>
        <we:customFunctionIds>_xldudf_GPT_TAG</we:customFunctionIds>
        <we:customFunctionIds>_xldudf_GPT_CONVERT</we:customFunctionIds>
        <we:customFunctionIds>_xldudf_GPT_FORMAT</we:customFunctionIds>
        <we:customFunctionIds>_xldudf_GPT_SUMMARIZE</we:customFunctionIds>
        <we:customFunctionIds>_xldudf_GPT_TABLE</we:customFunctionIds>
        <we:customFunctionIds>_xldudf_GPT_FILL</we:customFunctionIds>
        <we:customFunctionIds>_xldudf_GPT_SPLIT</we:customFunctionIds>
        <we:customFunctionIds>_xldudf_GPT_HSPLIT</we:customFunctionIds>
        <we:customFunctionIds>_xldudf_GPT_EDIT</we:customFunctionIds>
      </we:customFunctionIdList>
    </a:ext>
  </we:extLst>
</we:webextension>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1.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7.xml"/><Relationship Id="rId2" Type="http://schemas.openxmlformats.org/officeDocument/2006/relationships/pivotTable" Target="../pivotTables/pivotTable6.xml"/><Relationship Id="rId1" Type="http://schemas.openxmlformats.org/officeDocument/2006/relationships/pivotTable" Target="../pivotTables/pivotTable5.xml"/><Relationship Id="rId6" Type="http://schemas.openxmlformats.org/officeDocument/2006/relationships/drawing" Target="../drawings/drawing5.xml"/><Relationship Id="rId5" Type="http://schemas.openxmlformats.org/officeDocument/2006/relationships/pivotTable" Target="../pivotTables/pivotTable9.xml"/><Relationship Id="rId4" Type="http://schemas.openxmlformats.org/officeDocument/2006/relationships/pivotTable" Target="../pivotTables/pivotTable8.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10.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9.xml.rels><?xml version="1.0" encoding="UTF-8" standalone="yes"?>
<Relationships xmlns="http://schemas.openxmlformats.org/package/2006/relationships"><Relationship Id="rId1" Type="http://schemas.openxmlformats.org/officeDocument/2006/relationships/table" Target="../tables/table2.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7.xml"/><Relationship Id="rId1" Type="http://schemas.openxmlformats.org/officeDocument/2006/relationships/printerSettings" Target="../printerSettings/printerSettings1.bin"/><Relationship Id="rId5" Type="http://schemas.microsoft.com/office/2007/relationships/slicer" Target="../slicers/slicer2.xml"/><Relationship Id="rId4" Type="http://schemas.openxmlformats.org/officeDocument/2006/relationships/image" Target="../media/image1.png"/></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30CA14-9CA6-4A4D-A56D-CD9C676ABEF9}">
  <dimension ref="A3:C16"/>
  <sheetViews>
    <sheetView workbookViewId="0">
      <selection activeCell="Z14" sqref="Z14"/>
    </sheetView>
  </sheetViews>
  <sheetFormatPr defaultRowHeight="14.5"/>
  <cols>
    <col min="1" max="1" width="12.36328125" bestFit="1" customWidth="1"/>
    <col min="2" max="2" width="11.26953125" bestFit="1" customWidth="1"/>
    <col min="3" max="3" width="11.6328125" bestFit="1" customWidth="1"/>
  </cols>
  <sheetData>
    <row r="3" spans="1:3">
      <c r="A3" s="5" t="s">
        <v>10932</v>
      </c>
      <c r="B3" s="4" t="s">
        <v>10943</v>
      </c>
      <c r="C3" s="9" t="s">
        <v>10944</v>
      </c>
    </row>
    <row r="4" spans="1:3">
      <c r="A4" s="7" t="s">
        <v>10934</v>
      </c>
      <c r="B4" s="10">
        <v>179.61399999999998</v>
      </c>
      <c r="C4" s="11">
        <v>74.009600000000006</v>
      </c>
    </row>
    <row r="5" spans="1:3">
      <c r="A5" s="7" t="s">
        <v>10949</v>
      </c>
      <c r="B5" s="10">
        <v>1726.0100000000002</v>
      </c>
      <c r="C5" s="11">
        <v>262.19139999999999</v>
      </c>
    </row>
    <row r="6" spans="1:3">
      <c r="A6" s="7" t="s">
        <v>10935</v>
      </c>
      <c r="B6" s="10">
        <v>257.00799999999998</v>
      </c>
      <c r="C6" s="11">
        <v>5.9038999999999753</v>
      </c>
    </row>
    <row r="7" spans="1:3">
      <c r="A7" s="7" t="s">
        <v>10950</v>
      </c>
      <c r="B7" s="10">
        <v>4059.2899999999991</v>
      </c>
      <c r="C7" s="11">
        <v>872.85929999999973</v>
      </c>
    </row>
    <row r="8" spans="1:3">
      <c r="A8" s="7" t="s">
        <v>10936</v>
      </c>
      <c r="B8" s="10">
        <v>1121.4479999999999</v>
      </c>
      <c r="C8" s="11">
        <v>-57.17100000000007</v>
      </c>
    </row>
    <row r="9" spans="1:3">
      <c r="A9" s="7" t="s">
        <v>10937</v>
      </c>
      <c r="B9" s="10">
        <v>1585.7140000000002</v>
      </c>
      <c r="C9" s="11">
        <v>278.72390000000001</v>
      </c>
    </row>
    <row r="10" spans="1:3">
      <c r="A10" s="7" t="s">
        <v>10938</v>
      </c>
      <c r="B10" s="10">
        <v>589.44400000000007</v>
      </c>
      <c r="C10" s="11">
        <v>199.14439999999999</v>
      </c>
    </row>
    <row r="11" spans="1:3">
      <c r="A11" s="7" t="s">
        <v>10951</v>
      </c>
      <c r="B11" s="10">
        <v>1588.8180000000002</v>
      </c>
      <c r="C11" s="11">
        <v>314.83329999999989</v>
      </c>
    </row>
    <row r="12" spans="1:3">
      <c r="A12" s="7" t="s">
        <v>10939</v>
      </c>
      <c r="B12" s="10">
        <v>1124.038</v>
      </c>
      <c r="C12" s="11">
        <v>457.66990000000004</v>
      </c>
    </row>
    <row r="13" spans="1:3">
      <c r="A13" s="7" t="s">
        <v>10940</v>
      </c>
      <c r="B13" s="10">
        <v>2123.7159999999999</v>
      </c>
      <c r="C13" s="11">
        <v>535.98880000000008</v>
      </c>
    </row>
    <row r="14" spans="1:3">
      <c r="A14" s="7" t="s">
        <v>10941</v>
      </c>
      <c r="B14" s="10">
        <v>2029.8310000000001</v>
      </c>
      <c r="C14" s="11">
        <v>297.68079999999986</v>
      </c>
    </row>
    <row r="15" spans="1:3">
      <c r="A15" s="7" t="s">
        <v>10942</v>
      </c>
      <c r="B15" s="10">
        <v>4417.2419999999993</v>
      </c>
      <c r="C15" s="11">
        <v>634.15479999999991</v>
      </c>
    </row>
    <row r="16" spans="1:3">
      <c r="A16" s="8" t="s">
        <v>10933</v>
      </c>
      <c r="B16" s="12">
        <v>20802.172999999995</v>
      </c>
      <c r="C16" s="13">
        <v>3875.9890999999993</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C1C20B-1EC7-431E-8A89-23B5FD98FC1F}">
  <dimension ref="A3:E7"/>
  <sheetViews>
    <sheetView workbookViewId="0">
      <selection activeCell="F24" sqref="F24"/>
    </sheetView>
  </sheetViews>
  <sheetFormatPr defaultRowHeight="14.5"/>
  <cols>
    <col min="1" max="1" width="13.1796875" bestFit="1" customWidth="1"/>
    <col min="2" max="2" width="11.6328125" bestFit="1" customWidth="1"/>
    <col min="4" max="4" width="14.7265625" customWidth="1"/>
    <col min="5" max="5" width="9.81640625" bestFit="1" customWidth="1"/>
  </cols>
  <sheetData>
    <row r="3" spans="1:5">
      <c r="A3" s="5" t="s">
        <v>10932</v>
      </c>
      <c r="B3" s="6" t="s">
        <v>10944</v>
      </c>
      <c r="D3" s="15" t="s">
        <v>15</v>
      </c>
      <c r="E3" s="15" t="s">
        <v>21</v>
      </c>
    </row>
    <row r="4" spans="1:5">
      <c r="A4" s="7" t="s">
        <v>32</v>
      </c>
      <c r="B4" s="29">
        <v>1264.9748999999997</v>
      </c>
      <c r="D4" t="str">
        <f>A4</f>
        <v>Furniture</v>
      </c>
      <c r="E4" s="16">
        <f>GETPIVOTDATA("Profit",$A$3,"Category",A4)</f>
        <v>1264.9748999999997</v>
      </c>
    </row>
    <row r="5" spans="1:5">
      <c r="A5" s="14" t="s">
        <v>46</v>
      </c>
      <c r="B5" s="30">
        <v>1830.5438999999997</v>
      </c>
      <c r="D5" t="str">
        <f t="shared" ref="D5:D7" si="0">A5</f>
        <v>Office Supplies</v>
      </c>
      <c r="E5" s="16">
        <f t="shared" ref="E5:E6" si="1">GETPIVOTDATA("Profit",$A$3,"Category",A5)</f>
        <v>1830.5438999999997</v>
      </c>
    </row>
    <row r="6" spans="1:5">
      <c r="A6" s="14" t="s">
        <v>71</v>
      </c>
      <c r="B6" s="30">
        <v>780.47030000000018</v>
      </c>
      <c r="D6" t="str">
        <f t="shared" si="0"/>
        <v>Technology</v>
      </c>
      <c r="E6" s="16">
        <f t="shared" si="1"/>
        <v>780.47030000000018</v>
      </c>
    </row>
    <row r="7" spans="1:5">
      <c r="A7" s="8" t="s">
        <v>10933</v>
      </c>
      <c r="B7" s="31">
        <v>3875.9890999999998</v>
      </c>
      <c r="D7" t="str">
        <f t="shared" si="0"/>
        <v>Grand Total</v>
      </c>
      <c r="E7" s="16">
        <f>GETPIVOTDATA("Profit",$A$3)</f>
        <v>3875.9890999999998</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CE8566-2EA9-4DE6-A973-D5BA00854993}">
  <dimension ref="A3:B7"/>
  <sheetViews>
    <sheetView workbookViewId="0">
      <selection activeCell="T15" sqref="T15"/>
    </sheetView>
  </sheetViews>
  <sheetFormatPr defaultRowHeight="14.5"/>
  <cols>
    <col min="1" max="1" width="13.1796875" bestFit="1" customWidth="1"/>
    <col min="2" max="2" width="11.26953125" bestFit="1" customWidth="1"/>
  </cols>
  <sheetData>
    <row r="3" spans="1:2">
      <c r="A3" s="5" t="s">
        <v>10932</v>
      </c>
      <c r="B3" s="6" t="s">
        <v>10943</v>
      </c>
    </row>
    <row r="4" spans="1:2">
      <c r="A4" s="7" t="s">
        <v>32</v>
      </c>
      <c r="B4" s="17">
        <v>0.40640773442274514</v>
      </c>
    </row>
    <row r="5" spans="1:2">
      <c r="A5" s="14" t="s">
        <v>46</v>
      </c>
      <c r="B5" s="18">
        <v>0.41398761562073344</v>
      </c>
    </row>
    <row r="6" spans="1:2">
      <c r="A6" s="14" t="s">
        <v>71</v>
      </c>
      <c r="B6" s="18">
        <v>0.17960464995652137</v>
      </c>
    </row>
    <row r="7" spans="1:2">
      <c r="A7" s="8" t="s">
        <v>10933</v>
      </c>
      <c r="B7" s="19">
        <v>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A0EC93-3049-4274-AAD4-9F603B706F87}">
  <dimension ref="A3:B9"/>
  <sheetViews>
    <sheetView workbookViewId="0">
      <selection activeCell="N8" sqref="N8"/>
    </sheetView>
  </sheetViews>
  <sheetFormatPr defaultRowHeight="14.5"/>
  <cols>
    <col min="1" max="1" width="12.36328125" bestFit="1" customWidth="1"/>
    <col min="2" max="2" width="11.26953125" bestFit="1" customWidth="1"/>
  </cols>
  <sheetData>
    <row r="3" spans="1:2">
      <c r="A3" s="5" t="s">
        <v>10932</v>
      </c>
      <c r="B3" s="6" t="s">
        <v>10943</v>
      </c>
    </row>
    <row r="4" spans="1:2">
      <c r="A4" s="7" t="s">
        <v>65</v>
      </c>
      <c r="B4" s="29">
        <v>3025.7620000000002</v>
      </c>
    </row>
    <row r="5" spans="1:2">
      <c r="A5" s="14" t="s">
        <v>56</v>
      </c>
      <c r="B5" s="30">
        <v>2932</v>
      </c>
    </row>
    <row r="6" spans="1:2">
      <c r="A6" s="14" t="s">
        <v>59</v>
      </c>
      <c r="B6" s="30">
        <v>2704.1219999999998</v>
      </c>
    </row>
    <row r="7" spans="1:2">
      <c r="A7" s="14" t="s">
        <v>161</v>
      </c>
      <c r="B7" s="30">
        <v>1885.2220000000002</v>
      </c>
    </row>
    <row r="8" spans="1:2">
      <c r="A8" s="14" t="s">
        <v>33</v>
      </c>
      <c r="B8" s="30">
        <v>1794.442</v>
      </c>
    </row>
    <row r="9" spans="1:2">
      <c r="A9" s="8" t="s">
        <v>10933</v>
      </c>
      <c r="B9" s="31">
        <v>12341.548000000001</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3BB23F-C8E5-4944-9356-F978F0926A3B}">
  <dimension ref="A1:V388"/>
  <sheetViews>
    <sheetView workbookViewId="0">
      <selection sqref="A1:V388"/>
    </sheetView>
  </sheetViews>
  <sheetFormatPr defaultRowHeight="14.5"/>
  <cols>
    <col min="2" max="2" width="10" customWidth="1"/>
    <col min="4" max="4" width="12.1796875" customWidth="1"/>
    <col min="5" max="5" width="10.90625" customWidth="1"/>
    <col min="6" max="6" width="11.90625" customWidth="1"/>
    <col min="7" max="7" width="13.26953125" customWidth="1"/>
    <col min="8" max="8" width="16.54296875" customWidth="1"/>
    <col min="9" max="9" width="10.36328125" customWidth="1"/>
    <col min="10" max="10" width="9.54296875" customWidth="1"/>
    <col min="13" max="13" width="12.81640625" customWidth="1"/>
    <col min="15" max="15" width="11.6328125" customWidth="1"/>
    <col min="16" max="16" width="10.36328125" customWidth="1"/>
    <col min="17" max="17" width="14.1796875" customWidth="1"/>
    <col min="18" max="18" width="14.90625" customWidth="1"/>
    <col min="20" max="21" width="10.26953125" customWidth="1"/>
  </cols>
  <sheetData>
    <row r="1" spans="1:2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row>
    <row r="2" spans="1:22">
      <c r="A2">
        <v>9990</v>
      </c>
      <c r="B2" t="s">
        <v>10929</v>
      </c>
      <c r="C2">
        <v>2011</v>
      </c>
      <c r="D2" s="21">
        <v>40565</v>
      </c>
      <c r="E2" s="21">
        <v>40567</v>
      </c>
      <c r="F2" t="s">
        <v>23</v>
      </c>
      <c r="G2" t="s">
        <v>4047</v>
      </c>
      <c r="H2" t="s">
        <v>4048</v>
      </c>
      <c r="I2" t="s">
        <v>26</v>
      </c>
      <c r="J2" t="s">
        <v>27</v>
      </c>
      <c r="K2" t="s">
        <v>1419</v>
      </c>
      <c r="L2" t="s">
        <v>54</v>
      </c>
      <c r="M2">
        <v>33180</v>
      </c>
      <c r="N2" t="s">
        <v>30</v>
      </c>
      <c r="O2" t="s">
        <v>4694</v>
      </c>
      <c r="P2" t="s">
        <v>32</v>
      </c>
      <c r="Q2" t="s">
        <v>65</v>
      </c>
      <c r="R2" t="s">
        <v>4695</v>
      </c>
      <c r="S2">
        <v>25.248000000000001</v>
      </c>
      <c r="T2">
        <v>3</v>
      </c>
      <c r="U2">
        <v>0.2</v>
      </c>
      <c r="V2">
        <v>4.1027999999999993</v>
      </c>
    </row>
    <row r="3" spans="1:22">
      <c r="A3">
        <v>9918</v>
      </c>
      <c r="B3" t="s">
        <v>10892</v>
      </c>
      <c r="C3">
        <v>2014</v>
      </c>
      <c r="D3" s="21">
        <v>41669</v>
      </c>
      <c r="E3" s="21">
        <v>41671</v>
      </c>
      <c r="F3" t="s">
        <v>23</v>
      </c>
      <c r="G3" t="s">
        <v>5452</v>
      </c>
      <c r="H3" t="s">
        <v>5453</v>
      </c>
      <c r="I3" t="s">
        <v>26</v>
      </c>
      <c r="J3" t="s">
        <v>27</v>
      </c>
      <c r="K3" t="s">
        <v>5178</v>
      </c>
      <c r="L3" t="s">
        <v>489</v>
      </c>
      <c r="M3">
        <v>52302</v>
      </c>
      <c r="N3" t="s">
        <v>105</v>
      </c>
      <c r="O3" t="s">
        <v>2045</v>
      </c>
      <c r="P3" t="s">
        <v>32</v>
      </c>
      <c r="Q3" t="s">
        <v>65</v>
      </c>
      <c r="R3" t="s">
        <v>2046</v>
      </c>
      <c r="S3">
        <v>14.91</v>
      </c>
      <c r="T3">
        <v>3</v>
      </c>
      <c r="U3">
        <v>0</v>
      </c>
      <c r="V3">
        <v>4.6220999999999997</v>
      </c>
    </row>
    <row r="4" spans="1:22">
      <c r="A4">
        <v>9917</v>
      </c>
      <c r="B4" t="s">
        <v>10892</v>
      </c>
      <c r="C4">
        <v>2014</v>
      </c>
      <c r="D4" s="21">
        <v>41669</v>
      </c>
      <c r="E4" s="21">
        <v>41671</v>
      </c>
      <c r="F4" t="s">
        <v>23</v>
      </c>
      <c r="G4" t="s">
        <v>5452</v>
      </c>
      <c r="H4" t="s">
        <v>5453</v>
      </c>
      <c r="I4" t="s">
        <v>26</v>
      </c>
      <c r="J4" t="s">
        <v>27</v>
      </c>
      <c r="K4" t="s">
        <v>5178</v>
      </c>
      <c r="L4" t="s">
        <v>489</v>
      </c>
      <c r="M4">
        <v>52302</v>
      </c>
      <c r="N4" t="s">
        <v>105</v>
      </c>
      <c r="O4" t="s">
        <v>635</v>
      </c>
      <c r="P4" t="s">
        <v>46</v>
      </c>
      <c r="Q4" t="s">
        <v>59</v>
      </c>
      <c r="R4" t="s">
        <v>636</v>
      </c>
      <c r="S4">
        <v>13.48</v>
      </c>
      <c r="T4">
        <v>1</v>
      </c>
      <c r="U4">
        <v>0</v>
      </c>
      <c r="V4">
        <v>3.5047999999999995</v>
      </c>
    </row>
    <row r="5" spans="1:22">
      <c r="A5">
        <v>9916</v>
      </c>
      <c r="B5" t="s">
        <v>10892</v>
      </c>
      <c r="C5">
        <v>2014</v>
      </c>
      <c r="D5" s="21">
        <v>41669</v>
      </c>
      <c r="E5" s="21">
        <v>41671</v>
      </c>
      <c r="F5" t="s">
        <v>23</v>
      </c>
      <c r="G5" t="s">
        <v>5452</v>
      </c>
      <c r="H5" t="s">
        <v>5453</v>
      </c>
      <c r="I5" t="s">
        <v>26</v>
      </c>
      <c r="J5" t="s">
        <v>27</v>
      </c>
      <c r="K5" t="s">
        <v>5178</v>
      </c>
      <c r="L5" t="s">
        <v>489</v>
      </c>
      <c r="M5">
        <v>52302</v>
      </c>
      <c r="N5" t="s">
        <v>105</v>
      </c>
      <c r="O5" t="s">
        <v>2498</v>
      </c>
      <c r="P5" t="s">
        <v>46</v>
      </c>
      <c r="Q5" t="s">
        <v>90</v>
      </c>
      <c r="R5" t="s">
        <v>2499</v>
      </c>
      <c r="S5">
        <v>94.85</v>
      </c>
      <c r="T5">
        <v>5</v>
      </c>
      <c r="U5">
        <v>0</v>
      </c>
      <c r="V5">
        <v>45.527999999999992</v>
      </c>
    </row>
    <row r="6" spans="1:22">
      <c r="A6">
        <v>9915</v>
      </c>
      <c r="B6" t="s">
        <v>10892</v>
      </c>
      <c r="C6">
        <v>2014</v>
      </c>
      <c r="D6" s="21">
        <v>41669</v>
      </c>
      <c r="E6" s="21">
        <v>41671</v>
      </c>
      <c r="F6" t="s">
        <v>23</v>
      </c>
      <c r="G6" t="s">
        <v>5452</v>
      </c>
      <c r="H6" t="s">
        <v>5453</v>
      </c>
      <c r="I6" t="s">
        <v>26</v>
      </c>
      <c r="J6" t="s">
        <v>27</v>
      </c>
      <c r="K6" t="s">
        <v>5178</v>
      </c>
      <c r="L6" t="s">
        <v>489</v>
      </c>
      <c r="M6">
        <v>52302</v>
      </c>
      <c r="N6" t="s">
        <v>105</v>
      </c>
      <c r="O6" t="s">
        <v>6175</v>
      </c>
      <c r="P6" t="s">
        <v>46</v>
      </c>
      <c r="Q6" t="s">
        <v>90</v>
      </c>
      <c r="R6" t="s">
        <v>6176</v>
      </c>
      <c r="S6">
        <v>12.96</v>
      </c>
      <c r="T6">
        <v>2</v>
      </c>
      <c r="U6">
        <v>0</v>
      </c>
      <c r="V6">
        <v>6.2208000000000006</v>
      </c>
    </row>
    <row r="7" spans="1:22">
      <c r="A7">
        <v>9887</v>
      </c>
      <c r="B7" t="s">
        <v>10878</v>
      </c>
      <c r="C7">
        <v>2011</v>
      </c>
      <c r="D7" s="21">
        <v>40567</v>
      </c>
      <c r="E7" s="21">
        <v>40571</v>
      </c>
      <c r="F7" t="s">
        <v>50</v>
      </c>
      <c r="G7" t="s">
        <v>5433</v>
      </c>
      <c r="H7" t="s">
        <v>5434</v>
      </c>
      <c r="I7" t="s">
        <v>26</v>
      </c>
      <c r="J7" t="s">
        <v>27</v>
      </c>
      <c r="K7" t="s">
        <v>4268</v>
      </c>
      <c r="L7" t="s">
        <v>254</v>
      </c>
      <c r="M7">
        <v>47905</v>
      </c>
      <c r="N7" t="s">
        <v>105</v>
      </c>
      <c r="O7" t="s">
        <v>1915</v>
      </c>
      <c r="P7" t="s">
        <v>46</v>
      </c>
      <c r="Q7" t="s">
        <v>269</v>
      </c>
      <c r="R7" t="s">
        <v>1916</v>
      </c>
      <c r="S7">
        <v>5.9399999999999995</v>
      </c>
      <c r="T7">
        <v>3</v>
      </c>
      <c r="U7">
        <v>0</v>
      </c>
      <c r="V7">
        <v>0</v>
      </c>
    </row>
    <row r="8" spans="1:22">
      <c r="A8">
        <v>9866</v>
      </c>
      <c r="B8" t="s">
        <v>10865</v>
      </c>
      <c r="C8">
        <v>2014</v>
      </c>
      <c r="D8" s="21">
        <v>41654</v>
      </c>
      <c r="E8" s="21">
        <v>41660</v>
      </c>
      <c r="F8" t="s">
        <v>50</v>
      </c>
      <c r="G8" t="s">
        <v>3044</v>
      </c>
      <c r="H8" t="s">
        <v>3045</v>
      </c>
      <c r="I8" t="s">
        <v>102</v>
      </c>
      <c r="J8" t="s">
        <v>27</v>
      </c>
      <c r="K8" t="s">
        <v>1464</v>
      </c>
      <c r="L8" t="s">
        <v>254</v>
      </c>
      <c r="M8">
        <v>47374</v>
      </c>
      <c r="N8" t="s">
        <v>105</v>
      </c>
      <c r="O8" t="s">
        <v>4745</v>
      </c>
      <c r="P8" t="s">
        <v>32</v>
      </c>
      <c r="Q8" t="s">
        <v>65</v>
      </c>
      <c r="R8" t="s">
        <v>4746</v>
      </c>
      <c r="S8">
        <v>18.96</v>
      </c>
      <c r="T8">
        <v>2</v>
      </c>
      <c r="U8">
        <v>0</v>
      </c>
      <c r="V8">
        <v>8.532</v>
      </c>
    </row>
    <row r="9" spans="1:22">
      <c r="A9">
        <v>9865</v>
      </c>
      <c r="B9" t="s">
        <v>10865</v>
      </c>
      <c r="C9">
        <v>2014</v>
      </c>
      <c r="D9" s="21">
        <v>41654</v>
      </c>
      <c r="E9" s="21">
        <v>41660</v>
      </c>
      <c r="F9" t="s">
        <v>50</v>
      </c>
      <c r="G9" t="s">
        <v>3044</v>
      </c>
      <c r="H9" t="s">
        <v>3045</v>
      </c>
      <c r="I9" t="s">
        <v>102</v>
      </c>
      <c r="J9" t="s">
        <v>27</v>
      </c>
      <c r="K9" t="s">
        <v>1464</v>
      </c>
      <c r="L9" t="s">
        <v>254</v>
      </c>
      <c r="M9">
        <v>47374</v>
      </c>
      <c r="N9" t="s">
        <v>105</v>
      </c>
      <c r="O9" t="s">
        <v>992</v>
      </c>
      <c r="P9" t="s">
        <v>71</v>
      </c>
      <c r="Q9" t="s">
        <v>161</v>
      </c>
      <c r="R9" t="s">
        <v>993</v>
      </c>
      <c r="S9">
        <v>159.80000000000001</v>
      </c>
      <c r="T9">
        <v>4</v>
      </c>
      <c r="U9">
        <v>0</v>
      </c>
      <c r="V9">
        <v>70.312000000000012</v>
      </c>
    </row>
    <row r="10" spans="1:22">
      <c r="A10">
        <v>9864</v>
      </c>
      <c r="B10" t="s">
        <v>10865</v>
      </c>
      <c r="C10">
        <v>2014</v>
      </c>
      <c r="D10" s="21">
        <v>41654</v>
      </c>
      <c r="E10" s="21">
        <v>41660</v>
      </c>
      <c r="F10" t="s">
        <v>50</v>
      </c>
      <c r="G10" t="s">
        <v>3044</v>
      </c>
      <c r="H10" t="s">
        <v>3045</v>
      </c>
      <c r="I10" t="s">
        <v>102</v>
      </c>
      <c r="J10" t="s">
        <v>27</v>
      </c>
      <c r="K10" t="s">
        <v>1464</v>
      </c>
      <c r="L10" t="s">
        <v>254</v>
      </c>
      <c r="M10">
        <v>47374</v>
      </c>
      <c r="N10" t="s">
        <v>105</v>
      </c>
      <c r="O10" t="s">
        <v>2943</v>
      </c>
      <c r="P10" t="s">
        <v>46</v>
      </c>
      <c r="Q10" t="s">
        <v>90</v>
      </c>
      <c r="R10" t="s">
        <v>2944</v>
      </c>
      <c r="S10">
        <v>11.34</v>
      </c>
      <c r="T10">
        <v>1</v>
      </c>
      <c r="U10">
        <v>0</v>
      </c>
      <c r="V10">
        <v>5.5565999999999995</v>
      </c>
    </row>
    <row r="11" spans="1:22">
      <c r="A11">
        <v>9863</v>
      </c>
      <c r="B11" t="s">
        <v>10865</v>
      </c>
      <c r="C11">
        <v>2014</v>
      </c>
      <c r="D11" s="21">
        <v>41654</v>
      </c>
      <c r="E11" s="21">
        <v>41660</v>
      </c>
      <c r="F11" t="s">
        <v>50</v>
      </c>
      <c r="G11" t="s">
        <v>3044</v>
      </c>
      <c r="H11" t="s">
        <v>3045</v>
      </c>
      <c r="I11" t="s">
        <v>102</v>
      </c>
      <c r="J11" t="s">
        <v>27</v>
      </c>
      <c r="K11" t="s">
        <v>1464</v>
      </c>
      <c r="L11" t="s">
        <v>254</v>
      </c>
      <c r="M11">
        <v>47374</v>
      </c>
      <c r="N11" t="s">
        <v>105</v>
      </c>
      <c r="O11" t="s">
        <v>1657</v>
      </c>
      <c r="P11" t="s">
        <v>71</v>
      </c>
      <c r="Q11" t="s">
        <v>161</v>
      </c>
      <c r="R11" t="s">
        <v>1658</v>
      </c>
      <c r="S11">
        <v>12.12</v>
      </c>
      <c r="T11">
        <v>4</v>
      </c>
      <c r="U11">
        <v>0</v>
      </c>
      <c r="V11">
        <v>2.5451999999999995</v>
      </c>
    </row>
    <row r="12" spans="1:22">
      <c r="A12">
        <v>9862</v>
      </c>
      <c r="B12" t="s">
        <v>10865</v>
      </c>
      <c r="C12">
        <v>2014</v>
      </c>
      <c r="D12" s="21">
        <v>41654</v>
      </c>
      <c r="E12" s="21">
        <v>41660</v>
      </c>
      <c r="F12" t="s">
        <v>50</v>
      </c>
      <c r="G12" t="s">
        <v>3044</v>
      </c>
      <c r="H12" t="s">
        <v>3045</v>
      </c>
      <c r="I12" t="s">
        <v>102</v>
      </c>
      <c r="J12" t="s">
        <v>27</v>
      </c>
      <c r="K12" t="s">
        <v>1464</v>
      </c>
      <c r="L12" t="s">
        <v>254</v>
      </c>
      <c r="M12">
        <v>47374</v>
      </c>
      <c r="N12" t="s">
        <v>105</v>
      </c>
      <c r="O12" t="s">
        <v>4772</v>
      </c>
      <c r="P12" t="s">
        <v>46</v>
      </c>
      <c r="Q12" t="s">
        <v>59</v>
      </c>
      <c r="R12" t="s">
        <v>186</v>
      </c>
      <c r="S12">
        <v>18.760000000000002</v>
      </c>
      <c r="T12">
        <v>2</v>
      </c>
      <c r="U12">
        <v>0</v>
      </c>
      <c r="V12">
        <v>5.2528000000000006</v>
      </c>
    </row>
    <row r="13" spans="1:22">
      <c r="A13">
        <v>9861</v>
      </c>
      <c r="B13" t="s">
        <v>10865</v>
      </c>
      <c r="C13">
        <v>2014</v>
      </c>
      <c r="D13" s="21">
        <v>41654</v>
      </c>
      <c r="E13" s="21">
        <v>41660</v>
      </c>
      <c r="F13" t="s">
        <v>50</v>
      </c>
      <c r="G13" t="s">
        <v>3044</v>
      </c>
      <c r="H13" t="s">
        <v>3045</v>
      </c>
      <c r="I13" t="s">
        <v>102</v>
      </c>
      <c r="J13" t="s">
        <v>27</v>
      </c>
      <c r="K13" t="s">
        <v>1464</v>
      </c>
      <c r="L13" t="s">
        <v>254</v>
      </c>
      <c r="M13">
        <v>47374</v>
      </c>
      <c r="N13" t="s">
        <v>105</v>
      </c>
      <c r="O13" t="s">
        <v>4173</v>
      </c>
      <c r="P13" t="s">
        <v>71</v>
      </c>
      <c r="Q13" t="s">
        <v>72</v>
      </c>
      <c r="R13" t="s">
        <v>4174</v>
      </c>
      <c r="S13">
        <v>67.8</v>
      </c>
      <c r="T13">
        <v>4</v>
      </c>
      <c r="U13">
        <v>0</v>
      </c>
      <c r="V13">
        <v>1.3559999999999945</v>
      </c>
    </row>
    <row r="14" spans="1:22">
      <c r="A14">
        <v>9860</v>
      </c>
      <c r="B14" t="s">
        <v>10865</v>
      </c>
      <c r="C14">
        <v>2014</v>
      </c>
      <c r="D14" s="21">
        <v>41654</v>
      </c>
      <c r="E14" s="21">
        <v>41660</v>
      </c>
      <c r="F14" t="s">
        <v>50</v>
      </c>
      <c r="G14" t="s">
        <v>3044</v>
      </c>
      <c r="H14" t="s">
        <v>3045</v>
      </c>
      <c r="I14" t="s">
        <v>102</v>
      </c>
      <c r="J14" t="s">
        <v>27</v>
      </c>
      <c r="K14" t="s">
        <v>1464</v>
      </c>
      <c r="L14" t="s">
        <v>254</v>
      </c>
      <c r="M14">
        <v>47374</v>
      </c>
      <c r="N14" t="s">
        <v>105</v>
      </c>
      <c r="O14" t="s">
        <v>1002</v>
      </c>
      <c r="P14" t="s">
        <v>46</v>
      </c>
      <c r="Q14" t="s">
        <v>269</v>
      </c>
      <c r="R14" t="s">
        <v>1003</v>
      </c>
      <c r="S14">
        <v>2.52</v>
      </c>
      <c r="T14">
        <v>2</v>
      </c>
      <c r="U14">
        <v>0</v>
      </c>
      <c r="V14">
        <v>0.1008</v>
      </c>
    </row>
    <row r="15" spans="1:22">
      <c r="A15">
        <v>9859</v>
      </c>
      <c r="B15" t="s">
        <v>10865</v>
      </c>
      <c r="C15">
        <v>2014</v>
      </c>
      <c r="D15" s="21">
        <v>41654</v>
      </c>
      <c r="E15" s="21">
        <v>41660</v>
      </c>
      <c r="F15" t="s">
        <v>50</v>
      </c>
      <c r="G15" t="s">
        <v>3044</v>
      </c>
      <c r="H15" t="s">
        <v>3045</v>
      </c>
      <c r="I15" t="s">
        <v>102</v>
      </c>
      <c r="J15" t="s">
        <v>27</v>
      </c>
      <c r="K15" t="s">
        <v>1464</v>
      </c>
      <c r="L15" t="s">
        <v>254</v>
      </c>
      <c r="M15">
        <v>47374</v>
      </c>
      <c r="N15" t="s">
        <v>105</v>
      </c>
      <c r="O15" t="s">
        <v>635</v>
      </c>
      <c r="P15" t="s">
        <v>46</v>
      </c>
      <c r="Q15" t="s">
        <v>59</v>
      </c>
      <c r="R15" t="s">
        <v>636</v>
      </c>
      <c r="S15">
        <v>67.400000000000006</v>
      </c>
      <c r="T15">
        <v>5</v>
      </c>
      <c r="U15">
        <v>0</v>
      </c>
      <c r="V15">
        <v>17.523999999999997</v>
      </c>
    </row>
    <row r="16" spans="1:22">
      <c r="A16">
        <v>9801</v>
      </c>
      <c r="B16" t="s">
        <v>10840</v>
      </c>
      <c r="C16">
        <v>2012</v>
      </c>
      <c r="D16" s="21">
        <v>40920</v>
      </c>
      <c r="E16" s="21">
        <v>40925</v>
      </c>
      <c r="F16" t="s">
        <v>50</v>
      </c>
      <c r="G16" t="s">
        <v>6583</v>
      </c>
      <c r="H16" t="s">
        <v>6584</v>
      </c>
      <c r="I16" t="s">
        <v>41</v>
      </c>
      <c r="J16" t="s">
        <v>27</v>
      </c>
      <c r="K16" t="s">
        <v>2835</v>
      </c>
      <c r="L16" t="s">
        <v>498</v>
      </c>
      <c r="M16">
        <v>43615</v>
      </c>
      <c r="N16" t="s">
        <v>148</v>
      </c>
      <c r="O16" t="s">
        <v>1848</v>
      </c>
      <c r="P16" t="s">
        <v>71</v>
      </c>
      <c r="Q16" t="s">
        <v>72</v>
      </c>
      <c r="R16" t="s">
        <v>1849</v>
      </c>
      <c r="S16">
        <v>107.11799999999999</v>
      </c>
      <c r="T16">
        <v>3</v>
      </c>
      <c r="U16">
        <v>0.4</v>
      </c>
      <c r="V16">
        <v>-21.423599999999993</v>
      </c>
    </row>
    <row r="17" spans="1:22">
      <c r="A17">
        <v>9800</v>
      </c>
      <c r="B17" t="s">
        <v>10840</v>
      </c>
      <c r="C17">
        <v>2012</v>
      </c>
      <c r="D17" s="21">
        <v>40920</v>
      </c>
      <c r="E17" s="21">
        <v>40925</v>
      </c>
      <c r="F17" t="s">
        <v>50</v>
      </c>
      <c r="G17" t="s">
        <v>6583</v>
      </c>
      <c r="H17" t="s">
        <v>6584</v>
      </c>
      <c r="I17" t="s">
        <v>41</v>
      </c>
      <c r="J17" t="s">
        <v>27</v>
      </c>
      <c r="K17" t="s">
        <v>2835</v>
      </c>
      <c r="L17" t="s">
        <v>498</v>
      </c>
      <c r="M17">
        <v>43615</v>
      </c>
      <c r="N17" t="s">
        <v>148</v>
      </c>
      <c r="O17" t="s">
        <v>7728</v>
      </c>
      <c r="P17" t="s">
        <v>71</v>
      </c>
      <c r="Q17" t="s">
        <v>161</v>
      </c>
      <c r="R17" t="s">
        <v>7729</v>
      </c>
      <c r="S17">
        <v>10.384</v>
      </c>
      <c r="T17">
        <v>2</v>
      </c>
      <c r="U17">
        <v>0.2</v>
      </c>
      <c r="V17">
        <v>2.2065999999999999</v>
      </c>
    </row>
    <row r="18" spans="1:22">
      <c r="A18">
        <v>9799</v>
      </c>
      <c r="B18" t="s">
        <v>10840</v>
      </c>
      <c r="C18">
        <v>2012</v>
      </c>
      <c r="D18" s="21">
        <v>40920</v>
      </c>
      <c r="E18" s="21">
        <v>40925</v>
      </c>
      <c r="F18" t="s">
        <v>50</v>
      </c>
      <c r="G18" t="s">
        <v>6583</v>
      </c>
      <c r="H18" t="s">
        <v>6584</v>
      </c>
      <c r="I18" t="s">
        <v>41</v>
      </c>
      <c r="J18" t="s">
        <v>27</v>
      </c>
      <c r="K18" t="s">
        <v>2835</v>
      </c>
      <c r="L18" t="s">
        <v>498</v>
      </c>
      <c r="M18">
        <v>43615</v>
      </c>
      <c r="N18" t="s">
        <v>148</v>
      </c>
      <c r="O18" t="s">
        <v>5554</v>
      </c>
      <c r="P18" t="s">
        <v>71</v>
      </c>
      <c r="Q18" t="s">
        <v>72</v>
      </c>
      <c r="R18" t="s">
        <v>5555</v>
      </c>
      <c r="S18">
        <v>26.376000000000001</v>
      </c>
      <c r="T18">
        <v>4</v>
      </c>
      <c r="U18">
        <v>0.4</v>
      </c>
      <c r="V18">
        <v>2.6375999999999991</v>
      </c>
    </row>
    <row r="19" spans="1:22">
      <c r="A19">
        <v>9798</v>
      </c>
      <c r="B19" t="s">
        <v>10840</v>
      </c>
      <c r="C19">
        <v>2012</v>
      </c>
      <c r="D19" s="21">
        <v>40920</v>
      </c>
      <c r="E19" s="21">
        <v>40925</v>
      </c>
      <c r="F19" t="s">
        <v>50</v>
      </c>
      <c r="G19" t="s">
        <v>6583</v>
      </c>
      <c r="H19" t="s">
        <v>6584</v>
      </c>
      <c r="I19" t="s">
        <v>41</v>
      </c>
      <c r="J19" t="s">
        <v>27</v>
      </c>
      <c r="K19" t="s">
        <v>2835</v>
      </c>
      <c r="L19" t="s">
        <v>498</v>
      </c>
      <c r="M19">
        <v>43615</v>
      </c>
      <c r="N19" t="s">
        <v>148</v>
      </c>
      <c r="O19" t="s">
        <v>192</v>
      </c>
      <c r="P19" t="s">
        <v>71</v>
      </c>
      <c r="Q19" t="s">
        <v>72</v>
      </c>
      <c r="R19" t="s">
        <v>193</v>
      </c>
      <c r="S19">
        <v>235.18799999999999</v>
      </c>
      <c r="T19">
        <v>2</v>
      </c>
      <c r="U19">
        <v>0.4</v>
      </c>
      <c r="V19">
        <v>-43.117800000000045</v>
      </c>
    </row>
    <row r="20" spans="1:22">
      <c r="A20">
        <v>9797</v>
      </c>
      <c r="B20" t="s">
        <v>10840</v>
      </c>
      <c r="C20">
        <v>2012</v>
      </c>
      <c r="D20" s="21">
        <v>40920</v>
      </c>
      <c r="E20" s="21">
        <v>40925</v>
      </c>
      <c r="F20" t="s">
        <v>50</v>
      </c>
      <c r="G20" t="s">
        <v>6583</v>
      </c>
      <c r="H20" t="s">
        <v>6584</v>
      </c>
      <c r="I20" t="s">
        <v>41</v>
      </c>
      <c r="J20" t="s">
        <v>27</v>
      </c>
      <c r="K20" t="s">
        <v>2835</v>
      </c>
      <c r="L20" t="s">
        <v>498</v>
      </c>
      <c r="M20">
        <v>43615</v>
      </c>
      <c r="N20" t="s">
        <v>148</v>
      </c>
      <c r="O20" t="s">
        <v>1246</v>
      </c>
      <c r="P20" t="s">
        <v>46</v>
      </c>
      <c r="Q20" t="s">
        <v>68</v>
      </c>
      <c r="R20" t="s">
        <v>1247</v>
      </c>
      <c r="S20">
        <v>10.368000000000002</v>
      </c>
      <c r="T20">
        <v>2</v>
      </c>
      <c r="U20">
        <v>0.2</v>
      </c>
      <c r="V20">
        <v>1.5551999999999992</v>
      </c>
    </row>
    <row r="21" spans="1:22">
      <c r="A21">
        <v>9745</v>
      </c>
      <c r="B21" t="s">
        <v>10814</v>
      </c>
      <c r="C21">
        <v>2014</v>
      </c>
      <c r="D21" s="21">
        <v>41661</v>
      </c>
      <c r="E21" s="21">
        <v>41665</v>
      </c>
      <c r="F21" t="s">
        <v>50</v>
      </c>
      <c r="G21" t="s">
        <v>5838</v>
      </c>
      <c r="H21" t="s">
        <v>5839</v>
      </c>
      <c r="I21" t="s">
        <v>26</v>
      </c>
      <c r="J21" t="s">
        <v>27</v>
      </c>
      <c r="K21" t="s">
        <v>456</v>
      </c>
      <c r="L21" t="s">
        <v>211</v>
      </c>
      <c r="M21">
        <v>60505</v>
      </c>
      <c r="N21" t="s">
        <v>105</v>
      </c>
      <c r="O21" t="s">
        <v>2158</v>
      </c>
      <c r="P21" t="s">
        <v>46</v>
      </c>
      <c r="Q21" t="s">
        <v>173</v>
      </c>
      <c r="R21" t="s">
        <v>2159</v>
      </c>
      <c r="S21">
        <v>268.57600000000002</v>
      </c>
      <c r="T21">
        <v>4</v>
      </c>
      <c r="U21">
        <v>0.2</v>
      </c>
      <c r="V21">
        <v>90.64439999999999</v>
      </c>
    </row>
    <row r="22" spans="1:22">
      <c r="A22">
        <v>9686</v>
      </c>
      <c r="B22" t="s">
        <v>10777</v>
      </c>
      <c r="C22">
        <v>2014</v>
      </c>
      <c r="D22" s="21">
        <v>41642</v>
      </c>
      <c r="E22" s="21">
        <v>41644</v>
      </c>
      <c r="F22" t="s">
        <v>23</v>
      </c>
      <c r="G22" t="s">
        <v>9583</v>
      </c>
      <c r="H22" t="s">
        <v>9584</v>
      </c>
      <c r="I22" t="s">
        <v>41</v>
      </c>
      <c r="J22" t="s">
        <v>27</v>
      </c>
      <c r="K22" t="s">
        <v>42</v>
      </c>
      <c r="L22" t="s">
        <v>43</v>
      </c>
      <c r="M22">
        <v>90032</v>
      </c>
      <c r="N22" t="s">
        <v>44</v>
      </c>
      <c r="O22" t="s">
        <v>5541</v>
      </c>
      <c r="P22" t="s">
        <v>71</v>
      </c>
      <c r="Q22" t="s">
        <v>161</v>
      </c>
      <c r="R22" t="s">
        <v>5542</v>
      </c>
      <c r="S22">
        <v>16.59</v>
      </c>
      <c r="T22">
        <v>1</v>
      </c>
      <c r="U22">
        <v>0</v>
      </c>
      <c r="V22">
        <v>5.8064999999999998</v>
      </c>
    </row>
    <row r="23" spans="1:22">
      <c r="A23">
        <v>9655</v>
      </c>
      <c r="B23" t="s">
        <v>10756</v>
      </c>
      <c r="C23">
        <v>2014</v>
      </c>
      <c r="D23" s="21">
        <v>41663</v>
      </c>
      <c r="E23" s="21">
        <v>41667</v>
      </c>
      <c r="F23" t="s">
        <v>50</v>
      </c>
      <c r="G23" t="s">
        <v>100</v>
      </c>
      <c r="H23" t="s">
        <v>101</v>
      </c>
      <c r="I23" t="s">
        <v>102</v>
      </c>
      <c r="J23" t="s">
        <v>27</v>
      </c>
      <c r="K23" t="s">
        <v>1310</v>
      </c>
      <c r="L23" t="s">
        <v>310</v>
      </c>
      <c r="M23">
        <v>85705</v>
      </c>
      <c r="N23" t="s">
        <v>44</v>
      </c>
      <c r="O23" t="s">
        <v>5112</v>
      </c>
      <c r="P23" t="s">
        <v>46</v>
      </c>
      <c r="Q23" t="s">
        <v>75</v>
      </c>
      <c r="R23" t="s">
        <v>5113</v>
      </c>
      <c r="S23">
        <v>4.9380000000000006</v>
      </c>
      <c r="T23">
        <v>2</v>
      </c>
      <c r="U23">
        <v>0.7</v>
      </c>
      <c r="V23">
        <v>-3.6212</v>
      </c>
    </row>
    <row r="24" spans="1:22">
      <c r="A24">
        <v>9654</v>
      </c>
      <c r="B24" t="s">
        <v>10756</v>
      </c>
      <c r="C24">
        <v>2014</v>
      </c>
      <c r="D24" s="21">
        <v>41663</v>
      </c>
      <c r="E24" s="21">
        <v>41667</v>
      </c>
      <c r="F24" t="s">
        <v>50</v>
      </c>
      <c r="G24" t="s">
        <v>100</v>
      </c>
      <c r="H24" t="s">
        <v>101</v>
      </c>
      <c r="I24" t="s">
        <v>102</v>
      </c>
      <c r="J24" t="s">
        <v>27</v>
      </c>
      <c r="K24" t="s">
        <v>1310</v>
      </c>
      <c r="L24" t="s">
        <v>310</v>
      </c>
      <c r="M24">
        <v>85705</v>
      </c>
      <c r="N24" t="s">
        <v>44</v>
      </c>
      <c r="O24" t="s">
        <v>6920</v>
      </c>
      <c r="P24" t="s">
        <v>71</v>
      </c>
      <c r="Q24" t="s">
        <v>161</v>
      </c>
      <c r="R24" t="s">
        <v>6921</v>
      </c>
      <c r="S24">
        <v>95.984000000000009</v>
      </c>
      <c r="T24">
        <v>2</v>
      </c>
      <c r="U24">
        <v>0.2</v>
      </c>
      <c r="V24">
        <v>11.997999999999998</v>
      </c>
    </row>
    <row r="25" spans="1:22">
      <c r="A25">
        <v>9640</v>
      </c>
      <c r="B25" t="s">
        <v>10750</v>
      </c>
      <c r="C25">
        <v>2012</v>
      </c>
      <c r="D25" s="21">
        <v>40936</v>
      </c>
      <c r="E25" s="21">
        <v>40939</v>
      </c>
      <c r="F25" t="s">
        <v>23</v>
      </c>
      <c r="G25" t="s">
        <v>830</v>
      </c>
      <c r="H25" t="s">
        <v>831</v>
      </c>
      <c r="I25" t="s">
        <v>26</v>
      </c>
      <c r="J25" t="s">
        <v>27</v>
      </c>
      <c r="K25" t="s">
        <v>87</v>
      </c>
      <c r="L25" t="s">
        <v>88</v>
      </c>
      <c r="M25">
        <v>28027</v>
      </c>
      <c r="N25" t="s">
        <v>30</v>
      </c>
      <c r="O25" t="s">
        <v>2318</v>
      </c>
      <c r="P25" t="s">
        <v>32</v>
      </c>
      <c r="Q25" t="s">
        <v>56</v>
      </c>
      <c r="R25" t="s">
        <v>2319</v>
      </c>
      <c r="S25">
        <v>4297.6440000000002</v>
      </c>
      <c r="T25">
        <v>13</v>
      </c>
      <c r="U25">
        <v>0.4</v>
      </c>
      <c r="V25">
        <v>-1862.3124000000003</v>
      </c>
    </row>
    <row r="26" spans="1:22">
      <c r="A26">
        <v>9630</v>
      </c>
      <c r="B26" t="s">
        <v>10744</v>
      </c>
      <c r="C26">
        <v>2011</v>
      </c>
      <c r="D26" s="21">
        <v>40557</v>
      </c>
      <c r="E26" s="21">
        <v>40562</v>
      </c>
      <c r="F26" t="s">
        <v>50</v>
      </c>
      <c r="G26" t="s">
        <v>3881</v>
      </c>
      <c r="H26" t="s">
        <v>3882</v>
      </c>
      <c r="I26" t="s">
        <v>26</v>
      </c>
      <c r="J26" t="s">
        <v>27</v>
      </c>
      <c r="K26" t="s">
        <v>606</v>
      </c>
      <c r="L26" t="s">
        <v>498</v>
      </c>
      <c r="M26">
        <v>43055</v>
      </c>
      <c r="N26" t="s">
        <v>148</v>
      </c>
      <c r="O26" t="s">
        <v>6715</v>
      </c>
      <c r="P26" t="s">
        <v>46</v>
      </c>
      <c r="Q26" t="s">
        <v>75</v>
      </c>
      <c r="R26" t="s">
        <v>6716</v>
      </c>
      <c r="S26">
        <v>3.4380000000000006</v>
      </c>
      <c r="T26">
        <v>2</v>
      </c>
      <c r="U26">
        <v>0.7</v>
      </c>
      <c r="V26">
        <v>-2.5212000000000003</v>
      </c>
    </row>
    <row r="27" spans="1:22">
      <c r="A27">
        <v>26</v>
      </c>
      <c r="B27" t="s">
        <v>155</v>
      </c>
      <c r="C27">
        <v>2013</v>
      </c>
      <c r="D27" s="21">
        <v>41290</v>
      </c>
      <c r="E27" s="21">
        <v>41294</v>
      </c>
      <c r="F27" t="s">
        <v>23</v>
      </c>
      <c r="G27" t="s">
        <v>156</v>
      </c>
      <c r="H27" t="s">
        <v>157</v>
      </c>
      <c r="I27" t="s">
        <v>26</v>
      </c>
      <c r="J27" t="s">
        <v>27</v>
      </c>
      <c r="K27" t="s">
        <v>42</v>
      </c>
      <c r="L27" t="s">
        <v>43</v>
      </c>
      <c r="M27">
        <v>90049</v>
      </c>
      <c r="N27" t="s">
        <v>44</v>
      </c>
      <c r="O27" t="s">
        <v>158</v>
      </c>
      <c r="P27" t="s">
        <v>46</v>
      </c>
      <c r="Q27" t="s">
        <v>75</v>
      </c>
      <c r="R27" t="s">
        <v>159</v>
      </c>
      <c r="S27">
        <v>11.648000000000001</v>
      </c>
      <c r="T27">
        <v>2</v>
      </c>
      <c r="U27">
        <v>0.2</v>
      </c>
      <c r="V27">
        <v>4.2224000000000004</v>
      </c>
    </row>
    <row r="28" spans="1:22">
      <c r="A28">
        <v>27</v>
      </c>
      <c r="B28" t="s">
        <v>155</v>
      </c>
      <c r="C28">
        <v>2013</v>
      </c>
      <c r="D28" s="21">
        <v>41290</v>
      </c>
      <c r="E28" s="21">
        <v>41294</v>
      </c>
      <c r="F28" t="s">
        <v>23</v>
      </c>
      <c r="G28" t="s">
        <v>156</v>
      </c>
      <c r="H28" t="s">
        <v>157</v>
      </c>
      <c r="I28" t="s">
        <v>26</v>
      </c>
      <c r="J28" t="s">
        <v>27</v>
      </c>
      <c r="K28" t="s">
        <v>42</v>
      </c>
      <c r="L28" t="s">
        <v>43</v>
      </c>
      <c r="M28">
        <v>90049</v>
      </c>
      <c r="N28" t="s">
        <v>44</v>
      </c>
      <c r="O28" t="s">
        <v>160</v>
      </c>
      <c r="P28" t="s">
        <v>71</v>
      </c>
      <c r="Q28" t="s">
        <v>161</v>
      </c>
      <c r="R28" t="s">
        <v>162</v>
      </c>
      <c r="S28">
        <v>90.570000000000007</v>
      </c>
      <c r="T28">
        <v>3</v>
      </c>
      <c r="U28">
        <v>0</v>
      </c>
      <c r="V28">
        <v>11.774100000000004</v>
      </c>
    </row>
    <row r="29" spans="1:22">
      <c r="A29">
        <v>9629</v>
      </c>
      <c r="B29" t="s">
        <v>10744</v>
      </c>
      <c r="C29">
        <v>2011</v>
      </c>
      <c r="D29" s="21">
        <v>40557</v>
      </c>
      <c r="E29" s="21">
        <v>40562</v>
      </c>
      <c r="F29" t="s">
        <v>50</v>
      </c>
      <c r="G29" t="s">
        <v>3881</v>
      </c>
      <c r="H29" t="s">
        <v>3882</v>
      </c>
      <c r="I29" t="s">
        <v>26</v>
      </c>
      <c r="J29" t="s">
        <v>27</v>
      </c>
      <c r="K29" t="s">
        <v>606</v>
      </c>
      <c r="L29" t="s">
        <v>498</v>
      </c>
      <c r="M29">
        <v>43055</v>
      </c>
      <c r="N29" t="s">
        <v>148</v>
      </c>
      <c r="O29" t="s">
        <v>2777</v>
      </c>
      <c r="P29" t="s">
        <v>46</v>
      </c>
      <c r="Q29" t="s">
        <v>90</v>
      </c>
      <c r="R29" t="s">
        <v>2778</v>
      </c>
      <c r="S29">
        <v>37.408000000000001</v>
      </c>
      <c r="T29">
        <v>7</v>
      </c>
      <c r="U29">
        <v>0.2</v>
      </c>
      <c r="V29">
        <v>13.0928</v>
      </c>
    </row>
    <row r="30" spans="1:22">
      <c r="A30">
        <v>9598</v>
      </c>
      <c r="B30" t="s">
        <v>10722</v>
      </c>
      <c r="C30">
        <v>2014</v>
      </c>
      <c r="D30" s="21">
        <v>41664</v>
      </c>
      <c r="E30" s="21">
        <v>41669</v>
      </c>
      <c r="F30" t="s">
        <v>50</v>
      </c>
      <c r="G30" t="s">
        <v>3939</v>
      </c>
      <c r="H30" t="s">
        <v>3940</v>
      </c>
      <c r="I30" t="s">
        <v>41</v>
      </c>
      <c r="J30" t="s">
        <v>27</v>
      </c>
      <c r="K30" t="s">
        <v>630</v>
      </c>
      <c r="L30" t="s">
        <v>43</v>
      </c>
      <c r="M30">
        <v>95123</v>
      </c>
      <c r="N30" t="s">
        <v>44</v>
      </c>
      <c r="O30" t="s">
        <v>7598</v>
      </c>
      <c r="P30" t="s">
        <v>71</v>
      </c>
      <c r="Q30" t="s">
        <v>72</v>
      </c>
      <c r="R30" t="s">
        <v>7599</v>
      </c>
      <c r="S30">
        <v>110.352</v>
      </c>
      <c r="T30">
        <v>3</v>
      </c>
      <c r="U30">
        <v>0.2</v>
      </c>
      <c r="V30">
        <v>8.2763999999999953</v>
      </c>
    </row>
    <row r="31" spans="1:22">
      <c r="A31">
        <v>9597</v>
      </c>
      <c r="B31" t="s">
        <v>10722</v>
      </c>
      <c r="C31">
        <v>2014</v>
      </c>
      <c r="D31" s="21">
        <v>41664</v>
      </c>
      <c r="E31" s="21">
        <v>41669</v>
      </c>
      <c r="F31" t="s">
        <v>50</v>
      </c>
      <c r="G31" t="s">
        <v>3939</v>
      </c>
      <c r="H31" t="s">
        <v>3940</v>
      </c>
      <c r="I31" t="s">
        <v>41</v>
      </c>
      <c r="J31" t="s">
        <v>27</v>
      </c>
      <c r="K31" t="s">
        <v>630</v>
      </c>
      <c r="L31" t="s">
        <v>43</v>
      </c>
      <c r="M31">
        <v>95123</v>
      </c>
      <c r="N31" t="s">
        <v>44</v>
      </c>
      <c r="O31" t="s">
        <v>6989</v>
      </c>
      <c r="P31" t="s">
        <v>46</v>
      </c>
      <c r="Q31" t="s">
        <v>75</v>
      </c>
      <c r="R31" t="s">
        <v>6990</v>
      </c>
      <c r="S31">
        <v>276.78400000000005</v>
      </c>
      <c r="T31">
        <v>2</v>
      </c>
      <c r="U31">
        <v>0.2</v>
      </c>
      <c r="V31">
        <v>89.954799999999992</v>
      </c>
    </row>
    <row r="32" spans="1:22">
      <c r="A32">
        <v>9596</v>
      </c>
      <c r="B32" t="s">
        <v>10722</v>
      </c>
      <c r="C32">
        <v>2014</v>
      </c>
      <c r="D32" s="21">
        <v>41664</v>
      </c>
      <c r="E32" s="21">
        <v>41669</v>
      </c>
      <c r="F32" t="s">
        <v>50</v>
      </c>
      <c r="G32" t="s">
        <v>3939</v>
      </c>
      <c r="H32" t="s">
        <v>3940</v>
      </c>
      <c r="I32" t="s">
        <v>41</v>
      </c>
      <c r="J32" t="s">
        <v>27</v>
      </c>
      <c r="K32" t="s">
        <v>630</v>
      </c>
      <c r="L32" t="s">
        <v>43</v>
      </c>
      <c r="M32">
        <v>95123</v>
      </c>
      <c r="N32" t="s">
        <v>44</v>
      </c>
      <c r="O32" t="s">
        <v>141</v>
      </c>
      <c r="P32" t="s">
        <v>46</v>
      </c>
      <c r="Q32" t="s">
        <v>78</v>
      </c>
      <c r="R32" t="s">
        <v>142</v>
      </c>
      <c r="S32">
        <v>25.86</v>
      </c>
      <c r="T32">
        <v>3</v>
      </c>
      <c r="U32">
        <v>0</v>
      </c>
      <c r="V32">
        <v>6.7236000000000002</v>
      </c>
    </row>
    <row r="33" spans="1:22">
      <c r="A33">
        <v>9495</v>
      </c>
      <c r="B33" t="s">
        <v>10661</v>
      </c>
      <c r="C33">
        <v>2013</v>
      </c>
      <c r="D33" s="21">
        <v>41277</v>
      </c>
      <c r="E33" s="21">
        <v>41282</v>
      </c>
      <c r="F33" t="s">
        <v>50</v>
      </c>
      <c r="G33" t="s">
        <v>5724</v>
      </c>
      <c r="H33" t="s">
        <v>5725</v>
      </c>
      <c r="I33" t="s">
        <v>41</v>
      </c>
      <c r="J33" t="s">
        <v>27</v>
      </c>
      <c r="K33" t="s">
        <v>7192</v>
      </c>
      <c r="L33" t="s">
        <v>649</v>
      </c>
      <c r="M33">
        <v>74012</v>
      </c>
      <c r="N33" t="s">
        <v>105</v>
      </c>
      <c r="O33" t="s">
        <v>3877</v>
      </c>
      <c r="P33" t="s">
        <v>46</v>
      </c>
      <c r="Q33" t="s">
        <v>75</v>
      </c>
      <c r="R33" t="s">
        <v>1214</v>
      </c>
      <c r="S33">
        <v>11.88</v>
      </c>
      <c r="T33">
        <v>2</v>
      </c>
      <c r="U33">
        <v>0</v>
      </c>
      <c r="V33">
        <v>5.3460000000000001</v>
      </c>
    </row>
    <row r="34" spans="1:22">
      <c r="A34">
        <v>9494</v>
      </c>
      <c r="B34" t="s">
        <v>10661</v>
      </c>
      <c r="C34">
        <v>2013</v>
      </c>
      <c r="D34" s="21">
        <v>41277</v>
      </c>
      <c r="E34" s="21">
        <v>41282</v>
      </c>
      <c r="F34" t="s">
        <v>50</v>
      </c>
      <c r="G34" t="s">
        <v>5724</v>
      </c>
      <c r="H34" t="s">
        <v>5725</v>
      </c>
      <c r="I34" t="s">
        <v>41</v>
      </c>
      <c r="J34" t="s">
        <v>27</v>
      </c>
      <c r="K34" t="s">
        <v>7192</v>
      </c>
      <c r="L34" t="s">
        <v>649</v>
      </c>
      <c r="M34">
        <v>74012</v>
      </c>
      <c r="N34" t="s">
        <v>105</v>
      </c>
      <c r="O34" t="s">
        <v>1353</v>
      </c>
      <c r="P34" t="s">
        <v>32</v>
      </c>
      <c r="Q34" t="s">
        <v>56</v>
      </c>
      <c r="R34" t="s">
        <v>1354</v>
      </c>
      <c r="S34">
        <v>1592.8500000000001</v>
      </c>
      <c r="T34">
        <v>7</v>
      </c>
      <c r="U34">
        <v>0</v>
      </c>
      <c r="V34">
        <v>350.42700000000002</v>
      </c>
    </row>
    <row r="35" spans="1:22">
      <c r="A35">
        <v>9492</v>
      </c>
      <c r="B35" t="s">
        <v>10659</v>
      </c>
      <c r="C35">
        <v>2014</v>
      </c>
      <c r="D35" s="21">
        <v>41643</v>
      </c>
      <c r="E35" s="21">
        <v>41647</v>
      </c>
      <c r="F35" t="s">
        <v>50</v>
      </c>
      <c r="G35" t="s">
        <v>1734</v>
      </c>
      <c r="H35" t="s">
        <v>1735</v>
      </c>
      <c r="I35" t="s">
        <v>26</v>
      </c>
      <c r="J35" t="s">
        <v>27</v>
      </c>
      <c r="K35" t="s">
        <v>127</v>
      </c>
      <c r="L35" t="s">
        <v>43</v>
      </c>
      <c r="M35">
        <v>94110</v>
      </c>
      <c r="N35" t="s">
        <v>44</v>
      </c>
      <c r="O35" t="s">
        <v>5206</v>
      </c>
      <c r="P35" t="s">
        <v>46</v>
      </c>
      <c r="Q35" t="s">
        <v>68</v>
      </c>
      <c r="R35" t="s">
        <v>5207</v>
      </c>
      <c r="S35">
        <v>9.120000000000001</v>
      </c>
      <c r="T35">
        <v>3</v>
      </c>
      <c r="U35">
        <v>0</v>
      </c>
      <c r="V35">
        <v>3.1007999999999996</v>
      </c>
    </row>
    <row r="36" spans="1:22">
      <c r="A36">
        <v>9491</v>
      </c>
      <c r="B36" t="s">
        <v>10659</v>
      </c>
      <c r="C36">
        <v>2014</v>
      </c>
      <c r="D36" s="21">
        <v>41643</v>
      </c>
      <c r="E36" s="21">
        <v>41647</v>
      </c>
      <c r="F36" t="s">
        <v>50</v>
      </c>
      <c r="G36" t="s">
        <v>1734</v>
      </c>
      <c r="H36" t="s">
        <v>1735</v>
      </c>
      <c r="I36" t="s">
        <v>26</v>
      </c>
      <c r="J36" t="s">
        <v>27</v>
      </c>
      <c r="K36" t="s">
        <v>127</v>
      </c>
      <c r="L36" t="s">
        <v>43</v>
      </c>
      <c r="M36">
        <v>94110</v>
      </c>
      <c r="N36" t="s">
        <v>44</v>
      </c>
      <c r="O36" t="s">
        <v>1511</v>
      </c>
      <c r="P36" t="s">
        <v>46</v>
      </c>
      <c r="Q36" t="s">
        <v>75</v>
      </c>
      <c r="R36" t="s">
        <v>1512</v>
      </c>
      <c r="S36">
        <v>2022.2720000000002</v>
      </c>
      <c r="T36">
        <v>8</v>
      </c>
      <c r="U36">
        <v>0.2</v>
      </c>
      <c r="V36">
        <v>682.5168000000001</v>
      </c>
    </row>
    <row r="37" spans="1:22">
      <c r="A37">
        <v>9413</v>
      </c>
      <c r="B37" t="s">
        <v>10604</v>
      </c>
      <c r="C37">
        <v>2012</v>
      </c>
      <c r="D37" s="21">
        <v>40935</v>
      </c>
      <c r="E37" s="21">
        <v>40937</v>
      </c>
      <c r="F37" t="s">
        <v>188</v>
      </c>
      <c r="G37" t="s">
        <v>2122</v>
      </c>
      <c r="H37" t="s">
        <v>2123</v>
      </c>
      <c r="I37" t="s">
        <v>26</v>
      </c>
      <c r="J37" t="s">
        <v>27</v>
      </c>
      <c r="K37" t="s">
        <v>42</v>
      </c>
      <c r="L37" t="s">
        <v>43</v>
      </c>
      <c r="M37">
        <v>90036</v>
      </c>
      <c r="N37" t="s">
        <v>44</v>
      </c>
      <c r="O37" t="s">
        <v>1872</v>
      </c>
      <c r="P37" t="s">
        <v>32</v>
      </c>
      <c r="Q37" t="s">
        <v>36</v>
      </c>
      <c r="R37" t="s">
        <v>1873</v>
      </c>
      <c r="S37">
        <v>2803.92</v>
      </c>
      <c r="T37">
        <v>5</v>
      </c>
      <c r="U37">
        <v>0.2</v>
      </c>
      <c r="V37">
        <v>0</v>
      </c>
    </row>
    <row r="38" spans="1:22">
      <c r="A38">
        <v>9390</v>
      </c>
      <c r="B38" t="s">
        <v>10587</v>
      </c>
      <c r="C38">
        <v>2014</v>
      </c>
      <c r="D38" s="21">
        <v>41659</v>
      </c>
      <c r="E38" s="21">
        <v>41663</v>
      </c>
      <c r="F38" t="s">
        <v>50</v>
      </c>
      <c r="G38" t="s">
        <v>4468</v>
      </c>
      <c r="H38" t="s">
        <v>4469</v>
      </c>
      <c r="I38" t="s">
        <v>26</v>
      </c>
      <c r="J38" t="s">
        <v>27</v>
      </c>
      <c r="K38" t="s">
        <v>2221</v>
      </c>
      <c r="L38" t="s">
        <v>5203</v>
      </c>
      <c r="M38" t="s">
        <v>5204</v>
      </c>
      <c r="N38" t="s">
        <v>148</v>
      </c>
      <c r="O38" t="s">
        <v>172</v>
      </c>
      <c r="P38" t="s">
        <v>46</v>
      </c>
      <c r="Q38" t="s">
        <v>173</v>
      </c>
      <c r="R38" t="s">
        <v>174</v>
      </c>
      <c r="S38">
        <v>2.04</v>
      </c>
      <c r="T38">
        <v>1</v>
      </c>
      <c r="U38">
        <v>0</v>
      </c>
      <c r="V38">
        <v>0.95879999999999987</v>
      </c>
    </row>
    <row r="39" spans="1:22">
      <c r="A39">
        <v>9389</v>
      </c>
      <c r="B39" t="s">
        <v>10587</v>
      </c>
      <c r="C39">
        <v>2014</v>
      </c>
      <c r="D39" s="21">
        <v>41659</v>
      </c>
      <c r="E39" s="21">
        <v>41663</v>
      </c>
      <c r="F39" t="s">
        <v>50</v>
      </c>
      <c r="G39" t="s">
        <v>4468</v>
      </c>
      <c r="H39" t="s">
        <v>4469</v>
      </c>
      <c r="I39" t="s">
        <v>26</v>
      </c>
      <c r="J39" t="s">
        <v>27</v>
      </c>
      <c r="K39" t="s">
        <v>2221</v>
      </c>
      <c r="L39" t="s">
        <v>5203</v>
      </c>
      <c r="M39" t="s">
        <v>5204</v>
      </c>
      <c r="N39" t="s">
        <v>148</v>
      </c>
      <c r="O39" t="s">
        <v>4420</v>
      </c>
      <c r="P39" t="s">
        <v>46</v>
      </c>
      <c r="Q39" t="s">
        <v>78</v>
      </c>
      <c r="R39" t="s">
        <v>4421</v>
      </c>
      <c r="S39">
        <v>542.93999999999994</v>
      </c>
      <c r="T39">
        <v>3</v>
      </c>
      <c r="U39">
        <v>0</v>
      </c>
      <c r="V39">
        <v>152.02319999999997</v>
      </c>
    </row>
    <row r="40" spans="1:22">
      <c r="A40">
        <v>9388</v>
      </c>
      <c r="B40" t="s">
        <v>10587</v>
      </c>
      <c r="C40">
        <v>2014</v>
      </c>
      <c r="D40" s="21">
        <v>41659</v>
      </c>
      <c r="E40" s="21">
        <v>41663</v>
      </c>
      <c r="F40" t="s">
        <v>50</v>
      </c>
      <c r="G40" t="s">
        <v>4468</v>
      </c>
      <c r="H40" t="s">
        <v>4469</v>
      </c>
      <c r="I40" t="s">
        <v>26</v>
      </c>
      <c r="J40" t="s">
        <v>27</v>
      </c>
      <c r="K40" t="s">
        <v>2221</v>
      </c>
      <c r="L40" t="s">
        <v>5203</v>
      </c>
      <c r="M40" t="s">
        <v>5204</v>
      </c>
      <c r="N40" t="s">
        <v>148</v>
      </c>
      <c r="O40" t="s">
        <v>1251</v>
      </c>
      <c r="P40" t="s">
        <v>46</v>
      </c>
      <c r="Q40" t="s">
        <v>90</v>
      </c>
      <c r="R40" t="s">
        <v>1252</v>
      </c>
      <c r="S40">
        <v>12.28</v>
      </c>
      <c r="T40">
        <v>1</v>
      </c>
      <c r="U40">
        <v>0</v>
      </c>
      <c r="V40">
        <v>5.7715999999999994</v>
      </c>
    </row>
    <row r="41" spans="1:22">
      <c r="A41">
        <v>9387</v>
      </c>
      <c r="B41" t="s">
        <v>10587</v>
      </c>
      <c r="C41">
        <v>2014</v>
      </c>
      <c r="D41" s="21">
        <v>41659</v>
      </c>
      <c r="E41" s="21">
        <v>41663</v>
      </c>
      <c r="F41" t="s">
        <v>50</v>
      </c>
      <c r="G41" t="s">
        <v>4468</v>
      </c>
      <c r="H41" t="s">
        <v>4469</v>
      </c>
      <c r="I41" t="s">
        <v>26</v>
      </c>
      <c r="J41" t="s">
        <v>27</v>
      </c>
      <c r="K41" t="s">
        <v>2221</v>
      </c>
      <c r="L41" t="s">
        <v>5203</v>
      </c>
      <c r="M41" t="s">
        <v>5204</v>
      </c>
      <c r="N41" t="s">
        <v>148</v>
      </c>
      <c r="O41" t="s">
        <v>1450</v>
      </c>
      <c r="P41" t="s">
        <v>46</v>
      </c>
      <c r="Q41" t="s">
        <v>90</v>
      </c>
      <c r="R41" t="s">
        <v>1451</v>
      </c>
      <c r="S41">
        <v>79.92</v>
      </c>
      <c r="T41">
        <v>4</v>
      </c>
      <c r="U41">
        <v>0</v>
      </c>
      <c r="V41">
        <v>37.562399999999997</v>
      </c>
    </row>
    <row r="42" spans="1:22">
      <c r="A42">
        <v>9361</v>
      </c>
      <c r="B42" t="s">
        <v>10568</v>
      </c>
      <c r="C42">
        <v>2013</v>
      </c>
      <c r="D42" s="21">
        <v>41299</v>
      </c>
      <c r="E42" s="21">
        <v>41302</v>
      </c>
      <c r="F42" t="s">
        <v>23</v>
      </c>
      <c r="G42" t="s">
        <v>581</v>
      </c>
      <c r="H42" t="s">
        <v>582</v>
      </c>
      <c r="I42" t="s">
        <v>41</v>
      </c>
      <c r="J42" t="s">
        <v>27</v>
      </c>
      <c r="K42" t="s">
        <v>266</v>
      </c>
      <c r="L42" t="s">
        <v>267</v>
      </c>
      <c r="M42">
        <v>10024</v>
      </c>
      <c r="N42" t="s">
        <v>148</v>
      </c>
      <c r="O42" t="s">
        <v>3324</v>
      </c>
      <c r="P42" t="s">
        <v>46</v>
      </c>
      <c r="Q42" t="s">
        <v>59</v>
      </c>
      <c r="R42" t="s">
        <v>3325</v>
      </c>
      <c r="S42">
        <v>428.68</v>
      </c>
      <c r="T42">
        <v>7</v>
      </c>
      <c r="U42">
        <v>0</v>
      </c>
      <c r="V42">
        <v>0</v>
      </c>
    </row>
    <row r="43" spans="1:22">
      <c r="A43">
        <v>9360</v>
      </c>
      <c r="B43" t="s">
        <v>10568</v>
      </c>
      <c r="C43">
        <v>2013</v>
      </c>
      <c r="D43" s="21">
        <v>41299</v>
      </c>
      <c r="E43" s="21">
        <v>41302</v>
      </c>
      <c r="F43" t="s">
        <v>23</v>
      </c>
      <c r="G43" t="s">
        <v>581</v>
      </c>
      <c r="H43" t="s">
        <v>582</v>
      </c>
      <c r="I43" t="s">
        <v>41</v>
      </c>
      <c r="J43" t="s">
        <v>27</v>
      </c>
      <c r="K43" t="s">
        <v>266</v>
      </c>
      <c r="L43" t="s">
        <v>267</v>
      </c>
      <c r="M43">
        <v>10024</v>
      </c>
      <c r="N43" t="s">
        <v>148</v>
      </c>
      <c r="O43" t="s">
        <v>8503</v>
      </c>
      <c r="P43" t="s">
        <v>32</v>
      </c>
      <c r="Q43" t="s">
        <v>65</v>
      </c>
      <c r="R43" t="s">
        <v>8504</v>
      </c>
      <c r="S43">
        <v>45.98</v>
      </c>
      <c r="T43">
        <v>1</v>
      </c>
      <c r="U43">
        <v>0</v>
      </c>
      <c r="V43">
        <v>7.816599999999994</v>
      </c>
    </row>
    <row r="44" spans="1:22">
      <c r="A44">
        <v>9359</v>
      </c>
      <c r="B44" t="s">
        <v>10568</v>
      </c>
      <c r="C44">
        <v>2013</v>
      </c>
      <c r="D44" s="21">
        <v>41299</v>
      </c>
      <c r="E44" s="21">
        <v>41302</v>
      </c>
      <c r="F44" t="s">
        <v>23</v>
      </c>
      <c r="G44" t="s">
        <v>581</v>
      </c>
      <c r="H44" t="s">
        <v>582</v>
      </c>
      <c r="I44" t="s">
        <v>41</v>
      </c>
      <c r="J44" t="s">
        <v>27</v>
      </c>
      <c r="K44" t="s">
        <v>266</v>
      </c>
      <c r="L44" t="s">
        <v>267</v>
      </c>
      <c r="M44">
        <v>10024</v>
      </c>
      <c r="N44" t="s">
        <v>148</v>
      </c>
      <c r="O44" t="s">
        <v>2400</v>
      </c>
      <c r="P44" t="s">
        <v>32</v>
      </c>
      <c r="Q44" t="s">
        <v>56</v>
      </c>
      <c r="R44" t="s">
        <v>2401</v>
      </c>
      <c r="S44">
        <v>313.72199999999998</v>
      </c>
      <c r="T44">
        <v>3</v>
      </c>
      <c r="U44">
        <v>0.4</v>
      </c>
      <c r="V44">
        <v>-99.34529999999998</v>
      </c>
    </row>
    <row r="45" spans="1:22">
      <c r="A45">
        <v>9358</v>
      </c>
      <c r="B45" t="s">
        <v>10568</v>
      </c>
      <c r="C45">
        <v>2013</v>
      </c>
      <c r="D45" s="21">
        <v>41299</v>
      </c>
      <c r="E45" s="21">
        <v>41302</v>
      </c>
      <c r="F45" t="s">
        <v>23</v>
      </c>
      <c r="G45" t="s">
        <v>581</v>
      </c>
      <c r="H45" t="s">
        <v>582</v>
      </c>
      <c r="I45" t="s">
        <v>41</v>
      </c>
      <c r="J45" t="s">
        <v>27</v>
      </c>
      <c r="K45" t="s">
        <v>266</v>
      </c>
      <c r="L45" t="s">
        <v>267</v>
      </c>
      <c r="M45">
        <v>10024</v>
      </c>
      <c r="N45" t="s">
        <v>148</v>
      </c>
      <c r="O45" t="s">
        <v>3242</v>
      </c>
      <c r="P45" t="s">
        <v>46</v>
      </c>
      <c r="Q45" t="s">
        <v>75</v>
      </c>
      <c r="R45" t="s">
        <v>3243</v>
      </c>
      <c r="S45">
        <v>43.120000000000005</v>
      </c>
      <c r="T45">
        <v>5</v>
      </c>
      <c r="U45">
        <v>0.2</v>
      </c>
      <c r="V45">
        <v>15.091999999999995</v>
      </c>
    </row>
    <row r="46" spans="1:22">
      <c r="A46">
        <v>9156</v>
      </c>
      <c r="B46" t="s">
        <v>10460</v>
      </c>
      <c r="C46">
        <v>2011</v>
      </c>
      <c r="D46" s="21">
        <v>40567</v>
      </c>
      <c r="E46" s="21">
        <v>40572</v>
      </c>
      <c r="F46" t="s">
        <v>50</v>
      </c>
      <c r="G46" t="s">
        <v>9099</v>
      </c>
      <c r="H46" t="s">
        <v>9100</v>
      </c>
      <c r="I46" t="s">
        <v>26</v>
      </c>
      <c r="J46" t="s">
        <v>27</v>
      </c>
      <c r="K46" t="s">
        <v>1391</v>
      </c>
      <c r="L46" t="s">
        <v>1392</v>
      </c>
      <c r="M46">
        <v>89115</v>
      </c>
      <c r="N46" t="s">
        <v>44</v>
      </c>
      <c r="O46" t="s">
        <v>567</v>
      </c>
      <c r="P46" t="s">
        <v>46</v>
      </c>
      <c r="Q46" t="s">
        <v>90</v>
      </c>
      <c r="R46" t="s">
        <v>568</v>
      </c>
      <c r="S46">
        <v>40.08</v>
      </c>
      <c r="T46">
        <v>6</v>
      </c>
      <c r="U46">
        <v>0</v>
      </c>
      <c r="V46">
        <v>19.238399999999999</v>
      </c>
    </row>
    <row r="47" spans="1:22">
      <c r="A47">
        <v>9149</v>
      </c>
      <c r="B47" t="s">
        <v>10454</v>
      </c>
      <c r="C47">
        <v>2013</v>
      </c>
      <c r="D47" s="21">
        <v>41297</v>
      </c>
      <c r="E47" s="21">
        <v>41301</v>
      </c>
      <c r="F47" t="s">
        <v>50</v>
      </c>
      <c r="G47" t="s">
        <v>995</v>
      </c>
      <c r="H47" t="s">
        <v>996</v>
      </c>
      <c r="I47" t="s">
        <v>41</v>
      </c>
      <c r="J47" t="s">
        <v>27</v>
      </c>
      <c r="K47" t="s">
        <v>2221</v>
      </c>
      <c r="L47" t="s">
        <v>5203</v>
      </c>
      <c r="M47" t="s">
        <v>5204</v>
      </c>
      <c r="N47" t="s">
        <v>148</v>
      </c>
      <c r="O47" t="s">
        <v>3031</v>
      </c>
      <c r="P47" t="s">
        <v>46</v>
      </c>
      <c r="Q47" t="s">
        <v>59</v>
      </c>
      <c r="R47" t="s">
        <v>3032</v>
      </c>
      <c r="S47">
        <v>1564.29</v>
      </c>
      <c r="T47">
        <v>13</v>
      </c>
      <c r="U47">
        <v>0</v>
      </c>
      <c r="V47">
        <v>406.71539999999993</v>
      </c>
    </row>
    <row r="48" spans="1:22">
      <c r="A48">
        <v>9148</v>
      </c>
      <c r="B48" t="s">
        <v>10454</v>
      </c>
      <c r="C48">
        <v>2013</v>
      </c>
      <c r="D48" s="21">
        <v>41297</v>
      </c>
      <c r="E48" s="21">
        <v>41301</v>
      </c>
      <c r="F48" t="s">
        <v>50</v>
      </c>
      <c r="G48" t="s">
        <v>995</v>
      </c>
      <c r="H48" t="s">
        <v>996</v>
      </c>
      <c r="I48" t="s">
        <v>41</v>
      </c>
      <c r="J48" t="s">
        <v>27</v>
      </c>
      <c r="K48" t="s">
        <v>2221</v>
      </c>
      <c r="L48" t="s">
        <v>5203</v>
      </c>
      <c r="M48" t="s">
        <v>5204</v>
      </c>
      <c r="N48" t="s">
        <v>148</v>
      </c>
      <c r="O48" t="s">
        <v>10455</v>
      </c>
      <c r="P48" t="s">
        <v>46</v>
      </c>
      <c r="Q48" t="s">
        <v>68</v>
      </c>
      <c r="R48" t="s">
        <v>10456</v>
      </c>
      <c r="S48">
        <v>8.0400000000000009</v>
      </c>
      <c r="T48">
        <v>6</v>
      </c>
      <c r="U48">
        <v>0</v>
      </c>
      <c r="V48">
        <v>2.7336</v>
      </c>
    </row>
    <row r="49" spans="1:22">
      <c r="A49">
        <v>9147</v>
      </c>
      <c r="B49" t="s">
        <v>10454</v>
      </c>
      <c r="C49">
        <v>2013</v>
      </c>
      <c r="D49" s="21">
        <v>41297</v>
      </c>
      <c r="E49" s="21">
        <v>41301</v>
      </c>
      <c r="F49" t="s">
        <v>50</v>
      </c>
      <c r="G49" t="s">
        <v>995</v>
      </c>
      <c r="H49" t="s">
        <v>996</v>
      </c>
      <c r="I49" t="s">
        <v>41</v>
      </c>
      <c r="J49" t="s">
        <v>27</v>
      </c>
      <c r="K49" t="s">
        <v>2221</v>
      </c>
      <c r="L49" t="s">
        <v>5203</v>
      </c>
      <c r="M49" t="s">
        <v>5204</v>
      </c>
      <c r="N49" t="s">
        <v>148</v>
      </c>
      <c r="O49" t="s">
        <v>4542</v>
      </c>
      <c r="P49" t="s">
        <v>71</v>
      </c>
      <c r="Q49" t="s">
        <v>161</v>
      </c>
      <c r="R49" t="s">
        <v>4543</v>
      </c>
      <c r="S49">
        <v>99.98</v>
      </c>
      <c r="T49">
        <v>2</v>
      </c>
      <c r="U49">
        <v>0</v>
      </c>
      <c r="V49">
        <v>42.991400000000006</v>
      </c>
    </row>
    <row r="50" spans="1:22">
      <c r="A50">
        <v>9119</v>
      </c>
      <c r="B50" t="s">
        <v>10432</v>
      </c>
      <c r="C50">
        <v>2014</v>
      </c>
      <c r="D50" s="21">
        <v>41659</v>
      </c>
      <c r="E50" s="21">
        <v>41664</v>
      </c>
      <c r="F50" t="s">
        <v>23</v>
      </c>
      <c r="G50" t="s">
        <v>4330</v>
      </c>
      <c r="H50" t="s">
        <v>4331</v>
      </c>
      <c r="I50" t="s">
        <v>26</v>
      </c>
      <c r="J50" t="s">
        <v>27</v>
      </c>
      <c r="K50" t="s">
        <v>146</v>
      </c>
      <c r="L50" t="s">
        <v>147</v>
      </c>
      <c r="M50">
        <v>19140</v>
      </c>
      <c r="N50" t="s">
        <v>148</v>
      </c>
      <c r="O50" t="s">
        <v>3865</v>
      </c>
      <c r="P50" t="s">
        <v>46</v>
      </c>
      <c r="Q50" t="s">
        <v>90</v>
      </c>
      <c r="R50" t="s">
        <v>3866</v>
      </c>
      <c r="S50">
        <v>21.696000000000002</v>
      </c>
      <c r="T50">
        <v>4</v>
      </c>
      <c r="U50">
        <v>0.2</v>
      </c>
      <c r="V50">
        <v>7.0511999999999988</v>
      </c>
    </row>
    <row r="51" spans="1:22">
      <c r="A51">
        <v>9118</v>
      </c>
      <c r="B51" t="s">
        <v>10432</v>
      </c>
      <c r="C51">
        <v>2014</v>
      </c>
      <c r="D51" s="21">
        <v>41659</v>
      </c>
      <c r="E51" s="21">
        <v>41664</v>
      </c>
      <c r="F51" t="s">
        <v>23</v>
      </c>
      <c r="G51" t="s">
        <v>4330</v>
      </c>
      <c r="H51" t="s">
        <v>4331</v>
      </c>
      <c r="I51" t="s">
        <v>26</v>
      </c>
      <c r="J51" t="s">
        <v>27</v>
      </c>
      <c r="K51" t="s">
        <v>146</v>
      </c>
      <c r="L51" t="s">
        <v>147</v>
      </c>
      <c r="M51">
        <v>19140</v>
      </c>
      <c r="N51" t="s">
        <v>148</v>
      </c>
      <c r="O51" t="s">
        <v>3036</v>
      </c>
      <c r="P51" t="s">
        <v>32</v>
      </c>
      <c r="Q51" t="s">
        <v>36</v>
      </c>
      <c r="R51" t="s">
        <v>3037</v>
      </c>
      <c r="S51">
        <v>887.27099999999984</v>
      </c>
      <c r="T51">
        <v>3</v>
      </c>
      <c r="U51">
        <v>0.3</v>
      </c>
      <c r="V51">
        <v>-63.376499999999965</v>
      </c>
    </row>
    <row r="52" spans="1:22">
      <c r="A52">
        <v>9117</v>
      </c>
      <c r="B52" t="s">
        <v>10432</v>
      </c>
      <c r="C52">
        <v>2014</v>
      </c>
      <c r="D52" s="21">
        <v>41659</v>
      </c>
      <c r="E52" s="21">
        <v>41664</v>
      </c>
      <c r="F52" t="s">
        <v>23</v>
      </c>
      <c r="G52" t="s">
        <v>4330</v>
      </c>
      <c r="H52" t="s">
        <v>4331</v>
      </c>
      <c r="I52" t="s">
        <v>26</v>
      </c>
      <c r="J52" t="s">
        <v>27</v>
      </c>
      <c r="K52" t="s">
        <v>146</v>
      </c>
      <c r="L52" t="s">
        <v>147</v>
      </c>
      <c r="M52">
        <v>19140</v>
      </c>
      <c r="N52" t="s">
        <v>148</v>
      </c>
      <c r="O52" t="s">
        <v>2184</v>
      </c>
      <c r="P52" t="s">
        <v>32</v>
      </c>
      <c r="Q52" t="s">
        <v>65</v>
      </c>
      <c r="R52" t="s">
        <v>2185</v>
      </c>
      <c r="S52">
        <v>31.968000000000004</v>
      </c>
      <c r="T52">
        <v>2</v>
      </c>
      <c r="U52">
        <v>0.2</v>
      </c>
      <c r="V52">
        <v>6.3935999999999993</v>
      </c>
    </row>
    <row r="53" spans="1:22">
      <c r="A53">
        <v>9116</v>
      </c>
      <c r="B53" t="s">
        <v>10432</v>
      </c>
      <c r="C53">
        <v>2014</v>
      </c>
      <c r="D53" s="21">
        <v>41659</v>
      </c>
      <c r="E53" s="21">
        <v>41664</v>
      </c>
      <c r="F53" t="s">
        <v>23</v>
      </c>
      <c r="G53" t="s">
        <v>4330</v>
      </c>
      <c r="H53" t="s">
        <v>4331</v>
      </c>
      <c r="I53" t="s">
        <v>26</v>
      </c>
      <c r="J53" t="s">
        <v>27</v>
      </c>
      <c r="K53" t="s">
        <v>146</v>
      </c>
      <c r="L53" t="s">
        <v>147</v>
      </c>
      <c r="M53">
        <v>19140</v>
      </c>
      <c r="N53" t="s">
        <v>148</v>
      </c>
      <c r="O53" t="s">
        <v>4464</v>
      </c>
      <c r="P53" t="s">
        <v>71</v>
      </c>
      <c r="Q53" t="s">
        <v>72</v>
      </c>
      <c r="R53" t="s">
        <v>4465</v>
      </c>
      <c r="S53">
        <v>429.59999999999997</v>
      </c>
      <c r="T53">
        <v>2</v>
      </c>
      <c r="U53">
        <v>0.4</v>
      </c>
      <c r="V53">
        <v>-93.079999999999984</v>
      </c>
    </row>
    <row r="54" spans="1:22">
      <c r="A54">
        <v>8927</v>
      </c>
      <c r="B54" t="s">
        <v>10317</v>
      </c>
      <c r="C54">
        <v>2013</v>
      </c>
      <c r="D54" s="21">
        <v>41304</v>
      </c>
      <c r="E54" s="21">
        <v>41308</v>
      </c>
      <c r="F54" t="s">
        <v>50</v>
      </c>
      <c r="G54" t="s">
        <v>5879</v>
      </c>
      <c r="H54" t="s">
        <v>5880</v>
      </c>
      <c r="I54" t="s">
        <v>26</v>
      </c>
      <c r="J54" t="s">
        <v>27</v>
      </c>
      <c r="K54" t="s">
        <v>3101</v>
      </c>
      <c r="L54" t="s">
        <v>211</v>
      </c>
      <c r="M54">
        <v>61107</v>
      </c>
      <c r="N54" t="s">
        <v>105</v>
      </c>
      <c r="O54" t="s">
        <v>1896</v>
      </c>
      <c r="P54" t="s">
        <v>32</v>
      </c>
      <c r="Q54" t="s">
        <v>56</v>
      </c>
      <c r="R54" t="s">
        <v>1897</v>
      </c>
      <c r="S54">
        <v>626.09999999999991</v>
      </c>
      <c r="T54">
        <v>3</v>
      </c>
      <c r="U54">
        <v>0.5</v>
      </c>
      <c r="V54">
        <v>-538.44600000000003</v>
      </c>
    </row>
    <row r="55" spans="1:22">
      <c r="A55">
        <v>8926</v>
      </c>
      <c r="B55" t="s">
        <v>10317</v>
      </c>
      <c r="C55">
        <v>2013</v>
      </c>
      <c r="D55" s="21">
        <v>41304</v>
      </c>
      <c r="E55" s="21">
        <v>41308</v>
      </c>
      <c r="F55" t="s">
        <v>50</v>
      </c>
      <c r="G55" t="s">
        <v>5879</v>
      </c>
      <c r="H55" t="s">
        <v>5880</v>
      </c>
      <c r="I55" t="s">
        <v>26</v>
      </c>
      <c r="J55" t="s">
        <v>27</v>
      </c>
      <c r="K55" t="s">
        <v>3101</v>
      </c>
      <c r="L55" t="s">
        <v>211</v>
      </c>
      <c r="M55">
        <v>61107</v>
      </c>
      <c r="N55" t="s">
        <v>105</v>
      </c>
      <c r="O55" t="s">
        <v>2391</v>
      </c>
      <c r="P55" t="s">
        <v>46</v>
      </c>
      <c r="Q55" t="s">
        <v>75</v>
      </c>
      <c r="R55" t="s">
        <v>2392</v>
      </c>
      <c r="S55">
        <v>1.7279999999999995</v>
      </c>
      <c r="T55">
        <v>3</v>
      </c>
      <c r="U55">
        <v>0.8</v>
      </c>
      <c r="V55">
        <v>-2.678399999999999</v>
      </c>
    </row>
    <row r="56" spans="1:22">
      <c r="A56">
        <v>8925</v>
      </c>
      <c r="B56" t="s">
        <v>10317</v>
      </c>
      <c r="C56">
        <v>2013</v>
      </c>
      <c r="D56" s="21">
        <v>41304</v>
      </c>
      <c r="E56" s="21">
        <v>41308</v>
      </c>
      <c r="F56" t="s">
        <v>50</v>
      </c>
      <c r="G56" t="s">
        <v>5879</v>
      </c>
      <c r="H56" t="s">
        <v>5880</v>
      </c>
      <c r="I56" t="s">
        <v>26</v>
      </c>
      <c r="J56" t="s">
        <v>27</v>
      </c>
      <c r="K56" t="s">
        <v>3101</v>
      </c>
      <c r="L56" t="s">
        <v>211</v>
      </c>
      <c r="M56">
        <v>61107</v>
      </c>
      <c r="N56" t="s">
        <v>105</v>
      </c>
      <c r="O56" t="s">
        <v>10318</v>
      </c>
      <c r="P56" t="s">
        <v>71</v>
      </c>
      <c r="Q56" t="s">
        <v>72</v>
      </c>
      <c r="R56" t="s">
        <v>10319</v>
      </c>
      <c r="S56">
        <v>1439.9680000000001</v>
      </c>
      <c r="T56">
        <v>4</v>
      </c>
      <c r="U56">
        <v>0.2</v>
      </c>
      <c r="V56">
        <v>143.99680000000006</v>
      </c>
    </row>
    <row r="57" spans="1:22">
      <c r="A57">
        <v>8909</v>
      </c>
      <c r="B57" t="s">
        <v>10308</v>
      </c>
      <c r="C57">
        <v>2012</v>
      </c>
      <c r="D57" s="21">
        <v>40934</v>
      </c>
      <c r="E57" s="21">
        <v>40940</v>
      </c>
      <c r="F57" t="s">
        <v>50</v>
      </c>
      <c r="G57" t="s">
        <v>5323</v>
      </c>
      <c r="H57" t="s">
        <v>5324</v>
      </c>
      <c r="I57" t="s">
        <v>41</v>
      </c>
      <c r="J57" t="s">
        <v>27</v>
      </c>
      <c r="K57" t="s">
        <v>7967</v>
      </c>
      <c r="L57" t="s">
        <v>43</v>
      </c>
      <c r="M57">
        <v>92553</v>
      </c>
      <c r="N57" t="s">
        <v>44</v>
      </c>
      <c r="O57" t="s">
        <v>5180</v>
      </c>
      <c r="P57" t="s">
        <v>46</v>
      </c>
      <c r="Q57" t="s">
        <v>90</v>
      </c>
      <c r="R57" t="s">
        <v>5181</v>
      </c>
      <c r="S57">
        <v>182.72</v>
      </c>
      <c r="T57">
        <v>8</v>
      </c>
      <c r="U57">
        <v>0</v>
      </c>
      <c r="V57">
        <v>84.051199999999994</v>
      </c>
    </row>
    <row r="58" spans="1:22">
      <c r="A58">
        <v>8762</v>
      </c>
      <c r="B58" t="s">
        <v>10224</v>
      </c>
      <c r="C58">
        <v>2013</v>
      </c>
      <c r="D58" s="21">
        <v>41305</v>
      </c>
      <c r="E58" s="21">
        <v>41311</v>
      </c>
      <c r="F58" t="s">
        <v>50</v>
      </c>
      <c r="G58" t="s">
        <v>3436</v>
      </c>
      <c r="H58" t="s">
        <v>3437</v>
      </c>
      <c r="I58" t="s">
        <v>102</v>
      </c>
      <c r="J58" t="s">
        <v>27</v>
      </c>
      <c r="K58" t="s">
        <v>1736</v>
      </c>
      <c r="L58" t="s">
        <v>1272</v>
      </c>
      <c r="M58">
        <v>30318</v>
      </c>
      <c r="N58" t="s">
        <v>30</v>
      </c>
      <c r="O58" t="s">
        <v>5581</v>
      </c>
      <c r="P58" t="s">
        <v>46</v>
      </c>
      <c r="Q58" t="s">
        <v>173</v>
      </c>
      <c r="R58" t="s">
        <v>5582</v>
      </c>
      <c r="S58">
        <v>125.36</v>
      </c>
      <c r="T58">
        <v>8</v>
      </c>
      <c r="U58">
        <v>0</v>
      </c>
      <c r="V58">
        <v>58.919199999999989</v>
      </c>
    </row>
    <row r="59" spans="1:22">
      <c r="A59">
        <v>8761</v>
      </c>
      <c r="B59" t="s">
        <v>10224</v>
      </c>
      <c r="C59">
        <v>2013</v>
      </c>
      <c r="D59" s="21">
        <v>41305</v>
      </c>
      <c r="E59" s="21">
        <v>41311</v>
      </c>
      <c r="F59" t="s">
        <v>50</v>
      </c>
      <c r="G59" t="s">
        <v>3436</v>
      </c>
      <c r="H59" t="s">
        <v>3437</v>
      </c>
      <c r="I59" t="s">
        <v>102</v>
      </c>
      <c r="J59" t="s">
        <v>27</v>
      </c>
      <c r="K59" t="s">
        <v>1736</v>
      </c>
      <c r="L59" t="s">
        <v>1272</v>
      </c>
      <c r="M59">
        <v>30318</v>
      </c>
      <c r="N59" t="s">
        <v>30</v>
      </c>
      <c r="O59" t="s">
        <v>1742</v>
      </c>
      <c r="P59" t="s">
        <v>46</v>
      </c>
      <c r="Q59" t="s">
        <v>75</v>
      </c>
      <c r="R59" t="s">
        <v>1743</v>
      </c>
      <c r="S59">
        <v>1270.99</v>
      </c>
      <c r="T59">
        <v>1</v>
      </c>
      <c r="U59">
        <v>0</v>
      </c>
      <c r="V59">
        <v>635.495</v>
      </c>
    </row>
    <row r="60" spans="1:22">
      <c r="A60">
        <v>8641</v>
      </c>
      <c r="B60" t="s">
        <v>10156</v>
      </c>
      <c r="C60">
        <v>2014</v>
      </c>
      <c r="D60" s="21">
        <v>41652</v>
      </c>
      <c r="E60" s="21">
        <v>41656</v>
      </c>
      <c r="F60" t="s">
        <v>50</v>
      </c>
      <c r="G60" t="s">
        <v>910</v>
      </c>
      <c r="H60" t="s">
        <v>911</v>
      </c>
      <c r="I60" t="s">
        <v>41</v>
      </c>
      <c r="J60" t="s">
        <v>27</v>
      </c>
      <c r="K60" t="s">
        <v>815</v>
      </c>
      <c r="L60" t="s">
        <v>104</v>
      </c>
      <c r="M60">
        <v>75217</v>
      </c>
      <c r="N60" t="s">
        <v>105</v>
      </c>
      <c r="O60" t="s">
        <v>2691</v>
      </c>
      <c r="P60" t="s">
        <v>46</v>
      </c>
      <c r="Q60" t="s">
        <v>75</v>
      </c>
      <c r="R60" t="s">
        <v>2692</v>
      </c>
      <c r="S60">
        <v>760.97999999999979</v>
      </c>
      <c r="T60">
        <v>5</v>
      </c>
      <c r="U60">
        <v>0.8</v>
      </c>
      <c r="V60">
        <v>-1141.47</v>
      </c>
    </row>
    <row r="61" spans="1:22">
      <c r="A61">
        <v>8613</v>
      </c>
      <c r="B61" t="s">
        <v>10139</v>
      </c>
      <c r="C61">
        <v>2013</v>
      </c>
      <c r="D61" s="21">
        <v>41302</v>
      </c>
      <c r="E61" s="21">
        <v>41306</v>
      </c>
      <c r="F61" t="s">
        <v>23</v>
      </c>
      <c r="G61" t="s">
        <v>3630</v>
      </c>
      <c r="H61" t="s">
        <v>3631</v>
      </c>
      <c r="I61" t="s">
        <v>41</v>
      </c>
      <c r="J61" t="s">
        <v>27</v>
      </c>
      <c r="K61" t="s">
        <v>42</v>
      </c>
      <c r="L61" t="s">
        <v>43</v>
      </c>
      <c r="M61">
        <v>90036</v>
      </c>
      <c r="N61" t="s">
        <v>44</v>
      </c>
      <c r="O61" t="s">
        <v>1561</v>
      </c>
      <c r="P61" t="s">
        <v>46</v>
      </c>
      <c r="Q61" t="s">
        <v>68</v>
      </c>
      <c r="R61" t="s">
        <v>1562</v>
      </c>
      <c r="S61">
        <v>39.68</v>
      </c>
      <c r="T61">
        <v>2</v>
      </c>
      <c r="U61">
        <v>0</v>
      </c>
      <c r="V61">
        <v>10.316800000000001</v>
      </c>
    </row>
    <row r="62" spans="1:22">
      <c r="A62">
        <v>8606</v>
      </c>
      <c r="B62" t="s">
        <v>10135</v>
      </c>
      <c r="C62">
        <v>2013</v>
      </c>
      <c r="D62" s="21">
        <v>41277</v>
      </c>
      <c r="E62" s="21">
        <v>41282</v>
      </c>
      <c r="F62" t="s">
        <v>50</v>
      </c>
      <c r="G62" t="s">
        <v>1005</v>
      </c>
      <c r="H62" t="s">
        <v>1006</v>
      </c>
      <c r="I62" t="s">
        <v>41</v>
      </c>
      <c r="J62" t="s">
        <v>27</v>
      </c>
      <c r="K62" t="s">
        <v>678</v>
      </c>
      <c r="L62" t="s">
        <v>104</v>
      </c>
      <c r="M62">
        <v>78207</v>
      </c>
      <c r="N62" t="s">
        <v>105</v>
      </c>
      <c r="O62" t="s">
        <v>5833</v>
      </c>
      <c r="P62" t="s">
        <v>71</v>
      </c>
      <c r="Q62" t="s">
        <v>72</v>
      </c>
      <c r="R62" t="s">
        <v>5834</v>
      </c>
      <c r="S62">
        <v>180.96</v>
      </c>
      <c r="T62">
        <v>5</v>
      </c>
      <c r="U62">
        <v>0.2</v>
      </c>
      <c r="V62">
        <v>13.571999999999996</v>
      </c>
    </row>
    <row r="63" spans="1:22">
      <c r="A63">
        <v>8605</v>
      </c>
      <c r="B63" t="s">
        <v>10135</v>
      </c>
      <c r="C63">
        <v>2013</v>
      </c>
      <c r="D63" s="21">
        <v>41277</v>
      </c>
      <c r="E63" s="21">
        <v>41282</v>
      </c>
      <c r="F63" t="s">
        <v>50</v>
      </c>
      <c r="G63" t="s">
        <v>1005</v>
      </c>
      <c r="H63" t="s">
        <v>1006</v>
      </c>
      <c r="I63" t="s">
        <v>41</v>
      </c>
      <c r="J63" t="s">
        <v>27</v>
      </c>
      <c r="K63" t="s">
        <v>678</v>
      </c>
      <c r="L63" t="s">
        <v>104</v>
      </c>
      <c r="M63">
        <v>78207</v>
      </c>
      <c r="N63" t="s">
        <v>105</v>
      </c>
      <c r="O63" t="s">
        <v>7137</v>
      </c>
      <c r="P63" t="s">
        <v>71</v>
      </c>
      <c r="Q63" t="s">
        <v>161</v>
      </c>
      <c r="R63" t="s">
        <v>7138</v>
      </c>
      <c r="S63">
        <v>165.60000000000002</v>
      </c>
      <c r="T63">
        <v>3</v>
      </c>
      <c r="U63">
        <v>0.2</v>
      </c>
      <c r="V63">
        <v>-6.2100000000000151</v>
      </c>
    </row>
    <row r="64" spans="1:22">
      <c r="A64">
        <v>8604</v>
      </c>
      <c r="B64" t="s">
        <v>10135</v>
      </c>
      <c r="C64">
        <v>2013</v>
      </c>
      <c r="D64" s="21">
        <v>41277</v>
      </c>
      <c r="E64" s="21">
        <v>41282</v>
      </c>
      <c r="F64" t="s">
        <v>50</v>
      </c>
      <c r="G64" t="s">
        <v>1005</v>
      </c>
      <c r="H64" t="s">
        <v>1006</v>
      </c>
      <c r="I64" t="s">
        <v>41</v>
      </c>
      <c r="J64" t="s">
        <v>27</v>
      </c>
      <c r="K64" t="s">
        <v>678</v>
      </c>
      <c r="L64" t="s">
        <v>104</v>
      </c>
      <c r="M64">
        <v>78207</v>
      </c>
      <c r="N64" t="s">
        <v>105</v>
      </c>
      <c r="O64" t="s">
        <v>4817</v>
      </c>
      <c r="P64" t="s">
        <v>71</v>
      </c>
      <c r="Q64" t="s">
        <v>161</v>
      </c>
      <c r="R64" t="s">
        <v>4818</v>
      </c>
      <c r="S64">
        <v>30.080000000000002</v>
      </c>
      <c r="T64">
        <v>2</v>
      </c>
      <c r="U64">
        <v>0.2</v>
      </c>
      <c r="V64">
        <v>-5.2640000000000002</v>
      </c>
    </row>
    <row r="65" spans="1:22">
      <c r="A65">
        <v>8590</v>
      </c>
      <c r="B65" t="s">
        <v>10126</v>
      </c>
      <c r="C65">
        <v>2014</v>
      </c>
      <c r="D65" s="21">
        <v>41669</v>
      </c>
      <c r="E65" s="21">
        <v>41672</v>
      </c>
      <c r="F65" t="s">
        <v>188</v>
      </c>
      <c r="G65" t="s">
        <v>3550</v>
      </c>
      <c r="H65" t="s">
        <v>3551</v>
      </c>
      <c r="I65" t="s">
        <v>26</v>
      </c>
      <c r="J65" t="s">
        <v>27</v>
      </c>
      <c r="K65" t="s">
        <v>146</v>
      </c>
      <c r="L65" t="s">
        <v>147</v>
      </c>
      <c r="M65">
        <v>19120</v>
      </c>
      <c r="N65" t="s">
        <v>148</v>
      </c>
      <c r="O65" t="s">
        <v>366</v>
      </c>
      <c r="P65" t="s">
        <v>46</v>
      </c>
      <c r="Q65" t="s">
        <v>68</v>
      </c>
      <c r="R65" t="s">
        <v>367</v>
      </c>
      <c r="S65">
        <v>4.7679999999999998</v>
      </c>
      <c r="T65">
        <v>2</v>
      </c>
      <c r="U65">
        <v>0.2</v>
      </c>
      <c r="V65">
        <v>0.47680000000000011</v>
      </c>
    </row>
    <row r="66" spans="1:22">
      <c r="A66">
        <v>8535</v>
      </c>
      <c r="B66" t="s">
        <v>10089</v>
      </c>
      <c r="C66">
        <v>2012</v>
      </c>
      <c r="D66" s="21">
        <v>40921</v>
      </c>
      <c r="E66" s="21">
        <v>40923</v>
      </c>
      <c r="F66" t="s">
        <v>23</v>
      </c>
      <c r="G66" t="s">
        <v>7875</v>
      </c>
      <c r="H66" t="s">
        <v>7876</v>
      </c>
      <c r="I66" t="s">
        <v>41</v>
      </c>
      <c r="J66" t="s">
        <v>27</v>
      </c>
      <c r="K66" t="s">
        <v>497</v>
      </c>
      <c r="L66" t="s">
        <v>1272</v>
      </c>
      <c r="M66">
        <v>31907</v>
      </c>
      <c r="N66" t="s">
        <v>30</v>
      </c>
      <c r="O66" t="s">
        <v>2365</v>
      </c>
      <c r="P66" t="s">
        <v>46</v>
      </c>
      <c r="Q66" t="s">
        <v>47</v>
      </c>
      <c r="R66" t="s">
        <v>2366</v>
      </c>
      <c r="S66">
        <v>9.82</v>
      </c>
      <c r="T66">
        <v>2</v>
      </c>
      <c r="U66">
        <v>0</v>
      </c>
      <c r="V66">
        <v>4.8117999999999999</v>
      </c>
    </row>
    <row r="67" spans="1:22">
      <c r="A67">
        <v>8522</v>
      </c>
      <c r="B67" t="s">
        <v>10083</v>
      </c>
      <c r="C67">
        <v>2013</v>
      </c>
      <c r="D67" s="21">
        <v>41285</v>
      </c>
      <c r="E67" s="21">
        <v>41289</v>
      </c>
      <c r="F67" t="s">
        <v>50</v>
      </c>
      <c r="G67" t="s">
        <v>762</v>
      </c>
      <c r="H67" t="s">
        <v>763</v>
      </c>
      <c r="I67" t="s">
        <v>102</v>
      </c>
      <c r="J67" t="s">
        <v>27</v>
      </c>
      <c r="K67" t="s">
        <v>497</v>
      </c>
      <c r="L67" t="s">
        <v>498</v>
      </c>
      <c r="M67">
        <v>43229</v>
      </c>
      <c r="N67" t="s">
        <v>148</v>
      </c>
      <c r="O67" t="s">
        <v>3406</v>
      </c>
      <c r="P67" t="s">
        <v>32</v>
      </c>
      <c r="Q67" t="s">
        <v>65</v>
      </c>
      <c r="R67" t="s">
        <v>3407</v>
      </c>
      <c r="S67">
        <v>54.992000000000004</v>
      </c>
      <c r="T67">
        <v>14</v>
      </c>
      <c r="U67">
        <v>0.2</v>
      </c>
      <c r="V67">
        <v>8.9361999999999959</v>
      </c>
    </row>
    <row r="68" spans="1:22">
      <c r="A68">
        <v>8376</v>
      </c>
      <c r="B68" t="s">
        <v>9989</v>
      </c>
      <c r="C68">
        <v>2012</v>
      </c>
      <c r="D68" s="21">
        <v>40913</v>
      </c>
      <c r="E68" s="21">
        <v>40918</v>
      </c>
      <c r="F68" t="s">
        <v>50</v>
      </c>
      <c r="G68" t="s">
        <v>2599</v>
      </c>
      <c r="H68" t="s">
        <v>2600</v>
      </c>
      <c r="I68" t="s">
        <v>102</v>
      </c>
      <c r="J68" t="s">
        <v>27</v>
      </c>
      <c r="K68" t="s">
        <v>127</v>
      </c>
      <c r="L68" t="s">
        <v>43</v>
      </c>
      <c r="M68">
        <v>94110</v>
      </c>
      <c r="N68" t="s">
        <v>44</v>
      </c>
      <c r="O68" t="s">
        <v>2614</v>
      </c>
      <c r="P68" t="s">
        <v>46</v>
      </c>
      <c r="Q68" t="s">
        <v>75</v>
      </c>
      <c r="R68" t="s">
        <v>2615</v>
      </c>
      <c r="S68">
        <v>56.16</v>
      </c>
      <c r="T68">
        <v>6</v>
      </c>
      <c r="U68">
        <v>0.2</v>
      </c>
      <c r="V68">
        <v>17.549999999999994</v>
      </c>
    </row>
    <row r="69" spans="1:22">
      <c r="A69">
        <v>8375</v>
      </c>
      <c r="B69" t="s">
        <v>9989</v>
      </c>
      <c r="C69">
        <v>2012</v>
      </c>
      <c r="D69" s="21">
        <v>40913</v>
      </c>
      <c r="E69" s="21">
        <v>40918</v>
      </c>
      <c r="F69" t="s">
        <v>50</v>
      </c>
      <c r="G69" t="s">
        <v>2599</v>
      </c>
      <c r="H69" t="s">
        <v>2600</v>
      </c>
      <c r="I69" t="s">
        <v>102</v>
      </c>
      <c r="J69" t="s">
        <v>27</v>
      </c>
      <c r="K69" t="s">
        <v>127</v>
      </c>
      <c r="L69" t="s">
        <v>43</v>
      </c>
      <c r="M69">
        <v>94110</v>
      </c>
      <c r="N69" t="s">
        <v>44</v>
      </c>
      <c r="O69" t="s">
        <v>3650</v>
      </c>
      <c r="P69" t="s">
        <v>46</v>
      </c>
      <c r="Q69" t="s">
        <v>78</v>
      </c>
      <c r="R69" t="s">
        <v>3651</v>
      </c>
      <c r="S69">
        <v>87.36</v>
      </c>
      <c r="T69">
        <v>6</v>
      </c>
      <c r="U69">
        <v>0</v>
      </c>
      <c r="V69">
        <v>23.587200000000003</v>
      </c>
    </row>
    <row r="70" spans="1:22">
      <c r="A70">
        <v>8366</v>
      </c>
      <c r="B70" t="s">
        <v>9980</v>
      </c>
      <c r="C70">
        <v>2014</v>
      </c>
      <c r="D70" s="21">
        <v>41670</v>
      </c>
      <c r="E70" s="21">
        <v>41673</v>
      </c>
      <c r="F70" t="s">
        <v>188</v>
      </c>
      <c r="G70" t="s">
        <v>3758</v>
      </c>
      <c r="H70" t="s">
        <v>3759</v>
      </c>
      <c r="I70" t="s">
        <v>102</v>
      </c>
      <c r="J70" t="s">
        <v>27</v>
      </c>
      <c r="K70" t="s">
        <v>95</v>
      </c>
      <c r="L70" t="s">
        <v>96</v>
      </c>
      <c r="M70">
        <v>98105</v>
      </c>
      <c r="N70" t="s">
        <v>44</v>
      </c>
      <c r="O70" t="s">
        <v>70</v>
      </c>
      <c r="P70" t="s">
        <v>71</v>
      </c>
      <c r="Q70" t="s">
        <v>72</v>
      </c>
      <c r="R70" t="s">
        <v>73</v>
      </c>
      <c r="S70">
        <v>604.76800000000003</v>
      </c>
      <c r="T70">
        <v>4</v>
      </c>
      <c r="U70">
        <v>0.2</v>
      </c>
      <c r="V70">
        <v>60.476800000000026</v>
      </c>
    </row>
    <row r="71" spans="1:22">
      <c r="A71">
        <v>8364</v>
      </c>
      <c r="B71" t="s">
        <v>9977</v>
      </c>
      <c r="C71">
        <v>2014</v>
      </c>
      <c r="D71" s="21">
        <v>41642</v>
      </c>
      <c r="E71" s="21">
        <v>41644</v>
      </c>
      <c r="F71" t="s">
        <v>23</v>
      </c>
      <c r="G71" t="s">
        <v>8649</v>
      </c>
      <c r="H71" t="s">
        <v>8650</v>
      </c>
      <c r="I71" t="s">
        <v>26</v>
      </c>
      <c r="J71" t="s">
        <v>27</v>
      </c>
      <c r="K71" t="s">
        <v>4172</v>
      </c>
      <c r="L71" t="s">
        <v>104</v>
      </c>
      <c r="M71">
        <v>79907</v>
      </c>
      <c r="N71" t="s">
        <v>105</v>
      </c>
      <c r="O71" t="s">
        <v>6094</v>
      </c>
      <c r="P71" t="s">
        <v>46</v>
      </c>
      <c r="Q71" t="s">
        <v>59</v>
      </c>
      <c r="R71" t="s">
        <v>6095</v>
      </c>
      <c r="S71">
        <v>372.14400000000001</v>
      </c>
      <c r="T71">
        <v>3</v>
      </c>
      <c r="U71">
        <v>0.2</v>
      </c>
      <c r="V71">
        <v>27.910800000000009</v>
      </c>
    </row>
    <row r="72" spans="1:22">
      <c r="A72">
        <v>8363</v>
      </c>
      <c r="B72" t="s">
        <v>9977</v>
      </c>
      <c r="C72">
        <v>2014</v>
      </c>
      <c r="D72" s="21">
        <v>41642</v>
      </c>
      <c r="E72" s="21">
        <v>41644</v>
      </c>
      <c r="F72" t="s">
        <v>23</v>
      </c>
      <c r="G72" t="s">
        <v>8649</v>
      </c>
      <c r="H72" t="s">
        <v>8650</v>
      </c>
      <c r="I72" t="s">
        <v>26</v>
      </c>
      <c r="J72" t="s">
        <v>27</v>
      </c>
      <c r="K72" t="s">
        <v>4172</v>
      </c>
      <c r="L72" t="s">
        <v>104</v>
      </c>
      <c r="M72">
        <v>79907</v>
      </c>
      <c r="N72" t="s">
        <v>105</v>
      </c>
      <c r="O72" t="s">
        <v>3804</v>
      </c>
      <c r="P72" t="s">
        <v>32</v>
      </c>
      <c r="Q72" t="s">
        <v>56</v>
      </c>
      <c r="R72" t="s">
        <v>3805</v>
      </c>
      <c r="S72">
        <v>913.43000000000006</v>
      </c>
      <c r="T72">
        <v>5</v>
      </c>
      <c r="U72">
        <v>0.3</v>
      </c>
      <c r="V72">
        <v>-169.63700000000009</v>
      </c>
    </row>
    <row r="73" spans="1:22">
      <c r="A73">
        <v>8362</v>
      </c>
      <c r="B73" t="s">
        <v>9977</v>
      </c>
      <c r="C73">
        <v>2014</v>
      </c>
      <c r="D73" s="21">
        <v>41642</v>
      </c>
      <c r="E73" s="21">
        <v>41644</v>
      </c>
      <c r="F73" t="s">
        <v>23</v>
      </c>
      <c r="G73" t="s">
        <v>8649</v>
      </c>
      <c r="H73" t="s">
        <v>8650</v>
      </c>
      <c r="I73" t="s">
        <v>26</v>
      </c>
      <c r="J73" t="s">
        <v>27</v>
      </c>
      <c r="K73" t="s">
        <v>4172</v>
      </c>
      <c r="L73" t="s">
        <v>104</v>
      </c>
      <c r="M73">
        <v>79907</v>
      </c>
      <c r="N73" t="s">
        <v>105</v>
      </c>
      <c r="O73" t="s">
        <v>9621</v>
      </c>
      <c r="P73" t="s">
        <v>46</v>
      </c>
      <c r="Q73" t="s">
        <v>78</v>
      </c>
      <c r="R73" t="s">
        <v>9622</v>
      </c>
      <c r="S73">
        <v>5.4319999999999986</v>
      </c>
      <c r="T73">
        <v>2</v>
      </c>
      <c r="U73">
        <v>0.8</v>
      </c>
      <c r="V73">
        <v>-13.580000000000002</v>
      </c>
    </row>
    <row r="74" spans="1:22">
      <c r="A74">
        <v>8361</v>
      </c>
      <c r="B74" t="s">
        <v>9977</v>
      </c>
      <c r="C74">
        <v>2014</v>
      </c>
      <c r="D74" s="21">
        <v>41642</v>
      </c>
      <c r="E74" s="21">
        <v>41644</v>
      </c>
      <c r="F74" t="s">
        <v>23</v>
      </c>
      <c r="G74" t="s">
        <v>8649</v>
      </c>
      <c r="H74" t="s">
        <v>8650</v>
      </c>
      <c r="I74" t="s">
        <v>26</v>
      </c>
      <c r="J74" t="s">
        <v>27</v>
      </c>
      <c r="K74" t="s">
        <v>4172</v>
      </c>
      <c r="L74" t="s">
        <v>104</v>
      </c>
      <c r="M74">
        <v>79907</v>
      </c>
      <c r="N74" t="s">
        <v>105</v>
      </c>
      <c r="O74" t="s">
        <v>4132</v>
      </c>
      <c r="P74" t="s">
        <v>46</v>
      </c>
      <c r="Q74" t="s">
        <v>68</v>
      </c>
      <c r="R74" t="s">
        <v>4133</v>
      </c>
      <c r="S74">
        <v>31.744</v>
      </c>
      <c r="T74">
        <v>2</v>
      </c>
      <c r="U74">
        <v>0.2</v>
      </c>
      <c r="V74">
        <v>3.9679999999999964</v>
      </c>
    </row>
    <row r="75" spans="1:22">
      <c r="A75">
        <v>8313</v>
      </c>
      <c r="B75" t="s">
        <v>9948</v>
      </c>
      <c r="C75">
        <v>2014</v>
      </c>
      <c r="D75" s="21">
        <v>41666</v>
      </c>
      <c r="E75" s="21">
        <v>41671</v>
      </c>
      <c r="F75" t="s">
        <v>50</v>
      </c>
      <c r="G75" t="s">
        <v>1842</v>
      </c>
      <c r="H75" t="s">
        <v>1843</v>
      </c>
      <c r="I75" t="s">
        <v>26</v>
      </c>
      <c r="J75" t="s">
        <v>27</v>
      </c>
      <c r="K75" t="s">
        <v>497</v>
      </c>
      <c r="L75" t="s">
        <v>1272</v>
      </c>
      <c r="M75">
        <v>31907</v>
      </c>
      <c r="N75" t="s">
        <v>30</v>
      </c>
      <c r="O75" t="s">
        <v>6146</v>
      </c>
      <c r="P75" t="s">
        <v>71</v>
      </c>
      <c r="Q75" t="s">
        <v>72</v>
      </c>
      <c r="R75" t="s">
        <v>6147</v>
      </c>
      <c r="S75">
        <v>2939.9300000000003</v>
      </c>
      <c r="T75">
        <v>7</v>
      </c>
      <c r="U75">
        <v>0</v>
      </c>
      <c r="V75">
        <v>764.38180000000011</v>
      </c>
    </row>
    <row r="76" spans="1:22">
      <c r="A76">
        <v>8312</v>
      </c>
      <c r="B76" t="s">
        <v>9948</v>
      </c>
      <c r="C76">
        <v>2014</v>
      </c>
      <c r="D76" s="21">
        <v>41666</v>
      </c>
      <c r="E76" s="21">
        <v>41671</v>
      </c>
      <c r="F76" t="s">
        <v>50</v>
      </c>
      <c r="G76" t="s">
        <v>1842</v>
      </c>
      <c r="H76" t="s">
        <v>1843</v>
      </c>
      <c r="I76" t="s">
        <v>26</v>
      </c>
      <c r="J76" t="s">
        <v>27</v>
      </c>
      <c r="K76" t="s">
        <v>497</v>
      </c>
      <c r="L76" t="s">
        <v>1272</v>
      </c>
      <c r="M76">
        <v>31907</v>
      </c>
      <c r="N76" t="s">
        <v>30</v>
      </c>
      <c r="O76" t="s">
        <v>522</v>
      </c>
      <c r="P76" t="s">
        <v>32</v>
      </c>
      <c r="Q76" t="s">
        <v>65</v>
      </c>
      <c r="R76" t="s">
        <v>523</v>
      </c>
      <c r="S76">
        <v>62.72</v>
      </c>
      <c r="T76">
        <v>4</v>
      </c>
      <c r="U76">
        <v>0</v>
      </c>
      <c r="V76">
        <v>24.460799999999999</v>
      </c>
    </row>
    <row r="77" spans="1:22">
      <c r="A77">
        <v>8271</v>
      </c>
      <c r="B77" t="s">
        <v>9924</v>
      </c>
      <c r="C77">
        <v>2014</v>
      </c>
      <c r="D77" s="21">
        <v>41670</v>
      </c>
      <c r="E77" s="21">
        <v>41677</v>
      </c>
      <c r="F77" t="s">
        <v>50</v>
      </c>
      <c r="G77" t="s">
        <v>3647</v>
      </c>
      <c r="H77" t="s">
        <v>3648</v>
      </c>
      <c r="I77" t="s">
        <v>26</v>
      </c>
      <c r="J77" t="s">
        <v>27</v>
      </c>
      <c r="K77" t="s">
        <v>456</v>
      </c>
      <c r="L77" t="s">
        <v>211</v>
      </c>
      <c r="M77">
        <v>60505</v>
      </c>
      <c r="N77" t="s">
        <v>105</v>
      </c>
      <c r="O77" t="s">
        <v>998</v>
      </c>
      <c r="P77" t="s">
        <v>46</v>
      </c>
      <c r="Q77" t="s">
        <v>68</v>
      </c>
      <c r="R77" t="s">
        <v>999</v>
      </c>
      <c r="S77">
        <v>9.3439999999999994</v>
      </c>
      <c r="T77">
        <v>2</v>
      </c>
      <c r="U77">
        <v>0.2</v>
      </c>
      <c r="V77">
        <v>3.1535999999999995</v>
      </c>
    </row>
    <row r="78" spans="1:22">
      <c r="A78">
        <v>8270</v>
      </c>
      <c r="B78" t="s">
        <v>9924</v>
      </c>
      <c r="C78">
        <v>2014</v>
      </c>
      <c r="D78" s="21">
        <v>41670</v>
      </c>
      <c r="E78" s="21">
        <v>41677</v>
      </c>
      <c r="F78" t="s">
        <v>50</v>
      </c>
      <c r="G78" t="s">
        <v>3647</v>
      </c>
      <c r="H78" t="s">
        <v>3648</v>
      </c>
      <c r="I78" t="s">
        <v>26</v>
      </c>
      <c r="J78" t="s">
        <v>27</v>
      </c>
      <c r="K78" t="s">
        <v>456</v>
      </c>
      <c r="L78" t="s">
        <v>211</v>
      </c>
      <c r="M78">
        <v>60505</v>
      </c>
      <c r="N78" t="s">
        <v>105</v>
      </c>
      <c r="O78" t="s">
        <v>7943</v>
      </c>
      <c r="P78" t="s">
        <v>71</v>
      </c>
      <c r="Q78" t="s">
        <v>72</v>
      </c>
      <c r="R78" t="s">
        <v>7944</v>
      </c>
      <c r="S78">
        <v>2003.1680000000001</v>
      </c>
      <c r="T78">
        <v>4</v>
      </c>
      <c r="U78">
        <v>0.2</v>
      </c>
      <c r="V78">
        <v>250.39599999999984</v>
      </c>
    </row>
    <row r="79" spans="1:22">
      <c r="A79">
        <v>8269</v>
      </c>
      <c r="B79" t="s">
        <v>9924</v>
      </c>
      <c r="C79">
        <v>2014</v>
      </c>
      <c r="D79" s="21">
        <v>41670</v>
      </c>
      <c r="E79" s="21">
        <v>41677</v>
      </c>
      <c r="F79" t="s">
        <v>50</v>
      </c>
      <c r="G79" t="s">
        <v>3647</v>
      </c>
      <c r="H79" t="s">
        <v>3648</v>
      </c>
      <c r="I79" t="s">
        <v>26</v>
      </c>
      <c r="J79" t="s">
        <v>27</v>
      </c>
      <c r="K79" t="s">
        <v>456</v>
      </c>
      <c r="L79" t="s">
        <v>211</v>
      </c>
      <c r="M79">
        <v>60505</v>
      </c>
      <c r="N79" t="s">
        <v>105</v>
      </c>
      <c r="O79" t="s">
        <v>2173</v>
      </c>
      <c r="P79" t="s">
        <v>46</v>
      </c>
      <c r="Q79" t="s">
        <v>578</v>
      </c>
      <c r="R79" t="s">
        <v>2174</v>
      </c>
      <c r="S79">
        <v>31.680000000000003</v>
      </c>
      <c r="T79">
        <v>4</v>
      </c>
      <c r="U79">
        <v>0.2</v>
      </c>
      <c r="V79">
        <v>2.7719999999999994</v>
      </c>
    </row>
    <row r="80" spans="1:22">
      <c r="A80">
        <v>8268</v>
      </c>
      <c r="B80" t="s">
        <v>9924</v>
      </c>
      <c r="C80">
        <v>2014</v>
      </c>
      <c r="D80" s="21">
        <v>41670</v>
      </c>
      <c r="E80" s="21">
        <v>41677</v>
      </c>
      <c r="F80" t="s">
        <v>50</v>
      </c>
      <c r="G80" t="s">
        <v>3647</v>
      </c>
      <c r="H80" t="s">
        <v>3648</v>
      </c>
      <c r="I80" t="s">
        <v>26</v>
      </c>
      <c r="J80" t="s">
        <v>27</v>
      </c>
      <c r="K80" t="s">
        <v>456</v>
      </c>
      <c r="L80" t="s">
        <v>211</v>
      </c>
      <c r="M80">
        <v>60505</v>
      </c>
      <c r="N80" t="s">
        <v>105</v>
      </c>
      <c r="O80" t="s">
        <v>6944</v>
      </c>
      <c r="P80" t="s">
        <v>32</v>
      </c>
      <c r="Q80" t="s">
        <v>56</v>
      </c>
      <c r="R80" t="s">
        <v>6945</v>
      </c>
      <c r="S80">
        <v>69.375</v>
      </c>
      <c r="T80">
        <v>1</v>
      </c>
      <c r="U80">
        <v>0.5</v>
      </c>
      <c r="V80">
        <v>-47.174999999999997</v>
      </c>
    </row>
    <row r="81" spans="1:22">
      <c r="A81">
        <v>8176</v>
      </c>
      <c r="B81" t="s">
        <v>9873</v>
      </c>
      <c r="C81">
        <v>2013</v>
      </c>
      <c r="D81" s="21">
        <v>41304</v>
      </c>
      <c r="E81" s="21">
        <v>41309</v>
      </c>
      <c r="F81" t="s">
        <v>50</v>
      </c>
      <c r="G81" t="s">
        <v>9874</v>
      </c>
      <c r="H81" t="s">
        <v>9875</v>
      </c>
      <c r="I81" t="s">
        <v>41</v>
      </c>
      <c r="J81" t="s">
        <v>27</v>
      </c>
      <c r="K81" t="s">
        <v>303</v>
      </c>
      <c r="L81" t="s">
        <v>211</v>
      </c>
      <c r="M81">
        <v>60623</v>
      </c>
      <c r="N81" t="s">
        <v>105</v>
      </c>
      <c r="O81" t="s">
        <v>296</v>
      </c>
      <c r="P81" t="s">
        <v>46</v>
      </c>
      <c r="Q81" t="s">
        <v>90</v>
      </c>
      <c r="R81" t="s">
        <v>297</v>
      </c>
      <c r="S81">
        <v>156.512</v>
      </c>
      <c r="T81">
        <v>4</v>
      </c>
      <c r="U81">
        <v>0.2</v>
      </c>
      <c r="V81">
        <v>52.822799999999987</v>
      </c>
    </row>
    <row r="82" spans="1:22">
      <c r="A82">
        <v>8151</v>
      </c>
      <c r="B82" t="s">
        <v>9858</v>
      </c>
      <c r="C82">
        <v>2011</v>
      </c>
      <c r="D82" s="21">
        <v>40570</v>
      </c>
      <c r="E82" s="21">
        <v>40573</v>
      </c>
      <c r="F82" t="s">
        <v>188</v>
      </c>
      <c r="G82" t="s">
        <v>6012</v>
      </c>
      <c r="H82" t="s">
        <v>6013</v>
      </c>
      <c r="I82" t="s">
        <v>41</v>
      </c>
      <c r="J82" t="s">
        <v>27</v>
      </c>
      <c r="K82" t="s">
        <v>9859</v>
      </c>
      <c r="L82" t="s">
        <v>5326</v>
      </c>
      <c r="M82">
        <v>57701</v>
      </c>
      <c r="N82" t="s">
        <v>105</v>
      </c>
      <c r="O82" t="s">
        <v>2462</v>
      </c>
      <c r="P82" t="s">
        <v>32</v>
      </c>
      <c r="Q82" t="s">
        <v>33</v>
      </c>
      <c r="R82" t="s">
        <v>2463</v>
      </c>
      <c r="S82">
        <v>141.96</v>
      </c>
      <c r="T82">
        <v>2</v>
      </c>
      <c r="U82">
        <v>0</v>
      </c>
      <c r="V82">
        <v>39.748800000000003</v>
      </c>
    </row>
    <row r="83" spans="1:22">
      <c r="A83">
        <v>8150</v>
      </c>
      <c r="B83" t="s">
        <v>9858</v>
      </c>
      <c r="C83">
        <v>2011</v>
      </c>
      <c r="D83" s="21">
        <v>40570</v>
      </c>
      <c r="E83" s="21">
        <v>40573</v>
      </c>
      <c r="F83" t="s">
        <v>188</v>
      </c>
      <c r="G83" t="s">
        <v>6012</v>
      </c>
      <c r="H83" t="s">
        <v>6013</v>
      </c>
      <c r="I83" t="s">
        <v>41</v>
      </c>
      <c r="J83" t="s">
        <v>27</v>
      </c>
      <c r="K83" t="s">
        <v>9859</v>
      </c>
      <c r="L83" t="s">
        <v>5326</v>
      </c>
      <c r="M83">
        <v>57701</v>
      </c>
      <c r="N83" t="s">
        <v>105</v>
      </c>
      <c r="O83" t="s">
        <v>3718</v>
      </c>
      <c r="P83" t="s">
        <v>46</v>
      </c>
      <c r="Q83" t="s">
        <v>75</v>
      </c>
      <c r="R83" t="s">
        <v>3719</v>
      </c>
      <c r="S83">
        <v>10.68</v>
      </c>
      <c r="T83">
        <v>2</v>
      </c>
      <c r="U83">
        <v>0</v>
      </c>
      <c r="V83">
        <v>5.0195999999999996</v>
      </c>
    </row>
    <row r="84" spans="1:22">
      <c r="A84">
        <v>8076</v>
      </c>
      <c r="B84" t="s">
        <v>9811</v>
      </c>
      <c r="C84">
        <v>2014</v>
      </c>
      <c r="D84" s="21">
        <v>41641</v>
      </c>
      <c r="E84" s="21">
        <v>41645</v>
      </c>
      <c r="F84" t="s">
        <v>50</v>
      </c>
      <c r="G84" t="s">
        <v>465</v>
      </c>
      <c r="H84" t="s">
        <v>466</v>
      </c>
      <c r="I84" t="s">
        <v>26</v>
      </c>
      <c r="J84" t="s">
        <v>27</v>
      </c>
      <c r="K84" t="s">
        <v>1681</v>
      </c>
      <c r="L84" t="s">
        <v>104</v>
      </c>
      <c r="M84">
        <v>77340</v>
      </c>
      <c r="N84" t="s">
        <v>105</v>
      </c>
      <c r="O84" t="s">
        <v>1992</v>
      </c>
      <c r="P84" t="s">
        <v>46</v>
      </c>
      <c r="Q84" t="s">
        <v>78</v>
      </c>
      <c r="R84" t="s">
        <v>1993</v>
      </c>
      <c r="S84">
        <v>15.223999999999997</v>
      </c>
      <c r="T84">
        <v>2</v>
      </c>
      <c r="U84">
        <v>0.8</v>
      </c>
      <c r="V84">
        <v>-38.821200000000012</v>
      </c>
    </row>
    <row r="85" spans="1:22">
      <c r="A85">
        <v>8075</v>
      </c>
      <c r="B85" t="s">
        <v>9811</v>
      </c>
      <c r="C85">
        <v>2014</v>
      </c>
      <c r="D85" s="21">
        <v>41641</v>
      </c>
      <c r="E85" s="21">
        <v>41645</v>
      </c>
      <c r="F85" t="s">
        <v>50</v>
      </c>
      <c r="G85" t="s">
        <v>465</v>
      </c>
      <c r="H85" t="s">
        <v>466</v>
      </c>
      <c r="I85" t="s">
        <v>26</v>
      </c>
      <c r="J85" t="s">
        <v>27</v>
      </c>
      <c r="K85" t="s">
        <v>1681</v>
      </c>
      <c r="L85" t="s">
        <v>104</v>
      </c>
      <c r="M85">
        <v>77340</v>
      </c>
      <c r="N85" t="s">
        <v>105</v>
      </c>
      <c r="O85" t="s">
        <v>794</v>
      </c>
      <c r="P85" t="s">
        <v>46</v>
      </c>
      <c r="Q85" t="s">
        <v>75</v>
      </c>
      <c r="R85" t="s">
        <v>795</v>
      </c>
      <c r="S85">
        <v>13.747999999999998</v>
      </c>
      <c r="T85">
        <v>14</v>
      </c>
      <c r="U85">
        <v>0.8</v>
      </c>
      <c r="V85">
        <v>-22.684200000000004</v>
      </c>
    </row>
    <row r="86" spans="1:22">
      <c r="A86">
        <v>8074</v>
      </c>
      <c r="B86" t="s">
        <v>9811</v>
      </c>
      <c r="C86">
        <v>2014</v>
      </c>
      <c r="D86" s="21">
        <v>41641</v>
      </c>
      <c r="E86" s="21">
        <v>41645</v>
      </c>
      <c r="F86" t="s">
        <v>50</v>
      </c>
      <c r="G86" t="s">
        <v>465</v>
      </c>
      <c r="H86" t="s">
        <v>466</v>
      </c>
      <c r="I86" t="s">
        <v>26</v>
      </c>
      <c r="J86" t="s">
        <v>27</v>
      </c>
      <c r="K86" t="s">
        <v>1681</v>
      </c>
      <c r="L86" t="s">
        <v>104</v>
      </c>
      <c r="M86">
        <v>77340</v>
      </c>
      <c r="N86" t="s">
        <v>105</v>
      </c>
      <c r="O86" t="s">
        <v>2443</v>
      </c>
      <c r="P86" t="s">
        <v>46</v>
      </c>
      <c r="Q86" t="s">
        <v>75</v>
      </c>
      <c r="R86" t="s">
        <v>2444</v>
      </c>
      <c r="S86">
        <v>6.469999999999998</v>
      </c>
      <c r="T86">
        <v>5</v>
      </c>
      <c r="U86">
        <v>0.8</v>
      </c>
      <c r="V86">
        <v>-9.7050000000000018</v>
      </c>
    </row>
    <row r="87" spans="1:22">
      <c r="A87">
        <v>8073</v>
      </c>
      <c r="B87" t="s">
        <v>9811</v>
      </c>
      <c r="C87">
        <v>2014</v>
      </c>
      <c r="D87" s="21">
        <v>41641</v>
      </c>
      <c r="E87" s="21">
        <v>41645</v>
      </c>
      <c r="F87" t="s">
        <v>50</v>
      </c>
      <c r="G87" t="s">
        <v>465</v>
      </c>
      <c r="H87" t="s">
        <v>466</v>
      </c>
      <c r="I87" t="s">
        <v>26</v>
      </c>
      <c r="J87" t="s">
        <v>27</v>
      </c>
      <c r="K87" t="s">
        <v>1681</v>
      </c>
      <c r="L87" t="s">
        <v>104</v>
      </c>
      <c r="M87">
        <v>77340</v>
      </c>
      <c r="N87" t="s">
        <v>105</v>
      </c>
      <c r="O87" t="s">
        <v>2743</v>
      </c>
      <c r="P87" t="s">
        <v>46</v>
      </c>
      <c r="Q87" t="s">
        <v>68</v>
      </c>
      <c r="R87" t="s">
        <v>2744</v>
      </c>
      <c r="S87">
        <v>12.736000000000001</v>
      </c>
      <c r="T87">
        <v>4</v>
      </c>
      <c r="U87">
        <v>0.2</v>
      </c>
      <c r="V87">
        <v>2.2287999999999988</v>
      </c>
    </row>
    <row r="88" spans="1:22">
      <c r="A88">
        <v>8072</v>
      </c>
      <c r="B88" t="s">
        <v>9811</v>
      </c>
      <c r="C88">
        <v>2014</v>
      </c>
      <c r="D88" s="21">
        <v>41641</v>
      </c>
      <c r="E88" s="21">
        <v>41645</v>
      </c>
      <c r="F88" t="s">
        <v>50</v>
      </c>
      <c r="G88" t="s">
        <v>465</v>
      </c>
      <c r="H88" t="s">
        <v>466</v>
      </c>
      <c r="I88" t="s">
        <v>26</v>
      </c>
      <c r="J88" t="s">
        <v>27</v>
      </c>
      <c r="K88" t="s">
        <v>1681</v>
      </c>
      <c r="L88" t="s">
        <v>104</v>
      </c>
      <c r="M88">
        <v>77340</v>
      </c>
      <c r="N88" t="s">
        <v>105</v>
      </c>
      <c r="O88" t="s">
        <v>2481</v>
      </c>
      <c r="P88" t="s">
        <v>32</v>
      </c>
      <c r="Q88" t="s">
        <v>36</v>
      </c>
      <c r="R88" t="s">
        <v>2482</v>
      </c>
      <c r="S88">
        <v>310.74399999999997</v>
      </c>
      <c r="T88">
        <v>4</v>
      </c>
      <c r="U88">
        <v>0.3</v>
      </c>
      <c r="V88">
        <v>-26.635199999999998</v>
      </c>
    </row>
    <row r="89" spans="1:22">
      <c r="A89">
        <v>8071</v>
      </c>
      <c r="B89" t="s">
        <v>9811</v>
      </c>
      <c r="C89">
        <v>2014</v>
      </c>
      <c r="D89" s="21">
        <v>41641</v>
      </c>
      <c r="E89" s="21">
        <v>41645</v>
      </c>
      <c r="F89" t="s">
        <v>50</v>
      </c>
      <c r="G89" t="s">
        <v>465</v>
      </c>
      <c r="H89" t="s">
        <v>466</v>
      </c>
      <c r="I89" t="s">
        <v>26</v>
      </c>
      <c r="J89" t="s">
        <v>27</v>
      </c>
      <c r="K89" t="s">
        <v>1681</v>
      </c>
      <c r="L89" t="s">
        <v>104</v>
      </c>
      <c r="M89">
        <v>77340</v>
      </c>
      <c r="N89" t="s">
        <v>105</v>
      </c>
      <c r="O89" t="s">
        <v>6116</v>
      </c>
      <c r="P89" t="s">
        <v>32</v>
      </c>
      <c r="Q89" t="s">
        <v>65</v>
      </c>
      <c r="R89" t="s">
        <v>6117</v>
      </c>
      <c r="S89">
        <v>141.41999999999999</v>
      </c>
      <c r="T89">
        <v>5</v>
      </c>
      <c r="U89">
        <v>0.6</v>
      </c>
      <c r="V89">
        <v>-187.38150000000002</v>
      </c>
    </row>
    <row r="90" spans="1:22">
      <c r="A90">
        <v>8070</v>
      </c>
      <c r="B90" t="s">
        <v>9811</v>
      </c>
      <c r="C90">
        <v>2014</v>
      </c>
      <c r="D90" s="21">
        <v>41641</v>
      </c>
      <c r="E90" s="21">
        <v>41645</v>
      </c>
      <c r="F90" t="s">
        <v>50</v>
      </c>
      <c r="G90" t="s">
        <v>465</v>
      </c>
      <c r="H90" t="s">
        <v>466</v>
      </c>
      <c r="I90" t="s">
        <v>26</v>
      </c>
      <c r="J90" t="s">
        <v>27</v>
      </c>
      <c r="K90" t="s">
        <v>1681</v>
      </c>
      <c r="L90" t="s">
        <v>104</v>
      </c>
      <c r="M90">
        <v>77340</v>
      </c>
      <c r="N90" t="s">
        <v>105</v>
      </c>
      <c r="O90" t="s">
        <v>1629</v>
      </c>
      <c r="P90" t="s">
        <v>46</v>
      </c>
      <c r="Q90" t="s">
        <v>59</v>
      </c>
      <c r="R90" t="s">
        <v>1630</v>
      </c>
      <c r="S90">
        <v>454.56000000000006</v>
      </c>
      <c r="T90">
        <v>5</v>
      </c>
      <c r="U90">
        <v>0.2</v>
      </c>
      <c r="V90">
        <v>-107.95800000000004</v>
      </c>
    </row>
    <row r="91" spans="1:22">
      <c r="A91">
        <v>8032</v>
      </c>
      <c r="B91" t="s">
        <v>9790</v>
      </c>
      <c r="C91">
        <v>2013</v>
      </c>
      <c r="D91" s="21">
        <v>41281</v>
      </c>
      <c r="E91" s="21">
        <v>41285</v>
      </c>
      <c r="F91" t="s">
        <v>50</v>
      </c>
      <c r="G91" t="s">
        <v>3237</v>
      </c>
      <c r="H91" t="s">
        <v>3238</v>
      </c>
      <c r="I91" t="s">
        <v>26</v>
      </c>
      <c r="J91" t="s">
        <v>27</v>
      </c>
      <c r="K91" t="s">
        <v>1614</v>
      </c>
      <c r="L91" t="s">
        <v>104</v>
      </c>
      <c r="M91">
        <v>79109</v>
      </c>
      <c r="N91" t="s">
        <v>105</v>
      </c>
      <c r="O91" t="s">
        <v>2925</v>
      </c>
      <c r="P91" t="s">
        <v>46</v>
      </c>
      <c r="Q91" t="s">
        <v>90</v>
      </c>
      <c r="R91" t="s">
        <v>2926</v>
      </c>
      <c r="S91">
        <v>25.920000000000005</v>
      </c>
      <c r="T91">
        <v>5</v>
      </c>
      <c r="U91">
        <v>0.2</v>
      </c>
      <c r="V91">
        <v>9.0719999999999992</v>
      </c>
    </row>
    <row r="92" spans="1:22">
      <c r="A92">
        <v>8031</v>
      </c>
      <c r="B92" t="s">
        <v>9790</v>
      </c>
      <c r="C92">
        <v>2013</v>
      </c>
      <c r="D92" s="21">
        <v>41281</v>
      </c>
      <c r="E92" s="21">
        <v>41285</v>
      </c>
      <c r="F92" t="s">
        <v>50</v>
      </c>
      <c r="G92" t="s">
        <v>3237</v>
      </c>
      <c r="H92" t="s">
        <v>3238</v>
      </c>
      <c r="I92" t="s">
        <v>26</v>
      </c>
      <c r="J92" t="s">
        <v>27</v>
      </c>
      <c r="K92" t="s">
        <v>1614</v>
      </c>
      <c r="L92" t="s">
        <v>104</v>
      </c>
      <c r="M92">
        <v>79109</v>
      </c>
      <c r="N92" t="s">
        <v>105</v>
      </c>
      <c r="O92" t="s">
        <v>3956</v>
      </c>
      <c r="P92" t="s">
        <v>32</v>
      </c>
      <c r="Q92" t="s">
        <v>65</v>
      </c>
      <c r="R92" t="s">
        <v>5770</v>
      </c>
      <c r="S92">
        <v>23.076000000000001</v>
      </c>
      <c r="T92">
        <v>3</v>
      </c>
      <c r="U92">
        <v>0.6</v>
      </c>
      <c r="V92">
        <v>-10.961100000000002</v>
      </c>
    </row>
    <row r="93" spans="1:22">
      <c r="A93">
        <v>7985</v>
      </c>
      <c r="B93" t="s">
        <v>9767</v>
      </c>
      <c r="C93">
        <v>2014</v>
      </c>
      <c r="D93" s="21">
        <v>41662</v>
      </c>
      <c r="E93" s="21">
        <v>41665</v>
      </c>
      <c r="F93" t="s">
        <v>23</v>
      </c>
      <c r="G93" t="s">
        <v>4764</v>
      </c>
      <c r="H93" t="s">
        <v>4765</v>
      </c>
      <c r="I93" t="s">
        <v>41</v>
      </c>
      <c r="J93" t="s">
        <v>27</v>
      </c>
      <c r="K93" t="s">
        <v>303</v>
      </c>
      <c r="L93" t="s">
        <v>211</v>
      </c>
      <c r="M93">
        <v>60623</v>
      </c>
      <c r="N93" t="s">
        <v>105</v>
      </c>
      <c r="O93" t="s">
        <v>7097</v>
      </c>
      <c r="P93" t="s">
        <v>46</v>
      </c>
      <c r="Q93" t="s">
        <v>68</v>
      </c>
      <c r="R93" t="s">
        <v>7098</v>
      </c>
      <c r="S93">
        <v>7.8719999999999999</v>
      </c>
      <c r="T93">
        <v>3</v>
      </c>
      <c r="U93">
        <v>0.2</v>
      </c>
      <c r="V93">
        <v>0.88559999999999883</v>
      </c>
    </row>
    <row r="94" spans="1:22">
      <c r="A94">
        <v>93</v>
      </c>
      <c r="B94" t="s">
        <v>406</v>
      </c>
      <c r="C94">
        <v>2012</v>
      </c>
      <c r="D94" s="21">
        <v>40939</v>
      </c>
      <c r="E94" s="21">
        <v>40944</v>
      </c>
      <c r="F94" t="s">
        <v>23</v>
      </c>
      <c r="G94" t="s">
        <v>407</v>
      </c>
      <c r="H94" t="s">
        <v>408</v>
      </c>
      <c r="I94" t="s">
        <v>26</v>
      </c>
      <c r="J94" t="s">
        <v>27</v>
      </c>
      <c r="K94" t="s">
        <v>409</v>
      </c>
      <c r="L94" t="s">
        <v>229</v>
      </c>
      <c r="M94">
        <v>55407</v>
      </c>
      <c r="N94" t="s">
        <v>105</v>
      </c>
      <c r="O94" t="s">
        <v>410</v>
      </c>
      <c r="P94" t="s">
        <v>46</v>
      </c>
      <c r="Q94" t="s">
        <v>90</v>
      </c>
      <c r="R94" t="s">
        <v>411</v>
      </c>
      <c r="S94">
        <v>12.96</v>
      </c>
      <c r="T94">
        <v>2</v>
      </c>
      <c r="U94">
        <v>0</v>
      </c>
      <c r="V94">
        <v>6.2208000000000006</v>
      </c>
    </row>
    <row r="95" spans="1:22">
      <c r="A95">
        <v>94</v>
      </c>
      <c r="B95" t="s">
        <v>406</v>
      </c>
      <c r="C95">
        <v>2012</v>
      </c>
      <c r="D95" s="21">
        <v>40939</v>
      </c>
      <c r="E95" s="21">
        <v>40944</v>
      </c>
      <c r="F95" t="s">
        <v>23</v>
      </c>
      <c r="G95" t="s">
        <v>407</v>
      </c>
      <c r="H95" t="s">
        <v>408</v>
      </c>
      <c r="I95" t="s">
        <v>26</v>
      </c>
      <c r="J95" t="s">
        <v>27</v>
      </c>
      <c r="K95" t="s">
        <v>409</v>
      </c>
      <c r="L95" t="s">
        <v>229</v>
      </c>
      <c r="M95">
        <v>55407</v>
      </c>
      <c r="N95" t="s">
        <v>105</v>
      </c>
      <c r="O95" t="s">
        <v>412</v>
      </c>
      <c r="P95" t="s">
        <v>32</v>
      </c>
      <c r="Q95" t="s">
        <v>65</v>
      </c>
      <c r="R95" t="s">
        <v>413</v>
      </c>
      <c r="S95">
        <v>53.34</v>
      </c>
      <c r="T95">
        <v>3</v>
      </c>
      <c r="U95">
        <v>0</v>
      </c>
      <c r="V95">
        <v>16.535399999999996</v>
      </c>
    </row>
    <row r="96" spans="1:22">
      <c r="A96">
        <v>95</v>
      </c>
      <c r="B96" t="s">
        <v>406</v>
      </c>
      <c r="C96">
        <v>2012</v>
      </c>
      <c r="D96" s="21">
        <v>40939</v>
      </c>
      <c r="E96" s="21">
        <v>40944</v>
      </c>
      <c r="F96" t="s">
        <v>23</v>
      </c>
      <c r="G96" t="s">
        <v>407</v>
      </c>
      <c r="H96" t="s">
        <v>408</v>
      </c>
      <c r="I96" t="s">
        <v>26</v>
      </c>
      <c r="J96" t="s">
        <v>27</v>
      </c>
      <c r="K96" t="s">
        <v>409</v>
      </c>
      <c r="L96" t="s">
        <v>229</v>
      </c>
      <c r="M96">
        <v>55407</v>
      </c>
      <c r="N96" t="s">
        <v>105</v>
      </c>
      <c r="O96" t="s">
        <v>414</v>
      </c>
      <c r="P96" t="s">
        <v>46</v>
      </c>
      <c r="Q96" t="s">
        <v>75</v>
      </c>
      <c r="R96" t="s">
        <v>415</v>
      </c>
      <c r="S96">
        <v>32.96</v>
      </c>
      <c r="T96">
        <v>2</v>
      </c>
      <c r="U96">
        <v>0</v>
      </c>
      <c r="V96">
        <v>16.150400000000001</v>
      </c>
    </row>
    <row r="97" spans="1:22">
      <c r="A97">
        <v>7984</v>
      </c>
      <c r="B97" t="s">
        <v>9767</v>
      </c>
      <c r="C97">
        <v>2014</v>
      </c>
      <c r="D97" s="21">
        <v>41662</v>
      </c>
      <c r="E97" s="21">
        <v>41665</v>
      </c>
      <c r="F97" t="s">
        <v>23</v>
      </c>
      <c r="G97" t="s">
        <v>4764</v>
      </c>
      <c r="H97" t="s">
        <v>4765</v>
      </c>
      <c r="I97" t="s">
        <v>41</v>
      </c>
      <c r="J97" t="s">
        <v>27</v>
      </c>
      <c r="K97" t="s">
        <v>303</v>
      </c>
      <c r="L97" t="s">
        <v>211</v>
      </c>
      <c r="M97">
        <v>60623</v>
      </c>
      <c r="N97" t="s">
        <v>105</v>
      </c>
      <c r="O97" t="s">
        <v>4937</v>
      </c>
      <c r="P97" t="s">
        <v>46</v>
      </c>
      <c r="Q97" t="s">
        <v>269</v>
      </c>
      <c r="R97" t="s">
        <v>186</v>
      </c>
      <c r="S97">
        <v>15.120000000000001</v>
      </c>
      <c r="T97">
        <v>5</v>
      </c>
      <c r="U97">
        <v>0.2</v>
      </c>
      <c r="V97">
        <v>4.9139999999999988</v>
      </c>
    </row>
    <row r="98" spans="1:22">
      <c r="A98">
        <v>7981</v>
      </c>
      <c r="B98" t="s">
        <v>9764</v>
      </c>
      <c r="C98">
        <v>2011</v>
      </c>
      <c r="D98" s="21">
        <v>40547</v>
      </c>
      <c r="E98" s="21">
        <v>40551</v>
      </c>
      <c r="F98" t="s">
        <v>50</v>
      </c>
      <c r="G98" t="s">
        <v>251</v>
      </c>
      <c r="H98" t="s">
        <v>252</v>
      </c>
      <c r="I98" t="s">
        <v>26</v>
      </c>
      <c r="J98" t="s">
        <v>27</v>
      </c>
      <c r="K98" t="s">
        <v>184</v>
      </c>
      <c r="L98" t="s">
        <v>104</v>
      </c>
      <c r="M98">
        <v>77095</v>
      </c>
      <c r="N98" t="s">
        <v>105</v>
      </c>
      <c r="O98" t="s">
        <v>6622</v>
      </c>
      <c r="P98" t="s">
        <v>46</v>
      </c>
      <c r="Q98" t="s">
        <v>90</v>
      </c>
      <c r="R98" t="s">
        <v>6623</v>
      </c>
      <c r="S98">
        <v>16.448</v>
      </c>
      <c r="T98">
        <v>2</v>
      </c>
      <c r="U98">
        <v>0.2</v>
      </c>
      <c r="V98">
        <v>5.5511999999999979</v>
      </c>
    </row>
    <row r="99" spans="1:22">
      <c r="A99">
        <v>7834</v>
      </c>
      <c r="B99" t="s">
        <v>9692</v>
      </c>
      <c r="C99">
        <v>2012</v>
      </c>
      <c r="D99" s="21">
        <v>40932</v>
      </c>
      <c r="E99" s="21">
        <v>40936</v>
      </c>
      <c r="F99" t="s">
        <v>50</v>
      </c>
      <c r="G99" t="s">
        <v>7280</v>
      </c>
      <c r="H99" t="s">
        <v>7281</v>
      </c>
      <c r="I99" t="s">
        <v>102</v>
      </c>
      <c r="J99" t="s">
        <v>27</v>
      </c>
      <c r="K99" t="s">
        <v>9171</v>
      </c>
      <c r="L99" t="s">
        <v>54</v>
      </c>
      <c r="M99">
        <v>33407</v>
      </c>
      <c r="N99" t="s">
        <v>30</v>
      </c>
      <c r="O99" t="s">
        <v>1367</v>
      </c>
      <c r="P99" t="s">
        <v>46</v>
      </c>
      <c r="Q99" t="s">
        <v>68</v>
      </c>
      <c r="R99" t="s">
        <v>1368</v>
      </c>
      <c r="S99">
        <v>13.120000000000001</v>
      </c>
      <c r="T99">
        <v>5</v>
      </c>
      <c r="U99">
        <v>0.2</v>
      </c>
      <c r="V99">
        <v>2.1319999999999988</v>
      </c>
    </row>
    <row r="100" spans="1:22">
      <c r="A100">
        <v>7820</v>
      </c>
      <c r="B100" t="s">
        <v>9683</v>
      </c>
      <c r="C100">
        <v>2014</v>
      </c>
      <c r="D100" s="21">
        <v>41666</v>
      </c>
      <c r="E100" s="21">
        <v>41670</v>
      </c>
      <c r="F100" t="s">
        <v>50</v>
      </c>
      <c r="G100" t="s">
        <v>1453</v>
      </c>
      <c r="H100" t="s">
        <v>1454</v>
      </c>
      <c r="I100" t="s">
        <v>26</v>
      </c>
      <c r="J100" t="s">
        <v>27</v>
      </c>
      <c r="K100" t="s">
        <v>127</v>
      </c>
      <c r="L100" t="s">
        <v>43</v>
      </c>
      <c r="M100">
        <v>94109</v>
      </c>
      <c r="N100" t="s">
        <v>44</v>
      </c>
      <c r="O100" t="s">
        <v>4313</v>
      </c>
      <c r="P100" t="s">
        <v>46</v>
      </c>
      <c r="Q100" t="s">
        <v>269</v>
      </c>
      <c r="R100" t="s">
        <v>4314</v>
      </c>
      <c r="S100">
        <v>11.84</v>
      </c>
      <c r="T100">
        <v>8</v>
      </c>
      <c r="U100">
        <v>0</v>
      </c>
      <c r="V100">
        <v>5.6831999999999994</v>
      </c>
    </row>
    <row r="101" spans="1:22">
      <c r="A101">
        <v>7810</v>
      </c>
      <c r="B101" t="s">
        <v>9679</v>
      </c>
      <c r="C101">
        <v>2013</v>
      </c>
      <c r="D101" s="21">
        <v>41282</v>
      </c>
      <c r="E101" s="21">
        <v>41287</v>
      </c>
      <c r="F101" t="s">
        <v>50</v>
      </c>
      <c r="G101" t="s">
        <v>7550</v>
      </c>
      <c r="H101" t="s">
        <v>7551</v>
      </c>
      <c r="I101" t="s">
        <v>26</v>
      </c>
      <c r="J101" t="s">
        <v>27</v>
      </c>
      <c r="K101" t="s">
        <v>4588</v>
      </c>
      <c r="L101" t="s">
        <v>88</v>
      </c>
      <c r="M101">
        <v>27604</v>
      </c>
      <c r="N101" t="s">
        <v>30</v>
      </c>
      <c r="O101" t="s">
        <v>8893</v>
      </c>
      <c r="P101" t="s">
        <v>71</v>
      </c>
      <c r="Q101" t="s">
        <v>72</v>
      </c>
      <c r="R101" t="s">
        <v>8894</v>
      </c>
      <c r="S101">
        <v>108.78399999999999</v>
      </c>
      <c r="T101">
        <v>2</v>
      </c>
      <c r="U101">
        <v>0.2</v>
      </c>
      <c r="V101">
        <v>10.878399999999999</v>
      </c>
    </row>
    <row r="102" spans="1:22">
      <c r="A102">
        <v>7809</v>
      </c>
      <c r="B102" t="s">
        <v>9679</v>
      </c>
      <c r="C102">
        <v>2013</v>
      </c>
      <c r="D102" s="21">
        <v>41282</v>
      </c>
      <c r="E102" s="21">
        <v>41287</v>
      </c>
      <c r="F102" t="s">
        <v>50</v>
      </c>
      <c r="G102" t="s">
        <v>7550</v>
      </c>
      <c r="H102" t="s">
        <v>7551</v>
      </c>
      <c r="I102" t="s">
        <v>26</v>
      </c>
      <c r="J102" t="s">
        <v>27</v>
      </c>
      <c r="K102" t="s">
        <v>4588</v>
      </c>
      <c r="L102" t="s">
        <v>88</v>
      </c>
      <c r="M102">
        <v>27604</v>
      </c>
      <c r="N102" t="s">
        <v>30</v>
      </c>
      <c r="O102" t="s">
        <v>4132</v>
      </c>
      <c r="P102" t="s">
        <v>46</v>
      </c>
      <c r="Q102" t="s">
        <v>68</v>
      </c>
      <c r="R102" t="s">
        <v>4133</v>
      </c>
      <c r="S102">
        <v>47.616</v>
      </c>
      <c r="T102">
        <v>3</v>
      </c>
      <c r="U102">
        <v>0.2</v>
      </c>
      <c r="V102">
        <v>5.9519999999999946</v>
      </c>
    </row>
    <row r="103" spans="1:22">
      <c r="A103">
        <v>7808</v>
      </c>
      <c r="B103" t="s">
        <v>9679</v>
      </c>
      <c r="C103">
        <v>2013</v>
      </c>
      <c r="D103" s="21">
        <v>41282</v>
      </c>
      <c r="E103" s="21">
        <v>41287</v>
      </c>
      <c r="F103" t="s">
        <v>50</v>
      </c>
      <c r="G103" t="s">
        <v>7550</v>
      </c>
      <c r="H103" t="s">
        <v>7551</v>
      </c>
      <c r="I103" t="s">
        <v>26</v>
      </c>
      <c r="J103" t="s">
        <v>27</v>
      </c>
      <c r="K103" t="s">
        <v>4588</v>
      </c>
      <c r="L103" t="s">
        <v>88</v>
      </c>
      <c r="M103">
        <v>27604</v>
      </c>
      <c r="N103" t="s">
        <v>30</v>
      </c>
      <c r="O103" t="s">
        <v>3521</v>
      </c>
      <c r="P103" t="s">
        <v>46</v>
      </c>
      <c r="Q103" t="s">
        <v>75</v>
      </c>
      <c r="R103" t="s">
        <v>3522</v>
      </c>
      <c r="S103">
        <v>30.828000000000007</v>
      </c>
      <c r="T103">
        <v>7</v>
      </c>
      <c r="U103">
        <v>0.7</v>
      </c>
      <c r="V103">
        <v>-24.662400000000005</v>
      </c>
    </row>
    <row r="104" spans="1:22">
      <c r="A104">
        <v>7722</v>
      </c>
      <c r="B104" t="s">
        <v>9619</v>
      </c>
      <c r="C104">
        <v>2012</v>
      </c>
      <c r="D104" s="21">
        <v>40913</v>
      </c>
      <c r="E104" s="21">
        <v>40918</v>
      </c>
      <c r="F104" t="s">
        <v>50</v>
      </c>
      <c r="G104" t="s">
        <v>3456</v>
      </c>
      <c r="H104" t="s">
        <v>3457</v>
      </c>
      <c r="I104" t="s">
        <v>41</v>
      </c>
      <c r="J104" t="s">
        <v>27</v>
      </c>
      <c r="K104" t="s">
        <v>266</v>
      </c>
      <c r="L104" t="s">
        <v>267</v>
      </c>
      <c r="M104">
        <v>10009</v>
      </c>
      <c r="N104" t="s">
        <v>148</v>
      </c>
      <c r="O104" t="s">
        <v>5112</v>
      </c>
      <c r="P104" t="s">
        <v>46</v>
      </c>
      <c r="Q104" t="s">
        <v>75</v>
      </c>
      <c r="R104" t="s">
        <v>5113</v>
      </c>
      <c r="S104">
        <v>13.168000000000001</v>
      </c>
      <c r="T104">
        <v>2</v>
      </c>
      <c r="U104">
        <v>0.2</v>
      </c>
      <c r="V104">
        <v>4.6088000000000005</v>
      </c>
    </row>
    <row r="105" spans="1:22">
      <c r="A105">
        <v>7721</v>
      </c>
      <c r="B105" t="s">
        <v>9619</v>
      </c>
      <c r="C105">
        <v>2012</v>
      </c>
      <c r="D105" s="21">
        <v>40913</v>
      </c>
      <c r="E105" s="21">
        <v>40918</v>
      </c>
      <c r="F105" t="s">
        <v>50</v>
      </c>
      <c r="G105" t="s">
        <v>3456</v>
      </c>
      <c r="H105" t="s">
        <v>3457</v>
      </c>
      <c r="I105" t="s">
        <v>41</v>
      </c>
      <c r="J105" t="s">
        <v>27</v>
      </c>
      <c r="K105" t="s">
        <v>266</v>
      </c>
      <c r="L105" t="s">
        <v>267</v>
      </c>
      <c r="M105">
        <v>10009</v>
      </c>
      <c r="N105" t="s">
        <v>148</v>
      </c>
      <c r="O105" t="s">
        <v>2956</v>
      </c>
      <c r="P105" t="s">
        <v>46</v>
      </c>
      <c r="Q105" t="s">
        <v>173</v>
      </c>
      <c r="R105" t="s">
        <v>2957</v>
      </c>
      <c r="S105">
        <v>17.48</v>
      </c>
      <c r="T105">
        <v>2</v>
      </c>
      <c r="U105">
        <v>0</v>
      </c>
      <c r="V105">
        <v>8.2156000000000002</v>
      </c>
    </row>
    <row r="106" spans="1:22">
      <c r="A106">
        <v>7720</v>
      </c>
      <c r="B106" t="s">
        <v>9619</v>
      </c>
      <c r="C106">
        <v>2012</v>
      </c>
      <c r="D106" s="21">
        <v>40913</v>
      </c>
      <c r="E106" s="21">
        <v>40918</v>
      </c>
      <c r="F106" t="s">
        <v>50</v>
      </c>
      <c r="G106" t="s">
        <v>3456</v>
      </c>
      <c r="H106" t="s">
        <v>3457</v>
      </c>
      <c r="I106" t="s">
        <v>41</v>
      </c>
      <c r="J106" t="s">
        <v>27</v>
      </c>
      <c r="K106" t="s">
        <v>266</v>
      </c>
      <c r="L106" t="s">
        <v>267</v>
      </c>
      <c r="M106">
        <v>10009</v>
      </c>
      <c r="N106" t="s">
        <v>148</v>
      </c>
      <c r="O106" t="s">
        <v>6380</v>
      </c>
      <c r="P106" t="s">
        <v>46</v>
      </c>
      <c r="Q106" t="s">
        <v>68</v>
      </c>
      <c r="R106" t="s">
        <v>6381</v>
      </c>
      <c r="S106">
        <v>59.519999999999996</v>
      </c>
      <c r="T106">
        <v>3</v>
      </c>
      <c r="U106">
        <v>0</v>
      </c>
      <c r="V106">
        <v>15.475200000000001</v>
      </c>
    </row>
    <row r="107" spans="1:22">
      <c r="A107">
        <v>7718</v>
      </c>
      <c r="B107" t="s">
        <v>9617</v>
      </c>
      <c r="C107">
        <v>2012</v>
      </c>
      <c r="D107" s="21">
        <v>40914</v>
      </c>
      <c r="E107" s="21">
        <v>40920</v>
      </c>
      <c r="F107" t="s">
        <v>50</v>
      </c>
      <c r="G107" t="s">
        <v>3427</v>
      </c>
      <c r="H107" t="s">
        <v>3428</v>
      </c>
      <c r="I107" t="s">
        <v>41</v>
      </c>
      <c r="J107" t="s">
        <v>27</v>
      </c>
      <c r="K107" t="s">
        <v>1081</v>
      </c>
      <c r="L107" t="s">
        <v>457</v>
      </c>
      <c r="M107">
        <v>80906</v>
      </c>
      <c r="N107" t="s">
        <v>44</v>
      </c>
      <c r="O107" t="s">
        <v>1966</v>
      </c>
      <c r="P107" t="s">
        <v>46</v>
      </c>
      <c r="Q107" t="s">
        <v>75</v>
      </c>
      <c r="R107" t="s">
        <v>1967</v>
      </c>
      <c r="S107">
        <v>1.9380000000000002</v>
      </c>
      <c r="T107">
        <v>2</v>
      </c>
      <c r="U107">
        <v>0.7</v>
      </c>
      <c r="V107">
        <v>-1.3565999999999994</v>
      </c>
    </row>
    <row r="108" spans="1:22">
      <c r="A108">
        <v>7717</v>
      </c>
      <c r="B108" t="s">
        <v>9617</v>
      </c>
      <c r="C108">
        <v>2012</v>
      </c>
      <c r="D108" s="21">
        <v>40914</v>
      </c>
      <c r="E108" s="21">
        <v>40920</v>
      </c>
      <c r="F108" t="s">
        <v>50</v>
      </c>
      <c r="G108" t="s">
        <v>3427</v>
      </c>
      <c r="H108" t="s">
        <v>3428</v>
      </c>
      <c r="I108" t="s">
        <v>41</v>
      </c>
      <c r="J108" t="s">
        <v>27</v>
      </c>
      <c r="K108" t="s">
        <v>1081</v>
      </c>
      <c r="L108" t="s">
        <v>457</v>
      </c>
      <c r="M108">
        <v>80906</v>
      </c>
      <c r="N108" t="s">
        <v>44</v>
      </c>
      <c r="O108" t="s">
        <v>3746</v>
      </c>
      <c r="P108" t="s">
        <v>46</v>
      </c>
      <c r="Q108" t="s">
        <v>90</v>
      </c>
      <c r="R108" t="s">
        <v>3747</v>
      </c>
      <c r="S108">
        <v>29.600000000000005</v>
      </c>
      <c r="T108">
        <v>5</v>
      </c>
      <c r="U108">
        <v>0.2</v>
      </c>
      <c r="V108">
        <v>9.2499999999999964</v>
      </c>
    </row>
    <row r="109" spans="1:22">
      <c r="A109">
        <v>7662</v>
      </c>
      <c r="B109" t="s">
        <v>9589</v>
      </c>
      <c r="C109">
        <v>2011</v>
      </c>
      <c r="D109" s="21">
        <v>40551</v>
      </c>
      <c r="E109" s="21">
        <v>40556</v>
      </c>
      <c r="F109" t="s">
        <v>50</v>
      </c>
      <c r="G109" t="s">
        <v>7550</v>
      </c>
      <c r="H109" t="s">
        <v>7551</v>
      </c>
      <c r="I109" t="s">
        <v>26</v>
      </c>
      <c r="J109" t="s">
        <v>27</v>
      </c>
      <c r="K109" t="s">
        <v>1681</v>
      </c>
      <c r="L109" t="s">
        <v>104</v>
      </c>
      <c r="M109">
        <v>77340</v>
      </c>
      <c r="N109" t="s">
        <v>105</v>
      </c>
      <c r="O109" t="s">
        <v>3858</v>
      </c>
      <c r="P109" t="s">
        <v>46</v>
      </c>
      <c r="Q109" t="s">
        <v>75</v>
      </c>
      <c r="R109" t="s">
        <v>3859</v>
      </c>
      <c r="S109">
        <v>10.429999999999998</v>
      </c>
      <c r="T109">
        <v>7</v>
      </c>
      <c r="U109">
        <v>0.8</v>
      </c>
      <c r="V109">
        <v>-18.252500000000005</v>
      </c>
    </row>
    <row r="110" spans="1:22">
      <c r="A110">
        <v>7661</v>
      </c>
      <c r="B110" t="s">
        <v>9589</v>
      </c>
      <c r="C110">
        <v>2011</v>
      </c>
      <c r="D110" s="21">
        <v>40551</v>
      </c>
      <c r="E110" s="21">
        <v>40556</v>
      </c>
      <c r="F110" t="s">
        <v>50</v>
      </c>
      <c r="G110" t="s">
        <v>7550</v>
      </c>
      <c r="H110" t="s">
        <v>7551</v>
      </c>
      <c r="I110" t="s">
        <v>26</v>
      </c>
      <c r="J110" t="s">
        <v>27</v>
      </c>
      <c r="K110" t="s">
        <v>1681</v>
      </c>
      <c r="L110" t="s">
        <v>104</v>
      </c>
      <c r="M110">
        <v>77340</v>
      </c>
      <c r="N110" t="s">
        <v>105</v>
      </c>
      <c r="O110" t="s">
        <v>1714</v>
      </c>
      <c r="P110" t="s">
        <v>32</v>
      </c>
      <c r="Q110" t="s">
        <v>65</v>
      </c>
      <c r="R110" t="s">
        <v>1715</v>
      </c>
      <c r="S110">
        <v>76.728000000000009</v>
      </c>
      <c r="T110">
        <v>3</v>
      </c>
      <c r="U110">
        <v>0.6</v>
      </c>
      <c r="V110">
        <v>-53.709599999999988</v>
      </c>
    </row>
    <row r="111" spans="1:22">
      <c r="A111">
        <v>7566</v>
      </c>
      <c r="B111" t="s">
        <v>9538</v>
      </c>
      <c r="C111">
        <v>2013</v>
      </c>
      <c r="D111" s="21">
        <v>41304</v>
      </c>
      <c r="E111" s="21">
        <v>41306</v>
      </c>
      <c r="F111" t="s">
        <v>23</v>
      </c>
      <c r="G111" t="s">
        <v>5562</v>
      </c>
      <c r="H111" t="s">
        <v>5563</v>
      </c>
      <c r="I111" t="s">
        <v>26</v>
      </c>
      <c r="J111" t="s">
        <v>27</v>
      </c>
      <c r="K111" t="s">
        <v>95</v>
      </c>
      <c r="L111" t="s">
        <v>96</v>
      </c>
      <c r="M111">
        <v>98103</v>
      </c>
      <c r="N111" t="s">
        <v>44</v>
      </c>
      <c r="O111" t="s">
        <v>4791</v>
      </c>
      <c r="P111" t="s">
        <v>32</v>
      </c>
      <c r="Q111" t="s">
        <v>33</v>
      </c>
      <c r="R111" t="s">
        <v>4792</v>
      </c>
      <c r="S111">
        <v>48.58</v>
      </c>
      <c r="T111">
        <v>1</v>
      </c>
      <c r="U111">
        <v>0</v>
      </c>
      <c r="V111">
        <v>7.7728000000000037</v>
      </c>
    </row>
    <row r="112" spans="1:22">
      <c r="A112">
        <v>7565</v>
      </c>
      <c r="B112" t="s">
        <v>9538</v>
      </c>
      <c r="C112">
        <v>2013</v>
      </c>
      <c r="D112" s="21">
        <v>41304</v>
      </c>
      <c r="E112" s="21">
        <v>41306</v>
      </c>
      <c r="F112" t="s">
        <v>23</v>
      </c>
      <c r="G112" t="s">
        <v>5562</v>
      </c>
      <c r="H112" t="s">
        <v>5563</v>
      </c>
      <c r="I112" t="s">
        <v>26</v>
      </c>
      <c r="J112" t="s">
        <v>27</v>
      </c>
      <c r="K112" t="s">
        <v>95</v>
      </c>
      <c r="L112" t="s">
        <v>96</v>
      </c>
      <c r="M112">
        <v>98103</v>
      </c>
      <c r="N112" t="s">
        <v>44</v>
      </c>
      <c r="O112" t="s">
        <v>5539</v>
      </c>
      <c r="P112" t="s">
        <v>32</v>
      </c>
      <c r="Q112" t="s">
        <v>36</v>
      </c>
      <c r="R112" t="s">
        <v>5540</v>
      </c>
      <c r="S112">
        <v>435.16800000000006</v>
      </c>
      <c r="T112">
        <v>4</v>
      </c>
      <c r="U112">
        <v>0.2</v>
      </c>
      <c r="V112">
        <v>-59.835600000000042</v>
      </c>
    </row>
    <row r="113" spans="1:22">
      <c r="A113">
        <v>7505</v>
      </c>
      <c r="B113" t="s">
        <v>9511</v>
      </c>
      <c r="C113">
        <v>2013</v>
      </c>
      <c r="D113" s="21">
        <v>41305</v>
      </c>
      <c r="E113" s="21">
        <v>41309</v>
      </c>
      <c r="F113" t="s">
        <v>23</v>
      </c>
      <c r="G113" t="s">
        <v>8157</v>
      </c>
      <c r="H113" t="s">
        <v>8158</v>
      </c>
      <c r="I113" t="s">
        <v>41</v>
      </c>
      <c r="J113" t="s">
        <v>27</v>
      </c>
      <c r="K113" t="s">
        <v>9512</v>
      </c>
      <c r="L113" t="s">
        <v>788</v>
      </c>
      <c r="M113">
        <v>8401</v>
      </c>
      <c r="N113" t="s">
        <v>148</v>
      </c>
      <c r="O113" t="s">
        <v>4131</v>
      </c>
      <c r="P113" t="s">
        <v>46</v>
      </c>
      <c r="Q113" t="s">
        <v>173</v>
      </c>
      <c r="R113" t="s">
        <v>186</v>
      </c>
      <c r="S113">
        <v>23.36</v>
      </c>
      <c r="T113">
        <v>2</v>
      </c>
      <c r="U113">
        <v>0</v>
      </c>
      <c r="V113">
        <v>11.68</v>
      </c>
    </row>
    <row r="114" spans="1:22">
      <c r="A114">
        <v>7481</v>
      </c>
      <c r="B114" t="s">
        <v>9498</v>
      </c>
      <c r="C114">
        <v>2011</v>
      </c>
      <c r="D114" s="21">
        <v>40550</v>
      </c>
      <c r="E114" s="21">
        <v>40554</v>
      </c>
      <c r="F114" t="s">
        <v>50</v>
      </c>
      <c r="G114" t="s">
        <v>3915</v>
      </c>
      <c r="H114" t="s">
        <v>3916</v>
      </c>
      <c r="I114" t="s">
        <v>102</v>
      </c>
      <c r="J114" t="s">
        <v>27</v>
      </c>
      <c r="K114" t="s">
        <v>28</v>
      </c>
      <c r="L114" t="s">
        <v>29</v>
      </c>
      <c r="M114">
        <v>42420</v>
      </c>
      <c r="N114" t="s">
        <v>30</v>
      </c>
      <c r="O114" t="s">
        <v>3065</v>
      </c>
      <c r="P114" t="s">
        <v>46</v>
      </c>
      <c r="Q114" t="s">
        <v>90</v>
      </c>
      <c r="R114" t="s">
        <v>3066</v>
      </c>
      <c r="S114">
        <v>6.54</v>
      </c>
      <c r="T114">
        <v>1</v>
      </c>
      <c r="U114">
        <v>0</v>
      </c>
      <c r="V114">
        <v>3.0084</v>
      </c>
    </row>
    <row r="115" spans="1:22">
      <c r="A115">
        <v>7480</v>
      </c>
      <c r="B115" t="s">
        <v>9498</v>
      </c>
      <c r="C115">
        <v>2011</v>
      </c>
      <c r="D115" s="21">
        <v>40550</v>
      </c>
      <c r="E115" s="21">
        <v>40554</v>
      </c>
      <c r="F115" t="s">
        <v>50</v>
      </c>
      <c r="G115" t="s">
        <v>3915</v>
      </c>
      <c r="H115" t="s">
        <v>3916</v>
      </c>
      <c r="I115" t="s">
        <v>102</v>
      </c>
      <c r="J115" t="s">
        <v>27</v>
      </c>
      <c r="K115" t="s">
        <v>28</v>
      </c>
      <c r="L115" t="s">
        <v>29</v>
      </c>
      <c r="M115">
        <v>42420</v>
      </c>
      <c r="N115" t="s">
        <v>30</v>
      </c>
      <c r="O115" t="s">
        <v>6412</v>
      </c>
      <c r="P115" t="s">
        <v>46</v>
      </c>
      <c r="Q115" t="s">
        <v>269</v>
      </c>
      <c r="R115" t="s">
        <v>6413</v>
      </c>
      <c r="S115">
        <v>31.12</v>
      </c>
      <c r="T115">
        <v>4</v>
      </c>
      <c r="U115">
        <v>0</v>
      </c>
      <c r="V115">
        <v>0.31119999999999948</v>
      </c>
    </row>
    <row r="116" spans="1:22">
      <c r="A116">
        <v>7479</v>
      </c>
      <c r="B116" t="s">
        <v>9498</v>
      </c>
      <c r="C116">
        <v>2011</v>
      </c>
      <c r="D116" s="21">
        <v>40550</v>
      </c>
      <c r="E116" s="21">
        <v>40554</v>
      </c>
      <c r="F116" t="s">
        <v>50</v>
      </c>
      <c r="G116" t="s">
        <v>3915</v>
      </c>
      <c r="H116" t="s">
        <v>3916</v>
      </c>
      <c r="I116" t="s">
        <v>102</v>
      </c>
      <c r="J116" t="s">
        <v>27</v>
      </c>
      <c r="K116" t="s">
        <v>28</v>
      </c>
      <c r="L116" t="s">
        <v>29</v>
      </c>
      <c r="M116">
        <v>42420</v>
      </c>
      <c r="N116" t="s">
        <v>30</v>
      </c>
      <c r="O116" t="s">
        <v>3381</v>
      </c>
      <c r="P116" t="s">
        <v>71</v>
      </c>
      <c r="Q116" t="s">
        <v>72</v>
      </c>
      <c r="R116" t="s">
        <v>3382</v>
      </c>
      <c r="S116">
        <v>755.96</v>
      </c>
      <c r="T116">
        <v>4</v>
      </c>
      <c r="U116">
        <v>0</v>
      </c>
      <c r="V116">
        <v>204.10919999999999</v>
      </c>
    </row>
    <row r="117" spans="1:22">
      <c r="A117">
        <v>7478</v>
      </c>
      <c r="B117" t="s">
        <v>9498</v>
      </c>
      <c r="C117">
        <v>2011</v>
      </c>
      <c r="D117" s="21">
        <v>40550</v>
      </c>
      <c r="E117" s="21">
        <v>40554</v>
      </c>
      <c r="F117" t="s">
        <v>50</v>
      </c>
      <c r="G117" t="s">
        <v>3915</v>
      </c>
      <c r="H117" t="s">
        <v>3916</v>
      </c>
      <c r="I117" t="s">
        <v>102</v>
      </c>
      <c r="J117" t="s">
        <v>27</v>
      </c>
      <c r="K117" t="s">
        <v>28</v>
      </c>
      <c r="L117" t="s">
        <v>29</v>
      </c>
      <c r="M117">
        <v>42420</v>
      </c>
      <c r="N117" t="s">
        <v>30</v>
      </c>
      <c r="O117" t="s">
        <v>192</v>
      </c>
      <c r="P117" t="s">
        <v>71</v>
      </c>
      <c r="Q117" t="s">
        <v>72</v>
      </c>
      <c r="R117" t="s">
        <v>193</v>
      </c>
      <c r="S117">
        <v>391.98</v>
      </c>
      <c r="T117">
        <v>2</v>
      </c>
      <c r="U117">
        <v>0</v>
      </c>
      <c r="V117">
        <v>113.67419999999998</v>
      </c>
    </row>
    <row r="118" spans="1:22">
      <c r="A118">
        <v>7477</v>
      </c>
      <c r="B118" t="s">
        <v>9498</v>
      </c>
      <c r="C118">
        <v>2011</v>
      </c>
      <c r="D118" s="21">
        <v>40550</v>
      </c>
      <c r="E118" s="21">
        <v>40554</v>
      </c>
      <c r="F118" t="s">
        <v>50</v>
      </c>
      <c r="G118" t="s">
        <v>3915</v>
      </c>
      <c r="H118" t="s">
        <v>3916</v>
      </c>
      <c r="I118" t="s">
        <v>102</v>
      </c>
      <c r="J118" t="s">
        <v>27</v>
      </c>
      <c r="K118" t="s">
        <v>28</v>
      </c>
      <c r="L118" t="s">
        <v>29</v>
      </c>
      <c r="M118">
        <v>42420</v>
      </c>
      <c r="N118" t="s">
        <v>30</v>
      </c>
      <c r="O118" t="s">
        <v>1737</v>
      </c>
      <c r="P118" t="s">
        <v>46</v>
      </c>
      <c r="Q118" t="s">
        <v>68</v>
      </c>
      <c r="R118" t="s">
        <v>1738</v>
      </c>
      <c r="S118">
        <v>5.48</v>
      </c>
      <c r="T118">
        <v>2</v>
      </c>
      <c r="U118">
        <v>0</v>
      </c>
      <c r="V118">
        <v>1.4796000000000005</v>
      </c>
    </row>
    <row r="119" spans="1:22">
      <c r="A119">
        <v>7476</v>
      </c>
      <c r="B119" t="s">
        <v>9498</v>
      </c>
      <c r="C119">
        <v>2011</v>
      </c>
      <c r="D119" s="21">
        <v>40550</v>
      </c>
      <c r="E119" s="21">
        <v>40554</v>
      </c>
      <c r="F119" t="s">
        <v>50</v>
      </c>
      <c r="G119" t="s">
        <v>3915</v>
      </c>
      <c r="H119" t="s">
        <v>3916</v>
      </c>
      <c r="I119" t="s">
        <v>102</v>
      </c>
      <c r="J119" t="s">
        <v>27</v>
      </c>
      <c r="K119" t="s">
        <v>28</v>
      </c>
      <c r="L119" t="s">
        <v>29</v>
      </c>
      <c r="M119">
        <v>42420</v>
      </c>
      <c r="N119" t="s">
        <v>30</v>
      </c>
      <c r="O119" t="s">
        <v>2209</v>
      </c>
      <c r="P119" t="s">
        <v>46</v>
      </c>
      <c r="Q119" t="s">
        <v>75</v>
      </c>
      <c r="R119" t="s">
        <v>2210</v>
      </c>
      <c r="S119">
        <v>609.98</v>
      </c>
      <c r="T119">
        <v>2</v>
      </c>
      <c r="U119">
        <v>0</v>
      </c>
      <c r="V119">
        <v>274.49099999999999</v>
      </c>
    </row>
    <row r="120" spans="1:22">
      <c r="A120">
        <v>7475</v>
      </c>
      <c r="B120" t="s">
        <v>9498</v>
      </c>
      <c r="C120">
        <v>2011</v>
      </c>
      <c r="D120" s="21">
        <v>40550</v>
      </c>
      <c r="E120" s="21">
        <v>40554</v>
      </c>
      <c r="F120" t="s">
        <v>50</v>
      </c>
      <c r="G120" t="s">
        <v>3915</v>
      </c>
      <c r="H120" t="s">
        <v>3916</v>
      </c>
      <c r="I120" t="s">
        <v>102</v>
      </c>
      <c r="J120" t="s">
        <v>27</v>
      </c>
      <c r="K120" t="s">
        <v>28</v>
      </c>
      <c r="L120" t="s">
        <v>29</v>
      </c>
      <c r="M120">
        <v>42420</v>
      </c>
      <c r="N120" t="s">
        <v>30</v>
      </c>
      <c r="O120" t="s">
        <v>533</v>
      </c>
      <c r="P120" t="s">
        <v>32</v>
      </c>
      <c r="Q120" t="s">
        <v>36</v>
      </c>
      <c r="R120" t="s">
        <v>534</v>
      </c>
      <c r="S120">
        <v>2573.8200000000002</v>
      </c>
      <c r="T120">
        <v>9</v>
      </c>
      <c r="U120">
        <v>0</v>
      </c>
      <c r="V120">
        <v>746.40779999999972</v>
      </c>
    </row>
    <row r="121" spans="1:22">
      <c r="A121">
        <v>7408</v>
      </c>
      <c r="B121" t="s">
        <v>9465</v>
      </c>
      <c r="C121">
        <v>2014</v>
      </c>
      <c r="D121" s="21">
        <v>41660</v>
      </c>
      <c r="E121" s="21">
        <v>41661</v>
      </c>
      <c r="F121" t="s">
        <v>188</v>
      </c>
      <c r="G121" t="s">
        <v>5155</v>
      </c>
      <c r="H121" t="s">
        <v>5156</v>
      </c>
      <c r="I121" t="s">
        <v>26</v>
      </c>
      <c r="J121" t="s">
        <v>27</v>
      </c>
      <c r="K121" t="s">
        <v>303</v>
      </c>
      <c r="L121" t="s">
        <v>211</v>
      </c>
      <c r="M121">
        <v>60653</v>
      </c>
      <c r="N121" t="s">
        <v>105</v>
      </c>
      <c r="O121" t="s">
        <v>2918</v>
      </c>
      <c r="P121" t="s">
        <v>46</v>
      </c>
      <c r="Q121" t="s">
        <v>47</v>
      </c>
      <c r="R121" t="s">
        <v>2919</v>
      </c>
      <c r="S121">
        <v>11.52</v>
      </c>
      <c r="T121">
        <v>5</v>
      </c>
      <c r="U121">
        <v>0.2</v>
      </c>
      <c r="V121">
        <v>4.1760000000000002</v>
      </c>
    </row>
    <row r="122" spans="1:22">
      <c r="A122">
        <v>7375</v>
      </c>
      <c r="B122" t="s">
        <v>9450</v>
      </c>
      <c r="C122">
        <v>2014</v>
      </c>
      <c r="D122" s="21">
        <v>41647</v>
      </c>
      <c r="E122" s="21">
        <v>41649</v>
      </c>
      <c r="F122" t="s">
        <v>23</v>
      </c>
      <c r="G122" t="s">
        <v>3691</v>
      </c>
      <c r="H122" t="s">
        <v>3692</v>
      </c>
      <c r="I122" t="s">
        <v>26</v>
      </c>
      <c r="J122" t="s">
        <v>27</v>
      </c>
      <c r="K122" t="s">
        <v>1173</v>
      </c>
      <c r="L122" t="s">
        <v>43</v>
      </c>
      <c r="M122">
        <v>90805</v>
      </c>
      <c r="N122" t="s">
        <v>44</v>
      </c>
      <c r="O122" t="s">
        <v>2136</v>
      </c>
      <c r="P122" t="s">
        <v>46</v>
      </c>
      <c r="Q122" t="s">
        <v>269</v>
      </c>
      <c r="R122" t="s">
        <v>186</v>
      </c>
      <c r="S122">
        <v>7.89</v>
      </c>
      <c r="T122">
        <v>1</v>
      </c>
      <c r="U122">
        <v>0</v>
      </c>
      <c r="V122">
        <v>3.5504999999999995</v>
      </c>
    </row>
    <row r="123" spans="1:22">
      <c r="A123">
        <v>7374</v>
      </c>
      <c r="B123" t="s">
        <v>9450</v>
      </c>
      <c r="C123">
        <v>2014</v>
      </c>
      <c r="D123" s="21">
        <v>41647</v>
      </c>
      <c r="E123" s="21">
        <v>41649</v>
      </c>
      <c r="F123" t="s">
        <v>23</v>
      </c>
      <c r="G123" t="s">
        <v>3691</v>
      </c>
      <c r="H123" t="s">
        <v>3692</v>
      </c>
      <c r="I123" t="s">
        <v>26</v>
      </c>
      <c r="J123" t="s">
        <v>27</v>
      </c>
      <c r="K123" t="s">
        <v>1173</v>
      </c>
      <c r="L123" t="s">
        <v>43</v>
      </c>
      <c r="M123">
        <v>90805</v>
      </c>
      <c r="N123" t="s">
        <v>44</v>
      </c>
      <c r="O123" t="s">
        <v>9094</v>
      </c>
      <c r="P123" t="s">
        <v>46</v>
      </c>
      <c r="Q123" t="s">
        <v>578</v>
      </c>
      <c r="R123" t="s">
        <v>9095</v>
      </c>
      <c r="S123">
        <v>110.11</v>
      </c>
      <c r="T123">
        <v>7</v>
      </c>
      <c r="U123">
        <v>0</v>
      </c>
      <c r="V123">
        <v>31.931899999999988</v>
      </c>
    </row>
    <row r="124" spans="1:22">
      <c r="A124">
        <v>7373</v>
      </c>
      <c r="B124" t="s">
        <v>9450</v>
      </c>
      <c r="C124">
        <v>2014</v>
      </c>
      <c r="D124" s="21">
        <v>41647</v>
      </c>
      <c r="E124" s="21">
        <v>41649</v>
      </c>
      <c r="F124" t="s">
        <v>23</v>
      </c>
      <c r="G124" t="s">
        <v>3691</v>
      </c>
      <c r="H124" t="s">
        <v>3692</v>
      </c>
      <c r="I124" t="s">
        <v>26</v>
      </c>
      <c r="J124" t="s">
        <v>27</v>
      </c>
      <c r="K124" t="s">
        <v>1173</v>
      </c>
      <c r="L124" t="s">
        <v>43</v>
      </c>
      <c r="M124">
        <v>90805</v>
      </c>
      <c r="N124" t="s">
        <v>44</v>
      </c>
      <c r="O124" t="s">
        <v>6446</v>
      </c>
      <c r="P124" t="s">
        <v>46</v>
      </c>
      <c r="Q124" t="s">
        <v>59</v>
      </c>
      <c r="R124" t="s">
        <v>6447</v>
      </c>
      <c r="S124">
        <v>61.019999999999996</v>
      </c>
      <c r="T124">
        <v>3</v>
      </c>
      <c r="U124">
        <v>0</v>
      </c>
      <c r="V124">
        <v>0.61019999999999541</v>
      </c>
    </row>
    <row r="125" spans="1:22">
      <c r="A125">
        <v>7372</v>
      </c>
      <c r="B125" t="s">
        <v>9450</v>
      </c>
      <c r="C125">
        <v>2014</v>
      </c>
      <c r="D125" s="21">
        <v>41647</v>
      </c>
      <c r="E125" s="21">
        <v>41649</v>
      </c>
      <c r="F125" t="s">
        <v>23</v>
      </c>
      <c r="G125" t="s">
        <v>3691</v>
      </c>
      <c r="H125" t="s">
        <v>3692</v>
      </c>
      <c r="I125" t="s">
        <v>26</v>
      </c>
      <c r="J125" t="s">
        <v>27</v>
      </c>
      <c r="K125" t="s">
        <v>1173</v>
      </c>
      <c r="L125" t="s">
        <v>43</v>
      </c>
      <c r="M125">
        <v>90805</v>
      </c>
      <c r="N125" t="s">
        <v>44</v>
      </c>
      <c r="O125" t="s">
        <v>58</v>
      </c>
      <c r="P125" t="s">
        <v>46</v>
      </c>
      <c r="Q125" t="s">
        <v>59</v>
      </c>
      <c r="R125" t="s">
        <v>60</v>
      </c>
      <c r="S125">
        <v>153.78</v>
      </c>
      <c r="T125">
        <v>11</v>
      </c>
      <c r="U125">
        <v>0</v>
      </c>
      <c r="V125">
        <v>44.596199999999996</v>
      </c>
    </row>
    <row r="126" spans="1:22">
      <c r="A126">
        <v>7294</v>
      </c>
      <c r="B126" t="s">
        <v>9402</v>
      </c>
      <c r="C126">
        <v>2013</v>
      </c>
      <c r="D126" s="21">
        <v>41297</v>
      </c>
      <c r="E126" s="21">
        <v>41303</v>
      </c>
      <c r="F126" t="s">
        <v>50</v>
      </c>
      <c r="G126" t="s">
        <v>4852</v>
      </c>
      <c r="H126" t="s">
        <v>4853</v>
      </c>
      <c r="I126" t="s">
        <v>26</v>
      </c>
      <c r="J126" t="s">
        <v>27</v>
      </c>
      <c r="K126" t="s">
        <v>42</v>
      </c>
      <c r="L126" t="s">
        <v>43</v>
      </c>
      <c r="M126">
        <v>90036</v>
      </c>
      <c r="N126" t="s">
        <v>44</v>
      </c>
      <c r="O126" t="s">
        <v>7654</v>
      </c>
      <c r="P126" t="s">
        <v>32</v>
      </c>
      <c r="Q126" t="s">
        <v>65</v>
      </c>
      <c r="R126" t="s">
        <v>7655</v>
      </c>
      <c r="S126">
        <v>59.99</v>
      </c>
      <c r="T126">
        <v>7</v>
      </c>
      <c r="U126">
        <v>0</v>
      </c>
      <c r="V126">
        <v>21.596400000000003</v>
      </c>
    </row>
    <row r="127" spans="1:22">
      <c r="A127">
        <v>7292</v>
      </c>
      <c r="B127" t="s">
        <v>9399</v>
      </c>
      <c r="C127">
        <v>2013</v>
      </c>
      <c r="D127" s="21">
        <v>41304</v>
      </c>
      <c r="E127" s="21">
        <v>41305</v>
      </c>
      <c r="F127" t="s">
        <v>188</v>
      </c>
      <c r="G127" t="s">
        <v>519</v>
      </c>
      <c r="H127" t="s">
        <v>520</v>
      </c>
      <c r="I127" t="s">
        <v>26</v>
      </c>
      <c r="J127" t="s">
        <v>27</v>
      </c>
      <c r="K127" t="s">
        <v>127</v>
      </c>
      <c r="L127" t="s">
        <v>43</v>
      </c>
      <c r="M127">
        <v>94122</v>
      </c>
      <c r="N127" t="s">
        <v>44</v>
      </c>
      <c r="O127" t="s">
        <v>1072</v>
      </c>
      <c r="P127" t="s">
        <v>46</v>
      </c>
      <c r="Q127" t="s">
        <v>47</v>
      </c>
      <c r="R127" t="s">
        <v>1073</v>
      </c>
      <c r="S127">
        <v>26.01</v>
      </c>
      <c r="T127">
        <v>9</v>
      </c>
      <c r="U127">
        <v>0</v>
      </c>
      <c r="V127">
        <v>12.2247</v>
      </c>
    </row>
    <row r="128" spans="1:22">
      <c r="A128">
        <v>7291</v>
      </c>
      <c r="B128" t="s">
        <v>9399</v>
      </c>
      <c r="C128">
        <v>2013</v>
      </c>
      <c r="D128" s="21">
        <v>41304</v>
      </c>
      <c r="E128" s="21">
        <v>41305</v>
      </c>
      <c r="F128" t="s">
        <v>188</v>
      </c>
      <c r="G128" t="s">
        <v>519</v>
      </c>
      <c r="H128" t="s">
        <v>520</v>
      </c>
      <c r="I128" t="s">
        <v>26</v>
      </c>
      <c r="J128" t="s">
        <v>27</v>
      </c>
      <c r="K128" t="s">
        <v>127</v>
      </c>
      <c r="L128" t="s">
        <v>43</v>
      </c>
      <c r="M128">
        <v>94122</v>
      </c>
      <c r="N128" t="s">
        <v>44</v>
      </c>
      <c r="O128" t="s">
        <v>575</v>
      </c>
      <c r="P128" t="s">
        <v>46</v>
      </c>
      <c r="Q128" t="s">
        <v>75</v>
      </c>
      <c r="R128" t="s">
        <v>576</v>
      </c>
      <c r="S128">
        <v>50.783999999999999</v>
      </c>
      <c r="T128">
        <v>2</v>
      </c>
      <c r="U128">
        <v>0.2</v>
      </c>
      <c r="V128">
        <v>17.7744</v>
      </c>
    </row>
    <row r="129" spans="1:22">
      <c r="A129">
        <v>7290</v>
      </c>
      <c r="B129" t="s">
        <v>9399</v>
      </c>
      <c r="C129">
        <v>2013</v>
      </c>
      <c r="D129" s="21">
        <v>41304</v>
      </c>
      <c r="E129" s="21">
        <v>41305</v>
      </c>
      <c r="F129" t="s">
        <v>188</v>
      </c>
      <c r="G129" t="s">
        <v>519</v>
      </c>
      <c r="H129" t="s">
        <v>520</v>
      </c>
      <c r="I129" t="s">
        <v>26</v>
      </c>
      <c r="J129" t="s">
        <v>27</v>
      </c>
      <c r="K129" t="s">
        <v>127</v>
      </c>
      <c r="L129" t="s">
        <v>43</v>
      </c>
      <c r="M129">
        <v>94122</v>
      </c>
      <c r="N129" t="s">
        <v>44</v>
      </c>
      <c r="O129" t="s">
        <v>1193</v>
      </c>
      <c r="P129" t="s">
        <v>46</v>
      </c>
      <c r="Q129" t="s">
        <v>59</v>
      </c>
      <c r="R129" t="s">
        <v>1194</v>
      </c>
      <c r="S129">
        <v>305.01</v>
      </c>
      <c r="T129">
        <v>9</v>
      </c>
      <c r="U129">
        <v>0</v>
      </c>
      <c r="V129">
        <v>76.252499999999998</v>
      </c>
    </row>
    <row r="130" spans="1:22">
      <c r="A130">
        <v>7270</v>
      </c>
      <c r="B130" t="s">
        <v>9383</v>
      </c>
      <c r="C130">
        <v>2013</v>
      </c>
      <c r="D130" s="21">
        <v>41288</v>
      </c>
      <c r="E130" s="21">
        <v>41294</v>
      </c>
      <c r="F130" t="s">
        <v>50</v>
      </c>
      <c r="G130" t="s">
        <v>1408</v>
      </c>
      <c r="H130" t="s">
        <v>1409</v>
      </c>
      <c r="I130" t="s">
        <v>26</v>
      </c>
      <c r="J130" t="s">
        <v>27</v>
      </c>
      <c r="K130" t="s">
        <v>87</v>
      </c>
      <c r="L130" t="s">
        <v>88</v>
      </c>
      <c r="M130">
        <v>28027</v>
      </c>
      <c r="N130" t="s">
        <v>30</v>
      </c>
      <c r="O130" t="s">
        <v>9384</v>
      </c>
      <c r="P130" t="s">
        <v>32</v>
      </c>
      <c r="Q130" t="s">
        <v>65</v>
      </c>
      <c r="R130" t="s">
        <v>9385</v>
      </c>
      <c r="S130">
        <v>315.77600000000007</v>
      </c>
      <c r="T130">
        <v>8</v>
      </c>
      <c r="U130">
        <v>0.2</v>
      </c>
      <c r="V130">
        <v>31.577600000000018</v>
      </c>
    </row>
    <row r="131" spans="1:22">
      <c r="A131">
        <v>7269</v>
      </c>
      <c r="B131" t="s">
        <v>9383</v>
      </c>
      <c r="C131">
        <v>2013</v>
      </c>
      <c r="D131" s="21">
        <v>41288</v>
      </c>
      <c r="E131" s="21">
        <v>41294</v>
      </c>
      <c r="F131" t="s">
        <v>50</v>
      </c>
      <c r="G131" t="s">
        <v>1408</v>
      </c>
      <c r="H131" t="s">
        <v>1409</v>
      </c>
      <c r="I131" t="s">
        <v>26</v>
      </c>
      <c r="J131" t="s">
        <v>27</v>
      </c>
      <c r="K131" t="s">
        <v>87</v>
      </c>
      <c r="L131" t="s">
        <v>88</v>
      </c>
      <c r="M131">
        <v>28027</v>
      </c>
      <c r="N131" t="s">
        <v>30</v>
      </c>
      <c r="O131" t="s">
        <v>6801</v>
      </c>
      <c r="P131" t="s">
        <v>46</v>
      </c>
      <c r="Q131" t="s">
        <v>90</v>
      </c>
      <c r="R131" t="s">
        <v>6802</v>
      </c>
      <c r="S131">
        <v>89.567999999999998</v>
      </c>
      <c r="T131">
        <v>2</v>
      </c>
      <c r="U131">
        <v>0.2</v>
      </c>
      <c r="V131">
        <v>32.468400000000003</v>
      </c>
    </row>
    <row r="132" spans="1:22">
      <c r="A132">
        <v>7222</v>
      </c>
      <c r="B132" t="s">
        <v>9355</v>
      </c>
      <c r="C132">
        <v>2014</v>
      </c>
      <c r="D132" s="21">
        <v>41667</v>
      </c>
      <c r="E132" s="21">
        <v>41671</v>
      </c>
      <c r="F132" t="s">
        <v>50</v>
      </c>
      <c r="G132" t="s">
        <v>5215</v>
      </c>
      <c r="H132" t="s">
        <v>5216</v>
      </c>
      <c r="I132" t="s">
        <v>26</v>
      </c>
      <c r="J132" t="s">
        <v>27</v>
      </c>
      <c r="K132" t="s">
        <v>266</v>
      </c>
      <c r="L132" t="s">
        <v>267</v>
      </c>
      <c r="M132">
        <v>10035</v>
      </c>
      <c r="N132" t="s">
        <v>148</v>
      </c>
      <c r="O132" t="s">
        <v>7598</v>
      </c>
      <c r="P132" t="s">
        <v>71</v>
      </c>
      <c r="Q132" t="s">
        <v>72</v>
      </c>
      <c r="R132" t="s">
        <v>7599</v>
      </c>
      <c r="S132">
        <v>137.94</v>
      </c>
      <c r="T132">
        <v>3</v>
      </c>
      <c r="U132">
        <v>0</v>
      </c>
      <c r="V132">
        <v>35.864399999999996</v>
      </c>
    </row>
    <row r="133" spans="1:22">
      <c r="A133">
        <v>7221</v>
      </c>
      <c r="B133" t="s">
        <v>9354</v>
      </c>
      <c r="C133">
        <v>2014</v>
      </c>
      <c r="D133" s="21">
        <v>41649</v>
      </c>
      <c r="E133" s="21">
        <v>41653</v>
      </c>
      <c r="F133" t="s">
        <v>50</v>
      </c>
      <c r="G133" t="s">
        <v>3723</v>
      </c>
      <c r="H133" t="s">
        <v>3724</v>
      </c>
      <c r="I133" t="s">
        <v>26</v>
      </c>
      <c r="J133" t="s">
        <v>27</v>
      </c>
      <c r="K133" t="s">
        <v>146</v>
      </c>
      <c r="L133" t="s">
        <v>147</v>
      </c>
      <c r="M133">
        <v>19140</v>
      </c>
      <c r="N133" t="s">
        <v>148</v>
      </c>
      <c r="O133" t="s">
        <v>2209</v>
      </c>
      <c r="P133" t="s">
        <v>46</v>
      </c>
      <c r="Q133" t="s">
        <v>75</v>
      </c>
      <c r="R133" t="s">
        <v>2210</v>
      </c>
      <c r="S133">
        <v>274.49100000000004</v>
      </c>
      <c r="T133">
        <v>3</v>
      </c>
      <c r="U133">
        <v>0.7</v>
      </c>
      <c r="V133">
        <v>-228.74250000000006</v>
      </c>
    </row>
    <row r="134" spans="1:22">
      <c r="A134">
        <v>7181</v>
      </c>
      <c r="B134" t="s">
        <v>9330</v>
      </c>
      <c r="C134">
        <v>2011</v>
      </c>
      <c r="D134" s="21">
        <v>40550</v>
      </c>
      <c r="E134" s="21">
        <v>40551</v>
      </c>
      <c r="F134" t="s">
        <v>188</v>
      </c>
      <c r="G134" t="s">
        <v>6634</v>
      </c>
      <c r="H134" t="s">
        <v>6635</v>
      </c>
      <c r="I134" t="s">
        <v>41</v>
      </c>
      <c r="J134" t="s">
        <v>27</v>
      </c>
      <c r="K134" t="s">
        <v>7723</v>
      </c>
      <c r="L134" t="s">
        <v>1272</v>
      </c>
      <c r="M134">
        <v>30605</v>
      </c>
      <c r="N134" t="s">
        <v>30</v>
      </c>
      <c r="O134" t="s">
        <v>1264</v>
      </c>
      <c r="P134" t="s">
        <v>46</v>
      </c>
      <c r="Q134" t="s">
        <v>68</v>
      </c>
      <c r="R134" t="s">
        <v>1265</v>
      </c>
      <c r="S134">
        <v>12.78</v>
      </c>
      <c r="T134">
        <v>3</v>
      </c>
      <c r="U134">
        <v>0</v>
      </c>
      <c r="V134">
        <v>5.2397999999999998</v>
      </c>
    </row>
    <row r="135" spans="1:22">
      <c r="A135">
        <v>7121</v>
      </c>
      <c r="B135" t="s">
        <v>9297</v>
      </c>
      <c r="C135">
        <v>2011</v>
      </c>
      <c r="D135" s="21">
        <v>40564</v>
      </c>
      <c r="E135" s="21">
        <v>40570</v>
      </c>
      <c r="F135" t="s">
        <v>50</v>
      </c>
      <c r="G135" t="s">
        <v>1318</v>
      </c>
      <c r="H135" t="s">
        <v>1319</v>
      </c>
      <c r="I135" t="s">
        <v>41</v>
      </c>
      <c r="J135" t="s">
        <v>27</v>
      </c>
      <c r="K135" t="s">
        <v>3792</v>
      </c>
      <c r="L135" t="s">
        <v>335</v>
      </c>
      <c r="M135">
        <v>37167</v>
      </c>
      <c r="N135" t="s">
        <v>30</v>
      </c>
      <c r="O135" t="s">
        <v>4766</v>
      </c>
      <c r="P135" t="s">
        <v>46</v>
      </c>
      <c r="Q135" t="s">
        <v>75</v>
      </c>
      <c r="R135" t="s">
        <v>4767</v>
      </c>
      <c r="S135">
        <v>67.194000000000003</v>
      </c>
      <c r="T135">
        <v>1</v>
      </c>
      <c r="U135">
        <v>0.7</v>
      </c>
      <c r="V135">
        <v>-51.515399999999985</v>
      </c>
    </row>
    <row r="136" spans="1:22">
      <c r="A136">
        <v>7094</v>
      </c>
      <c r="B136" t="s">
        <v>9282</v>
      </c>
      <c r="C136">
        <v>2012</v>
      </c>
      <c r="D136" s="21">
        <v>40917</v>
      </c>
      <c r="E136" s="21">
        <v>40921</v>
      </c>
      <c r="F136" t="s">
        <v>50</v>
      </c>
      <c r="G136" t="s">
        <v>4486</v>
      </c>
      <c r="H136" t="s">
        <v>4487</v>
      </c>
      <c r="I136" t="s">
        <v>26</v>
      </c>
      <c r="J136" t="s">
        <v>27</v>
      </c>
      <c r="K136" t="s">
        <v>28</v>
      </c>
      <c r="L136" t="s">
        <v>29</v>
      </c>
      <c r="M136">
        <v>42420</v>
      </c>
      <c r="N136" t="s">
        <v>30</v>
      </c>
      <c r="O136" t="s">
        <v>6651</v>
      </c>
      <c r="P136" t="s">
        <v>46</v>
      </c>
      <c r="Q136" t="s">
        <v>90</v>
      </c>
      <c r="R136" t="s">
        <v>6652</v>
      </c>
      <c r="S136">
        <v>51.550000000000004</v>
      </c>
      <c r="T136">
        <v>5</v>
      </c>
      <c r="U136">
        <v>0</v>
      </c>
      <c r="V136">
        <v>24.2285</v>
      </c>
    </row>
    <row r="137" spans="1:22">
      <c r="A137">
        <v>7093</v>
      </c>
      <c r="B137" t="s">
        <v>9282</v>
      </c>
      <c r="C137">
        <v>2012</v>
      </c>
      <c r="D137" s="21">
        <v>40917</v>
      </c>
      <c r="E137" s="21">
        <v>40921</v>
      </c>
      <c r="F137" t="s">
        <v>50</v>
      </c>
      <c r="G137" t="s">
        <v>4486</v>
      </c>
      <c r="H137" t="s">
        <v>4487</v>
      </c>
      <c r="I137" t="s">
        <v>26</v>
      </c>
      <c r="J137" t="s">
        <v>27</v>
      </c>
      <c r="K137" t="s">
        <v>28</v>
      </c>
      <c r="L137" t="s">
        <v>29</v>
      </c>
      <c r="M137">
        <v>42420</v>
      </c>
      <c r="N137" t="s">
        <v>30</v>
      </c>
      <c r="O137" t="s">
        <v>5763</v>
      </c>
      <c r="P137" t="s">
        <v>46</v>
      </c>
      <c r="Q137" t="s">
        <v>68</v>
      </c>
      <c r="R137" t="s">
        <v>5764</v>
      </c>
      <c r="S137">
        <v>42.76</v>
      </c>
      <c r="T137">
        <v>2</v>
      </c>
      <c r="U137">
        <v>0</v>
      </c>
      <c r="V137">
        <v>11.117599999999999</v>
      </c>
    </row>
    <row r="138" spans="1:22">
      <c r="A138">
        <v>7092</v>
      </c>
      <c r="B138" t="s">
        <v>9282</v>
      </c>
      <c r="C138">
        <v>2012</v>
      </c>
      <c r="D138" s="21">
        <v>40917</v>
      </c>
      <c r="E138" s="21">
        <v>40921</v>
      </c>
      <c r="F138" t="s">
        <v>50</v>
      </c>
      <c r="G138" t="s">
        <v>4486</v>
      </c>
      <c r="H138" t="s">
        <v>4487</v>
      </c>
      <c r="I138" t="s">
        <v>26</v>
      </c>
      <c r="J138" t="s">
        <v>27</v>
      </c>
      <c r="K138" t="s">
        <v>28</v>
      </c>
      <c r="L138" t="s">
        <v>29</v>
      </c>
      <c r="M138">
        <v>42420</v>
      </c>
      <c r="N138" t="s">
        <v>30</v>
      </c>
      <c r="O138" t="s">
        <v>5367</v>
      </c>
      <c r="P138" t="s">
        <v>46</v>
      </c>
      <c r="Q138" t="s">
        <v>78</v>
      </c>
      <c r="R138" t="s">
        <v>5368</v>
      </c>
      <c r="S138">
        <v>163.44</v>
      </c>
      <c r="T138">
        <v>3</v>
      </c>
      <c r="U138">
        <v>0</v>
      </c>
      <c r="V138">
        <v>45.763200000000012</v>
      </c>
    </row>
    <row r="139" spans="1:22">
      <c r="A139">
        <v>7091</v>
      </c>
      <c r="B139" t="s">
        <v>9282</v>
      </c>
      <c r="C139">
        <v>2012</v>
      </c>
      <c r="D139" s="21">
        <v>40917</v>
      </c>
      <c r="E139" s="21">
        <v>40921</v>
      </c>
      <c r="F139" t="s">
        <v>50</v>
      </c>
      <c r="G139" t="s">
        <v>4486</v>
      </c>
      <c r="H139" t="s">
        <v>4487</v>
      </c>
      <c r="I139" t="s">
        <v>26</v>
      </c>
      <c r="J139" t="s">
        <v>27</v>
      </c>
      <c r="K139" t="s">
        <v>28</v>
      </c>
      <c r="L139" t="s">
        <v>29</v>
      </c>
      <c r="M139">
        <v>42420</v>
      </c>
      <c r="N139" t="s">
        <v>30</v>
      </c>
      <c r="O139" t="s">
        <v>1054</v>
      </c>
      <c r="P139" t="s">
        <v>46</v>
      </c>
      <c r="Q139" t="s">
        <v>90</v>
      </c>
      <c r="R139" t="s">
        <v>186</v>
      </c>
      <c r="S139">
        <v>106.32</v>
      </c>
      <c r="T139">
        <v>3</v>
      </c>
      <c r="U139">
        <v>0</v>
      </c>
      <c r="V139">
        <v>49.970399999999991</v>
      </c>
    </row>
    <row r="140" spans="1:22">
      <c r="A140">
        <v>7028</v>
      </c>
      <c r="B140" t="s">
        <v>9248</v>
      </c>
      <c r="C140">
        <v>2014</v>
      </c>
      <c r="D140" s="21">
        <v>41669</v>
      </c>
      <c r="E140" s="21">
        <v>41676</v>
      </c>
      <c r="F140" t="s">
        <v>50</v>
      </c>
      <c r="G140" t="s">
        <v>2983</v>
      </c>
      <c r="H140" t="s">
        <v>2984</v>
      </c>
      <c r="I140" t="s">
        <v>26</v>
      </c>
      <c r="J140" t="s">
        <v>27</v>
      </c>
      <c r="K140" t="s">
        <v>266</v>
      </c>
      <c r="L140" t="s">
        <v>267</v>
      </c>
      <c r="M140">
        <v>10011</v>
      </c>
      <c r="N140" t="s">
        <v>148</v>
      </c>
      <c r="O140" t="s">
        <v>2771</v>
      </c>
      <c r="P140" t="s">
        <v>46</v>
      </c>
      <c r="Q140" t="s">
        <v>47</v>
      </c>
      <c r="R140" t="s">
        <v>2772</v>
      </c>
      <c r="S140">
        <v>5.22</v>
      </c>
      <c r="T140">
        <v>2</v>
      </c>
      <c r="U140">
        <v>0</v>
      </c>
      <c r="V140">
        <v>2.4011999999999998</v>
      </c>
    </row>
    <row r="141" spans="1:22">
      <c r="A141">
        <v>6980</v>
      </c>
      <c r="B141" t="s">
        <v>9220</v>
      </c>
      <c r="C141">
        <v>2014</v>
      </c>
      <c r="D141" s="21">
        <v>41654</v>
      </c>
      <c r="E141" s="21">
        <v>41659</v>
      </c>
      <c r="F141" t="s">
        <v>50</v>
      </c>
      <c r="G141" t="s">
        <v>51</v>
      </c>
      <c r="H141" t="s">
        <v>52</v>
      </c>
      <c r="I141" t="s">
        <v>26</v>
      </c>
      <c r="J141" t="s">
        <v>27</v>
      </c>
      <c r="K141" t="s">
        <v>42</v>
      </c>
      <c r="L141" t="s">
        <v>43</v>
      </c>
      <c r="M141">
        <v>90036</v>
      </c>
      <c r="N141" t="s">
        <v>44</v>
      </c>
      <c r="O141" t="s">
        <v>7716</v>
      </c>
      <c r="P141" t="s">
        <v>46</v>
      </c>
      <c r="Q141" t="s">
        <v>90</v>
      </c>
      <c r="R141" t="s">
        <v>7717</v>
      </c>
      <c r="S141">
        <v>154.9</v>
      </c>
      <c r="T141">
        <v>5</v>
      </c>
      <c r="U141">
        <v>0</v>
      </c>
      <c r="V141">
        <v>69.704999999999998</v>
      </c>
    </row>
    <row r="142" spans="1:22">
      <c r="A142">
        <v>6970</v>
      </c>
      <c r="B142" t="s">
        <v>9214</v>
      </c>
      <c r="C142">
        <v>2013</v>
      </c>
      <c r="D142" s="21">
        <v>41284</v>
      </c>
      <c r="E142" s="21">
        <v>41287</v>
      </c>
      <c r="F142" t="s">
        <v>23</v>
      </c>
      <c r="G142" t="s">
        <v>6221</v>
      </c>
      <c r="H142" t="s">
        <v>6222</v>
      </c>
      <c r="I142" t="s">
        <v>26</v>
      </c>
      <c r="J142" t="s">
        <v>27</v>
      </c>
      <c r="K142" t="s">
        <v>8752</v>
      </c>
      <c r="L142" t="s">
        <v>96</v>
      </c>
      <c r="M142">
        <v>98632</v>
      </c>
      <c r="N142" t="s">
        <v>44</v>
      </c>
      <c r="O142" t="s">
        <v>2045</v>
      </c>
      <c r="P142" t="s">
        <v>32</v>
      </c>
      <c r="Q142" t="s">
        <v>65</v>
      </c>
      <c r="R142" t="s">
        <v>2046</v>
      </c>
      <c r="S142">
        <v>24.849999999999998</v>
      </c>
      <c r="T142">
        <v>5</v>
      </c>
      <c r="U142">
        <v>0</v>
      </c>
      <c r="V142">
        <v>7.7034999999999982</v>
      </c>
    </row>
    <row r="143" spans="1:22">
      <c r="A143">
        <v>6852</v>
      </c>
      <c r="B143" t="s">
        <v>9139</v>
      </c>
      <c r="C143">
        <v>2013</v>
      </c>
      <c r="D143" s="21">
        <v>41282</v>
      </c>
      <c r="E143" s="21">
        <v>41286</v>
      </c>
      <c r="F143" t="s">
        <v>50</v>
      </c>
      <c r="G143" t="s">
        <v>6634</v>
      </c>
      <c r="H143" t="s">
        <v>6635</v>
      </c>
      <c r="I143" t="s">
        <v>41</v>
      </c>
      <c r="J143" t="s">
        <v>27</v>
      </c>
      <c r="K143" t="s">
        <v>612</v>
      </c>
      <c r="L143" t="s">
        <v>114</v>
      </c>
      <c r="M143">
        <v>53132</v>
      </c>
      <c r="N143" t="s">
        <v>105</v>
      </c>
      <c r="O143" t="s">
        <v>285</v>
      </c>
      <c r="P143" t="s">
        <v>46</v>
      </c>
      <c r="Q143" t="s">
        <v>75</v>
      </c>
      <c r="R143" t="s">
        <v>286</v>
      </c>
      <c r="S143">
        <v>106.05</v>
      </c>
      <c r="T143">
        <v>7</v>
      </c>
      <c r="U143">
        <v>0</v>
      </c>
      <c r="V143">
        <v>49.843499999999999</v>
      </c>
    </row>
    <row r="144" spans="1:22">
      <c r="A144">
        <v>6851</v>
      </c>
      <c r="B144" t="s">
        <v>9139</v>
      </c>
      <c r="C144">
        <v>2013</v>
      </c>
      <c r="D144" s="21">
        <v>41282</v>
      </c>
      <c r="E144" s="21">
        <v>41286</v>
      </c>
      <c r="F144" t="s">
        <v>50</v>
      </c>
      <c r="G144" t="s">
        <v>6634</v>
      </c>
      <c r="H144" t="s">
        <v>6635</v>
      </c>
      <c r="I144" t="s">
        <v>41</v>
      </c>
      <c r="J144" t="s">
        <v>27</v>
      </c>
      <c r="K144" t="s">
        <v>612</v>
      </c>
      <c r="L144" t="s">
        <v>114</v>
      </c>
      <c r="M144">
        <v>53132</v>
      </c>
      <c r="N144" t="s">
        <v>105</v>
      </c>
      <c r="O144" t="s">
        <v>201</v>
      </c>
      <c r="P144" t="s">
        <v>32</v>
      </c>
      <c r="Q144" t="s">
        <v>33</v>
      </c>
      <c r="R144" t="s">
        <v>202</v>
      </c>
      <c r="S144">
        <v>1565.88</v>
      </c>
      <c r="T144">
        <v>6</v>
      </c>
      <c r="U144">
        <v>0</v>
      </c>
      <c r="V144">
        <v>407.12880000000007</v>
      </c>
    </row>
    <row r="145" spans="1:22">
      <c r="A145">
        <v>6778</v>
      </c>
      <c r="B145" t="s">
        <v>9091</v>
      </c>
      <c r="C145">
        <v>2014</v>
      </c>
      <c r="D145" s="21">
        <v>41668</v>
      </c>
      <c r="E145" s="21">
        <v>41672</v>
      </c>
      <c r="F145" t="s">
        <v>50</v>
      </c>
      <c r="G145" t="s">
        <v>5789</v>
      </c>
      <c r="H145" t="s">
        <v>5790</v>
      </c>
      <c r="I145" t="s">
        <v>102</v>
      </c>
      <c r="J145" t="s">
        <v>27</v>
      </c>
      <c r="K145" t="s">
        <v>266</v>
      </c>
      <c r="L145" t="s">
        <v>267</v>
      </c>
      <c r="M145">
        <v>10009</v>
      </c>
      <c r="N145" t="s">
        <v>148</v>
      </c>
      <c r="O145" t="s">
        <v>4947</v>
      </c>
      <c r="P145" t="s">
        <v>71</v>
      </c>
      <c r="Q145" t="s">
        <v>161</v>
      </c>
      <c r="R145" t="s">
        <v>4948</v>
      </c>
      <c r="S145">
        <v>449.91</v>
      </c>
      <c r="T145">
        <v>9</v>
      </c>
      <c r="U145">
        <v>0</v>
      </c>
      <c r="V145">
        <v>157.46849999999998</v>
      </c>
    </row>
    <row r="146" spans="1:22">
      <c r="A146">
        <v>6683</v>
      </c>
      <c r="B146" t="s">
        <v>9029</v>
      </c>
      <c r="C146">
        <v>2014</v>
      </c>
      <c r="D146" s="21">
        <v>41641</v>
      </c>
      <c r="E146" s="21">
        <v>41642</v>
      </c>
      <c r="F146" t="s">
        <v>188</v>
      </c>
      <c r="G146" t="s">
        <v>4207</v>
      </c>
      <c r="H146" t="s">
        <v>4208</v>
      </c>
      <c r="I146" t="s">
        <v>102</v>
      </c>
      <c r="J146" t="s">
        <v>27</v>
      </c>
      <c r="K146" t="s">
        <v>612</v>
      </c>
      <c r="L146" t="s">
        <v>114</v>
      </c>
      <c r="M146">
        <v>53132</v>
      </c>
      <c r="N146" t="s">
        <v>105</v>
      </c>
      <c r="O146" t="s">
        <v>2936</v>
      </c>
      <c r="P146" t="s">
        <v>46</v>
      </c>
      <c r="Q146" t="s">
        <v>75</v>
      </c>
      <c r="R146" t="s">
        <v>2937</v>
      </c>
      <c r="S146">
        <v>3.6</v>
      </c>
      <c r="T146">
        <v>2</v>
      </c>
      <c r="U146">
        <v>0</v>
      </c>
      <c r="V146">
        <v>1.728</v>
      </c>
    </row>
    <row r="147" spans="1:22">
      <c r="A147">
        <v>6626</v>
      </c>
      <c r="B147" t="s">
        <v>8996</v>
      </c>
      <c r="C147">
        <v>2012</v>
      </c>
      <c r="D147" s="21">
        <v>40927</v>
      </c>
      <c r="E147" s="21">
        <v>40931</v>
      </c>
      <c r="F147" t="s">
        <v>50</v>
      </c>
      <c r="G147" t="s">
        <v>3347</v>
      </c>
      <c r="H147" t="s">
        <v>3348</v>
      </c>
      <c r="I147" t="s">
        <v>26</v>
      </c>
      <c r="J147" t="s">
        <v>27</v>
      </c>
      <c r="K147" t="s">
        <v>8997</v>
      </c>
      <c r="L147" t="s">
        <v>104</v>
      </c>
      <c r="M147">
        <v>77590</v>
      </c>
      <c r="N147" t="s">
        <v>105</v>
      </c>
      <c r="O147" t="s">
        <v>6142</v>
      </c>
      <c r="P147" t="s">
        <v>32</v>
      </c>
      <c r="Q147" t="s">
        <v>36</v>
      </c>
      <c r="R147" t="s">
        <v>6143</v>
      </c>
      <c r="S147">
        <v>199.304</v>
      </c>
      <c r="T147">
        <v>4</v>
      </c>
      <c r="U147">
        <v>0.3</v>
      </c>
      <c r="V147">
        <v>-8.5416000000000025</v>
      </c>
    </row>
    <row r="148" spans="1:22">
      <c r="A148">
        <v>6625</v>
      </c>
      <c r="B148" t="s">
        <v>8996</v>
      </c>
      <c r="C148">
        <v>2012</v>
      </c>
      <c r="D148" s="21">
        <v>40927</v>
      </c>
      <c r="E148" s="21">
        <v>40931</v>
      </c>
      <c r="F148" t="s">
        <v>50</v>
      </c>
      <c r="G148" t="s">
        <v>3347</v>
      </c>
      <c r="H148" t="s">
        <v>3348</v>
      </c>
      <c r="I148" t="s">
        <v>26</v>
      </c>
      <c r="J148" t="s">
        <v>27</v>
      </c>
      <c r="K148" t="s">
        <v>8997</v>
      </c>
      <c r="L148" t="s">
        <v>104</v>
      </c>
      <c r="M148">
        <v>77590</v>
      </c>
      <c r="N148" t="s">
        <v>105</v>
      </c>
      <c r="O148" t="s">
        <v>4857</v>
      </c>
      <c r="P148" t="s">
        <v>32</v>
      </c>
      <c r="Q148" t="s">
        <v>56</v>
      </c>
      <c r="R148" t="s">
        <v>4858</v>
      </c>
      <c r="S148">
        <v>102.438</v>
      </c>
      <c r="T148">
        <v>1</v>
      </c>
      <c r="U148">
        <v>0.3</v>
      </c>
      <c r="V148">
        <v>-13.170600000000007</v>
      </c>
    </row>
    <row r="149" spans="1:22">
      <c r="A149">
        <v>6622</v>
      </c>
      <c r="B149" t="s">
        <v>8992</v>
      </c>
      <c r="C149">
        <v>2014</v>
      </c>
      <c r="D149" s="21">
        <v>41653</v>
      </c>
      <c r="E149" s="21">
        <v>41658</v>
      </c>
      <c r="F149" t="s">
        <v>23</v>
      </c>
      <c r="G149" t="s">
        <v>3665</v>
      </c>
      <c r="H149" t="s">
        <v>3666</v>
      </c>
      <c r="I149" t="s">
        <v>41</v>
      </c>
      <c r="J149" t="s">
        <v>27</v>
      </c>
      <c r="K149" t="s">
        <v>318</v>
      </c>
      <c r="L149" t="s">
        <v>596</v>
      </c>
      <c r="M149">
        <v>65807</v>
      </c>
      <c r="N149" t="s">
        <v>105</v>
      </c>
      <c r="O149" t="s">
        <v>6698</v>
      </c>
      <c r="P149" t="s">
        <v>32</v>
      </c>
      <c r="Q149" t="s">
        <v>33</v>
      </c>
      <c r="R149" t="s">
        <v>6699</v>
      </c>
      <c r="S149">
        <v>212.94</v>
      </c>
      <c r="T149">
        <v>3</v>
      </c>
      <c r="U149">
        <v>0</v>
      </c>
      <c r="V149">
        <v>53.235000000000014</v>
      </c>
    </row>
    <row r="150" spans="1:22">
      <c r="A150">
        <v>6621</v>
      </c>
      <c r="B150" t="s">
        <v>8992</v>
      </c>
      <c r="C150">
        <v>2014</v>
      </c>
      <c r="D150" s="21">
        <v>41653</v>
      </c>
      <c r="E150" s="21">
        <v>41658</v>
      </c>
      <c r="F150" t="s">
        <v>23</v>
      </c>
      <c r="G150" t="s">
        <v>3665</v>
      </c>
      <c r="H150" t="s">
        <v>3666</v>
      </c>
      <c r="I150" t="s">
        <v>41</v>
      </c>
      <c r="J150" t="s">
        <v>27</v>
      </c>
      <c r="K150" t="s">
        <v>318</v>
      </c>
      <c r="L150" t="s">
        <v>596</v>
      </c>
      <c r="M150">
        <v>65807</v>
      </c>
      <c r="N150" t="s">
        <v>105</v>
      </c>
      <c r="O150" t="s">
        <v>1800</v>
      </c>
      <c r="P150" t="s">
        <v>46</v>
      </c>
      <c r="Q150" t="s">
        <v>578</v>
      </c>
      <c r="R150" t="s">
        <v>1801</v>
      </c>
      <c r="S150">
        <v>4164.0499999999993</v>
      </c>
      <c r="T150">
        <v>5</v>
      </c>
      <c r="U150">
        <v>0</v>
      </c>
      <c r="V150">
        <v>83.281000000000063</v>
      </c>
    </row>
    <row r="151" spans="1:22">
      <c r="A151">
        <v>6620</v>
      </c>
      <c r="B151" t="s">
        <v>8992</v>
      </c>
      <c r="C151">
        <v>2014</v>
      </c>
      <c r="D151" s="21">
        <v>41653</v>
      </c>
      <c r="E151" s="21">
        <v>41658</v>
      </c>
      <c r="F151" t="s">
        <v>23</v>
      </c>
      <c r="G151" t="s">
        <v>3665</v>
      </c>
      <c r="H151" t="s">
        <v>3666</v>
      </c>
      <c r="I151" t="s">
        <v>41</v>
      </c>
      <c r="J151" t="s">
        <v>27</v>
      </c>
      <c r="K151" t="s">
        <v>318</v>
      </c>
      <c r="L151" t="s">
        <v>596</v>
      </c>
      <c r="M151">
        <v>65807</v>
      </c>
      <c r="N151" t="s">
        <v>105</v>
      </c>
      <c r="O151" t="s">
        <v>8358</v>
      </c>
      <c r="P151" t="s">
        <v>46</v>
      </c>
      <c r="Q151" t="s">
        <v>68</v>
      </c>
      <c r="R151" t="s">
        <v>8359</v>
      </c>
      <c r="S151">
        <v>209.94</v>
      </c>
      <c r="T151">
        <v>6</v>
      </c>
      <c r="U151">
        <v>0</v>
      </c>
      <c r="V151">
        <v>54.584400000000002</v>
      </c>
    </row>
    <row r="152" spans="1:22">
      <c r="A152">
        <v>6619</v>
      </c>
      <c r="B152" t="s">
        <v>8992</v>
      </c>
      <c r="C152">
        <v>2014</v>
      </c>
      <c r="D152" s="21">
        <v>41653</v>
      </c>
      <c r="E152" s="21">
        <v>41658</v>
      </c>
      <c r="F152" t="s">
        <v>23</v>
      </c>
      <c r="G152" t="s">
        <v>3665</v>
      </c>
      <c r="H152" t="s">
        <v>3666</v>
      </c>
      <c r="I152" t="s">
        <v>41</v>
      </c>
      <c r="J152" t="s">
        <v>27</v>
      </c>
      <c r="K152" t="s">
        <v>318</v>
      </c>
      <c r="L152" t="s">
        <v>596</v>
      </c>
      <c r="M152">
        <v>65807</v>
      </c>
      <c r="N152" t="s">
        <v>105</v>
      </c>
      <c r="O152" t="s">
        <v>5530</v>
      </c>
      <c r="P152" t="s">
        <v>46</v>
      </c>
      <c r="Q152" t="s">
        <v>90</v>
      </c>
      <c r="R152" t="s">
        <v>5531</v>
      </c>
      <c r="S152">
        <v>32.400000000000006</v>
      </c>
      <c r="T152">
        <v>5</v>
      </c>
      <c r="U152">
        <v>0</v>
      </c>
      <c r="V152">
        <v>15.552000000000001</v>
      </c>
    </row>
    <row r="153" spans="1:22">
      <c r="A153">
        <v>6523</v>
      </c>
      <c r="B153" t="s">
        <v>8937</v>
      </c>
      <c r="C153">
        <v>2014</v>
      </c>
      <c r="D153" s="21">
        <v>41656</v>
      </c>
      <c r="E153" s="21">
        <v>41658</v>
      </c>
      <c r="F153" t="s">
        <v>23</v>
      </c>
      <c r="G153" t="s">
        <v>4029</v>
      </c>
      <c r="H153" t="s">
        <v>4030</v>
      </c>
      <c r="I153" t="s">
        <v>26</v>
      </c>
      <c r="J153" t="s">
        <v>27</v>
      </c>
      <c r="K153" t="s">
        <v>328</v>
      </c>
      <c r="L153" t="s">
        <v>238</v>
      </c>
      <c r="M153">
        <v>49201</v>
      </c>
      <c r="N153" t="s">
        <v>105</v>
      </c>
      <c r="O153" t="s">
        <v>8938</v>
      </c>
      <c r="P153" t="s">
        <v>46</v>
      </c>
      <c r="Q153" t="s">
        <v>90</v>
      </c>
      <c r="R153" t="s">
        <v>8939</v>
      </c>
      <c r="S153">
        <v>56.07</v>
      </c>
      <c r="T153">
        <v>7</v>
      </c>
      <c r="U153">
        <v>0</v>
      </c>
      <c r="V153">
        <v>25.231499999999997</v>
      </c>
    </row>
    <row r="154" spans="1:22">
      <c r="A154">
        <v>6522</v>
      </c>
      <c r="B154" t="s">
        <v>8937</v>
      </c>
      <c r="C154">
        <v>2014</v>
      </c>
      <c r="D154" s="21">
        <v>41656</v>
      </c>
      <c r="E154" s="21">
        <v>41658</v>
      </c>
      <c r="F154" t="s">
        <v>23</v>
      </c>
      <c r="G154" t="s">
        <v>4029</v>
      </c>
      <c r="H154" t="s">
        <v>4030</v>
      </c>
      <c r="I154" t="s">
        <v>26</v>
      </c>
      <c r="J154" t="s">
        <v>27</v>
      </c>
      <c r="K154" t="s">
        <v>328</v>
      </c>
      <c r="L154" t="s">
        <v>238</v>
      </c>
      <c r="M154">
        <v>49201</v>
      </c>
      <c r="N154" t="s">
        <v>105</v>
      </c>
      <c r="O154" t="s">
        <v>7951</v>
      </c>
      <c r="P154" t="s">
        <v>32</v>
      </c>
      <c r="Q154" t="s">
        <v>36</v>
      </c>
      <c r="R154" t="s">
        <v>7952</v>
      </c>
      <c r="S154">
        <v>302.67</v>
      </c>
      <c r="T154">
        <v>3</v>
      </c>
      <c r="U154">
        <v>0</v>
      </c>
      <c r="V154">
        <v>72.640799999999999</v>
      </c>
    </row>
    <row r="155" spans="1:22">
      <c r="A155">
        <v>6521</v>
      </c>
      <c r="B155" t="s">
        <v>8937</v>
      </c>
      <c r="C155">
        <v>2014</v>
      </c>
      <c r="D155" s="21">
        <v>41656</v>
      </c>
      <c r="E155" s="21">
        <v>41658</v>
      </c>
      <c r="F155" t="s">
        <v>23</v>
      </c>
      <c r="G155" t="s">
        <v>4029</v>
      </c>
      <c r="H155" t="s">
        <v>4030</v>
      </c>
      <c r="I155" t="s">
        <v>26</v>
      </c>
      <c r="J155" t="s">
        <v>27</v>
      </c>
      <c r="K155" t="s">
        <v>328</v>
      </c>
      <c r="L155" t="s">
        <v>238</v>
      </c>
      <c r="M155">
        <v>49201</v>
      </c>
      <c r="N155" t="s">
        <v>105</v>
      </c>
      <c r="O155" t="s">
        <v>1255</v>
      </c>
      <c r="P155" t="s">
        <v>46</v>
      </c>
      <c r="Q155" t="s">
        <v>75</v>
      </c>
      <c r="R155" t="s">
        <v>1256</v>
      </c>
      <c r="S155">
        <v>5443.96</v>
      </c>
      <c r="T155">
        <v>4</v>
      </c>
      <c r="U155">
        <v>0</v>
      </c>
      <c r="V155">
        <v>2504.2215999999999</v>
      </c>
    </row>
    <row r="156" spans="1:22">
      <c r="A156">
        <v>6475</v>
      </c>
      <c r="B156" t="s">
        <v>8917</v>
      </c>
      <c r="C156">
        <v>2011</v>
      </c>
      <c r="D156" s="21">
        <v>40558</v>
      </c>
      <c r="E156" s="21">
        <v>40559</v>
      </c>
      <c r="F156" t="s">
        <v>188</v>
      </c>
      <c r="G156" t="s">
        <v>307</v>
      </c>
      <c r="H156" t="s">
        <v>308</v>
      </c>
      <c r="I156" t="s">
        <v>41</v>
      </c>
      <c r="J156" t="s">
        <v>27</v>
      </c>
      <c r="K156" t="s">
        <v>146</v>
      </c>
      <c r="L156" t="s">
        <v>147</v>
      </c>
      <c r="M156">
        <v>19140</v>
      </c>
      <c r="N156" t="s">
        <v>148</v>
      </c>
      <c r="O156" t="s">
        <v>3608</v>
      </c>
      <c r="P156" t="s">
        <v>32</v>
      </c>
      <c r="Q156" t="s">
        <v>33</v>
      </c>
      <c r="R156" t="s">
        <v>3609</v>
      </c>
      <c r="S156">
        <v>61.96</v>
      </c>
      <c r="T156">
        <v>4</v>
      </c>
      <c r="U156">
        <v>0.5</v>
      </c>
      <c r="V156">
        <v>-53.285600000000009</v>
      </c>
    </row>
    <row r="157" spans="1:22">
      <c r="A157">
        <v>6389</v>
      </c>
      <c r="B157" t="s">
        <v>8869</v>
      </c>
      <c r="C157">
        <v>2011</v>
      </c>
      <c r="D157" s="21">
        <v>40574</v>
      </c>
      <c r="E157" s="21">
        <v>40579</v>
      </c>
      <c r="F157" t="s">
        <v>50</v>
      </c>
      <c r="G157" t="s">
        <v>1370</v>
      </c>
      <c r="H157" t="s">
        <v>1371</v>
      </c>
      <c r="I157" t="s">
        <v>26</v>
      </c>
      <c r="J157" t="s">
        <v>27</v>
      </c>
      <c r="K157" t="s">
        <v>880</v>
      </c>
      <c r="L157" t="s">
        <v>238</v>
      </c>
      <c r="M157">
        <v>48234</v>
      </c>
      <c r="N157" t="s">
        <v>105</v>
      </c>
      <c r="O157" t="s">
        <v>684</v>
      </c>
      <c r="P157" t="s">
        <v>46</v>
      </c>
      <c r="Q157" t="s">
        <v>59</v>
      </c>
      <c r="R157" t="s">
        <v>685</v>
      </c>
      <c r="S157">
        <v>229.94</v>
      </c>
      <c r="T157">
        <v>2</v>
      </c>
      <c r="U157">
        <v>0</v>
      </c>
      <c r="V157">
        <v>6.8982000000000028</v>
      </c>
    </row>
    <row r="158" spans="1:22">
      <c r="A158">
        <v>6388</v>
      </c>
      <c r="B158" t="s">
        <v>8869</v>
      </c>
      <c r="C158">
        <v>2011</v>
      </c>
      <c r="D158" s="21">
        <v>40574</v>
      </c>
      <c r="E158" s="21">
        <v>40579</v>
      </c>
      <c r="F158" t="s">
        <v>50</v>
      </c>
      <c r="G158" t="s">
        <v>1370</v>
      </c>
      <c r="H158" t="s">
        <v>1371</v>
      </c>
      <c r="I158" t="s">
        <v>26</v>
      </c>
      <c r="J158" t="s">
        <v>27</v>
      </c>
      <c r="K158" t="s">
        <v>880</v>
      </c>
      <c r="L158" t="s">
        <v>238</v>
      </c>
      <c r="M158">
        <v>48234</v>
      </c>
      <c r="N158" t="s">
        <v>105</v>
      </c>
      <c r="O158" t="s">
        <v>2030</v>
      </c>
      <c r="P158" t="s">
        <v>46</v>
      </c>
      <c r="Q158" t="s">
        <v>90</v>
      </c>
      <c r="R158" t="s">
        <v>2031</v>
      </c>
      <c r="S158">
        <v>10.56</v>
      </c>
      <c r="T158">
        <v>2</v>
      </c>
      <c r="U158">
        <v>0</v>
      </c>
      <c r="V158">
        <v>4.7519999999999998</v>
      </c>
    </row>
    <row r="159" spans="1:22">
      <c r="A159">
        <v>6387</v>
      </c>
      <c r="B159" t="s">
        <v>8868</v>
      </c>
      <c r="C159">
        <v>2014</v>
      </c>
      <c r="D159" s="21">
        <v>41655</v>
      </c>
      <c r="E159" s="21">
        <v>41658</v>
      </c>
      <c r="F159" t="s">
        <v>188</v>
      </c>
      <c r="G159" t="s">
        <v>5562</v>
      </c>
      <c r="H159" t="s">
        <v>5563</v>
      </c>
      <c r="I159" t="s">
        <v>26</v>
      </c>
      <c r="J159" t="s">
        <v>27</v>
      </c>
      <c r="K159" t="s">
        <v>1237</v>
      </c>
      <c r="L159" t="s">
        <v>104</v>
      </c>
      <c r="M159">
        <v>78745</v>
      </c>
      <c r="N159" t="s">
        <v>105</v>
      </c>
      <c r="O159" t="s">
        <v>1596</v>
      </c>
      <c r="P159" t="s">
        <v>46</v>
      </c>
      <c r="Q159" t="s">
        <v>75</v>
      </c>
      <c r="R159" t="s">
        <v>1597</v>
      </c>
      <c r="S159">
        <v>4.2759999999999989</v>
      </c>
      <c r="T159">
        <v>1</v>
      </c>
      <c r="U159">
        <v>0.8</v>
      </c>
      <c r="V159">
        <v>-6.6278000000000006</v>
      </c>
    </row>
    <row r="160" spans="1:22">
      <c r="A160">
        <v>6386</v>
      </c>
      <c r="B160" t="s">
        <v>8868</v>
      </c>
      <c r="C160">
        <v>2014</v>
      </c>
      <c r="D160" s="21">
        <v>41655</v>
      </c>
      <c r="E160" s="21">
        <v>41658</v>
      </c>
      <c r="F160" t="s">
        <v>188</v>
      </c>
      <c r="G160" t="s">
        <v>5562</v>
      </c>
      <c r="H160" t="s">
        <v>5563</v>
      </c>
      <c r="I160" t="s">
        <v>26</v>
      </c>
      <c r="J160" t="s">
        <v>27</v>
      </c>
      <c r="K160" t="s">
        <v>1237</v>
      </c>
      <c r="L160" t="s">
        <v>104</v>
      </c>
      <c r="M160">
        <v>78745</v>
      </c>
      <c r="N160" t="s">
        <v>105</v>
      </c>
      <c r="O160" t="s">
        <v>7037</v>
      </c>
      <c r="P160" t="s">
        <v>71</v>
      </c>
      <c r="Q160" t="s">
        <v>161</v>
      </c>
      <c r="R160" t="s">
        <v>7038</v>
      </c>
      <c r="S160">
        <v>62.591999999999999</v>
      </c>
      <c r="T160">
        <v>8</v>
      </c>
      <c r="U160">
        <v>0.2</v>
      </c>
      <c r="V160">
        <v>13.300799999999999</v>
      </c>
    </row>
    <row r="161" spans="1:22">
      <c r="A161">
        <v>6385</v>
      </c>
      <c r="B161" t="s">
        <v>8868</v>
      </c>
      <c r="C161">
        <v>2014</v>
      </c>
      <c r="D161" s="21">
        <v>41655</v>
      </c>
      <c r="E161" s="21">
        <v>41658</v>
      </c>
      <c r="F161" t="s">
        <v>188</v>
      </c>
      <c r="G161" t="s">
        <v>5562</v>
      </c>
      <c r="H161" t="s">
        <v>5563</v>
      </c>
      <c r="I161" t="s">
        <v>26</v>
      </c>
      <c r="J161" t="s">
        <v>27</v>
      </c>
      <c r="K161" t="s">
        <v>1237</v>
      </c>
      <c r="L161" t="s">
        <v>104</v>
      </c>
      <c r="M161">
        <v>78745</v>
      </c>
      <c r="N161" t="s">
        <v>105</v>
      </c>
      <c r="O161" t="s">
        <v>1018</v>
      </c>
      <c r="P161" t="s">
        <v>71</v>
      </c>
      <c r="Q161" t="s">
        <v>161</v>
      </c>
      <c r="R161" t="s">
        <v>1019</v>
      </c>
      <c r="S161">
        <v>47.984000000000002</v>
      </c>
      <c r="T161">
        <v>2</v>
      </c>
      <c r="U161">
        <v>0.2</v>
      </c>
      <c r="V161">
        <v>14.395200000000004</v>
      </c>
    </row>
    <row r="162" spans="1:22">
      <c r="A162">
        <v>6384</v>
      </c>
      <c r="B162" t="s">
        <v>8868</v>
      </c>
      <c r="C162">
        <v>2014</v>
      </c>
      <c r="D162" s="21">
        <v>41655</v>
      </c>
      <c r="E162" s="21">
        <v>41658</v>
      </c>
      <c r="F162" t="s">
        <v>188</v>
      </c>
      <c r="G162" t="s">
        <v>5562</v>
      </c>
      <c r="H162" t="s">
        <v>5563</v>
      </c>
      <c r="I162" t="s">
        <v>26</v>
      </c>
      <c r="J162" t="s">
        <v>27</v>
      </c>
      <c r="K162" t="s">
        <v>1237</v>
      </c>
      <c r="L162" t="s">
        <v>104</v>
      </c>
      <c r="M162">
        <v>78745</v>
      </c>
      <c r="N162" t="s">
        <v>105</v>
      </c>
      <c r="O162" t="s">
        <v>3127</v>
      </c>
      <c r="P162" t="s">
        <v>46</v>
      </c>
      <c r="Q162" t="s">
        <v>75</v>
      </c>
      <c r="R162" t="s">
        <v>3128</v>
      </c>
      <c r="S162">
        <v>32.783999999999992</v>
      </c>
      <c r="T162">
        <v>4</v>
      </c>
      <c r="U162">
        <v>0.8</v>
      </c>
      <c r="V162">
        <v>-52.454400000000007</v>
      </c>
    </row>
    <row r="163" spans="1:22">
      <c r="A163">
        <v>6360</v>
      </c>
      <c r="B163" t="s">
        <v>8848</v>
      </c>
      <c r="C163">
        <v>2014</v>
      </c>
      <c r="D163" s="21">
        <v>41663</v>
      </c>
      <c r="E163" s="21">
        <v>41668</v>
      </c>
      <c r="F163" t="s">
        <v>50</v>
      </c>
      <c r="G163" t="s">
        <v>2420</v>
      </c>
      <c r="H163" t="s">
        <v>2421</v>
      </c>
      <c r="I163" t="s">
        <v>41</v>
      </c>
      <c r="J163" t="s">
        <v>27</v>
      </c>
      <c r="K163" t="s">
        <v>95</v>
      </c>
      <c r="L163" t="s">
        <v>96</v>
      </c>
      <c r="M163">
        <v>98103</v>
      </c>
      <c r="N163" t="s">
        <v>44</v>
      </c>
      <c r="O163" t="s">
        <v>8519</v>
      </c>
      <c r="P163" t="s">
        <v>71</v>
      </c>
      <c r="Q163" t="s">
        <v>72</v>
      </c>
      <c r="R163" t="s">
        <v>8520</v>
      </c>
      <c r="S163">
        <v>86.352000000000004</v>
      </c>
      <c r="T163">
        <v>6</v>
      </c>
      <c r="U163">
        <v>0.2</v>
      </c>
      <c r="V163">
        <v>8.6352000000000011</v>
      </c>
    </row>
    <row r="164" spans="1:22">
      <c r="A164">
        <v>6359</v>
      </c>
      <c r="B164" t="s">
        <v>8848</v>
      </c>
      <c r="C164">
        <v>2014</v>
      </c>
      <c r="D164" s="21">
        <v>41663</v>
      </c>
      <c r="E164" s="21">
        <v>41668</v>
      </c>
      <c r="F164" t="s">
        <v>50</v>
      </c>
      <c r="G164" t="s">
        <v>2420</v>
      </c>
      <c r="H164" t="s">
        <v>2421</v>
      </c>
      <c r="I164" t="s">
        <v>41</v>
      </c>
      <c r="J164" t="s">
        <v>27</v>
      </c>
      <c r="K164" t="s">
        <v>95</v>
      </c>
      <c r="L164" t="s">
        <v>96</v>
      </c>
      <c r="M164">
        <v>98103</v>
      </c>
      <c r="N164" t="s">
        <v>44</v>
      </c>
      <c r="O164" t="s">
        <v>3974</v>
      </c>
      <c r="P164" t="s">
        <v>46</v>
      </c>
      <c r="Q164" t="s">
        <v>90</v>
      </c>
      <c r="R164" t="s">
        <v>3975</v>
      </c>
      <c r="S164">
        <v>6.48</v>
      </c>
      <c r="T164">
        <v>1</v>
      </c>
      <c r="U164">
        <v>0</v>
      </c>
      <c r="V164">
        <v>3.1104000000000003</v>
      </c>
    </row>
    <row r="165" spans="1:22">
      <c r="A165">
        <v>6358</v>
      </c>
      <c r="B165" t="s">
        <v>8848</v>
      </c>
      <c r="C165">
        <v>2014</v>
      </c>
      <c r="D165" s="21">
        <v>41663</v>
      </c>
      <c r="E165" s="21">
        <v>41668</v>
      </c>
      <c r="F165" t="s">
        <v>50</v>
      </c>
      <c r="G165" t="s">
        <v>2420</v>
      </c>
      <c r="H165" t="s">
        <v>2421</v>
      </c>
      <c r="I165" t="s">
        <v>41</v>
      </c>
      <c r="J165" t="s">
        <v>27</v>
      </c>
      <c r="K165" t="s">
        <v>95</v>
      </c>
      <c r="L165" t="s">
        <v>96</v>
      </c>
      <c r="M165">
        <v>98103</v>
      </c>
      <c r="N165" t="s">
        <v>44</v>
      </c>
      <c r="O165" t="s">
        <v>2925</v>
      </c>
      <c r="P165" t="s">
        <v>46</v>
      </c>
      <c r="Q165" t="s">
        <v>90</v>
      </c>
      <c r="R165" t="s">
        <v>2926</v>
      </c>
      <c r="S165">
        <v>25.92</v>
      </c>
      <c r="T165">
        <v>4</v>
      </c>
      <c r="U165">
        <v>0</v>
      </c>
      <c r="V165">
        <v>12.441600000000001</v>
      </c>
    </row>
    <row r="166" spans="1:22">
      <c r="A166">
        <v>6357</v>
      </c>
      <c r="B166" t="s">
        <v>8848</v>
      </c>
      <c r="C166">
        <v>2014</v>
      </c>
      <c r="D166" s="21">
        <v>41663</v>
      </c>
      <c r="E166" s="21">
        <v>41668</v>
      </c>
      <c r="F166" t="s">
        <v>50</v>
      </c>
      <c r="G166" t="s">
        <v>2420</v>
      </c>
      <c r="H166" t="s">
        <v>2421</v>
      </c>
      <c r="I166" t="s">
        <v>41</v>
      </c>
      <c r="J166" t="s">
        <v>27</v>
      </c>
      <c r="K166" t="s">
        <v>95</v>
      </c>
      <c r="L166" t="s">
        <v>96</v>
      </c>
      <c r="M166">
        <v>98103</v>
      </c>
      <c r="N166" t="s">
        <v>44</v>
      </c>
      <c r="O166" t="s">
        <v>4737</v>
      </c>
      <c r="P166" t="s">
        <v>46</v>
      </c>
      <c r="Q166" t="s">
        <v>75</v>
      </c>
      <c r="R166" t="s">
        <v>4738</v>
      </c>
      <c r="S166">
        <v>19.68</v>
      </c>
      <c r="T166">
        <v>5</v>
      </c>
      <c r="U166">
        <v>0.2</v>
      </c>
      <c r="V166">
        <v>6.8879999999999981</v>
      </c>
    </row>
    <row r="167" spans="1:22">
      <c r="A167">
        <v>6342</v>
      </c>
      <c r="B167" t="s">
        <v>8839</v>
      </c>
      <c r="C167">
        <v>2014</v>
      </c>
      <c r="D167" s="21">
        <v>41640</v>
      </c>
      <c r="E167" s="21">
        <v>41642</v>
      </c>
      <c r="F167" t="s">
        <v>188</v>
      </c>
      <c r="G167" t="s">
        <v>4743</v>
      </c>
      <c r="H167" t="s">
        <v>4744</v>
      </c>
      <c r="I167" t="s">
        <v>26</v>
      </c>
      <c r="J167" t="s">
        <v>27</v>
      </c>
      <c r="K167" t="s">
        <v>2470</v>
      </c>
      <c r="L167" t="s">
        <v>498</v>
      </c>
      <c r="M167">
        <v>43130</v>
      </c>
      <c r="N167" t="s">
        <v>148</v>
      </c>
      <c r="O167" t="s">
        <v>4663</v>
      </c>
      <c r="P167" t="s">
        <v>46</v>
      </c>
      <c r="Q167" t="s">
        <v>59</v>
      </c>
      <c r="R167" t="s">
        <v>4664</v>
      </c>
      <c r="S167">
        <v>156.512</v>
      </c>
      <c r="T167">
        <v>4</v>
      </c>
      <c r="U167">
        <v>0.2</v>
      </c>
      <c r="V167">
        <v>-35.215199999999996</v>
      </c>
    </row>
    <row r="168" spans="1:22">
      <c r="A168">
        <v>6334</v>
      </c>
      <c r="B168" t="s">
        <v>8835</v>
      </c>
      <c r="C168">
        <v>2011</v>
      </c>
      <c r="D168" s="21">
        <v>40564</v>
      </c>
      <c r="E168" s="21">
        <v>40570</v>
      </c>
      <c r="F168" t="s">
        <v>50</v>
      </c>
      <c r="G168" t="s">
        <v>1655</v>
      </c>
      <c r="H168" t="s">
        <v>1656</v>
      </c>
      <c r="I168" t="s">
        <v>26</v>
      </c>
      <c r="J168" t="s">
        <v>27</v>
      </c>
      <c r="K168" t="s">
        <v>237</v>
      </c>
      <c r="L168" t="s">
        <v>238</v>
      </c>
      <c r="M168">
        <v>48185</v>
      </c>
      <c r="N168" t="s">
        <v>105</v>
      </c>
      <c r="O168" t="s">
        <v>3877</v>
      </c>
      <c r="P168" t="s">
        <v>46</v>
      </c>
      <c r="Q168" t="s">
        <v>75</v>
      </c>
      <c r="R168" t="s">
        <v>1214</v>
      </c>
      <c r="S168">
        <v>29.700000000000003</v>
      </c>
      <c r="T168">
        <v>5</v>
      </c>
      <c r="U168">
        <v>0</v>
      </c>
      <c r="V168">
        <v>13.365</v>
      </c>
    </row>
    <row r="169" spans="1:22">
      <c r="A169">
        <v>6333</v>
      </c>
      <c r="B169" t="s">
        <v>8835</v>
      </c>
      <c r="C169">
        <v>2011</v>
      </c>
      <c r="D169" s="21">
        <v>40564</v>
      </c>
      <c r="E169" s="21">
        <v>40570</v>
      </c>
      <c r="F169" t="s">
        <v>50</v>
      </c>
      <c r="G169" t="s">
        <v>1655</v>
      </c>
      <c r="H169" t="s">
        <v>1656</v>
      </c>
      <c r="I169" t="s">
        <v>26</v>
      </c>
      <c r="J169" t="s">
        <v>27</v>
      </c>
      <c r="K169" t="s">
        <v>237</v>
      </c>
      <c r="L169" t="s">
        <v>238</v>
      </c>
      <c r="M169">
        <v>48185</v>
      </c>
      <c r="N169" t="s">
        <v>105</v>
      </c>
      <c r="O169" t="s">
        <v>3406</v>
      </c>
      <c r="P169" t="s">
        <v>32</v>
      </c>
      <c r="Q169" t="s">
        <v>65</v>
      </c>
      <c r="R169" t="s">
        <v>3407</v>
      </c>
      <c r="S169">
        <v>14.73</v>
      </c>
      <c r="T169">
        <v>3</v>
      </c>
      <c r="U169">
        <v>0</v>
      </c>
      <c r="V169">
        <v>4.8608999999999991</v>
      </c>
    </row>
    <row r="170" spans="1:22">
      <c r="A170">
        <v>6332</v>
      </c>
      <c r="B170" t="s">
        <v>8835</v>
      </c>
      <c r="C170">
        <v>2011</v>
      </c>
      <c r="D170" s="21">
        <v>40564</v>
      </c>
      <c r="E170" s="21">
        <v>40570</v>
      </c>
      <c r="F170" t="s">
        <v>50</v>
      </c>
      <c r="G170" t="s">
        <v>1655</v>
      </c>
      <c r="H170" t="s">
        <v>1656</v>
      </c>
      <c r="I170" t="s">
        <v>26</v>
      </c>
      <c r="J170" t="s">
        <v>27</v>
      </c>
      <c r="K170" t="s">
        <v>237</v>
      </c>
      <c r="L170" t="s">
        <v>238</v>
      </c>
      <c r="M170">
        <v>48185</v>
      </c>
      <c r="N170" t="s">
        <v>105</v>
      </c>
      <c r="O170" t="s">
        <v>4231</v>
      </c>
      <c r="P170" t="s">
        <v>46</v>
      </c>
      <c r="Q170" t="s">
        <v>68</v>
      </c>
      <c r="R170" t="s">
        <v>4232</v>
      </c>
      <c r="S170">
        <v>43.92</v>
      </c>
      <c r="T170">
        <v>3</v>
      </c>
      <c r="U170">
        <v>0</v>
      </c>
      <c r="V170">
        <v>12.736799999999999</v>
      </c>
    </row>
    <row r="171" spans="1:22">
      <c r="A171">
        <v>6331</v>
      </c>
      <c r="B171" t="s">
        <v>8835</v>
      </c>
      <c r="C171">
        <v>2011</v>
      </c>
      <c r="D171" s="21">
        <v>40564</v>
      </c>
      <c r="E171" s="21">
        <v>40570</v>
      </c>
      <c r="F171" t="s">
        <v>50</v>
      </c>
      <c r="G171" t="s">
        <v>1655</v>
      </c>
      <c r="H171" t="s">
        <v>1656</v>
      </c>
      <c r="I171" t="s">
        <v>26</v>
      </c>
      <c r="J171" t="s">
        <v>27</v>
      </c>
      <c r="K171" t="s">
        <v>237</v>
      </c>
      <c r="L171" t="s">
        <v>238</v>
      </c>
      <c r="M171">
        <v>48185</v>
      </c>
      <c r="N171" t="s">
        <v>105</v>
      </c>
      <c r="O171" t="s">
        <v>5268</v>
      </c>
      <c r="P171" t="s">
        <v>46</v>
      </c>
      <c r="Q171" t="s">
        <v>59</v>
      </c>
      <c r="R171" t="s">
        <v>5269</v>
      </c>
      <c r="S171">
        <v>66.58</v>
      </c>
      <c r="T171">
        <v>2</v>
      </c>
      <c r="U171">
        <v>0</v>
      </c>
      <c r="V171">
        <v>15.979199999999999</v>
      </c>
    </row>
    <row r="172" spans="1:22">
      <c r="A172">
        <v>6330</v>
      </c>
      <c r="B172" t="s">
        <v>8835</v>
      </c>
      <c r="C172">
        <v>2011</v>
      </c>
      <c r="D172" s="21">
        <v>40564</v>
      </c>
      <c r="E172" s="21">
        <v>40570</v>
      </c>
      <c r="F172" t="s">
        <v>50</v>
      </c>
      <c r="G172" t="s">
        <v>1655</v>
      </c>
      <c r="H172" t="s">
        <v>1656</v>
      </c>
      <c r="I172" t="s">
        <v>26</v>
      </c>
      <c r="J172" t="s">
        <v>27</v>
      </c>
      <c r="K172" t="s">
        <v>237</v>
      </c>
      <c r="L172" t="s">
        <v>238</v>
      </c>
      <c r="M172">
        <v>48185</v>
      </c>
      <c r="N172" t="s">
        <v>105</v>
      </c>
      <c r="O172" t="s">
        <v>106</v>
      </c>
      <c r="P172" t="s">
        <v>46</v>
      </c>
      <c r="Q172" t="s">
        <v>78</v>
      </c>
      <c r="R172" t="s">
        <v>107</v>
      </c>
      <c r="S172">
        <v>247.71600000000001</v>
      </c>
      <c r="T172">
        <v>4</v>
      </c>
      <c r="U172">
        <v>0.1</v>
      </c>
      <c r="V172">
        <v>93.581600000000009</v>
      </c>
    </row>
    <row r="173" spans="1:22">
      <c r="A173">
        <v>6329</v>
      </c>
      <c r="B173" t="s">
        <v>8835</v>
      </c>
      <c r="C173">
        <v>2011</v>
      </c>
      <c r="D173" s="21">
        <v>40564</v>
      </c>
      <c r="E173" s="21">
        <v>40570</v>
      </c>
      <c r="F173" t="s">
        <v>50</v>
      </c>
      <c r="G173" t="s">
        <v>1655</v>
      </c>
      <c r="H173" t="s">
        <v>1656</v>
      </c>
      <c r="I173" t="s">
        <v>26</v>
      </c>
      <c r="J173" t="s">
        <v>27</v>
      </c>
      <c r="K173" t="s">
        <v>237</v>
      </c>
      <c r="L173" t="s">
        <v>238</v>
      </c>
      <c r="M173">
        <v>48185</v>
      </c>
      <c r="N173" t="s">
        <v>105</v>
      </c>
      <c r="O173" t="s">
        <v>2077</v>
      </c>
      <c r="P173" t="s">
        <v>46</v>
      </c>
      <c r="Q173" t="s">
        <v>75</v>
      </c>
      <c r="R173" t="s">
        <v>2078</v>
      </c>
      <c r="S173">
        <v>19.05</v>
      </c>
      <c r="T173">
        <v>5</v>
      </c>
      <c r="U173">
        <v>0</v>
      </c>
      <c r="V173">
        <v>8.9534999999999982</v>
      </c>
    </row>
    <row r="174" spans="1:22">
      <c r="A174">
        <v>6328</v>
      </c>
      <c r="B174" t="s">
        <v>8835</v>
      </c>
      <c r="C174">
        <v>2011</v>
      </c>
      <c r="D174" s="21">
        <v>40564</v>
      </c>
      <c r="E174" s="21">
        <v>40570</v>
      </c>
      <c r="F174" t="s">
        <v>50</v>
      </c>
      <c r="G174" t="s">
        <v>1655</v>
      </c>
      <c r="H174" t="s">
        <v>1656</v>
      </c>
      <c r="I174" t="s">
        <v>26</v>
      </c>
      <c r="J174" t="s">
        <v>27</v>
      </c>
      <c r="K174" t="s">
        <v>237</v>
      </c>
      <c r="L174" t="s">
        <v>238</v>
      </c>
      <c r="M174">
        <v>48185</v>
      </c>
      <c r="N174" t="s">
        <v>105</v>
      </c>
      <c r="O174" t="s">
        <v>1086</v>
      </c>
      <c r="P174" t="s">
        <v>32</v>
      </c>
      <c r="Q174" t="s">
        <v>65</v>
      </c>
      <c r="R174" t="s">
        <v>1087</v>
      </c>
      <c r="S174">
        <v>272.94</v>
      </c>
      <c r="T174">
        <v>3</v>
      </c>
      <c r="U174">
        <v>0</v>
      </c>
      <c r="V174">
        <v>30.023400000000009</v>
      </c>
    </row>
    <row r="175" spans="1:22">
      <c r="A175">
        <v>6327</v>
      </c>
      <c r="B175" t="s">
        <v>8835</v>
      </c>
      <c r="C175">
        <v>2011</v>
      </c>
      <c r="D175" s="21">
        <v>40564</v>
      </c>
      <c r="E175" s="21">
        <v>40570</v>
      </c>
      <c r="F175" t="s">
        <v>50</v>
      </c>
      <c r="G175" t="s">
        <v>1655</v>
      </c>
      <c r="H175" t="s">
        <v>1656</v>
      </c>
      <c r="I175" t="s">
        <v>26</v>
      </c>
      <c r="J175" t="s">
        <v>27</v>
      </c>
      <c r="K175" t="s">
        <v>237</v>
      </c>
      <c r="L175" t="s">
        <v>238</v>
      </c>
      <c r="M175">
        <v>48185</v>
      </c>
      <c r="N175" t="s">
        <v>105</v>
      </c>
      <c r="O175" t="s">
        <v>58</v>
      </c>
      <c r="P175" t="s">
        <v>46</v>
      </c>
      <c r="Q175" t="s">
        <v>59</v>
      </c>
      <c r="R175" t="s">
        <v>60</v>
      </c>
      <c r="S175">
        <v>13.98</v>
      </c>
      <c r="T175">
        <v>1</v>
      </c>
      <c r="U175">
        <v>0</v>
      </c>
      <c r="V175">
        <v>4.0541999999999998</v>
      </c>
    </row>
    <row r="176" spans="1:22">
      <c r="A176">
        <v>6238</v>
      </c>
      <c r="B176" t="s">
        <v>8769</v>
      </c>
      <c r="C176">
        <v>2013</v>
      </c>
      <c r="D176" s="21">
        <v>41296</v>
      </c>
      <c r="E176" s="21">
        <v>41303</v>
      </c>
      <c r="F176" t="s">
        <v>50</v>
      </c>
      <c r="G176" t="s">
        <v>4282</v>
      </c>
      <c r="H176" t="s">
        <v>4283</v>
      </c>
      <c r="I176" t="s">
        <v>26</v>
      </c>
      <c r="J176" t="s">
        <v>27</v>
      </c>
      <c r="K176" t="s">
        <v>266</v>
      </c>
      <c r="L176" t="s">
        <v>267</v>
      </c>
      <c r="M176">
        <v>10009</v>
      </c>
      <c r="N176" t="s">
        <v>148</v>
      </c>
      <c r="O176" t="s">
        <v>5112</v>
      </c>
      <c r="P176" t="s">
        <v>46</v>
      </c>
      <c r="Q176" t="s">
        <v>75</v>
      </c>
      <c r="R176" t="s">
        <v>5113</v>
      </c>
      <c r="S176">
        <v>26.336000000000002</v>
      </c>
      <c r="T176">
        <v>4</v>
      </c>
      <c r="U176">
        <v>0.2</v>
      </c>
      <c r="V176">
        <v>9.2176000000000009</v>
      </c>
    </row>
    <row r="177" spans="1:22">
      <c r="A177">
        <v>6230</v>
      </c>
      <c r="B177" t="s">
        <v>8762</v>
      </c>
      <c r="C177">
        <v>2013</v>
      </c>
      <c r="D177" s="21">
        <v>41296</v>
      </c>
      <c r="E177" s="21">
        <v>41301</v>
      </c>
      <c r="F177" t="s">
        <v>50</v>
      </c>
      <c r="G177" t="s">
        <v>3396</v>
      </c>
      <c r="H177" t="s">
        <v>3397</v>
      </c>
      <c r="I177" t="s">
        <v>102</v>
      </c>
      <c r="J177" t="s">
        <v>27</v>
      </c>
      <c r="K177" t="s">
        <v>2180</v>
      </c>
      <c r="L177" t="s">
        <v>498</v>
      </c>
      <c r="M177">
        <v>44105</v>
      </c>
      <c r="N177" t="s">
        <v>148</v>
      </c>
      <c r="O177" t="s">
        <v>230</v>
      </c>
      <c r="P177" t="s">
        <v>71</v>
      </c>
      <c r="Q177" t="s">
        <v>161</v>
      </c>
      <c r="R177" t="s">
        <v>231</v>
      </c>
      <c r="S177">
        <v>55.176000000000002</v>
      </c>
      <c r="T177">
        <v>3</v>
      </c>
      <c r="U177">
        <v>0.2</v>
      </c>
      <c r="V177">
        <v>15.863099999999999</v>
      </c>
    </row>
    <row r="178" spans="1:22">
      <c r="A178">
        <v>6229</v>
      </c>
      <c r="B178" t="s">
        <v>8762</v>
      </c>
      <c r="C178">
        <v>2013</v>
      </c>
      <c r="D178" s="21">
        <v>41296</v>
      </c>
      <c r="E178" s="21">
        <v>41301</v>
      </c>
      <c r="F178" t="s">
        <v>50</v>
      </c>
      <c r="G178" t="s">
        <v>3396</v>
      </c>
      <c r="H178" t="s">
        <v>3397</v>
      </c>
      <c r="I178" t="s">
        <v>102</v>
      </c>
      <c r="J178" t="s">
        <v>27</v>
      </c>
      <c r="K178" t="s">
        <v>2180</v>
      </c>
      <c r="L178" t="s">
        <v>498</v>
      </c>
      <c r="M178">
        <v>44105</v>
      </c>
      <c r="N178" t="s">
        <v>148</v>
      </c>
      <c r="O178" t="s">
        <v>212</v>
      </c>
      <c r="P178" t="s">
        <v>71</v>
      </c>
      <c r="Q178" t="s">
        <v>72</v>
      </c>
      <c r="R178" t="s">
        <v>213</v>
      </c>
      <c r="S178">
        <v>110.376</v>
      </c>
      <c r="T178">
        <v>4</v>
      </c>
      <c r="U178">
        <v>0.4</v>
      </c>
      <c r="V178">
        <v>-20.235600000000005</v>
      </c>
    </row>
    <row r="179" spans="1:22">
      <c r="A179">
        <v>6067</v>
      </c>
      <c r="B179" t="s">
        <v>8658</v>
      </c>
      <c r="C179">
        <v>2012</v>
      </c>
      <c r="D179" s="21">
        <v>40925</v>
      </c>
      <c r="E179" s="21">
        <v>40931</v>
      </c>
      <c r="F179" t="s">
        <v>50</v>
      </c>
      <c r="G179" t="s">
        <v>7259</v>
      </c>
      <c r="H179" t="s">
        <v>7260</v>
      </c>
      <c r="I179" t="s">
        <v>26</v>
      </c>
      <c r="J179" t="s">
        <v>27</v>
      </c>
      <c r="K179" t="s">
        <v>8659</v>
      </c>
      <c r="L179" t="s">
        <v>335</v>
      </c>
      <c r="M179">
        <v>38134</v>
      </c>
      <c r="N179" t="s">
        <v>30</v>
      </c>
      <c r="O179" t="s">
        <v>4825</v>
      </c>
      <c r="P179" t="s">
        <v>46</v>
      </c>
      <c r="Q179" t="s">
        <v>578</v>
      </c>
      <c r="R179" t="s">
        <v>4826</v>
      </c>
      <c r="S179">
        <v>88.960000000000008</v>
      </c>
      <c r="T179">
        <v>8</v>
      </c>
      <c r="U179">
        <v>0.2</v>
      </c>
      <c r="V179">
        <v>10.007999999999988</v>
      </c>
    </row>
    <row r="180" spans="1:22">
      <c r="A180">
        <v>5968</v>
      </c>
      <c r="B180" t="s">
        <v>8599</v>
      </c>
      <c r="C180">
        <v>2013</v>
      </c>
      <c r="D180" s="21">
        <v>41289</v>
      </c>
      <c r="E180" s="21">
        <v>41291</v>
      </c>
      <c r="F180" t="s">
        <v>188</v>
      </c>
      <c r="G180" t="s">
        <v>2789</v>
      </c>
      <c r="H180" t="s">
        <v>2790</v>
      </c>
      <c r="I180" t="s">
        <v>102</v>
      </c>
      <c r="J180" t="s">
        <v>27</v>
      </c>
      <c r="K180" t="s">
        <v>266</v>
      </c>
      <c r="L180" t="s">
        <v>267</v>
      </c>
      <c r="M180">
        <v>10009</v>
      </c>
      <c r="N180" t="s">
        <v>148</v>
      </c>
      <c r="O180" t="s">
        <v>6536</v>
      </c>
      <c r="P180" t="s">
        <v>46</v>
      </c>
      <c r="Q180" t="s">
        <v>90</v>
      </c>
      <c r="R180" t="s">
        <v>6537</v>
      </c>
      <c r="S180">
        <v>81.98</v>
      </c>
      <c r="T180">
        <v>2</v>
      </c>
      <c r="U180">
        <v>0</v>
      </c>
      <c r="V180">
        <v>40.170200000000001</v>
      </c>
    </row>
    <row r="181" spans="1:22">
      <c r="A181">
        <v>5900</v>
      </c>
      <c r="B181" t="s">
        <v>8566</v>
      </c>
      <c r="C181">
        <v>2014</v>
      </c>
      <c r="D181" s="21">
        <v>41652</v>
      </c>
      <c r="E181" s="21">
        <v>41656</v>
      </c>
      <c r="F181" t="s">
        <v>50</v>
      </c>
      <c r="G181" t="s">
        <v>2679</v>
      </c>
      <c r="H181" t="s">
        <v>2680</v>
      </c>
      <c r="I181" t="s">
        <v>41</v>
      </c>
      <c r="J181" t="s">
        <v>27</v>
      </c>
      <c r="K181" t="s">
        <v>127</v>
      </c>
      <c r="L181" t="s">
        <v>43</v>
      </c>
      <c r="M181">
        <v>94110</v>
      </c>
      <c r="N181" t="s">
        <v>44</v>
      </c>
      <c r="O181" t="s">
        <v>4687</v>
      </c>
      <c r="P181" t="s">
        <v>46</v>
      </c>
      <c r="Q181" t="s">
        <v>173</v>
      </c>
      <c r="R181" t="s">
        <v>186</v>
      </c>
      <c r="S181">
        <v>9.7799999999999994</v>
      </c>
      <c r="T181">
        <v>1</v>
      </c>
      <c r="U181">
        <v>0</v>
      </c>
      <c r="V181">
        <v>4.8899999999999997</v>
      </c>
    </row>
    <row r="182" spans="1:22">
      <c r="A182">
        <v>5869</v>
      </c>
      <c r="B182" t="s">
        <v>8539</v>
      </c>
      <c r="C182">
        <v>2013</v>
      </c>
      <c r="D182" s="21">
        <v>41278</v>
      </c>
      <c r="E182" s="21">
        <v>41282</v>
      </c>
      <c r="F182" t="s">
        <v>50</v>
      </c>
      <c r="G182" t="s">
        <v>1131</v>
      </c>
      <c r="H182" t="s">
        <v>1132</v>
      </c>
      <c r="I182" t="s">
        <v>41</v>
      </c>
      <c r="J182" t="s">
        <v>27</v>
      </c>
      <c r="K182" t="s">
        <v>146</v>
      </c>
      <c r="L182" t="s">
        <v>147</v>
      </c>
      <c r="M182">
        <v>19143</v>
      </c>
      <c r="N182" t="s">
        <v>148</v>
      </c>
      <c r="O182" t="s">
        <v>3567</v>
      </c>
      <c r="P182" t="s">
        <v>46</v>
      </c>
      <c r="Q182" t="s">
        <v>75</v>
      </c>
      <c r="R182" t="s">
        <v>3568</v>
      </c>
      <c r="S182">
        <v>104.58000000000001</v>
      </c>
      <c r="T182">
        <v>6</v>
      </c>
      <c r="U182">
        <v>0.7</v>
      </c>
      <c r="V182">
        <v>-80.178000000000026</v>
      </c>
    </row>
    <row r="183" spans="1:22">
      <c r="A183">
        <v>5868</v>
      </c>
      <c r="B183" t="s">
        <v>8539</v>
      </c>
      <c r="C183">
        <v>2013</v>
      </c>
      <c r="D183" s="21">
        <v>41278</v>
      </c>
      <c r="E183" s="21">
        <v>41282</v>
      </c>
      <c r="F183" t="s">
        <v>50</v>
      </c>
      <c r="G183" t="s">
        <v>1131</v>
      </c>
      <c r="H183" t="s">
        <v>1132</v>
      </c>
      <c r="I183" t="s">
        <v>41</v>
      </c>
      <c r="J183" t="s">
        <v>27</v>
      </c>
      <c r="K183" t="s">
        <v>146</v>
      </c>
      <c r="L183" t="s">
        <v>147</v>
      </c>
      <c r="M183">
        <v>19143</v>
      </c>
      <c r="N183" t="s">
        <v>148</v>
      </c>
      <c r="O183" t="s">
        <v>1987</v>
      </c>
      <c r="P183" t="s">
        <v>46</v>
      </c>
      <c r="Q183" t="s">
        <v>68</v>
      </c>
      <c r="R183" t="s">
        <v>1988</v>
      </c>
      <c r="S183">
        <v>4.6719999999999997</v>
      </c>
      <c r="T183">
        <v>1</v>
      </c>
      <c r="U183">
        <v>0.2</v>
      </c>
      <c r="V183">
        <v>0.58399999999999985</v>
      </c>
    </row>
    <row r="184" spans="1:22">
      <c r="A184">
        <v>5753</v>
      </c>
      <c r="B184" t="s">
        <v>8457</v>
      </c>
      <c r="C184">
        <v>2013</v>
      </c>
      <c r="D184" s="21">
        <v>41296</v>
      </c>
      <c r="E184" s="21">
        <v>41302</v>
      </c>
      <c r="F184" t="s">
        <v>50</v>
      </c>
      <c r="G184" t="s">
        <v>1918</v>
      </c>
      <c r="H184" t="s">
        <v>1919</v>
      </c>
      <c r="I184" t="s">
        <v>26</v>
      </c>
      <c r="J184" t="s">
        <v>27</v>
      </c>
      <c r="K184" t="s">
        <v>947</v>
      </c>
      <c r="L184" t="s">
        <v>43</v>
      </c>
      <c r="M184">
        <v>92037</v>
      </c>
      <c r="N184" t="s">
        <v>44</v>
      </c>
      <c r="O184" t="s">
        <v>2414</v>
      </c>
      <c r="P184" t="s">
        <v>46</v>
      </c>
      <c r="Q184" t="s">
        <v>47</v>
      </c>
      <c r="R184" t="s">
        <v>2415</v>
      </c>
      <c r="S184">
        <v>20.65</v>
      </c>
      <c r="T184">
        <v>5</v>
      </c>
      <c r="U184">
        <v>0</v>
      </c>
      <c r="V184">
        <v>9.4989999999999988</v>
      </c>
    </row>
    <row r="185" spans="1:22">
      <c r="A185">
        <v>5752</v>
      </c>
      <c r="B185" t="s">
        <v>8457</v>
      </c>
      <c r="C185">
        <v>2013</v>
      </c>
      <c r="D185" s="21">
        <v>41296</v>
      </c>
      <c r="E185" s="21">
        <v>41302</v>
      </c>
      <c r="F185" t="s">
        <v>50</v>
      </c>
      <c r="G185" t="s">
        <v>1918</v>
      </c>
      <c r="H185" t="s">
        <v>1919</v>
      </c>
      <c r="I185" t="s">
        <v>26</v>
      </c>
      <c r="J185" t="s">
        <v>27</v>
      </c>
      <c r="K185" t="s">
        <v>947</v>
      </c>
      <c r="L185" t="s">
        <v>43</v>
      </c>
      <c r="M185">
        <v>92037</v>
      </c>
      <c r="N185" t="s">
        <v>44</v>
      </c>
      <c r="O185" t="s">
        <v>8458</v>
      </c>
      <c r="P185" t="s">
        <v>46</v>
      </c>
      <c r="Q185" t="s">
        <v>47</v>
      </c>
      <c r="R185" t="s">
        <v>8459</v>
      </c>
      <c r="S185">
        <v>44.400000000000006</v>
      </c>
      <c r="T185">
        <v>3</v>
      </c>
      <c r="U185">
        <v>0</v>
      </c>
      <c r="V185">
        <v>22.200000000000003</v>
      </c>
    </row>
    <row r="186" spans="1:22">
      <c r="A186">
        <v>5739</v>
      </c>
      <c r="B186" t="s">
        <v>8451</v>
      </c>
      <c r="C186">
        <v>2014</v>
      </c>
      <c r="D186" s="21">
        <v>41640</v>
      </c>
      <c r="E186" s="21">
        <v>41646</v>
      </c>
      <c r="F186" t="s">
        <v>50</v>
      </c>
      <c r="G186" t="s">
        <v>6119</v>
      </c>
      <c r="H186" t="s">
        <v>6120</v>
      </c>
      <c r="I186" t="s">
        <v>26</v>
      </c>
      <c r="J186" t="s">
        <v>27</v>
      </c>
      <c r="K186" t="s">
        <v>127</v>
      </c>
      <c r="L186" t="s">
        <v>43</v>
      </c>
      <c r="M186">
        <v>94109</v>
      </c>
      <c r="N186" t="s">
        <v>44</v>
      </c>
      <c r="O186" t="s">
        <v>5781</v>
      </c>
      <c r="P186" t="s">
        <v>46</v>
      </c>
      <c r="Q186" t="s">
        <v>75</v>
      </c>
      <c r="R186" t="s">
        <v>5782</v>
      </c>
      <c r="S186">
        <v>38.376000000000005</v>
      </c>
      <c r="T186">
        <v>3</v>
      </c>
      <c r="U186">
        <v>0.2</v>
      </c>
      <c r="V186">
        <v>13.4316</v>
      </c>
    </row>
    <row r="187" spans="1:22">
      <c r="A187">
        <v>5738</v>
      </c>
      <c r="B187" t="s">
        <v>8450</v>
      </c>
      <c r="C187">
        <v>2011</v>
      </c>
      <c r="D187" s="21">
        <v>40564</v>
      </c>
      <c r="E187" s="21">
        <v>40569</v>
      </c>
      <c r="F187" t="s">
        <v>50</v>
      </c>
      <c r="G187" t="s">
        <v>5248</v>
      </c>
      <c r="H187" t="s">
        <v>5249</v>
      </c>
      <c r="I187" t="s">
        <v>26</v>
      </c>
      <c r="J187" t="s">
        <v>27</v>
      </c>
      <c r="K187" t="s">
        <v>42</v>
      </c>
      <c r="L187" t="s">
        <v>43</v>
      </c>
      <c r="M187">
        <v>90049</v>
      </c>
      <c r="N187" t="s">
        <v>44</v>
      </c>
      <c r="O187" t="s">
        <v>352</v>
      </c>
      <c r="P187" t="s">
        <v>32</v>
      </c>
      <c r="Q187" t="s">
        <v>65</v>
      </c>
      <c r="R187" t="s">
        <v>353</v>
      </c>
      <c r="S187">
        <v>19.3</v>
      </c>
      <c r="T187">
        <v>2</v>
      </c>
      <c r="U187">
        <v>0</v>
      </c>
      <c r="V187">
        <v>5.7899999999999991</v>
      </c>
    </row>
    <row r="188" spans="1:22">
      <c r="A188">
        <v>5737</v>
      </c>
      <c r="B188" t="s">
        <v>8450</v>
      </c>
      <c r="C188">
        <v>2011</v>
      </c>
      <c r="D188" s="21">
        <v>40564</v>
      </c>
      <c r="E188" s="21">
        <v>40569</v>
      </c>
      <c r="F188" t="s">
        <v>50</v>
      </c>
      <c r="G188" t="s">
        <v>5248</v>
      </c>
      <c r="H188" t="s">
        <v>5249</v>
      </c>
      <c r="I188" t="s">
        <v>26</v>
      </c>
      <c r="J188" t="s">
        <v>27</v>
      </c>
      <c r="K188" t="s">
        <v>42</v>
      </c>
      <c r="L188" t="s">
        <v>43</v>
      </c>
      <c r="M188">
        <v>90049</v>
      </c>
      <c r="N188" t="s">
        <v>44</v>
      </c>
      <c r="O188" t="s">
        <v>1438</v>
      </c>
      <c r="P188" t="s">
        <v>46</v>
      </c>
      <c r="Q188" t="s">
        <v>90</v>
      </c>
      <c r="R188" t="s">
        <v>1439</v>
      </c>
      <c r="S188">
        <v>19.36</v>
      </c>
      <c r="T188">
        <v>2</v>
      </c>
      <c r="U188">
        <v>0</v>
      </c>
      <c r="V188">
        <v>9.2927999999999997</v>
      </c>
    </row>
    <row r="189" spans="1:22">
      <c r="A189">
        <v>5675</v>
      </c>
      <c r="B189" t="s">
        <v>8416</v>
      </c>
      <c r="C189">
        <v>2013</v>
      </c>
      <c r="D189" s="21">
        <v>41296</v>
      </c>
      <c r="E189" s="21">
        <v>41301</v>
      </c>
      <c r="F189" t="s">
        <v>50</v>
      </c>
      <c r="G189" t="s">
        <v>4266</v>
      </c>
      <c r="H189" t="s">
        <v>4267</v>
      </c>
      <c r="I189" t="s">
        <v>26</v>
      </c>
      <c r="J189" t="s">
        <v>27</v>
      </c>
      <c r="K189" t="s">
        <v>95</v>
      </c>
      <c r="L189" t="s">
        <v>96</v>
      </c>
      <c r="M189">
        <v>98105</v>
      </c>
      <c r="N189" t="s">
        <v>44</v>
      </c>
      <c r="O189" t="s">
        <v>2517</v>
      </c>
      <c r="P189" t="s">
        <v>46</v>
      </c>
      <c r="Q189" t="s">
        <v>90</v>
      </c>
      <c r="R189" t="s">
        <v>2518</v>
      </c>
      <c r="S189">
        <v>12.96</v>
      </c>
      <c r="T189">
        <v>2</v>
      </c>
      <c r="U189">
        <v>0</v>
      </c>
      <c r="V189">
        <v>6.2208000000000006</v>
      </c>
    </row>
    <row r="190" spans="1:22">
      <c r="A190">
        <v>5647</v>
      </c>
      <c r="B190" t="s">
        <v>8401</v>
      </c>
      <c r="C190">
        <v>2012</v>
      </c>
      <c r="D190" s="21">
        <v>40912</v>
      </c>
      <c r="E190" s="21">
        <v>40917</v>
      </c>
      <c r="F190" t="s">
        <v>50</v>
      </c>
      <c r="G190" t="s">
        <v>1033</v>
      </c>
      <c r="H190" t="s">
        <v>1034</v>
      </c>
      <c r="I190" t="s">
        <v>41</v>
      </c>
      <c r="J190" t="s">
        <v>27</v>
      </c>
      <c r="K190" t="s">
        <v>2811</v>
      </c>
      <c r="L190" t="s">
        <v>319</v>
      </c>
      <c r="M190">
        <v>22304</v>
      </c>
      <c r="N190" t="s">
        <v>30</v>
      </c>
      <c r="O190" t="s">
        <v>3928</v>
      </c>
      <c r="P190" t="s">
        <v>32</v>
      </c>
      <c r="Q190" t="s">
        <v>65</v>
      </c>
      <c r="R190" t="s">
        <v>3929</v>
      </c>
      <c r="S190">
        <v>192.22</v>
      </c>
      <c r="T190">
        <v>14</v>
      </c>
      <c r="U190">
        <v>0</v>
      </c>
      <c r="V190">
        <v>69.199200000000005</v>
      </c>
    </row>
    <row r="191" spans="1:22">
      <c r="A191">
        <v>5492</v>
      </c>
      <c r="B191" t="s">
        <v>8282</v>
      </c>
      <c r="C191">
        <v>2014</v>
      </c>
      <c r="D191" s="21">
        <v>41666</v>
      </c>
      <c r="E191" s="21">
        <v>41667</v>
      </c>
      <c r="F191" t="s">
        <v>188</v>
      </c>
      <c r="G191" t="s">
        <v>24</v>
      </c>
      <c r="H191" t="s">
        <v>25</v>
      </c>
      <c r="I191" t="s">
        <v>26</v>
      </c>
      <c r="J191" t="s">
        <v>27</v>
      </c>
      <c r="K191" t="s">
        <v>184</v>
      </c>
      <c r="L191" t="s">
        <v>104</v>
      </c>
      <c r="M191">
        <v>77070</v>
      </c>
      <c r="N191" t="s">
        <v>105</v>
      </c>
      <c r="O191" t="s">
        <v>349</v>
      </c>
      <c r="P191" t="s">
        <v>46</v>
      </c>
      <c r="Q191" t="s">
        <v>59</v>
      </c>
      <c r="R191" t="s">
        <v>350</v>
      </c>
      <c r="S191">
        <v>18.16</v>
      </c>
      <c r="T191">
        <v>2</v>
      </c>
      <c r="U191">
        <v>0.2</v>
      </c>
      <c r="V191">
        <v>1.8160000000000016</v>
      </c>
    </row>
    <row r="192" spans="1:22">
      <c r="A192">
        <v>5485</v>
      </c>
      <c r="B192" t="s">
        <v>8276</v>
      </c>
      <c r="C192">
        <v>2014</v>
      </c>
      <c r="D192" s="21">
        <v>41670</v>
      </c>
      <c r="E192" s="21">
        <v>41675</v>
      </c>
      <c r="F192" t="s">
        <v>50</v>
      </c>
      <c r="G192" t="s">
        <v>152</v>
      </c>
      <c r="H192" t="s">
        <v>153</v>
      </c>
      <c r="I192" t="s">
        <v>26</v>
      </c>
      <c r="J192" t="s">
        <v>27</v>
      </c>
      <c r="K192" t="s">
        <v>1419</v>
      </c>
      <c r="L192" t="s">
        <v>54</v>
      </c>
      <c r="M192">
        <v>33142</v>
      </c>
      <c r="N192" t="s">
        <v>30</v>
      </c>
      <c r="O192" t="s">
        <v>8277</v>
      </c>
      <c r="P192" t="s">
        <v>32</v>
      </c>
      <c r="Q192" t="s">
        <v>36</v>
      </c>
      <c r="R192" t="s">
        <v>8278</v>
      </c>
      <c r="S192">
        <v>419.13599999999997</v>
      </c>
      <c r="T192">
        <v>4</v>
      </c>
      <c r="U192">
        <v>0.2</v>
      </c>
      <c r="V192">
        <v>-68.1096</v>
      </c>
    </row>
    <row r="193" spans="1:22">
      <c r="A193">
        <v>5466</v>
      </c>
      <c r="B193" t="s">
        <v>8265</v>
      </c>
      <c r="C193">
        <v>2011</v>
      </c>
      <c r="D193" s="21">
        <v>40563</v>
      </c>
      <c r="E193" s="21">
        <v>40564</v>
      </c>
      <c r="F193" t="s">
        <v>188</v>
      </c>
      <c r="G193" t="s">
        <v>2961</v>
      </c>
      <c r="H193" t="s">
        <v>2962</v>
      </c>
      <c r="I193" t="s">
        <v>26</v>
      </c>
      <c r="J193" t="s">
        <v>27</v>
      </c>
      <c r="K193" t="s">
        <v>622</v>
      </c>
      <c r="L193" t="s">
        <v>310</v>
      </c>
      <c r="M193">
        <v>85254</v>
      </c>
      <c r="N193" t="s">
        <v>44</v>
      </c>
      <c r="O193" t="s">
        <v>1443</v>
      </c>
      <c r="P193" t="s">
        <v>32</v>
      </c>
      <c r="Q193" t="s">
        <v>33</v>
      </c>
      <c r="R193" t="s">
        <v>1444</v>
      </c>
      <c r="S193">
        <v>181.47000000000003</v>
      </c>
      <c r="T193">
        <v>5</v>
      </c>
      <c r="U193">
        <v>0.7</v>
      </c>
      <c r="V193">
        <v>-320.59699999999998</v>
      </c>
    </row>
    <row r="194" spans="1:22">
      <c r="A194">
        <v>5465</v>
      </c>
      <c r="B194" t="s">
        <v>8265</v>
      </c>
      <c r="C194">
        <v>2011</v>
      </c>
      <c r="D194" s="21">
        <v>40563</v>
      </c>
      <c r="E194" s="21">
        <v>40564</v>
      </c>
      <c r="F194" t="s">
        <v>188</v>
      </c>
      <c r="G194" t="s">
        <v>2961</v>
      </c>
      <c r="H194" t="s">
        <v>2962</v>
      </c>
      <c r="I194" t="s">
        <v>26</v>
      </c>
      <c r="J194" t="s">
        <v>27</v>
      </c>
      <c r="K194" t="s">
        <v>622</v>
      </c>
      <c r="L194" t="s">
        <v>310</v>
      </c>
      <c r="M194">
        <v>85254</v>
      </c>
      <c r="N194" t="s">
        <v>44</v>
      </c>
      <c r="O194" t="s">
        <v>505</v>
      </c>
      <c r="P194" t="s">
        <v>46</v>
      </c>
      <c r="Q194" t="s">
        <v>173</v>
      </c>
      <c r="R194" t="s">
        <v>506</v>
      </c>
      <c r="S194">
        <v>108.72</v>
      </c>
      <c r="T194">
        <v>5</v>
      </c>
      <c r="U194">
        <v>0.2</v>
      </c>
      <c r="V194">
        <v>36.692999999999998</v>
      </c>
    </row>
    <row r="195" spans="1:22">
      <c r="A195">
        <v>5464</v>
      </c>
      <c r="B195" t="s">
        <v>8265</v>
      </c>
      <c r="C195">
        <v>2011</v>
      </c>
      <c r="D195" s="21">
        <v>40563</v>
      </c>
      <c r="E195" s="21">
        <v>40564</v>
      </c>
      <c r="F195" t="s">
        <v>188</v>
      </c>
      <c r="G195" t="s">
        <v>2961</v>
      </c>
      <c r="H195" t="s">
        <v>2962</v>
      </c>
      <c r="I195" t="s">
        <v>26</v>
      </c>
      <c r="J195" t="s">
        <v>27</v>
      </c>
      <c r="K195" t="s">
        <v>622</v>
      </c>
      <c r="L195" t="s">
        <v>310</v>
      </c>
      <c r="M195">
        <v>85254</v>
      </c>
      <c r="N195" t="s">
        <v>44</v>
      </c>
      <c r="O195" t="s">
        <v>697</v>
      </c>
      <c r="P195" t="s">
        <v>46</v>
      </c>
      <c r="Q195" t="s">
        <v>90</v>
      </c>
      <c r="R195" t="s">
        <v>5370</v>
      </c>
      <c r="S195">
        <v>56.064</v>
      </c>
      <c r="T195">
        <v>4</v>
      </c>
      <c r="U195">
        <v>0.2</v>
      </c>
      <c r="V195">
        <v>19.622399999999999</v>
      </c>
    </row>
    <row r="196" spans="1:22">
      <c r="A196">
        <v>5463</v>
      </c>
      <c r="B196" t="s">
        <v>8265</v>
      </c>
      <c r="C196">
        <v>2011</v>
      </c>
      <c r="D196" s="21">
        <v>40563</v>
      </c>
      <c r="E196" s="21">
        <v>40564</v>
      </c>
      <c r="F196" t="s">
        <v>188</v>
      </c>
      <c r="G196" t="s">
        <v>2961</v>
      </c>
      <c r="H196" t="s">
        <v>2962</v>
      </c>
      <c r="I196" t="s">
        <v>26</v>
      </c>
      <c r="J196" t="s">
        <v>27</v>
      </c>
      <c r="K196" t="s">
        <v>622</v>
      </c>
      <c r="L196" t="s">
        <v>310</v>
      </c>
      <c r="M196">
        <v>85254</v>
      </c>
      <c r="N196" t="s">
        <v>44</v>
      </c>
      <c r="O196" t="s">
        <v>3242</v>
      </c>
      <c r="P196" t="s">
        <v>46</v>
      </c>
      <c r="Q196" t="s">
        <v>75</v>
      </c>
      <c r="R196" t="s">
        <v>3243</v>
      </c>
      <c r="S196">
        <v>32.340000000000003</v>
      </c>
      <c r="T196">
        <v>10</v>
      </c>
      <c r="U196">
        <v>0.7</v>
      </c>
      <c r="V196">
        <v>-23.716000000000001</v>
      </c>
    </row>
    <row r="197" spans="1:22">
      <c r="A197">
        <v>5425</v>
      </c>
      <c r="B197" t="s">
        <v>8223</v>
      </c>
      <c r="C197">
        <v>2014</v>
      </c>
      <c r="D197" s="21">
        <v>41660</v>
      </c>
      <c r="E197" s="21">
        <v>41666</v>
      </c>
      <c r="F197" t="s">
        <v>50</v>
      </c>
      <c r="G197" t="s">
        <v>1913</v>
      </c>
      <c r="H197" t="s">
        <v>1914</v>
      </c>
      <c r="I197" t="s">
        <v>26</v>
      </c>
      <c r="J197" t="s">
        <v>27</v>
      </c>
      <c r="K197" t="s">
        <v>7706</v>
      </c>
      <c r="L197" t="s">
        <v>747</v>
      </c>
      <c r="M197">
        <v>6708</v>
      </c>
      <c r="N197" t="s">
        <v>148</v>
      </c>
      <c r="O197" t="s">
        <v>3229</v>
      </c>
      <c r="P197" t="s">
        <v>46</v>
      </c>
      <c r="Q197" t="s">
        <v>68</v>
      </c>
      <c r="R197" t="s">
        <v>3230</v>
      </c>
      <c r="S197">
        <v>3.52</v>
      </c>
      <c r="T197">
        <v>2</v>
      </c>
      <c r="U197">
        <v>0</v>
      </c>
      <c r="V197">
        <v>1.0207999999999999</v>
      </c>
    </row>
    <row r="198" spans="1:22">
      <c r="A198">
        <v>5365</v>
      </c>
      <c r="B198" t="s">
        <v>8174</v>
      </c>
      <c r="C198">
        <v>2011</v>
      </c>
      <c r="D198" s="21">
        <v>40562</v>
      </c>
      <c r="E198" s="21">
        <v>40565</v>
      </c>
      <c r="F198" t="s">
        <v>23</v>
      </c>
      <c r="G198" t="s">
        <v>6454</v>
      </c>
      <c r="H198" t="s">
        <v>6455</v>
      </c>
      <c r="I198" t="s">
        <v>41</v>
      </c>
      <c r="J198" t="s">
        <v>27</v>
      </c>
      <c r="K198" t="s">
        <v>318</v>
      </c>
      <c r="L198" t="s">
        <v>420</v>
      </c>
      <c r="M198">
        <v>97477</v>
      </c>
      <c r="N198" t="s">
        <v>44</v>
      </c>
      <c r="O198" t="s">
        <v>5131</v>
      </c>
      <c r="P198" t="s">
        <v>46</v>
      </c>
      <c r="Q198" t="s">
        <v>78</v>
      </c>
      <c r="R198" t="s">
        <v>5132</v>
      </c>
      <c r="S198">
        <v>64.864000000000004</v>
      </c>
      <c r="T198">
        <v>4</v>
      </c>
      <c r="U198">
        <v>0.2</v>
      </c>
      <c r="V198">
        <v>6.4864000000000033</v>
      </c>
    </row>
    <row r="199" spans="1:22">
      <c r="A199">
        <v>5350</v>
      </c>
      <c r="B199" t="s">
        <v>8161</v>
      </c>
      <c r="C199">
        <v>2012</v>
      </c>
      <c r="D199" s="21">
        <v>40912</v>
      </c>
      <c r="E199" s="21">
        <v>40918</v>
      </c>
      <c r="F199" t="s">
        <v>50</v>
      </c>
      <c r="G199" t="s">
        <v>2420</v>
      </c>
      <c r="H199" t="s">
        <v>2421</v>
      </c>
      <c r="I199" t="s">
        <v>41</v>
      </c>
      <c r="J199" t="s">
        <v>27</v>
      </c>
      <c r="K199" t="s">
        <v>8162</v>
      </c>
      <c r="L199" t="s">
        <v>229</v>
      </c>
      <c r="M199">
        <v>55125</v>
      </c>
      <c r="N199" t="s">
        <v>105</v>
      </c>
      <c r="O199" t="s">
        <v>935</v>
      </c>
      <c r="P199" t="s">
        <v>46</v>
      </c>
      <c r="Q199" t="s">
        <v>90</v>
      </c>
      <c r="R199" t="s">
        <v>936</v>
      </c>
      <c r="S199">
        <v>39.900000000000006</v>
      </c>
      <c r="T199">
        <v>5</v>
      </c>
      <c r="U199">
        <v>0</v>
      </c>
      <c r="V199">
        <v>19.950000000000003</v>
      </c>
    </row>
    <row r="200" spans="1:22">
      <c r="A200">
        <v>5349</v>
      </c>
      <c r="B200" t="s">
        <v>8161</v>
      </c>
      <c r="C200">
        <v>2012</v>
      </c>
      <c r="D200" s="21">
        <v>40912</v>
      </c>
      <c r="E200" s="21">
        <v>40918</v>
      </c>
      <c r="F200" t="s">
        <v>50</v>
      </c>
      <c r="G200" t="s">
        <v>2420</v>
      </c>
      <c r="H200" t="s">
        <v>2421</v>
      </c>
      <c r="I200" t="s">
        <v>41</v>
      </c>
      <c r="J200" t="s">
        <v>27</v>
      </c>
      <c r="K200" t="s">
        <v>8162</v>
      </c>
      <c r="L200" t="s">
        <v>229</v>
      </c>
      <c r="M200">
        <v>55125</v>
      </c>
      <c r="N200" t="s">
        <v>105</v>
      </c>
      <c r="O200" t="s">
        <v>3242</v>
      </c>
      <c r="P200" t="s">
        <v>46</v>
      </c>
      <c r="Q200" t="s">
        <v>75</v>
      </c>
      <c r="R200" t="s">
        <v>3243</v>
      </c>
      <c r="S200">
        <v>32.339999999999996</v>
      </c>
      <c r="T200">
        <v>3</v>
      </c>
      <c r="U200">
        <v>0</v>
      </c>
      <c r="V200">
        <v>15.523199999999999</v>
      </c>
    </row>
    <row r="201" spans="1:22">
      <c r="A201">
        <v>5328</v>
      </c>
      <c r="B201" t="s">
        <v>8148</v>
      </c>
      <c r="C201">
        <v>2011</v>
      </c>
      <c r="D201" s="21">
        <v>40550</v>
      </c>
      <c r="E201" s="21">
        <v>40552</v>
      </c>
      <c r="F201" t="s">
        <v>23</v>
      </c>
      <c r="G201" t="s">
        <v>6971</v>
      </c>
      <c r="H201" t="s">
        <v>6972</v>
      </c>
      <c r="I201" t="s">
        <v>26</v>
      </c>
      <c r="J201" t="s">
        <v>27</v>
      </c>
      <c r="K201" t="s">
        <v>42</v>
      </c>
      <c r="L201" t="s">
        <v>43</v>
      </c>
      <c r="M201">
        <v>90049</v>
      </c>
      <c r="N201" t="s">
        <v>44</v>
      </c>
      <c r="O201" t="s">
        <v>1979</v>
      </c>
      <c r="P201" t="s">
        <v>46</v>
      </c>
      <c r="Q201" t="s">
        <v>90</v>
      </c>
      <c r="R201" t="s">
        <v>1980</v>
      </c>
      <c r="S201">
        <v>19.440000000000001</v>
      </c>
      <c r="T201">
        <v>3</v>
      </c>
      <c r="U201">
        <v>0</v>
      </c>
      <c r="V201">
        <v>9.3312000000000008</v>
      </c>
    </row>
    <row r="202" spans="1:22">
      <c r="A202">
        <v>5327</v>
      </c>
      <c r="B202" t="s">
        <v>8147</v>
      </c>
      <c r="C202">
        <v>2012</v>
      </c>
      <c r="D202" s="21">
        <v>40925</v>
      </c>
      <c r="E202" s="21">
        <v>40930</v>
      </c>
      <c r="F202" t="s">
        <v>50</v>
      </c>
      <c r="G202" t="s">
        <v>5377</v>
      </c>
      <c r="H202" t="s">
        <v>5378</v>
      </c>
      <c r="I202" t="s">
        <v>41</v>
      </c>
      <c r="J202" t="s">
        <v>27</v>
      </c>
      <c r="K202" t="s">
        <v>1479</v>
      </c>
      <c r="L202" t="s">
        <v>1245</v>
      </c>
      <c r="M202">
        <v>1841</v>
      </c>
      <c r="N202" t="s">
        <v>148</v>
      </c>
      <c r="O202" t="s">
        <v>5845</v>
      </c>
      <c r="P202" t="s">
        <v>46</v>
      </c>
      <c r="Q202" t="s">
        <v>68</v>
      </c>
      <c r="R202" t="s">
        <v>5846</v>
      </c>
      <c r="S202">
        <v>6.68</v>
      </c>
      <c r="T202">
        <v>2</v>
      </c>
      <c r="U202">
        <v>0</v>
      </c>
      <c r="V202">
        <v>2.0039999999999996</v>
      </c>
    </row>
    <row r="203" spans="1:22">
      <c r="A203">
        <v>5273</v>
      </c>
      <c r="B203" t="s">
        <v>8109</v>
      </c>
      <c r="C203">
        <v>2014</v>
      </c>
      <c r="D203" s="21">
        <v>41656</v>
      </c>
      <c r="E203" s="21">
        <v>41656</v>
      </c>
      <c r="F203" t="s">
        <v>1290</v>
      </c>
      <c r="G203" t="s">
        <v>6634</v>
      </c>
      <c r="H203" t="s">
        <v>6635</v>
      </c>
      <c r="I203" t="s">
        <v>41</v>
      </c>
      <c r="J203" t="s">
        <v>27</v>
      </c>
      <c r="K203" t="s">
        <v>42</v>
      </c>
      <c r="L203" t="s">
        <v>43</v>
      </c>
      <c r="M203">
        <v>90008</v>
      </c>
      <c r="N203" t="s">
        <v>44</v>
      </c>
      <c r="O203" t="s">
        <v>2803</v>
      </c>
      <c r="P203" t="s">
        <v>32</v>
      </c>
      <c r="Q203" t="s">
        <v>56</v>
      </c>
      <c r="R203" t="s">
        <v>2804</v>
      </c>
      <c r="S203">
        <v>399.67200000000003</v>
      </c>
      <c r="T203">
        <v>7</v>
      </c>
      <c r="U203">
        <v>0.2</v>
      </c>
      <c r="V203">
        <v>-14.987700000000061</v>
      </c>
    </row>
    <row r="204" spans="1:22">
      <c r="A204">
        <v>5272</v>
      </c>
      <c r="B204" t="s">
        <v>8109</v>
      </c>
      <c r="C204">
        <v>2014</v>
      </c>
      <c r="D204" s="21">
        <v>41656</v>
      </c>
      <c r="E204" s="21">
        <v>41656</v>
      </c>
      <c r="F204" t="s">
        <v>1290</v>
      </c>
      <c r="G204" t="s">
        <v>6634</v>
      </c>
      <c r="H204" t="s">
        <v>6635</v>
      </c>
      <c r="I204" t="s">
        <v>41</v>
      </c>
      <c r="J204" t="s">
        <v>27</v>
      </c>
      <c r="K204" t="s">
        <v>42</v>
      </c>
      <c r="L204" t="s">
        <v>43</v>
      </c>
      <c r="M204">
        <v>90008</v>
      </c>
      <c r="N204" t="s">
        <v>44</v>
      </c>
      <c r="O204" t="s">
        <v>64</v>
      </c>
      <c r="P204" t="s">
        <v>32</v>
      </c>
      <c r="Q204" t="s">
        <v>65</v>
      </c>
      <c r="R204" t="s">
        <v>66</v>
      </c>
      <c r="S204">
        <v>27.92</v>
      </c>
      <c r="T204">
        <v>4</v>
      </c>
      <c r="U204">
        <v>0</v>
      </c>
      <c r="V204">
        <v>8.0967999999999982</v>
      </c>
    </row>
    <row r="205" spans="1:22">
      <c r="A205">
        <v>5258</v>
      </c>
      <c r="B205" t="s">
        <v>8100</v>
      </c>
      <c r="C205">
        <v>2014</v>
      </c>
      <c r="D205" s="21">
        <v>41643</v>
      </c>
      <c r="E205" s="21">
        <v>41648</v>
      </c>
      <c r="F205" t="s">
        <v>50</v>
      </c>
      <c r="G205" t="s">
        <v>951</v>
      </c>
      <c r="H205" t="s">
        <v>952</v>
      </c>
      <c r="I205" t="s">
        <v>26</v>
      </c>
      <c r="J205" t="s">
        <v>27</v>
      </c>
      <c r="K205" t="s">
        <v>4981</v>
      </c>
      <c r="L205" t="s">
        <v>43</v>
      </c>
      <c r="M205">
        <v>91730</v>
      </c>
      <c r="N205" t="s">
        <v>44</v>
      </c>
      <c r="O205" t="s">
        <v>3249</v>
      </c>
      <c r="P205" t="s">
        <v>46</v>
      </c>
      <c r="Q205" t="s">
        <v>90</v>
      </c>
      <c r="R205" t="s">
        <v>3250</v>
      </c>
      <c r="S205">
        <v>38.880000000000003</v>
      </c>
      <c r="T205">
        <v>6</v>
      </c>
      <c r="U205">
        <v>0</v>
      </c>
      <c r="V205">
        <v>18.662400000000002</v>
      </c>
    </row>
    <row r="206" spans="1:22">
      <c r="A206">
        <v>5211</v>
      </c>
      <c r="B206" t="s">
        <v>8062</v>
      </c>
      <c r="C206">
        <v>2012</v>
      </c>
      <c r="D206" s="21">
        <v>40920</v>
      </c>
      <c r="E206" s="21">
        <v>40926</v>
      </c>
      <c r="F206" t="s">
        <v>50</v>
      </c>
      <c r="G206" t="s">
        <v>3801</v>
      </c>
      <c r="H206" t="s">
        <v>3802</v>
      </c>
      <c r="I206" t="s">
        <v>41</v>
      </c>
      <c r="J206" t="s">
        <v>27</v>
      </c>
      <c r="K206" t="s">
        <v>606</v>
      </c>
      <c r="L206" t="s">
        <v>245</v>
      </c>
      <c r="M206">
        <v>19711</v>
      </c>
      <c r="N206" t="s">
        <v>148</v>
      </c>
      <c r="O206" t="s">
        <v>6094</v>
      </c>
      <c r="P206" t="s">
        <v>46</v>
      </c>
      <c r="Q206" t="s">
        <v>59</v>
      </c>
      <c r="R206" t="s">
        <v>6095</v>
      </c>
      <c r="S206">
        <v>465.18</v>
      </c>
      <c r="T206">
        <v>3</v>
      </c>
      <c r="U206">
        <v>0</v>
      </c>
      <c r="V206">
        <v>120.94680000000001</v>
      </c>
    </row>
    <row r="207" spans="1:22">
      <c r="A207">
        <v>5114</v>
      </c>
      <c r="B207" t="s">
        <v>8005</v>
      </c>
      <c r="C207">
        <v>2013</v>
      </c>
      <c r="D207" s="21">
        <v>41305</v>
      </c>
      <c r="E207" s="21">
        <v>41307</v>
      </c>
      <c r="F207" t="s">
        <v>23</v>
      </c>
      <c r="G207" t="s">
        <v>4126</v>
      </c>
      <c r="H207" t="s">
        <v>4127</v>
      </c>
      <c r="I207" t="s">
        <v>26</v>
      </c>
      <c r="J207" t="s">
        <v>27</v>
      </c>
      <c r="K207" t="s">
        <v>815</v>
      </c>
      <c r="L207" t="s">
        <v>104</v>
      </c>
      <c r="M207">
        <v>75220</v>
      </c>
      <c r="N207" t="s">
        <v>105</v>
      </c>
      <c r="O207" t="s">
        <v>5358</v>
      </c>
      <c r="P207" t="s">
        <v>46</v>
      </c>
      <c r="Q207" t="s">
        <v>90</v>
      </c>
      <c r="R207" t="s">
        <v>5359</v>
      </c>
      <c r="S207">
        <v>15.552000000000003</v>
      </c>
      <c r="T207">
        <v>3</v>
      </c>
      <c r="U207">
        <v>0.2</v>
      </c>
      <c r="V207">
        <v>5.4432</v>
      </c>
    </row>
    <row r="208" spans="1:22">
      <c r="A208">
        <v>5068</v>
      </c>
      <c r="B208" t="s">
        <v>7974</v>
      </c>
      <c r="C208">
        <v>2014</v>
      </c>
      <c r="D208" s="21">
        <v>41655</v>
      </c>
      <c r="E208" s="21">
        <v>41659</v>
      </c>
      <c r="F208" t="s">
        <v>50</v>
      </c>
      <c r="G208" t="s">
        <v>4176</v>
      </c>
      <c r="H208" t="s">
        <v>4177</v>
      </c>
      <c r="I208" t="s">
        <v>102</v>
      </c>
      <c r="J208" t="s">
        <v>27</v>
      </c>
      <c r="K208" t="s">
        <v>42</v>
      </c>
      <c r="L208" t="s">
        <v>43</v>
      </c>
      <c r="M208">
        <v>90008</v>
      </c>
      <c r="N208" t="s">
        <v>44</v>
      </c>
      <c r="O208" t="s">
        <v>4162</v>
      </c>
      <c r="P208" t="s">
        <v>46</v>
      </c>
      <c r="Q208" t="s">
        <v>68</v>
      </c>
      <c r="R208" t="s">
        <v>4163</v>
      </c>
      <c r="S208">
        <v>21.400000000000002</v>
      </c>
      <c r="T208">
        <v>5</v>
      </c>
      <c r="U208">
        <v>0</v>
      </c>
      <c r="V208">
        <v>6.2059999999999977</v>
      </c>
    </row>
    <row r="209" spans="1:22">
      <c r="A209">
        <v>5056</v>
      </c>
      <c r="B209" t="s">
        <v>7965</v>
      </c>
      <c r="C209">
        <v>2012</v>
      </c>
      <c r="D209" s="21">
        <v>40911</v>
      </c>
      <c r="E209" s="21">
        <v>40916</v>
      </c>
      <c r="F209" t="s">
        <v>23</v>
      </c>
      <c r="G209" t="s">
        <v>7259</v>
      </c>
      <c r="H209" t="s">
        <v>7260</v>
      </c>
      <c r="I209" t="s">
        <v>26</v>
      </c>
      <c r="J209" t="s">
        <v>27</v>
      </c>
      <c r="K209" t="s">
        <v>815</v>
      </c>
      <c r="L209" t="s">
        <v>104</v>
      </c>
      <c r="M209">
        <v>75217</v>
      </c>
      <c r="N209" t="s">
        <v>105</v>
      </c>
      <c r="O209" t="s">
        <v>2281</v>
      </c>
      <c r="P209" t="s">
        <v>32</v>
      </c>
      <c r="Q209" t="s">
        <v>33</v>
      </c>
      <c r="R209" t="s">
        <v>2282</v>
      </c>
      <c r="S209">
        <v>1352.3975999999998</v>
      </c>
      <c r="T209">
        <v>9</v>
      </c>
      <c r="U209">
        <v>0.32</v>
      </c>
      <c r="V209">
        <v>-437.5404000000002</v>
      </c>
    </row>
    <row r="210" spans="1:22">
      <c r="A210">
        <v>5055</v>
      </c>
      <c r="B210" t="s">
        <v>7965</v>
      </c>
      <c r="C210">
        <v>2012</v>
      </c>
      <c r="D210" s="21">
        <v>40911</v>
      </c>
      <c r="E210" s="21">
        <v>40916</v>
      </c>
      <c r="F210" t="s">
        <v>23</v>
      </c>
      <c r="G210" t="s">
        <v>7259</v>
      </c>
      <c r="H210" t="s">
        <v>7260</v>
      </c>
      <c r="I210" t="s">
        <v>26</v>
      </c>
      <c r="J210" t="s">
        <v>27</v>
      </c>
      <c r="K210" t="s">
        <v>815</v>
      </c>
      <c r="L210" t="s">
        <v>104</v>
      </c>
      <c r="M210">
        <v>75217</v>
      </c>
      <c r="N210" t="s">
        <v>105</v>
      </c>
      <c r="O210" t="s">
        <v>1758</v>
      </c>
      <c r="P210" t="s">
        <v>46</v>
      </c>
      <c r="Q210" t="s">
        <v>68</v>
      </c>
      <c r="R210" t="s">
        <v>1759</v>
      </c>
      <c r="S210">
        <v>7.0559999999999992</v>
      </c>
      <c r="T210">
        <v>3</v>
      </c>
      <c r="U210">
        <v>0.2</v>
      </c>
      <c r="V210">
        <v>0.79379999999999962</v>
      </c>
    </row>
    <row r="211" spans="1:22">
      <c r="A211">
        <v>5054</v>
      </c>
      <c r="B211" t="s">
        <v>7965</v>
      </c>
      <c r="C211">
        <v>2012</v>
      </c>
      <c r="D211" s="21">
        <v>40911</v>
      </c>
      <c r="E211" s="21">
        <v>40916</v>
      </c>
      <c r="F211" t="s">
        <v>23</v>
      </c>
      <c r="G211" t="s">
        <v>7259</v>
      </c>
      <c r="H211" t="s">
        <v>7260</v>
      </c>
      <c r="I211" t="s">
        <v>26</v>
      </c>
      <c r="J211" t="s">
        <v>27</v>
      </c>
      <c r="K211" t="s">
        <v>815</v>
      </c>
      <c r="L211" t="s">
        <v>104</v>
      </c>
      <c r="M211">
        <v>75217</v>
      </c>
      <c r="N211" t="s">
        <v>105</v>
      </c>
      <c r="O211" t="s">
        <v>3021</v>
      </c>
      <c r="P211" t="s">
        <v>71</v>
      </c>
      <c r="Q211" t="s">
        <v>161</v>
      </c>
      <c r="R211" t="s">
        <v>3022</v>
      </c>
      <c r="S211">
        <v>398.40000000000003</v>
      </c>
      <c r="T211">
        <v>5</v>
      </c>
      <c r="U211">
        <v>0.2</v>
      </c>
      <c r="V211">
        <v>84.659999999999982</v>
      </c>
    </row>
    <row r="212" spans="1:22">
      <c r="A212">
        <v>5032</v>
      </c>
      <c r="B212" t="s">
        <v>7954</v>
      </c>
      <c r="C212">
        <v>2014</v>
      </c>
      <c r="D212" s="21">
        <v>41669</v>
      </c>
      <c r="E212" s="21">
        <v>41673</v>
      </c>
      <c r="F212" t="s">
        <v>50</v>
      </c>
      <c r="G212" t="s">
        <v>3010</v>
      </c>
      <c r="H212" t="s">
        <v>3011</v>
      </c>
      <c r="I212" t="s">
        <v>26</v>
      </c>
      <c r="J212" t="s">
        <v>27</v>
      </c>
      <c r="K212" t="s">
        <v>127</v>
      </c>
      <c r="L212" t="s">
        <v>43</v>
      </c>
      <c r="M212">
        <v>94109</v>
      </c>
      <c r="N212" t="s">
        <v>44</v>
      </c>
      <c r="O212" t="s">
        <v>1712</v>
      </c>
      <c r="P212" t="s">
        <v>46</v>
      </c>
      <c r="Q212" t="s">
        <v>75</v>
      </c>
      <c r="R212" t="s">
        <v>1713</v>
      </c>
      <c r="S212">
        <v>119.61600000000001</v>
      </c>
      <c r="T212">
        <v>8</v>
      </c>
      <c r="U212">
        <v>0.2</v>
      </c>
      <c r="V212">
        <v>40.370399999999997</v>
      </c>
    </row>
    <row r="213" spans="1:22">
      <c r="A213">
        <v>5031</v>
      </c>
      <c r="B213" t="s">
        <v>7954</v>
      </c>
      <c r="C213">
        <v>2014</v>
      </c>
      <c r="D213" s="21">
        <v>41669</v>
      </c>
      <c r="E213" s="21">
        <v>41673</v>
      </c>
      <c r="F213" t="s">
        <v>50</v>
      </c>
      <c r="G213" t="s">
        <v>3010</v>
      </c>
      <c r="H213" t="s">
        <v>3011</v>
      </c>
      <c r="I213" t="s">
        <v>26</v>
      </c>
      <c r="J213" t="s">
        <v>27</v>
      </c>
      <c r="K213" t="s">
        <v>127</v>
      </c>
      <c r="L213" t="s">
        <v>43</v>
      </c>
      <c r="M213">
        <v>94109</v>
      </c>
      <c r="N213" t="s">
        <v>44</v>
      </c>
      <c r="O213" t="s">
        <v>5065</v>
      </c>
      <c r="P213" t="s">
        <v>46</v>
      </c>
      <c r="Q213" t="s">
        <v>578</v>
      </c>
      <c r="R213" t="s">
        <v>5066</v>
      </c>
      <c r="S213">
        <v>8.57</v>
      </c>
      <c r="T213">
        <v>1</v>
      </c>
      <c r="U213">
        <v>0</v>
      </c>
      <c r="V213">
        <v>2.2282000000000002</v>
      </c>
    </row>
    <row r="214" spans="1:22">
      <c r="A214">
        <v>213</v>
      </c>
      <c r="B214" t="s">
        <v>846</v>
      </c>
      <c r="C214">
        <v>2012</v>
      </c>
      <c r="D214" s="21">
        <v>40910</v>
      </c>
      <c r="E214" s="21">
        <v>40917</v>
      </c>
      <c r="F214" t="s">
        <v>50</v>
      </c>
      <c r="G214" t="s">
        <v>847</v>
      </c>
      <c r="H214" t="s">
        <v>848</v>
      </c>
      <c r="I214" t="s">
        <v>41</v>
      </c>
      <c r="J214" t="s">
        <v>27</v>
      </c>
      <c r="K214" t="s">
        <v>849</v>
      </c>
      <c r="L214" t="s">
        <v>498</v>
      </c>
      <c r="M214">
        <v>44256</v>
      </c>
      <c r="N214" t="s">
        <v>148</v>
      </c>
      <c r="O214" t="s">
        <v>850</v>
      </c>
      <c r="P214" t="s">
        <v>46</v>
      </c>
      <c r="Q214" t="s">
        <v>47</v>
      </c>
      <c r="R214" t="s">
        <v>851</v>
      </c>
      <c r="S214">
        <v>23.680000000000003</v>
      </c>
      <c r="T214">
        <v>2</v>
      </c>
      <c r="U214">
        <v>0.2</v>
      </c>
      <c r="V214">
        <v>8.879999999999999</v>
      </c>
    </row>
    <row r="215" spans="1:22">
      <c r="A215">
        <v>214</v>
      </c>
      <c r="B215" t="s">
        <v>846</v>
      </c>
      <c r="C215">
        <v>2012</v>
      </c>
      <c r="D215" s="21">
        <v>40910</v>
      </c>
      <c r="E215" s="21">
        <v>40917</v>
      </c>
      <c r="F215" t="s">
        <v>50</v>
      </c>
      <c r="G215" t="s">
        <v>847</v>
      </c>
      <c r="H215" t="s">
        <v>848</v>
      </c>
      <c r="I215" t="s">
        <v>41</v>
      </c>
      <c r="J215" t="s">
        <v>27</v>
      </c>
      <c r="K215" t="s">
        <v>849</v>
      </c>
      <c r="L215" t="s">
        <v>498</v>
      </c>
      <c r="M215">
        <v>44256</v>
      </c>
      <c r="N215" t="s">
        <v>148</v>
      </c>
      <c r="O215" t="s">
        <v>852</v>
      </c>
      <c r="P215" t="s">
        <v>32</v>
      </c>
      <c r="Q215" t="s">
        <v>33</v>
      </c>
      <c r="R215" t="s">
        <v>853</v>
      </c>
      <c r="S215">
        <v>452.45</v>
      </c>
      <c r="T215">
        <v>5</v>
      </c>
      <c r="U215">
        <v>0.5</v>
      </c>
      <c r="V215">
        <v>-244.32300000000006</v>
      </c>
    </row>
    <row r="216" spans="1:22">
      <c r="A216">
        <v>215</v>
      </c>
      <c r="B216" t="s">
        <v>846</v>
      </c>
      <c r="C216">
        <v>2012</v>
      </c>
      <c r="D216" s="21">
        <v>40910</v>
      </c>
      <c r="E216" s="21">
        <v>40917</v>
      </c>
      <c r="F216" t="s">
        <v>50</v>
      </c>
      <c r="G216" t="s">
        <v>847</v>
      </c>
      <c r="H216" t="s">
        <v>848</v>
      </c>
      <c r="I216" t="s">
        <v>41</v>
      </c>
      <c r="J216" t="s">
        <v>27</v>
      </c>
      <c r="K216" t="s">
        <v>849</v>
      </c>
      <c r="L216" t="s">
        <v>498</v>
      </c>
      <c r="M216">
        <v>44256</v>
      </c>
      <c r="N216" t="s">
        <v>148</v>
      </c>
      <c r="O216" t="s">
        <v>470</v>
      </c>
      <c r="P216" t="s">
        <v>71</v>
      </c>
      <c r="Q216" t="s">
        <v>72</v>
      </c>
      <c r="R216" t="s">
        <v>471</v>
      </c>
      <c r="S216">
        <v>62.981999999999999</v>
      </c>
      <c r="T216">
        <v>3</v>
      </c>
      <c r="U216">
        <v>0.4</v>
      </c>
      <c r="V216">
        <v>-14.695800000000006</v>
      </c>
    </row>
    <row r="217" spans="1:22">
      <c r="A217">
        <v>216</v>
      </c>
      <c r="B217" t="s">
        <v>846</v>
      </c>
      <c r="C217">
        <v>2012</v>
      </c>
      <c r="D217" s="21">
        <v>40910</v>
      </c>
      <c r="E217" s="21">
        <v>40917</v>
      </c>
      <c r="F217" t="s">
        <v>50</v>
      </c>
      <c r="G217" t="s">
        <v>847</v>
      </c>
      <c r="H217" t="s">
        <v>848</v>
      </c>
      <c r="I217" t="s">
        <v>41</v>
      </c>
      <c r="J217" t="s">
        <v>27</v>
      </c>
      <c r="K217" t="s">
        <v>849</v>
      </c>
      <c r="L217" t="s">
        <v>498</v>
      </c>
      <c r="M217">
        <v>44256</v>
      </c>
      <c r="N217" t="s">
        <v>148</v>
      </c>
      <c r="O217" t="s">
        <v>854</v>
      </c>
      <c r="P217" t="s">
        <v>71</v>
      </c>
      <c r="Q217" t="s">
        <v>682</v>
      </c>
      <c r="R217" t="s">
        <v>855</v>
      </c>
      <c r="S217">
        <v>1188.0000000000002</v>
      </c>
      <c r="T217">
        <v>9</v>
      </c>
      <c r="U217">
        <v>0.7</v>
      </c>
      <c r="V217">
        <v>-950.40000000000009</v>
      </c>
    </row>
    <row r="218" spans="1:22">
      <c r="A218">
        <v>217</v>
      </c>
      <c r="B218" t="s">
        <v>846</v>
      </c>
      <c r="C218">
        <v>2012</v>
      </c>
      <c r="D218" s="21">
        <v>40910</v>
      </c>
      <c r="E218" s="21">
        <v>40917</v>
      </c>
      <c r="F218" t="s">
        <v>50</v>
      </c>
      <c r="G218" t="s">
        <v>847</v>
      </c>
      <c r="H218" t="s">
        <v>848</v>
      </c>
      <c r="I218" t="s">
        <v>41</v>
      </c>
      <c r="J218" t="s">
        <v>27</v>
      </c>
      <c r="K218" t="s">
        <v>849</v>
      </c>
      <c r="L218" t="s">
        <v>498</v>
      </c>
      <c r="M218">
        <v>44256</v>
      </c>
      <c r="N218" t="s">
        <v>148</v>
      </c>
      <c r="O218" t="s">
        <v>856</v>
      </c>
      <c r="P218" t="s">
        <v>71</v>
      </c>
      <c r="Q218" t="s">
        <v>161</v>
      </c>
      <c r="R218" t="s">
        <v>857</v>
      </c>
      <c r="S218">
        <v>89.584000000000003</v>
      </c>
      <c r="T218">
        <v>2</v>
      </c>
      <c r="U218">
        <v>0.2</v>
      </c>
      <c r="V218">
        <v>4.4792000000000058</v>
      </c>
    </row>
    <row r="219" spans="1:22">
      <c r="A219">
        <v>5030</v>
      </c>
      <c r="B219" t="s">
        <v>7954</v>
      </c>
      <c r="C219">
        <v>2014</v>
      </c>
      <c r="D219" s="21">
        <v>41669</v>
      </c>
      <c r="E219" s="21">
        <v>41673</v>
      </c>
      <c r="F219" t="s">
        <v>50</v>
      </c>
      <c r="G219" t="s">
        <v>3010</v>
      </c>
      <c r="H219" t="s">
        <v>3011</v>
      </c>
      <c r="I219" t="s">
        <v>26</v>
      </c>
      <c r="J219" t="s">
        <v>27</v>
      </c>
      <c r="K219" t="s">
        <v>127</v>
      </c>
      <c r="L219" t="s">
        <v>43</v>
      </c>
      <c r="M219">
        <v>94109</v>
      </c>
      <c r="N219" t="s">
        <v>44</v>
      </c>
      <c r="O219" t="s">
        <v>6252</v>
      </c>
      <c r="P219" t="s">
        <v>46</v>
      </c>
      <c r="Q219" t="s">
        <v>68</v>
      </c>
      <c r="R219" t="s">
        <v>6253</v>
      </c>
      <c r="S219">
        <v>8.34</v>
      </c>
      <c r="T219">
        <v>3</v>
      </c>
      <c r="U219">
        <v>0</v>
      </c>
      <c r="V219">
        <v>2.1683999999999997</v>
      </c>
    </row>
    <row r="220" spans="1:22">
      <c r="A220">
        <v>5000</v>
      </c>
      <c r="B220" t="s">
        <v>7921</v>
      </c>
      <c r="C220">
        <v>2013</v>
      </c>
      <c r="D220" s="21">
        <v>41305</v>
      </c>
      <c r="E220" s="21">
        <v>41309</v>
      </c>
      <c r="F220" t="s">
        <v>50</v>
      </c>
      <c r="G220" t="s">
        <v>2798</v>
      </c>
      <c r="H220" t="s">
        <v>2799</v>
      </c>
      <c r="I220" t="s">
        <v>102</v>
      </c>
      <c r="J220" t="s">
        <v>27</v>
      </c>
      <c r="K220" t="s">
        <v>42</v>
      </c>
      <c r="L220" t="s">
        <v>43</v>
      </c>
      <c r="M220">
        <v>90045</v>
      </c>
      <c r="N220" t="s">
        <v>44</v>
      </c>
      <c r="O220" t="s">
        <v>7922</v>
      </c>
      <c r="P220" t="s">
        <v>46</v>
      </c>
      <c r="Q220" t="s">
        <v>90</v>
      </c>
      <c r="R220" t="s">
        <v>186</v>
      </c>
      <c r="S220">
        <v>56.7</v>
      </c>
      <c r="T220">
        <v>5</v>
      </c>
      <c r="U220">
        <v>0</v>
      </c>
      <c r="V220">
        <v>27.782999999999998</v>
      </c>
    </row>
    <row r="221" spans="1:22">
      <c r="A221">
        <v>4999</v>
      </c>
      <c r="B221" t="s">
        <v>7921</v>
      </c>
      <c r="C221">
        <v>2013</v>
      </c>
      <c r="D221" s="21">
        <v>41305</v>
      </c>
      <c r="E221" s="21">
        <v>41309</v>
      </c>
      <c r="F221" t="s">
        <v>50</v>
      </c>
      <c r="G221" t="s">
        <v>2798</v>
      </c>
      <c r="H221" t="s">
        <v>2799</v>
      </c>
      <c r="I221" t="s">
        <v>102</v>
      </c>
      <c r="J221" t="s">
        <v>27</v>
      </c>
      <c r="K221" t="s">
        <v>42</v>
      </c>
      <c r="L221" t="s">
        <v>43</v>
      </c>
      <c r="M221">
        <v>90045</v>
      </c>
      <c r="N221" t="s">
        <v>44</v>
      </c>
      <c r="O221" t="s">
        <v>6710</v>
      </c>
      <c r="P221" t="s">
        <v>71</v>
      </c>
      <c r="Q221" t="s">
        <v>72</v>
      </c>
      <c r="R221" t="s">
        <v>6711</v>
      </c>
      <c r="S221">
        <v>109.59200000000001</v>
      </c>
      <c r="T221">
        <v>1</v>
      </c>
      <c r="U221">
        <v>0.2</v>
      </c>
      <c r="V221">
        <v>8.2194000000000003</v>
      </c>
    </row>
    <row r="222" spans="1:22">
      <c r="A222">
        <v>4940</v>
      </c>
      <c r="B222" t="s">
        <v>7882</v>
      </c>
      <c r="C222">
        <v>2011</v>
      </c>
      <c r="D222" s="21">
        <v>40557</v>
      </c>
      <c r="E222" s="21">
        <v>40562</v>
      </c>
      <c r="F222" t="s">
        <v>50</v>
      </c>
      <c r="G222" t="s">
        <v>1786</v>
      </c>
      <c r="H222" t="s">
        <v>1787</v>
      </c>
      <c r="I222" t="s">
        <v>26</v>
      </c>
      <c r="J222" t="s">
        <v>27</v>
      </c>
      <c r="K222" t="s">
        <v>127</v>
      </c>
      <c r="L222" t="s">
        <v>43</v>
      </c>
      <c r="M222">
        <v>94109</v>
      </c>
      <c r="N222" t="s">
        <v>44</v>
      </c>
      <c r="O222" t="s">
        <v>770</v>
      </c>
      <c r="P222" t="s">
        <v>46</v>
      </c>
      <c r="Q222" t="s">
        <v>68</v>
      </c>
      <c r="R222" t="s">
        <v>771</v>
      </c>
      <c r="S222">
        <v>19.899999999999999</v>
      </c>
      <c r="T222">
        <v>5</v>
      </c>
      <c r="U222">
        <v>0</v>
      </c>
      <c r="V222">
        <v>6.5669999999999984</v>
      </c>
    </row>
    <row r="223" spans="1:22">
      <c r="A223">
        <v>4939</v>
      </c>
      <c r="B223" t="s">
        <v>7882</v>
      </c>
      <c r="C223">
        <v>2011</v>
      </c>
      <c r="D223" s="21">
        <v>40557</v>
      </c>
      <c r="E223" s="21">
        <v>40562</v>
      </c>
      <c r="F223" t="s">
        <v>50</v>
      </c>
      <c r="G223" t="s">
        <v>1786</v>
      </c>
      <c r="H223" t="s">
        <v>1787</v>
      </c>
      <c r="I223" t="s">
        <v>26</v>
      </c>
      <c r="J223" t="s">
        <v>27</v>
      </c>
      <c r="K223" t="s">
        <v>127</v>
      </c>
      <c r="L223" t="s">
        <v>43</v>
      </c>
      <c r="M223">
        <v>94109</v>
      </c>
      <c r="N223" t="s">
        <v>44</v>
      </c>
      <c r="O223" t="s">
        <v>4883</v>
      </c>
      <c r="P223" t="s">
        <v>32</v>
      </c>
      <c r="Q223" t="s">
        <v>33</v>
      </c>
      <c r="R223" t="s">
        <v>4884</v>
      </c>
      <c r="S223">
        <v>333.99899999999997</v>
      </c>
      <c r="T223">
        <v>3</v>
      </c>
      <c r="U223">
        <v>0.15</v>
      </c>
      <c r="V223">
        <v>3.9294000000000082</v>
      </c>
    </row>
    <row r="224" spans="1:22">
      <c r="A224">
        <v>4938</v>
      </c>
      <c r="B224" t="s">
        <v>7882</v>
      </c>
      <c r="C224">
        <v>2011</v>
      </c>
      <c r="D224" s="21">
        <v>40557</v>
      </c>
      <c r="E224" s="21">
        <v>40562</v>
      </c>
      <c r="F224" t="s">
        <v>50</v>
      </c>
      <c r="G224" t="s">
        <v>1786</v>
      </c>
      <c r="H224" t="s">
        <v>1787</v>
      </c>
      <c r="I224" t="s">
        <v>26</v>
      </c>
      <c r="J224" t="s">
        <v>27</v>
      </c>
      <c r="K224" t="s">
        <v>127</v>
      </c>
      <c r="L224" t="s">
        <v>43</v>
      </c>
      <c r="M224">
        <v>94109</v>
      </c>
      <c r="N224" t="s">
        <v>44</v>
      </c>
      <c r="O224" t="s">
        <v>5000</v>
      </c>
      <c r="P224" t="s">
        <v>46</v>
      </c>
      <c r="Q224" t="s">
        <v>59</v>
      </c>
      <c r="R224" t="s">
        <v>5001</v>
      </c>
      <c r="S224">
        <v>1325.8500000000001</v>
      </c>
      <c r="T224">
        <v>5</v>
      </c>
      <c r="U224">
        <v>0</v>
      </c>
      <c r="V224">
        <v>238.65299999999991</v>
      </c>
    </row>
    <row r="225" spans="1:22">
      <c r="A225">
        <v>4937</v>
      </c>
      <c r="B225" t="s">
        <v>7880</v>
      </c>
      <c r="C225">
        <v>2014</v>
      </c>
      <c r="D225" s="21">
        <v>41646</v>
      </c>
      <c r="E225" s="21">
        <v>41653</v>
      </c>
      <c r="F225" t="s">
        <v>50</v>
      </c>
      <c r="G225" t="s">
        <v>4207</v>
      </c>
      <c r="H225" t="s">
        <v>4208</v>
      </c>
      <c r="I225" t="s">
        <v>102</v>
      </c>
      <c r="J225" t="s">
        <v>27</v>
      </c>
      <c r="K225" t="s">
        <v>7881</v>
      </c>
      <c r="L225" t="s">
        <v>358</v>
      </c>
      <c r="M225">
        <v>35401</v>
      </c>
      <c r="N225" t="s">
        <v>30</v>
      </c>
      <c r="O225" t="s">
        <v>2106</v>
      </c>
      <c r="P225" t="s">
        <v>46</v>
      </c>
      <c r="Q225" t="s">
        <v>75</v>
      </c>
      <c r="R225" t="s">
        <v>2107</v>
      </c>
      <c r="S225">
        <v>33.74</v>
      </c>
      <c r="T225">
        <v>7</v>
      </c>
      <c r="U225">
        <v>0</v>
      </c>
      <c r="V225">
        <v>15.5204</v>
      </c>
    </row>
    <row r="226" spans="1:22">
      <c r="A226">
        <v>4920</v>
      </c>
      <c r="B226" t="s">
        <v>7862</v>
      </c>
      <c r="C226">
        <v>2013</v>
      </c>
      <c r="D226" s="21">
        <v>41276</v>
      </c>
      <c r="E226" s="21">
        <v>41281</v>
      </c>
      <c r="F226" t="s">
        <v>50</v>
      </c>
      <c r="G226" t="s">
        <v>5335</v>
      </c>
      <c r="H226" t="s">
        <v>5336</v>
      </c>
      <c r="I226" t="s">
        <v>41</v>
      </c>
      <c r="J226" t="s">
        <v>27</v>
      </c>
      <c r="K226" t="s">
        <v>7863</v>
      </c>
      <c r="L226" t="s">
        <v>2735</v>
      </c>
      <c r="M226">
        <v>20877</v>
      </c>
      <c r="N226" t="s">
        <v>148</v>
      </c>
      <c r="O226" t="s">
        <v>4532</v>
      </c>
      <c r="P226" t="s">
        <v>71</v>
      </c>
      <c r="Q226" t="s">
        <v>72</v>
      </c>
      <c r="R226" t="s">
        <v>4533</v>
      </c>
      <c r="S226">
        <v>231.98</v>
      </c>
      <c r="T226">
        <v>2</v>
      </c>
      <c r="U226">
        <v>0</v>
      </c>
      <c r="V226">
        <v>67.274199999999979</v>
      </c>
    </row>
    <row r="227" spans="1:22">
      <c r="A227">
        <v>4919</v>
      </c>
      <c r="B227" t="s">
        <v>7862</v>
      </c>
      <c r="C227">
        <v>2013</v>
      </c>
      <c r="D227" s="21">
        <v>41276</v>
      </c>
      <c r="E227" s="21">
        <v>41281</v>
      </c>
      <c r="F227" t="s">
        <v>50</v>
      </c>
      <c r="G227" t="s">
        <v>5335</v>
      </c>
      <c r="H227" t="s">
        <v>5336</v>
      </c>
      <c r="I227" t="s">
        <v>41</v>
      </c>
      <c r="J227" t="s">
        <v>27</v>
      </c>
      <c r="K227" t="s">
        <v>7863</v>
      </c>
      <c r="L227" t="s">
        <v>2735</v>
      </c>
      <c r="M227">
        <v>20877</v>
      </c>
      <c r="N227" t="s">
        <v>148</v>
      </c>
      <c r="O227" t="s">
        <v>1076</v>
      </c>
      <c r="P227" t="s">
        <v>32</v>
      </c>
      <c r="Q227" t="s">
        <v>33</v>
      </c>
      <c r="R227" t="s">
        <v>1077</v>
      </c>
      <c r="S227">
        <v>173.94</v>
      </c>
      <c r="T227">
        <v>3</v>
      </c>
      <c r="U227">
        <v>0</v>
      </c>
      <c r="V227">
        <v>38.266800000000003</v>
      </c>
    </row>
    <row r="228" spans="1:22">
      <c r="A228">
        <v>4914</v>
      </c>
      <c r="B228" t="s">
        <v>7856</v>
      </c>
      <c r="C228">
        <v>2014</v>
      </c>
      <c r="D228" s="21">
        <v>41654</v>
      </c>
      <c r="E228" s="21">
        <v>41658</v>
      </c>
      <c r="F228" t="s">
        <v>50</v>
      </c>
      <c r="G228" t="s">
        <v>62</v>
      </c>
      <c r="H228" t="s">
        <v>63</v>
      </c>
      <c r="I228" t="s">
        <v>26</v>
      </c>
      <c r="J228" t="s">
        <v>27</v>
      </c>
      <c r="K228" t="s">
        <v>4886</v>
      </c>
      <c r="L228" t="s">
        <v>335</v>
      </c>
      <c r="M228">
        <v>37604</v>
      </c>
      <c r="N228" t="s">
        <v>30</v>
      </c>
      <c r="O228" t="s">
        <v>3168</v>
      </c>
      <c r="P228" t="s">
        <v>46</v>
      </c>
      <c r="Q228" t="s">
        <v>75</v>
      </c>
      <c r="R228" t="s">
        <v>3169</v>
      </c>
      <c r="S228">
        <v>2.508</v>
      </c>
      <c r="T228">
        <v>2</v>
      </c>
      <c r="U228">
        <v>0.7</v>
      </c>
      <c r="V228">
        <v>-1.8391999999999999</v>
      </c>
    </row>
    <row r="229" spans="1:22">
      <c r="A229">
        <v>4913</v>
      </c>
      <c r="B229" t="s">
        <v>7856</v>
      </c>
      <c r="C229">
        <v>2014</v>
      </c>
      <c r="D229" s="21">
        <v>41654</v>
      </c>
      <c r="E229" s="21">
        <v>41658</v>
      </c>
      <c r="F229" t="s">
        <v>50</v>
      </c>
      <c r="G229" t="s">
        <v>62</v>
      </c>
      <c r="H229" t="s">
        <v>63</v>
      </c>
      <c r="I229" t="s">
        <v>26</v>
      </c>
      <c r="J229" t="s">
        <v>27</v>
      </c>
      <c r="K229" t="s">
        <v>4886</v>
      </c>
      <c r="L229" t="s">
        <v>335</v>
      </c>
      <c r="M229">
        <v>37604</v>
      </c>
      <c r="N229" t="s">
        <v>30</v>
      </c>
      <c r="O229" t="s">
        <v>5822</v>
      </c>
      <c r="P229" t="s">
        <v>46</v>
      </c>
      <c r="Q229" t="s">
        <v>75</v>
      </c>
      <c r="R229" t="s">
        <v>5823</v>
      </c>
      <c r="S229">
        <v>5.9700000000000006</v>
      </c>
      <c r="T229">
        <v>5</v>
      </c>
      <c r="U229">
        <v>0.7</v>
      </c>
      <c r="V229">
        <v>-4.577</v>
      </c>
    </row>
    <row r="230" spans="1:22">
      <c r="A230">
        <v>4912</v>
      </c>
      <c r="B230" t="s">
        <v>7856</v>
      </c>
      <c r="C230">
        <v>2014</v>
      </c>
      <c r="D230" s="21">
        <v>41654</v>
      </c>
      <c r="E230" s="21">
        <v>41658</v>
      </c>
      <c r="F230" t="s">
        <v>50</v>
      </c>
      <c r="G230" t="s">
        <v>62</v>
      </c>
      <c r="H230" t="s">
        <v>63</v>
      </c>
      <c r="I230" t="s">
        <v>26</v>
      </c>
      <c r="J230" t="s">
        <v>27</v>
      </c>
      <c r="K230" t="s">
        <v>4886</v>
      </c>
      <c r="L230" t="s">
        <v>335</v>
      </c>
      <c r="M230">
        <v>37604</v>
      </c>
      <c r="N230" t="s">
        <v>30</v>
      </c>
      <c r="O230" t="s">
        <v>1671</v>
      </c>
      <c r="P230" t="s">
        <v>71</v>
      </c>
      <c r="Q230" t="s">
        <v>72</v>
      </c>
      <c r="R230" t="s">
        <v>1672</v>
      </c>
      <c r="S230">
        <v>111.98399999999999</v>
      </c>
      <c r="T230">
        <v>2</v>
      </c>
      <c r="U230">
        <v>0.2</v>
      </c>
      <c r="V230">
        <v>6.9990000000000059</v>
      </c>
    </row>
    <row r="231" spans="1:22">
      <c r="A231">
        <v>4911</v>
      </c>
      <c r="B231" t="s">
        <v>7856</v>
      </c>
      <c r="C231">
        <v>2014</v>
      </c>
      <c r="D231" s="21">
        <v>41654</v>
      </c>
      <c r="E231" s="21">
        <v>41658</v>
      </c>
      <c r="F231" t="s">
        <v>50</v>
      </c>
      <c r="G231" t="s">
        <v>62</v>
      </c>
      <c r="H231" t="s">
        <v>63</v>
      </c>
      <c r="I231" t="s">
        <v>26</v>
      </c>
      <c r="J231" t="s">
        <v>27</v>
      </c>
      <c r="K231" t="s">
        <v>4886</v>
      </c>
      <c r="L231" t="s">
        <v>335</v>
      </c>
      <c r="M231">
        <v>37604</v>
      </c>
      <c r="N231" t="s">
        <v>30</v>
      </c>
      <c r="O231" t="s">
        <v>2779</v>
      </c>
      <c r="P231" t="s">
        <v>46</v>
      </c>
      <c r="Q231" t="s">
        <v>90</v>
      </c>
      <c r="R231" t="s">
        <v>2780</v>
      </c>
      <c r="S231">
        <v>36.288000000000011</v>
      </c>
      <c r="T231">
        <v>7</v>
      </c>
      <c r="U231">
        <v>0.2</v>
      </c>
      <c r="V231">
        <v>12.700800000000001</v>
      </c>
    </row>
    <row r="232" spans="1:22">
      <c r="A232">
        <v>4910</v>
      </c>
      <c r="B232" t="s">
        <v>7856</v>
      </c>
      <c r="C232">
        <v>2014</v>
      </c>
      <c r="D232" s="21">
        <v>41654</v>
      </c>
      <c r="E232" s="21">
        <v>41658</v>
      </c>
      <c r="F232" t="s">
        <v>50</v>
      </c>
      <c r="G232" t="s">
        <v>62</v>
      </c>
      <c r="H232" t="s">
        <v>63</v>
      </c>
      <c r="I232" t="s">
        <v>26</v>
      </c>
      <c r="J232" t="s">
        <v>27</v>
      </c>
      <c r="K232" t="s">
        <v>4886</v>
      </c>
      <c r="L232" t="s">
        <v>335</v>
      </c>
      <c r="M232">
        <v>37604</v>
      </c>
      <c r="N232" t="s">
        <v>30</v>
      </c>
      <c r="O232" t="s">
        <v>2290</v>
      </c>
      <c r="P232" t="s">
        <v>46</v>
      </c>
      <c r="Q232" t="s">
        <v>173</v>
      </c>
      <c r="R232" t="s">
        <v>2291</v>
      </c>
      <c r="S232">
        <v>18.335999999999999</v>
      </c>
      <c r="T232">
        <v>3</v>
      </c>
      <c r="U232">
        <v>0.2</v>
      </c>
      <c r="V232">
        <v>6.6467999999999989</v>
      </c>
    </row>
    <row r="233" spans="1:22">
      <c r="A233">
        <v>4859</v>
      </c>
      <c r="B233" t="s">
        <v>7822</v>
      </c>
      <c r="C233">
        <v>2012</v>
      </c>
      <c r="D233" s="21">
        <v>40921</v>
      </c>
      <c r="E233" s="21">
        <v>40925</v>
      </c>
      <c r="F233" t="s">
        <v>50</v>
      </c>
      <c r="G233" t="s">
        <v>1459</v>
      </c>
      <c r="H233" t="s">
        <v>1460</v>
      </c>
      <c r="I233" t="s">
        <v>26</v>
      </c>
      <c r="J233" t="s">
        <v>27</v>
      </c>
      <c r="K233" t="s">
        <v>42</v>
      </c>
      <c r="L233" t="s">
        <v>43</v>
      </c>
      <c r="M233">
        <v>90004</v>
      </c>
      <c r="N233" t="s">
        <v>44</v>
      </c>
      <c r="O233" t="s">
        <v>7823</v>
      </c>
      <c r="P233" t="s">
        <v>32</v>
      </c>
      <c r="Q233" t="s">
        <v>65</v>
      </c>
      <c r="R233" t="s">
        <v>7824</v>
      </c>
      <c r="S233">
        <v>464.84999999999997</v>
      </c>
      <c r="T233">
        <v>9</v>
      </c>
      <c r="U233">
        <v>0</v>
      </c>
      <c r="V233">
        <v>92.969999999999985</v>
      </c>
    </row>
    <row r="234" spans="1:22">
      <c r="A234">
        <v>4858</v>
      </c>
      <c r="B234" t="s">
        <v>7822</v>
      </c>
      <c r="C234">
        <v>2012</v>
      </c>
      <c r="D234" s="21">
        <v>40921</v>
      </c>
      <c r="E234" s="21">
        <v>40925</v>
      </c>
      <c r="F234" t="s">
        <v>50</v>
      </c>
      <c r="G234" t="s">
        <v>1459</v>
      </c>
      <c r="H234" t="s">
        <v>1460</v>
      </c>
      <c r="I234" t="s">
        <v>26</v>
      </c>
      <c r="J234" t="s">
        <v>27</v>
      </c>
      <c r="K234" t="s">
        <v>42</v>
      </c>
      <c r="L234" t="s">
        <v>43</v>
      </c>
      <c r="M234">
        <v>90004</v>
      </c>
      <c r="N234" t="s">
        <v>44</v>
      </c>
      <c r="O234" t="s">
        <v>1100</v>
      </c>
      <c r="P234" t="s">
        <v>32</v>
      </c>
      <c r="Q234" t="s">
        <v>65</v>
      </c>
      <c r="R234" t="s">
        <v>1101</v>
      </c>
      <c r="S234">
        <v>77.599999999999994</v>
      </c>
      <c r="T234">
        <v>4</v>
      </c>
      <c r="U234">
        <v>0</v>
      </c>
      <c r="V234">
        <v>38.023999999999994</v>
      </c>
    </row>
    <row r="235" spans="1:22">
      <c r="A235">
        <v>4857</v>
      </c>
      <c r="B235" t="s">
        <v>7822</v>
      </c>
      <c r="C235">
        <v>2012</v>
      </c>
      <c r="D235" s="21">
        <v>40921</v>
      </c>
      <c r="E235" s="21">
        <v>40925</v>
      </c>
      <c r="F235" t="s">
        <v>50</v>
      </c>
      <c r="G235" t="s">
        <v>1459</v>
      </c>
      <c r="H235" t="s">
        <v>1460</v>
      </c>
      <c r="I235" t="s">
        <v>26</v>
      </c>
      <c r="J235" t="s">
        <v>27</v>
      </c>
      <c r="K235" t="s">
        <v>42</v>
      </c>
      <c r="L235" t="s">
        <v>43</v>
      </c>
      <c r="M235">
        <v>90004</v>
      </c>
      <c r="N235" t="s">
        <v>44</v>
      </c>
      <c r="O235" t="s">
        <v>2750</v>
      </c>
      <c r="P235" t="s">
        <v>46</v>
      </c>
      <c r="Q235" t="s">
        <v>75</v>
      </c>
      <c r="R235" t="s">
        <v>2751</v>
      </c>
      <c r="S235">
        <v>70.00800000000001</v>
      </c>
      <c r="T235">
        <v>3</v>
      </c>
      <c r="U235">
        <v>0.2</v>
      </c>
      <c r="V235">
        <v>24.502800000000001</v>
      </c>
    </row>
    <row r="236" spans="1:22">
      <c r="A236">
        <v>4784</v>
      </c>
      <c r="B236" t="s">
        <v>7773</v>
      </c>
      <c r="C236">
        <v>2014</v>
      </c>
      <c r="D236" s="21">
        <v>41668</v>
      </c>
      <c r="E236" s="21">
        <v>41672</v>
      </c>
      <c r="F236" t="s">
        <v>50</v>
      </c>
      <c r="G236" t="s">
        <v>6173</v>
      </c>
      <c r="H236" t="s">
        <v>6174</v>
      </c>
      <c r="I236" t="s">
        <v>26</v>
      </c>
      <c r="J236" t="s">
        <v>27</v>
      </c>
      <c r="K236" t="s">
        <v>7246</v>
      </c>
      <c r="L236" t="s">
        <v>4530</v>
      </c>
      <c r="M236">
        <v>67212</v>
      </c>
      <c r="N236" t="s">
        <v>105</v>
      </c>
      <c r="O236" t="s">
        <v>3778</v>
      </c>
      <c r="P236" t="s">
        <v>46</v>
      </c>
      <c r="Q236" t="s">
        <v>90</v>
      </c>
      <c r="R236" t="s">
        <v>3779</v>
      </c>
      <c r="S236">
        <v>279.89999999999998</v>
      </c>
      <c r="T236">
        <v>5</v>
      </c>
      <c r="U236">
        <v>0</v>
      </c>
      <c r="V236">
        <v>137.15100000000001</v>
      </c>
    </row>
    <row r="237" spans="1:22">
      <c r="A237">
        <v>4668</v>
      </c>
      <c r="B237" t="s">
        <v>7686</v>
      </c>
      <c r="C237">
        <v>2013</v>
      </c>
      <c r="D237" s="21">
        <v>41284</v>
      </c>
      <c r="E237" s="21">
        <v>41291</v>
      </c>
      <c r="F237" t="s">
        <v>50</v>
      </c>
      <c r="G237" t="s">
        <v>135</v>
      </c>
      <c r="H237" t="s">
        <v>136</v>
      </c>
      <c r="I237" t="s">
        <v>41</v>
      </c>
      <c r="J237" t="s">
        <v>27</v>
      </c>
      <c r="K237" t="s">
        <v>95</v>
      </c>
      <c r="L237" t="s">
        <v>96</v>
      </c>
      <c r="M237">
        <v>98115</v>
      </c>
      <c r="N237" t="s">
        <v>44</v>
      </c>
      <c r="O237" t="s">
        <v>1355</v>
      </c>
      <c r="P237" t="s">
        <v>71</v>
      </c>
      <c r="Q237" t="s">
        <v>161</v>
      </c>
      <c r="R237" t="s">
        <v>1356</v>
      </c>
      <c r="S237">
        <v>69.98</v>
      </c>
      <c r="T237">
        <v>2</v>
      </c>
      <c r="U237">
        <v>0</v>
      </c>
      <c r="V237">
        <v>13.296199999999999</v>
      </c>
    </row>
    <row r="238" spans="1:22">
      <c r="A238">
        <v>4667</v>
      </c>
      <c r="B238" t="s">
        <v>7686</v>
      </c>
      <c r="C238">
        <v>2013</v>
      </c>
      <c r="D238" s="21">
        <v>41284</v>
      </c>
      <c r="E238" s="21">
        <v>41291</v>
      </c>
      <c r="F238" t="s">
        <v>50</v>
      </c>
      <c r="G238" t="s">
        <v>135</v>
      </c>
      <c r="H238" t="s">
        <v>136</v>
      </c>
      <c r="I238" t="s">
        <v>41</v>
      </c>
      <c r="J238" t="s">
        <v>27</v>
      </c>
      <c r="K238" t="s">
        <v>95</v>
      </c>
      <c r="L238" t="s">
        <v>96</v>
      </c>
      <c r="M238">
        <v>98115</v>
      </c>
      <c r="N238" t="s">
        <v>44</v>
      </c>
      <c r="O238" t="s">
        <v>3462</v>
      </c>
      <c r="P238" t="s">
        <v>32</v>
      </c>
      <c r="Q238" t="s">
        <v>65</v>
      </c>
      <c r="R238" t="s">
        <v>3463</v>
      </c>
      <c r="S238">
        <v>79.92</v>
      </c>
      <c r="T238">
        <v>4</v>
      </c>
      <c r="U238">
        <v>0</v>
      </c>
      <c r="V238">
        <v>34.365600000000008</v>
      </c>
    </row>
    <row r="239" spans="1:22">
      <c r="A239">
        <v>4614</v>
      </c>
      <c r="B239" t="s">
        <v>7645</v>
      </c>
      <c r="C239">
        <v>2014</v>
      </c>
      <c r="D239" s="21">
        <v>41640</v>
      </c>
      <c r="E239" s="21">
        <v>41646</v>
      </c>
      <c r="F239" t="s">
        <v>50</v>
      </c>
      <c r="G239" t="s">
        <v>1827</v>
      </c>
      <c r="H239" t="s">
        <v>1828</v>
      </c>
      <c r="I239" t="s">
        <v>26</v>
      </c>
      <c r="J239" t="s">
        <v>27</v>
      </c>
      <c r="K239" t="s">
        <v>1521</v>
      </c>
      <c r="L239" t="s">
        <v>54</v>
      </c>
      <c r="M239">
        <v>32216</v>
      </c>
      <c r="N239" t="s">
        <v>30</v>
      </c>
      <c r="O239" t="s">
        <v>2762</v>
      </c>
      <c r="P239" t="s">
        <v>46</v>
      </c>
      <c r="Q239" t="s">
        <v>90</v>
      </c>
      <c r="R239" t="s">
        <v>2763</v>
      </c>
      <c r="S239">
        <v>23.480000000000004</v>
      </c>
      <c r="T239">
        <v>5</v>
      </c>
      <c r="U239">
        <v>0.2</v>
      </c>
      <c r="V239">
        <v>8.218</v>
      </c>
    </row>
    <row r="240" spans="1:22">
      <c r="A240">
        <v>4613</v>
      </c>
      <c r="B240" t="s">
        <v>7645</v>
      </c>
      <c r="C240">
        <v>2014</v>
      </c>
      <c r="D240" s="21">
        <v>41640</v>
      </c>
      <c r="E240" s="21">
        <v>41646</v>
      </c>
      <c r="F240" t="s">
        <v>50</v>
      </c>
      <c r="G240" t="s">
        <v>1827</v>
      </c>
      <c r="H240" t="s">
        <v>1828</v>
      </c>
      <c r="I240" t="s">
        <v>26</v>
      </c>
      <c r="J240" t="s">
        <v>27</v>
      </c>
      <c r="K240" t="s">
        <v>1521</v>
      </c>
      <c r="L240" t="s">
        <v>54</v>
      </c>
      <c r="M240">
        <v>32216</v>
      </c>
      <c r="N240" t="s">
        <v>30</v>
      </c>
      <c r="O240" t="s">
        <v>1561</v>
      </c>
      <c r="P240" t="s">
        <v>46</v>
      </c>
      <c r="Q240" t="s">
        <v>68</v>
      </c>
      <c r="R240" t="s">
        <v>1562</v>
      </c>
      <c r="S240">
        <v>47.616</v>
      </c>
      <c r="T240">
        <v>3</v>
      </c>
      <c r="U240">
        <v>0.2</v>
      </c>
      <c r="V240">
        <v>3.571200000000001</v>
      </c>
    </row>
    <row r="241" spans="1:22">
      <c r="A241">
        <v>4612</v>
      </c>
      <c r="B241" t="s">
        <v>7644</v>
      </c>
      <c r="C241">
        <v>2013</v>
      </c>
      <c r="D241" s="21">
        <v>41298</v>
      </c>
      <c r="E241" s="21">
        <v>41300</v>
      </c>
      <c r="F241" t="s">
        <v>23</v>
      </c>
      <c r="G241" t="s">
        <v>3630</v>
      </c>
      <c r="H241" t="s">
        <v>3631</v>
      </c>
      <c r="I241" t="s">
        <v>41</v>
      </c>
      <c r="J241" t="s">
        <v>27</v>
      </c>
      <c r="K241" t="s">
        <v>3482</v>
      </c>
      <c r="L241" t="s">
        <v>1487</v>
      </c>
      <c r="M241">
        <v>39503</v>
      </c>
      <c r="N241" t="s">
        <v>30</v>
      </c>
      <c r="O241" t="s">
        <v>1776</v>
      </c>
      <c r="P241" t="s">
        <v>46</v>
      </c>
      <c r="Q241" t="s">
        <v>75</v>
      </c>
      <c r="R241" t="s">
        <v>1777</v>
      </c>
      <c r="S241">
        <v>31.36</v>
      </c>
      <c r="T241">
        <v>4</v>
      </c>
      <c r="U241">
        <v>0</v>
      </c>
      <c r="V241">
        <v>15.68</v>
      </c>
    </row>
    <row r="242" spans="1:22">
      <c r="A242">
        <v>4328</v>
      </c>
      <c r="B242" t="s">
        <v>7411</v>
      </c>
      <c r="C242">
        <v>2013</v>
      </c>
      <c r="D242" s="21">
        <v>41299</v>
      </c>
      <c r="E242" s="21">
        <v>41301</v>
      </c>
      <c r="F242" t="s">
        <v>188</v>
      </c>
      <c r="G242" t="s">
        <v>3582</v>
      </c>
      <c r="H242" t="s">
        <v>3583</v>
      </c>
      <c r="I242" t="s">
        <v>41</v>
      </c>
      <c r="J242" t="s">
        <v>27</v>
      </c>
      <c r="K242" t="s">
        <v>2126</v>
      </c>
      <c r="L242" t="s">
        <v>788</v>
      </c>
      <c r="M242">
        <v>7060</v>
      </c>
      <c r="N242" t="s">
        <v>148</v>
      </c>
      <c r="O242" t="s">
        <v>6741</v>
      </c>
      <c r="P242" t="s">
        <v>46</v>
      </c>
      <c r="Q242" t="s">
        <v>90</v>
      </c>
      <c r="R242" t="s">
        <v>6742</v>
      </c>
      <c r="S242">
        <v>18</v>
      </c>
      <c r="T242">
        <v>5</v>
      </c>
      <c r="U242">
        <v>0</v>
      </c>
      <c r="V242">
        <v>8.2799999999999994</v>
      </c>
    </row>
    <row r="243" spans="1:22">
      <c r="A243">
        <v>4327</v>
      </c>
      <c r="B243" t="s">
        <v>7411</v>
      </c>
      <c r="C243">
        <v>2013</v>
      </c>
      <c r="D243" s="21">
        <v>41299</v>
      </c>
      <c r="E243" s="21">
        <v>41301</v>
      </c>
      <c r="F243" t="s">
        <v>188</v>
      </c>
      <c r="G243" t="s">
        <v>3582</v>
      </c>
      <c r="H243" t="s">
        <v>3583</v>
      </c>
      <c r="I243" t="s">
        <v>41</v>
      </c>
      <c r="J243" t="s">
        <v>27</v>
      </c>
      <c r="K243" t="s">
        <v>2126</v>
      </c>
      <c r="L243" t="s">
        <v>788</v>
      </c>
      <c r="M243">
        <v>7060</v>
      </c>
      <c r="N243" t="s">
        <v>148</v>
      </c>
      <c r="O243" t="s">
        <v>5402</v>
      </c>
      <c r="P243" t="s">
        <v>46</v>
      </c>
      <c r="Q243" t="s">
        <v>68</v>
      </c>
      <c r="R243" t="s">
        <v>5403</v>
      </c>
      <c r="S243">
        <v>9.2099999999999991</v>
      </c>
      <c r="T243">
        <v>3</v>
      </c>
      <c r="U243">
        <v>0</v>
      </c>
      <c r="V243">
        <v>2.3025000000000002</v>
      </c>
    </row>
    <row r="244" spans="1:22">
      <c r="A244">
        <v>4228</v>
      </c>
      <c r="B244" t="s">
        <v>7331</v>
      </c>
      <c r="C244">
        <v>2012</v>
      </c>
      <c r="D244" s="21">
        <v>40913</v>
      </c>
      <c r="E244" s="21">
        <v>40918</v>
      </c>
      <c r="F244" t="s">
        <v>50</v>
      </c>
      <c r="G244" t="s">
        <v>2146</v>
      </c>
      <c r="H244" t="s">
        <v>2147</v>
      </c>
      <c r="I244" t="s">
        <v>102</v>
      </c>
      <c r="J244" t="s">
        <v>27</v>
      </c>
      <c r="K244" t="s">
        <v>95</v>
      </c>
      <c r="L244" t="s">
        <v>96</v>
      </c>
      <c r="M244">
        <v>98103</v>
      </c>
      <c r="N244" t="s">
        <v>44</v>
      </c>
      <c r="O244" t="s">
        <v>1537</v>
      </c>
      <c r="P244" t="s">
        <v>32</v>
      </c>
      <c r="Q244" t="s">
        <v>36</v>
      </c>
      <c r="R244" t="s">
        <v>1538</v>
      </c>
      <c r="S244">
        <v>61.584000000000003</v>
      </c>
      <c r="T244">
        <v>1</v>
      </c>
      <c r="U244">
        <v>0.2</v>
      </c>
      <c r="V244">
        <v>-6.9282000000000039</v>
      </c>
    </row>
    <row r="245" spans="1:22">
      <c r="A245">
        <v>4166</v>
      </c>
      <c r="B245" t="s">
        <v>7262</v>
      </c>
      <c r="C245">
        <v>2014</v>
      </c>
      <c r="D245" s="21">
        <v>41654</v>
      </c>
      <c r="E245" s="21">
        <v>41656</v>
      </c>
      <c r="F245" t="s">
        <v>188</v>
      </c>
      <c r="G245" t="s">
        <v>7263</v>
      </c>
      <c r="H245" t="s">
        <v>7264</v>
      </c>
      <c r="I245" t="s">
        <v>41</v>
      </c>
      <c r="J245" t="s">
        <v>27</v>
      </c>
      <c r="K245" t="s">
        <v>456</v>
      </c>
      <c r="L245" t="s">
        <v>457</v>
      </c>
      <c r="M245">
        <v>80013</v>
      </c>
      <c r="N245" t="s">
        <v>44</v>
      </c>
      <c r="O245" t="s">
        <v>5017</v>
      </c>
      <c r="P245" t="s">
        <v>46</v>
      </c>
      <c r="Q245" t="s">
        <v>59</v>
      </c>
      <c r="R245" t="s">
        <v>5018</v>
      </c>
      <c r="S245">
        <v>168.624</v>
      </c>
      <c r="T245">
        <v>9</v>
      </c>
      <c r="U245">
        <v>0.2</v>
      </c>
      <c r="V245">
        <v>14.754599999999996</v>
      </c>
    </row>
    <row r="246" spans="1:22">
      <c r="A246">
        <v>4165</v>
      </c>
      <c r="B246" t="s">
        <v>7262</v>
      </c>
      <c r="C246">
        <v>2014</v>
      </c>
      <c r="D246" s="21">
        <v>41654</v>
      </c>
      <c r="E246" s="21">
        <v>41656</v>
      </c>
      <c r="F246" t="s">
        <v>188</v>
      </c>
      <c r="G246" t="s">
        <v>7263</v>
      </c>
      <c r="H246" t="s">
        <v>7264</v>
      </c>
      <c r="I246" t="s">
        <v>41</v>
      </c>
      <c r="J246" t="s">
        <v>27</v>
      </c>
      <c r="K246" t="s">
        <v>456</v>
      </c>
      <c r="L246" t="s">
        <v>457</v>
      </c>
      <c r="M246">
        <v>80013</v>
      </c>
      <c r="N246" t="s">
        <v>44</v>
      </c>
      <c r="O246" t="s">
        <v>160</v>
      </c>
      <c r="P246" t="s">
        <v>71</v>
      </c>
      <c r="Q246" t="s">
        <v>161</v>
      </c>
      <c r="R246" t="s">
        <v>162</v>
      </c>
      <c r="S246">
        <v>169.06400000000002</v>
      </c>
      <c r="T246">
        <v>7</v>
      </c>
      <c r="U246">
        <v>0.2</v>
      </c>
      <c r="V246">
        <v>-14.793099999999995</v>
      </c>
    </row>
    <row r="247" spans="1:22">
      <c r="A247">
        <v>4146</v>
      </c>
      <c r="B247" t="s">
        <v>7248</v>
      </c>
      <c r="C247">
        <v>2014</v>
      </c>
      <c r="D247" s="21">
        <v>41670</v>
      </c>
      <c r="E247" s="21">
        <v>41677</v>
      </c>
      <c r="F247" t="s">
        <v>50</v>
      </c>
      <c r="G247" t="s">
        <v>2161</v>
      </c>
      <c r="H247" t="s">
        <v>2162</v>
      </c>
      <c r="I247" t="s">
        <v>102</v>
      </c>
      <c r="J247" t="s">
        <v>27</v>
      </c>
      <c r="K247" t="s">
        <v>127</v>
      </c>
      <c r="L247" t="s">
        <v>43</v>
      </c>
      <c r="M247">
        <v>94110</v>
      </c>
      <c r="N247" t="s">
        <v>44</v>
      </c>
      <c r="O247" t="s">
        <v>384</v>
      </c>
      <c r="P247" t="s">
        <v>32</v>
      </c>
      <c r="Q247" t="s">
        <v>36</v>
      </c>
      <c r="R247" t="s">
        <v>385</v>
      </c>
      <c r="S247">
        <v>120.78399999999999</v>
      </c>
      <c r="T247">
        <v>1</v>
      </c>
      <c r="U247">
        <v>0.2</v>
      </c>
      <c r="V247">
        <v>-13.588200000000001</v>
      </c>
    </row>
    <row r="248" spans="1:22">
      <c r="A248">
        <v>4145</v>
      </c>
      <c r="B248" t="s">
        <v>7248</v>
      </c>
      <c r="C248">
        <v>2014</v>
      </c>
      <c r="D248" s="21">
        <v>41670</v>
      </c>
      <c r="E248" s="21">
        <v>41677</v>
      </c>
      <c r="F248" t="s">
        <v>50</v>
      </c>
      <c r="G248" t="s">
        <v>2161</v>
      </c>
      <c r="H248" t="s">
        <v>2162</v>
      </c>
      <c r="I248" t="s">
        <v>102</v>
      </c>
      <c r="J248" t="s">
        <v>27</v>
      </c>
      <c r="K248" t="s">
        <v>127</v>
      </c>
      <c r="L248" t="s">
        <v>43</v>
      </c>
      <c r="M248">
        <v>94110</v>
      </c>
      <c r="N248" t="s">
        <v>44</v>
      </c>
      <c r="O248" t="s">
        <v>7249</v>
      </c>
      <c r="P248" t="s">
        <v>46</v>
      </c>
      <c r="Q248" t="s">
        <v>68</v>
      </c>
      <c r="R248" t="s">
        <v>7250</v>
      </c>
      <c r="S248">
        <v>8.82</v>
      </c>
      <c r="T248">
        <v>3</v>
      </c>
      <c r="U248">
        <v>0</v>
      </c>
      <c r="V248">
        <v>2.3814000000000002</v>
      </c>
    </row>
    <row r="249" spans="1:22">
      <c r="A249">
        <v>4144</v>
      </c>
      <c r="B249" t="s">
        <v>7248</v>
      </c>
      <c r="C249">
        <v>2014</v>
      </c>
      <c r="D249" s="21">
        <v>41670</v>
      </c>
      <c r="E249" s="21">
        <v>41677</v>
      </c>
      <c r="F249" t="s">
        <v>50</v>
      </c>
      <c r="G249" t="s">
        <v>2161</v>
      </c>
      <c r="H249" t="s">
        <v>2162</v>
      </c>
      <c r="I249" t="s">
        <v>102</v>
      </c>
      <c r="J249" t="s">
        <v>27</v>
      </c>
      <c r="K249" t="s">
        <v>127</v>
      </c>
      <c r="L249" t="s">
        <v>43</v>
      </c>
      <c r="M249">
        <v>94110</v>
      </c>
      <c r="N249" t="s">
        <v>44</v>
      </c>
      <c r="O249" t="s">
        <v>3320</v>
      </c>
      <c r="P249" t="s">
        <v>46</v>
      </c>
      <c r="Q249" t="s">
        <v>68</v>
      </c>
      <c r="R249" t="s">
        <v>3321</v>
      </c>
      <c r="S249">
        <v>12.74</v>
      </c>
      <c r="T249">
        <v>7</v>
      </c>
      <c r="U249">
        <v>0</v>
      </c>
      <c r="V249">
        <v>5.7329999999999997</v>
      </c>
    </row>
    <row r="250" spans="1:22">
      <c r="A250">
        <v>4010</v>
      </c>
      <c r="B250" t="s">
        <v>7148</v>
      </c>
      <c r="C250">
        <v>2014</v>
      </c>
      <c r="D250" s="21">
        <v>41641</v>
      </c>
      <c r="E250" s="21">
        <v>41645</v>
      </c>
      <c r="F250" t="s">
        <v>50</v>
      </c>
      <c r="G250" t="s">
        <v>519</v>
      </c>
      <c r="H250" t="s">
        <v>520</v>
      </c>
      <c r="I250" t="s">
        <v>26</v>
      </c>
      <c r="J250" t="s">
        <v>27</v>
      </c>
      <c r="K250" t="s">
        <v>42</v>
      </c>
      <c r="L250" t="s">
        <v>43</v>
      </c>
      <c r="M250">
        <v>90036</v>
      </c>
      <c r="N250" t="s">
        <v>44</v>
      </c>
      <c r="O250" t="s">
        <v>7149</v>
      </c>
      <c r="P250" t="s">
        <v>32</v>
      </c>
      <c r="Q250" t="s">
        <v>65</v>
      </c>
      <c r="R250" t="s">
        <v>7150</v>
      </c>
      <c r="S250">
        <v>474.43</v>
      </c>
      <c r="T250">
        <v>11</v>
      </c>
      <c r="U250">
        <v>0</v>
      </c>
      <c r="V250">
        <v>199.26060000000004</v>
      </c>
    </row>
    <row r="251" spans="1:22">
      <c r="A251">
        <v>3954</v>
      </c>
      <c r="B251" t="s">
        <v>7088</v>
      </c>
      <c r="C251">
        <v>2014</v>
      </c>
      <c r="D251" s="21">
        <v>41655</v>
      </c>
      <c r="E251" s="21">
        <v>41659</v>
      </c>
      <c r="F251" t="s">
        <v>50</v>
      </c>
      <c r="G251" t="s">
        <v>1583</v>
      </c>
      <c r="H251" t="s">
        <v>1584</v>
      </c>
      <c r="I251" t="s">
        <v>26</v>
      </c>
      <c r="J251" t="s">
        <v>27</v>
      </c>
      <c r="K251" t="s">
        <v>1320</v>
      </c>
      <c r="L251" t="s">
        <v>1245</v>
      </c>
      <c r="M251">
        <v>2169</v>
      </c>
      <c r="N251" t="s">
        <v>148</v>
      </c>
      <c r="O251" t="s">
        <v>329</v>
      </c>
      <c r="P251" t="s">
        <v>46</v>
      </c>
      <c r="Q251" t="s">
        <v>90</v>
      </c>
      <c r="R251" t="s">
        <v>330</v>
      </c>
      <c r="S251">
        <v>12.7</v>
      </c>
      <c r="T251">
        <v>2</v>
      </c>
      <c r="U251">
        <v>0</v>
      </c>
      <c r="V251">
        <v>5.8419999999999996</v>
      </c>
    </row>
    <row r="252" spans="1:22">
      <c r="A252">
        <v>3901</v>
      </c>
      <c r="B252" t="s">
        <v>7043</v>
      </c>
      <c r="C252">
        <v>2012</v>
      </c>
      <c r="D252" s="21">
        <v>40911</v>
      </c>
      <c r="E252" s="21">
        <v>40916</v>
      </c>
      <c r="F252" t="s">
        <v>50</v>
      </c>
      <c r="G252" t="s">
        <v>2057</v>
      </c>
      <c r="H252" t="s">
        <v>2058</v>
      </c>
      <c r="I252" t="s">
        <v>41</v>
      </c>
      <c r="J252" t="s">
        <v>27</v>
      </c>
      <c r="K252" t="s">
        <v>7044</v>
      </c>
      <c r="L252" t="s">
        <v>104</v>
      </c>
      <c r="M252">
        <v>77520</v>
      </c>
      <c r="N252" t="s">
        <v>105</v>
      </c>
      <c r="O252" t="s">
        <v>1154</v>
      </c>
      <c r="P252" t="s">
        <v>46</v>
      </c>
      <c r="Q252" t="s">
        <v>90</v>
      </c>
      <c r="R252" t="s">
        <v>1155</v>
      </c>
      <c r="S252">
        <v>10.368000000000002</v>
      </c>
      <c r="T252">
        <v>2</v>
      </c>
      <c r="U252">
        <v>0.2</v>
      </c>
      <c r="V252">
        <v>3.6288</v>
      </c>
    </row>
    <row r="253" spans="1:22">
      <c r="A253">
        <v>3886</v>
      </c>
      <c r="B253" t="s">
        <v>7029</v>
      </c>
      <c r="C253">
        <v>2014</v>
      </c>
      <c r="D253" s="21">
        <v>41669</v>
      </c>
      <c r="E253" s="21">
        <v>41673</v>
      </c>
      <c r="F253" t="s">
        <v>50</v>
      </c>
      <c r="G253" t="s">
        <v>2035</v>
      </c>
      <c r="H253" t="s">
        <v>2036</v>
      </c>
      <c r="I253" t="s">
        <v>26</v>
      </c>
      <c r="J253" t="s">
        <v>27</v>
      </c>
      <c r="K253" t="s">
        <v>303</v>
      </c>
      <c r="L253" t="s">
        <v>211</v>
      </c>
      <c r="M253">
        <v>60653</v>
      </c>
      <c r="N253" t="s">
        <v>105</v>
      </c>
      <c r="O253" t="s">
        <v>1120</v>
      </c>
      <c r="P253" t="s">
        <v>46</v>
      </c>
      <c r="Q253" t="s">
        <v>75</v>
      </c>
      <c r="R253" t="s">
        <v>1121</v>
      </c>
      <c r="S253">
        <v>12.127999999999997</v>
      </c>
      <c r="T253">
        <v>4</v>
      </c>
      <c r="U253">
        <v>0.8</v>
      </c>
      <c r="V253">
        <v>-20.617600000000003</v>
      </c>
    </row>
    <row r="254" spans="1:22">
      <c r="A254">
        <v>3797</v>
      </c>
      <c r="B254" t="s">
        <v>6941</v>
      </c>
      <c r="C254">
        <v>2011</v>
      </c>
      <c r="D254" s="21">
        <v>40571</v>
      </c>
      <c r="E254" s="21">
        <v>40577</v>
      </c>
      <c r="F254" t="s">
        <v>50</v>
      </c>
      <c r="G254" t="s">
        <v>6942</v>
      </c>
      <c r="H254" t="s">
        <v>6943</v>
      </c>
      <c r="I254" t="s">
        <v>26</v>
      </c>
      <c r="J254" t="s">
        <v>27</v>
      </c>
      <c r="K254" t="s">
        <v>947</v>
      </c>
      <c r="L254" t="s">
        <v>43</v>
      </c>
      <c r="M254">
        <v>92037</v>
      </c>
      <c r="N254" t="s">
        <v>44</v>
      </c>
      <c r="O254" t="s">
        <v>6946</v>
      </c>
      <c r="P254" t="s">
        <v>46</v>
      </c>
      <c r="Q254" t="s">
        <v>68</v>
      </c>
      <c r="R254" t="s">
        <v>6947</v>
      </c>
      <c r="S254">
        <v>36.44</v>
      </c>
      <c r="T254">
        <v>4</v>
      </c>
      <c r="U254">
        <v>0</v>
      </c>
      <c r="V254">
        <v>12.025199999999998</v>
      </c>
    </row>
    <row r="255" spans="1:22">
      <c r="A255">
        <v>3796</v>
      </c>
      <c r="B255" t="s">
        <v>6941</v>
      </c>
      <c r="C255">
        <v>2011</v>
      </c>
      <c r="D255" s="21">
        <v>40571</v>
      </c>
      <c r="E255" s="21">
        <v>40577</v>
      </c>
      <c r="F255" t="s">
        <v>50</v>
      </c>
      <c r="G255" t="s">
        <v>6942</v>
      </c>
      <c r="H255" t="s">
        <v>6943</v>
      </c>
      <c r="I255" t="s">
        <v>26</v>
      </c>
      <c r="J255" t="s">
        <v>27</v>
      </c>
      <c r="K255" t="s">
        <v>947</v>
      </c>
      <c r="L255" t="s">
        <v>43</v>
      </c>
      <c r="M255">
        <v>92037</v>
      </c>
      <c r="N255" t="s">
        <v>44</v>
      </c>
      <c r="O255" t="s">
        <v>6944</v>
      </c>
      <c r="P255" t="s">
        <v>32</v>
      </c>
      <c r="Q255" t="s">
        <v>56</v>
      </c>
      <c r="R255" t="s">
        <v>6945</v>
      </c>
      <c r="S255">
        <v>333</v>
      </c>
      <c r="T255">
        <v>3</v>
      </c>
      <c r="U255">
        <v>0.2</v>
      </c>
      <c r="V255">
        <v>-16.649999999999991</v>
      </c>
    </row>
    <row r="256" spans="1:22">
      <c r="A256">
        <v>3795</v>
      </c>
      <c r="B256" t="s">
        <v>6941</v>
      </c>
      <c r="C256">
        <v>2011</v>
      </c>
      <c r="D256" s="21">
        <v>40571</v>
      </c>
      <c r="E256" s="21">
        <v>40577</v>
      </c>
      <c r="F256" t="s">
        <v>50</v>
      </c>
      <c r="G256" t="s">
        <v>6942</v>
      </c>
      <c r="H256" t="s">
        <v>6943</v>
      </c>
      <c r="I256" t="s">
        <v>26</v>
      </c>
      <c r="J256" t="s">
        <v>27</v>
      </c>
      <c r="K256" t="s">
        <v>947</v>
      </c>
      <c r="L256" t="s">
        <v>43</v>
      </c>
      <c r="M256">
        <v>92037</v>
      </c>
      <c r="N256" t="s">
        <v>44</v>
      </c>
      <c r="O256" t="s">
        <v>5197</v>
      </c>
      <c r="P256" t="s">
        <v>46</v>
      </c>
      <c r="Q256" t="s">
        <v>59</v>
      </c>
      <c r="R256" t="s">
        <v>5198</v>
      </c>
      <c r="S256">
        <v>57.23</v>
      </c>
      <c r="T256">
        <v>1</v>
      </c>
      <c r="U256">
        <v>0</v>
      </c>
      <c r="V256">
        <v>14.307499999999997</v>
      </c>
    </row>
    <row r="257" spans="1:22">
      <c r="A257">
        <v>3744</v>
      </c>
      <c r="B257" t="s">
        <v>6896</v>
      </c>
      <c r="C257">
        <v>2013</v>
      </c>
      <c r="D257" s="21">
        <v>41289</v>
      </c>
      <c r="E257" s="21">
        <v>41295</v>
      </c>
      <c r="F257" t="s">
        <v>50</v>
      </c>
      <c r="G257" t="s">
        <v>5054</v>
      </c>
      <c r="H257" t="s">
        <v>5055</v>
      </c>
      <c r="I257" t="s">
        <v>26</v>
      </c>
      <c r="J257" t="s">
        <v>27</v>
      </c>
      <c r="K257" t="s">
        <v>266</v>
      </c>
      <c r="L257" t="s">
        <v>267</v>
      </c>
      <c r="M257">
        <v>10011</v>
      </c>
      <c r="N257" t="s">
        <v>148</v>
      </c>
      <c r="O257" t="s">
        <v>1342</v>
      </c>
      <c r="P257" t="s">
        <v>46</v>
      </c>
      <c r="Q257" t="s">
        <v>75</v>
      </c>
      <c r="R257" t="s">
        <v>1343</v>
      </c>
      <c r="S257">
        <v>49.536000000000001</v>
      </c>
      <c r="T257">
        <v>3</v>
      </c>
      <c r="U257">
        <v>0.2</v>
      </c>
      <c r="V257">
        <v>17.337599999999998</v>
      </c>
    </row>
    <row r="258" spans="1:22">
      <c r="A258">
        <v>3743</v>
      </c>
      <c r="B258" t="s">
        <v>6896</v>
      </c>
      <c r="C258">
        <v>2013</v>
      </c>
      <c r="D258" s="21">
        <v>41289</v>
      </c>
      <c r="E258" s="21">
        <v>41295</v>
      </c>
      <c r="F258" t="s">
        <v>50</v>
      </c>
      <c r="G258" t="s">
        <v>5054</v>
      </c>
      <c r="H258" t="s">
        <v>5055</v>
      </c>
      <c r="I258" t="s">
        <v>26</v>
      </c>
      <c r="J258" t="s">
        <v>27</v>
      </c>
      <c r="K258" t="s">
        <v>266</v>
      </c>
      <c r="L258" t="s">
        <v>267</v>
      </c>
      <c r="M258">
        <v>10011</v>
      </c>
      <c r="N258" t="s">
        <v>148</v>
      </c>
      <c r="O258" t="s">
        <v>5226</v>
      </c>
      <c r="P258" t="s">
        <v>46</v>
      </c>
      <c r="Q258" t="s">
        <v>90</v>
      </c>
      <c r="R258" t="s">
        <v>5227</v>
      </c>
      <c r="S258">
        <v>60.12</v>
      </c>
      <c r="T258">
        <v>9</v>
      </c>
      <c r="U258">
        <v>0</v>
      </c>
      <c r="V258">
        <v>28.857599999999998</v>
      </c>
    </row>
    <row r="259" spans="1:22">
      <c r="A259">
        <v>3742</v>
      </c>
      <c r="B259" t="s">
        <v>6896</v>
      </c>
      <c r="C259">
        <v>2013</v>
      </c>
      <c r="D259" s="21">
        <v>41289</v>
      </c>
      <c r="E259" s="21">
        <v>41295</v>
      </c>
      <c r="F259" t="s">
        <v>50</v>
      </c>
      <c r="G259" t="s">
        <v>5054</v>
      </c>
      <c r="H259" t="s">
        <v>5055</v>
      </c>
      <c r="I259" t="s">
        <v>26</v>
      </c>
      <c r="J259" t="s">
        <v>27</v>
      </c>
      <c r="K259" t="s">
        <v>266</v>
      </c>
      <c r="L259" t="s">
        <v>267</v>
      </c>
      <c r="M259">
        <v>10011</v>
      </c>
      <c r="N259" t="s">
        <v>148</v>
      </c>
      <c r="O259" t="s">
        <v>1262</v>
      </c>
      <c r="P259" t="s">
        <v>46</v>
      </c>
      <c r="Q259" t="s">
        <v>173</v>
      </c>
      <c r="R259" t="s">
        <v>1263</v>
      </c>
      <c r="S259">
        <v>16.52</v>
      </c>
      <c r="T259">
        <v>4</v>
      </c>
      <c r="U259">
        <v>0</v>
      </c>
      <c r="V259">
        <v>7.5991999999999997</v>
      </c>
    </row>
    <row r="260" spans="1:22">
      <c r="A260">
        <v>3702</v>
      </c>
      <c r="B260" t="s">
        <v>6864</v>
      </c>
      <c r="C260">
        <v>2013</v>
      </c>
      <c r="D260" s="21">
        <v>41283</v>
      </c>
      <c r="E260" s="21">
        <v>41287</v>
      </c>
      <c r="F260" t="s">
        <v>23</v>
      </c>
      <c r="G260" t="s">
        <v>6865</v>
      </c>
      <c r="H260" t="s">
        <v>6866</v>
      </c>
      <c r="I260" t="s">
        <v>41</v>
      </c>
      <c r="J260" t="s">
        <v>27</v>
      </c>
      <c r="K260" t="s">
        <v>2835</v>
      </c>
      <c r="L260" t="s">
        <v>498</v>
      </c>
      <c r="M260">
        <v>43615</v>
      </c>
      <c r="N260" t="s">
        <v>148</v>
      </c>
      <c r="O260" t="s">
        <v>6158</v>
      </c>
      <c r="P260" t="s">
        <v>32</v>
      </c>
      <c r="Q260" t="s">
        <v>65</v>
      </c>
      <c r="R260" t="s">
        <v>6159</v>
      </c>
      <c r="S260">
        <v>15.168000000000001</v>
      </c>
      <c r="T260">
        <v>2</v>
      </c>
      <c r="U260">
        <v>0.2</v>
      </c>
      <c r="V260">
        <v>3.7920000000000011</v>
      </c>
    </row>
    <row r="261" spans="1:22">
      <c r="A261">
        <v>3236</v>
      </c>
      <c r="B261" t="s">
        <v>6449</v>
      </c>
      <c r="C261">
        <v>2013</v>
      </c>
      <c r="D261" s="21">
        <v>41289</v>
      </c>
      <c r="E261" s="21">
        <v>41289</v>
      </c>
      <c r="F261" t="s">
        <v>1290</v>
      </c>
      <c r="G261" t="s">
        <v>984</v>
      </c>
      <c r="H261" t="s">
        <v>985</v>
      </c>
      <c r="I261" t="s">
        <v>26</v>
      </c>
      <c r="J261" t="s">
        <v>27</v>
      </c>
      <c r="K261" t="s">
        <v>746</v>
      </c>
      <c r="L261" t="s">
        <v>747</v>
      </c>
      <c r="M261">
        <v>6824</v>
      </c>
      <c r="N261" t="s">
        <v>148</v>
      </c>
      <c r="O261" t="s">
        <v>1051</v>
      </c>
      <c r="P261" t="s">
        <v>32</v>
      </c>
      <c r="Q261" t="s">
        <v>56</v>
      </c>
      <c r="R261" t="s">
        <v>1052</v>
      </c>
      <c r="S261">
        <v>181.79699999999997</v>
      </c>
      <c r="T261">
        <v>1</v>
      </c>
      <c r="U261">
        <v>0.3</v>
      </c>
      <c r="V261">
        <v>-15.582599999999999</v>
      </c>
    </row>
    <row r="262" spans="1:22">
      <c r="A262">
        <v>3210</v>
      </c>
      <c r="B262" t="s">
        <v>6426</v>
      </c>
      <c r="C262">
        <v>2013</v>
      </c>
      <c r="D262" s="21">
        <v>41283</v>
      </c>
      <c r="E262" s="21">
        <v>41289</v>
      </c>
      <c r="F262" t="s">
        <v>50</v>
      </c>
      <c r="G262" t="s">
        <v>1345</v>
      </c>
      <c r="H262" t="s">
        <v>1346</v>
      </c>
      <c r="I262" t="s">
        <v>41</v>
      </c>
      <c r="J262" t="s">
        <v>27</v>
      </c>
      <c r="K262" t="s">
        <v>3488</v>
      </c>
      <c r="L262" t="s">
        <v>43</v>
      </c>
      <c r="M262">
        <v>93727</v>
      </c>
      <c r="N262" t="s">
        <v>44</v>
      </c>
      <c r="O262" t="s">
        <v>313</v>
      </c>
      <c r="P262" t="s">
        <v>71</v>
      </c>
      <c r="Q262" t="s">
        <v>72</v>
      </c>
      <c r="R262" t="s">
        <v>314</v>
      </c>
      <c r="S262">
        <v>377.92800000000005</v>
      </c>
      <c r="T262">
        <v>9</v>
      </c>
      <c r="U262">
        <v>0.2</v>
      </c>
      <c r="V262">
        <v>141.72300000000001</v>
      </c>
    </row>
    <row r="263" spans="1:22">
      <c r="A263">
        <v>3209</v>
      </c>
      <c r="B263" t="s">
        <v>6426</v>
      </c>
      <c r="C263">
        <v>2013</v>
      </c>
      <c r="D263" s="21">
        <v>41283</v>
      </c>
      <c r="E263" s="21">
        <v>41289</v>
      </c>
      <c r="F263" t="s">
        <v>50</v>
      </c>
      <c r="G263" t="s">
        <v>1345</v>
      </c>
      <c r="H263" t="s">
        <v>1346</v>
      </c>
      <c r="I263" t="s">
        <v>41</v>
      </c>
      <c r="J263" t="s">
        <v>27</v>
      </c>
      <c r="K263" t="s">
        <v>3488</v>
      </c>
      <c r="L263" t="s">
        <v>43</v>
      </c>
      <c r="M263">
        <v>93727</v>
      </c>
      <c r="N263" t="s">
        <v>44</v>
      </c>
      <c r="O263" t="s">
        <v>6427</v>
      </c>
      <c r="P263" t="s">
        <v>71</v>
      </c>
      <c r="Q263" t="s">
        <v>161</v>
      </c>
      <c r="R263" t="s">
        <v>6428</v>
      </c>
      <c r="S263">
        <v>349.95</v>
      </c>
      <c r="T263">
        <v>5</v>
      </c>
      <c r="U263">
        <v>0</v>
      </c>
      <c r="V263">
        <v>118.98299999999999</v>
      </c>
    </row>
    <row r="264" spans="1:22">
      <c r="A264">
        <v>3084</v>
      </c>
      <c r="B264" t="s">
        <v>6298</v>
      </c>
      <c r="C264">
        <v>2011</v>
      </c>
      <c r="D264" s="21">
        <v>40572</v>
      </c>
      <c r="E264" s="21">
        <v>40578</v>
      </c>
      <c r="F264" t="s">
        <v>50</v>
      </c>
      <c r="G264" t="s">
        <v>1810</v>
      </c>
      <c r="H264" t="s">
        <v>1811</v>
      </c>
      <c r="I264" t="s">
        <v>26</v>
      </c>
      <c r="J264" t="s">
        <v>27</v>
      </c>
      <c r="K264" t="s">
        <v>266</v>
      </c>
      <c r="L264" t="s">
        <v>267</v>
      </c>
      <c r="M264">
        <v>10024</v>
      </c>
      <c r="N264" t="s">
        <v>148</v>
      </c>
      <c r="O264" t="s">
        <v>794</v>
      </c>
      <c r="P264" t="s">
        <v>46</v>
      </c>
      <c r="Q264" t="s">
        <v>75</v>
      </c>
      <c r="R264" t="s">
        <v>795</v>
      </c>
      <c r="S264">
        <v>3.9280000000000004</v>
      </c>
      <c r="T264">
        <v>1</v>
      </c>
      <c r="U264">
        <v>0.2</v>
      </c>
      <c r="V264">
        <v>1.3256999999999999</v>
      </c>
    </row>
    <row r="265" spans="1:22">
      <c r="A265">
        <v>3074</v>
      </c>
      <c r="B265" t="s">
        <v>6290</v>
      </c>
      <c r="C265">
        <v>2013</v>
      </c>
      <c r="D265" s="21">
        <v>41277</v>
      </c>
      <c r="E265" s="21">
        <v>41279</v>
      </c>
      <c r="F265" t="s">
        <v>188</v>
      </c>
      <c r="G265" t="s">
        <v>1990</v>
      </c>
      <c r="H265" t="s">
        <v>1991</v>
      </c>
      <c r="I265" t="s">
        <v>26</v>
      </c>
      <c r="J265" t="s">
        <v>27</v>
      </c>
      <c r="K265" t="s">
        <v>42</v>
      </c>
      <c r="L265" t="s">
        <v>43</v>
      </c>
      <c r="M265">
        <v>90045</v>
      </c>
      <c r="N265" t="s">
        <v>44</v>
      </c>
      <c r="O265" t="s">
        <v>5197</v>
      </c>
      <c r="P265" t="s">
        <v>46</v>
      </c>
      <c r="Q265" t="s">
        <v>59</v>
      </c>
      <c r="R265" t="s">
        <v>5198</v>
      </c>
      <c r="S265">
        <v>114.46</v>
      </c>
      <c r="T265">
        <v>2</v>
      </c>
      <c r="U265">
        <v>0</v>
      </c>
      <c r="V265">
        <v>28.614999999999995</v>
      </c>
    </row>
    <row r="266" spans="1:22">
      <c r="A266">
        <v>2979</v>
      </c>
      <c r="B266" t="s">
        <v>6170</v>
      </c>
      <c r="C266">
        <v>2011</v>
      </c>
      <c r="D266" s="21">
        <v>40557</v>
      </c>
      <c r="E266" s="21">
        <v>40560</v>
      </c>
      <c r="F266" t="s">
        <v>23</v>
      </c>
      <c r="G266" t="s">
        <v>3731</v>
      </c>
      <c r="H266" t="s">
        <v>3732</v>
      </c>
      <c r="I266" t="s">
        <v>26</v>
      </c>
      <c r="J266" t="s">
        <v>27</v>
      </c>
      <c r="K266" t="s">
        <v>6171</v>
      </c>
      <c r="L266" t="s">
        <v>383</v>
      </c>
      <c r="M266">
        <v>29464</v>
      </c>
      <c r="N266" t="s">
        <v>30</v>
      </c>
      <c r="O266" t="s">
        <v>6128</v>
      </c>
      <c r="P266" t="s">
        <v>32</v>
      </c>
      <c r="Q266" t="s">
        <v>36</v>
      </c>
      <c r="R266" t="s">
        <v>6129</v>
      </c>
      <c r="S266">
        <v>545.93999999999994</v>
      </c>
      <c r="T266">
        <v>6</v>
      </c>
      <c r="U266">
        <v>0</v>
      </c>
      <c r="V266">
        <v>87.350400000000036</v>
      </c>
    </row>
    <row r="267" spans="1:22">
      <c r="A267">
        <v>2922</v>
      </c>
      <c r="B267" t="s">
        <v>6112</v>
      </c>
      <c r="C267">
        <v>2014</v>
      </c>
      <c r="D267" s="21">
        <v>41670</v>
      </c>
      <c r="E267" s="21">
        <v>41670</v>
      </c>
      <c r="F267" t="s">
        <v>1290</v>
      </c>
      <c r="G267" t="s">
        <v>3881</v>
      </c>
      <c r="H267" t="s">
        <v>3882</v>
      </c>
      <c r="I267" t="s">
        <v>26</v>
      </c>
      <c r="J267" t="s">
        <v>27</v>
      </c>
      <c r="K267" t="s">
        <v>127</v>
      </c>
      <c r="L267" t="s">
        <v>43</v>
      </c>
      <c r="M267">
        <v>94109</v>
      </c>
      <c r="N267" t="s">
        <v>44</v>
      </c>
      <c r="O267" t="s">
        <v>2164</v>
      </c>
      <c r="P267" t="s">
        <v>46</v>
      </c>
      <c r="Q267" t="s">
        <v>59</v>
      </c>
      <c r="R267" t="s">
        <v>2165</v>
      </c>
      <c r="S267">
        <v>129.30000000000001</v>
      </c>
      <c r="T267">
        <v>2</v>
      </c>
      <c r="U267">
        <v>0</v>
      </c>
      <c r="V267">
        <v>6.4649999999999892</v>
      </c>
    </row>
    <row r="268" spans="1:22">
      <c r="A268">
        <v>2898</v>
      </c>
      <c r="B268" t="s">
        <v>6086</v>
      </c>
      <c r="C268">
        <v>2013</v>
      </c>
      <c r="D268" s="21">
        <v>41278</v>
      </c>
      <c r="E268" s="21">
        <v>41283</v>
      </c>
      <c r="F268" t="s">
        <v>50</v>
      </c>
      <c r="G268" t="s">
        <v>3597</v>
      </c>
      <c r="H268" t="s">
        <v>3598</v>
      </c>
      <c r="I268" t="s">
        <v>41</v>
      </c>
      <c r="J268" t="s">
        <v>27</v>
      </c>
      <c r="K268" t="s">
        <v>467</v>
      </c>
      <c r="L268" t="s">
        <v>88</v>
      </c>
      <c r="M268">
        <v>28205</v>
      </c>
      <c r="N268" t="s">
        <v>30</v>
      </c>
      <c r="O268" t="s">
        <v>5426</v>
      </c>
      <c r="P268" t="s">
        <v>71</v>
      </c>
      <c r="Q268" t="s">
        <v>1216</v>
      </c>
      <c r="R268" t="s">
        <v>5427</v>
      </c>
      <c r="S268">
        <v>959.96800000000007</v>
      </c>
      <c r="T268">
        <v>4</v>
      </c>
      <c r="U268">
        <v>0.2</v>
      </c>
      <c r="V268">
        <v>119.99599999999992</v>
      </c>
    </row>
    <row r="269" spans="1:22">
      <c r="A269">
        <v>268</v>
      </c>
      <c r="B269" t="s">
        <v>1000</v>
      </c>
      <c r="C269">
        <v>2013</v>
      </c>
      <c r="D269" s="21">
        <v>41296</v>
      </c>
      <c r="E269" s="21">
        <v>41302</v>
      </c>
      <c r="F269" t="s">
        <v>50</v>
      </c>
      <c r="G269" t="s">
        <v>387</v>
      </c>
      <c r="H269" t="s">
        <v>388</v>
      </c>
      <c r="I269" t="s">
        <v>26</v>
      </c>
      <c r="J269" t="s">
        <v>27</v>
      </c>
      <c r="K269" t="s">
        <v>1001</v>
      </c>
      <c r="L269" t="s">
        <v>788</v>
      </c>
      <c r="M269">
        <v>7960</v>
      </c>
      <c r="N269" t="s">
        <v>148</v>
      </c>
      <c r="O269" t="s">
        <v>1002</v>
      </c>
      <c r="P269" t="s">
        <v>46</v>
      </c>
      <c r="Q269" t="s">
        <v>269</v>
      </c>
      <c r="R269" t="s">
        <v>1003</v>
      </c>
      <c r="S269">
        <v>7.5600000000000005</v>
      </c>
      <c r="T269">
        <v>6</v>
      </c>
      <c r="U269">
        <v>0</v>
      </c>
      <c r="V269">
        <v>0.3024</v>
      </c>
    </row>
    <row r="270" spans="1:22">
      <c r="A270">
        <v>2885</v>
      </c>
      <c r="B270" t="s">
        <v>6070</v>
      </c>
      <c r="C270">
        <v>2013</v>
      </c>
      <c r="D270" s="21">
        <v>41304</v>
      </c>
      <c r="E270" s="21">
        <v>41308</v>
      </c>
      <c r="F270" t="s">
        <v>50</v>
      </c>
      <c r="G270" t="s">
        <v>1913</v>
      </c>
      <c r="H270" t="s">
        <v>1914</v>
      </c>
      <c r="I270" t="s">
        <v>26</v>
      </c>
      <c r="J270" t="s">
        <v>27</v>
      </c>
      <c r="K270" t="s">
        <v>127</v>
      </c>
      <c r="L270" t="s">
        <v>43</v>
      </c>
      <c r="M270">
        <v>94122</v>
      </c>
      <c r="N270" t="s">
        <v>44</v>
      </c>
      <c r="O270" t="s">
        <v>2471</v>
      </c>
      <c r="P270" t="s">
        <v>46</v>
      </c>
      <c r="Q270" t="s">
        <v>75</v>
      </c>
      <c r="R270" t="s">
        <v>2472</v>
      </c>
      <c r="S270">
        <v>17.456</v>
      </c>
      <c r="T270">
        <v>2</v>
      </c>
      <c r="U270">
        <v>0.2</v>
      </c>
      <c r="V270">
        <v>5.8914</v>
      </c>
    </row>
    <row r="271" spans="1:22">
      <c r="A271">
        <v>2880</v>
      </c>
      <c r="B271" t="s">
        <v>6065</v>
      </c>
      <c r="C271">
        <v>2013</v>
      </c>
      <c r="D271" s="21">
        <v>41289</v>
      </c>
      <c r="E271" s="21">
        <v>41293</v>
      </c>
      <c r="F271" t="s">
        <v>50</v>
      </c>
      <c r="G271" t="s">
        <v>5928</v>
      </c>
      <c r="H271" t="s">
        <v>5929</v>
      </c>
      <c r="I271" t="s">
        <v>102</v>
      </c>
      <c r="J271" t="s">
        <v>27</v>
      </c>
      <c r="K271" t="s">
        <v>787</v>
      </c>
      <c r="L271" t="s">
        <v>788</v>
      </c>
      <c r="M271">
        <v>7090</v>
      </c>
      <c r="N271" t="s">
        <v>148</v>
      </c>
      <c r="O271" t="s">
        <v>478</v>
      </c>
      <c r="P271" t="s">
        <v>71</v>
      </c>
      <c r="Q271" t="s">
        <v>161</v>
      </c>
      <c r="R271" t="s">
        <v>479</v>
      </c>
      <c r="S271">
        <v>254.96999999999997</v>
      </c>
      <c r="T271">
        <v>3</v>
      </c>
      <c r="U271">
        <v>0</v>
      </c>
      <c r="V271">
        <v>91.789199999999994</v>
      </c>
    </row>
    <row r="272" spans="1:22">
      <c r="A272">
        <v>2879</v>
      </c>
      <c r="B272" t="s">
        <v>6065</v>
      </c>
      <c r="C272">
        <v>2013</v>
      </c>
      <c r="D272" s="21">
        <v>41289</v>
      </c>
      <c r="E272" s="21">
        <v>41293</v>
      </c>
      <c r="F272" t="s">
        <v>50</v>
      </c>
      <c r="G272" t="s">
        <v>5928</v>
      </c>
      <c r="H272" t="s">
        <v>5929</v>
      </c>
      <c r="I272" t="s">
        <v>102</v>
      </c>
      <c r="J272" t="s">
        <v>27</v>
      </c>
      <c r="K272" t="s">
        <v>787</v>
      </c>
      <c r="L272" t="s">
        <v>788</v>
      </c>
      <c r="M272">
        <v>7090</v>
      </c>
      <c r="N272" t="s">
        <v>148</v>
      </c>
      <c r="O272" t="s">
        <v>1468</v>
      </c>
      <c r="P272" t="s">
        <v>46</v>
      </c>
      <c r="Q272" t="s">
        <v>68</v>
      </c>
      <c r="R272" t="s">
        <v>1469</v>
      </c>
      <c r="S272">
        <v>4.66</v>
      </c>
      <c r="T272">
        <v>2</v>
      </c>
      <c r="U272">
        <v>0</v>
      </c>
      <c r="V272">
        <v>1.3513999999999995</v>
      </c>
    </row>
    <row r="273" spans="1:22">
      <c r="A273">
        <v>2878</v>
      </c>
      <c r="B273" t="s">
        <v>6065</v>
      </c>
      <c r="C273">
        <v>2013</v>
      </c>
      <c r="D273" s="21">
        <v>41289</v>
      </c>
      <c r="E273" s="21">
        <v>41293</v>
      </c>
      <c r="F273" t="s">
        <v>50</v>
      </c>
      <c r="G273" t="s">
        <v>5928</v>
      </c>
      <c r="H273" t="s">
        <v>5929</v>
      </c>
      <c r="I273" t="s">
        <v>102</v>
      </c>
      <c r="J273" t="s">
        <v>27</v>
      </c>
      <c r="K273" t="s">
        <v>787</v>
      </c>
      <c r="L273" t="s">
        <v>788</v>
      </c>
      <c r="M273">
        <v>7090</v>
      </c>
      <c r="N273" t="s">
        <v>148</v>
      </c>
      <c r="O273" t="s">
        <v>5033</v>
      </c>
      <c r="P273" t="s">
        <v>46</v>
      </c>
      <c r="Q273" t="s">
        <v>173</v>
      </c>
      <c r="R273" t="s">
        <v>5034</v>
      </c>
      <c r="S273">
        <v>52.34</v>
      </c>
      <c r="T273">
        <v>2</v>
      </c>
      <c r="U273">
        <v>0</v>
      </c>
      <c r="V273">
        <v>24.599800000000002</v>
      </c>
    </row>
    <row r="274" spans="1:22">
      <c r="A274">
        <v>2877</v>
      </c>
      <c r="B274" t="s">
        <v>6064</v>
      </c>
      <c r="C274">
        <v>2013</v>
      </c>
      <c r="D274" s="21">
        <v>41295</v>
      </c>
      <c r="E274" s="21">
        <v>41297</v>
      </c>
      <c r="F274" t="s">
        <v>23</v>
      </c>
      <c r="G274" t="s">
        <v>1242</v>
      </c>
      <c r="H274" t="s">
        <v>1243</v>
      </c>
      <c r="I274" t="s">
        <v>26</v>
      </c>
      <c r="J274" t="s">
        <v>27</v>
      </c>
      <c r="K274" t="s">
        <v>947</v>
      </c>
      <c r="L274" t="s">
        <v>43</v>
      </c>
      <c r="M274">
        <v>92037</v>
      </c>
      <c r="N274" t="s">
        <v>44</v>
      </c>
      <c r="O274" t="s">
        <v>1280</v>
      </c>
      <c r="P274" t="s">
        <v>32</v>
      </c>
      <c r="Q274" t="s">
        <v>36</v>
      </c>
      <c r="R274" t="s">
        <v>1281</v>
      </c>
      <c r="S274">
        <v>1013.4879999999999</v>
      </c>
      <c r="T274">
        <v>7</v>
      </c>
      <c r="U274">
        <v>0.2</v>
      </c>
      <c r="V274">
        <v>76.011600000000016</v>
      </c>
    </row>
    <row r="275" spans="1:22">
      <c r="A275">
        <v>2876</v>
      </c>
      <c r="B275" t="s">
        <v>6064</v>
      </c>
      <c r="C275">
        <v>2013</v>
      </c>
      <c r="D275" s="21">
        <v>41295</v>
      </c>
      <c r="E275" s="21">
        <v>41297</v>
      </c>
      <c r="F275" t="s">
        <v>23</v>
      </c>
      <c r="G275" t="s">
        <v>1242</v>
      </c>
      <c r="H275" t="s">
        <v>1243</v>
      </c>
      <c r="I275" t="s">
        <v>26</v>
      </c>
      <c r="J275" t="s">
        <v>27</v>
      </c>
      <c r="K275" t="s">
        <v>947</v>
      </c>
      <c r="L275" t="s">
        <v>43</v>
      </c>
      <c r="M275">
        <v>92037</v>
      </c>
      <c r="N275" t="s">
        <v>44</v>
      </c>
      <c r="O275" t="s">
        <v>3891</v>
      </c>
      <c r="P275" t="s">
        <v>32</v>
      </c>
      <c r="Q275" t="s">
        <v>36</v>
      </c>
      <c r="R275" t="s">
        <v>3892</v>
      </c>
      <c r="S275">
        <v>153.56800000000001</v>
      </c>
      <c r="T275">
        <v>2</v>
      </c>
      <c r="U275">
        <v>0.2</v>
      </c>
      <c r="V275">
        <v>-5.758800000000015</v>
      </c>
    </row>
    <row r="276" spans="1:22">
      <c r="A276">
        <v>2835</v>
      </c>
      <c r="B276" t="s">
        <v>6011</v>
      </c>
      <c r="C276">
        <v>2014</v>
      </c>
      <c r="D276" s="21">
        <v>41666</v>
      </c>
      <c r="E276" s="21">
        <v>41671</v>
      </c>
      <c r="F276" t="s">
        <v>23</v>
      </c>
      <c r="G276" t="s">
        <v>6012</v>
      </c>
      <c r="H276" t="s">
        <v>6013</v>
      </c>
      <c r="I276" t="s">
        <v>41</v>
      </c>
      <c r="J276" t="s">
        <v>27</v>
      </c>
      <c r="K276" t="s">
        <v>5893</v>
      </c>
      <c r="L276" t="s">
        <v>358</v>
      </c>
      <c r="M276">
        <v>35244</v>
      </c>
      <c r="N276" t="s">
        <v>30</v>
      </c>
      <c r="O276" t="s">
        <v>748</v>
      </c>
      <c r="P276" t="s">
        <v>46</v>
      </c>
      <c r="Q276" t="s">
        <v>75</v>
      </c>
      <c r="R276" t="s">
        <v>749</v>
      </c>
      <c r="S276">
        <v>7.16</v>
      </c>
      <c r="T276">
        <v>2</v>
      </c>
      <c r="U276">
        <v>0</v>
      </c>
      <c r="V276">
        <v>3.4367999999999999</v>
      </c>
    </row>
    <row r="277" spans="1:22">
      <c r="A277">
        <v>2834</v>
      </c>
      <c r="B277" t="s">
        <v>6011</v>
      </c>
      <c r="C277">
        <v>2014</v>
      </c>
      <c r="D277" s="21">
        <v>41666</v>
      </c>
      <c r="E277" s="21">
        <v>41671</v>
      </c>
      <c r="F277" t="s">
        <v>23</v>
      </c>
      <c r="G277" t="s">
        <v>6012</v>
      </c>
      <c r="H277" t="s">
        <v>6013</v>
      </c>
      <c r="I277" t="s">
        <v>41</v>
      </c>
      <c r="J277" t="s">
        <v>27</v>
      </c>
      <c r="K277" t="s">
        <v>5893</v>
      </c>
      <c r="L277" t="s">
        <v>358</v>
      </c>
      <c r="M277">
        <v>35244</v>
      </c>
      <c r="N277" t="s">
        <v>30</v>
      </c>
      <c r="O277" t="s">
        <v>640</v>
      </c>
      <c r="P277" t="s">
        <v>46</v>
      </c>
      <c r="Q277" t="s">
        <v>68</v>
      </c>
      <c r="R277" t="s">
        <v>641</v>
      </c>
      <c r="S277">
        <v>15.469999999999999</v>
      </c>
      <c r="T277">
        <v>7</v>
      </c>
      <c r="U277">
        <v>0</v>
      </c>
      <c r="V277">
        <v>4.1768999999999998</v>
      </c>
    </row>
    <row r="278" spans="1:22">
      <c r="A278">
        <v>2822</v>
      </c>
      <c r="B278" t="s">
        <v>5998</v>
      </c>
      <c r="C278">
        <v>2014</v>
      </c>
      <c r="D278" s="21">
        <v>41640</v>
      </c>
      <c r="E278" s="21">
        <v>41645</v>
      </c>
      <c r="F278" t="s">
        <v>50</v>
      </c>
      <c r="G278" t="s">
        <v>3147</v>
      </c>
      <c r="H278" t="s">
        <v>3148</v>
      </c>
      <c r="I278" t="s">
        <v>26</v>
      </c>
      <c r="J278" t="s">
        <v>27</v>
      </c>
      <c r="K278" t="s">
        <v>1883</v>
      </c>
      <c r="L278" t="s">
        <v>43</v>
      </c>
      <c r="M278">
        <v>92804</v>
      </c>
      <c r="N278" t="s">
        <v>44</v>
      </c>
      <c r="O278" t="s">
        <v>861</v>
      </c>
      <c r="P278" t="s">
        <v>71</v>
      </c>
      <c r="Q278" t="s">
        <v>72</v>
      </c>
      <c r="R278" t="s">
        <v>862</v>
      </c>
      <c r="S278">
        <v>302.37599999999998</v>
      </c>
      <c r="T278">
        <v>3</v>
      </c>
      <c r="U278">
        <v>0.2</v>
      </c>
      <c r="V278">
        <v>22.678200000000018</v>
      </c>
    </row>
    <row r="279" spans="1:22">
      <c r="A279">
        <v>2768</v>
      </c>
      <c r="B279" t="s">
        <v>5938</v>
      </c>
      <c r="C279">
        <v>2014</v>
      </c>
      <c r="D279" s="21">
        <v>41655</v>
      </c>
      <c r="E279" s="21">
        <v>41658</v>
      </c>
      <c r="F279" t="s">
        <v>188</v>
      </c>
      <c r="G279" t="s">
        <v>2940</v>
      </c>
      <c r="H279" t="s">
        <v>2941</v>
      </c>
      <c r="I279" t="s">
        <v>26</v>
      </c>
      <c r="J279" t="s">
        <v>27</v>
      </c>
      <c r="K279" t="s">
        <v>146</v>
      </c>
      <c r="L279" t="s">
        <v>147</v>
      </c>
      <c r="M279">
        <v>19134</v>
      </c>
      <c r="N279" t="s">
        <v>148</v>
      </c>
      <c r="O279" t="s">
        <v>937</v>
      </c>
      <c r="P279" t="s">
        <v>46</v>
      </c>
      <c r="Q279" t="s">
        <v>78</v>
      </c>
      <c r="R279" t="s">
        <v>938</v>
      </c>
      <c r="S279">
        <v>1924.1599999999999</v>
      </c>
      <c r="T279">
        <v>8</v>
      </c>
      <c r="U279">
        <v>0.2</v>
      </c>
      <c r="V279">
        <v>312.67599999999993</v>
      </c>
    </row>
    <row r="280" spans="1:22">
      <c r="A280">
        <v>2767</v>
      </c>
      <c r="B280" t="s">
        <v>5938</v>
      </c>
      <c r="C280">
        <v>2014</v>
      </c>
      <c r="D280" s="21">
        <v>41655</v>
      </c>
      <c r="E280" s="21">
        <v>41658</v>
      </c>
      <c r="F280" t="s">
        <v>188</v>
      </c>
      <c r="G280" t="s">
        <v>2940</v>
      </c>
      <c r="H280" t="s">
        <v>2941</v>
      </c>
      <c r="I280" t="s">
        <v>26</v>
      </c>
      <c r="J280" t="s">
        <v>27</v>
      </c>
      <c r="K280" t="s">
        <v>146</v>
      </c>
      <c r="L280" t="s">
        <v>147</v>
      </c>
      <c r="M280">
        <v>19134</v>
      </c>
      <c r="N280" t="s">
        <v>148</v>
      </c>
      <c r="O280" t="s">
        <v>5939</v>
      </c>
      <c r="P280" t="s">
        <v>46</v>
      </c>
      <c r="Q280" t="s">
        <v>78</v>
      </c>
      <c r="R280" t="s">
        <v>5940</v>
      </c>
      <c r="S280">
        <v>34.384</v>
      </c>
      <c r="T280">
        <v>1</v>
      </c>
      <c r="U280">
        <v>0.2</v>
      </c>
      <c r="V280">
        <v>3.8681999999999945</v>
      </c>
    </row>
    <row r="281" spans="1:22">
      <c r="A281">
        <v>2710</v>
      </c>
      <c r="B281" t="s">
        <v>5856</v>
      </c>
      <c r="C281">
        <v>2012</v>
      </c>
      <c r="D281" s="21">
        <v>40938</v>
      </c>
      <c r="E281" s="21">
        <v>40945</v>
      </c>
      <c r="F281" t="s">
        <v>50</v>
      </c>
      <c r="G281" t="s">
        <v>1957</v>
      </c>
      <c r="H281" t="s">
        <v>1958</v>
      </c>
      <c r="I281" t="s">
        <v>26</v>
      </c>
      <c r="J281" t="s">
        <v>27</v>
      </c>
      <c r="K281" t="s">
        <v>42</v>
      </c>
      <c r="L281" t="s">
        <v>43</v>
      </c>
      <c r="M281">
        <v>90049</v>
      </c>
      <c r="N281" t="s">
        <v>44</v>
      </c>
      <c r="O281" t="s">
        <v>4603</v>
      </c>
      <c r="P281" t="s">
        <v>71</v>
      </c>
      <c r="Q281" t="s">
        <v>682</v>
      </c>
      <c r="R281" t="s">
        <v>4604</v>
      </c>
      <c r="S281">
        <v>1919.9760000000001</v>
      </c>
      <c r="T281">
        <v>3</v>
      </c>
      <c r="U281">
        <v>0.2</v>
      </c>
      <c r="V281">
        <v>215.99729999999977</v>
      </c>
    </row>
    <row r="282" spans="1:22">
      <c r="A282">
        <v>2709</v>
      </c>
      <c r="B282" t="s">
        <v>5856</v>
      </c>
      <c r="C282">
        <v>2012</v>
      </c>
      <c r="D282" s="21">
        <v>40938</v>
      </c>
      <c r="E282" s="21">
        <v>40945</v>
      </c>
      <c r="F282" t="s">
        <v>50</v>
      </c>
      <c r="G282" t="s">
        <v>1957</v>
      </c>
      <c r="H282" t="s">
        <v>1958</v>
      </c>
      <c r="I282" t="s">
        <v>26</v>
      </c>
      <c r="J282" t="s">
        <v>27</v>
      </c>
      <c r="K282" t="s">
        <v>42</v>
      </c>
      <c r="L282" t="s">
        <v>43</v>
      </c>
      <c r="M282">
        <v>90049</v>
      </c>
      <c r="N282" t="s">
        <v>44</v>
      </c>
      <c r="O282" t="s">
        <v>5857</v>
      </c>
      <c r="P282" t="s">
        <v>32</v>
      </c>
      <c r="Q282" t="s">
        <v>65</v>
      </c>
      <c r="R282" t="s">
        <v>5858</v>
      </c>
      <c r="S282">
        <v>227.35999999999999</v>
      </c>
      <c r="T282">
        <v>7</v>
      </c>
      <c r="U282">
        <v>0</v>
      </c>
      <c r="V282">
        <v>81.849599999999981</v>
      </c>
    </row>
    <row r="283" spans="1:22">
      <c r="A283">
        <v>2694</v>
      </c>
      <c r="B283" t="s">
        <v>5835</v>
      </c>
      <c r="C283">
        <v>2013</v>
      </c>
      <c r="D283" s="21">
        <v>41296</v>
      </c>
      <c r="E283" s="21">
        <v>41302</v>
      </c>
      <c r="F283" t="s">
        <v>50</v>
      </c>
      <c r="G283" t="s">
        <v>2431</v>
      </c>
      <c r="H283" t="s">
        <v>2432</v>
      </c>
      <c r="I283" t="s">
        <v>41</v>
      </c>
      <c r="J283" t="s">
        <v>27</v>
      </c>
      <c r="K283" t="s">
        <v>95</v>
      </c>
      <c r="L283" t="s">
        <v>96</v>
      </c>
      <c r="M283">
        <v>98115</v>
      </c>
      <c r="N283" t="s">
        <v>44</v>
      </c>
      <c r="O283" t="s">
        <v>1954</v>
      </c>
      <c r="P283" t="s">
        <v>32</v>
      </c>
      <c r="Q283" t="s">
        <v>65</v>
      </c>
      <c r="R283" t="s">
        <v>1955</v>
      </c>
      <c r="S283">
        <v>109.9</v>
      </c>
      <c r="T283">
        <v>5</v>
      </c>
      <c r="U283">
        <v>0</v>
      </c>
      <c r="V283">
        <v>37.366</v>
      </c>
    </row>
    <row r="284" spans="1:22">
      <c r="A284">
        <v>2684</v>
      </c>
      <c r="B284" t="s">
        <v>5812</v>
      </c>
      <c r="C284">
        <v>2014</v>
      </c>
      <c r="D284" s="21">
        <v>41661</v>
      </c>
      <c r="E284" s="21">
        <v>41667</v>
      </c>
      <c r="F284" t="s">
        <v>50</v>
      </c>
      <c r="G284" t="s">
        <v>3503</v>
      </c>
      <c r="H284" t="s">
        <v>3504</v>
      </c>
      <c r="I284" t="s">
        <v>102</v>
      </c>
      <c r="J284" t="s">
        <v>27</v>
      </c>
      <c r="K284" t="s">
        <v>328</v>
      </c>
      <c r="L284" t="s">
        <v>238</v>
      </c>
      <c r="M284">
        <v>49201</v>
      </c>
      <c r="N284" t="s">
        <v>105</v>
      </c>
      <c r="O284" t="s">
        <v>5817</v>
      </c>
      <c r="P284" t="s">
        <v>71</v>
      </c>
      <c r="Q284" t="s">
        <v>72</v>
      </c>
      <c r="R284" t="s">
        <v>5818</v>
      </c>
      <c r="S284">
        <v>164.99</v>
      </c>
      <c r="T284">
        <v>1</v>
      </c>
      <c r="U284">
        <v>0</v>
      </c>
      <c r="V284">
        <v>49.496999999999986</v>
      </c>
    </row>
    <row r="285" spans="1:22">
      <c r="A285">
        <v>2683</v>
      </c>
      <c r="B285" t="s">
        <v>5812</v>
      </c>
      <c r="C285">
        <v>2014</v>
      </c>
      <c r="D285" s="21">
        <v>41661</v>
      </c>
      <c r="E285" s="21">
        <v>41667</v>
      </c>
      <c r="F285" t="s">
        <v>50</v>
      </c>
      <c r="G285" t="s">
        <v>3503</v>
      </c>
      <c r="H285" t="s">
        <v>3504</v>
      </c>
      <c r="I285" t="s">
        <v>102</v>
      </c>
      <c r="J285" t="s">
        <v>27</v>
      </c>
      <c r="K285" t="s">
        <v>328</v>
      </c>
      <c r="L285" t="s">
        <v>238</v>
      </c>
      <c r="M285">
        <v>49201</v>
      </c>
      <c r="N285" t="s">
        <v>105</v>
      </c>
      <c r="O285" t="s">
        <v>5815</v>
      </c>
      <c r="P285" t="s">
        <v>71</v>
      </c>
      <c r="Q285" t="s">
        <v>682</v>
      </c>
      <c r="R285" t="s">
        <v>5816</v>
      </c>
      <c r="S285">
        <v>350.97300000000007</v>
      </c>
      <c r="T285">
        <v>3</v>
      </c>
      <c r="U285">
        <v>0.1</v>
      </c>
      <c r="V285">
        <v>152.08829999999998</v>
      </c>
    </row>
    <row r="286" spans="1:22">
      <c r="A286">
        <v>2682</v>
      </c>
      <c r="B286" t="s">
        <v>5812</v>
      </c>
      <c r="C286">
        <v>2014</v>
      </c>
      <c r="D286" s="21">
        <v>41661</v>
      </c>
      <c r="E286" s="21">
        <v>41667</v>
      </c>
      <c r="F286" t="s">
        <v>50</v>
      </c>
      <c r="G286" t="s">
        <v>3503</v>
      </c>
      <c r="H286" t="s">
        <v>3504</v>
      </c>
      <c r="I286" t="s">
        <v>102</v>
      </c>
      <c r="J286" t="s">
        <v>27</v>
      </c>
      <c r="K286" t="s">
        <v>328</v>
      </c>
      <c r="L286" t="s">
        <v>238</v>
      </c>
      <c r="M286">
        <v>49201</v>
      </c>
      <c r="N286" t="s">
        <v>105</v>
      </c>
      <c r="O286" t="s">
        <v>5813</v>
      </c>
      <c r="P286" t="s">
        <v>46</v>
      </c>
      <c r="Q286" t="s">
        <v>75</v>
      </c>
      <c r="R286" t="s">
        <v>5814</v>
      </c>
      <c r="S286">
        <v>89.52</v>
      </c>
      <c r="T286">
        <v>4</v>
      </c>
      <c r="U286">
        <v>0</v>
      </c>
      <c r="V286">
        <v>42.074399999999997</v>
      </c>
    </row>
    <row r="287" spans="1:22">
      <c r="A287">
        <v>2681</v>
      </c>
      <c r="B287" t="s">
        <v>5812</v>
      </c>
      <c r="C287">
        <v>2014</v>
      </c>
      <c r="D287" s="21">
        <v>41661</v>
      </c>
      <c r="E287" s="21">
        <v>41667</v>
      </c>
      <c r="F287" t="s">
        <v>50</v>
      </c>
      <c r="G287" t="s">
        <v>3503</v>
      </c>
      <c r="H287" t="s">
        <v>3504</v>
      </c>
      <c r="I287" t="s">
        <v>102</v>
      </c>
      <c r="J287" t="s">
        <v>27</v>
      </c>
      <c r="K287" t="s">
        <v>328</v>
      </c>
      <c r="L287" t="s">
        <v>238</v>
      </c>
      <c r="M287">
        <v>49201</v>
      </c>
      <c r="N287" t="s">
        <v>105</v>
      </c>
      <c r="O287" t="s">
        <v>2704</v>
      </c>
      <c r="P287" t="s">
        <v>71</v>
      </c>
      <c r="Q287" t="s">
        <v>161</v>
      </c>
      <c r="R287" t="s">
        <v>2705</v>
      </c>
      <c r="S287">
        <v>619.94999999999993</v>
      </c>
      <c r="T287">
        <v>5</v>
      </c>
      <c r="U287">
        <v>0</v>
      </c>
      <c r="V287">
        <v>111.59099999999995</v>
      </c>
    </row>
    <row r="288" spans="1:22">
      <c r="A288">
        <v>2680</v>
      </c>
      <c r="B288" t="s">
        <v>5812</v>
      </c>
      <c r="C288">
        <v>2014</v>
      </c>
      <c r="D288" s="21">
        <v>41661</v>
      </c>
      <c r="E288" s="21">
        <v>41667</v>
      </c>
      <c r="F288" t="s">
        <v>50</v>
      </c>
      <c r="G288" t="s">
        <v>3503</v>
      </c>
      <c r="H288" t="s">
        <v>3504</v>
      </c>
      <c r="I288" t="s">
        <v>102</v>
      </c>
      <c r="J288" t="s">
        <v>27</v>
      </c>
      <c r="K288" t="s">
        <v>328</v>
      </c>
      <c r="L288" t="s">
        <v>238</v>
      </c>
      <c r="M288">
        <v>49201</v>
      </c>
      <c r="N288" t="s">
        <v>105</v>
      </c>
      <c r="O288" t="s">
        <v>2391</v>
      </c>
      <c r="P288" t="s">
        <v>46</v>
      </c>
      <c r="Q288" t="s">
        <v>75</v>
      </c>
      <c r="R288" t="s">
        <v>2392</v>
      </c>
      <c r="S288">
        <v>14.399999999999999</v>
      </c>
      <c r="T288">
        <v>5</v>
      </c>
      <c r="U288">
        <v>0</v>
      </c>
      <c r="V288">
        <v>7.056</v>
      </c>
    </row>
    <row r="289" spans="1:22">
      <c r="A289">
        <v>2585</v>
      </c>
      <c r="B289" t="s">
        <v>5683</v>
      </c>
      <c r="C289">
        <v>2011</v>
      </c>
      <c r="D289" s="21">
        <v>40570</v>
      </c>
      <c r="E289" s="21">
        <v>40575</v>
      </c>
      <c r="F289" t="s">
        <v>50</v>
      </c>
      <c r="G289" t="s">
        <v>1497</v>
      </c>
      <c r="H289" t="s">
        <v>1498</v>
      </c>
      <c r="I289" t="s">
        <v>102</v>
      </c>
      <c r="J289" t="s">
        <v>27</v>
      </c>
      <c r="K289" t="s">
        <v>2811</v>
      </c>
      <c r="L289" t="s">
        <v>319</v>
      </c>
      <c r="M289">
        <v>22304</v>
      </c>
      <c r="N289" t="s">
        <v>30</v>
      </c>
      <c r="O289" t="s">
        <v>2086</v>
      </c>
      <c r="P289" t="s">
        <v>71</v>
      </c>
      <c r="Q289" t="s">
        <v>72</v>
      </c>
      <c r="R289" t="s">
        <v>2087</v>
      </c>
      <c r="S289">
        <v>187.98</v>
      </c>
      <c r="T289">
        <v>2</v>
      </c>
      <c r="U289">
        <v>0</v>
      </c>
      <c r="V289">
        <v>52.634399999999999</v>
      </c>
    </row>
    <row r="290" spans="1:22">
      <c r="A290">
        <v>2584</v>
      </c>
      <c r="B290" t="s">
        <v>5683</v>
      </c>
      <c r="C290">
        <v>2011</v>
      </c>
      <c r="D290" s="21">
        <v>40570</v>
      </c>
      <c r="E290" s="21">
        <v>40575</v>
      </c>
      <c r="F290" t="s">
        <v>50</v>
      </c>
      <c r="G290" t="s">
        <v>1497</v>
      </c>
      <c r="H290" t="s">
        <v>1498</v>
      </c>
      <c r="I290" t="s">
        <v>102</v>
      </c>
      <c r="J290" t="s">
        <v>27</v>
      </c>
      <c r="K290" t="s">
        <v>2811</v>
      </c>
      <c r="L290" t="s">
        <v>319</v>
      </c>
      <c r="M290">
        <v>22304</v>
      </c>
      <c r="N290" t="s">
        <v>30</v>
      </c>
      <c r="O290" t="s">
        <v>5688</v>
      </c>
      <c r="P290" t="s">
        <v>32</v>
      </c>
      <c r="Q290" t="s">
        <v>65</v>
      </c>
      <c r="R290" t="s">
        <v>5689</v>
      </c>
      <c r="S290">
        <v>12.419999999999998</v>
      </c>
      <c r="T290">
        <v>3</v>
      </c>
      <c r="U290">
        <v>0</v>
      </c>
      <c r="V290">
        <v>4.4711999999999996</v>
      </c>
    </row>
    <row r="291" spans="1:22">
      <c r="A291">
        <v>2583</v>
      </c>
      <c r="B291" t="s">
        <v>5683</v>
      </c>
      <c r="C291">
        <v>2011</v>
      </c>
      <c r="D291" s="21">
        <v>40570</v>
      </c>
      <c r="E291" s="21">
        <v>40575</v>
      </c>
      <c r="F291" t="s">
        <v>50</v>
      </c>
      <c r="G291" t="s">
        <v>1497</v>
      </c>
      <c r="H291" t="s">
        <v>1498</v>
      </c>
      <c r="I291" t="s">
        <v>102</v>
      </c>
      <c r="J291" t="s">
        <v>27</v>
      </c>
      <c r="K291" t="s">
        <v>2811</v>
      </c>
      <c r="L291" t="s">
        <v>319</v>
      </c>
      <c r="M291">
        <v>22304</v>
      </c>
      <c r="N291" t="s">
        <v>30</v>
      </c>
      <c r="O291" t="s">
        <v>5686</v>
      </c>
      <c r="P291" t="s">
        <v>71</v>
      </c>
      <c r="Q291" t="s">
        <v>72</v>
      </c>
      <c r="R291" t="s">
        <v>5687</v>
      </c>
      <c r="S291">
        <v>155.35</v>
      </c>
      <c r="T291">
        <v>13</v>
      </c>
      <c r="U291">
        <v>0</v>
      </c>
      <c r="V291">
        <v>0</v>
      </c>
    </row>
    <row r="292" spans="1:22">
      <c r="A292">
        <v>2582</v>
      </c>
      <c r="B292" t="s">
        <v>5683</v>
      </c>
      <c r="C292">
        <v>2011</v>
      </c>
      <c r="D292" s="21">
        <v>40570</v>
      </c>
      <c r="E292" s="21">
        <v>40575</v>
      </c>
      <c r="F292" t="s">
        <v>50</v>
      </c>
      <c r="G292" t="s">
        <v>1497</v>
      </c>
      <c r="H292" t="s">
        <v>1498</v>
      </c>
      <c r="I292" t="s">
        <v>102</v>
      </c>
      <c r="J292" t="s">
        <v>27</v>
      </c>
      <c r="K292" t="s">
        <v>2811</v>
      </c>
      <c r="L292" t="s">
        <v>319</v>
      </c>
      <c r="M292">
        <v>22304</v>
      </c>
      <c r="N292" t="s">
        <v>30</v>
      </c>
      <c r="O292" t="s">
        <v>5347</v>
      </c>
      <c r="P292" t="s">
        <v>46</v>
      </c>
      <c r="Q292" t="s">
        <v>90</v>
      </c>
      <c r="R292" t="s">
        <v>5348</v>
      </c>
      <c r="S292">
        <v>16.68</v>
      </c>
      <c r="T292">
        <v>2</v>
      </c>
      <c r="U292">
        <v>0</v>
      </c>
      <c r="V292">
        <v>8.34</v>
      </c>
    </row>
    <row r="293" spans="1:22">
      <c r="A293">
        <v>2581</v>
      </c>
      <c r="B293" t="s">
        <v>5683</v>
      </c>
      <c r="C293">
        <v>2011</v>
      </c>
      <c r="D293" s="21">
        <v>40570</v>
      </c>
      <c r="E293" s="21">
        <v>40575</v>
      </c>
      <c r="F293" t="s">
        <v>50</v>
      </c>
      <c r="G293" t="s">
        <v>1497</v>
      </c>
      <c r="H293" t="s">
        <v>1498</v>
      </c>
      <c r="I293" t="s">
        <v>102</v>
      </c>
      <c r="J293" t="s">
        <v>27</v>
      </c>
      <c r="K293" t="s">
        <v>2811</v>
      </c>
      <c r="L293" t="s">
        <v>319</v>
      </c>
      <c r="M293">
        <v>22304</v>
      </c>
      <c r="N293" t="s">
        <v>30</v>
      </c>
      <c r="O293" t="s">
        <v>3632</v>
      </c>
      <c r="P293" t="s">
        <v>46</v>
      </c>
      <c r="Q293" t="s">
        <v>90</v>
      </c>
      <c r="R293" t="s">
        <v>3633</v>
      </c>
      <c r="S293">
        <v>19.440000000000001</v>
      </c>
      <c r="T293">
        <v>3</v>
      </c>
      <c r="U293">
        <v>0</v>
      </c>
      <c r="V293">
        <v>9.3312000000000008</v>
      </c>
    </row>
    <row r="294" spans="1:22">
      <c r="A294">
        <v>2580</v>
      </c>
      <c r="B294" t="s">
        <v>5683</v>
      </c>
      <c r="C294">
        <v>2011</v>
      </c>
      <c r="D294" s="21">
        <v>40570</v>
      </c>
      <c r="E294" s="21">
        <v>40575</v>
      </c>
      <c r="F294" t="s">
        <v>50</v>
      </c>
      <c r="G294" t="s">
        <v>1497</v>
      </c>
      <c r="H294" t="s">
        <v>1498</v>
      </c>
      <c r="I294" t="s">
        <v>102</v>
      </c>
      <c r="J294" t="s">
        <v>27</v>
      </c>
      <c r="K294" t="s">
        <v>2811</v>
      </c>
      <c r="L294" t="s">
        <v>319</v>
      </c>
      <c r="M294">
        <v>22304</v>
      </c>
      <c r="N294" t="s">
        <v>30</v>
      </c>
      <c r="O294" t="s">
        <v>3324</v>
      </c>
      <c r="P294" t="s">
        <v>46</v>
      </c>
      <c r="Q294" t="s">
        <v>59</v>
      </c>
      <c r="R294" t="s">
        <v>3325</v>
      </c>
      <c r="S294">
        <v>489.92</v>
      </c>
      <c r="T294">
        <v>8</v>
      </c>
      <c r="U294">
        <v>0</v>
      </c>
      <c r="V294">
        <v>0</v>
      </c>
    </row>
    <row r="295" spans="1:22">
      <c r="A295">
        <v>2579</v>
      </c>
      <c r="B295" t="s">
        <v>5683</v>
      </c>
      <c r="C295">
        <v>2011</v>
      </c>
      <c r="D295" s="21">
        <v>40570</v>
      </c>
      <c r="E295" s="21">
        <v>40575</v>
      </c>
      <c r="F295" t="s">
        <v>50</v>
      </c>
      <c r="G295" t="s">
        <v>1497</v>
      </c>
      <c r="H295" t="s">
        <v>1498</v>
      </c>
      <c r="I295" t="s">
        <v>102</v>
      </c>
      <c r="J295" t="s">
        <v>27</v>
      </c>
      <c r="K295" t="s">
        <v>2811</v>
      </c>
      <c r="L295" t="s">
        <v>319</v>
      </c>
      <c r="M295">
        <v>22304</v>
      </c>
      <c r="N295" t="s">
        <v>30</v>
      </c>
      <c r="O295" t="s">
        <v>5684</v>
      </c>
      <c r="P295" t="s">
        <v>32</v>
      </c>
      <c r="Q295" t="s">
        <v>65</v>
      </c>
      <c r="R295" t="s">
        <v>5685</v>
      </c>
      <c r="S295">
        <v>62.820000000000007</v>
      </c>
      <c r="T295">
        <v>3</v>
      </c>
      <c r="U295">
        <v>0</v>
      </c>
      <c r="V295">
        <v>30.7818</v>
      </c>
    </row>
    <row r="296" spans="1:22">
      <c r="A296">
        <v>2539</v>
      </c>
      <c r="B296" t="s">
        <v>5627</v>
      </c>
      <c r="C296">
        <v>2012</v>
      </c>
      <c r="D296" s="21">
        <v>40935</v>
      </c>
      <c r="E296" s="21">
        <v>40937</v>
      </c>
      <c r="F296" t="s">
        <v>23</v>
      </c>
      <c r="G296" t="s">
        <v>2304</v>
      </c>
      <c r="H296" t="s">
        <v>2305</v>
      </c>
      <c r="I296" t="s">
        <v>26</v>
      </c>
      <c r="J296" t="s">
        <v>27</v>
      </c>
      <c r="K296" t="s">
        <v>2180</v>
      </c>
      <c r="L296" t="s">
        <v>498</v>
      </c>
      <c r="M296">
        <v>44105</v>
      </c>
      <c r="N296" t="s">
        <v>148</v>
      </c>
      <c r="O296" t="s">
        <v>5628</v>
      </c>
      <c r="P296" t="s">
        <v>71</v>
      </c>
      <c r="Q296" t="s">
        <v>72</v>
      </c>
      <c r="R296" t="s">
        <v>5629</v>
      </c>
      <c r="S296">
        <v>155.36999999999998</v>
      </c>
      <c r="T296">
        <v>1</v>
      </c>
      <c r="U296">
        <v>0.4</v>
      </c>
      <c r="V296">
        <v>-36.253</v>
      </c>
    </row>
    <row r="297" spans="1:22">
      <c r="A297">
        <v>2538</v>
      </c>
      <c r="B297" t="s">
        <v>5627</v>
      </c>
      <c r="C297">
        <v>2012</v>
      </c>
      <c r="D297" s="21">
        <v>40935</v>
      </c>
      <c r="E297" s="21">
        <v>40937</v>
      </c>
      <c r="F297" t="s">
        <v>23</v>
      </c>
      <c r="G297" t="s">
        <v>2304</v>
      </c>
      <c r="H297" t="s">
        <v>2305</v>
      </c>
      <c r="I297" t="s">
        <v>26</v>
      </c>
      <c r="J297" t="s">
        <v>27</v>
      </c>
      <c r="K297" t="s">
        <v>2180</v>
      </c>
      <c r="L297" t="s">
        <v>498</v>
      </c>
      <c r="M297">
        <v>44105</v>
      </c>
      <c r="N297" t="s">
        <v>148</v>
      </c>
      <c r="O297" t="s">
        <v>4599</v>
      </c>
      <c r="P297" t="s">
        <v>71</v>
      </c>
      <c r="Q297" t="s">
        <v>72</v>
      </c>
      <c r="R297" t="s">
        <v>4600</v>
      </c>
      <c r="S297">
        <v>431.976</v>
      </c>
      <c r="T297">
        <v>4</v>
      </c>
      <c r="U297">
        <v>0.4</v>
      </c>
      <c r="V297">
        <v>-100.7944</v>
      </c>
    </row>
    <row r="298" spans="1:22">
      <c r="A298">
        <v>2537</v>
      </c>
      <c r="B298" t="s">
        <v>5627</v>
      </c>
      <c r="C298">
        <v>2012</v>
      </c>
      <c r="D298" s="21">
        <v>40935</v>
      </c>
      <c r="E298" s="21">
        <v>40937</v>
      </c>
      <c r="F298" t="s">
        <v>23</v>
      </c>
      <c r="G298" t="s">
        <v>2304</v>
      </c>
      <c r="H298" t="s">
        <v>2305</v>
      </c>
      <c r="I298" t="s">
        <v>26</v>
      </c>
      <c r="J298" t="s">
        <v>27</v>
      </c>
      <c r="K298" t="s">
        <v>2180</v>
      </c>
      <c r="L298" t="s">
        <v>498</v>
      </c>
      <c r="M298">
        <v>44105</v>
      </c>
      <c r="N298" t="s">
        <v>148</v>
      </c>
      <c r="O298" t="s">
        <v>336</v>
      </c>
      <c r="P298" t="s">
        <v>32</v>
      </c>
      <c r="Q298" t="s">
        <v>36</v>
      </c>
      <c r="R298" t="s">
        <v>337</v>
      </c>
      <c r="S298">
        <v>181.98599999999999</v>
      </c>
      <c r="T298">
        <v>2</v>
      </c>
      <c r="U298">
        <v>0.3</v>
      </c>
      <c r="V298">
        <v>-54.595799999999997</v>
      </c>
    </row>
    <row r="299" spans="1:22">
      <c r="A299">
        <v>2489</v>
      </c>
      <c r="B299" t="s">
        <v>5556</v>
      </c>
      <c r="C299">
        <v>2012</v>
      </c>
      <c r="D299" s="21">
        <v>40910</v>
      </c>
      <c r="E299" s="21">
        <v>40912</v>
      </c>
      <c r="F299" t="s">
        <v>23</v>
      </c>
      <c r="G299" t="s">
        <v>995</v>
      </c>
      <c r="H299" t="s">
        <v>996</v>
      </c>
      <c r="I299" t="s">
        <v>41</v>
      </c>
      <c r="J299" t="s">
        <v>27</v>
      </c>
      <c r="K299" t="s">
        <v>606</v>
      </c>
      <c r="L299" t="s">
        <v>245</v>
      </c>
      <c r="M299">
        <v>19711</v>
      </c>
      <c r="N299" t="s">
        <v>148</v>
      </c>
      <c r="O299" t="s">
        <v>5226</v>
      </c>
      <c r="P299" t="s">
        <v>46</v>
      </c>
      <c r="Q299" t="s">
        <v>90</v>
      </c>
      <c r="R299" t="s">
        <v>5227</v>
      </c>
      <c r="S299">
        <v>20.04</v>
      </c>
      <c r="T299">
        <v>3</v>
      </c>
      <c r="U299">
        <v>0</v>
      </c>
      <c r="V299">
        <v>9.6191999999999993</v>
      </c>
    </row>
    <row r="300" spans="1:22">
      <c r="A300">
        <v>2488</v>
      </c>
      <c r="B300" t="s">
        <v>5556</v>
      </c>
      <c r="C300">
        <v>2012</v>
      </c>
      <c r="D300" s="21">
        <v>40910</v>
      </c>
      <c r="E300" s="21">
        <v>40912</v>
      </c>
      <c r="F300" t="s">
        <v>23</v>
      </c>
      <c r="G300" t="s">
        <v>995</v>
      </c>
      <c r="H300" t="s">
        <v>996</v>
      </c>
      <c r="I300" t="s">
        <v>41</v>
      </c>
      <c r="J300" t="s">
        <v>27</v>
      </c>
      <c r="K300" t="s">
        <v>606</v>
      </c>
      <c r="L300" t="s">
        <v>245</v>
      </c>
      <c r="M300">
        <v>19711</v>
      </c>
      <c r="N300" t="s">
        <v>148</v>
      </c>
      <c r="O300" t="s">
        <v>5559</v>
      </c>
      <c r="P300" t="s">
        <v>46</v>
      </c>
      <c r="Q300" t="s">
        <v>68</v>
      </c>
      <c r="R300" t="s">
        <v>5560</v>
      </c>
      <c r="S300">
        <v>9.84</v>
      </c>
      <c r="T300">
        <v>3</v>
      </c>
      <c r="U300">
        <v>0</v>
      </c>
      <c r="V300">
        <v>2.6568000000000005</v>
      </c>
    </row>
    <row r="301" spans="1:22">
      <c r="A301">
        <v>2487</v>
      </c>
      <c r="B301" t="s">
        <v>5556</v>
      </c>
      <c r="C301">
        <v>2012</v>
      </c>
      <c r="D301" s="21">
        <v>40910</v>
      </c>
      <c r="E301" s="21">
        <v>40912</v>
      </c>
      <c r="F301" t="s">
        <v>23</v>
      </c>
      <c r="G301" t="s">
        <v>995</v>
      </c>
      <c r="H301" t="s">
        <v>996</v>
      </c>
      <c r="I301" t="s">
        <v>41</v>
      </c>
      <c r="J301" t="s">
        <v>27</v>
      </c>
      <c r="K301" t="s">
        <v>606</v>
      </c>
      <c r="L301" t="s">
        <v>245</v>
      </c>
      <c r="M301">
        <v>19711</v>
      </c>
      <c r="N301" t="s">
        <v>148</v>
      </c>
      <c r="O301" t="s">
        <v>5557</v>
      </c>
      <c r="P301" t="s">
        <v>46</v>
      </c>
      <c r="Q301" t="s">
        <v>59</v>
      </c>
      <c r="R301" t="s">
        <v>5558</v>
      </c>
      <c r="S301">
        <v>85.52</v>
      </c>
      <c r="T301">
        <v>2</v>
      </c>
      <c r="U301">
        <v>0</v>
      </c>
      <c r="V301">
        <v>22.235199999999999</v>
      </c>
    </row>
    <row r="302" spans="1:22">
      <c r="A302">
        <v>2473</v>
      </c>
      <c r="B302" t="s">
        <v>5532</v>
      </c>
      <c r="C302">
        <v>2013</v>
      </c>
      <c r="D302" s="21">
        <v>41296</v>
      </c>
      <c r="E302" s="21">
        <v>41302</v>
      </c>
      <c r="F302" t="s">
        <v>50</v>
      </c>
      <c r="G302" t="s">
        <v>5533</v>
      </c>
      <c r="H302" t="s">
        <v>5534</v>
      </c>
      <c r="I302" t="s">
        <v>26</v>
      </c>
      <c r="J302" t="s">
        <v>27</v>
      </c>
      <c r="K302" t="s">
        <v>1706</v>
      </c>
      <c r="L302" t="s">
        <v>88</v>
      </c>
      <c r="M302">
        <v>28314</v>
      </c>
      <c r="N302" t="s">
        <v>30</v>
      </c>
      <c r="O302" t="s">
        <v>5131</v>
      </c>
      <c r="P302" t="s">
        <v>46</v>
      </c>
      <c r="Q302" t="s">
        <v>78</v>
      </c>
      <c r="R302" t="s">
        <v>5132</v>
      </c>
      <c r="S302">
        <v>64.864000000000004</v>
      </c>
      <c r="T302">
        <v>4</v>
      </c>
      <c r="U302">
        <v>0.2</v>
      </c>
      <c r="V302">
        <v>6.4864000000000033</v>
      </c>
    </row>
    <row r="303" spans="1:22">
      <c r="A303">
        <v>2472</v>
      </c>
      <c r="B303" t="s">
        <v>5532</v>
      </c>
      <c r="C303">
        <v>2013</v>
      </c>
      <c r="D303" s="21">
        <v>41296</v>
      </c>
      <c r="E303" s="21">
        <v>41302</v>
      </c>
      <c r="F303" t="s">
        <v>50</v>
      </c>
      <c r="G303" t="s">
        <v>5533</v>
      </c>
      <c r="H303" t="s">
        <v>5534</v>
      </c>
      <c r="I303" t="s">
        <v>26</v>
      </c>
      <c r="J303" t="s">
        <v>27</v>
      </c>
      <c r="K303" t="s">
        <v>1706</v>
      </c>
      <c r="L303" t="s">
        <v>88</v>
      </c>
      <c r="M303">
        <v>28314</v>
      </c>
      <c r="N303" t="s">
        <v>30</v>
      </c>
      <c r="O303" t="s">
        <v>5019</v>
      </c>
      <c r="P303" t="s">
        <v>32</v>
      </c>
      <c r="Q303" t="s">
        <v>33</v>
      </c>
      <c r="R303" t="s">
        <v>5537</v>
      </c>
      <c r="S303">
        <v>451.13599999999997</v>
      </c>
      <c r="T303">
        <v>4</v>
      </c>
      <c r="U303">
        <v>0.2</v>
      </c>
      <c r="V303">
        <v>-67.670399999999972</v>
      </c>
    </row>
    <row r="304" spans="1:22">
      <c r="A304">
        <v>2471</v>
      </c>
      <c r="B304" t="s">
        <v>5532</v>
      </c>
      <c r="C304">
        <v>2013</v>
      </c>
      <c r="D304" s="21">
        <v>41296</v>
      </c>
      <c r="E304" s="21">
        <v>41302</v>
      </c>
      <c r="F304" t="s">
        <v>50</v>
      </c>
      <c r="G304" t="s">
        <v>5533</v>
      </c>
      <c r="H304" t="s">
        <v>5534</v>
      </c>
      <c r="I304" t="s">
        <v>26</v>
      </c>
      <c r="J304" t="s">
        <v>27</v>
      </c>
      <c r="K304" t="s">
        <v>1706</v>
      </c>
      <c r="L304" t="s">
        <v>88</v>
      </c>
      <c r="M304">
        <v>28314</v>
      </c>
      <c r="N304" t="s">
        <v>30</v>
      </c>
      <c r="O304" t="s">
        <v>5535</v>
      </c>
      <c r="P304" t="s">
        <v>32</v>
      </c>
      <c r="Q304" t="s">
        <v>65</v>
      </c>
      <c r="R304" t="s">
        <v>5536</v>
      </c>
      <c r="S304">
        <v>14.272</v>
      </c>
      <c r="T304">
        <v>8</v>
      </c>
      <c r="U304">
        <v>0.2</v>
      </c>
      <c r="V304">
        <v>4.281600000000001</v>
      </c>
    </row>
    <row r="305" spans="1:22">
      <c r="A305">
        <v>2409</v>
      </c>
      <c r="B305" t="s">
        <v>5451</v>
      </c>
      <c r="C305">
        <v>2014</v>
      </c>
      <c r="D305" s="21">
        <v>41660</v>
      </c>
      <c r="E305" s="21">
        <v>41665</v>
      </c>
      <c r="F305" t="s">
        <v>50</v>
      </c>
      <c r="G305" t="s">
        <v>5452</v>
      </c>
      <c r="H305" t="s">
        <v>5453</v>
      </c>
      <c r="I305" t="s">
        <v>26</v>
      </c>
      <c r="J305" t="s">
        <v>27</v>
      </c>
      <c r="K305" t="s">
        <v>127</v>
      </c>
      <c r="L305" t="s">
        <v>43</v>
      </c>
      <c r="M305">
        <v>94122</v>
      </c>
      <c r="N305" t="s">
        <v>44</v>
      </c>
      <c r="O305" t="s">
        <v>5454</v>
      </c>
      <c r="P305" t="s">
        <v>71</v>
      </c>
      <c r="Q305" t="s">
        <v>72</v>
      </c>
      <c r="R305" t="s">
        <v>5455</v>
      </c>
      <c r="S305">
        <v>359.97600000000006</v>
      </c>
      <c r="T305">
        <v>3</v>
      </c>
      <c r="U305">
        <v>0.2</v>
      </c>
      <c r="V305">
        <v>130.49130000000002</v>
      </c>
    </row>
    <row r="306" spans="1:22">
      <c r="A306">
        <v>2408</v>
      </c>
      <c r="B306" t="s">
        <v>5451</v>
      </c>
      <c r="C306">
        <v>2014</v>
      </c>
      <c r="D306" s="21">
        <v>41660</v>
      </c>
      <c r="E306" s="21">
        <v>41665</v>
      </c>
      <c r="F306" t="s">
        <v>50</v>
      </c>
      <c r="G306" t="s">
        <v>5452</v>
      </c>
      <c r="H306" t="s">
        <v>5453</v>
      </c>
      <c r="I306" t="s">
        <v>26</v>
      </c>
      <c r="J306" t="s">
        <v>27</v>
      </c>
      <c r="K306" t="s">
        <v>127</v>
      </c>
      <c r="L306" t="s">
        <v>43</v>
      </c>
      <c r="M306">
        <v>94122</v>
      </c>
      <c r="N306" t="s">
        <v>44</v>
      </c>
      <c r="O306" t="s">
        <v>4640</v>
      </c>
      <c r="P306" t="s">
        <v>46</v>
      </c>
      <c r="Q306" t="s">
        <v>68</v>
      </c>
      <c r="R306" t="s">
        <v>186</v>
      </c>
      <c r="S306">
        <v>24.2</v>
      </c>
      <c r="T306">
        <v>5</v>
      </c>
      <c r="U306">
        <v>0</v>
      </c>
      <c r="V306">
        <v>7.9859999999999998</v>
      </c>
    </row>
    <row r="307" spans="1:22">
      <c r="A307">
        <v>2376</v>
      </c>
      <c r="B307" t="s">
        <v>5408</v>
      </c>
      <c r="C307">
        <v>2014</v>
      </c>
      <c r="D307" s="21">
        <v>41664</v>
      </c>
      <c r="E307" s="21">
        <v>41670</v>
      </c>
      <c r="F307" t="s">
        <v>50</v>
      </c>
      <c r="G307" t="s">
        <v>1997</v>
      </c>
      <c r="H307" t="s">
        <v>1998</v>
      </c>
      <c r="I307" t="s">
        <v>26</v>
      </c>
      <c r="J307" t="s">
        <v>27</v>
      </c>
      <c r="K307" t="s">
        <v>3792</v>
      </c>
      <c r="L307" t="s">
        <v>1272</v>
      </c>
      <c r="M307">
        <v>30080</v>
      </c>
      <c r="N307" t="s">
        <v>30</v>
      </c>
      <c r="O307" t="s">
        <v>3795</v>
      </c>
      <c r="P307" t="s">
        <v>46</v>
      </c>
      <c r="Q307" t="s">
        <v>269</v>
      </c>
      <c r="R307" t="s">
        <v>3796</v>
      </c>
      <c r="S307">
        <v>5.67</v>
      </c>
      <c r="T307">
        <v>3</v>
      </c>
      <c r="U307">
        <v>0</v>
      </c>
      <c r="V307">
        <v>0.11340000000000017</v>
      </c>
    </row>
    <row r="308" spans="1:22">
      <c r="A308">
        <v>2303</v>
      </c>
      <c r="B308" t="s">
        <v>5312</v>
      </c>
      <c r="C308">
        <v>2013</v>
      </c>
      <c r="D308" s="21">
        <v>41291</v>
      </c>
      <c r="E308" s="21">
        <v>41295</v>
      </c>
      <c r="F308" t="s">
        <v>50</v>
      </c>
      <c r="G308" t="s">
        <v>3256</v>
      </c>
      <c r="H308" t="s">
        <v>3257</v>
      </c>
      <c r="I308" t="s">
        <v>41</v>
      </c>
      <c r="J308" t="s">
        <v>27</v>
      </c>
      <c r="K308" t="s">
        <v>497</v>
      </c>
      <c r="L308" t="s">
        <v>1272</v>
      </c>
      <c r="M308">
        <v>31907</v>
      </c>
      <c r="N308" t="s">
        <v>30</v>
      </c>
      <c r="O308" t="s">
        <v>2143</v>
      </c>
      <c r="P308" t="s">
        <v>71</v>
      </c>
      <c r="Q308" t="s">
        <v>161</v>
      </c>
      <c r="R308" t="s">
        <v>2144</v>
      </c>
      <c r="S308">
        <v>316</v>
      </c>
      <c r="T308">
        <v>4</v>
      </c>
      <c r="U308">
        <v>0</v>
      </c>
      <c r="V308">
        <v>31.599999999999966</v>
      </c>
    </row>
    <row r="309" spans="1:22">
      <c r="A309">
        <v>2290</v>
      </c>
      <c r="B309" t="s">
        <v>5299</v>
      </c>
      <c r="C309">
        <v>2014</v>
      </c>
      <c r="D309" s="21">
        <v>41648</v>
      </c>
      <c r="E309" s="21">
        <v>41651</v>
      </c>
      <c r="F309" t="s">
        <v>188</v>
      </c>
      <c r="G309" t="s">
        <v>5300</v>
      </c>
      <c r="H309" t="s">
        <v>5301</v>
      </c>
      <c r="I309" t="s">
        <v>41</v>
      </c>
      <c r="J309" t="s">
        <v>27</v>
      </c>
      <c r="K309" t="s">
        <v>95</v>
      </c>
      <c r="L309" t="s">
        <v>96</v>
      </c>
      <c r="M309">
        <v>98115</v>
      </c>
      <c r="N309" t="s">
        <v>44</v>
      </c>
      <c r="O309" t="s">
        <v>5302</v>
      </c>
      <c r="P309" t="s">
        <v>32</v>
      </c>
      <c r="Q309" t="s">
        <v>56</v>
      </c>
      <c r="R309" t="s">
        <v>5303</v>
      </c>
      <c r="S309">
        <v>892.98</v>
      </c>
      <c r="T309">
        <v>2</v>
      </c>
      <c r="U309">
        <v>0</v>
      </c>
      <c r="V309">
        <v>80.368200000000002</v>
      </c>
    </row>
    <row r="310" spans="1:22">
      <c r="A310">
        <v>2171</v>
      </c>
      <c r="B310" t="s">
        <v>5104</v>
      </c>
      <c r="C310">
        <v>2014</v>
      </c>
      <c r="D310" s="21">
        <v>41667</v>
      </c>
      <c r="E310" s="21">
        <v>41670</v>
      </c>
      <c r="F310" t="s">
        <v>23</v>
      </c>
      <c r="G310" t="s">
        <v>5105</v>
      </c>
      <c r="H310" t="s">
        <v>5106</v>
      </c>
      <c r="I310" t="s">
        <v>26</v>
      </c>
      <c r="J310" t="s">
        <v>27</v>
      </c>
      <c r="K310" t="s">
        <v>4255</v>
      </c>
      <c r="L310" t="s">
        <v>498</v>
      </c>
      <c r="M310">
        <v>44240</v>
      </c>
      <c r="N310" t="s">
        <v>148</v>
      </c>
      <c r="O310" t="s">
        <v>692</v>
      </c>
      <c r="P310" t="s">
        <v>71</v>
      </c>
      <c r="Q310" t="s">
        <v>72</v>
      </c>
      <c r="R310" t="s">
        <v>693</v>
      </c>
      <c r="S310">
        <v>107.982</v>
      </c>
      <c r="T310">
        <v>3</v>
      </c>
      <c r="U310">
        <v>0.4</v>
      </c>
      <c r="V310">
        <v>-26.995499999999993</v>
      </c>
    </row>
    <row r="311" spans="1:22">
      <c r="A311">
        <v>2170</v>
      </c>
      <c r="B311" t="s">
        <v>5104</v>
      </c>
      <c r="C311">
        <v>2014</v>
      </c>
      <c r="D311" s="21">
        <v>41667</v>
      </c>
      <c r="E311" s="21">
        <v>41670</v>
      </c>
      <c r="F311" t="s">
        <v>23</v>
      </c>
      <c r="G311" t="s">
        <v>5105</v>
      </c>
      <c r="H311" t="s">
        <v>5106</v>
      </c>
      <c r="I311" t="s">
        <v>26</v>
      </c>
      <c r="J311" t="s">
        <v>27</v>
      </c>
      <c r="K311" t="s">
        <v>4255</v>
      </c>
      <c r="L311" t="s">
        <v>498</v>
      </c>
      <c r="M311">
        <v>44240</v>
      </c>
      <c r="N311" t="s">
        <v>148</v>
      </c>
      <c r="O311" t="s">
        <v>2738</v>
      </c>
      <c r="P311" t="s">
        <v>71</v>
      </c>
      <c r="Q311" t="s">
        <v>161</v>
      </c>
      <c r="R311" t="s">
        <v>2739</v>
      </c>
      <c r="S311">
        <v>71.975999999999999</v>
      </c>
      <c r="T311">
        <v>3</v>
      </c>
      <c r="U311">
        <v>0.2</v>
      </c>
      <c r="V311">
        <v>-8.9970000000000034</v>
      </c>
    </row>
    <row r="312" spans="1:22">
      <c r="A312">
        <v>2169</v>
      </c>
      <c r="B312" t="s">
        <v>5104</v>
      </c>
      <c r="C312">
        <v>2014</v>
      </c>
      <c r="D312" s="21">
        <v>41667</v>
      </c>
      <c r="E312" s="21">
        <v>41670</v>
      </c>
      <c r="F312" t="s">
        <v>23</v>
      </c>
      <c r="G312" t="s">
        <v>5105</v>
      </c>
      <c r="H312" t="s">
        <v>5106</v>
      </c>
      <c r="I312" t="s">
        <v>26</v>
      </c>
      <c r="J312" t="s">
        <v>27</v>
      </c>
      <c r="K312" t="s">
        <v>4255</v>
      </c>
      <c r="L312" t="s">
        <v>498</v>
      </c>
      <c r="M312">
        <v>44240</v>
      </c>
      <c r="N312" t="s">
        <v>148</v>
      </c>
      <c r="O312" t="s">
        <v>1987</v>
      </c>
      <c r="P312" t="s">
        <v>46</v>
      </c>
      <c r="Q312" t="s">
        <v>68</v>
      </c>
      <c r="R312" t="s">
        <v>1988</v>
      </c>
      <c r="S312">
        <v>14.015999999999998</v>
      </c>
      <c r="T312">
        <v>3</v>
      </c>
      <c r="U312">
        <v>0.2</v>
      </c>
      <c r="V312">
        <v>1.7519999999999998</v>
      </c>
    </row>
    <row r="313" spans="1:22">
      <c r="A313">
        <v>2162</v>
      </c>
      <c r="B313" t="s">
        <v>5094</v>
      </c>
      <c r="C313">
        <v>2013</v>
      </c>
      <c r="D313" s="21">
        <v>41281</v>
      </c>
      <c r="E313" s="21">
        <v>41286</v>
      </c>
      <c r="F313" t="s">
        <v>50</v>
      </c>
      <c r="G313" t="s">
        <v>930</v>
      </c>
      <c r="H313" t="s">
        <v>931</v>
      </c>
      <c r="I313" t="s">
        <v>102</v>
      </c>
      <c r="J313" t="s">
        <v>27</v>
      </c>
      <c r="K313" t="s">
        <v>3199</v>
      </c>
      <c r="L313" t="s">
        <v>43</v>
      </c>
      <c r="M313">
        <v>94601</v>
      </c>
      <c r="N313" t="s">
        <v>44</v>
      </c>
      <c r="O313" t="s">
        <v>5095</v>
      </c>
      <c r="P313" t="s">
        <v>46</v>
      </c>
      <c r="Q313" t="s">
        <v>68</v>
      </c>
      <c r="R313" t="s">
        <v>5096</v>
      </c>
      <c r="S313">
        <v>34.58</v>
      </c>
      <c r="T313">
        <v>1</v>
      </c>
      <c r="U313">
        <v>0</v>
      </c>
      <c r="V313">
        <v>10.028199999999998</v>
      </c>
    </row>
    <row r="314" spans="1:22">
      <c r="A314">
        <v>2121</v>
      </c>
      <c r="B314" t="s">
        <v>5027</v>
      </c>
      <c r="C314">
        <v>2014</v>
      </c>
      <c r="D314" s="21">
        <v>41647</v>
      </c>
      <c r="E314" s="21">
        <v>41653</v>
      </c>
      <c r="F314" t="s">
        <v>50</v>
      </c>
      <c r="G314" t="s">
        <v>3902</v>
      </c>
      <c r="H314" t="s">
        <v>3903</v>
      </c>
      <c r="I314" t="s">
        <v>26</v>
      </c>
      <c r="J314" t="s">
        <v>27</v>
      </c>
      <c r="K314" t="s">
        <v>5028</v>
      </c>
      <c r="L314" t="s">
        <v>54</v>
      </c>
      <c r="M314">
        <v>32174</v>
      </c>
      <c r="N314" t="s">
        <v>30</v>
      </c>
      <c r="O314" t="s">
        <v>2913</v>
      </c>
      <c r="P314" t="s">
        <v>46</v>
      </c>
      <c r="Q314" t="s">
        <v>75</v>
      </c>
      <c r="R314" t="s">
        <v>2914</v>
      </c>
      <c r="S314">
        <v>2.8080000000000007</v>
      </c>
      <c r="T314">
        <v>3</v>
      </c>
      <c r="U314">
        <v>0.7</v>
      </c>
      <c r="V314">
        <v>-1.9656000000000002</v>
      </c>
    </row>
    <row r="315" spans="1:22">
      <c r="A315">
        <v>2038</v>
      </c>
      <c r="B315" t="s">
        <v>4913</v>
      </c>
      <c r="C315">
        <v>2012</v>
      </c>
      <c r="D315" s="21">
        <v>40931</v>
      </c>
      <c r="E315" s="21">
        <v>40935</v>
      </c>
      <c r="F315" t="s">
        <v>50</v>
      </c>
      <c r="G315" t="s">
        <v>1679</v>
      </c>
      <c r="H315" t="s">
        <v>1680</v>
      </c>
      <c r="I315" t="s">
        <v>102</v>
      </c>
      <c r="J315" t="s">
        <v>27</v>
      </c>
      <c r="K315" t="s">
        <v>4914</v>
      </c>
      <c r="L315" t="s">
        <v>1762</v>
      </c>
      <c r="M315">
        <v>59715</v>
      </c>
      <c r="N315" t="s">
        <v>44</v>
      </c>
      <c r="O315" t="s">
        <v>4399</v>
      </c>
      <c r="P315" t="s">
        <v>46</v>
      </c>
      <c r="Q315" t="s">
        <v>47</v>
      </c>
      <c r="R315" t="s">
        <v>4400</v>
      </c>
      <c r="S315">
        <v>14.62</v>
      </c>
      <c r="T315">
        <v>2</v>
      </c>
      <c r="U315">
        <v>0</v>
      </c>
      <c r="V315">
        <v>6.8713999999999995</v>
      </c>
    </row>
    <row r="316" spans="1:22">
      <c r="A316">
        <v>2037</v>
      </c>
      <c r="B316" t="s">
        <v>4913</v>
      </c>
      <c r="C316">
        <v>2012</v>
      </c>
      <c r="D316" s="21">
        <v>40931</v>
      </c>
      <c r="E316" s="21">
        <v>40935</v>
      </c>
      <c r="F316" t="s">
        <v>50</v>
      </c>
      <c r="G316" t="s">
        <v>1679</v>
      </c>
      <c r="H316" t="s">
        <v>1680</v>
      </c>
      <c r="I316" t="s">
        <v>102</v>
      </c>
      <c r="J316" t="s">
        <v>27</v>
      </c>
      <c r="K316" t="s">
        <v>4914</v>
      </c>
      <c r="L316" t="s">
        <v>1762</v>
      </c>
      <c r="M316">
        <v>59715</v>
      </c>
      <c r="N316" t="s">
        <v>44</v>
      </c>
      <c r="O316" t="s">
        <v>1438</v>
      </c>
      <c r="P316" t="s">
        <v>46</v>
      </c>
      <c r="Q316" t="s">
        <v>90</v>
      </c>
      <c r="R316" t="s">
        <v>1439</v>
      </c>
      <c r="S316">
        <v>29.04</v>
      </c>
      <c r="T316">
        <v>3</v>
      </c>
      <c r="U316">
        <v>0</v>
      </c>
      <c r="V316">
        <v>13.9392</v>
      </c>
    </row>
    <row r="317" spans="1:22">
      <c r="A317">
        <v>1914</v>
      </c>
      <c r="B317" t="s">
        <v>4753</v>
      </c>
      <c r="C317">
        <v>2011</v>
      </c>
      <c r="D317" s="21">
        <v>40559</v>
      </c>
      <c r="E317" s="21">
        <v>40561</v>
      </c>
      <c r="F317" t="s">
        <v>188</v>
      </c>
      <c r="G317" t="s">
        <v>4754</v>
      </c>
      <c r="H317" t="s">
        <v>4755</v>
      </c>
      <c r="I317" t="s">
        <v>26</v>
      </c>
      <c r="J317" t="s">
        <v>27</v>
      </c>
      <c r="K317" t="s">
        <v>3261</v>
      </c>
      <c r="L317" t="s">
        <v>1272</v>
      </c>
      <c r="M317">
        <v>30076</v>
      </c>
      <c r="N317" t="s">
        <v>30</v>
      </c>
      <c r="O317" t="s">
        <v>1018</v>
      </c>
      <c r="P317" t="s">
        <v>71</v>
      </c>
      <c r="Q317" t="s">
        <v>161</v>
      </c>
      <c r="R317" t="s">
        <v>1019</v>
      </c>
      <c r="S317">
        <v>149.94999999999999</v>
      </c>
      <c r="T317">
        <v>5</v>
      </c>
      <c r="U317">
        <v>0</v>
      </c>
      <c r="V317">
        <v>65.978000000000009</v>
      </c>
    </row>
    <row r="318" spans="1:22">
      <c r="A318">
        <v>1885</v>
      </c>
      <c r="B318" t="s">
        <v>4689</v>
      </c>
      <c r="C318">
        <v>2014</v>
      </c>
      <c r="D318" s="21">
        <v>41659</v>
      </c>
      <c r="E318" s="21">
        <v>41663</v>
      </c>
      <c r="F318" t="s">
        <v>23</v>
      </c>
      <c r="G318" t="s">
        <v>2450</v>
      </c>
      <c r="H318" t="s">
        <v>2451</v>
      </c>
      <c r="I318" t="s">
        <v>26</v>
      </c>
      <c r="J318" t="s">
        <v>27</v>
      </c>
      <c r="K318" t="s">
        <v>4690</v>
      </c>
      <c r="L318" t="s">
        <v>104</v>
      </c>
      <c r="M318">
        <v>76248</v>
      </c>
      <c r="N318" t="s">
        <v>105</v>
      </c>
      <c r="O318" t="s">
        <v>4691</v>
      </c>
      <c r="P318" t="s">
        <v>46</v>
      </c>
      <c r="Q318" t="s">
        <v>47</v>
      </c>
      <c r="R318" t="s">
        <v>4692</v>
      </c>
      <c r="S318">
        <v>6</v>
      </c>
      <c r="T318">
        <v>2</v>
      </c>
      <c r="U318">
        <v>0.2</v>
      </c>
      <c r="V318">
        <v>2.0999999999999996</v>
      </c>
    </row>
    <row r="319" spans="1:22">
      <c r="A319">
        <v>1847</v>
      </c>
      <c r="B319" t="s">
        <v>4627</v>
      </c>
      <c r="C319">
        <v>2014</v>
      </c>
      <c r="D319" s="21">
        <v>41652</v>
      </c>
      <c r="E319" s="21">
        <v>41657</v>
      </c>
      <c r="F319" t="s">
        <v>23</v>
      </c>
      <c r="G319" t="s">
        <v>4452</v>
      </c>
      <c r="H319" t="s">
        <v>4453</v>
      </c>
      <c r="I319" t="s">
        <v>102</v>
      </c>
      <c r="J319" t="s">
        <v>27</v>
      </c>
      <c r="K319" t="s">
        <v>96</v>
      </c>
      <c r="L319" t="s">
        <v>3034</v>
      </c>
      <c r="M319">
        <v>20016</v>
      </c>
      <c r="N319" t="s">
        <v>148</v>
      </c>
      <c r="O319" t="s">
        <v>4628</v>
      </c>
      <c r="P319" t="s">
        <v>32</v>
      </c>
      <c r="Q319" t="s">
        <v>65</v>
      </c>
      <c r="R319" t="s">
        <v>4629</v>
      </c>
      <c r="S319">
        <v>37.68</v>
      </c>
      <c r="T319">
        <v>2</v>
      </c>
      <c r="U319">
        <v>0</v>
      </c>
      <c r="V319">
        <v>15.825600000000001</v>
      </c>
    </row>
    <row r="320" spans="1:22">
      <c r="A320">
        <v>1846</v>
      </c>
      <c r="B320" t="s">
        <v>4627</v>
      </c>
      <c r="C320">
        <v>2014</v>
      </c>
      <c r="D320" s="21">
        <v>41652</v>
      </c>
      <c r="E320" s="21">
        <v>41657</v>
      </c>
      <c r="F320" t="s">
        <v>23</v>
      </c>
      <c r="G320" t="s">
        <v>4452</v>
      </c>
      <c r="H320" t="s">
        <v>4453</v>
      </c>
      <c r="I320" t="s">
        <v>102</v>
      </c>
      <c r="J320" t="s">
        <v>27</v>
      </c>
      <c r="K320" t="s">
        <v>96</v>
      </c>
      <c r="L320" t="s">
        <v>3034</v>
      </c>
      <c r="M320">
        <v>20016</v>
      </c>
      <c r="N320" t="s">
        <v>148</v>
      </c>
      <c r="O320" t="s">
        <v>567</v>
      </c>
      <c r="P320" t="s">
        <v>46</v>
      </c>
      <c r="Q320" t="s">
        <v>90</v>
      </c>
      <c r="R320" t="s">
        <v>568</v>
      </c>
      <c r="S320">
        <v>40.08</v>
      </c>
      <c r="T320">
        <v>6</v>
      </c>
      <c r="U320">
        <v>0</v>
      </c>
      <c r="V320">
        <v>19.238399999999999</v>
      </c>
    </row>
    <row r="321" spans="1:22">
      <c r="A321">
        <v>1760</v>
      </c>
      <c r="B321" t="s">
        <v>4470</v>
      </c>
      <c r="C321">
        <v>2011</v>
      </c>
      <c r="D321" s="21">
        <v>40549</v>
      </c>
      <c r="E321" s="21">
        <v>40556</v>
      </c>
      <c r="F321" t="s">
        <v>50</v>
      </c>
      <c r="G321" t="s">
        <v>3934</v>
      </c>
      <c r="H321" t="s">
        <v>3935</v>
      </c>
      <c r="I321" t="s">
        <v>26</v>
      </c>
      <c r="J321" t="s">
        <v>27</v>
      </c>
      <c r="K321" t="s">
        <v>146</v>
      </c>
      <c r="L321" t="s">
        <v>147</v>
      </c>
      <c r="M321">
        <v>19143</v>
      </c>
      <c r="N321" t="s">
        <v>148</v>
      </c>
      <c r="O321" t="s">
        <v>1423</v>
      </c>
      <c r="P321" t="s">
        <v>46</v>
      </c>
      <c r="Q321" t="s">
        <v>68</v>
      </c>
      <c r="R321" t="s">
        <v>1424</v>
      </c>
      <c r="S321">
        <v>19.536000000000001</v>
      </c>
      <c r="T321">
        <v>3</v>
      </c>
      <c r="U321">
        <v>0.2</v>
      </c>
      <c r="V321">
        <v>4.8840000000000003</v>
      </c>
    </row>
    <row r="322" spans="1:22">
      <c r="A322">
        <v>1713</v>
      </c>
      <c r="B322" t="s">
        <v>4403</v>
      </c>
      <c r="C322">
        <v>2012</v>
      </c>
      <c r="D322" s="21">
        <v>40938</v>
      </c>
      <c r="E322" s="21">
        <v>40943</v>
      </c>
      <c r="F322" t="s">
        <v>50</v>
      </c>
      <c r="G322" t="s">
        <v>1627</v>
      </c>
      <c r="H322" t="s">
        <v>1628</v>
      </c>
      <c r="I322" t="s">
        <v>26</v>
      </c>
      <c r="J322" t="s">
        <v>27</v>
      </c>
      <c r="K322" t="s">
        <v>184</v>
      </c>
      <c r="L322" t="s">
        <v>104</v>
      </c>
      <c r="M322">
        <v>77070</v>
      </c>
      <c r="N322" t="s">
        <v>105</v>
      </c>
      <c r="O322" t="s">
        <v>4404</v>
      </c>
      <c r="P322" t="s">
        <v>46</v>
      </c>
      <c r="Q322" t="s">
        <v>90</v>
      </c>
      <c r="R322" t="s">
        <v>4405</v>
      </c>
      <c r="S322">
        <v>14.303999999999998</v>
      </c>
      <c r="T322">
        <v>6</v>
      </c>
      <c r="U322">
        <v>0.2</v>
      </c>
      <c r="V322">
        <v>5.0064000000000002</v>
      </c>
    </row>
    <row r="323" spans="1:22">
      <c r="A323">
        <v>1670</v>
      </c>
      <c r="B323" t="s">
        <v>4338</v>
      </c>
      <c r="C323">
        <v>2012</v>
      </c>
      <c r="D323" s="21">
        <v>40918</v>
      </c>
      <c r="E323" s="21">
        <v>40923</v>
      </c>
      <c r="F323" t="s">
        <v>50</v>
      </c>
      <c r="G323" t="s">
        <v>3881</v>
      </c>
      <c r="H323" t="s">
        <v>3882</v>
      </c>
      <c r="I323" t="s">
        <v>26</v>
      </c>
      <c r="J323" t="s">
        <v>27</v>
      </c>
      <c r="K323" t="s">
        <v>266</v>
      </c>
      <c r="L323" t="s">
        <v>267</v>
      </c>
      <c r="M323">
        <v>10011</v>
      </c>
      <c r="N323" t="s">
        <v>148</v>
      </c>
      <c r="O323" t="s">
        <v>1601</v>
      </c>
      <c r="P323" t="s">
        <v>32</v>
      </c>
      <c r="Q323" t="s">
        <v>56</v>
      </c>
      <c r="R323" t="s">
        <v>1602</v>
      </c>
      <c r="S323">
        <v>1018.1039999999999</v>
      </c>
      <c r="T323">
        <v>4</v>
      </c>
      <c r="U323">
        <v>0.4</v>
      </c>
      <c r="V323">
        <v>-373.3048</v>
      </c>
    </row>
    <row r="324" spans="1:22">
      <c r="A324">
        <v>1659</v>
      </c>
      <c r="B324" t="s">
        <v>4318</v>
      </c>
      <c r="C324">
        <v>2014</v>
      </c>
      <c r="D324" s="21">
        <v>41660</v>
      </c>
      <c r="E324" s="21">
        <v>41666</v>
      </c>
      <c r="F324" t="s">
        <v>50</v>
      </c>
      <c r="G324" t="s">
        <v>4319</v>
      </c>
      <c r="H324" t="s">
        <v>4320</v>
      </c>
      <c r="I324" t="s">
        <v>26</v>
      </c>
      <c r="J324" t="s">
        <v>27</v>
      </c>
      <c r="K324" t="s">
        <v>42</v>
      </c>
      <c r="L324" t="s">
        <v>43</v>
      </c>
      <c r="M324">
        <v>90045</v>
      </c>
      <c r="N324" t="s">
        <v>44</v>
      </c>
      <c r="O324" t="s">
        <v>4321</v>
      </c>
      <c r="P324" t="s">
        <v>71</v>
      </c>
      <c r="Q324" t="s">
        <v>72</v>
      </c>
      <c r="R324" t="s">
        <v>4322</v>
      </c>
      <c r="S324">
        <v>160.77600000000001</v>
      </c>
      <c r="T324">
        <v>3</v>
      </c>
      <c r="U324">
        <v>0.2</v>
      </c>
      <c r="V324">
        <v>10.048500000000004</v>
      </c>
    </row>
    <row r="325" spans="1:22">
      <c r="A325">
        <v>1416</v>
      </c>
      <c r="B325" t="s">
        <v>3836</v>
      </c>
      <c r="C325">
        <v>2014</v>
      </c>
      <c r="D325" s="21">
        <v>41668</v>
      </c>
      <c r="E325" s="21">
        <v>41671</v>
      </c>
      <c r="F325" t="s">
        <v>23</v>
      </c>
      <c r="G325" t="s">
        <v>3837</v>
      </c>
      <c r="H325" t="s">
        <v>3838</v>
      </c>
      <c r="I325" t="s">
        <v>102</v>
      </c>
      <c r="J325" t="s">
        <v>27</v>
      </c>
      <c r="K325" t="s">
        <v>1711</v>
      </c>
      <c r="L325" t="s">
        <v>43</v>
      </c>
      <c r="M325">
        <v>92627</v>
      </c>
      <c r="N325" t="s">
        <v>44</v>
      </c>
      <c r="O325" t="s">
        <v>3839</v>
      </c>
      <c r="P325" t="s">
        <v>32</v>
      </c>
      <c r="Q325" t="s">
        <v>65</v>
      </c>
      <c r="R325" t="s">
        <v>3840</v>
      </c>
      <c r="S325">
        <v>37.74</v>
      </c>
      <c r="T325">
        <v>3</v>
      </c>
      <c r="U325">
        <v>0</v>
      </c>
      <c r="V325">
        <v>12.831599999999996</v>
      </c>
    </row>
    <row r="326" spans="1:22">
      <c r="A326">
        <v>1415</v>
      </c>
      <c r="B326" t="s">
        <v>3836</v>
      </c>
      <c r="C326">
        <v>2014</v>
      </c>
      <c r="D326" s="21">
        <v>41668</v>
      </c>
      <c r="E326" s="21">
        <v>41671</v>
      </c>
      <c r="F326" t="s">
        <v>23</v>
      </c>
      <c r="G326" t="s">
        <v>3837</v>
      </c>
      <c r="H326" t="s">
        <v>3838</v>
      </c>
      <c r="I326" t="s">
        <v>102</v>
      </c>
      <c r="J326" t="s">
        <v>27</v>
      </c>
      <c r="K326" t="s">
        <v>1711</v>
      </c>
      <c r="L326" t="s">
        <v>43</v>
      </c>
      <c r="M326">
        <v>92627</v>
      </c>
      <c r="N326" t="s">
        <v>44</v>
      </c>
      <c r="O326" t="s">
        <v>3547</v>
      </c>
      <c r="P326" t="s">
        <v>71</v>
      </c>
      <c r="Q326" t="s">
        <v>161</v>
      </c>
      <c r="R326" t="s">
        <v>3548</v>
      </c>
      <c r="S326">
        <v>239.96999999999997</v>
      </c>
      <c r="T326">
        <v>3</v>
      </c>
      <c r="U326">
        <v>0</v>
      </c>
      <c r="V326">
        <v>26.39670000000001</v>
      </c>
    </row>
    <row r="327" spans="1:22">
      <c r="A327">
        <v>1343</v>
      </c>
      <c r="B327" t="s">
        <v>3702</v>
      </c>
      <c r="C327">
        <v>2014</v>
      </c>
      <c r="D327" s="21">
        <v>41642</v>
      </c>
      <c r="E327" s="21">
        <v>41644</v>
      </c>
      <c r="F327" t="s">
        <v>188</v>
      </c>
      <c r="G327" t="s">
        <v>3703</v>
      </c>
      <c r="H327" t="s">
        <v>3704</v>
      </c>
      <c r="I327" t="s">
        <v>41</v>
      </c>
      <c r="J327" t="s">
        <v>27</v>
      </c>
      <c r="K327" t="s">
        <v>1521</v>
      </c>
      <c r="L327" t="s">
        <v>88</v>
      </c>
      <c r="M327">
        <v>28540</v>
      </c>
      <c r="N327" t="s">
        <v>30</v>
      </c>
      <c r="O327" t="s">
        <v>168</v>
      </c>
      <c r="P327" t="s">
        <v>46</v>
      </c>
      <c r="Q327" t="s">
        <v>75</v>
      </c>
      <c r="R327" t="s">
        <v>169</v>
      </c>
      <c r="S327">
        <v>28.854000000000006</v>
      </c>
      <c r="T327">
        <v>6</v>
      </c>
      <c r="U327">
        <v>0.7</v>
      </c>
      <c r="V327">
        <v>-21.159599999999998</v>
      </c>
    </row>
    <row r="328" spans="1:22">
      <c r="A328">
        <v>1342</v>
      </c>
      <c r="B328" t="s">
        <v>3702</v>
      </c>
      <c r="C328">
        <v>2014</v>
      </c>
      <c r="D328" s="21">
        <v>41642</v>
      </c>
      <c r="E328" s="21">
        <v>41644</v>
      </c>
      <c r="F328" t="s">
        <v>188</v>
      </c>
      <c r="G328" t="s">
        <v>3703</v>
      </c>
      <c r="H328" t="s">
        <v>3704</v>
      </c>
      <c r="I328" t="s">
        <v>41</v>
      </c>
      <c r="J328" t="s">
        <v>27</v>
      </c>
      <c r="K328" t="s">
        <v>1521</v>
      </c>
      <c r="L328" t="s">
        <v>88</v>
      </c>
      <c r="M328">
        <v>28540</v>
      </c>
      <c r="N328" t="s">
        <v>30</v>
      </c>
      <c r="O328" t="s">
        <v>3366</v>
      </c>
      <c r="P328" t="s">
        <v>46</v>
      </c>
      <c r="Q328" t="s">
        <v>75</v>
      </c>
      <c r="R328" t="s">
        <v>3367</v>
      </c>
      <c r="S328">
        <v>15.66</v>
      </c>
      <c r="T328">
        <v>5</v>
      </c>
      <c r="U328">
        <v>0.7</v>
      </c>
      <c r="V328">
        <v>-12.527999999999995</v>
      </c>
    </row>
    <row r="329" spans="1:22">
      <c r="A329">
        <v>1341</v>
      </c>
      <c r="B329" t="s">
        <v>3702</v>
      </c>
      <c r="C329">
        <v>2014</v>
      </c>
      <c r="D329" s="21">
        <v>41642</v>
      </c>
      <c r="E329" s="21">
        <v>41644</v>
      </c>
      <c r="F329" t="s">
        <v>188</v>
      </c>
      <c r="G329" t="s">
        <v>3703</v>
      </c>
      <c r="H329" t="s">
        <v>3704</v>
      </c>
      <c r="I329" t="s">
        <v>41</v>
      </c>
      <c r="J329" t="s">
        <v>27</v>
      </c>
      <c r="K329" t="s">
        <v>1521</v>
      </c>
      <c r="L329" t="s">
        <v>88</v>
      </c>
      <c r="M329">
        <v>28540</v>
      </c>
      <c r="N329" t="s">
        <v>30</v>
      </c>
      <c r="O329" t="s">
        <v>3705</v>
      </c>
      <c r="P329" t="s">
        <v>71</v>
      </c>
      <c r="Q329" t="s">
        <v>682</v>
      </c>
      <c r="R329" t="s">
        <v>3706</v>
      </c>
      <c r="S329">
        <v>695.7</v>
      </c>
      <c r="T329">
        <v>2</v>
      </c>
      <c r="U329">
        <v>0.5</v>
      </c>
      <c r="V329">
        <v>-27.827999999999975</v>
      </c>
    </row>
    <row r="330" spans="1:22">
      <c r="A330">
        <v>1184</v>
      </c>
      <c r="B330" t="s">
        <v>3385</v>
      </c>
      <c r="C330">
        <v>2014</v>
      </c>
      <c r="D330" s="21">
        <v>41654</v>
      </c>
      <c r="E330" s="21">
        <v>41655</v>
      </c>
      <c r="F330" t="s">
        <v>188</v>
      </c>
      <c r="G330" t="s">
        <v>2193</v>
      </c>
      <c r="H330" t="s">
        <v>2194</v>
      </c>
      <c r="I330" t="s">
        <v>26</v>
      </c>
      <c r="J330" t="s">
        <v>27</v>
      </c>
      <c r="K330" t="s">
        <v>1521</v>
      </c>
      <c r="L330" t="s">
        <v>88</v>
      </c>
      <c r="M330">
        <v>28540</v>
      </c>
      <c r="N330" t="s">
        <v>30</v>
      </c>
      <c r="O330" t="s">
        <v>3386</v>
      </c>
      <c r="P330" t="s">
        <v>71</v>
      </c>
      <c r="Q330" t="s">
        <v>72</v>
      </c>
      <c r="R330" t="s">
        <v>3387</v>
      </c>
      <c r="S330">
        <v>7.92</v>
      </c>
      <c r="T330">
        <v>5</v>
      </c>
      <c r="U330">
        <v>0.2</v>
      </c>
      <c r="V330">
        <v>0.69300000000000006</v>
      </c>
    </row>
    <row r="331" spans="1:22">
      <c r="A331">
        <v>1183</v>
      </c>
      <c r="B331" t="s">
        <v>3385</v>
      </c>
      <c r="C331">
        <v>2014</v>
      </c>
      <c r="D331" s="21">
        <v>41654</v>
      </c>
      <c r="E331" s="21">
        <v>41655</v>
      </c>
      <c r="F331" t="s">
        <v>188</v>
      </c>
      <c r="G331" t="s">
        <v>2193</v>
      </c>
      <c r="H331" t="s">
        <v>2194</v>
      </c>
      <c r="I331" t="s">
        <v>26</v>
      </c>
      <c r="J331" t="s">
        <v>27</v>
      </c>
      <c r="K331" t="s">
        <v>1521</v>
      </c>
      <c r="L331" t="s">
        <v>88</v>
      </c>
      <c r="M331">
        <v>28540</v>
      </c>
      <c r="N331" t="s">
        <v>30</v>
      </c>
      <c r="O331" t="s">
        <v>505</v>
      </c>
      <c r="P331" t="s">
        <v>46</v>
      </c>
      <c r="Q331" t="s">
        <v>173</v>
      </c>
      <c r="R331" t="s">
        <v>506</v>
      </c>
      <c r="S331">
        <v>21.744</v>
      </c>
      <c r="T331">
        <v>1</v>
      </c>
      <c r="U331">
        <v>0.2</v>
      </c>
      <c r="V331">
        <v>7.3385999999999996</v>
      </c>
    </row>
    <row r="332" spans="1:22">
      <c r="A332">
        <v>1154</v>
      </c>
      <c r="B332" t="s">
        <v>3318</v>
      </c>
      <c r="C332">
        <v>2014</v>
      </c>
      <c r="D332" s="21">
        <v>41640</v>
      </c>
      <c r="E332" s="21">
        <v>41646</v>
      </c>
      <c r="F332" t="s">
        <v>50</v>
      </c>
      <c r="G332" t="s">
        <v>1079</v>
      </c>
      <c r="H332" t="s">
        <v>1080</v>
      </c>
      <c r="I332" t="s">
        <v>41</v>
      </c>
      <c r="J332" t="s">
        <v>27</v>
      </c>
      <c r="K332" t="s">
        <v>3319</v>
      </c>
      <c r="L332" t="s">
        <v>1392</v>
      </c>
      <c r="M332">
        <v>89502</v>
      </c>
      <c r="N332" t="s">
        <v>44</v>
      </c>
      <c r="O332" t="s">
        <v>2712</v>
      </c>
      <c r="P332" t="s">
        <v>46</v>
      </c>
      <c r="Q332" t="s">
        <v>75</v>
      </c>
      <c r="R332" t="s">
        <v>2713</v>
      </c>
      <c r="S332">
        <v>159.768</v>
      </c>
      <c r="T332">
        <v>7</v>
      </c>
      <c r="U332">
        <v>0.2</v>
      </c>
      <c r="V332">
        <v>53.921700000000008</v>
      </c>
    </row>
    <row r="333" spans="1:22">
      <c r="A333">
        <v>1153</v>
      </c>
      <c r="B333" t="s">
        <v>3318</v>
      </c>
      <c r="C333">
        <v>2014</v>
      </c>
      <c r="D333" s="21">
        <v>41640</v>
      </c>
      <c r="E333" s="21">
        <v>41646</v>
      </c>
      <c r="F333" t="s">
        <v>50</v>
      </c>
      <c r="G333" t="s">
        <v>1079</v>
      </c>
      <c r="H333" t="s">
        <v>1080</v>
      </c>
      <c r="I333" t="s">
        <v>41</v>
      </c>
      <c r="J333" t="s">
        <v>27</v>
      </c>
      <c r="K333" t="s">
        <v>3319</v>
      </c>
      <c r="L333" t="s">
        <v>1392</v>
      </c>
      <c r="M333">
        <v>89502</v>
      </c>
      <c r="N333" t="s">
        <v>44</v>
      </c>
      <c r="O333" t="s">
        <v>3320</v>
      </c>
      <c r="P333" t="s">
        <v>46</v>
      </c>
      <c r="Q333" t="s">
        <v>68</v>
      </c>
      <c r="R333" t="s">
        <v>3321</v>
      </c>
      <c r="S333">
        <v>3.64</v>
      </c>
      <c r="T333">
        <v>2</v>
      </c>
      <c r="U333">
        <v>0</v>
      </c>
      <c r="V333">
        <v>1.6379999999999999</v>
      </c>
    </row>
    <row r="334" spans="1:22">
      <c r="A334">
        <v>1127</v>
      </c>
      <c r="B334" t="s">
        <v>3264</v>
      </c>
      <c r="C334">
        <v>2011</v>
      </c>
      <c r="D334" s="21">
        <v>40564</v>
      </c>
      <c r="E334" s="21">
        <v>40570</v>
      </c>
      <c r="F334" t="s">
        <v>50</v>
      </c>
      <c r="G334" t="s">
        <v>2753</v>
      </c>
      <c r="H334" t="s">
        <v>2754</v>
      </c>
      <c r="I334" t="s">
        <v>26</v>
      </c>
      <c r="J334" t="s">
        <v>27</v>
      </c>
      <c r="K334" t="s">
        <v>3265</v>
      </c>
      <c r="L334" t="s">
        <v>1707</v>
      </c>
      <c r="M334">
        <v>72401</v>
      </c>
      <c r="N334" t="s">
        <v>30</v>
      </c>
      <c r="O334" t="s">
        <v>1588</v>
      </c>
      <c r="P334" t="s">
        <v>32</v>
      </c>
      <c r="Q334" t="s">
        <v>36</v>
      </c>
      <c r="R334" t="s">
        <v>1589</v>
      </c>
      <c r="S334">
        <v>1067.94</v>
      </c>
      <c r="T334">
        <v>3</v>
      </c>
      <c r="U334">
        <v>0</v>
      </c>
      <c r="V334">
        <v>224.2673999999999</v>
      </c>
    </row>
    <row r="335" spans="1:22">
      <c r="A335">
        <v>1126</v>
      </c>
      <c r="B335" t="s">
        <v>3264</v>
      </c>
      <c r="C335">
        <v>2011</v>
      </c>
      <c r="D335" s="21">
        <v>40564</v>
      </c>
      <c r="E335" s="21">
        <v>40570</v>
      </c>
      <c r="F335" t="s">
        <v>50</v>
      </c>
      <c r="G335" t="s">
        <v>2753</v>
      </c>
      <c r="H335" t="s">
        <v>2754</v>
      </c>
      <c r="I335" t="s">
        <v>26</v>
      </c>
      <c r="J335" t="s">
        <v>27</v>
      </c>
      <c r="K335" t="s">
        <v>3265</v>
      </c>
      <c r="L335" t="s">
        <v>1707</v>
      </c>
      <c r="M335">
        <v>72401</v>
      </c>
      <c r="N335" t="s">
        <v>30</v>
      </c>
      <c r="O335" t="s">
        <v>3270</v>
      </c>
      <c r="P335" t="s">
        <v>46</v>
      </c>
      <c r="Q335" t="s">
        <v>173</v>
      </c>
      <c r="R335" t="s">
        <v>186</v>
      </c>
      <c r="S335">
        <v>23.34</v>
      </c>
      <c r="T335">
        <v>3</v>
      </c>
      <c r="U335">
        <v>0</v>
      </c>
      <c r="V335">
        <v>10.969799999999999</v>
      </c>
    </row>
    <row r="336" spans="1:22">
      <c r="A336">
        <v>1125</v>
      </c>
      <c r="B336" t="s">
        <v>3264</v>
      </c>
      <c r="C336">
        <v>2011</v>
      </c>
      <c r="D336" s="21">
        <v>40564</v>
      </c>
      <c r="E336" s="21">
        <v>40570</v>
      </c>
      <c r="F336" t="s">
        <v>50</v>
      </c>
      <c r="G336" t="s">
        <v>2753</v>
      </c>
      <c r="H336" t="s">
        <v>2754</v>
      </c>
      <c r="I336" t="s">
        <v>26</v>
      </c>
      <c r="J336" t="s">
        <v>27</v>
      </c>
      <c r="K336" t="s">
        <v>3265</v>
      </c>
      <c r="L336" t="s">
        <v>1707</v>
      </c>
      <c r="M336">
        <v>72401</v>
      </c>
      <c r="N336" t="s">
        <v>30</v>
      </c>
      <c r="O336" t="s">
        <v>1756</v>
      </c>
      <c r="P336" t="s">
        <v>46</v>
      </c>
      <c r="Q336" t="s">
        <v>68</v>
      </c>
      <c r="R336" t="s">
        <v>1757</v>
      </c>
      <c r="S336">
        <v>6.63</v>
      </c>
      <c r="T336">
        <v>3</v>
      </c>
      <c r="U336">
        <v>0</v>
      </c>
      <c r="V336">
        <v>1.7901</v>
      </c>
    </row>
    <row r="337" spans="1:22">
      <c r="A337">
        <v>1124</v>
      </c>
      <c r="B337" t="s">
        <v>3264</v>
      </c>
      <c r="C337">
        <v>2011</v>
      </c>
      <c r="D337" s="21">
        <v>40564</v>
      </c>
      <c r="E337" s="21">
        <v>40570</v>
      </c>
      <c r="F337" t="s">
        <v>50</v>
      </c>
      <c r="G337" t="s">
        <v>2753</v>
      </c>
      <c r="H337" t="s">
        <v>2754</v>
      </c>
      <c r="I337" t="s">
        <v>26</v>
      </c>
      <c r="J337" t="s">
        <v>27</v>
      </c>
      <c r="K337" t="s">
        <v>3265</v>
      </c>
      <c r="L337" t="s">
        <v>1707</v>
      </c>
      <c r="M337">
        <v>72401</v>
      </c>
      <c r="N337" t="s">
        <v>30</v>
      </c>
      <c r="O337" t="s">
        <v>352</v>
      </c>
      <c r="P337" t="s">
        <v>32</v>
      </c>
      <c r="Q337" t="s">
        <v>65</v>
      </c>
      <c r="R337" t="s">
        <v>353</v>
      </c>
      <c r="S337">
        <v>38.6</v>
      </c>
      <c r="T337">
        <v>4</v>
      </c>
      <c r="U337">
        <v>0</v>
      </c>
      <c r="V337">
        <v>11.579999999999998</v>
      </c>
    </row>
    <row r="338" spans="1:22">
      <c r="A338">
        <v>1123</v>
      </c>
      <c r="B338" t="s">
        <v>3264</v>
      </c>
      <c r="C338">
        <v>2011</v>
      </c>
      <c r="D338" s="21">
        <v>40564</v>
      </c>
      <c r="E338" s="21">
        <v>40570</v>
      </c>
      <c r="F338" t="s">
        <v>50</v>
      </c>
      <c r="G338" t="s">
        <v>2753</v>
      </c>
      <c r="H338" t="s">
        <v>2754</v>
      </c>
      <c r="I338" t="s">
        <v>26</v>
      </c>
      <c r="J338" t="s">
        <v>27</v>
      </c>
      <c r="K338" t="s">
        <v>3265</v>
      </c>
      <c r="L338" t="s">
        <v>1707</v>
      </c>
      <c r="M338">
        <v>72401</v>
      </c>
      <c r="N338" t="s">
        <v>30</v>
      </c>
      <c r="O338" t="s">
        <v>3268</v>
      </c>
      <c r="P338" t="s">
        <v>46</v>
      </c>
      <c r="Q338" t="s">
        <v>68</v>
      </c>
      <c r="R338" t="s">
        <v>3269</v>
      </c>
      <c r="S338">
        <v>22.959999999999997</v>
      </c>
      <c r="T338">
        <v>7</v>
      </c>
      <c r="U338">
        <v>0</v>
      </c>
      <c r="V338">
        <v>6.6583999999999968</v>
      </c>
    </row>
    <row r="339" spans="1:22">
      <c r="A339">
        <v>1122</v>
      </c>
      <c r="B339" t="s">
        <v>3264</v>
      </c>
      <c r="C339">
        <v>2011</v>
      </c>
      <c r="D339" s="21">
        <v>40564</v>
      </c>
      <c r="E339" s="21">
        <v>40570</v>
      </c>
      <c r="F339" t="s">
        <v>50</v>
      </c>
      <c r="G339" t="s">
        <v>2753</v>
      </c>
      <c r="H339" t="s">
        <v>2754</v>
      </c>
      <c r="I339" t="s">
        <v>26</v>
      </c>
      <c r="J339" t="s">
        <v>27</v>
      </c>
      <c r="K339" t="s">
        <v>3265</v>
      </c>
      <c r="L339" t="s">
        <v>1707</v>
      </c>
      <c r="M339">
        <v>72401</v>
      </c>
      <c r="N339" t="s">
        <v>30</v>
      </c>
      <c r="O339" t="s">
        <v>3266</v>
      </c>
      <c r="P339" t="s">
        <v>71</v>
      </c>
      <c r="Q339" t="s">
        <v>72</v>
      </c>
      <c r="R339" t="s">
        <v>3267</v>
      </c>
      <c r="S339">
        <v>699.93</v>
      </c>
      <c r="T339">
        <v>7</v>
      </c>
      <c r="U339">
        <v>0</v>
      </c>
      <c r="V339">
        <v>181.98179999999999</v>
      </c>
    </row>
    <row r="340" spans="1:22">
      <c r="A340">
        <v>1097</v>
      </c>
      <c r="B340" t="s">
        <v>3216</v>
      </c>
      <c r="C340">
        <v>2014</v>
      </c>
      <c r="D340" s="21">
        <v>41661</v>
      </c>
      <c r="E340" s="21">
        <v>41666</v>
      </c>
      <c r="F340" t="s">
        <v>50</v>
      </c>
      <c r="G340" t="s">
        <v>3217</v>
      </c>
      <c r="H340" t="s">
        <v>3218</v>
      </c>
      <c r="I340" t="s">
        <v>102</v>
      </c>
      <c r="J340" t="s">
        <v>27</v>
      </c>
      <c r="K340" t="s">
        <v>467</v>
      </c>
      <c r="L340" t="s">
        <v>88</v>
      </c>
      <c r="M340">
        <v>28205</v>
      </c>
      <c r="N340" t="s">
        <v>30</v>
      </c>
      <c r="O340" t="s">
        <v>3221</v>
      </c>
      <c r="P340" t="s">
        <v>46</v>
      </c>
      <c r="Q340" t="s">
        <v>75</v>
      </c>
      <c r="R340" t="s">
        <v>3222</v>
      </c>
      <c r="S340">
        <v>35.783999999999999</v>
      </c>
      <c r="T340">
        <v>7</v>
      </c>
      <c r="U340">
        <v>0.7</v>
      </c>
      <c r="V340">
        <v>-28.627200000000009</v>
      </c>
    </row>
    <row r="341" spans="1:22">
      <c r="A341">
        <v>1096</v>
      </c>
      <c r="B341" t="s">
        <v>3216</v>
      </c>
      <c r="C341">
        <v>2014</v>
      </c>
      <c r="D341" s="21">
        <v>41661</v>
      </c>
      <c r="E341" s="21">
        <v>41666</v>
      </c>
      <c r="F341" t="s">
        <v>50</v>
      </c>
      <c r="G341" t="s">
        <v>3217</v>
      </c>
      <c r="H341" t="s">
        <v>3218</v>
      </c>
      <c r="I341" t="s">
        <v>102</v>
      </c>
      <c r="J341" t="s">
        <v>27</v>
      </c>
      <c r="K341" t="s">
        <v>467</v>
      </c>
      <c r="L341" t="s">
        <v>88</v>
      </c>
      <c r="M341">
        <v>28205</v>
      </c>
      <c r="N341" t="s">
        <v>30</v>
      </c>
      <c r="O341" t="s">
        <v>3219</v>
      </c>
      <c r="P341" t="s">
        <v>46</v>
      </c>
      <c r="Q341" t="s">
        <v>59</v>
      </c>
      <c r="R341" t="s">
        <v>3220</v>
      </c>
      <c r="S341">
        <v>348.20799999999997</v>
      </c>
      <c r="T341">
        <v>7</v>
      </c>
      <c r="U341">
        <v>0.2</v>
      </c>
      <c r="V341">
        <v>30.468200000000024</v>
      </c>
    </row>
    <row r="342" spans="1:22">
      <c r="A342">
        <v>1028</v>
      </c>
      <c r="B342" t="s">
        <v>3048</v>
      </c>
      <c r="C342">
        <v>2013</v>
      </c>
      <c r="D342" s="21">
        <v>41285</v>
      </c>
      <c r="E342" s="21">
        <v>41287</v>
      </c>
      <c r="F342" t="s">
        <v>23</v>
      </c>
      <c r="G342" t="s">
        <v>3049</v>
      </c>
      <c r="H342" t="s">
        <v>3050</v>
      </c>
      <c r="I342" t="s">
        <v>102</v>
      </c>
      <c r="J342" t="s">
        <v>27</v>
      </c>
      <c r="K342" t="s">
        <v>318</v>
      </c>
      <c r="L342" t="s">
        <v>498</v>
      </c>
      <c r="M342">
        <v>45503</v>
      </c>
      <c r="N342" t="s">
        <v>148</v>
      </c>
      <c r="O342" t="s">
        <v>3055</v>
      </c>
      <c r="P342" t="s">
        <v>71</v>
      </c>
      <c r="Q342" t="s">
        <v>72</v>
      </c>
      <c r="R342" t="s">
        <v>3056</v>
      </c>
      <c r="S342">
        <v>15.587999999999999</v>
      </c>
      <c r="T342">
        <v>2</v>
      </c>
      <c r="U342">
        <v>0.4</v>
      </c>
      <c r="V342">
        <v>-9.8724000000000007</v>
      </c>
    </row>
    <row r="343" spans="1:22">
      <c r="A343">
        <v>1027</v>
      </c>
      <c r="B343" t="s">
        <v>3048</v>
      </c>
      <c r="C343">
        <v>2013</v>
      </c>
      <c r="D343" s="21">
        <v>41285</v>
      </c>
      <c r="E343" s="21">
        <v>41287</v>
      </c>
      <c r="F343" t="s">
        <v>23</v>
      </c>
      <c r="G343" t="s">
        <v>3049</v>
      </c>
      <c r="H343" t="s">
        <v>3050</v>
      </c>
      <c r="I343" t="s">
        <v>102</v>
      </c>
      <c r="J343" t="s">
        <v>27</v>
      </c>
      <c r="K343" t="s">
        <v>318</v>
      </c>
      <c r="L343" t="s">
        <v>498</v>
      </c>
      <c r="M343">
        <v>45503</v>
      </c>
      <c r="N343" t="s">
        <v>148</v>
      </c>
      <c r="O343" t="s">
        <v>3053</v>
      </c>
      <c r="P343" t="s">
        <v>46</v>
      </c>
      <c r="Q343" t="s">
        <v>90</v>
      </c>
      <c r="R343" t="s">
        <v>3054</v>
      </c>
      <c r="S343">
        <v>63.311999999999998</v>
      </c>
      <c r="T343">
        <v>3</v>
      </c>
      <c r="U343">
        <v>0.2</v>
      </c>
      <c r="V343">
        <v>20.576399999999996</v>
      </c>
    </row>
    <row r="344" spans="1:22">
      <c r="A344">
        <v>1026</v>
      </c>
      <c r="B344" t="s">
        <v>3048</v>
      </c>
      <c r="C344">
        <v>2013</v>
      </c>
      <c r="D344" s="21">
        <v>41285</v>
      </c>
      <c r="E344" s="21">
        <v>41287</v>
      </c>
      <c r="F344" t="s">
        <v>23</v>
      </c>
      <c r="G344" t="s">
        <v>3049</v>
      </c>
      <c r="H344" t="s">
        <v>3050</v>
      </c>
      <c r="I344" t="s">
        <v>102</v>
      </c>
      <c r="J344" t="s">
        <v>27</v>
      </c>
      <c r="K344" t="s">
        <v>318</v>
      </c>
      <c r="L344" t="s">
        <v>498</v>
      </c>
      <c r="M344">
        <v>45503</v>
      </c>
      <c r="N344" t="s">
        <v>148</v>
      </c>
      <c r="O344" t="s">
        <v>3051</v>
      </c>
      <c r="P344" t="s">
        <v>46</v>
      </c>
      <c r="Q344" t="s">
        <v>90</v>
      </c>
      <c r="R344" t="s">
        <v>3052</v>
      </c>
      <c r="S344">
        <v>15.552000000000003</v>
      </c>
      <c r="T344">
        <v>3</v>
      </c>
      <c r="U344">
        <v>0.2</v>
      </c>
      <c r="V344">
        <v>5.4432</v>
      </c>
    </row>
    <row r="345" spans="1:22">
      <c r="A345">
        <v>978</v>
      </c>
      <c r="B345" t="s">
        <v>2938</v>
      </c>
      <c r="C345">
        <v>2014</v>
      </c>
      <c r="D345" s="21">
        <v>41647</v>
      </c>
      <c r="E345" s="21">
        <v>41650</v>
      </c>
      <c r="F345" t="s">
        <v>188</v>
      </c>
      <c r="G345" t="s">
        <v>2546</v>
      </c>
      <c r="H345" t="s">
        <v>2547</v>
      </c>
      <c r="I345" t="s">
        <v>41</v>
      </c>
      <c r="J345" t="s">
        <v>27</v>
      </c>
      <c r="K345" t="s">
        <v>880</v>
      </c>
      <c r="L345" t="s">
        <v>238</v>
      </c>
      <c r="M345">
        <v>48205</v>
      </c>
      <c r="N345" t="s">
        <v>105</v>
      </c>
      <c r="O345" t="s">
        <v>681</v>
      </c>
      <c r="P345" t="s">
        <v>71</v>
      </c>
      <c r="Q345" t="s">
        <v>682</v>
      </c>
      <c r="R345" t="s">
        <v>683</v>
      </c>
      <c r="S345">
        <v>3059.982</v>
      </c>
      <c r="T345">
        <v>2</v>
      </c>
      <c r="U345">
        <v>0.1</v>
      </c>
      <c r="V345">
        <v>679.99599999999964</v>
      </c>
    </row>
    <row r="346" spans="1:22">
      <c r="A346">
        <v>974</v>
      </c>
      <c r="B346" t="s">
        <v>2931</v>
      </c>
      <c r="C346">
        <v>2011</v>
      </c>
      <c r="D346" s="21">
        <v>40560</v>
      </c>
      <c r="E346" s="21">
        <v>40562</v>
      </c>
      <c r="F346" t="s">
        <v>23</v>
      </c>
      <c r="G346" t="s">
        <v>951</v>
      </c>
      <c r="H346" t="s">
        <v>952</v>
      </c>
      <c r="I346" t="s">
        <v>26</v>
      </c>
      <c r="J346" t="s">
        <v>27</v>
      </c>
      <c r="K346" t="s">
        <v>146</v>
      </c>
      <c r="L346" t="s">
        <v>147</v>
      </c>
      <c r="M346">
        <v>19134</v>
      </c>
      <c r="N346" t="s">
        <v>148</v>
      </c>
      <c r="O346" t="s">
        <v>1197</v>
      </c>
      <c r="P346" t="s">
        <v>46</v>
      </c>
      <c r="Q346" t="s">
        <v>47</v>
      </c>
      <c r="R346" t="s">
        <v>1198</v>
      </c>
      <c r="S346">
        <v>30.072000000000003</v>
      </c>
      <c r="T346">
        <v>3</v>
      </c>
      <c r="U346">
        <v>0.2</v>
      </c>
      <c r="V346">
        <v>10.149299999999997</v>
      </c>
    </row>
    <row r="347" spans="1:22">
      <c r="A347">
        <v>973</v>
      </c>
      <c r="B347" t="s">
        <v>2931</v>
      </c>
      <c r="C347">
        <v>2011</v>
      </c>
      <c r="D347" s="21">
        <v>40560</v>
      </c>
      <c r="E347" s="21">
        <v>40562</v>
      </c>
      <c r="F347" t="s">
        <v>23</v>
      </c>
      <c r="G347" t="s">
        <v>951</v>
      </c>
      <c r="H347" t="s">
        <v>952</v>
      </c>
      <c r="I347" t="s">
        <v>26</v>
      </c>
      <c r="J347" t="s">
        <v>27</v>
      </c>
      <c r="K347" t="s">
        <v>146</v>
      </c>
      <c r="L347" t="s">
        <v>147</v>
      </c>
      <c r="M347">
        <v>19134</v>
      </c>
      <c r="N347" t="s">
        <v>148</v>
      </c>
      <c r="O347" t="s">
        <v>2259</v>
      </c>
      <c r="P347" t="s">
        <v>46</v>
      </c>
      <c r="Q347" t="s">
        <v>75</v>
      </c>
      <c r="R347" t="s">
        <v>2260</v>
      </c>
      <c r="S347">
        <v>18.588000000000005</v>
      </c>
      <c r="T347">
        <v>2</v>
      </c>
      <c r="U347">
        <v>0.7</v>
      </c>
      <c r="V347">
        <v>-13.6312</v>
      </c>
    </row>
    <row r="348" spans="1:22">
      <c r="A348">
        <v>972</v>
      </c>
      <c r="B348" t="s">
        <v>2931</v>
      </c>
      <c r="C348">
        <v>2011</v>
      </c>
      <c r="D348" s="21">
        <v>40560</v>
      </c>
      <c r="E348" s="21">
        <v>40562</v>
      </c>
      <c r="F348" t="s">
        <v>23</v>
      </c>
      <c r="G348" t="s">
        <v>951</v>
      </c>
      <c r="H348" t="s">
        <v>952</v>
      </c>
      <c r="I348" t="s">
        <v>26</v>
      </c>
      <c r="J348" t="s">
        <v>27</v>
      </c>
      <c r="K348" t="s">
        <v>146</v>
      </c>
      <c r="L348" t="s">
        <v>147</v>
      </c>
      <c r="M348">
        <v>19134</v>
      </c>
      <c r="N348" t="s">
        <v>148</v>
      </c>
      <c r="O348" t="s">
        <v>1204</v>
      </c>
      <c r="P348" t="s">
        <v>71</v>
      </c>
      <c r="Q348" t="s">
        <v>72</v>
      </c>
      <c r="R348" t="s">
        <v>1205</v>
      </c>
      <c r="S348">
        <v>124.19999999999999</v>
      </c>
      <c r="T348">
        <v>3</v>
      </c>
      <c r="U348">
        <v>0.4</v>
      </c>
      <c r="V348">
        <v>-31.050000000000011</v>
      </c>
    </row>
    <row r="349" spans="1:22">
      <c r="A349">
        <v>971</v>
      </c>
      <c r="B349" t="s">
        <v>2931</v>
      </c>
      <c r="C349">
        <v>2011</v>
      </c>
      <c r="D349" s="21">
        <v>40560</v>
      </c>
      <c r="E349" s="21">
        <v>40562</v>
      </c>
      <c r="F349" t="s">
        <v>23</v>
      </c>
      <c r="G349" t="s">
        <v>951</v>
      </c>
      <c r="H349" t="s">
        <v>952</v>
      </c>
      <c r="I349" t="s">
        <v>26</v>
      </c>
      <c r="J349" t="s">
        <v>27</v>
      </c>
      <c r="K349" t="s">
        <v>146</v>
      </c>
      <c r="L349" t="s">
        <v>147</v>
      </c>
      <c r="M349">
        <v>19134</v>
      </c>
      <c r="N349" t="s">
        <v>148</v>
      </c>
      <c r="O349" t="s">
        <v>2932</v>
      </c>
      <c r="P349" t="s">
        <v>32</v>
      </c>
      <c r="Q349" t="s">
        <v>65</v>
      </c>
      <c r="R349" t="s">
        <v>2933</v>
      </c>
      <c r="S349">
        <v>127.10400000000001</v>
      </c>
      <c r="T349">
        <v>6</v>
      </c>
      <c r="U349">
        <v>0.2</v>
      </c>
      <c r="V349">
        <v>28.598399999999998</v>
      </c>
    </row>
    <row r="350" spans="1:22">
      <c r="A350">
        <v>878</v>
      </c>
      <c r="B350" t="s">
        <v>2703</v>
      </c>
      <c r="C350">
        <v>2013</v>
      </c>
      <c r="D350" s="21">
        <v>41291</v>
      </c>
      <c r="E350" s="21">
        <v>41295</v>
      </c>
      <c r="F350" t="s">
        <v>50</v>
      </c>
      <c r="G350" t="s">
        <v>2130</v>
      </c>
      <c r="H350" t="s">
        <v>2131</v>
      </c>
      <c r="I350" t="s">
        <v>102</v>
      </c>
      <c r="J350" t="s">
        <v>27</v>
      </c>
      <c r="K350" t="s">
        <v>87</v>
      </c>
      <c r="L350" t="s">
        <v>2694</v>
      </c>
      <c r="M350">
        <v>3301</v>
      </c>
      <c r="N350" t="s">
        <v>148</v>
      </c>
      <c r="O350" t="s">
        <v>2704</v>
      </c>
      <c r="P350" t="s">
        <v>71</v>
      </c>
      <c r="Q350" t="s">
        <v>161</v>
      </c>
      <c r="R350" t="s">
        <v>2705</v>
      </c>
      <c r="S350">
        <v>371.96999999999997</v>
      </c>
      <c r="T350">
        <v>3</v>
      </c>
      <c r="U350">
        <v>0</v>
      </c>
      <c r="V350">
        <v>66.954599999999971</v>
      </c>
    </row>
    <row r="351" spans="1:22">
      <c r="A351">
        <v>877</v>
      </c>
      <c r="B351" t="s">
        <v>2703</v>
      </c>
      <c r="C351">
        <v>2013</v>
      </c>
      <c r="D351" s="21">
        <v>41291</v>
      </c>
      <c r="E351" s="21">
        <v>41295</v>
      </c>
      <c r="F351" t="s">
        <v>50</v>
      </c>
      <c r="G351" t="s">
        <v>2130</v>
      </c>
      <c r="H351" t="s">
        <v>2131</v>
      </c>
      <c r="I351" t="s">
        <v>102</v>
      </c>
      <c r="J351" t="s">
        <v>27</v>
      </c>
      <c r="K351" t="s">
        <v>87</v>
      </c>
      <c r="L351" t="s">
        <v>2694</v>
      </c>
      <c r="M351">
        <v>3301</v>
      </c>
      <c r="N351" t="s">
        <v>148</v>
      </c>
      <c r="O351" t="s">
        <v>1018</v>
      </c>
      <c r="P351" t="s">
        <v>71</v>
      </c>
      <c r="Q351" t="s">
        <v>161</v>
      </c>
      <c r="R351" t="s">
        <v>1019</v>
      </c>
      <c r="S351">
        <v>29.99</v>
      </c>
      <c r="T351">
        <v>1</v>
      </c>
      <c r="U351">
        <v>0</v>
      </c>
      <c r="V351">
        <v>13.195600000000002</v>
      </c>
    </row>
    <row r="352" spans="1:22">
      <c r="A352">
        <v>876</v>
      </c>
      <c r="B352" t="s">
        <v>2703</v>
      </c>
      <c r="C352">
        <v>2013</v>
      </c>
      <c r="D352" s="21">
        <v>41291</v>
      </c>
      <c r="E352" s="21">
        <v>41295</v>
      </c>
      <c r="F352" t="s">
        <v>50</v>
      </c>
      <c r="G352" t="s">
        <v>2130</v>
      </c>
      <c r="H352" t="s">
        <v>2131</v>
      </c>
      <c r="I352" t="s">
        <v>102</v>
      </c>
      <c r="J352" t="s">
        <v>27</v>
      </c>
      <c r="K352" t="s">
        <v>87</v>
      </c>
      <c r="L352" t="s">
        <v>2694</v>
      </c>
      <c r="M352">
        <v>3301</v>
      </c>
      <c r="N352" t="s">
        <v>148</v>
      </c>
      <c r="O352" t="s">
        <v>905</v>
      </c>
      <c r="P352" t="s">
        <v>32</v>
      </c>
      <c r="Q352" t="s">
        <v>65</v>
      </c>
      <c r="R352" t="s">
        <v>906</v>
      </c>
      <c r="S352">
        <v>322.59000000000003</v>
      </c>
      <c r="T352">
        <v>3</v>
      </c>
      <c r="U352">
        <v>0</v>
      </c>
      <c r="V352">
        <v>64.518000000000001</v>
      </c>
    </row>
    <row r="353" spans="1:22">
      <c r="A353">
        <v>867</v>
      </c>
      <c r="B353" t="s">
        <v>2671</v>
      </c>
      <c r="C353">
        <v>2011</v>
      </c>
      <c r="D353" s="21">
        <v>40554</v>
      </c>
      <c r="E353" s="21">
        <v>40559</v>
      </c>
      <c r="F353" t="s">
        <v>50</v>
      </c>
      <c r="G353" t="s">
        <v>2672</v>
      </c>
      <c r="H353" t="s">
        <v>2673</v>
      </c>
      <c r="I353" t="s">
        <v>41</v>
      </c>
      <c r="J353" t="s">
        <v>27</v>
      </c>
      <c r="K353" t="s">
        <v>318</v>
      </c>
      <c r="L353" t="s">
        <v>319</v>
      </c>
      <c r="M353">
        <v>22153</v>
      </c>
      <c r="N353" t="s">
        <v>30</v>
      </c>
      <c r="O353" t="s">
        <v>2676</v>
      </c>
      <c r="P353" t="s">
        <v>32</v>
      </c>
      <c r="Q353" t="s">
        <v>65</v>
      </c>
      <c r="R353" t="s">
        <v>2677</v>
      </c>
      <c r="S353">
        <v>51.94</v>
      </c>
      <c r="T353">
        <v>1</v>
      </c>
      <c r="U353">
        <v>0</v>
      </c>
      <c r="V353">
        <v>21.295400000000001</v>
      </c>
    </row>
    <row r="354" spans="1:22">
      <c r="A354">
        <v>866</v>
      </c>
      <c r="B354" t="s">
        <v>2671</v>
      </c>
      <c r="C354">
        <v>2011</v>
      </c>
      <c r="D354" s="21">
        <v>40554</v>
      </c>
      <c r="E354" s="21">
        <v>40559</v>
      </c>
      <c r="F354" t="s">
        <v>50</v>
      </c>
      <c r="G354" t="s">
        <v>2672</v>
      </c>
      <c r="H354" t="s">
        <v>2673</v>
      </c>
      <c r="I354" t="s">
        <v>41</v>
      </c>
      <c r="J354" t="s">
        <v>27</v>
      </c>
      <c r="K354" t="s">
        <v>318</v>
      </c>
      <c r="L354" t="s">
        <v>319</v>
      </c>
      <c r="M354">
        <v>22153</v>
      </c>
      <c r="N354" t="s">
        <v>30</v>
      </c>
      <c r="O354" t="s">
        <v>2674</v>
      </c>
      <c r="P354" t="s">
        <v>46</v>
      </c>
      <c r="Q354" t="s">
        <v>47</v>
      </c>
      <c r="R354" t="s">
        <v>2675</v>
      </c>
      <c r="S354">
        <v>2.89</v>
      </c>
      <c r="T354">
        <v>1</v>
      </c>
      <c r="U354">
        <v>0</v>
      </c>
      <c r="V354">
        <v>1.3583000000000001</v>
      </c>
    </row>
    <row r="355" spans="1:22">
      <c r="A355">
        <v>865</v>
      </c>
      <c r="B355" t="s">
        <v>2664</v>
      </c>
      <c r="C355">
        <v>2013</v>
      </c>
      <c r="D355" s="21">
        <v>41279</v>
      </c>
      <c r="E355" s="21">
        <v>41281</v>
      </c>
      <c r="F355" t="s">
        <v>23</v>
      </c>
      <c r="G355" t="s">
        <v>2431</v>
      </c>
      <c r="H355" t="s">
        <v>2432</v>
      </c>
      <c r="I355" t="s">
        <v>41</v>
      </c>
      <c r="J355" t="s">
        <v>27</v>
      </c>
      <c r="K355" t="s">
        <v>1521</v>
      </c>
      <c r="L355" t="s">
        <v>54</v>
      </c>
      <c r="M355">
        <v>32216</v>
      </c>
      <c r="N355" t="s">
        <v>30</v>
      </c>
      <c r="O355" t="s">
        <v>2669</v>
      </c>
      <c r="P355" t="s">
        <v>71</v>
      </c>
      <c r="Q355" t="s">
        <v>72</v>
      </c>
      <c r="R355" t="s">
        <v>2670</v>
      </c>
      <c r="S355">
        <v>59.184000000000005</v>
      </c>
      <c r="T355">
        <v>2</v>
      </c>
      <c r="U355">
        <v>0.2</v>
      </c>
      <c r="V355">
        <v>5.1786000000000012</v>
      </c>
    </row>
    <row r="356" spans="1:22">
      <c r="A356">
        <v>864</v>
      </c>
      <c r="B356" t="s">
        <v>2664</v>
      </c>
      <c r="C356">
        <v>2013</v>
      </c>
      <c r="D356" s="21">
        <v>41279</v>
      </c>
      <c r="E356" s="21">
        <v>41281</v>
      </c>
      <c r="F356" t="s">
        <v>23</v>
      </c>
      <c r="G356" t="s">
        <v>2431</v>
      </c>
      <c r="H356" t="s">
        <v>2432</v>
      </c>
      <c r="I356" t="s">
        <v>41</v>
      </c>
      <c r="J356" t="s">
        <v>27</v>
      </c>
      <c r="K356" t="s">
        <v>1521</v>
      </c>
      <c r="L356" t="s">
        <v>54</v>
      </c>
      <c r="M356">
        <v>32216</v>
      </c>
      <c r="N356" t="s">
        <v>30</v>
      </c>
      <c r="O356" t="s">
        <v>2667</v>
      </c>
      <c r="P356" t="s">
        <v>46</v>
      </c>
      <c r="Q356" t="s">
        <v>68</v>
      </c>
      <c r="R356" t="s">
        <v>2668</v>
      </c>
      <c r="S356">
        <v>5.2480000000000002</v>
      </c>
      <c r="T356">
        <v>2</v>
      </c>
      <c r="U356">
        <v>0.2</v>
      </c>
      <c r="V356">
        <v>0.59039999999999915</v>
      </c>
    </row>
    <row r="357" spans="1:22">
      <c r="A357">
        <v>863</v>
      </c>
      <c r="B357" t="s">
        <v>2664</v>
      </c>
      <c r="C357">
        <v>2013</v>
      </c>
      <c r="D357" s="21">
        <v>41279</v>
      </c>
      <c r="E357" s="21">
        <v>41281</v>
      </c>
      <c r="F357" t="s">
        <v>23</v>
      </c>
      <c r="G357" t="s">
        <v>2431</v>
      </c>
      <c r="H357" t="s">
        <v>2432</v>
      </c>
      <c r="I357" t="s">
        <v>41</v>
      </c>
      <c r="J357" t="s">
        <v>27</v>
      </c>
      <c r="K357" t="s">
        <v>1521</v>
      </c>
      <c r="L357" t="s">
        <v>54</v>
      </c>
      <c r="M357">
        <v>32216</v>
      </c>
      <c r="N357" t="s">
        <v>30</v>
      </c>
      <c r="O357" t="s">
        <v>2665</v>
      </c>
      <c r="P357" t="s">
        <v>71</v>
      </c>
      <c r="Q357" t="s">
        <v>161</v>
      </c>
      <c r="R357" t="s">
        <v>2666</v>
      </c>
      <c r="S357">
        <v>191.47200000000001</v>
      </c>
      <c r="T357">
        <v>6</v>
      </c>
      <c r="U357">
        <v>0.2</v>
      </c>
      <c r="V357">
        <v>40.687800000000003</v>
      </c>
    </row>
    <row r="358" spans="1:22">
      <c r="A358">
        <v>849</v>
      </c>
      <c r="B358" t="s">
        <v>2625</v>
      </c>
      <c r="C358">
        <v>2014</v>
      </c>
      <c r="D358" s="21">
        <v>41641</v>
      </c>
      <c r="E358" s="21">
        <v>41646</v>
      </c>
      <c r="F358" t="s">
        <v>50</v>
      </c>
      <c r="G358" t="s">
        <v>2626</v>
      </c>
      <c r="H358" t="s">
        <v>2627</v>
      </c>
      <c r="I358" t="s">
        <v>26</v>
      </c>
      <c r="J358" t="s">
        <v>27</v>
      </c>
      <c r="K358" t="s">
        <v>2628</v>
      </c>
      <c r="L358" t="s">
        <v>498</v>
      </c>
      <c r="M358">
        <v>44052</v>
      </c>
      <c r="N358" t="s">
        <v>148</v>
      </c>
      <c r="O358" t="s">
        <v>2629</v>
      </c>
      <c r="P358" t="s">
        <v>32</v>
      </c>
      <c r="Q358" t="s">
        <v>65</v>
      </c>
      <c r="R358" t="s">
        <v>2630</v>
      </c>
      <c r="S358">
        <v>48.896000000000001</v>
      </c>
      <c r="T358">
        <v>4</v>
      </c>
      <c r="U358">
        <v>0.2</v>
      </c>
      <c r="V358">
        <v>8.5567999999999991</v>
      </c>
    </row>
    <row r="359" spans="1:22">
      <c r="A359">
        <v>776</v>
      </c>
      <c r="B359" t="s">
        <v>2438</v>
      </c>
      <c r="C359">
        <v>2014</v>
      </c>
      <c r="D359" s="21">
        <v>41670</v>
      </c>
      <c r="E359" s="21">
        <v>41676</v>
      </c>
      <c r="F359" t="s">
        <v>50</v>
      </c>
      <c r="G359" t="s">
        <v>2439</v>
      </c>
      <c r="H359" t="s">
        <v>2440</v>
      </c>
      <c r="I359" t="s">
        <v>41</v>
      </c>
      <c r="J359" t="s">
        <v>27</v>
      </c>
      <c r="K359" t="s">
        <v>1377</v>
      </c>
      <c r="L359" t="s">
        <v>489</v>
      </c>
      <c r="M359">
        <v>50315</v>
      </c>
      <c r="N359" t="s">
        <v>105</v>
      </c>
      <c r="O359" t="s">
        <v>2447</v>
      </c>
      <c r="P359" t="s">
        <v>32</v>
      </c>
      <c r="Q359" t="s">
        <v>65</v>
      </c>
      <c r="R359" t="s">
        <v>2448</v>
      </c>
      <c r="S359">
        <v>34.580000000000005</v>
      </c>
      <c r="T359">
        <v>7</v>
      </c>
      <c r="U359">
        <v>0</v>
      </c>
      <c r="V359">
        <v>14.523600000000002</v>
      </c>
    </row>
    <row r="360" spans="1:22">
      <c r="A360">
        <v>775</v>
      </c>
      <c r="B360" t="s">
        <v>2438</v>
      </c>
      <c r="C360">
        <v>2014</v>
      </c>
      <c r="D360" s="21">
        <v>41670</v>
      </c>
      <c r="E360" s="21">
        <v>41676</v>
      </c>
      <c r="F360" t="s">
        <v>50</v>
      </c>
      <c r="G360" t="s">
        <v>2439</v>
      </c>
      <c r="H360" t="s">
        <v>2440</v>
      </c>
      <c r="I360" t="s">
        <v>41</v>
      </c>
      <c r="J360" t="s">
        <v>27</v>
      </c>
      <c r="K360" t="s">
        <v>1377</v>
      </c>
      <c r="L360" t="s">
        <v>489</v>
      </c>
      <c r="M360">
        <v>50315</v>
      </c>
      <c r="N360" t="s">
        <v>105</v>
      </c>
      <c r="O360" t="s">
        <v>2445</v>
      </c>
      <c r="P360" t="s">
        <v>46</v>
      </c>
      <c r="Q360" t="s">
        <v>68</v>
      </c>
      <c r="R360" t="s">
        <v>2446</v>
      </c>
      <c r="S360">
        <v>40.299999999999997</v>
      </c>
      <c r="T360">
        <v>2</v>
      </c>
      <c r="U360">
        <v>0</v>
      </c>
      <c r="V360">
        <v>10.881</v>
      </c>
    </row>
    <row r="361" spans="1:22">
      <c r="A361">
        <v>774</v>
      </c>
      <c r="B361" t="s">
        <v>2438</v>
      </c>
      <c r="C361">
        <v>2014</v>
      </c>
      <c r="D361" s="21">
        <v>41670</v>
      </c>
      <c r="E361" s="21">
        <v>41676</v>
      </c>
      <c r="F361" t="s">
        <v>50</v>
      </c>
      <c r="G361" t="s">
        <v>2439</v>
      </c>
      <c r="H361" t="s">
        <v>2440</v>
      </c>
      <c r="I361" t="s">
        <v>41</v>
      </c>
      <c r="J361" t="s">
        <v>27</v>
      </c>
      <c r="K361" t="s">
        <v>1377</v>
      </c>
      <c r="L361" t="s">
        <v>489</v>
      </c>
      <c r="M361">
        <v>50315</v>
      </c>
      <c r="N361" t="s">
        <v>105</v>
      </c>
      <c r="O361" t="s">
        <v>74</v>
      </c>
      <c r="P361" t="s">
        <v>46</v>
      </c>
      <c r="Q361" t="s">
        <v>75</v>
      </c>
      <c r="R361" t="s">
        <v>76</v>
      </c>
      <c r="S361">
        <v>7.71</v>
      </c>
      <c r="T361">
        <v>1</v>
      </c>
      <c r="U361">
        <v>0</v>
      </c>
      <c r="V361">
        <v>3.4695</v>
      </c>
    </row>
    <row r="362" spans="1:22">
      <c r="A362">
        <v>773</v>
      </c>
      <c r="B362" t="s">
        <v>2438</v>
      </c>
      <c r="C362">
        <v>2014</v>
      </c>
      <c r="D362" s="21">
        <v>41670</v>
      </c>
      <c r="E362" s="21">
        <v>41676</v>
      </c>
      <c r="F362" t="s">
        <v>50</v>
      </c>
      <c r="G362" t="s">
        <v>2439</v>
      </c>
      <c r="H362" t="s">
        <v>2440</v>
      </c>
      <c r="I362" t="s">
        <v>41</v>
      </c>
      <c r="J362" t="s">
        <v>27</v>
      </c>
      <c r="K362" t="s">
        <v>1377</v>
      </c>
      <c r="L362" t="s">
        <v>489</v>
      </c>
      <c r="M362">
        <v>50315</v>
      </c>
      <c r="N362" t="s">
        <v>105</v>
      </c>
      <c r="O362" t="s">
        <v>2443</v>
      </c>
      <c r="P362" t="s">
        <v>46</v>
      </c>
      <c r="Q362" t="s">
        <v>75</v>
      </c>
      <c r="R362" t="s">
        <v>2444</v>
      </c>
      <c r="S362">
        <v>32.35</v>
      </c>
      <c r="T362">
        <v>5</v>
      </c>
      <c r="U362">
        <v>0</v>
      </c>
      <c r="V362">
        <v>16.175000000000001</v>
      </c>
    </row>
    <row r="363" spans="1:22">
      <c r="A363">
        <v>772</v>
      </c>
      <c r="B363" t="s">
        <v>2438</v>
      </c>
      <c r="C363">
        <v>2014</v>
      </c>
      <c r="D363" s="21">
        <v>41670</v>
      </c>
      <c r="E363" s="21">
        <v>41676</v>
      </c>
      <c r="F363" t="s">
        <v>50</v>
      </c>
      <c r="G363" t="s">
        <v>2439</v>
      </c>
      <c r="H363" t="s">
        <v>2440</v>
      </c>
      <c r="I363" t="s">
        <v>41</v>
      </c>
      <c r="J363" t="s">
        <v>27</v>
      </c>
      <c r="K363" t="s">
        <v>1377</v>
      </c>
      <c r="L363" t="s">
        <v>489</v>
      </c>
      <c r="M363">
        <v>50315</v>
      </c>
      <c r="N363" t="s">
        <v>105</v>
      </c>
      <c r="O363" t="s">
        <v>1204</v>
      </c>
      <c r="P363" t="s">
        <v>71</v>
      </c>
      <c r="Q363" t="s">
        <v>72</v>
      </c>
      <c r="R363" t="s">
        <v>1205</v>
      </c>
      <c r="S363">
        <v>207</v>
      </c>
      <c r="T363">
        <v>3</v>
      </c>
      <c r="U363">
        <v>0</v>
      </c>
      <c r="V363">
        <v>51.75</v>
      </c>
    </row>
    <row r="364" spans="1:22">
      <c r="A364">
        <v>771</v>
      </c>
      <c r="B364" t="s">
        <v>2438</v>
      </c>
      <c r="C364">
        <v>2014</v>
      </c>
      <c r="D364" s="21">
        <v>41670</v>
      </c>
      <c r="E364" s="21">
        <v>41676</v>
      </c>
      <c r="F364" t="s">
        <v>50</v>
      </c>
      <c r="G364" t="s">
        <v>2439</v>
      </c>
      <c r="H364" t="s">
        <v>2440</v>
      </c>
      <c r="I364" t="s">
        <v>41</v>
      </c>
      <c r="J364" t="s">
        <v>27</v>
      </c>
      <c r="K364" t="s">
        <v>1377</v>
      </c>
      <c r="L364" t="s">
        <v>489</v>
      </c>
      <c r="M364">
        <v>50315</v>
      </c>
      <c r="N364" t="s">
        <v>105</v>
      </c>
      <c r="O364" t="s">
        <v>2441</v>
      </c>
      <c r="P364" t="s">
        <v>46</v>
      </c>
      <c r="Q364" t="s">
        <v>75</v>
      </c>
      <c r="R364" t="s">
        <v>2442</v>
      </c>
      <c r="S364">
        <v>18.28</v>
      </c>
      <c r="T364">
        <v>2</v>
      </c>
      <c r="U364">
        <v>0</v>
      </c>
      <c r="V364">
        <v>9.14</v>
      </c>
    </row>
    <row r="365" spans="1:22">
      <c r="A365">
        <v>768</v>
      </c>
      <c r="B365" t="s">
        <v>2419</v>
      </c>
      <c r="C365">
        <v>2011</v>
      </c>
      <c r="D365" s="21">
        <v>40557</v>
      </c>
      <c r="E365" s="21">
        <v>40559</v>
      </c>
      <c r="F365" t="s">
        <v>23</v>
      </c>
      <c r="G365" t="s">
        <v>2420</v>
      </c>
      <c r="H365" t="s">
        <v>2421</v>
      </c>
      <c r="I365" t="s">
        <v>41</v>
      </c>
      <c r="J365" t="s">
        <v>27</v>
      </c>
      <c r="K365" t="s">
        <v>2422</v>
      </c>
      <c r="L365" t="s">
        <v>736</v>
      </c>
      <c r="M365">
        <v>71111</v>
      </c>
      <c r="N365" t="s">
        <v>30</v>
      </c>
      <c r="O365" t="s">
        <v>2428</v>
      </c>
      <c r="P365" t="s">
        <v>46</v>
      </c>
      <c r="Q365" t="s">
        <v>59</v>
      </c>
      <c r="R365" t="s">
        <v>2429</v>
      </c>
      <c r="S365">
        <v>572.58000000000004</v>
      </c>
      <c r="T365">
        <v>6</v>
      </c>
      <c r="U365">
        <v>0</v>
      </c>
      <c r="V365">
        <v>34.354799999999955</v>
      </c>
    </row>
    <row r="366" spans="1:22">
      <c r="A366">
        <v>767</v>
      </c>
      <c r="B366" t="s">
        <v>2419</v>
      </c>
      <c r="C366">
        <v>2011</v>
      </c>
      <c r="D366" s="21">
        <v>40557</v>
      </c>
      <c r="E366" s="21">
        <v>40559</v>
      </c>
      <c r="F366" t="s">
        <v>23</v>
      </c>
      <c r="G366" t="s">
        <v>2420</v>
      </c>
      <c r="H366" t="s">
        <v>2421</v>
      </c>
      <c r="I366" t="s">
        <v>41</v>
      </c>
      <c r="J366" t="s">
        <v>27</v>
      </c>
      <c r="K366" t="s">
        <v>2422</v>
      </c>
      <c r="L366" t="s">
        <v>736</v>
      </c>
      <c r="M366">
        <v>71111</v>
      </c>
      <c r="N366" t="s">
        <v>30</v>
      </c>
      <c r="O366" t="s">
        <v>2427</v>
      </c>
      <c r="P366" t="s">
        <v>46</v>
      </c>
      <c r="Q366" t="s">
        <v>75</v>
      </c>
      <c r="R366" t="s">
        <v>186</v>
      </c>
      <c r="S366">
        <v>5.64</v>
      </c>
      <c r="T366">
        <v>3</v>
      </c>
      <c r="U366">
        <v>0</v>
      </c>
      <c r="V366">
        <v>2.7071999999999994</v>
      </c>
    </row>
    <row r="367" spans="1:22">
      <c r="A367">
        <v>766</v>
      </c>
      <c r="B367" t="s">
        <v>2419</v>
      </c>
      <c r="C367">
        <v>2011</v>
      </c>
      <c r="D367" s="21">
        <v>40557</v>
      </c>
      <c r="E367" s="21">
        <v>40559</v>
      </c>
      <c r="F367" t="s">
        <v>23</v>
      </c>
      <c r="G367" t="s">
        <v>2420</v>
      </c>
      <c r="H367" t="s">
        <v>2421</v>
      </c>
      <c r="I367" t="s">
        <v>41</v>
      </c>
      <c r="J367" t="s">
        <v>27</v>
      </c>
      <c r="K367" t="s">
        <v>2422</v>
      </c>
      <c r="L367" t="s">
        <v>736</v>
      </c>
      <c r="M367">
        <v>71111</v>
      </c>
      <c r="N367" t="s">
        <v>30</v>
      </c>
      <c r="O367" t="s">
        <v>2425</v>
      </c>
      <c r="P367" t="s">
        <v>71</v>
      </c>
      <c r="Q367" t="s">
        <v>161</v>
      </c>
      <c r="R367" t="s">
        <v>2426</v>
      </c>
      <c r="S367">
        <v>646.74</v>
      </c>
      <c r="T367">
        <v>6</v>
      </c>
      <c r="U367">
        <v>0</v>
      </c>
      <c r="V367">
        <v>258.69600000000003</v>
      </c>
    </row>
    <row r="368" spans="1:22">
      <c r="A368">
        <v>765</v>
      </c>
      <c r="B368" t="s">
        <v>2419</v>
      </c>
      <c r="C368">
        <v>2011</v>
      </c>
      <c r="D368" s="21">
        <v>40557</v>
      </c>
      <c r="E368" s="21">
        <v>40559</v>
      </c>
      <c r="F368" t="s">
        <v>23</v>
      </c>
      <c r="G368" t="s">
        <v>2420</v>
      </c>
      <c r="H368" t="s">
        <v>2421</v>
      </c>
      <c r="I368" t="s">
        <v>41</v>
      </c>
      <c r="J368" t="s">
        <v>27</v>
      </c>
      <c r="K368" t="s">
        <v>2422</v>
      </c>
      <c r="L368" t="s">
        <v>736</v>
      </c>
      <c r="M368">
        <v>71111</v>
      </c>
      <c r="N368" t="s">
        <v>30</v>
      </c>
      <c r="O368" t="s">
        <v>2423</v>
      </c>
      <c r="P368" t="s">
        <v>46</v>
      </c>
      <c r="Q368" t="s">
        <v>173</v>
      </c>
      <c r="R368" t="s">
        <v>2424</v>
      </c>
      <c r="S368">
        <v>50.94</v>
      </c>
      <c r="T368">
        <v>3</v>
      </c>
      <c r="U368">
        <v>0</v>
      </c>
      <c r="V368">
        <v>25.47</v>
      </c>
    </row>
    <row r="369" spans="1:22">
      <c r="A369">
        <v>764</v>
      </c>
      <c r="B369" t="s">
        <v>2419</v>
      </c>
      <c r="C369">
        <v>2011</v>
      </c>
      <c r="D369" s="21">
        <v>40557</v>
      </c>
      <c r="E369" s="21">
        <v>40559</v>
      </c>
      <c r="F369" t="s">
        <v>23</v>
      </c>
      <c r="G369" t="s">
        <v>2420</v>
      </c>
      <c r="H369" t="s">
        <v>2421</v>
      </c>
      <c r="I369" t="s">
        <v>41</v>
      </c>
      <c r="J369" t="s">
        <v>27</v>
      </c>
      <c r="K369" t="s">
        <v>2422</v>
      </c>
      <c r="L369" t="s">
        <v>736</v>
      </c>
      <c r="M369">
        <v>71111</v>
      </c>
      <c r="N369" t="s">
        <v>30</v>
      </c>
      <c r="O369" t="s">
        <v>669</v>
      </c>
      <c r="P369" t="s">
        <v>46</v>
      </c>
      <c r="Q369" t="s">
        <v>173</v>
      </c>
      <c r="R369" t="s">
        <v>186</v>
      </c>
      <c r="S369">
        <v>11.36</v>
      </c>
      <c r="T369">
        <v>2</v>
      </c>
      <c r="U369">
        <v>0</v>
      </c>
      <c r="V369">
        <v>5.3391999999999991</v>
      </c>
    </row>
    <row r="370" spans="1:22">
      <c r="A370">
        <v>742</v>
      </c>
      <c r="B370" t="s">
        <v>2362</v>
      </c>
      <c r="C370">
        <v>2011</v>
      </c>
      <c r="D370" s="21">
        <v>40548</v>
      </c>
      <c r="E370" s="21">
        <v>40552</v>
      </c>
      <c r="F370" t="s">
        <v>50</v>
      </c>
      <c r="G370" t="s">
        <v>2363</v>
      </c>
      <c r="H370" t="s">
        <v>2364</v>
      </c>
      <c r="I370" t="s">
        <v>102</v>
      </c>
      <c r="J370" t="s">
        <v>27</v>
      </c>
      <c r="K370" t="s">
        <v>210</v>
      </c>
      <c r="L370" t="s">
        <v>211</v>
      </c>
      <c r="M370">
        <v>60540</v>
      </c>
      <c r="N370" t="s">
        <v>105</v>
      </c>
      <c r="O370" t="s">
        <v>2367</v>
      </c>
      <c r="P370" t="s">
        <v>46</v>
      </c>
      <c r="Q370" t="s">
        <v>75</v>
      </c>
      <c r="R370" t="s">
        <v>2368</v>
      </c>
      <c r="S370">
        <v>3.5399999999999991</v>
      </c>
      <c r="T370">
        <v>2</v>
      </c>
      <c r="U370">
        <v>0.8</v>
      </c>
      <c r="V370">
        <v>-5.4870000000000001</v>
      </c>
    </row>
    <row r="371" spans="1:22">
      <c r="A371">
        <v>741</v>
      </c>
      <c r="B371" t="s">
        <v>2362</v>
      </c>
      <c r="C371">
        <v>2011</v>
      </c>
      <c r="D371" s="21">
        <v>40548</v>
      </c>
      <c r="E371" s="21">
        <v>40552</v>
      </c>
      <c r="F371" t="s">
        <v>50</v>
      </c>
      <c r="G371" t="s">
        <v>2363</v>
      </c>
      <c r="H371" t="s">
        <v>2364</v>
      </c>
      <c r="I371" t="s">
        <v>102</v>
      </c>
      <c r="J371" t="s">
        <v>27</v>
      </c>
      <c r="K371" t="s">
        <v>210</v>
      </c>
      <c r="L371" t="s">
        <v>211</v>
      </c>
      <c r="M371">
        <v>60540</v>
      </c>
      <c r="N371" t="s">
        <v>105</v>
      </c>
      <c r="O371" t="s">
        <v>1629</v>
      </c>
      <c r="P371" t="s">
        <v>46</v>
      </c>
      <c r="Q371" t="s">
        <v>59</v>
      </c>
      <c r="R371" t="s">
        <v>1630</v>
      </c>
      <c r="S371">
        <v>272.73599999999999</v>
      </c>
      <c r="T371">
        <v>3</v>
      </c>
      <c r="U371">
        <v>0.2</v>
      </c>
      <c r="V371">
        <v>-64.774800000000013</v>
      </c>
    </row>
    <row r="372" spans="1:22">
      <c r="A372">
        <v>740</v>
      </c>
      <c r="B372" t="s">
        <v>2362</v>
      </c>
      <c r="C372">
        <v>2011</v>
      </c>
      <c r="D372" s="21">
        <v>40548</v>
      </c>
      <c r="E372" s="21">
        <v>40552</v>
      </c>
      <c r="F372" t="s">
        <v>50</v>
      </c>
      <c r="G372" t="s">
        <v>2363</v>
      </c>
      <c r="H372" t="s">
        <v>2364</v>
      </c>
      <c r="I372" t="s">
        <v>102</v>
      </c>
      <c r="J372" t="s">
        <v>27</v>
      </c>
      <c r="K372" t="s">
        <v>210</v>
      </c>
      <c r="L372" t="s">
        <v>211</v>
      </c>
      <c r="M372">
        <v>60540</v>
      </c>
      <c r="N372" t="s">
        <v>105</v>
      </c>
      <c r="O372" t="s">
        <v>2365</v>
      </c>
      <c r="P372" t="s">
        <v>46</v>
      </c>
      <c r="Q372" t="s">
        <v>47</v>
      </c>
      <c r="R372" t="s">
        <v>2366</v>
      </c>
      <c r="S372">
        <v>11.784000000000001</v>
      </c>
      <c r="T372">
        <v>3</v>
      </c>
      <c r="U372">
        <v>0.2</v>
      </c>
      <c r="V372">
        <v>4.2716999999999992</v>
      </c>
    </row>
    <row r="373" spans="1:22">
      <c r="A373">
        <v>738</v>
      </c>
      <c r="B373" t="s">
        <v>2350</v>
      </c>
      <c r="C373">
        <v>2014</v>
      </c>
      <c r="D373" s="21">
        <v>41661</v>
      </c>
      <c r="E373" s="21">
        <v>41665</v>
      </c>
      <c r="F373" t="s">
        <v>50</v>
      </c>
      <c r="G373" t="s">
        <v>2351</v>
      </c>
      <c r="H373" t="s">
        <v>2352</v>
      </c>
      <c r="I373" t="s">
        <v>102</v>
      </c>
      <c r="J373" t="s">
        <v>27</v>
      </c>
      <c r="K373" t="s">
        <v>95</v>
      </c>
      <c r="L373" t="s">
        <v>96</v>
      </c>
      <c r="M373">
        <v>98115</v>
      </c>
      <c r="N373" t="s">
        <v>44</v>
      </c>
      <c r="O373" t="s">
        <v>2357</v>
      </c>
      <c r="P373" t="s">
        <v>46</v>
      </c>
      <c r="Q373" t="s">
        <v>75</v>
      </c>
      <c r="R373" t="s">
        <v>2358</v>
      </c>
      <c r="S373">
        <v>18.72</v>
      </c>
      <c r="T373">
        <v>5</v>
      </c>
      <c r="U373">
        <v>0.2</v>
      </c>
      <c r="V373">
        <v>6.5519999999999996</v>
      </c>
    </row>
    <row r="374" spans="1:22">
      <c r="A374">
        <v>737</v>
      </c>
      <c r="B374" t="s">
        <v>2350</v>
      </c>
      <c r="C374">
        <v>2014</v>
      </c>
      <c r="D374" s="21">
        <v>41661</v>
      </c>
      <c r="E374" s="21">
        <v>41665</v>
      </c>
      <c r="F374" t="s">
        <v>50</v>
      </c>
      <c r="G374" t="s">
        <v>2351</v>
      </c>
      <c r="H374" t="s">
        <v>2352</v>
      </c>
      <c r="I374" t="s">
        <v>102</v>
      </c>
      <c r="J374" t="s">
        <v>27</v>
      </c>
      <c r="K374" t="s">
        <v>95</v>
      </c>
      <c r="L374" t="s">
        <v>96</v>
      </c>
      <c r="M374">
        <v>98115</v>
      </c>
      <c r="N374" t="s">
        <v>44</v>
      </c>
      <c r="O374" t="s">
        <v>2355</v>
      </c>
      <c r="P374" t="s">
        <v>32</v>
      </c>
      <c r="Q374" t="s">
        <v>33</v>
      </c>
      <c r="R374" t="s">
        <v>2356</v>
      </c>
      <c r="S374">
        <v>84.98</v>
      </c>
      <c r="T374">
        <v>1</v>
      </c>
      <c r="U374">
        <v>0</v>
      </c>
      <c r="V374">
        <v>18.695599999999999</v>
      </c>
    </row>
    <row r="375" spans="1:22">
      <c r="A375">
        <v>736</v>
      </c>
      <c r="B375" t="s">
        <v>2350</v>
      </c>
      <c r="C375">
        <v>2014</v>
      </c>
      <c r="D375" s="21">
        <v>41661</v>
      </c>
      <c r="E375" s="21">
        <v>41665</v>
      </c>
      <c r="F375" t="s">
        <v>50</v>
      </c>
      <c r="G375" t="s">
        <v>2351</v>
      </c>
      <c r="H375" t="s">
        <v>2352</v>
      </c>
      <c r="I375" t="s">
        <v>102</v>
      </c>
      <c r="J375" t="s">
        <v>27</v>
      </c>
      <c r="K375" t="s">
        <v>95</v>
      </c>
      <c r="L375" t="s">
        <v>96</v>
      </c>
      <c r="M375">
        <v>98115</v>
      </c>
      <c r="N375" t="s">
        <v>44</v>
      </c>
      <c r="O375" t="s">
        <v>232</v>
      </c>
      <c r="P375" t="s">
        <v>46</v>
      </c>
      <c r="Q375" t="s">
        <v>75</v>
      </c>
      <c r="R375" t="s">
        <v>233</v>
      </c>
      <c r="S375">
        <v>27.936000000000003</v>
      </c>
      <c r="T375">
        <v>4</v>
      </c>
      <c r="U375">
        <v>0.2</v>
      </c>
      <c r="V375">
        <v>9.4283999999999963</v>
      </c>
    </row>
    <row r="376" spans="1:22">
      <c r="A376">
        <v>735</v>
      </c>
      <c r="B376" t="s">
        <v>2350</v>
      </c>
      <c r="C376">
        <v>2014</v>
      </c>
      <c r="D376" s="21">
        <v>41661</v>
      </c>
      <c r="E376" s="21">
        <v>41665</v>
      </c>
      <c r="F376" t="s">
        <v>50</v>
      </c>
      <c r="G376" t="s">
        <v>2351</v>
      </c>
      <c r="H376" t="s">
        <v>2352</v>
      </c>
      <c r="I376" t="s">
        <v>102</v>
      </c>
      <c r="J376" t="s">
        <v>27</v>
      </c>
      <c r="K376" t="s">
        <v>95</v>
      </c>
      <c r="L376" t="s">
        <v>96</v>
      </c>
      <c r="M376">
        <v>98115</v>
      </c>
      <c r="N376" t="s">
        <v>44</v>
      </c>
      <c r="O376" t="s">
        <v>1386</v>
      </c>
      <c r="P376" t="s">
        <v>46</v>
      </c>
      <c r="Q376" t="s">
        <v>75</v>
      </c>
      <c r="R376" t="s">
        <v>1387</v>
      </c>
      <c r="S376">
        <v>99.695999999999998</v>
      </c>
      <c r="T376">
        <v>6</v>
      </c>
      <c r="U376">
        <v>0.2</v>
      </c>
      <c r="V376">
        <v>33.647399999999998</v>
      </c>
    </row>
    <row r="377" spans="1:22">
      <c r="A377">
        <v>734</v>
      </c>
      <c r="B377" t="s">
        <v>2350</v>
      </c>
      <c r="C377">
        <v>2014</v>
      </c>
      <c r="D377" s="21">
        <v>41661</v>
      </c>
      <c r="E377" s="21">
        <v>41665</v>
      </c>
      <c r="F377" t="s">
        <v>50</v>
      </c>
      <c r="G377" t="s">
        <v>2351</v>
      </c>
      <c r="H377" t="s">
        <v>2352</v>
      </c>
      <c r="I377" t="s">
        <v>102</v>
      </c>
      <c r="J377" t="s">
        <v>27</v>
      </c>
      <c r="K377" t="s">
        <v>95</v>
      </c>
      <c r="L377" t="s">
        <v>96</v>
      </c>
      <c r="M377">
        <v>98115</v>
      </c>
      <c r="N377" t="s">
        <v>44</v>
      </c>
      <c r="O377" t="s">
        <v>2353</v>
      </c>
      <c r="P377" t="s">
        <v>71</v>
      </c>
      <c r="Q377" t="s">
        <v>161</v>
      </c>
      <c r="R377" t="s">
        <v>2354</v>
      </c>
      <c r="S377">
        <v>179.97</v>
      </c>
      <c r="T377">
        <v>3</v>
      </c>
      <c r="U377">
        <v>0</v>
      </c>
      <c r="V377">
        <v>86.385600000000011</v>
      </c>
    </row>
    <row r="378" spans="1:22">
      <c r="A378">
        <v>733</v>
      </c>
      <c r="B378" t="s">
        <v>2350</v>
      </c>
      <c r="C378">
        <v>2014</v>
      </c>
      <c r="D378" s="21">
        <v>41661</v>
      </c>
      <c r="E378" s="21">
        <v>41665</v>
      </c>
      <c r="F378" t="s">
        <v>50</v>
      </c>
      <c r="G378" t="s">
        <v>2351</v>
      </c>
      <c r="H378" t="s">
        <v>2352</v>
      </c>
      <c r="I378" t="s">
        <v>102</v>
      </c>
      <c r="J378" t="s">
        <v>27</v>
      </c>
      <c r="K378" t="s">
        <v>95</v>
      </c>
      <c r="L378" t="s">
        <v>96</v>
      </c>
      <c r="M378">
        <v>98115</v>
      </c>
      <c r="N378" t="s">
        <v>44</v>
      </c>
      <c r="O378" t="s">
        <v>1774</v>
      </c>
      <c r="P378" t="s">
        <v>46</v>
      </c>
      <c r="Q378" t="s">
        <v>59</v>
      </c>
      <c r="R378" t="s">
        <v>1775</v>
      </c>
      <c r="S378">
        <v>242.94</v>
      </c>
      <c r="T378">
        <v>3</v>
      </c>
      <c r="U378">
        <v>0</v>
      </c>
      <c r="V378">
        <v>9.7175999999999902</v>
      </c>
    </row>
    <row r="379" spans="1:22">
      <c r="A379">
        <v>717</v>
      </c>
      <c r="B379" t="s">
        <v>2303</v>
      </c>
      <c r="C379">
        <v>2011</v>
      </c>
      <c r="D379" s="21">
        <v>40555</v>
      </c>
      <c r="E379" s="21">
        <v>40558</v>
      </c>
      <c r="F379" t="s">
        <v>188</v>
      </c>
      <c r="G379" t="s">
        <v>2304</v>
      </c>
      <c r="H379" t="s">
        <v>2305</v>
      </c>
      <c r="I379" t="s">
        <v>26</v>
      </c>
      <c r="J379" t="s">
        <v>27</v>
      </c>
      <c r="K379" t="s">
        <v>244</v>
      </c>
      <c r="L379" t="s">
        <v>245</v>
      </c>
      <c r="M379">
        <v>19901</v>
      </c>
      <c r="N379" t="s">
        <v>148</v>
      </c>
      <c r="O379" t="s">
        <v>2045</v>
      </c>
      <c r="P379" t="s">
        <v>32</v>
      </c>
      <c r="Q379" t="s">
        <v>65</v>
      </c>
      <c r="R379" t="s">
        <v>2046</v>
      </c>
      <c r="S379">
        <v>9.94</v>
      </c>
      <c r="T379">
        <v>2</v>
      </c>
      <c r="U379">
        <v>0</v>
      </c>
      <c r="V379">
        <v>3.0813999999999995</v>
      </c>
    </row>
    <row r="380" spans="1:22">
      <c r="A380">
        <v>594</v>
      </c>
      <c r="B380" t="s">
        <v>1983</v>
      </c>
      <c r="C380">
        <v>2011</v>
      </c>
      <c r="D380" s="21">
        <v>40553</v>
      </c>
      <c r="E380" s="21">
        <v>40557</v>
      </c>
      <c r="F380" t="s">
        <v>50</v>
      </c>
      <c r="G380" t="s">
        <v>1984</v>
      </c>
      <c r="H380" t="s">
        <v>1985</v>
      </c>
      <c r="I380" t="s">
        <v>26</v>
      </c>
      <c r="J380" t="s">
        <v>27</v>
      </c>
      <c r="K380" t="s">
        <v>1986</v>
      </c>
      <c r="L380" t="s">
        <v>104</v>
      </c>
      <c r="M380">
        <v>78041</v>
      </c>
      <c r="N380" t="s">
        <v>105</v>
      </c>
      <c r="O380" t="s">
        <v>844</v>
      </c>
      <c r="P380" t="s">
        <v>71</v>
      </c>
      <c r="Q380" t="s">
        <v>161</v>
      </c>
      <c r="R380" t="s">
        <v>845</v>
      </c>
      <c r="S380">
        <v>31.200000000000003</v>
      </c>
      <c r="T380">
        <v>3</v>
      </c>
      <c r="U380">
        <v>0.2</v>
      </c>
      <c r="V380">
        <v>9.7499999999999964</v>
      </c>
    </row>
    <row r="381" spans="1:22">
      <c r="A381">
        <v>593</v>
      </c>
      <c r="B381" t="s">
        <v>1983</v>
      </c>
      <c r="C381">
        <v>2011</v>
      </c>
      <c r="D381" s="21">
        <v>40553</v>
      </c>
      <c r="E381" s="21">
        <v>40557</v>
      </c>
      <c r="F381" t="s">
        <v>50</v>
      </c>
      <c r="G381" t="s">
        <v>1984</v>
      </c>
      <c r="H381" t="s">
        <v>1985</v>
      </c>
      <c r="I381" t="s">
        <v>26</v>
      </c>
      <c r="J381" t="s">
        <v>27</v>
      </c>
      <c r="K381" t="s">
        <v>1986</v>
      </c>
      <c r="L381" t="s">
        <v>104</v>
      </c>
      <c r="M381">
        <v>78041</v>
      </c>
      <c r="N381" t="s">
        <v>105</v>
      </c>
      <c r="O381" t="s">
        <v>1987</v>
      </c>
      <c r="P381" t="s">
        <v>46</v>
      </c>
      <c r="Q381" t="s">
        <v>68</v>
      </c>
      <c r="R381" t="s">
        <v>1988</v>
      </c>
      <c r="S381">
        <v>9.3439999999999994</v>
      </c>
      <c r="T381">
        <v>2</v>
      </c>
      <c r="U381">
        <v>0.2</v>
      </c>
      <c r="V381">
        <v>1.1679999999999997</v>
      </c>
    </row>
    <row r="382" spans="1:22">
      <c r="A382">
        <v>523</v>
      </c>
      <c r="B382" t="s">
        <v>1778</v>
      </c>
      <c r="C382">
        <v>2014</v>
      </c>
      <c r="D382" s="21">
        <v>41663</v>
      </c>
      <c r="E382" s="21">
        <v>41665</v>
      </c>
      <c r="F382" t="s">
        <v>188</v>
      </c>
      <c r="G382" t="s">
        <v>1779</v>
      </c>
      <c r="H382" t="s">
        <v>1780</v>
      </c>
      <c r="I382" t="s">
        <v>41</v>
      </c>
      <c r="J382" t="s">
        <v>27</v>
      </c>
      <c r="K382" t="s">
        <v>880</v>
      </c>
      <c r="L382" t="s">
        <v>238</v>
      </c>
      <c r="M382">
        <v>48234</v>
      </c>
      <c r="N382" t="s">
        <v>105</v>
      </c>
      <c r="O382" t="s">
        <v>1701</v>
      </c>
      <c r="P382" t="s">
        <v>32</v>
      </c>
      <c r="Q382" t="s">
        <v>56</v>
      </c>
      <c r="R382" t="s">
        <v>1702</v>
      </c>
      <c r="S382">
        <v>210.98</v>
      </c>
      <c r="T382">
        <v>2</v>
      </c>
      <c r="U382">
        <v>0</v>
      </c>
      <c r="V382">
        <v>21.097999999999985</v>
      </c>
    </row>
    <row r="383" spans="1:22">
      <c r="A383">
        <v>519</v>
      </c>
      <c r="B383" t="s">
        <v>1760</v>
      </c>
      <c r="C383">
        <v>2014</v>
      </c>
      <c r="D383" s="21">
        <v>41662</v>
      </c>
      <c r="E383" s="21">
        <v>41667</v>
      </c>
      <c r="F383" t="s">
        <v>50</v>
      </c>
      <c r="G383" t="s">
        <v>531</v>
      </c>
      <c r="H383" t="s">
        <v>532</v>
      </c>
      <c r="I383" t="s">
        <v>102</v>
      </c>
      <c r="J383" t="s">
        <v>27</v>
      </c>
      <c r="K383" t="s">
        <v>1761</v>
      </c>
      <c r="L383" t="s">
        <v>1762</v>
      </c>
      <c r="M383">
        <v>59405</v>
      </c>
      <c r="N383" t="s">
        <v>44</v>
      </c>
      <c r="O383" t="s">
        <v>1769</v>
      </c>
      <c r="P383" t="s">
        <v>46</v>
      </c>
      <c r="Q383" t="s">
        <v>59</v>
      </c>
      <c r="R383" t="s">
        <v>1770</v>
      </c>
      <c r="S383">
        <v>1126.02</v>
      </c>
      <c r="T383">
        <v>3</v>
      </c>
      <c r="U383">
        <v>0</v>
      </c>
      <c r="V383">
        <v>56.300999999999988</v>
      </c>
    </row>
    <row r="384" spans="1:22">
      <c r="A384">
        <v>518</v>
      </c>
      <c r="B384" t="s">
        <v>1760</v>
      </c>
      <c r="C384">
        <v>2014</v>
      </c>
      <c r="D384" s="21">
        <v>41662</v>
      </c>
      <c r="E384" s="21">
        <v>41667</v>
      </c>
      <c r="F384" t="s">
        <v>50</v>
      </c>
      <c r="G384" t="s">
        <v>531</v>
      </c>
      <c r="H384" t="s">
        <v>532</v>
      </c>
      <c r="I384" t="s">
        <v>102</v>
      </c>
      <c r="J384" t="s">
        <v>27</v>
      </c>
      <c r="K384" t="s">
        <v>1761</v>
      </c>
      <c r="L384" t="s">
        <v>1762</v>
      </c>
      <c r="M384">
        <v>59405</v>
      </c>
      <c r="N384" t="s">
        <v>44</v>
      </c>
      <c r="O384" t="s">
        <v>1767</v>
      </c>
      <c r="P384" t="s">
        <v>46</v>
      </c>
      <c r="Q384" t="s">
        <v>90</v>
      </c>
      <c r="R384" t="s">
        <v>1768</v>
      </c>
      <c r="S384">
        <v>11.96</v>
      </c>
      <c r="T384">
        <v>2</v>
      </c>
      <c r="U384">
        <v>0</v>
      </c>
      <c r="V384">
        <v>5.3819999999999997</v>
      </c>
    </row>
    <row r="385" spans="1:22">
      <c r="A385">
        <v>517</v>
      </c>
      <c r="B385" t="s">
        <v>1760</v>
      </c>
      <c r="C385">
        <v>2014</v>
      </c>
      <c r="D385" s="21">
        <v>41662</v>
      </c>
      <c r="E385" s="21">
        <v>41667</v>
      </c>
      <c r="F385" t="s">
        <v>50</v>
      </c>
      <c r="G385" t="s">
        <v>531</v>
      </c>
      <c r="H385" t="s">
        <v>532</v>
      </c>
      <c r="I385" t="s">
        <v>102</v>
      </c>
      <c r="J385" t="s">
        <v>27</v>
      </c>
      <c r="K385" t="s">
        <v>1761</v>
      </c>
      <c r="L385" t="s">
        <v>1762</v>
      </c>
      <c r="M385">
        <v>59405</v>
      </c>
      <c r="N385" t="s">
        <v>44</v>
      </c>
      <c r="O385" t="s">
        <v>1765</v>
      </c>
      <c r="P385" t="s">
        <v>46</v>
      </c>
      <c r="Q385" t="s">
        <v>59</v>
      </c>
      <c r="R385" t="s">
        <v>1766</v>
      </c>
      <c r="S385">
        <v>51.449999999999996</v>
      </c>
      <c r="T385">
        <v>3</v>
      </c>
      <c r="U385">
        <v>0</v>
      </c>
      <c r="V385">
        <v>13.891499999999999</v>
      </c>
    </row>
    <row r="386" spans="1:22">
      <c r="A386">
        <v>516</v>
      </c>
      <c r="B386" t="s">
        <v>1760</v>
      </c>
      <c r="C386">
        <v>2014</v>
      </c>
      <c r="D386" s="21">
        <v>41662</v>
      </c>
      <c r="E386" s="21">
        <v>41667</v>
      </c>
      <c r="F386" t="s">
        <v>50</v>
      </c>
      <c r="G386" t="s">
        <v>531</v>
      </c>
      <c r="H386" t="s">
        <v>532</v>
      </c>
      <c r="I386" t="s">
        <v>102</v>
      </c>
      <c r="J386" t="s">
        <v>27</v>
      </c>
      <c r="K386" t="s">
        <v>1761</v>
      </c>
      <c r="L386" t="s">
        <v>1762</v>
      </c>
      <c r="M386">
        <v>59405</v>
      </c>
      <c r="N386" t="s">
        <v>44</v>
      </c>
      <c r="O386" t="s">
        <v>1763</v>
      </c>
      <c r="P386" t="s">
        <v>71</v>
      </c>
      <c r="Q386" t="s">
        <v>1216</v>
      </c>
      <c r="R386" t="s">
        <v>1764</v>
      </c>
      <c r="S386">
        <v>2999.95</v>
      </c>
      <c r="T386">
        <v>5</v>
      </c>
      <c r="U386">
        <v>0</v>
      </c>
      <c r="V386">
        <v>1379.9769999999999</v>
      </c>
    </row>
    <row r="387" spans="1:22">
      <c r="A387">
        <v>468</v>
      </c>
      <c r="B387" t="s">
        <v>1609</v>
      </c>
      <c r="C387">
        <v>2012</v>
      </c>
      <c r="D387" s="21">
        <v>40925</v>
      </c>
      <c r="E387" s="21">
        <v>40932</v>
      </c>
      <c r="F387" t="s">
        <v>50</v>
      </c>
      <c r="G387" t="s">
        <v>1610</v>
      </c>
      <c r="H387" t="s">
        <v>1611</v>
      </c>
      <c r="I387" t="s">
        <v>102</v>
      </c>
      <c r="J387" t="s">
        <v>27</v>
      </c>
      <c r="K387" t="s">
        <v>1612</v>
      </c>
      <c r="L387" t="s">
        <v>211</v>
      </c>
      <c r="M387">
        <v>60068</v>
      </c>
      <c r="N387" t="s">
        <v>105</v>
      </c>
      <c r="O387" t="s">
        <v>1086</v>
      </c>
      <c r="P387" t="s">
        <v>32</v>
      </c>
      <c r="Q387" t="s">
        <v>65</v>
      </c>
      <c r="R387" t="s">
        <v>1087</v>
      </c>
      <c r="S387">
        <v>254.74400000000003</v>
      </c>
      <c r="T387">
        <v>7</v>
      </c>
      <c r="U387">
        <v>0.6</v>
      </c>
      <c r="V387">
        <v>-312.06139999999994</v>
      </c>
    </row>
    <row r="388" spans="1:22">
      <c r="A388">
        <v>440</v>
      </c>
      <c r="B388" t="s">
        <v>1536</v>
      </c>
      <c r="C388">
        <v>2014</v>
      </c>
      <c r="D388" s="21">
        <v>41660</v>
      </c>
      <c r="E388" s="21">
        <v>41663</v>
      </c>
      <c r="F388" t="s">
        <v>23</v>
      </c>
      <c r="G388" t="s">
        <v>481</v>
      </c>
      <c r="H388" t="s">
        <v>482</v>
      </c>
      <c r="I388" t="s">
        <v>41</v>
      </c>
      <c r="J388" t="s">
        <v>27</v>
      </c>
      <c r="K388" t="s">
        <v>266</v>
      </c>
      <c r="L388" t="s">
        <v>267</v>
      </c>
      <c r="M388">
        <v>10024</v>
      </c>
      <c r="N388" t="s">
        <v>148</v>
      </c>
      <c r="O388" t="s">
        <v>1537</v>
      </c>
      <c r="P388" t="s">
        <v>32</v>
      </c>
      <c r="Q388" t="s">
        <v>36</v>
      </c>
      <c r="R388" t="s">
        <v>1538</v>
      </c>
      <c r="S388">
        <v>207.84600000000003</v>
      </c>
      <c r="T388">
        <v>3</v>
      </c>
      <c r="U388">
        <v>0.1</v>
      </c>
      <c r="V388">
        <v>2.3093999999999895</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D665C9-8FD5-4A0E-9530-BEDAB09FDFE5}">
  <dimension ref="A3:P17"/>
  <sheetViews>
    <sheetView workbookViewId="0">
      <selection activeCell="D27" sqref="D27"/>
    </sheetView>
  </sheetViews>
  <sheetFormatPr defaultRowHeight="14.5"/>
  <cols>
    <col min="1" max="1" width="10.6328125" bestFit="1" customWidth="1"/>
    <col min="2" max="2" width="11.26953125" bestFit="1" customWidth="1"/>
    <col min="4" max="4" width="10.6328125" bestFit="1" customWidth="1"/>
    <col min="5" max="5" width="11.6328125" bestFit="1" customWidth="1"/>
    <col min="8" max="8" width="10.6328125" bestFit="1" customWidth="1"/>
    <col min="9" max="9" width="14.36328125" bestFit="1" customWidth="1"/>
    <col min="12" max="12" width="10.6328125" bestFit="1" customWidth="1"/>
    <col min="13" max="13" width="15.7265625" bestFit="1" customWidth="1"/>
    <col min="15" max="15" width="10.6328125" bestFit="1" customWidth="1"/>
    <col min="16" max="16" width="18.1796875" bestFit="1" customWidth="1"/>
  </cols>
  <sheetData>
    <row r="3" spans="1:16">
      <c r="A3" s="5" t="s">
        <v>10945</v>
      </c>
      <c r="B3" s="6" t="s">
        <v>10943</v>
      </c>
      <c r="D3" s="5" t="s">
        <v>10945</v>
      </c>
      <c r="E3" s="6" t="s">
        <v>10944</v>
      </c>
      <c r="H3" s="5" t="s">
        <v>10945</v>
      </c>
      <c r="I3" s="6" t="s">
        <v>10946</v>
      </c>
      <c r="L3" s="5" t="s">
        <v>10945</v>
      </c>
      <c r="M3" s="6" t="s">
        <v>10947</v>
      </c>
      <c r="O3" s="5" t="s">
        <v>10945</v>
      </c>
      <c r="P3" s="6" t="s">
        <v>10948</v>
      </c>
    </row>
    <row r="4" spans="1:16">
      <c r="A4" s="7" t="s">
        <v>10934</v>
      </c>
      <c r="B4" s="29">
        <v>179.61399999999998</v>
      </c>
      <c r="D4" s="7" t="s">
        <v>10934</v>
      </c>
      <c r="E4" s="29">
        <v>74.009600000000006</v>
      </c>
      <c r="H4" s="7" t="s">
        <v>10934</v>
      </c>
      <c r="I4" s="29">
        <v>11</v>
      </c>
      <c r="L4" s="7" t="s">
        <v>10934</v>
      </c>
      <c r="M4" s="29">
        <v>3</v>
      </c>
      <c r="O4" s="7" t="s">
        <v>10934</v>
      </c>
      <c r="P4" s="29">
        <v>0.41204805861458471</v>
      </c>
    </row>
    <row r="5" spans="1:16">
      <c r="A5" s="14" t="s">
        <v>10949</v>
      </c>
      <c r="B5" s="30">
        <v>1726.0100000000002</v>
      </c>
      <c r="D5" s="14" t="s">
        <v>10949</v>
      </c>
      <c r="E5" s="30">
        <v>262.19139999999999</v>
      </c>
      <c r="H5" s="14" t="s">
        <v>10949</v>
      </c>
      <c r="I5" s="30">
        <v>13</v>
      </c>
      <c r="L5" s="14" t="s">
        <v>10949</v>
      </c>
      <c r="M5" s="30">
        <v>3</v>
      </c>
      <c r="O5" s="14" t="s">
        <v>10949</v>
      </c>
      <c r="P5" s="30">
        <v>0.15190607238660261</v>
      </c>
    </row>
    <row r="6" spans="1:16">
      <c r="A6" s="14" t="s">
        <v>10935</v>
      </c>
      <c r="B6" s="30">
        <v>257.00799999999998</v>
      </c>
      <c r="D6" s="14" t="s">
        <v>10935</v>
      </c>
      <c r="E6" s="30">
        <v>5.9038999999999753</v>
      </c>
      <c r="H6" s="14" t="s">
        <v>10935</v>
      </c>
      <c r="I6" s="30">
        <v>19</v>
      </c>
      <c r="L6" s="14" t="s">
        <v>10935</v>
      </c>
      <c r="M6" s="30">
        <v>5</v>
      </c>
      <c r="O6" s="14" t="s">
        <v>10935</v>
      </c>
      <c r="P6" s="30">
        <v>2.2971658469775166E-2</v>
      </c>
    </row>
    <row r="7" spans="1:16">
      <c r="A7" s="14" t="s">
        <v>10950</v>
      </c>
      <c r="B7" s="30">
        <v>4059.2899999999991</v>
      </c>
      <c r="D7" s="14" t="s">
        <v>10950</v>
      </c>
      <c r="E7" s="30">
        <v>872.85929999999973</v>
      </c>
      <c r="H7" s="14" t="s">
        <v>10950</v>
      </c>
      <c r="I7" s="30">
        <v>50</v>
      </c>
      <c r="L7" s="14" t="s">
        <v>10950</v>
      </c>
      <c r="M7" s="30">
        <v>13</v>
      </c>
      <c r="O7" s="14" t="s">
        <v>10950</v>
      </c>
      <c r="P7" s="30">
        <v>0.21502757871450426</v>
      </c>
    </row>
    <row r="8" spans="1:16">
      <c r="A8" s="14" t="s">
        <v>10936</v>
      </c>
      <c r="B8" s="30">
        <v>1121.4479999999999</v>
      </c>
      <c r="D8" s="14" t="s">
        <v>10936</v>
      </c>
      <c r="E8" s="30">
        <v>-57.17100000000007</v>
      </c>
      <c r="H8" s="14" t="s">
        <v>10936</v>
      </c>
      <c r="I8" s="30">
        <v>33</v>
      </c>
      <c r="L8" s="14" t="s">
        <v>10936</v>
      </c>
      <c r="M8" s="30">
        <v>12</v>
      </c>
      <c r="O8" s="14" t="s">
        <v>10936</v>
      </c>
      <c r="P8" s="30">
        <v>-5.0979626340231628E-2</v>
      </c>
    </row>
    <row r="9" spans="1:16">
      <c r="A9" s="14" t="s">
        <v>10937</v>
      </c>
      <c r="B9" s="30">
        <v>1585.7140000000002</v>
      </c>
      <c r="D9" s="14" t="s">
        <v>10937</v>
      </c>
      <c r="E9" s="30">
        <v>278.72390000000001</v>
      </c>
      <c r="H9" s="14" t="s">
        <v>10937</v>
      </c>
      <c r="I9" s="30">
        <v>48</v>
      </c>
      <c r="L9" s="14" t="s">
        <v>10937</v>
      </c>
      <c r="M9" s="30">
        <v>16</v>
      </c>
      <c r="O9" s="14" t="s">
        <v>10937</v>
      </c>
      <c r="P9" s="30">
        <v>0.1757718604994343</v>
      </c>
    </row>
    <row r="10" spans="1:16">
      <c r="A10" s="14" t="s">
        <v>10938</v>
      </c>
      <c r="B10" s="30">
        <v>589.44400000000007</v>
      </c>
      <c r="D10" s="14" t="s">
        <v>10938</v>
      </c>
      <c r="E10" s="30">
        <v>199.14439999999999</v>
      </c>
      <c r="H10" s="14" t="s">
        <v>10938</v>
      </c>
      <c r="I10" s="30">
        <v>16</v>
      </c>
      <c r="L10" s="14" t="s">
        <v>10938</v>
      </c>
      <c r="M10" s="30">
        <v>5</v>
      </c>
      <c r="O10" s="14" t="s">
        <v>10938</v>
      </c>
      <c r="P10" s="30">
        <v>0.33785126322432657</v>
      </c>
    </row>
    <row r="11" spans="1:16">
      <c r="A11" s="14" t="s">
        <v>10951</v>
      </c>
      <c r="B11" s="30">
        <v>1588.8180000000002</v>
      </c>
      <c r="D11" s="14" t="s">
        <v>10951</v>
      </c>
      <c r="E11" s="30">
        <v>314.83329999999989</v>
      </c>
      <c r="H11" s="14" t="s">
        <v>10951</v>
      </c>
      <c r="I11" s="30">
        <v>60</v>
      </c>
      <c r="L11" s="14" t="s">
        <v>10951</v>
      </c>
      <c r="M11" s="30">
        <v>11</v>
      </c>
      <c r="O11" s="14" t="s">
        <v>10951</v>
      </c>
      <c r="P11" s="30">
        <v>0.19815567295939487</v>
      </c>
    </row>
    <row r="12" spans="1:16">
      <c r="A12" s="14" t="s">
        <v>10939</v>
      </c>
      <c r="B12" s="30">
        <v>1124.038</v>
      </c>
      <c r="D12" s="14" t="s">
        <v>10939</v>
      </c>
      <c r="E12" s="30">
        <v>457.66990000000004</v>
      </c>
      <c r="H12" s="14" t="s">
        <v>10939</v>
      </c>
      <c r="I12" s="30">
        <v>25</v>
      </c>
      <c r="L12" s="14" t="s">
        <v>10939</v>
      </c>
      <c r="M12" s="30">
        <v>7</v>
      </c>
      <c r="O12" s="14" t="s">
        <v>10939</v>
      </c>
      <c r="P12" s="30">
        <v>0.40716586094064439</v>
      </c>
    </row>
    <row r="13" spans="1:16">
      <c r="A13" s="14" t="s">
        <v>10940</v>
      </c>
      <c r="B13" s="30">
        <v>2123.7159999999999</v>
      </c>
      <c r="D13" s="14" t="s">
        <v>10940</v>
      </c>
      <c r="E13" s="30">
        <v>535.98880000000008</v>
      </c>
      <c r="H13" s="14" t="s">
        <v>10940</v>
      </c>
      <c r="I13" s="30">
        <v>30</v>
      </c>
      <c r="L13" s="14" t="s">
        <v>10940</v>
      </c>
      <c r="M13" s="30">
        <v>7</v>
      </c>
      <c r="O13" s="14" t="s">
        <v>10940</v>
      </c>
      <c r="P13" s="30">
        <v>0.25238252195679656</v>
      </c>
    </row>
    <row r="14" spans="1:16">
      <c r="A14" s="14" t="s">
        <v>10941</v>
      </c>
      <c r="B14" s="30">
        <v>2029.8310000000001</v>
      </c>
      <c r="D14" s="14" t="s">
        <v>10941</v>
      </c>
      <c r="E14" s="30">
        <v>297.68079999999986</v>
      </c>
      <c r="H14" s="14" t="s">
        <v>10941</v>
      </c>
      <c r="I14" s="30">
        <v>49</v>
      </c>
      <c r="L14" s="14" t="s">
        <v>10941</v>
      </c>
      <c r="M14" s="30">
        <v>14</v>
      </c>
      <c r="O14" s="14" t="s">
        <v>10941</v>
      </c>
      <c r="P14" s="30">
        <v>0.14665299721996553</v>
      </c>
    </row>
    <row r="15" spans="1:16">
      <c r="A15" s="14" t="s">
        <v>10942</v>
      </c>
      <c r="B15" s="30">
        <v>4417.2419999999993</v>
      </c>
      <c r="D15" s="14" t="s">
        <v>10942</v>
      </c>
      <c r="E15" s="30">
        <v>634.15479999999991</v>
      </c>
      <c r="H15" s="14" t="s">
        <v>10942</v>
      </c>
      <c r="I15" s="30">
        <v>53</v>
      </c>
      <c r="L15" s="14" t="s">
        <v>10942</v>
      </c>
      <c r="M15" s="30">
        <v>16</v>
      </c>
      <c r="O15" s="14" t="s">
        <v>10942</v>
      </c>
      <c r="P15" s="30">
        <v>0.14356351768818643</v>
      </c>
    </row>
    <row r="16" spans="1:16">
      <c r="A16" s="8" t="s">
        <v>10933</v>
      </c>
      <c r="B16" s="31">
        <v>20802.172999999995</v>
      </c>
      <c r="D16" s="8" t="s">
        <v>10933</v>
      </c>
      <c r="E16" s="31">
        <v>3875.9890999999993</v>
      </c>
      <c r="H16" s="8" t="s">
        <v>10933</v>
      </c>
      <c r="I16" s="31">
        <v>407</v>
      </c>
      <c r="L16" s="8" t="s">
        <v>10933</v>
      </c>
      <c r="M16" s="31">
        <v>112</v>
      </c>
      <c r="O16" s="8" t="s">
        <v>10933</v>
      </c>
      <c r="P16" s="31">
        <v>0.1863261640983373</v>
      </c>
    </row>
    <row r="17" spans="2:16">
      <c r="B17" s="23">
        <f>GETPIVOTDATA("Sales",$A$3)</f>
        <v>20802.172999999995</v>
      </c>
      <c r="E17" s="22">
        <f>GETPIVOTDATA("Profit",$D$3)</f>
        <v>3875.9890999999993</v>
      </c>
      <c r="I17" s="24">
        <f>GETPIVOTDATA("Quantity",$H$3)</f>
        <v>407</v>
      </c>
      <c r="M17" s="24">
        <f>GETPIVOTDATA("Order ID",$L$3)</f>
        <v>112</v>
      </c>
      <c r="P17" s="25">
        <f>GETPIVOTDATA("Profit Margin",$O$3)</f>
        <v>0.1863261640983373</v>
      </c>
    </row>
  </sheetData>
  <pageMargins left="0.7" right="0.7" top="0.75" bottom="0.75" header="0.3" footer="0.3"/>
  <drawing r:id="rId6"/>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8B4461-5E04-438C-8A74-AB6D7B840B3E}">
  <dimension ref="A3:G52"/>
  <sheetViews>
    <sheetView topLeftCell="A15" workbookViewId="0">
      <selection activeCell="F3" sqref="F3:G52"/>
    </sheetView>
  </sheetViews>
  <sheetFormatPr defaultRowHeight="14.5"/>
  <cols>
    <col min="1" max="1" width="13.08984375" bestFit="1" customWidth="1"/>
    <col min="2" max="2" width="11.26953125" bestFit="1" customWidth="1"/>
  </cols>
  <sheetData>
    <row r="3" spans="1:7">
      <c r="A3" s="5" t="s">
        <v>10932</v>
      </c>
      <c r="B3" s="6" t="s">
        <v>10943</v>
      </c>
      <c r="F3" s="20" t="s">
        <v>11</v>
      </c>
      <c r="G3" s="20" t="s">
        <v>18</v>
      </c>
    </row>
    <row r="4" spans="1:7">
      <c r="A4" s="7" t="s">
        <v>358</v>
      </c>
      <c r="B4" s="29">
        <v>8.9600000000000009</v>
      </c>
      <c r="F4" t="str">
        <f>A4</f>
        <v>Alabama</v>
      </c>
      <c r="G4">
        <f>GETPIVOTDATA("Sales",$A$3,"State",A4)</f>
        <v>8.9600000000000009</v>
      </c>
    </row>
    <row r="5" spans="1:7">
      <c r="A5" s="14" t="s">
        <v>1707</v>
      </c>
      <c r="B5" s="30">
        <v>1465.76</v>
      </c>
      <c r="F5" t="str">
        <f t="shared" ref="F5:F52" si="0">A5</f>
        <v>Arkansas</v>
      </c>
      <c r="G5">
        <f t="shared" ref="G5:G52" si="1">GETPIVOTDATA("Sales",$A$3,"State",A5)</f>
        <v>1465.76</v>
      </c>
    </row>
    <row r="6" spans="1:7">
      <c r="A6" s="14" t="s">
        <v>54</v>
      </c>
      <c r="B6" s="30">
        <v>2187.5050000000001</v>
      </c>
      <c r="F6" t="str">
        <f t="shared" si="0"/>
        <v>Florida</v>
      </c>
      <c r="G6">
        <f t="shared" si="1"/>
        <v>2187.5050000000001</v>
      </c>
    </row>
    <row r="7" spans="1:7">
      <c r="A7" s="14" t="s">
        <v>1272</v>
      </c>
      <c r="B7" s="30">
        <v>2236.54</v>
      </c>
      <c r="F7" t="str">
        <f t="shared" si="0"/>
        <v>Georgia</v>
      </c>
      <c r="G7">
        <f t="shared" si="1"/>
        <v>2236.54</v>
      </c>
    </row>
    <row r="8" spans="1:7">
      <c r="A8" s="14" t="s">
        <v>29</v>
      </c>
      <c r="B8" s="30">
        <v>1691.47</v>
      </c>
      <c r="F8" t="str">
        <f t="shared" si="0"/>
        <v>Kentucky</v>
      </c>
      <c r="G8">
        <f t="shared" si="1"/>
        <v>1691.47</v>
      </c>
    </row>
    <row r="9" spans="1:7">
      <c r="A9" s="14" t="s">
        <v>736</v>
      </c>
      <c r="B9" s="30">
        <v>3640.69</v>
      </c>
      <c r="F9" t="str">
        <f t="shared" si="0"/>
        <v>Louisiana</v>
      </c>
      <c r="G9">
        <f t="shared" si="1"/>
        <v>3640.69</v>
      </c>
    </row>
    <row r="10" spans="1:7">
      <c r="A10" s="14" t="s">
        <v>1487</v>
      </c>
      <c r="B10" s="30">
        <v>514.03</v>
      </c>
      <c r="F10" t="str">
        <f t="shared" si="0"/>
        <v>Mississippi</v>
      </c>
      <c r="G10">
        <f t="shared" si="1"/>
        <v>514.03</v>
      </c>
    </row>
    <row r="11" spans="1:7">
      <c r="A11" s="14" t="s">
        <v>88</v>
      </c>
      <c r="B11" s="30">
        <v>1796.6820000000005</v>
      </c>
      <c r="F11" t="str">
        <f t="shared" si="0"/>
        <v>North Carolina</v>
      </c>
      <c r="G11">
        <f t="shared" si="1"/>
        <v>1796.6820000000005</v>
      </c>
    </row>
    <row r="12" spans="1:7">
      <c r="A12" s="14" t="s">
        <v>383</v>
      </c>
      <c r="B12" s="30">
        <v>59.480000000000004</v>
      </c>
      <c r="F12" t="str">
        <f t="shared" si="0"/>
        <v>South Carolina</v>
      </c>
      <c r="G12">
        <f t="shared" si="1"/>
        <v>59.480000000000004</v>
      </c>
    </row>
    <row r="13" spans="1:7">
      <c r="A13" s="14" t="s">
        <v>335</v>
      </c>
      <c r="B13" s="30">
        <v>520.94600000000003</v>
      </c>
      <c r="F13" t="str">
        <f t="shared" si="0"/>
        <v>Tennessee</v>
      </c>
      <c r="G13">
        <f t="shared" si="1"/>
        <v>520.94600000000003</v>
      </c>
    </row>
    <row r="14" spans="1:7">
      <c r="A14" s="14" t="s">
        <v>319</v>
      </c>
      <c r="B14" s="30">
        <v>6680.1100000000006</v>
      </c>
      <c r="F14" t="str">
        <f t="shared" si="0"/>
        <v>Virginia</v>
      </c>
      <c r="G14">
        <f t="shared" si="1"/>
        <v>6680.1100000000006</v>
      </c>
    </row>
    <row r="15" spans="1:7">
      <c r="A15" s="8" t="s">
        <v>10933</v>
      </c>
      <c r="B15" s="31">
        <v>20802.173000000003</v>
      </c>
      <c r="F15" t="str">
        <f t="shared" si="0"/>
        <v>Grand Total</v>
      </c>
      <c r="G15" t="e">
        <f t="shared" si="1"/>
        <v>#REF!</v>
      </c>
    </row>
    <row r="16" spans="1:7">
      <c r="F16">
        <f t="shared" si="0"/>
        <v>0</v>
      </c>
      <c r="G16" t="e">
        <f t="shared" si="1"/>
        <v>#REF!</v>
      </c>
    </row>
    <row r="17" spans="6:7">
      <c r="F17">
        <f t="shared" si="0"/>
        <v>0</v>
      </c>
      <c r="G17" t="e">
        <f t="shared" si="1"/>
        <v>#REF!</v>
      </c>
    </row>
    <row r="18" spans="6:7">
      <c r="F18">
        <f t="shared" si="0"/>
        <v>0</v>
      </c>
      <c r="G18" t="e">
        <f t="shared" si="1"/>
        <v>#REF!</v>
      </c>
    </row>
    <row r="19" spans="6:7">
      <c r="F19">
        <f t="shared" si="0"/>
        <v>0</v>
      </c>
      <c r="G19" t="e">
        <f t="shared" si="1"/>
        <v>#REF!</v>
      </c>
    </row>
    <row r="20" spans="6:7">
      <c r="F20">
        <f t="shared" si="0"/>
        <v>0</v>
      </c>
      <c r="G20" t="e">
        <f t="shared" si="1"/>
        <v>#REF!</v>
      </c>
    </row>
    <row r="21" spans="6:7">
      <c r="F21">
        <f t="shared" si="0"/>
        <v>0</v>
      </c>
      <c r="G21" t="e">
        <f t="shared" si="1"/>
        <v>#REF!</v>
      </c>
    </row>
    <row r="22" spans="6:7">
      <c r="F22">
        <f t="shared" si="0"/>
        <v>0</v>
      </c>
      <c r="G22" t="e">
        <f t="shared" si="1"/>
        <v>#REF!</v>
      </c>
    </row>
    <row r="23" spans="6:7">
      <c r="F23">
        <f t="shared" si="0"/>
        <v>0</v>
      </c>
      <c r="G23" t="e">
        <f t="shared" si="1"/>
        <v>#REF!</v>
      </c>
    </row>
    <row r="24" spans="6:7">
      <c r="F24">
        <f t="shared" si="0"/>
        <v>0</v>
      </c>
      <c r="G24" t="e">
        <f t="shared" si="1"/>
        <v>#REF!</v>
      </c>
    </row>
    <row r="25" spans="6:7">
      <c r="F25">
        <f t="shared" si="0"/>
        <v>0</v>
      </c>
      <c r="G25" t="e">
        <f t="shared" si="1"/>
        <v>#REF!</v>
      </c>
    </row>
    <row r="26" spans="6:7">
      <c r="F26">
        <f t="shared" si="0"/>
        <v>0</v>
      </c>
      <c r="G26" t="e">
        <f t="shared" si="1"/>
        <v>#REF!</v>
      </c>
    </row>
    <row r="27" spans="6:7">
      <c r="F27">
        <f t="shared" si="0"/>
        <v>0</v>
      </c>
      <c r="G27" t="e">
        <f t="shared" si="1"/>
        <v>#REF!</v>
      </c>
    </row>
    <row r="28" spans="6:7">
      <c r="F28">
        <f t="shared" si="0"/>
        <v>0</v>
      </c>
      <c r="G28" t="e">
        <f t="shared" si="1"/>
        <v>#REF!</v>
      </c>
    </row>
    <row r="29" spans="6:7">
      <c r="F29">
        <f t="shared" si="0"/>
        <v>0</v>
      </c>
      <c r="G29" t="e">
        <f t="shared" si="1"/>
        <v>#REF!</v>
      </c>
    </row>
    <row r="30" spans="6:7">
      <c r="F30">
        <f t="shared" si="0"/>
        <v>0</v>
      </c>
      <c r="G30" t="e">
        <f t="shared" si="1"/>
        <v>#REF!</v>
      </c>
    </row>
    <row r="31" spans="6:7">
      <c r="F31">
        <f t="shared" si="0"/>
        <v>0</v>
      </c>
      <c r="G31" t="e">
        <f t="shared" si="1"/>
        <v>#REF!</v>
      </c>
    </row>
    <row r="32" spans="6:7">
      <c r="F32">
        <f t="shared" si="0"/>
        <v>0</v>
      </c>
      <c r="G32" t="e">
        <f t="shared" si="1"/>
        <v>#REF!</v>
      </c>
    </row>
    <row r="33" spans="6:7">
      <c r="F33">
        <f t="shared" si="0"/>
        <v>0</v>
      </c>
      <c r="G33" t="e">
        <f t="shared" si="1"/>
        <v>#REF!</v>
      </c>
    </row>
    <row r="34" spans="6:7">
      <c r="F34">
        <f t="shared" si="0"/>
        <v>0</v>
      </c>
      <c r="G34" t="e">
        <f t="shared" si="1"/>
        <v>#REF!</v>
      </c>
    </row>
    <row r="35" spans="6:7">
      <c r="F35">
        <f t="shared" si="0"/>
        <v>0</v>
      </c>
      <c r="G35" t="e">
        <f t="shared" si="1"/>
        <v>#REF!</v>
      </c>
    </row>
    <row r="36" spans="6:7">
      <c r="F36">
        <f t="shared" si="0"/>
        <v>0</v>
      </c>
      <c r="G36" t="e">
        <f t="shared" si="1"/>
        <v>#REF!</v>
      </c>
    </row>
    <row r="37" spans="6:7">
      <c r="F37">
        <f t="shared" si="0"/>
        <v>0</v>
      </c>
      <c r="G37" t="e">
        <f t="shared" si="1"/>
        <v>#REF!</v>
      </c>
    </row>
    <row r="38" spans="6:7">
      <c r="F38">
        <f t="shared" si="0"/>
        <v>0</v>
      </c>
      <c r="G38" t="e">
        <f t="shared" si="1"/>
        <v>#REF!</v>
      </c>
    </row>
    <row r="39" spans="6:7">
      <c r="F39">
        <f t="shared" si="0"/>
        <v>0</v>
      </c>
      <c r="G39" t="e">
        <f t="shared" si="1"/>
        <v>#REF!</v>
      </c>
    </row>
    <row r="40" spans="6:7">
      <c r="F40">
        <f t="shared" si="0"/>
        <v>0</v>
      </c>
      <c r="G40" t="e">
        <f t="shared" si="1"/>
        <v>#REF!</v>
      </c>
    </row>
    <row r="41" spans="6:7">
      <c r="F41">
        <f t="shared" si="0"/>
        <v>0</v>
      </c>
      <c r="G41" t="e">
        <f t="shared" si="1"/>
        <v>#REF!</v>
      </c>
    </row>
    <row r="42" spans="6:7">
      <c r="F42">
        <f t="shared" si="0"/>
        <v>0</v>
      </c>
      <c r="G42" t="e">
        <f t="shared" si="1"/>
        <v>#REF!</v>
      </c>
    </row>
    <row r="43" spans="6:7">
      <c r="F43">
        <f t="shared" si="0"/>
        <v>0</v>
      </c>
      <c r="G43" t="e">
        <f t="shared" si="1"/>
        <v>#REF!</v>
      </c>
    </row>
    <row r="44" spans="6:7">
      <c r="F44">
        <f t="shared" si="0"/>
        <v>0</v>
      </c>
      <c r="G44" t="e">
        <f t="shared" si="1"/>
        <v>#REF!</v>
      </c>
    </row>
    <row r="45" spans="6:7">
      <c r="F45">
        <f t="shared" si="0"/>
        <v>0</v>
      </c>
      <c r="G45" t="e">
        <f t="shared" si="1"/>
        <v>#REF!</v>
      </c>
    </row>
    <row r="46" spans="6:7">
      <c r="F46">
        <f t="shared" si="0"/>
        <v>0</v>
      </c>
      <c r="G46" t="e">
        <f t="shared" si="1"/>
        <v>#REF!</v>
      </c>
    </row>
    <row r="47" spans="6:7">
      <c r="F47">
        <f t="shared" si="0"/>
        <v>0</v>
      </c>
      <c r="G47" t="e">
        <f t="shared" si="1"/>
        <v>#REF!</v>
      </c>
    </row>
    <row r="48" spans="6:7">
      <c r="F48">
        <f t="shared" si="0"/>
        <v>0</v>
      </c>
      <c r="G48" t="e">
        <f t="shared" si="1"/>
        <v>#REF!</v>
      </c>
    </row>
    <row r="49" spans="6:7">
      <c r="F49">
        <f t="shared" si="0"/>
        <v>0</v>
      </c>
      <c r="G49" t="e">
        <f t="shared" si="1"/>
        <v>#REF!</v>
      </c>
    </row>
    <row r="50" spans="6:7">
      <c r="F50">
        <f t="shared" si="0"/>
        <v>0</v>
      </c>
      <c r="G50" t="e">
        <f t="shared" si="1"/>
        <v>#REF!</v>
      </c>
    </row>
    <row r="51" spans="6:7">
      <c r="F51">
        <f t="shared" si="0"/>
        <v>0</v>
      </c>
      <c r="G51" t="e">
        <f t="shared" si="1"/>
        <v>#REF!</v>
      </c>
    </row>
    <row r="52" spans="6:7">
      <c r="F52">
        <f t="shared" si="0"/>
        <v>0</v>
      </c>
      <c r="G52" t="e">
        <f t="shared" si="1"/>
        <v>#REF!</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F53D82-DBEC-43B5-94CD-D5AE9B496DAE}">
  <dimension ref="A3:L8"/>
  <sheetViews>
    <sheetView workbookViewId="0">
      <selection activeCell="I20" sqref="I20"/>
    </sheetView>
  </sheetViews>
  <sheetFormatPr defaultRowHeight="14.5"/>
  <cols>
    <col min="1" max="1" width="12.36328125" bestFit="1" customWidth="1"/>
    <col min="2" max="2" width="11.26953125" bestFit="1" customWidth="1"/>
    <col min="3" max="3" width="11.6328125" bestFit="1" customWidth="1"/>
    <col min="4" max="4" width="14.36328125" bestFit="1" customWidth="1"/>
    <col min="5" max="5" width="15.7265625" bestFit="1" customWidth="1"/>
    <col min="6" max="6" width="18.1796875" bestFit="1" customWidth="1"/>
    <col min="7" max="7" width="10.81640625" bestFit="1" customWidth="1"/>
    <col min="8" max="12" width="12.453125" customWidth="1"/>
  </cols>
  <sheetData>
    <row r="3" spans="1:12">
      <c r="A3" s="5" t="s">
        <v>10932</v>
      </c>
      <c r="B3" s="4" t="s">
        <v>10943</v>
      </c>
      <c r="C3" s="26" t="s">
        <v>10944</v>
      </c>
      <c r="D3" s="26" t="s">
        <v>10946</v>
      </c>
      <c r="E3" s="26" t="s">
        <v>10947</v>
      </c>
      <c r="F3" s="9" t="s">
        <v>10948</v>
      </c>
    </row>
    <row r="4" spans="1:12">
      <c r="A4" s="7">
        <v>2011</v>
      </c>
      <c r="B4" s="32">
        <v>2352.0520000000006</v>
      </c>
      <c r="C4" s="34">
        <v>671.31240000000003</v>
      </c>
      <c r="D4" s="34">
        <v>74</v>
      </c>
      <c r="E4" s="34">
        <v>18</v>
      </c>
      <c r="F4" s="33">
        <v>0.28541562856603503</v>
      </c>
    </row>
    <row r="5" spans="1:12">
      <c r="A5" s="14">
        <v>2012</v>
      </c>
      <c r="B5" s="38">
        <v>3787.4029999999998</v>
      </c>
      <c r="C5" s="40">
        <v>752.98489999999981</v>
      </c>
      <c r="D5" s="40">
        <v>66</v>
      </c>
      <c r="E5" s="40">
        <v>18</v>
      </c>
      <c r="F5" s="39">
        <v>0.1988129861015582</v>
      </c>
    </row>
    <row r="6" spans="1:12">
      <c r="A6" s="14">
        <v>2013</v>
      </c>
      <c r="B6" s="38">
        <v>7261.93</v>
      </c>
      <c r="C6" s="40">
        <v>1018.2294999999998</v>
      </c>
      <c r="D6" s="40">
        <v>135</v>
      </c>
      <c r="E6" s="40">
        <v>38</v>
      </c>
      <c r="F6" s="39">
        <v>0.14021472253243969</v>
      </c>
    </row>
    <row r="7" spans="1:12">
      <c r="A7" s="28">
        <v>2014</v>
      </c>
      <c r="B7" s="35">
        <v>7400.7880000000014</v>
      </c>
      <c r="C7" s="36">
        <v>1433.4622999999999</v>
      </c>
      <c r="D7" s="36">
        <v>132</v>
      </c>
      <c r="E7" s="36">
        <v>38</v>
      </c>
      <c r="F7" s="37">
        <v>0.19369049620121528</v>
      </c>
    </row>
    <row r="8" spans="1:12">
      <c r="H8" s="41">
        <f>GETPIVOTDATA("Sum of Sales",$A$3,"Year",2014)/GETPIVOTDATA("Sum of Sales",$A$3,"Year",2013)-1</f>
        <v>1.9121363053623552E-2</v>
      </c>
      <c r="I8" s="41">
        <f>GETPIVOTDATA("Sum of Profit",$A$3,"Year",2014)/GETPIVOTDATA("Sum of Profit",$A$3,"Year",2013)-1</f>
        <v>0.40779883120652083</v>
      </c>
      <c r="J8" s="41">
        <f>(GETPIVOTDATA("Sum of Quantity",$A$3,"Year",2014)/GETPIVOTDATA("Sum of Quantity",$A$3,"Year",2013))-1</f>
        <v>-2.2222222222222254E-2</v>
      </c>
      <c r="K8" s="41">
        <f>(GETPIVOTDATA("Count of Order ID",$A$3,"Year",2014)/GETPIVOTDATA("Count of Order ID",$A$3,"Year",2013))-1</f>
        <v>0</v>
      </c>
      <c r="L8" s="41">
        <f>(GETPIVOTDATA("Sum of Profit Margin",$A$3,"Year",2014)/GETPIVOTDATA("Sum of Profit Margin",$A$3,"Year",2013))-1</f>
        <v>0.3813848695981521</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tabSelected="1" workbookViewId="0">
      <selection activeCell="C1" sqref="C1"/>
    </sheetView>
  </sheetViews>
  <sheetFormatPr defaultColWidth="14.453125" defaultRowHeight="15" customHeight="1"/>
  <cols>
    <col min="1" max="1" width="12.54296875" customWidth="1"/>
    <col min="2" max="2" width="28.54296875" customWidth="1"/>
    <col min="3" max="3" width="14" customWidth="1"/>
    <col min="4" max="4" width="12.54296875" customWidth="1"/>
    <col min="5" max="5" width="13.7265625" customWidth="1"/>
    <col min="6" max="6" width="15" customWidth="1"/>
    <col min="7" max="7" width="18.7265625" customWidth="1"/>
    <col min="8" max="11" width="12.54296875" customWidth="1"/>
    <col min="12" max="12" width="14.54296875" customWidth="1"/>
    <col min="13" max="13" width="12.54296875" customWidth="1"/>
    <col min="14" max="14" width="13.54296875" customWidth="1"/>
    <col min="15" max="15" width="12.54296875" customWidth="1"/>
    <col min="16" max="16" width="16.26953125" customWidth="1"/>
    <col min="17" max="17" width="17.26953125" customWidth="1"/>
    <col min="18" max="22" width="12.54296875" customWidth="1"/>
  </cols>
  <sheetData>
    <row r="1" spans="1:22" ht="14.25" customHeight="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customHeight="1">
      <c r="A2" s="2">
        <v>1</v>
      </c>
      <c r="B2" s="2" t="s">
        <v>22</v>
      </c>
      <c r="C2" s="2">
        <f>YEAR(Data!$D2)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row>
    <row r="3" spans="1:22" ht="14.25" customHeight="1">
      <c r="A3" s="2">
        <v>2</v>
      </c>
      <c r="B3" s="2" t="s">
        <v>22</v>
      </c>
      <c r="C3" s="2">
        <f>YEAR(Data!$D3)</f>
        <v>2013</v>
      </c>
      <c r="D3" s="3">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2">
        <v>219.58199999999997</v>
      </c>
    </row>
    <row r="4" spans="1:22" ht="14.25" customHeight="1">
      <c r="A4" s="2">
        <v>3</v>
      </c>
      <c r="B4" s="2" t="s">
        <v>38</v>
      </c>
      <c r="C4" s="2">
        <f>YEAR(Data!$D4)</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6.8713999999999995</v>
      </c>
    </row>
    <row r="5" spans="1:22" ht="14.25" customHeight="1">
      <c r="A5" s="2">
        <v>4</v>
      </c>
      <c r="B5" s="2" t="s">
        <v>49</v>
      </c>
      <c r="C5" s="2">
        <f>YEAR(Data!$D5)</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-383.03100000000006</v>
      </c>
    </row>
    <row r="6" spans="1:22" ht="14.25" customHeight="1">
      <c r="A6" s="2">
        <v>5</v>
      </c>
      <c r="B6" s="2" t="s">
        <v>49</v>
      </c>
      <c r="C6" s="2">
        <f>YEAR(Data!$D6)</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2">
        <v>2.5163999999999991</v>
      </c>
    </row>
    <row r="7" spans="1:22" ht="14.25" customHeight="1">
      <c r="A7" s="2">
        <v>6</v>
      </c>
      <c r="B7" s="2" t="s">
        <v>61</v>
      </c>
      <c r="C7" s="2">
        <f>YEAR(Data!$D7)</f>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14.169399999999996</v>
      </c>
    </row>
    <row r="8" spans="1:22" ht="14.25" customHeight="1">
      <c r="A8" s="2">
        <v>7</v>
      </c>
      <c r="B8" s="2" t="s">
        <v>61</v>
      </c>
      <c r="C8" s="2">
        <f>YEAR(Data!$D8)</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1.9656000000000002</v>
      </c>
    </row>
    <row r="9" spans="1:22" ht="14.25" customHeight="1">
      <c r="A9" s="2">
        <v>8</v>
      </c>
      <c r="B9" s="2" t="s">
        <v>61</v>
      </c>
      <c r="C9" s="2">
        <f>YEAR(Data!$D9)</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90.715200000000038</v>
      </c>
    </row>
    <row r="10" spans="1:22" ht="14.25" customHeight="1">
      <c r="A10" s="2">
        <v>9</v>
      </c>
      <c r="B10" s="2" t="s">
        <v>61</v>
      </c>
      <c r="C10" s="2">
        <f>YEAR(Data!$D10)</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row>
    <row r="11" spans="1:22" ht="14.25" customHeight="1">
      <c r="A11" s="2">
        <v>10</v>
      </c>
      <c r="B11" s="2" t="s">
        <v>61</v>
      </c>
      <c r="C11" s="2">
        <f>YEAR(Data!$D11)</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34.469999999999992</v>
      </c>
    </row>
    <row r="12" spans="1:22" ht="14.25" customHeight="1">
      <c r="A12" s="2">
        <v>11</v>
      </c>
      <c r="B12" s="2" t="s">
        <v>61</v>
      </c>
      <c r="C12" s="2">
        <f>YEAR(Data!$D12)</f>
        <v>2011</v>
      </c>
      <c r="D12" s="3">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2">
        <v>85.309199999999805</v>
      </c>
    </row>
    <row r="13" spans="1:22" ht="14.25" customHeight="1">
      <c r="A13" s="2">
        <v>12</v>
      </c>
      <c r="B13" s="2" t="s">
        <v>61</v>
      </c>
      <c r="C13" s="2">
        <f>YEAR(Data!$D13)</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68.356800000000021</v>
      </c>
    </row>
    <row r="14" spans="1:22" ht="14.25" customHeight="1">
      <c r="A14" s="2">
        <v>13</v>
      </c>
      <c r="B14" s="2" t="s">
        <v>84</v>
      </c>
      <c r="C14" s="2">
        <f>YEAR(Data!$D14)</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2">
        <v>5.4432</v>
      </c>
    </row>
    <row r="15" spans="1:22" ht="14.25" customHeight="1">
      <c r="A15" s="2">
        <v>14</v>
      </c>
      <c r="B15" s="2" t="s">
        <v>92</v>
      </c>
      <c r="C15" s="2">
        <f>YEAR(Data!$D15)</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2">
        <v>132.59219999999993</v>
      </c>
    </row>
    <row r="16" spans="1:22" ht="14.25" customHeight="1">
      <c r="A16" s="2">
        <v>15</v>
      </c>
      <c r="B16" s="2" t="s">
        <v>99</v>
      </c>
      <c r="C16" s="2">
        <f>YEAR(Data!$D16)</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2">
        <v>-123.858</v>
      </c>
    </row>
    <row r="17" spans="1:22" ht="14.25" customHeight="1">
      <c r="A17" s="2">
        <v>16</v>
      </c>
      <c r="B17" s="2" t="s">
        <v>99</v>
      </c>
      <c r="C17" s="2">
        <f>YEAR(Data!$D17)</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2">
        <v>-3.8160000000000016</v>
      </c>
    </row>
    <row r="18" spans="1:22" ht="14.25" customHeight="1">
      <c r="A18" s="2">
        <v>17</v>
      </c>
      <c r="B18" s="2" t="s">
        <v>110</v>
      </c>
      <c r="C18" s="2">
        <f>YEAR(Data!$D18)</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13.317599999999999</v>
      </c>
    </row>
    <row r="19" spans="1:22" ht="14.25" customHeight="1">
      <c r="A19" s="2">
        <v>18</v>
      </c>
      <c r="B19" s="2" t="s">
        <v>117</v>
      </c>
      <c r="C19" s="2">
        <f>YEAR(Data!$D19)</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9.9899999999999949</v>
      </c>
    </row>
    <row r="20" spans="1:22" ht="14.25" customHeight="1">
      <c r="A20" s="2">
        <v>19</v>
      </c>
      <c r="B20" s="2" t="s">
        <v>124</v>
      </c>
      <c r="C20" s="2">
        <f>YEAR(Data!$D20)</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2.4823999999999993</v>
      </c>
    </row>
    <row r="21" spans="1:22" ht="14.25" customHeight="1">
      <c r="A21" s="2">
        <v>20</v>
      </c>
      <c r="B21" s="2" t="s">
        <v>124</v>
      </c>
      <c r="C21" s="2">
        <f>YEAR(Data!$D21)</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2">
        <v>16.010999999999981</v>
      </c>
    </row>
    <row r="22" spans="1:22" ht="14.25" customHeight="1">
      <c r="A22" s="2">
        <v>21</v>
      </c>
      <c r="B22" s="2" t="s">
        <v>124</v>
      </c>
      <c r="C22" s="2">
        <f>YEAR(Data!$D22)</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7.3839999999999986</v>
      </c>
    </row>
    <row r="23" spans="1:22" ht="14.25" customHeight="1">
      <c r="A23" s="2">
        <v>22</v>
      </c>
      <c r="B23" s="2" t="s">
        <v>134</v>
      </c>
      <c r="C23" s="2">
        <f>YEAR(Data!$D23)</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2">
        <v>5.0595999999999997</v>
      </c>
    </row>
    <row r="24" spans="1:22" ht="14.25" customHeight="1">
      <c r="A24" s="2">
        <v>23</v>
      </c>
      <c r="B24" s="2" t="s">
        <v>134</v>
      </c>
      <c r="C24" s="2">
        <f>YEAR(Data!$D24)</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2">
        <v>15.688400000000001</v>
      </c>
    </row>
    <row r="25" spans="1:22" ht="14.25" customHeight="1">
      <c r="A25" s="2">
        <v>24</v>
      </c>
      <c r="B25" s="2" t="s">
        <v>143</v>
      </c>
      <c r="C25" s="2">
        <f>YEAR(Data!$D25)</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2">
        <v>-1.0196000000000005</v>
      </c>
    </row>
    <row r="26" spans="1:22" ht="14.25" customHeight="1">
      <c r="A26" s="2">
        <v>25</v>
      </c>
      <c r="B26" s="2" t="s">
        <v>151</v>
      </c>
      <c r="C26" s="2">
        <f>YEAR(Data!$D26)</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2">
        <v>240.26490000000001</v>
      </c>
    </row>
    <row r="27" spans="1:22" ht="14.25" customHeight="1">
      <c r="A27" s="2">
        <v>26</v>
      </c>
      <c r="B27" s="2" t="s">
        <v>155</v>
      </c>
      <c r="C27" s="2">
        <f>YEAR(Data!$D27)</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2">
        <v>4.2224000000000004</v>
      </c>
    </row>
    <row r="28" spans="1:22" ht="14.25" customHeight="1">
      <c r="A28" s="2">
        <v>27</v>
      </c>
      <c r="B28" s="2" t="s">
        <v>155</v>
      </c>
      <c r="C28" s="2">
        <f>YEAR(Data!$D28)</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2">
        <v>11.774100000000004</v>
      </c>
    </row>
    <row r="29" spans="1:22" ht="14.25" customHeight="1">
      <c r="A29" s="2">
        <v>28</v>
      </c>
      <c r="B29" s="2" t="s">
        <v>163</v>
      </c>
      <c r="C29" s="2">
        <f>YEAR(Data!$D29)</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2">
        <v>-1665.0522000000001</v>
      </c>
    </row>
    <row r="30" spans="1:22" ht="14.25" customHeight="1">
      <c r="A30" s="2">
        <v>29</v>
      </c>
      <c r="B30" s="2" t="s">
        <v>163</v>
      </c>
      <c r="C30" s="2">
        <f>YEAR(Data!$D30)</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2">
        <v>-7.0532000000000004</v>
      </c>
    </row>
    <row r="31" spans="1:22" ht="14.25" customHeight="1">
      <c r="A31" s="2">
        <v>30</v>
      </c>
      <c r="B31" s="2" t="s">
        <v>163</v>
      </c>
      <c r="C31" s="2">
        <f>YEAR(Data!$D31)</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2">
        <v>15.524999999999991</v>
      </c>
    </row>
    <row r="32" spans="1:22" ht="14.25" customHeight="1">
      <c r="A32" s="2">
        <v>31</v>
      </c>
      <c r="B32" s="2" t="s">
        <v>163</v>
      </c>
      <c r="C32" s="2">
        <f>YEAR(Data!$D32)</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2">
        <v>1.1015999999999997</v>
      </c>
    </row>
    <row r="33" spans="1:22" ht="14.25" customHeight="1">
      <c r="A33" s="2">
        <v>32</v>
      </c>
      <c r="B33" s="2" t="s">
        <v>163</v>
      </c>
      <c r="C33" s="2">
        <f>YEAR(Data!$D33)</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9.7091999999999885</v>
      </c>
    </row>
    <row r="34" spans="1:22" ht="14.25" customHeight="1">
      <c r="A34" s="2">
        <v>33</v>
      </c>
      <c r="B34" s="2" t="s">
        <v>163</v>
      </c>
      <c r="C34" s="2">
        <f>YEAR(Data!$D34)</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2">
        <v>-5.7149999999999999</v>
      </c>
    </row>
    <row r="35" spans="1:22" ht="14.25" customHeight="1">
      <c r="A35" s="2">
        <v>34</v>
      </c>
      <c r="B35" s="2" t="s">
        <v>163</v>
      </c>
      <c r="C35" s="2">
        <f>YEAR(Data!$D35)</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3.5460000000000007</v>
      </c>
    </row>
    <row r="36" spans="1:22" ht="14.25" customHeight="1">
      <c r="A36" s="2">
        <v>35</v>
      </c>
      <c r="B36" s="2" t="s">
        <v>181</v>
      </c>
      <c r="C36" s="2">
        <f>YEAR(Data!$D36)</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9.9467999999999979</v>
      </c>
    </row>
    <row r="37" spans="1:22" ht="14.25" customHeight="1">
      <c r="A37" s="2">
        <v>36</v>
      </c>
      <c r="B37" s="2" t="s">
        <v>187</v>
      </c>
      <c r="C37" s="2">
        <f>YEAR(Data!$D37)</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2">
        <v>123.47369999999989</v>
      </c>
    </row>
    <row r="38" spans="1:22" ht="14.25" customHeight="1">
      <c r="A38" s="2">
        <v>37</v>
      </c>
      <c r="B38" s="2" t="s">
        <v>187</v>
      </c>
      <c r="C38" s="2">
        <f>YEAR(Data!$D38)</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-147.96300000000002</v>
      </c>
    </row>
    <row r="39" spans="1:22" ht="14.25" customHeight="1">
      <c r="A39" s="2">
        <v>38</v>
      </c>
      <c r="B39" s="2" t="s">
        <v>196</v>
      </c>
      <c r="C39" s="2">
        <f>YEAR(Data!$D39)</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row>
    <row r="40" spans="1:22" ht="14.25" customHeight="1">
      <c r="A40" s="2">
        <v>39</v>
      </c>
      <c r="B40" s="2" t="s">
        <v>196</v>
      </c>
      <c r="C40" s="2">
        <f>YEAR(Data!$D40)</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-46.976400000000012</v>
      </c>
    </row>
    <row r="41" spans="1:22" ht="14.25" customHeight="1">
      <c r="A41" s="2">
        <v>40</v>
      </c>
      <c r="B41" s="2" t="s">
        <v>196</v>
      </c>
      <c r="C41" s="2">
        <f>YEAR(Data!$D41)</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-15.146999999999991</v>
      </c>
    </row>
    <row r="42" spans="1:22" ht="14.25" customHeight="1">
      <c r="A42" s="2">
        <v>41</v>
      </c>
      <c r="B42" s="2" t="s">
        <v>196</v>
      </c>
      <c r="C42" s="2">
        <f>YEAR(Data!$D42)</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41.756399999999957</v>
      </c>
    </row>
    <row r="43" spans="1:22" ht="14.25" customHeight="1">
      <c r="A43" s="2">
        <v>42</v>
      </c>
      <c r="B43" s="2" t="s">
        <v>207</v>
      </c>
      <c r="C43" s="2">
        <f>YEAR(Data!$D43)</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16.556399999999996</v>
      </c>
    </row>
    <row r="44" spans="1:22" ht="14.25" customHeight="1">
      <c r="A44" s="2">
        <v>43</v>
      </c>
      <c r="B44" s="2" t="s">
        <v>214</v>
      </c>
      <c r="C44" s="2">
        <f>YEAR(Data!$D44)</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3.8939999999999912</v>
      </c>
    </row>
    <row r="45" spans="1:22" ht="14.25" customHeight="1">
      <c r="A45" s="2">
        <v>44</v>
      </c>
      <c r="B45" s="2" t="s">
        <v>219</v>
      </c>
      <c r="C45" s="2">
        <f>YEAR(Data!$D45)</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row>
    <row r="46" spans="1:22" ht="14.25" customHeight="1">
      <c r="A46" s="2">
        <v>45</v>
      </c>
      <c r="B46" s="2" t="s">
        <v>225</v>
      </c>
      <c r="C46" s="2">
        <f>YEAR(Data!$D46)</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row>
    <row r="47" spans="1:22" ht="14.25" customHeight="1">
      <c r="A47" s="2">
        <v>46</v>
      </c>
      <c r="B47" s="2" t="s">
        <v>225</v>
      </c>
      <c r="C47" s="2">
        <f>YEAR(Data!$D47)</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8.2061999999999991</v>
      </c>
    </row>
    <row r="48" spans="1:22" ht="14.25" customHeight="1">
      <c r="A48" s="2">
        <v>47</v>
      </c>
      <c r="B48" s="2" t="s">
        <v>234</v>
      </c>
      <c r="C48" s="2">
        <f>YEAR(Data!$D48)</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8.4783999999999935</v>
      </c>
    </row>
    <row r="49" spans="1:22" ht="14.25" customHeight="1">
      <c r="A49" s="2">
        <v>48</v>
      </c>
      <c r="B49" s="2" t="s">
        <v>241</v>
      </c>
      <c r="C49" s="2">
        <f>YEAR(Data!$D49)</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4.9500000000000011</v>
      </c>
    </row>
    <row r="50" spans="1:22" ht="14.25" customHeight="1">
      <c r="A50" s="2">
        <v>49</v>
      </c>
      <c r="B50" s="2" t="s">
        <v>241</v>
      </c>
      <c r="C50" s="2">
        <f>YEAR(Data!$D50)</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6.104000000000001</v>
      </c>
    </row>
    <row r="51" spans="1:22" ht="14.25" customHeight="1">
      <c r="A51" s="2">
        <v>50</v>
      </c>
      <c r="B51" s="2" t="s">
        <v>250</v>
      </c>
      <c r="C51" s="2">
        <f>YEAR(Data!$D51)</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row>
    <row r="52" spans="1:22" ht="14.25" customHeight="1">
      <c r="A52" s="2">
        <v>51</v>
      </c>
      <c r="B52" s="2" t="s">
        <v>250</v>
      </c>
      <c r="C52" s="2">
        <f>YEAR(Data!$D52)</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2">
        <v>35.334599999999995</v>
      </c>
    </row>
    <row r="53" spans="1:22" ht="14.25" customHeight="1">
      <c r="A53" s="2">
        <v>52</v>
      </c>
      <c r="B53" s="2" t="s">
        <v>250</v>
      </c>
      <c r="C53" s="2">
        <f>YEAR(Data!$D53)</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row>
    <row r="54" spans="1:22" ht="14.25" customHeight="1">
      <c r="A54" s="2">
        <v>53</v>
      </c>
      <c r="B54" s="2" t="s">
        <v>250</v>
      </c>
      <c r="C54" s="2">
        <f>YEAR(Data!$D54)</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17.098099999999988</v>
      </c>
    </row>
    <row r="55" spans="1:22" ht="14.25" customHeight="1">
      <c r="A55" s="2">
        <v>54</v>
      </c>
      <c r="B55" s="2" t="s">
        <v>263</v>
      </c>
      <c r="C55" s="2">
        <f>YEAR(Data!$D55)</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2">
        <v>6.2566000000000006</v>
      </c>
    </row>
    <row r="56" spans="1:22" ht="14.25" customHeight="1">
      <c r="A56" s="2">
        <v>55</v>
      </c>
      <c r="B56" s="2" t="s">
        <v>263</v>
      </c>
      <c r="C56" s="2">
        <f>YEAR(Data!$D56)</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row>
    <row r="57" spans="1:22" ht="14.25" customHeight="1">
      <c r="A57" s="2">
        <v>56</v>
      </c>
      <c r="B57" s="2" t="s">
        <v>273</v>
      </c>
      <c r="C57" s="2">
        <f>YEAR(Data!$D57)</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52.139999999999986</v>
      </c>
    </row>
    <row r="58" spans="1:22" ht="14.25" customHeight="1">
      <c r="A58" s="2">
        <v>57</v>
      </c>
      <c r="B58" s="2" t="s">
        <v>273</v>
      </c>
      <c r="C58" s="2">
        <f>YEAR(Data!$D58)</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2">
        <v>15.552000000000001</v>
      </c>
    </row>
    <row r="59" spans="1:22" ht="14.25" customHeight="1">
      <c r="A59" s="2">
        <v>58</v>
      </c>
      <c r="B59" s="2" t="s">
        <v>273</v>
      </c>
      <c r="C59" s="2">
        <f>YEAR(Data!$D59)</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7.0980000000000061</v>
      </c>
    </row>
    <row r="60" spans="1:22" ht="14.25" customHeight="1">
      <c r="A60" s="2">
        <v>59</v>
      </c>
      <c r="B60" s="2" t="s">
        <v>273</v>
      </c>
      <c r="C60" s="2">
        <f>YEAR(Data!$D60)</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row>
    <row r="61" spans="1:22" ht="14.25" customHeight="1">
      <c r="A61" s="2">
        <v>60</v>
      </c>
      <c r="B61" s="2" t="s">
        <v>273</v>
      </c>
      <c r="C61" s="2">
        <f>YEAR(Data!$D61)</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3.3000000000000007</v>
      </c>
    </row>
    <row r="62" spans="1:22" ht="14.25" customHeight="1">
      <c r="A62" s="2">
        <v>61</v>
      </c>
      <c r="B62" s="2" t="s">
        <v>273</v>
      </c>
      <c r="C62" s="2">
        <f>YEAR(Data!$D62)</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2">
        <v>16.361999999999998</v>
      </c>
    </row>
    <row r="63" spans="1:22" ht="14.25" customHeight="1">
      <c r="A63" s="2">
        <v>62</v>
      </c>
      <c r="B63" s="2" t="s">
        <v>273</v>
      </c>
      <c r="C63" s="2">
        <f>YEAR(Data!$D63)</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row>
    <row r="64" spans="1:22" ht="14.25" customHeight="1">
      <c r="A64" s="2">
        <v>63</v>
      </c>
      <c r="B64" s="2" t="s">
        <v>289</v>
      </c>
      <c r="C64" s="2">
        <f>YEAR(Data!$D64)</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6.1512000000000011</v>
      </c>
    </row>
    <row r="65" spans="1:22" ht="14.25" customHeight="1">
      <c r="A65" s="2">
        <v>64</v>
      </c>
      <c r="B65" s="2" t="s">
        <v>289</v>
      </c>
      <c r="C65" s="2">
        <f>YEAR(Data!$D65)</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row>
    <row r="66" spans="1:22" ht="14.25" customHeight="1">
      <c r="A66" s="2">
        <v>65</v>
      </c>
      <c r="B66" s="2" t="s">
        <v>289</v>
      </c>
      <c r="C66" s="2">
        <f>YEAR(Data!$D66)</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row>
    <row r="67" spans="1:22" ht="14.25" customHeight="1">
      <c r="A67" s="2">
        <v>66</v>
      </c>
      <c r="B67" s="2" t="s">
        <v>289</v>
      </c>
      <c r="C67" s="2">
        <f>YEAR(Data!$D67)</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22.332800000000006</v>
      </c>
    </row>
    <row r="68" spans="1:22" ht="14.25" customHeight="1">
      <c r="A68" s="2">
        <v>67</v>
      </c>
      <c r="B68" s="2" t="s">
        <v>300</v>
      </c>
      <c r="C68" s="2">
        <f>YEAR(Data!$D68)</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2">
        <v>-15.222500000000011</v>
      </c>
    </row>
    <row r="69" spans="1:22" ht="14.25" customHeight="1">
      <c r="A69" s="2">
        <v>68</v>
      </c>
      <c r="B69" s="2" t="s">
        <v>306</v>
      </c>
      <c r="C69" s="2">
        <f>YEAR(Data!$D69)</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2">
        <v>111.30239999999998</v>
      </c>
    </row>
    <row r="70" spans="1:22" ht="14.25" customHeight="1">
      <c r="A70" s="2">
        <v>69</v>
      </c>
      <c r="B70" s="2" t="s">
        <v>306</v>
      </c>
      <c r="C70" s="2">
        <f>YEAR(Data!$D70)</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2">
        <v>62.988</v>
      </c>
    </row>
    <row r="71" spans="1:22" ht="14.25" customHeight="1">
      <c r="A71" s="2">
        <v>70</v>
      </c>
      <c r="B71" s="2" t="s">
        <v>315</v>
      </c>
      <c r="C71" s="2">
        <f>YEAR(Data!$D71)</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35.663599999999995</v>
      </c>
    </row>
    <row r="72" spans="1:22" ht="14.25" customHeight="1">
      <c r="A72" s="2">
        <v>71</v>
      </c>
      <c r="B72" s="2" t="s">
        <v>322</v>
      </c>
      <c r="C72" s="2">
        <f>YEAR(Data!$D72)</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1.7309999999999999</v>
      </c>
    </row>
    <row r="73" spans="1:22" ht="14.25" customHeight="1">
      <c r="A73" s="2">
        <v>72</v>
      </c>
      <c r="B73" s="2" t="s">
        <v>327</v>
      </c>
      <c r="C73" s="2">
        <f>YEAR(Data!$D73)</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2">
        <v>8.7629999999999999</v>
      </c>
    </row>
    <row r="74" spans="1:22" ht="14.25" customHeight="1">
      <c r="A74" s="2">
        <v>73</v>
      </c>
      <c r="B74" s="2" t="s">
        <v>331</v>
      </c>
      <c r="C74" s="2">
        <f>YEAR(Data!$D74)</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2">
        <v>-114.39120000000003</v>
      </c>
    </row>
    <row r="75" spans="1:22" ht="14.25" customHeight="1">
      <c r="A75" s="2">
        <v>74</v>
      </c>
      <c r="B75" s="2" t="s">
        <v>331</v>
      </c>
      <c r="C75" s="2">
        <f>YEAR(Data!$D75)</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1.2129999999999974</v>
      </c>
    </row>
    <row r="76" spans="1:22" ht="14.25" customHeight="1">
      <c r="A76" s="2">
        <v>75</v>
      </c>
      <c r="B76" s="2" t="s">
        <v>331</v>
      </c>
      <c r="C76" s="2">
        <f>YEAR(Data!$D76)</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row>
    <row r="77" spans="1:22" ht="14.25" customHeight="1">
      <c r="A77" s="2">
        <v>76</v>
      </c>
      <c r="B77" s="2" t="s">
        <v>342</v>
      </c>
      <c r="C77" s="2">
        <f>YEAR(Data!$D77)</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2">
        <v>-1.9344000000000006</v>
      </c>
    </row>
    <row r="78" spans="1:22" ht="14.25" customHeight="1">
      <c r="A78" s="2">
        <v>77</v>
      </c>
      <c r="B78" s="2" t="s">
        <v>342</v>
      </c>
      <c r="C78" s="2">
        <f>YEAR(Data!$D78)</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-5.8248000000000015</v>
      </c>
    </row>
    <row r="79" spans="1:22" ht="14.25" customHeight="1">
      <c r="A79" s="2">
        <v>78</v>
      </c>
      <c r="B79" s="2" t="s">
        <v>342</v>
      </c>
      <c r="C79" s="2">
        <f>YEAR(Data!$D79)</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2">
        <v>2.724000000000002</v>
      </c>
    </row>
    <row r="80" spans="1:22" ht="14.25" customHeight="1">
      <c r="A80" s="2">
        <v>79</v>
      </c>
      <c r="B80" s="2" t="s">
        <v>351</v>
      </c>
      <c r="C80" s="2">
        <f>YEAR(Data!$D80)</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-14.475000000000001</v>
      </c>
    </row>
    <row r="81" spans="1:22" ht="14.25" customHeight="1">
      <c r="A81" s="2">
        <v>80</v>
      </c>
      <c r="B81" s="2" t="s">
        <v>354</v>
      </c>
      <c r="C81" s="2">
        <f>YEAR(Data!$D81)</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56.20320000000001</v>
      </c>
    </row>
    <row r="82" spans="1:22" ht="14.25" customHeight="1">
      <c r="A82" s="2">
        <v>81</v>
      </c>
      <c r="B82" s="2" t="s">
        <v>354</v>
      </c>
      <c r="C82" s="2">
        <f>YEAR(Data!$D82)</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2">
        <v>8.0351999999999997</v>
      </c>
    </row>
    <row r="83" spans="1:22" ht="14.25" customHeight="1">
      <c r="A83" s="2">
        <v>82</v>
      </c>
      <c r="B83" s="2" t="s">
        <v>363</v>
      </c>
      <c r="C83" s="2">
        <f>YEAR(Data!$D83)</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4.1720000000000006</v>
      </c>
    </row>
    <row r="84" spans="1:22" ht="14.25" customHeight="1">
      <c r="A84" s="2">
        <v>83</v>
      </c>
      <c r="B84" s="2" t="s">
        <v>363</v>
      </c>
      <c r="C84" s="2">
        <f>YEAR(Data!$D84)</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6.2030999999999992</v>
      </c>
    </row>
    <row r="85" spans="1:22" ht="14.25" customHeight="1">
      <c r="A85" s="2">
        <v>84</v>
      </c>
      <c r="B85" s="2" t="s">
        <v>370</v>
      </c>
      <c r="C85" s="2">
        <f>YEAR(Data!$D85)</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2">
        <v>62.807499999999976</v>
      </c>
    </row>
    <row r="86" spans="1:22" ht="14.25" customHeight="1">
      <c r="A86" s="2">
        <v>85</v>
      </c>
      <c r="B86" s="2" t="s">
        <v>376</v>
      </c>
      <c r="C86" s="2">
        <f>YEAR(Data!$D86)</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row>
    <row r="87" spans="1:22" ht="14.25" customHeight="1">
      <c r="A87" s="2">
        <v>86</v>
      </c>
      <c r="B87" s="2" t="s">
        <v>381</v>
      </c>
      <c r="C87" s="2">
        <f>YEAR(Data!$D87)</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33.215599999999995</v>
      </c>
    </row>
    <row r="88" spans="1:22" ht="14.25" customHeight="1">
      <c r="A88" s="2">
        <v>87</v>
      </c>
      <c r="B88" s="2" t="s">
        <v>386</v>
      </c>
      <c r="C88" s="2">
        <f>YEAR(Data!$D88)</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6.796599999999998</v>
      </c>
    </row>
    <row r="89" spans="1:22" ht="14.25" customHeight="1">
      <c r="A89" s="2">
        <v>88</v>
      </c>
      <c r="B89" s="2" t="s">
        <v>386</v>
      </c>
      <c r="C89" s="2">
        <f>YEAR(Data!$D89)</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row>
    <row r="90" spans="1:22" ht="14.25" customHeight="1">
      <c r="A90" s="2">
        <v>89</v>
      </c>
      <c r="B90" s="2" t="s">
        <v>394</v>
      </c>
      <c r="C90" s="2">
        <f>YEAR(Data!$D90)</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2">
        <v>13.857199999999999</v>
      </c>
    </row>
    <row r="91" spans="1:22" ht="14.25" customHeight="1">
      <c r="A91" s="2">
        <v>90</v>
      </c>
      <c r="B91" s="2" t="s">
        <v>399</v>
      </c>
      <c r="C91" s="2">
        <f>YEAR(Data!$D91)</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6.6329999999999982</v>
      </c>
    </row>
    <row r="92" spans="1:22" ht="14.25" customHeight="1">
      <c r="A92" s="2">
        <v>91</v>
      </c>
      <c r="B92" s="2" t="s">
        <v>399</v>
      </c>
      <c r="C92" s="2">
        <f>YEAR(Data!$D92)</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8.2781999999999982</v>
      </c>
    </row>
    <row r="93" spans="1:22" ht="14.25" customHeight="1">
      <c r="A93" s="2">
        <v>92</v>
      </c>
      <c r="B93" s="2" t="s">
        <v>399</v>
      </c>
      <c r="C93" s="2">
        <f>YEAR(Data!$D93)</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3.1104000000000003</v>
      </c>
    </row>
    <row r="94" spans="1:22" ht="14.25" customHeight="1">
      <c r="A94" s="2">
        <v>93</v>
      </c>
      <c r="B94" s="2" t="s">
        <v>406</v>
      </c>
      <c r="C94" s="2">
        <f>YEAR(Data!$D94)</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6.2208000000000006</v>
      </c>
    </row>
    <row r="95" spans="1:22" ht="14.25" customHeight="1">
      <c r="A95" s="2">
        <v>94</v>
      </c>
      <c r="B95" s="2" t="s">
        <v>406</v>
      </c>
      <c r="C95" s="2">
        <f>YEAR(Data!$D95)</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16.535399999999996</v>
      </c>
    </row>
    <row r="96" spans="1:22" ht="14.25" customHeight="1">
      <c r="A96" s="2">
        <v>95</v>
      </c>
      <c r="B96" s="2" t="s">
        <v>406</v>
      </c>
      <c r="C96" s="2">
        <f>YEAR(Data!$D96)</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row>
    <row r="97" spans="1:22" ht="14.25" customHeight="1">
      <c r="A97" s="2">
        <v>96</v>
      </c>
      <c r="B97" s="2" t="s">
        <v>416</v>
      </c>
      <c r="C97" s="2">
        <f>YEAR(Data!$D97)</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2">
        <v>-3.7880000000000003</v>
      </c>
    </row>
    <row r="98" spans="1:22" ht="14.25" customHeight="1">
      <c r="A98" s="2">
        <v>97</v>
      </c>
      <c r="B98" s="2" t="s">
        <v>423</v>
      </c>
      <c r="C98" s="2">
        <f>YEAR(Data!$D98)</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row>
    <row r="99" spans="1:22" ht="14.25" customHeight="1">
      <c r="A99" s="2">
        <v>98</v>
      </c>
      <c r="B99" s="2" t="s">
        <v>428</v>
      </c>
      <c r="C99" s="2">
        <f>YEAR(Data!$D99)</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row>
    <row r="100" spans="1:22" ht="14.25" customHeight="1">
      <c r="A100" s="2">
        <v>99</v>
      </c>
      <c r="B100" s="2" t="s">
        <v>433</v>
      </c>
      <c r="C100" s="2">
        <f>YEAR(Data!$D100)</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22.585199999999993</v>
      </c>
    </row>
    <row r="101" spans="1:22" ht="14.25" customHeight="1">
      <c r="A101" s="2">
        <v>100</v>
      </c>
      <c r="B101" s="2" t="s">
        <v>439</v>
      </c>
      <c r="C101" s="2">
        <f>YEAR(Data!$D101)</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22.618399999999994</v>
      </c>
    </row>
    <row r="102" spans="1:22" ht="14.25" customHeight="1">
      <c r="A102" s="2">
        <v>101</v>
      </c>
      <c r="B102" s="2" t="s">
        <v>439</v>
      </c>
      <c r="C102" s="2">
        <f>YEAR(Data!$D102)</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2">
        <v>-10.797300000000011</v>
      </c>
    </row>
    <row r="103" spans="1:22" ht="14.25" customHeight="1">
      <c r="A103" s="2">
        <v>102</v>
      </c>
      <c r="B103" s="2" t="s">
        <v>439</v>
      </c>
      <c r="C103" s="2">
        <f>YEAR(Data!$D103)</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2">
        <v>-3.0396000000000001</v>
      </c>
    </row>
    <row r="104" spans="1:22" ht="14.25" customHeight="1">
      <c r="A104" s="2">
        <v>103</v>
      </c>
      <c r="B104" s="2" t="s">
        <v>448</v>
      </c>
      <c r="C104" s="2">
        <f>YEAR(Data!$D104)</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row>
    <row r="105" spans="1:22" ht="14.25" customHeight="1">
      <c r="A105" s="2">
        <v>104</v>
      </c>
      <c r="B105" s="2" t="s">
        <v>453</v>
      </c>
      <c r="C105" s="2">
        <f>YEAR(Data!$D105)</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2">
        <v>-26.875800000000012</v>
      </c>
    </row>
    <row r="106" spans="1:22" ht="14.25" customHeight="1">
      <c r="A106" s="2">
        <v>105</v>
      </c>
      <c r="B106" s="2" t="s">
        <v>453</v>
      </c>
      <c r="C106" s="2">
        <f>YEAR(Data!$D106)</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2">
        <v>-3.8385000000000105</v>
      </c>
    </row>
    <row r="107" spans="1:22" ht="14.25" customHeight="1">
      <c r="A107" s="2">
        <v>106</v>
      </c>
      <c r="B107" s="2" t="s">
        <v>453</v>
      </c>
      <c r="C107" s="2">
        <f>YEAR(Data!$D107)</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2">
        <v>-25.817399999999999</v>
      </c>
    </row>
    <row r="108" spans="1:22" ht="14.25" customHeight="1">
      <c r="A108" s="2">
        <v>107</v>
      </c>
      <c r="B108" s="2" t="s">
        <v>464</v>
      </c>
      <c r="C108" s="2">
        <f>YEAR(Data!$D108)</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2">
        <v>17.601600000000001</v>
      </c>
    </row>
    <row r="109" spans="1:22" ht="14.25" customHeight="1">
      <c r="A109" s="2">
        <v>108</v>
      </c>
      <c r="B109" s="2" t="s">
        <v>464</v>
      </c>
      <c r="C109" s="2">
        <f>YEAR(Data!$D109)</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2">
        <v>2.0993999999999993</v>
      </c>
    </row>
    <row r="110" spans="1:22" ht="14.25" customHeight="1">
      <c r="A110" s="2">
        <v>109</v>
      </c>
      <c r="B110" s="2" t="s">
        <v>464</v>
      </c>
      <c r="C110" s="2">
        <f>YEAR(Data!$D110)</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2">
        <v>1.0737999999999999</v>
      </c>
    </row>
    <row r="111" spans="1:22" ht="14.25" customHeight="1">
      <c r="A111" s="2">
        <v>110</v>
      </c>
      <c r="B111" s="2" t="s">
        <v>474</v>
      </c>
      <c r="C111" s="2">
        <f>YEAR(Data!$D111)</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2">
        <v>67.991999999999962</v>
      </c>
    </row>
    <row r="112" spans="1:22" ht="14.25" customHeight="1">
      <c r="A112" s="2">
        <v>111</v>
      </c>
      <c r="B112" s="2" t="s">
        <v>480</v>
      </c>
      <c r="C112" s="2">
        <f>YEAR(Data!$D112)</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10.909600000000001</v>
      </c>
    </row>
    <row r="113" spans="1:22" ht="14.25" customHeight="1">
      <c r="A113" s="2">
        <v>112</v>
      </c>
      <c r="B113" s="2" t="s">
        <v>485</v>
      </c>
      <c r="C113" s="2">
        <f>YEAR(Data!$D113)</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22.78799999999999</v>
      </c>
    </row>
    <row r="114" spans="1:22" ht="14.25" customHeight="1">
      <c r="A114" s="2">
        <v>113</v>
      </c>
      <c r="B114" s="2" t="s">
        <v>485</v>
      </c>
      <c r="C114" s="2">
        <f>YEAR(Data!$D114)</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2">
        <v>13.3476</v>
      </c>
    </row>
    <row r="115" spans="1:22" ht="14.25" customHeight="1">
      <c r="A115" s="2">
        <v>114</v>
      </c>
      <c r="B115" s="2" t="s">
        <v>494</v>
      </c>
      <c r="C115" s="2">
        <f>YEAR(Data!$D115)</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2">
        <v>14.534799999999997</v>
      </c>
    </row>
    <row r="116" spans="1:22" ht="14.25" customHeight="1">
      <c r="A116" s="2">
        <v>115</v>
      </c>
      <c r="B116" s="2" t="s">
        <v>494</v>
      </c>
      <c r="C116" s="2">
        <f>YEAR(Data!$D116)</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2">
        <v>1.6519999999999997</v>
      </c>
    </row>
    <row r="117" spans="1:22" ht="14.25" customHeight="1">
      <c r="A117" s="2">
        <v>116</v>
      </c>
      <c r="B117" s="2" t="s">
        <v>494</v>
      </c>
      <c r="C117" s="2">
        <f>YEAR(Data!$D117)</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2">
        <v>7.4924999999999988</v>
      </c>
    </row>
    <row r="118" spans="1:22" ht="14.25" customHeight="1">
      <c r="A118" s="2">
        <v>117</v>
      </c>
      <c r="B118" s="2" t="s">
        <v>494</v>
      </c>
      <c r="C118" s="2">
        <f>YEAR(Data!$D118)</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row>
    <row r="119" spans="1:22" ht="14.25" customHeight="1">
      <c r="A119" s="2">
        <v>118</v>
      </c>
      <c r="B119" s="2" t="s">
        <v>507</v>
      </c>
      <c r="C119" s="2">
        <f>YEAR(Data!$D119)</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165.38129999999995</v>
      </c>
    </row>
    <row r="120" spans="1:22" ht="14.25" customHeight="1">
      <c r="A120" s="2">
        <v>119</v>
      </c>
      <c r="B120" s="2" t="s">
        <v>512</v>
      </c>
      <c r="C120" s="2">
        <f>YEAR(Data!$D120)</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2">
        <v>-115.71559999999999</v>
      </c>
    </row>
    <row r="121" spans="1:22" ht="14.25" customHeight="1">
      <c r="A121" s="2">
        <v>120</v>
      </c>
      <c r="B121" s="2" t="s">
        <v>518</v>
      </c>
      <c r="C121" s="2">
        <f>YEAR(Data!$D121)</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18.345599999999997</v>
      </c>
    </row>
    <row r="122" spans="1:22" ht="14.25" customHeight="1">
      <c r="A122" s="2">
        <v>121</v>
      </c>
      <c r="B122" s="2" t="s">
        <v>518</v>
      </c>
      <c r="C122" s="2">
        <f>YEAR(Data!$D122)</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2">
        <v>13.878</v>
      </c>
    </row>
    <row r="123" spans="1:22" ht="14.25" customHeight="1">
      <c r="A123" s="2">
        <v>122</v>
      </c>
      <c r="B123" s="2" t="s">
        <v>518</v>
      </c>
      <c r="C123" s="2">
        <f>YEAR(Data!$D123)</f>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2">
        <v>63.436800000000005</v>
      </c>
    </row>
    <row r="124" spans="1:22" ht="14.25" customHeight="1">
      <c r="A124" s="2">
        <v>123</v>
      </c>
      <c r="B124" s="2" t="s">
        <v>518</v>
      </c>
      <c r="C124" s="2">
        <f>YEAR(Data!$D124)</f>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2">
        <v>51.758999999999993</v>
      </c>
    </row>
    <row r="125" spans="1:22" ht="14.25" customHeight="1">
      <c r="A125" s="2">
        <v>124</v>
      </c>
      <c r="B125" s="2" t="s">
        <v>518</v>
      </c>
      <c r="C125" s="2">
        <f>YEAR(Data!$D125)</f>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2">
        <v>19.731599999999997</v>
      </c>
    </row>
    <row r="126" spans="1:22" ht="14.25" customHeight="1">
      <c r="A126" s="2">
        <v>125</v>
      </c>
      <c r="B126" s="2" t="s">
        <v>530</v>
      </c>
      <c r="C126" s="2">
        <f>YEAR(Data!$D126)</f>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2">
        <v>-8.5794000000000779</v>
      </c>
    </row>
    <row r="127" spans="1:22" ht="14.25" customHeight="1">
      <c r="A127" s="2">
        <v>126</v>
      </c>
      <c r="B127" s="2" t="s">
        <v>535</v>
      </c>
      <c r="C127" s="2">
        <f>YEAR(Data!$D127)</f>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2">
        <v>-407.68200000000013</v>
      </c>
    </row>
    <row r="128" spans="1:22" ht="14.25" customHeight="1">
      <c r="A128" s="2">
        <v>127</v>
      </c>
      <c r="B128" s="2" t="s">
        <v>541</v>
      </c>
      <c r="C128" s="2">
        <f>YEAR(Data!$D128)</f>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2.3880000000000003</v>
      </c>
      <c r="T128" s="2">
        <v>2</v>
      </c>
      <c r="U128" s="2">
        <v>0.7</v>
      </c>
      <c r="V128" s="2">
        <v>-1.8308</v>
      </c>
    </row>
    <row r="129" spans="1:22" ht="14.25" customHeight="1">
      <c r="A129" s="2">
        <v>128</v>
      </c>
      <c r="B129" s="2" t="s">
        <v>541</v>
      </c>
      <c r="C129" s="2">
        <f>YEAR(Data!$D129)</f>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243.99200000000002</v>
      </c>
      <c r="T129" s="2">
        <v>7</v>
      </c>
      <c r="U129" s="2">
        <v>0.2</v>
      </c>
      <c r="V129" s="2">
        <v>30.498999999999981</v>
      </c>
    </row>
    <row r="130" spans="1:22" ht="14.25" customHeight="1">
      <c r="A130" s="2">
        <v>129</v>
      </c>
      <c r="B130" s="2" t="s">
        <v>549</v>
      </c>
      <c r="C130" s="2">
        <f>YEAR(Data!$D130)</f>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2">
        <v>-9.1601999999999961</v>
      </c>
    </row>
    <row r="131" spans="1:22" ht="14.25" customHeight="1">
      <c r="A131" s="2">
        <v>130</v>
      </c>
      <c r="B131" s="2" t="s">
        <v>549</v>
      </c>
      <c r="C131" s="2">
        <f>YEAR(Data!$D131)</f>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2">
        <v>26.241599999999977</v>
      </c>
    </row>
    <row r="132" spans="1:22" ht="14.25" customHeight="1">
      <c r="A132" s="2">
        <v>131</v>
      </c>
      <c r="B132" s="2" t="s">
        <v>555</v>
      </c>
      <c r="C132" s="2">
        <f>YEAR(Data!$D132)</f>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59.969999999999992</v>
      </c>
      <c r="T132" s="2">
        <v>5</v>
      </c>
      <c r="U132" s="2">
        <v>0.4</v>
      </c>
      <c r="V132" s="2">
        <v>-11.993999999999993</v>
      </c>
    </row>
    <row r="133" spans="1:22" ht="14.25" customHeight="1">
      <c r="A133" s="2">
        <v>132</v>
      </c>
      <c r="B133" s="2" t="s">
        <v>555</v>
      </c>
      <c r="C133" s="2">
        <f>YEAR(Data!$D133)</f>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2">
        <v>29.363999999999997</v>
      </c>
    </row>
    <row r="134" spans="1:22" ht="14.25" customHeight="1">
      <c r="A134" s="2">
        <v>133</v>
      </c>
      <c r="B134" s="2" t="s">
        <v>555</v>
      </c>
      <c r="C134" s="2">
        <f>YEAR(Data!$D134)</f>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2">
        <v>6.9731999999999976</v>
      </c>
    </row>
    <row r="135" spans="1:22" ht="14.25" customHeight="1">
      <c r="A135" s="2">
        <v>134</v>
      </c>
      <c r="B135" s="2" t="s">
        <v>563</v>
      </c>
      <c r="C135" s="2">
        <f>YEAR(Data!$D135)</f>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2">
        <v>9.6191999999999993</v>
      </c>
    </row>
    <row r="136" spans="1:22" ht="14.25" customHeight="1">
      <c r="A136" s="2">
        <v>135</v>
      </c>
      <c r="B136" s="2" t="s">
        <v>563</v>
      </c>
      <c r="C136" s="2">
        <f>YEAR(Data!$D136)</f>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2">
        <v>16.656799999999997</v>
      </c>
    </row>
    <row r="137" spans="1:22" ht="14.25" customHeight="1">
      <c r="A137" s="2">
        <v>136</v>
      </c>
      <c r="B137" s="2" t="s">
        <v>563</v>
      </c>
      <c r="C137" s="2">
        <f>YEAR(Data!$D137)</f>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2">
        <v>3.4559999999999995</v>
      </c>
    </row>
    <row r="138" spans="1:22" ht="14.25" customHeight="1">
      <c r="A138" s="2">
        <v>137</v>
      </c>
      <c r="B138" s="2" t="s">
        <v>563</v>
      </c>
      <c r="C138" s="2">
        <f>YEAR(Data!$D138)</f>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2">
        <v>1.9697999999999998</v>
      </c>
    </row>
    <row r="139" spans="1:22" ht="14.25" customHeight="1">
      <c r="A139" s="2">
        <v>138</v>
      </c>
      <c r="B139" s="2" t="s">
        <v>563</v>
      </c>
      <c r="C139" s="2">
        <f>YEAR(Data!$D139)</f>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2">
        <v>26.661599999999996</v>
      </c>
    </row>
    <row r="140" spans="1:22" ht="14.25" customHeight="1">
      <c r="A140" s="2">
        <v>139</v>
      </c>
      <c r="B140" s="2" t="s">
        <v>563</v>
      </c>
      <c r="C140" s="2">
        <f>YEAR(Data!$D140)</f>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2">
        <v>18.446400000000004</v>
      </c>
    </row>
    <row r="141" spans="1:22" ht="14.25" customHeight="1">
      <c r="A141" s="2">
        <v>140</v>
      </c>
      <c r="B141" s="2" t="s">
        <v>563</v>
      </c>
      <c r="C141" s="2">
        <f>YEAR(Data!$D141)</f>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43.120000000000005</v>
      </c>
      <c r="T141" s="2">
        <v>14</v>
      </c>
      <c r="U141" s="2">
        <v>0</v>
      </c>
      <c r="V141" s="2">
        <v>20.697599999999998</v>
      </c>
    </row>
    <row r="142" spans="1:22" ht="14.25" customHeight="1">
      <c r="A142" s="2">
        <v>141</v>
      </c>
      <c r="B142" s="2" t="s">
        <v>580</v>
      </c>
      <c r="C142" s="2">
        <f>YEAR(Data!$D142)</f>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2">
        <v>10.349999999999994</v>
      </c>
    </row>
    <row r="143" spans="1:22" ht="14.25" customHeight="1">
      <c r="A143" s="2">
        <v>142</v>
      </c>
      <c r="B143" s="2" t="s">
        <v>583</v>
      </c>
      <c r="C143" s="2">
        <f>YEAR(Data!$D143)</f>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2">
        <v>2.3814000000000002</v>
      </c>
    </row>
    <row r="144" spans="1:22" ht="14.25" customHeight="1">
      <c r="A144" s="2">
        <v>143</v>
      </c>
      <c r="B144" s="2" t="s">
        <v>583</v>
      </c>
      <c r="C144" s="2">
        <f>YEAR(Data!$D144)</f>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2">
        <v>5.1042000000000005</v>
      </c>
    </row>
    <row r="145" spans="1:22" ht="14.25" customHeight="1">
      <c r="A145" s="2">
        <v>144</v>
      </c>
      <c r="B145" s="2" t="s">
        <v>583</v>
      </c>
      <c r="C145" s="2">
        <f>YEAR(Data!$D145)</f>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2">
        <v>68.975999999999999</v>
      </c>
    </row>
    <row r="146" spans="1:22" ht="14.25" customHeight="1">
      <c r="A146" s="2">
        <v>145</v>
      </c>
      <c r="B146" s="2" t="s">
        <v>592</v>
      </c>
      <c r="C146" s="2">
        <f>YEAR(Data!$D146)</f>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839.43000000000006</v>
      </c>
      <c r="T146" s="2">
        <v>3</v>
      </c>
      <c r="U146" s="2">
        <v>0</v>
      </c>
      <c r="V146" s="2">
        <v>218.25179999999997</v>
      </c>
    </row>
    <row r="147" spans="1:22" ht="14.25" customHeight="1">
      <c r="A147" s="2">
        <v>146</v>
      </c>
      <c r="B147" s="2" t="s">
        <v>599</v>
      </c>
      <c r="C147" s="2">
        <f>YEAR(Data!$D147)</f>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2">
        <v>20.157899999999998</v>
      </c>
    </row>
    <row r="148" spans="1:22" ht="14.25" customHeight="1">
      <c r="A148" s="2">
        <v>147</v>
      </c>
      <c r="B148" s="2" t="s">
        <v>603</v>
      </c>
      <c r="C148" s="2">
        <f>YEAR(Data!$D148)</f>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2">
        <v>12.90959999999999</v>
      </c>
    </row>
    <row r="149" spans="1:22" ht="14.25" customHeight="1">
      <c r="A149" s="2">
        <v>148</v>
      </c>
      <c r="B149" s="2" t="s">
        <v>609</v>
      </c>
      <c r="C149" s="2">
        <f>YEAR(Data!$D149)</f>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384.45000000000005</v>
      </c>
      <c r="T149" s="2">
        <v>11</v>
      </c>
      <c r="U149" s="2">
        <v>0</v>
      </c>
      <c r="V149" s="2">
        <v>103.80150000000003</v>
      </c>
    </row>
    <row r="150" spans="1:22" ht="14.25" customHeight="1">
      <c r="A150" s="2">
        <v>149</v>
      </c>
      <c r="B150" s="2" t="s">
        <v>609</v>
      </c>
      <c r="C150" s="2">
        <f>YEAR(Data!$D150)</f>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2">
        <v>5.9987999999999815</v>
      </c>
    </row>
    <row r="151" spans="1:22" ht="14.25" customHeight="1">
      <c r="A151" s="2">
        <v>150</v>
      </c>
      <c r="B151" s="2" t="s">
        <v>609</v>
      </c>
      <c r="C151" s="2">
        <f>YEAR(Data!$D151)</f>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2">
        <v>585.55199999999991</v>
      </c>
    </row>
    <row r="152" spans="1:22" ht="14.25" customHeight="1">
      <c r="A152" s="2">
        <v>151</v>
      </c>
      <c r="B152" s="2" t="s">
        <v>609</v>
      </c>
      <c r="C152" s="2">
        <f>YEAR(Data!$D152)</f>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2">
        <v>80.628500000000003</v>
      </c>
    </row>
    <row r="153" spans="1:22" ht="14.25" customHeight="1">
      <c r="A153" s="2">
        <v>152</v>
      </c>
      <c r="B153" s="2" t="s">
        <v>619</v>
      </c>
      <c r="C153" s="2">
        <f>YEAR(Data!$D153)</f>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2">
        <v>17.765999999999991</v>
      </c>
    </row>
    <row r="154" spans="1:22" ht="14.25" customHeight="1">
      <c r="A154" s="2">
        <v>153</v>
      </c>
      <c r="B154" s="2" t="s">
        <v>619</v>
      </c>
      <c r="C154" s="2">
        <f>YEAR(Data!$D154)</f>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2">
        <v>15.238799999999991</v>
      </c>
    </row>
    <row r="155" spans="1:22" ht="14.25" customHeight="1">
      <c r="A155" s="2">
        <v>154</v>
      </c>
      <c r="B155" s="2" t="s">
        <v>627</v>
      </c>
      <c r="C155" s="2">
        <f>YEAR(Data!$D155)</f>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58.379999999999995</v>
      </c>
      <c r="T155" s="2">
        <v>7</v>
      </c>
      <c r="U155" s="2">
        <v>0</v>
      </c>
      <c r="V155" s="2">
        <v>26.270999999999994</v>
      </c>
    </row>
    <row r="156" spans="1:22" ht="14.25" customHeight="1">
      <c r="A156" s="2">
        <v>155</v>
      </c>
      <c r="B156" s="2" t="s">
        <v>627</v>
      </c>
      <c r="C156" s="2">
        <f>YEAR(Data!$D156)</f>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2">
        <v>48.539199999999994</v>
      </c>
    </row>
    <row r="157" spans="1:22" ht="14.25" customHeight="1">
      <c r="A157" s="2">
        <v>156</v>
      </c>
      <c r="B157" s="2" t="s">
        <v>627</v>
      </c>
      <c r="C157" s="2">
        <f>YEAR(Data!$D157)</f>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2">
        <v>21.028799999999997</v>
      </c>
    </row>
    <row r="158" spans="1:22" ht="14.25" customHeight="1">
      <c r="A158" s="2">
        <v>157</v>
      </c>
      <c r="B158" s="2" t="s">
        <v>637</v>
      </c>
      <c r="C158" s="2">
        <f>YEAR(Data!$D158)</f>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2">
        <v>1.7901</v>
      </c>
    </row>
    <row r="159" spans="1:22" ht="14.25" customHeight="1">
      <c r="A159" s="2">
        <v>158</v>
      </c>
      <c r="B159" s="2" t="s">
        <v>642</v>
      </c>
      <c r="C159" s="2">
        <f>YEAR(Data!$D159)</f>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457.56800000000004</v>
      </c>
      <c r="T159" s="2">
        <v>2</v>
      </c>
      <c r="U159" s="2">
        <v>0.2</v>
      </c>
      <c r="V159" s="2">
        <v>51.476399999999941</v>
      </c>
    </row>
    <row r="160" spans="1:22" ht="14.25" customHeight="1">
      <c r="A160" s="2">
        <v>159</v>
      </c>
      <c r="B160" s="2" t="s">
        <v>645</v>
      </c>
      <c r="C160" s="2">
        <f>YEAR(Data!$D160)</f>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2">
        <v>6.8713999999999995</v>
      </c>
    </row>
    <row r="161" spans="1:22" ht="14.25" customHeight="1">
      <c r="A161" s="2">
        <v>160</v>
      </c>
      <c r="B161" s="2" t="s">
        <v>645</v>
      </c>
      <c r="C161" s="2">
        <f>YEAR(Data!$D161)</f>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944.93000000000006</v>
      </c>
      <c r="T161" s="2">
        <v>7</v>
      </c>
      <c r="U161" s="2">
        <v>0</v>
      </c>
      <c r="V161" s="2">
        <v>236.23250000000002</v>
      </c>
    </row>
    <row r="162" spans="1:22" ht="14.25" customHeight="1">
      <c r="A162" s="2">
        <v>161</v>
      </c>
      <c r="B162" s="2" t="s">
        <v>654</v>
      </c>
      <c r="C162" s="2">
        <f>YEAR(Data!$D162)</f>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2">
        <v>2.6909999999999998</v>
      </c>
    </row>
    <row r="163" spans="1:22" ht="14.25" customHeight="1">
      <c r="A163" s="2">
        <v>162</v>
      </c>
      <c r="B163" s="2" t="s">
        <v>659</v>
      </c>
      <c r="C163" s="2">
        <f>YEAR(Data!$D163)</f>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54.384000000000007</v>
      </c>
      <c r="T163" s="2">
        <v>2</v>
      </c>
      <c r="U163" s="2">
        <v>0.2</v>
      </c>
      <c r="V163" s="2">
        <v>1.359599999999995</v>
      </c>
    </row>
    <row r="164" spans="1:22" ht="14.25" customHeight="1">
      <c r="A164" s="2">
        <v>163</v>
      </c>
      <c r="B164" s="2" t="s">
        <v>664</v>
      </c>
      <c r="C164" s="2">
        <f>YEAR(Data!$D164)</f>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2">
        <v>13.347999999999997</v>
      </c>
    </row>
    <row r="165" spans="1:22" ht="14.25" customHeight="1">
      <c r="A165" s="2">
        <v>164</v>
      </c>
      <c r="B165" s="2" t="s">
        <v>670</v>
      </c>
      <c r="C165" s="2">
        <f>YEAR(Data!$D165)</f>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27.680000000000003</v>
      </c>
      <c r="T165" s="2">
        <v>2</v>
      </c>
      <c r="U165" s="2">
        <v>0.2</v>
      </c>
      <c r="V165" s="2">
        <v>9.6879999999999988</v>
      </c>
    </row>
    <row r="166" spans="1:22" ht="14.25" customHeight="1">
      <c r="A166" s="2">
        <v>165</v>
      </c>
      <c r="B166" s="2" t="s">
        <v>675</v>
      </c>
      <c r="C166" s="2">
        <f>YEAR(Data!$D166)</f>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2">
        <v>2.7324000000000002</v>
      </c>
    </row>
    <row r="167" spans="1:22" ht="14.25" customHeight="1">
      <c r="A167" s="2">
        <v>166</v>
      </c>
      <c r="B167" s="2" t="s">
        <v>675</v>
      </c>
      <c r="C167" s="2">
        <f>YEAR(Data!$D167)</f>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8159.9519999999993</v>
      </c>
      <c r="T167" s="2">
        <v>8</v>
      </c>
      <c r="U167" s="2">
        <v>0.4</v>
      </c>
      <c r="V167" s="2">
        <v>-1359.992000000002</v>
      </c>
    </row>
    <row r="168" spans="1:22" ht="14.25" customHeight="1">
      <c r="A168" s="2">
        <v>167</v>
      </c>
      <c r="B168" s="2" t="s">
        <v>675</v>
      </c>
      <c r="C168" s="2">
        <f>YEAR(Data!$D168)</f>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2">
        <v>-58.634699999999995</v>
      </c>
    </row>
    <row r="169" spans="1:22" ht="14.25" customHeight="1">
      <c r="A169" s="2">
        <v>168</v>
      </c>
      <c r="B169" s="2" t="s">
        <v>675</v>
      </c>
      <c r="C169" s="2">
        <f>YEAR(Data!$D169)</f>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1740.0599999999997</v>
      </c>
      <c r="T169" s="2">
        <v>9</v>
      </c>
      <c r="U169" s="2">
        <v>0.3</v>
      </c>
      <c r="V169" s="2">
        <v>-24.858000000000175</v>
      </c>
    </row>
    <row r="170" spans="1:22" ht="14.25" customHeight="1">
      <c r="A170" s="2">
        <v>169</v>
      </c>
      <c r="B170" s="2" t="s">
        <v>675</v>
      </c>
      <c r="C170" s="2">
        <f>YEAR(Data!$D170)</f>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2">
        <v>6.8135999999999974</v>
      </c>
    </row>
    <row r="171" spans="1:22" ht="14.25" customHeight="1">
      <c r="A171" s="2">
        <v>170</v>
      </c>
      <c r="B171" s="2" t="s">
        <v>675</v>
      </c>
      <c r="C171" s="2">
        <f>YEAR(Data!$D171)</f>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177.97999999999996</v>
      </c>
      <c r="T171" s="2">
        <v>5</v>
      </c>
      <c r="U171" s="2">
        <v>0.8</v>
      </c>
      <c r="V171" s="2">
        <v>-453.84900000000005</v>
      </c>
    </row>
    <row r="172" spans="1:22" ht="14.25" customHeight="1">
      <c r="A172" s="2">
        <v>171</v>
      </c>
      <c r="B172" s="2" t="s">
        <v>675</v>
      </c>
      <c r="C172" s="2">
        <f>YEAR(Data!$D172)</f>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2">
        <v>8.998500000000007</v>
      </c>
    </row>
    <row r="173" spans="1:22" ht="14.25" customHeight="1">
      <c r="A173" s="2">
        <v>172</v>
      </c>
      <c r="B173" s="2" t="s">
        <v>694</v>
      </c>
      <c r="C173" s="2">
        <f>YEAR(Data!$D173)</f>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2">
        <v>9.841800000000001</v>
      </c>
    </row>
    <row r="174" spans="1:22" ht="14.25" customHeight="1">
      <c r="A174" s="2">
        <v>173</v>
      </c>
      <c r="B174" s="2" t="s">
        <v>694</v>
      </c>
      <c r="C174" s="2">
        <f>YEAR(Data!$D174)</f>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2">
        <v>53.260799999999996</v>
      </c>
    </row>
    <row r="175" spans="1:22" ht="14.25" customHeight="1">
      <c r="A175" s="2">
        <v>174</v>
      </c>
      <c r="B175" s="2" t="s">
        <v>694</v>
      </c>
      <c r="C175" s="2">
        <f>YEAR(Data!$D175)</f>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340.14400000000006</v>
      </c>
      <c r="T175" s="2">
        <v>7</v>
      </c>
      <c r="U175" s="2">
        <v>0.2</v>
      </c>
      <c r="V175" s="2">
        <v>21.259</v>
      </c>
    </row>
    <row r="176" spans="1:22" ht="14.25" customHeight="1">
      <c r="A176" s="2">
        <v>175</v>
      </c>
      <c r="B176" s="2" t="s">
        <v>703</v>
      </c>
      <c r="C176" s="2">
        <f>YEAR(Data!$D176)</f>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52.447999999999993</v>
      </c>
      <c r="T176" s="2">
        <v>2</v>
      </c>
      <c r="U176" s="2">
        <v>0.8</v>
      </c>
      <c r="V176" s="2">
        <v>-131.12000000000003</v>
      </c>
    </row>
    <row r="177" spans="1:22" ht="14.25" customHeight="1">
      <c r="A177" s="2">
        <v>176</v>
      </c>
      <c r="B177" s="2" t="s">
        <v>703</v>
      </c>
      <c r="C177" s="2">
        <f>YEAR(Data!$D177)</f>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2">
        <v>6.5519999999999987</v>
      </c>
    </row>
    <row r="178" spans="1:22" ht="14.25" customHeight="1">
      <c r="A178" s="2">
        <v>177</v>
      </c>
      <c r="B178" s="2" t="s">
        <v>710</v>
      </c>
      <c r="C178" s="2">
        <f>YEAR(Data!$D178)</f>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97.263999999999982</v>
      </c>
      <c r="T178" s="2">
        <v>4</v>
      </c>
      <c r="U178" s="2">
        <v>0.8</v>
      </c>
      <c r="V178" s="2">
        <v>-243.16000000000008</v>
      </c>
    </row>
    <row r="179" spans="1:22" ht="14.25" customHeight="1">
      <c r="A179" s="2">
        <v>178</v>
      </c>
      <c r="B179" s="2" t="s">
        <v>715</v>
      </c>
      <c r="C179" s="2">
        <f>YEAR(Data!$D179)</f>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2">
        <v>-11.337199999999939</v>
      </c>
    </row>
    <row r="180" spans="1:22" ht="14.25" customHeight="1">
      <c r="A180" s="2">
        <v>179</v>
      </c>
      <c r="B180" s="2" t="s">
        <v>715</v>
      </c>
      <c r="C180" s="2">
        <f>YEAR(Data!$D180)</f>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2">
        <v>-3.771500000000001</v>
      </c>
    </row>
    <row r="181" spans="1:22" ht="14.25" customHeight="1">
      <c r="A181" s="2">
        <v>180</v>
      </c>
      <c r="B181" s="2" t="s">
        <v>720</v>
      </c>
      <c r="C181" s="2">
        <f>YEAR(Data!$D181)</f>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2">
        <v>1.4104000000000001</v>
      </c>
    </row>
    <row r="182" spans="1:22" ht="14.25" customHeight="1">
      <c r="A182" s="2">
        <v>181</v>
      </c>
      <c r="B182" s="2" t="s">
        <v>725</v>
      </c>
      <c r="C182" s="2">
        <f>YEAR(Data!$D182)</f>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24.816000000000003</v>
      </c>
      <c r="T182" s="2">
        <v>2</v>
      </c>
      <c r="U182" s="2">
        <v>0.2</v>
      </c>
      <c r="V182" s="2">
        <v>1.8612000000000002</v>
      </c>
    </row>
    <row r="183" spans="1:22" ht="14.25" customHeight="1">
      <c r="A183" s="2">
        <v>182</v>
      </c>
      <c r="B183" s="2" t="s">
        <v>725</v>
      </c>
      <c r="C183" s="2">
        <f>YEAR(Data!$D183)</f>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408.74399999999997</v>
      </c>
      <c r="T183" s="2">
        <v>7</v>
      </c>
      <c r="U183" s="2">
        <v>0.2</v>
      </c>
      <c r="V183" s="2">
        <v>76.639499999999984</v>
      </c>
    </row>
    <row r="184" spans="1:22" ht="14.25" customHeight="1">
      <c r="A184" s="2">
        <v>183</v>
      </c>
      <c r="B184" s="2" t="s">
        <v>732</v>
      </c>
      <c r="C184" s="2">
        <f>YEAR(Data!$D184)</f>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2">
        <v>131.02960000000002</v>
      </c>
    </row>
    <row r="185" spans="1:22" ht="14.25" customHeight="1">
      <c r="A185" s="2">
        <v>184</v>
      </c>
      <c r="B185" s="2" t="s">
        <v>732</v>
      </c>
      <c r="C185" s="2">
        <f>YEAR(Data!$D185)</f>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2">
        <v>41.986000000000004</v>
      </c>
    </row>
    <row r="186" spans="1:22" ht="14.25" customHeight="1">
      <c r="A186" s="2">
        <v>185</v>
      </c>
      <c r="B186" s="2" t="s">
        <v>732</v>
      </c>
      <c r="C186" s="2">
        <f>YEAR(Data!$D186)</f>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2">
        <v>7.25</v>
      </c>
    </row>
    <row r="187" spans="1:22" ht="14.25" customHeight="1">
      <c r="A187" s="2">
        <v>186</v>
      </c>
      <c r="B187" s="2" t="s">
        <v>743</v>
      </c>
      <c r="C187" s="2">
        <f>YEAR(Data!$D187)</f>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2">
        <v>3.4367999999999999</v>
      </c>
    </row>
    <row r="188" spans="1:22" ht="14.25" customHeight="1">
      <c r="A188" s="2">
        <v>187</v>
      </c>
      <c r="B188" s="2" t="s">
        <v>750</v>
      </c>
      <c r="C188" s="2">
        <f>YEAR(Data!$D188)</f>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2">
        <v>22.984000000000009</v>
      </c>
    </row>
    <row r="189" spans="1:22" ht="14.25" customHeight="1">
      <c r="A189" s="2">
        <v>188</v>
      </c>
      <c r="B189" s="2" t="s">
        <v>755</v>
      </c>
      <c r="C189" s="2">
        <f>YEAR(Data!$D189)</f>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37.224000000000004</v>
      </c>
      <c r="T189" s="2">
        <v>3</v>
      </c>
      <c r="U189" s="2">
        <v>0.2</v>
      </c>
      <c r="V189" s="2">
        <v>3.7224000000000004</v>
      </c>
    </row>
    <row r="190" spans="1:22" ht="14.25" customHeight="1">
      <c r="A190" s="2">
        <v>189</v>
      </c>
      <c r="B190" s="2" t="s">
        <v>755</v>
      </c>
      <c r="C190" s="2">
        <f>YEAR(Data!$D190)</f>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20.016000000000002</v>
      </c>
      <c r="T190" s="2">
        <v>3</v>
      </c>
      <c r="U190" s="2">
        <v>0.2</v>
      </c>
      <c r="V190" s="2">
        <v>6.2549999999999963</v>
      </c>
    </row>
    <row r="191" spans="1:22" ht="14.25" customHeight="1">
      <c r="A191" s="2">
        <v>190</v>
      </c>
      <c r="B191" s="2" t="s">
        <v>761</v>
      </c>
      <c r="C191" s="2">
        <f>YEAR(Data!$D191)</f>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899.13600000000008</v>
      </c>
      <c r="T191" s="2">
        <v>4</v>
      </c>
      <c r="U191" s="2">
        <v>0.2</v>
      </c>
      <c r="V191" s="2">
        <v>112.39199999999991</v>
      </c>
    </row>
    <row r="192" spans="1:22" ht="14.25" customHeight="1">
      <c r="A192" s="2">
        <v>191</v>
      </c>
      <c r="B192" s="2" t="s">
        <v>761</v>
      </c>
      <c r="C192" s="2">
        <f>YEAR(Data!$D192)</f>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2">
        <v>20.092800000000004</v>
      </c>
    </row>
    <row r="193" spans="1:22" ht="14.25" customHeight="1">
      <c r="A193" s="2">
        <v>192</v>
      </c>
      <c r="B193" s="2" t="s">
        <v>761</v>
      </c>
      <c r="C193" s="2">
        <f>YEAR(Data!$D193)</f>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2">
        <v>24.883200000000002</v>
      </c>
    </row>
    <row r="194" spans="1:22" ht="14.25" customHeight="1">
      <c r="A194" s="2">
        <v>193</v>
      </c>
      <c r="B194" s="2" t="s">
        <v>761</v>
      </c>
      <c r="C194" s="2">
        <f>YEAR(Data!$D194)</f>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2">
        <v>46.976400000000012</v>
      </c>
    </row>
    <row r="195" spans="1:22" ht="14.25" customHeight="1">
      <c r="A195" s="2">
        <v>194</v>
      </c>
      <c r="B195" s="2" t="s">
        <v>761</v>
      </c>
      <c r="C195" s="2">
        <f>YEAR(Data!$D195)</f>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2">
        <v>6.5669999999999984</v>
      </c>
    </row>
    <row r="196" spans="1:22" ht="14.25" customHeight="1">
      <c r="A196" s="2">
        <v>195</v>
      </c>
      <c r="B196" s="2" t="s">
        <v>772</v>
      </c>
      <c r="C196" s="2">
        <f>YEAR(Data!$D196)</f>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14.280000000000001</v>
      </c>
      <c r="T196" s="2">
        <v>7</v>
      </c>
      <c r="U196" s="2">
        <v>0</v>
      </c>
      <c r="V196" s="2">
        <v>6.7115999999999989</v>
      </c>
    </row>
    <row r="197" spans="1:22" ht="14.25" customHeight="1">
      <c r="A197" s="2">
        <v>196</v>
      </c>
      <c r="B197" s="2" t="s">
        <v>776</v>
      </c>
      <c r="C197" s="2">
        <f>YEAR(Data!$D197)</f>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2">
        <v>1.2037999999999995</v>
      </c>
    </row>
    <row r="198" spans="1:22" ht="14.25" customHeight="1">
      <c r="A198" s="2">
        <v>197</v>
      </c>
      <c r="B198" s="2" t="s">
        <v>776</v>
      </c>
      <c r="C198" s="2">
        <f>YEAR(Data!$D198)</f>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2">
        <v>1.5876000000000006</v>
      </c>
    </row>
    <row r="199" spans="1:22" ht="14.25" customHeight="1">
      <c r="A199" s="2">
        <v>198</v>
      </c>
      <c r="B199" s="2" t="s">
        <v>784</v>
      </c>
      <c r="C199" s="2">
        <f>YEAR(Data!$D199)</f>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2">
        <v>12.0276</v>
      </c>
    </row>
    <row r="200" spans="1:22" ht="14.25" customHeight="1">
      <c r="A200" s="2">
        <v>199</v>
      </c>
      <c r="B200" s="2" t="s">
        <v>791</v>
      </c>
      <c r="C200" s="2">
        <f>YEAR(Data!$D200)</f>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2.9460000000000006</v>
      </c>
      <c r="T200" s="2">
        <v>2</v>
      </c>
      <c r="U200" s="2">
        <v>0.7</v>
      </c>
      <c r="V200" s="2">
        <v>-2.2585999999999995</v>
      </c>
    </row>
    <row r="201" spans="1:22" ht="14.25" customHeight="1">
      <c r="A201" s="2">
        <v>200</v>
      </c>
      <c r="B201" s="2" t="s">
        <v>791</v>
      </c>
      <c r="C201" s="2">
        <f>YEAR(Data!$D201)</f>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2">
        <v>5.8203000000000005</v>
      </c>
    </row>
    <row r="202" spans="1:22" ht="14.25" customHeight="1">
      <c r="A202" s="2">
        <v>201</v>
      </c>
      <c r="B202" s="2" t="s">
        <v>798</v>
      </c>
      <c r="C202" s="2">
        <f>YEAR(Data!$D202)</f>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21.744000000000003</v>
      </c>
      <c r="T202" s="2">
        <v>3</v>
      </c>
      <c r="U202" s="2">
        <v>0.2</v>
      </c>
      <c r="V202" s="2">
        <v>6.794999999999999</v>
      </c>
    </row>
    <row r="203" spans="1:22" ht="14.25" customHeight="1">
      <c r="A203" s="2">
        <v>202</v>
      </c>
      <c r="B203" s="2" t="s">
        <v>804</v>
      </c>
      <c r="C203" s="2">
        <f>YEAR(Data!$D203)</f>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2">
        <v>-161.875</v>
      </c>
    </row>
    <row r="204" spans="1:22" ht="14.25" customHeight="1">
      <c r="A204" s="2">
        <v>203</v>
      </c>
      <c r="B204" s="2" t="s">
        <v>804</v>
      </c>
      <c r="C204" s="2">
        <f>YEAR(Data!$D204)</f>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2">
        <v>0.29249999999999987</v>
      </c>
    </row>
    <row r="205" spans="1:22" ht="14.25" customHeight="1">
      <c r="A205" s="2">
        <v>204</v>
      </c>
      <c r="B205" s="2" t="s">
        <v>812</v>
      </c>
      <c r="C205" s="2">
        <f>YEAR(Data!$D205)</f>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66.283999999999992</v>
      </c>
      <c r="T205" s="2">
        <v>2</v>
      </c>
      <c r="U205" s="2">
        <v>0.8</v>
      </c>
      <c r="V205" s="2">
        <v>-178.96680000000001</v>
      </c>
    </row>
    <row r="206" spans="1:22" ht="14.25" customHeight="1">
      <c r="A206" s="2">
        <v>205</v>
      </c>
      <c r="B206" s="2" t="s">
        <v>818</v>
      </c>
      <c r="C206" s="2">
        <f>YEAR(Data!$D206)</f>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35.168000000000006</v>
      </c>
      <c r="T206" s="2">
        <v>7</v>
      </c>
      <c r="U206" s="2">
        <v>0.2</v>
      </c>
      <c r="V206" s="2">
        <v>9.6712000000000025</v>
      </c>
    </row>
    <row r="207" spans="1:22" ht="14.25" customHeight="1">
      <c r="A207" s="2">
        <v>206</v>
      </c>
      <c r="B207" s="2" t="s">
        <v>823</v>
      </c>
      <c r="C207" s="2">
        <f>YEAR(Data!$D207)</f>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444.76800000000003</v>
      </c>
      <c r="T207" s="2">
        <v>4</v>
      </c>
      <c r="U207" s="2">
        <v>0.2</v>
      </c>
      <c r="V207" s="2">
        <v>44.476800000000026</v>
      </c>
    </row>
    <row r="208" spans="1:22" ht="14.25" customHeight="1">
      <c r="A208" s="2">
        <v>207</v>
      </c>
      <c r="B208" s="2" t="s">
        <v>829</v>
      </c>
      <c r="C208" s="2">
        <f>YEAR(Data!$D208)</f>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2">
        <v>5.8743999999999943</v>
      </c>
    </row>
    <row r="209" spans="1:22" ht="14.25" customHeight="1">
      <c r="A209" s="2">
        <v>208</v>
      </c>
      <c r="B209" s="2" t="s">
        <v>829</v>
      </c>
      <c r="C209" s="2">
        <f>YEAR(Data!$D209)</f>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2">
        <v>35.634600000000006</v>
      </c>
    </row>
    <row r="210" spans="1:22" ht="14.25" customHeight="1">
      <c r="A210" s="2">
        <v>209</v>
      </c>
      <c r="B210" s="2" t="s">
        <v>829</v>
      </c>
      <c r="C210" s="2">
        <f>YEAR(Data!$D210)</f>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2">
        <v>7.4824000000000002</v>
      </c>
    </row>
    <row r="211" spans="1:22" ht="14.25" customHeight="1">
      <c r="A211" s="2">
        <v>210</v>
      </c>
      <c r="B211" s="2" t="s">
        <v>829</v>
      </c>
      <c r="C211" s="2">
        <f>YEAR(Data!$D211)</f>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2">
        <v>16.209899999999998</v>
      </c>
    </row>
    <row r="212" spans="1:22" ht="14.25" customHeight="1">
      <c r="A212" s="2">
        <v>211</v>
      </c>
      <c r="B212" s="2" t="s">
        <v>829</v>
      </c>
      <c r="C212" s="2">
        <f>YEAR(Data!$D212)</f>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2">
        <v>3.6795999999999935</v>
      </c>
    </row>
    <row r="213" spans="1:22" ht="14.25" customHeight="1">
      <c r="A213" s="2">
        <v>212</v>
      </c>
      <c r="B213" s="2" t="s">
        <v>841</v>
      </c>
      <c r="C213" s="2">
        <f>YEAR(Data!$D213)</f>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2">
        <v>6.4999999999999991</v>
      </c>
    </row>
    <row r="214" spans="1:22" ht="14.25" customHeight="1">
      <c r="A214" s="2">
        <v>213</v>
      </c>
      <c r="B214" s="2" t="s">
        <v>846</v>
      </c>
      <c r="C214" s="2">
        <f>YEAR(Data!$D214)</f>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23.680000000000003</v>
      </c>
      <c r="T214" s="2">
        <v>2</v>
      </c>
      <c r="U214" s="2">
        <v>0.2</v>
      </c>
      <c r="V214" s="2">
        <v>8.879999999999999</v>
      </c>
    </row>
    <row r="215" spans="1:22" ht="14.25" customHeight="1">
      <c r="A215" s="2">
        <v>214</v>
      </c>
      <c r="B215" s="2" t="s">
        <v>846</v>
      </c>
      <c r="C215" s="2">
        <f>YEAR(Data!$D215)</f>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2">
        <v>-244.32300000000006</v>
      </c>
    </row>
    <row r="216" spans="1:22" ht="14.25" customHeight="1">
      <c r="A216" s="2">
        <v>215</v>
      </c>
      <c r="B216" s="2" t="s">
        <v>846</v>
      </c>
      <c r="C216" s="2">
        <f>YEAR(Data!$D216)</f>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2">
        <v>-14.695800000000006</v>
      </c>
    </row>
    <row r="217" spans="1:22" ht="14.25" customHeight="1">
      <c r="A217" s="2">
        <v>216</v>
      </c>
      <c r="B217" s="2" t="s">
        <v>846</v>
      </c>
      <c r="C217" s="2">
        <f>YEAR(Data!$D217)</f>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1188.0000000000002</v>
      </c>
      <c r="T217" s="2">
        <v>9</v>
      </c>
      <c r="U217" s="2">
        <v>0.7</v>
      </c>
      <c r="V217" s="2">
        <v>-950.40000000000009</v>
      </c>
    </row>
    <row r="218" spans="1:22" ht="14.25" customHeight="1">
      <c r="A218" s="2">
        <v>217</v>
      </c>
      <c r="B218" s="2" t="s">
        <v>846</v>
      </c>
      <c r="C218" s="2">
        <f>YEAR(Data!$D218)</f>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2">
        <v>4.4792000000000058</v>
      </c>
    </row>
    <row r="219" spans="1:22" ht="14.25" customHeight="1">
      <c r="A219" s="2">
        <v>218</v>
      </c>
      <c r="B219" s="2" t="s">
        <v>858</v>
      </c>
      <c r="C219" s="2">
        <f>YEAR(Data!$D219)</f>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2">
        <v>26.056800000000003</v>
      </c>
    </row>
    <row r="220" spans="1:22" ht="14.25" customHeight="1">
      <c r="A220" s="2">
        <v>219</v>
      </c>
      <c r="B220" s="2" t="s">
        <v>858</v>
      </c>
      <c r="C220" s="2">
        <f>YEAR(Data!$D220)</f>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2">
        <v>22.678200000000018</v>
      </c>
    </row>
    <row r="221" spans="1:22" ht="14.25" customHeight="1">
      <c r="A221" s="2">
        <v>220</v>
      </c>
      <c r="B221" s="2" t="s">
        <v>863</v>
      </c>
      <c r="C221" s="2">
        <f>YEAR(Data!$D221)</f>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5.5840000000000005</v>
      </c>
      <c r="T221" s="2">
        <v>2</v>
      </c>
      <c r="U221" s="2">
        <v>0.2</v>
      </c>
      <c r="V221" s="2">
        <v>1.8147999999999997</v>
      </c>
    </row>
    <row r="222" spans="1:22" ht="14.25" customHeight="1">
      <c r="A222" s="2">
        <v>221</v>
      </c>
      <c r="B222" s="2" t="s">
        <v>863</v>
      </c>
      <c r="C222" s="2">
        <f>YEAR(Data!$D222)</f>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22.704000000000004</v>
      </c>
      <c r="T222" s="2">
        <v>6</v>
      </c>
      <c r="U222" s="2">
        <v>0.2</v>
      </c>
      <c r="V222" s="2">
        <v>8.2302</v>
      </c>
    </row>
    <row r="223" spans="1:22" ht="14.25" customHeight="1">
      <c r="A223" s="2">
        <v>222</v>
      </c>
      <c r="B223" s="2" t="s">
        <v>863</v>
      </c>
      <c r="C223" s="2">
        <f>YEAR(Data!$D223)</f>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19.776000000000003</v>
      </c>
      <c r="T223" s="2">
        <v>4</v>
      </c>
      <c r="U223" s="2">
        <v>0.7</v>
      </c>
      <c r="V223" s="2">
        <v>-13.843199999999996</v>
      </c>
    </row>
    <row r="224" spans="1:22" ht="14.25" customHeight="1">
      <c r="A224" s="2">
        <v>223</v>
      </c>
      <c r="B224" s="2" t="s">
        <v>863</v>
      </c>
      <c r="C224" s="2">
        <f>YEAR(Data!$D224)</f>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2">
        <v>19.084800000000005</v>
      </c>
    </row>
    <row r="225" spans="1:22" ht="14.25" customHeight="1">
      <c r="A225" s="2">
        <v>224</v>
      </c>
      <c r="B225" s="2" t="s">
        <v>863</v>
      </c>
      <c r="C225" s="2">
        <f>YEAR(Data!$D225)</f>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479.98800000000006</v>
      </c>
      <c r="T225" s="2">
        <v>4</v>
      </c>
      <c r="U225" s="2">
        <v>0.7</v>
      </c>
      <c r="V225" s="2">
        <v>-383.99040000000002</v>
      </c>
    </row>
    <row r="226" spans="1:22" ht="14.25" customHeight="1">
      <c r="A226" s="2">
        <v>225</v>
      </c>
      <c r="B226" s="2" t="s">
        <v>863</v>
      </c>
      <c r="C226" s="2">
        <f>YEAR(Data!$D226)</f>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27.168000000000003</v>
      </c>
      <c r="T226" s="2">
        <v>2</v>
      </c>
      <c r="U226" s="2">
        <v>0.2</v>
      </c>
      <c r="V226" s="2">
        <v>2.7168000000000001</v>
      </c>
    </row>
    <row r="227" spans="1:22" ht="14.25" customHeight="1">
      <c r="A227" s="2">
        <v>226</v>
      </c>
      <c r="B227" s="2" t="s">
        <v>877</v>
      </c>
      <c r="C227" s="2">
        <f>YEAR(Data!$D227)</f>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2">
        <v>0.96800000000000019</v>
      </c>
    </row>
    <row r="228" spans="1:22" ht="14.25" customHeight="1">
      <c r="A228" s="2">
        <v>227</v>
      </c>
      <c r="B228" s="2" t="s">
        <v>877</v>
      </c>
      <c r="C228" s="2">
        <f>YEAR(Data!$D228)</f>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622.44999999999993</v>
      </c>
      <c r="T228" s="2">
        <v>5</v>
      </c>
      <c r="U228" s="2">
        <v>0</v>
      </c>
      <c r="V228" s="2">
        <v>136.93899999999999</v>
      </c>
    </row>
    <row r="229" spans="1:22" ht="14.25" customHeight="1">
      <c r="A229" s="2">
        <v>228</v>
      </c>
      <c r="B229" s="2" t="s">
        <v>877</v>
      </c>
      <c r="C229" s="2">
        <f>YEAR(Data!$D229)</f>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2">
        <v>0.21979999999999933</v>
      </c>
    </row>
    <row r="230" spans="1:22" ht="14.25" customHeight="1">
      <c r="A230" s="2">
        <v>229</v>
      </c>
      <c r="B230" s="2" t="s">
        <v>887</v>
      </c>
      <c r="C230" s="2">
        <f>YEAR(Data!$D230)</f>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2">
        <v>-28.274400000000021</v>
      </c>
    </row>
    <row r="231" spans="1:22" ht="14.25" customHeight="1">
      <c r="A231" s="2">
        <v>230</v>
      </c>
      <c r="B231" s="2" t="s">
        <v>887</v>
      </c>
      <c r="C231" s="2">
        <f>YEAR(Data!$D231)</f>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2">
        <v>43.840799999999973</v>
      </c>
    </row>
    <row r="232" spans="1:22" ht="14.25" customHeight="1">
      <c r="A232" s="2">
        <v>231</v>
      </c>
      <c r="B232" s="2" t="s">
        <v>894</v>
      </c>
      <c r="C232" s="2">
        <f>YEAR(Data!$D232)</f>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18.648000000000003</v>
      </c>
      <c r="T232" s="2">
        <v>7</v>
      </c>
      <c r="U232" s="2">
        <v>0.7</v>
      </c>
      <c r="V232" s="2">
        <v>-12.431999999999999</v>
      </c>
    </row>
    <row r="233" spans="1:22" ht="14.25" customHeight="1">
      <c r="A233" s="2">
        <v>232</v>
      </c>
      <c r="B233" s="2" t="s">
        <v>899</v>
      </c>
      <c r="C233" s="2">
        <f>YEAR(Data!$D233)</f>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2">
        <v>-102.04800000000003</v>
      </c>
    </row>
    <row r="234" spans="1:22" ht="14.25" customHeight="1">
      <c r="A234" s="2">
        <v>233</v>
      </c>
      <c r="B234" s="2" t="s">
        <v>899</v>
      </c>
      <c r="C234" s="2">
        <f>YEAR(Data!$D234)</f>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620.61450000000013</v>
      </c>
      <c r="T234" s="2">
        <v>3</v>
      </c>
      <c r="U234" s="2">
        <v>0.45</v>
      </c>
      <c r="V234" s="2">
        <v>-248.24579999999992</v>
      </c>
    </row>
    <row r="235" spans="1:22" ht="14.25" customHeight="1">
      <c r="A235" s="2">
        <v>234</v>
      </c>
      <c r="B235" s="2" t="s">
        <v>899</v>
      </c>
      <c r="C235" s="2">
        <f>YEAR(Data!$D235)</f>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5.3280000000000012</v>
      </c>
      <c r="T235" s="2">
        <v>2</v>
      </c>
      <c r="U235" s="2">
        <v>0.7</v>
      </c>
      <c r="V235" s="2">
        <v>-3.5519999999999996</v>
      </c>
    </row>
    <row r="236" spans="1:22" ht="14.25" customHeight="1">
      <c r="A236" s="2">
        <v>235</v>
      </c>
      <c r="B236" s="2" t="s">
        <v>899</v>
      </c>
      <c r="C236" s="2">
        <f>YEAR(Data!$D236)</f>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2">
        <v>0</v>
      </c>
    </row>
    <row r="237" spans="1:22" ht="14.25" customHeight="1">
      <c r="A237" s="2">
        <v>236</v>
      </c>
      <c r="B237" s="2" t="s">
        <v>899</v>
      </c>
      <c r="C237" s="2">
        <f>YEAR(Data!$D237)</f>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617.97600000000011</v>
      </c>
      <c r="T237" s="2">
        <v>3</v>
      </c>
      <c r="U237" s="2">
        <v>0.2</v>
      </c>
      <c r="V237" s="2">
        <v>-7.724700000000098</v>
      </c>
    </row>
    <row r="238" spans="1:22" ht="14.25" customHeight="1">
      <c r="A238" s="2">
        <v>237</v>
      </c>
      <c r="B238" s="2" t="s">
        <v>909</v>
      </c>
      <c r="C238" s="2">
        <f>YEAR(Data!$D238)</f>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2">
        <v>4.7519999999999998</v>
      </c>
    </row>
    <row r="239" spans="1:22" ht="14.25" customHeight="1">
      <c r="A239" s="2">
        <v>238</v>
      </c>
      <c r="B239" s="2" t="s">
        <v>915</v>
      </c>
      <c r="C239" s="2">
        <f>YEAR(Data!$D239)</f>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25.920000000000005</v>
      </c>
      <c r="T239" s="2">
        <v>5</v>
      </c>
      <c r="U239" s="2">
        <v>0.2</v>
      </c>
      <c r="V239" s="2">
        <v>9.3960000000000008</v>
      </c>
    </row>
    <row r="240" spans="1:22" ht="14.25" customHeight="1">
      <c r="A240" s="2">
        <v>239</v>
      </c>
      <c r="B240" s="2" t="s">
        <v>915</v>
      </c>
      <c r="C240" s="2">
        <f>YEAR(Data!$D240)</f>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419.68000000000006</v>
      </c>
      <c r="T240" s="2">
        <v>5</v>
      </c>
      <c r="U240" s="2">
        <v>0.6</v>
      </c>
      <c r="V240" s="2">
        <v>-356.72799999999995</v>
      </c>
    </row>
    <row r="241" spans="1:22" ht="14.25" customHeight="1">
      <c r="A241" s="2">
        <v>240</v>
      </c>
      <c r="B241" s="2" t="s">
        <v>915</v>
      </c>
      <c r="C241" s="2">
        <f>YEAR(Data!$D241)</f>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2">
        <v>-4.6751999999999985</v>
      </c>
    </row>
    <row r="242" spans="1:22" ht="14.25" customHeight="1">
      <c r="A242" s="2">
        <v>241</v>
      </c>
      <c r="B242" s="2" t="s">
        <v>915</v>
      </c>
      <c r="C242" s="2">
        <f>YEAR(Data!$D242)</f>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31.983999999999998</v>
      </c>
      <c r="T242" s="2">
        <v>2</v>
      </c>
      <c r="U242" s="2">
        <v>0.2</v>
      </c>
      <c r="V242" s="2">
        <v>11.194399999999998</v>
      </c>
    </row>
    <row r="243" spans="1:22" ht="14.25" customHeight="1">
      <c r="A243" s="2">
        <v>242</v>
      </c>
      <c r="B243" s="2" t="s">
        <v>915</v>
      </c>
      <c r="C243" s="2">
        <f>YEAR(Data!$D243)</f>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2">
        <v>-120.51299999999998</v>
      </c>
    </row>
    <row r="244" spans="1:22" ht="14.25" customHeight="1">
      <c r="A244" s="2">
        <v>243</v>
      </c>
      <c r="B244" s="2" t="s">
        <v>915</v>
      </c>
      <c r="C244" s="2">
        <f>YEAR(Data!$D244)</f>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4.0440000000000005</v>
      </c>
      <c r="T244" s="2">
        <v>3</v>
      </c>
      <c r="U244" s="2">
        <v>0.6</v>
      </c>
      <c r="V244" s="2">
        <v>-2.8307999999999995</v>
      </c>
    </row>
    <row r="245" spans="1:22" ht="14.25" customHeight="1">
      <c r="A245" s="2">
        <v>244</v>
      </c>
      <c r="B245" s="2" t="s">
        <v>915</v>
      </c>
      <c r="C245" s="2">
        <f>YEAR(Data!$D245)</f>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2">
        <v>1.2037999999999995</v>
      </c>
    </row>
    <row r="246" spans="1:22" ht="14.25" customHeight="1">
      <c r="A246" s="2">
        <v>245</v>
      </c>
      <c r="B246" s="2" t="s">
        <v>929</v>
      </c>
      <c r="C246" s="2">
        <f>YEAR(Data!$D246)</f>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2001.8600000000001</v>
      </c>
      <c r="T246" s="2">
        <v>7</v>
      </c>
      <c r="U246" s="2">
        <v>0</v>
      </c>
      <c r="V246" s="2">
        <v>580.53939999999989</v>
      </c>
    </row>
    <row r="247" spans="1:22" ht="14.25" customHeight="1">
      <c r="A247" s="2">
        <v>246</v>
      </c>
      <c r="B247" s="2" t="s">
        <v>929</v>
      </c>
      <c r="C247" s="2">
        <f>YEAR(Data!$D247)</f>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2">
        <v>41.680000000000007</v>
      </c>
    </row>
    <row r="248" spans="1:22" ht="14.25" customHeight="1">
      <c r="A248" s="2">
        <v>247</v>
      </c>
      <c r="B248" s="2" t="s">
        <v>929</v>
      </c>
      <c r="C248" s="2">
        <f>YEAR(Data!$D248)</f>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2">
        <v>23.94</v>
      </c>
    </row>
    <row r="249" spans="1:22" ht="14.25" customHeight="1">
      <c r="A249" s="2">
        <v>248</v>
      </c>
      <c r="B249" s="2" t="s">
        <v>929</v>
      </c>
      <c r="C249" s="2">
        <f>YEAR(Data!$D249)</f>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2">
        <v>496.07249999999993</v>
      </c>
    </row>
    <row r="250" spans="1:22" ht="14.25" customHeight="1">
      <c r="A250" s="2">
        <v>249</v>
      </c>
      <c r="B250" s="2" t="s">
        <v>929</v>
      </c>
      <c r="C250" s="2">
        <f>YEAR(Data!$D250)</f>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2">
        <v>12.441600000000001</v>
      </c>
    </row>
    <row r="251" spans="1:22" ht="14.25" customHeight="1">
      <c r="A251" s="2">
        <v>250</v>
      </c>
      <c r="B251" s="2" t="s">
        <v>939</v>
      </c>
      <c r="C251" s="2">
        <f>YEAR(Data!$D251)</f>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2">
        <v>28.137200000000007</v>
      </c>
    </row>
    <row r="252" spans="1:22" ht="14.25" customHeight="1">
      <c r="A252" s="2">
        <v>251</v>
      </c>
      <c r="B252" s="2" t="s">
        <v>944</v>
      </c>
      <c r="C252" s="2">
        <f>YEAR(Data!$D252)</f>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2">
        <v>3.5766999999999998</v>
      </c>
    </row>
    <row r="253" spans="1:22" ht="14.25" customHeight="1">
      <c r="A253" s="2">
        <v>252</v>
      </c>
      <c r="B253" s="2" t="s">
        <v>944</v>
      </c>
      <c r="C253" s="2">
        <f>YEAR(Data!$D253)</f>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2">
        <v>636.0002999999997</v>
      </c>
    </row>
    <row r="254" spans="1:22" ht="14.25" customHeight="1">
      <c r="A254" s="2">
        <v>253</v>
      </c>
      <c r="B254" s="2" t="s">
        <v>950</v>
      </c>
      <c r="C254" s="2">
        <f>YEAR(Data!$D254)</f>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2">
        <v>22.562400000000004</v>
      </c>
    </row>
    <row r="255" spans="1:22" ht="14.25" customHeight="1">
      <c r="A255" s="2">
        <v>254</v>
      </c>
      <c r="B255" s="2" t="s">
        <v>950</v>
      </c>
      <c r="C255" s="2">
        <f>YEAR(Data!$D255)</f>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2">
        <v>162.864</v>
      </c>
    </row>
    <row r="256" spans="1:22" ht="14.25" customHeight="1">
      <c r="A256" s="2">
        <v>255</v>
      </c>
      <c r="B256" s="2" t="s">
        <v>957</v>
      </c>
      <c r="C256" s="2">
        <f>YEAR(Data!$D256)</f>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12.132000000000001</v>
      </c>
      <c r="T256" s="2">
        <v>9</v>
      </c>
      <c r="U256" s="2">
        <v>0.6</v>
      </c>
      <c r="V256" s="2">
        <v>-8.4923999999999982</v>
      </c>
    </row>
    <row r="257" spans="1:22" ht="14.25" customHeight="1">
      <c r="A257" s="2">
        <v>256</v>
      </c>
      <c r="B257" s="2" t="s">
        <v>957</v>
      </c>
      <c r="C257" s="2">
        <f>YEAR(Data!$D257)</f>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2">
        <v>-19.562399999999997</v>
      </c>
    </row>
    <row r="258" spans="1:22" ht="14.25" customHeight="1">
      <c r="A258" s="2">
        <v>257</v>
      </c>
      <c r="B258" s="2" t="s">
        <v>957</v>
      </c>
      <c r="C258" s="2">
        <f>YEAR(Data!$D258)</f>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2">
        <v>4.0439999999999969</v>
      </c>
    </row>
    <row r="259" spans="1:22" ht="14.25" customHeight="1">
      <c r="A259" s="2">
        <v>258</v>
      </c>
      <c r="B259" s="2" t="s">
        <v>957</v>
      </c>
      <c r="C259" s="2">
        <f>YEAR(Data!$D259)</f>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2">
        <v>56.691599999999966</v>
      </c>
    </row>
    <row r="260" spans="1:22" ht="14.25" customHeight="1">
      <c r="A260" s="2">
        <v>259</v>
      </c>
      <c r="B260" s="2" t="s">
        <v>964</v>
      </c>
      <c r="C260" s="2">
        <f>YEAR(Data!$D260)</f>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2">
        <v>6.9258000000000006</v>
      </c>
    </row>
    <row r="261" spans="1:22" ht="14.25" customHeight="1">
      <c r="A261" s="2">
        <v>260</v>
      </c>
      <c r="B261" s="2" t="s">
        <v>964</v>
      </c>
      <c r="C261" s="2">
        <f>YEAR(Data!$D261)</f>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221.54999999999998</v>
      </c>
      <c r="T261" s="2">
        <v>3</v>
      </c>
      <c r="U261" s="2">
        <v>0</v>
      </c>
      <c r="V261" s="2">
        <v>6.6465000000000174</v>
      </c>
    </row>
    <row r="262" spans="1:22" ht="14.25" customHeight="1">
      <c r="A262" s="2">
        <v>261</v>
      </c>
      <c r="B262" s="2" t="s">
        <v>964</v>
      </c>
      <c r="C262" s="2">
        <f>YEAR(Data!$D262)</f>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2">
        <v>6.1319999999999988</v>
      </c>
    </row>
    <row r="263" spans="1:22" ht="14.25" customHeight="1">
      <c r="A263" s="2">
        <v>262</v>
      </c>
      <c r="B263" s="2" t="s">
        <v>973</v>
      </c>
      <c r="C263" s="2">
        <f>YEAR(Data!$D263)</f>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1.6239999999999994</v>
      </c>
      <c r="T263" s="2">
        <v>2</v>
      </c>
      <c r="U263" s="2">
        <v>0.8</v>
      </c>
      <c r="V263" s="2">
        <v>-4.4660000000000002</v>
      </c>
    </row>
    <row r="264" spans="1:22" ht="14.25" customHeight="1">
      <c r="A264" s="2">
        <v>263</v>
      </c>
      <c r="B264" s="2" t="s">
        <v>978</v>
      </c>
      <c r="C264" s="2">
        <f>YEAR(Data!$D264)</f>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2">
        <v>-509.99700000000075</v>
      </c>
    </row>
    <row r="265" spans="1:22" ht="14.25" customHeight="1">
      <c r="A265" s="2">
        <v>264</v>
      </c>
      <c r="B265" s="2" t="s">
        <v>978</v>
      </c>
      <c r="C265" s="2">
        <f>YEAR(Data!$D265)</f>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2519.9579999999996</v>
      </c>
      <c r="T265" s="2">
        <v>7</v>
      </c>
      <c r="U265" s="2">
        <v>0.4</v>
      </c>
      <c r="V265" s="2">
        <v>-251.99579999999992</v>
      </c>
    </row>
    <row r="266" spans="1:22" ht="14.25" customHeight="1">
      <c r="A266" s="2">
        <v>265</v>
      </c>
      <c r="B266" s="2" t="s">
        <v>983</v>
      </c>
      <c r="C266" s="2">
        <f>YEAR(Data!$D266)</f>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2">
        <v>28.7196</v>
      </c>
    </row>
    <row r="267" spans="1:22" ht="14.25" customHeight="1">
      <c r="A267" s="2">
        <v>266</v>
      </c>
      <c r="B267" s="2" t="s">
        <v>988</v>
      </c>
      <c r="C267" s="2">
        <f>YEAR(Data!$D267)</f>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2">
        <v>35.156000000000006</v>
      </c>
    </row>
    <row r="268" spans="1:22" ht="14.25" customHeight="1">
      <c r="A268" s="2">
        <v>267</v>
      </c>
      <c r="B268" s="2" t="s">
        <v>994</v>
      </c>
      <c r="C268" s="2">
        <f>YEAR(Data!$D268)</f>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14.015999999999998</v>
      </c>
      <c r="T268" s="2">
        <v>3</v>
      </c>
      <c r="U268" s="2">
        <v>0.2</v>
      </c>
      <c r="V268" s="2">
        <v>4.7303999999999995</v>
      </c>
    </row>
    <row r="269" spans="1:22" ht="14.25" customHeight="1">
      <c r="A269" s="2">
        <v>268</v>
      </c>
      <c r="B269" s="2" t="s">
        <v>1000</v>
      </c>
      <c r="C269" s="2">
        <f>YEAR(Data!$D269)</f>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7.5600000000000005</v>
      </c>
      <c r="T269" s="2">
        <v>6</v>
      </c>
      <c r="U269" s="2">
        <v>0</v>
      </c>
      <c r="V269" s="2">
        <v>0.3024</v>
      </c>
    </row>
    <row r="270" spans="1:22" ht="14.25" customHeight="1">
      <c r="A270" s="2">
        <v>269</v>
      </c>
      <c r="B270" s="2" t="s">
        <v>1004</v>
      </c>
      <c r="C270" s="2">
        <f>YEAR(Data!$D270)</f>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2">
        <v>-7.4416000000000011</v>
      </c>
    </row>
    <row r="271" spans="1:22" ht="14.25" customHeight="1">
      <c r="A271" s="2">
        <v>270</v>
      </c>
      <c r="B271" s="2" t="s">
        <v>1004</v>
      </c>
      <c r="C271" s="2">
        <f>YEAR(Data!$D271)</f>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2">
        <v>21.591000000000001</v>
      </c>
    </row>
    <row r="272" spans="1:22" ht="14.25" customHeight="1">
      <c r="A272" s="2">
        <v>271</v>
      </c>
      <c r="B272" s="2" t="s">
        <v>1012</v>
      </c>
      <c r="C272" s="2">
        <f>YEAR(Data!$D272)</f>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2">
        <v>210.4935999999999</v>
      </c>
    </row>
    <row r="273" spans="1:22" ht="14.25" customHeight="1">
      <c r="A273" s="2">
        <v>272</v>
      </c>
      <c r="B273" s="2" t="s">
        <v>1017</v>
      </c>
      <c r="C273" s="2">
        <f>YEAR(Data!$D273)</f>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209.92999999999998</v>
      </c>
      <c r="T273" s="2">
        <v>7</v>
      </c>
      <c r="U273" s="2">
        <v>0</v>
      </c>
      <c r="V273" s="2">
        <v>92.369200000000021</v>
      </c>
    </row>
    <row r="274" spans="1:22" ht="14.25" customHeight="1">
      <c r="A274" s="2">
        <v>273</v>
      </c>
      <c r="B274" s="2" t="s">
        <v>1017</v>
      </c>
      <c r="C274" s="2">
        <f>YEAR(Data!$D274)</f>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2">
        <v>2.3232000000000004</v>
      </c>
    </row>
    <row r="275" spans="1:22" ht="14.25" customHeight="1">
      <c r="A275" s="2">
        <v>274</v>
      </c>
      <c r="B275" s="2" t="s">
        <v>1017</v>
      </c>
      <c r="C275" s="2">
        <f>YEAR(Data!$D275)</f>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2">
        <v>4.0949999999999989</v>
      </c>
    </row>
    <row r="276" spans="1:22" ht="14.25" customHeight="1">
      <c r="A276" s="2">
        <v>275</v>
      </c>
      <c r="B276" s="2" t="s">
        <v>1024</v>
      </c>
      <c r="C276" s="2">
        <f>YEAR(Data!$D276)</f>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2">
        <v>4.0571999999999999</v>
      </c>
    </row>
    <row r="277" spans="1:22" ht="14.25" customHeight="1">
      <c r="A277" s="2">
        <v>276</v>
      </c>
      <c r="B277" s="2" t="s">
        <v>1024</v>
      </c>
      <c r="C277" s="2">
        <f>YEAR(Data!$D277)</f>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2">
        <v>1.5548000000000002</v>
      </c>
    </row>
    <row r="278" spans="1:22" ht="14.25" customHeight="1">
      <c r="A278" s="2">
        <v>277</v>
      </c>
      <c r="B278" s="2" t="s">
        <v>1032</v>
      </c>
      <c r="C278" s="2">
        <f>YEAR(Data!$D278)</f>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11.648000000000001</v>
      </c>
      <c r="T278" s="2">
        <v>2</v>
      </c>
      <c r="U278" s="2">
        <v>0.2</v>
      </c>
      <c r="V278" s="2">
        <v>4.0768000000000004</v>
      </c>
    </row>
    <row r="279" spans="1:22" ht="14.25" customHeight="1">
      <c r="A279" s="2">
        <v>278</v>
      </c>
      <c r="B279" s="2" t="s">
        <v>1032</v>
      </c>
      <c r="C279" s="2">
        <f>YEAR(Data!$D279)</f>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2">
        <v>5.9071999999999987</v>
      </c>
    </row>
    <row r="280" spans="1:22" ht="14.25" customHeight="1">
      <c r="A280" s="2">
        <v>279</v>
      </c>
      <c r="B280" s="2" t="s">
        <v>1032</v>
      </c>
      <c r="C280" s="2">
        <f>YEAR(Data!$D280)</f>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2">
        <v>5.9711999999999996</v>
      </c>
    </row>
    <row r="281" spans="1:22" ht="14.25" customHeight="1">
      <c r="A281" s="2">
        <v>280</v>
      </c>
      <c r="B281" s="2" t="s">
        <v>1032</v>
      </c>
      <c r="C281" s="2">
        <f>YEAR(Data!$D281)</f>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24.839999999999996</v>
      </c>
      <c r="T281" s="2">
        <v>3</v>
      </c>
      <c r="U281" s="2">
        <v>0.2</v>
      </c>
      <c r="V281" s="2">
        <v>8.6940000000000008</v>
      </c>
    </row>
    <row r="282" spans="1:22" ht="14.25" customHeight="1">
      <c r="A282" s="2">
        <v>281</v>
      </c>
      <c r="B282" s="2" t="s">
        <v>1043</v>
      </c>
      <c r="C282" s="2">
        <f>YEAR(Data!$D282)</f>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2.0799999999999996</v>
      </c>
      <c r="T282" s="2">
        <v>5</v>
      </c>
      <c r="U282" s="2">
        <v>0.8</v>
      </c>
      <c r="V282" s="2">
        <v>-3.4320000000000004</v>
      </c>
    </row>
    <row r="283" spans="1:22" ht="14.25" customHeight="1">
      <c r="A283" s="2">
        <v>282</v>
      </c>
      <c r="B283" s="2" t="s">
        <v>1043</v>
      </c>
      <c r="C283" s="2">
        <f>YEAR(Data!$D283)</f>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2">
        <v>376.11</v>
      </c>
    </row>
    <row r="284" spans="1:22" ht="14.25" customHeight="1">
      <c r="A284" s="2">
        <v>283</v>
      </c>
      <c r="B284" s="2" t="s">
        <v>1048</v>
      </c>
      <c r="C284" s="2">
        <f>YEAR(Data!$D284)</f>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2">
        <v>51.942000000000007</v>
      </c>
    </row>
    <row r="285" spans="1:22" ht="14.25" customHeight="1">
      <c r="A285" s="2">
        <v>284</v>
      </c>
      <c r="B285" s="2" t="s">
        <v>1053</v>
      </c>
      <c r="C285" s="2">
        <f>YEAR(Data!$D285)</f>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2">
        <v>47.843999999999994</v>
      </c>
    </row>
    <row r="286" spans="1:22" ht="14.25" customHeight="1">
      <c r="A286" s="2">
        <v>285</v>
      </c>
      <c r="B286" s="2" t="s">
        <v>1053</v>
      </c>
      <c r="C286" s="2">
        <f>YEAR(Data!$D286)</f>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239.80000000000004</v>
      </c>
      <c r="T286" s="2">
        <v>5</v>
      </c>
      <c r="U286" s="2">
        <v>0.2</v>
      </c>
      <c r="V286" s="2">
        <v>47.959999999999987</v>
      </c>
    </row>
    <row r="287" spans="1:22" ht="14.25" customHeight="1">
      <c r="A287" s="2">
        <v>286</v>
      </c>
      <c r="B287" s="2" t="s">
        <v>1053</v>
      </c>
      <c r="C287" s="2">
        <f>YEAR(Data!$D287)</f>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31.104000000000006</v>
      </c>
      <c r="T287" s="2">
        <v>6</v>
      </c>
      <c r="U287" s="2">
        <v>0.2</v>
      </c>
      <c r="V287" s="2">
        <v>10.8864</v>
      </c>
    </row>
    <row r="288" spans="1:22" ht="14.25" customHeight="1">
      <c r="A288" s="2">
        <v>287</v>
      </c>
      <c r="B288" s="2" t="s">
        <v>1059</v>
      </c>
      <c r="C288" s="2">
        <f>YEAR(Data!$D288)</f>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254.05800000000002</v>
      </c>
      <c r="T288" s="2">
        <v>7</v>
      </c>
      <c r="U288" s="2">
        <v>0.7</v>
      </c>
      <c r="V288" s="2">
        <v>-169.3719999999999</v>
      </c>
    </row>
    <row r="289" spans="1:22" ht="14.25" customHeight="1">
      <c r="A289" s="2">
        <v>288</v>
      </c>
      <c r="B289" s="2" t="s">
        <v>1059</v>
      </c>
      <c r="C289" s="2">
        <f>YEAR(Data!$D289)</f>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194.52800000000002</v>
      </c>
      <c r="T289" s="2">
        <v>2</v>
      </c>
      <c r="U289" s="2">
        <v>0.2</v>
      </c>
      <c r="V289" s="2">
        <v>24.315999999999974</v>
      </c>
    </row>
    <row r="290" spans="1:22" ht="14.25" customHeight="1">
      <c r="A290" s="2">
        <v>289</v>
      </c>
      <c r="B290" s="2" t="s">
        <v>1059</v>
      </c>
      <c r="C290" s="2">
        <f>YEAR(Data!$D290)</f>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961.48000000000013</v>
      </c>
      <c r="T290" s="2">
        <v>5</v>
      </c>
      <c r="U290" s="2">
        <v>0.2</v>
      </c>
      <c r="V290" s="2">
        <v>-204.31449999999995</v>
      </c>
    </row>
    <row r="291" spans="1:22" ht="14.25" customHeight="1">
      <c r="A291" s="2">
        <v>290</v>
      </c>
      <c r="B291" s="2" t="s">
        <v>1067</v>
      </c>
      <c r="C291" s="2">
        <f>YEAR(Data!$D291)</f>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2">
        <v>6.6835999999999993</v>
      </c>
    </row>
    <row r="292" spans="1:22" ht="14.25" customHeight="1">
      <c r="A292" s="2">
        <v>291</v>
      </c>
      <c r="B292" s="2" t="s">
        <v>1067</v>
      </c>
      <c r="C292" s="2">
        <f>YEAR(Data!$D292)</f>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18.496000000000002</v>
      </c>
      <c r="T292" s="2">
        <v>8</v>
      </c>
      <c r="U292" s="2">
        <v>0.2</v>
      </c>
      <c r="V292" s="2">
        <v>6.2423999999999999</v>
      </c>
    </row>
    <row r="293" spans="1:22" ht="14.25" customHeight="1">
      <c r="A293" s="2">
        <v>292</v>
      </c>
      <c r="B293" s="2" t="s">
        <v>1067</v>
      </c>
      <c r="C293" s="2">
        <f>YEAR(Data!$D293)</f>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255.98400000000004</v>
      </c>
      <c r="T293" s="2">
        <v>2</v>
      </c>
      <c r="U293" s="2">
        <v>0.2</v>
      </c>
      <c r="V293" s="2">
        <v>54.396600000000007</v>
      </c>
    </row>
    <row r="294" spans="1:22" ht="14.25" customHeight="1">
      <c r="A294" s="2">
        <v>293</v>
      </c>
      <c r="B294" s="2" t="s">
        <v>1067</v>
      </c>
      <c r="C294" s="2">
        <f>YEAR(Data!$D294)</f>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2">
        <v>-48.703199999999995</v>
      </c>
    </row>
    <row r="295" spans="1:22" ht="14.25" customHeight="1">
      <c r="A295" s="2">
        <v>294</v>
      </c>
      <c r="B295" s="2" t="s">
        <v>1078</v>
      </c>
      <c r="C295" s="2">
        <f>YEAR(Data!$D295)</f>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2">
        <v>78.859200000000001</v>
      </c>
    </row>
    <row r="296" spans="1:22" ht="14.25" customHeight="1">
      <c r="A296" s="2">
        <v>295</v>
      </c>
      <c r="B296" s="2" t="s">
        <v>1078</v>
      </c>
      <c r="C296" s="2">
        <f>YEAR(Data!$D296)</f>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230.35200000000003</v>
      </c>
      <c r="T296" s="2">
        <v>3</v>
      </c>
      <c r="U296" s="2">
        <v>0.2</v>
      </c>
      <c r="V296" s="2">
        <v>20.155800000000013</v>
      </c>
    </row>
    <row r="297" spans="1:22" ht="14.25" customHeight="1">
      <c r="A297" s="2">
        <v>296</v>
      </c>
      <c r="B297" s="2" t="s">
        <v>1078</v>
      </c>
      <c r="C297" s="2">
        <f>YEAR(Data!$D297)</f>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218.35200000000003</v>
      </c>
      <c r="T297" s="2">
        <v>3</v>
      </c>
      <c r="U297" s="2">
        <v>0.2</v>
      </c>
      <c r="V297" s="2">
        <v>-24.564599999999999</v>
      </c>
    </row>
    <row r="298" spans="1:22" ht="14.25" customHeight="1">
      <c r="A298" s="2">
        <v>297</v>
      </c>
      <c r="B298" s="2" t="s">
        <v>1078</v>
      </c>
      <c r="C298" s="2">
        <f>YEAR(Data!$D298)</f>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78.600000000000009</v>
      </c>
      <c r="T298" s="2">
        <v>5</v>
      </c>
      <c r="U298" s="2">
        <v>0.7</v>
      </c>
      <c r="V298" s="2">
        <v>-62.88000000000001</v>
      </c>
    </row>
    <row r="299" spans="1:22" ht="14.25" customHeight="1">
      <c r="A299" s="2">
        <v>298</v>
      </c>
      <c r="B299" s="2" t="s">
        <v>1078</v>
      </c>
      <c r="C299" s="2">
        <f>YEAR(Data!$D299)</f>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27.552000000000003</v>
      </c>
      <c r="T299" s="2">
        <v>3</v>
      </c>
      <c r="U299" s="2">
        <v>0.2</v>
      </c>
      <c r="V299" s="2">
        <v>9.2987999999999964</v>
      </c>
    </row>
    <row r="300" spans="1:22" ht="14.25" customHeight="1">
      <c r="A300" s="2">
        <v>299</v>
      </c>
      <c r="B300" s="2" t="s">
        <v>1092</v>
      </c>
      <c r="C300" s="2">
        <f>YEAR(Data!$D300)</f>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32.400000000000006</v>
      </c>
      <c r="T300" s="2">
        <v>5</v>
      </c>
      <c r="U300" s="2">
        <v>0</v>
      </c>
      <c r="V300" s="2">
        <v>15.552000000000001</v>
      </c>
    </row>
    <row r="301" spans="1:22" ht="14.25" customHeight="1">
      <c r="A301" s="2">
        <v>300</v>
      </c>
      <c r="B301" s="2" t="s">
        <v>1092</v>
      </c>
      <c r="C301" s="2">
        <f>YEAR(Data!$D301)</f>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2">
        <v>10.824800000000096</v>
      </c>
    </row>
    <row r="302" spans="1:22" ht="14.25" customHeight="1">
      <c r="A302" s="2">
        <v>301</v>
      </c>
      <c r="B302" s="2" t="s">
        <v>1092</v>
      </c>
      <c r="C302" s="2">
        <f>YEAR(Data!$D302)</f>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2">
        <v>27.316799999999997</v>
      </c>
    </row>
    <row r="303" spans="1:22" ht="14.25" customHeight="1">
      <c r="A303" s="2">
        <v>302</v>
      </c>
      <c r="B303" s="2" t="s">
        <v>1092</v>
      </c>
      <c r="C303" s="2">
        <f>YEAR(Data!$D303)</f>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2">
        <v>38.023999999999994</v>
      </c>
    </row>
    <row r="304" spans="1:22" ht="14.25" customHeight="1">
      <c r="A304" s="2">
        <v>303</v>
      </c>
      <c r="B304" s="2" t="s">
        <v>1092</v>
      </c>
      <c r="C304" s="2">
        <f>YEAR(Data!$D304)</f>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2">
        <v>6.5687999999999995</v>
      </c>
    </row>
    <row r="305" spans="1:22" ht="14.25" customHeight="1">
      <c r="A305" s="2">
        <v>304</v>
      </c>
      <c r="B305" s="2" t="s">
        <v>1104</v>
      </c>
      <c r="C305" s="2">
        <f>YEAR(Data!$D305)</f>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219.07500000000002</v>
      </c>
      <c r="T305" s="2">
        <v>3</v>
      </c>
      <c r="U305" s="2">
        <v>0.5</v>
      </c>
      <c r="V305" s="2">
        <v>-131.44500000000005</v>
      </c>
    </row>
    <row r="306" spans="1:22" ht="14.25" customHeight="1">
      <c r="A306" s="2">
        <v>305</v>
      </c>
      <c r="B306" s="2" t="s">
        <v>1107</v>
      </c>
      <c r="C306" s="2">
        <f>YEAR(Data!$D306)</f>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2">
        <v>12.863999999999999</v>
      </c>
    </row>
    <row r="307" spans="1:22" ht="14.25" customHeight="1">
      <c r="A307" s="2">
        <v>306</v>
      </c>
      <c r="B307" s="2" t="s">
        <v>1112</v>
      </c>
      <c r="C307" s="2">
        <f>YEAR(Data!$D307)</f>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2">
        <v>2.8535999999999988</v>
      </c>
    </row>
    <row r="308" spans="1:22" ht="14.25" customHeight="1">
      <c r="A308" s="2">
        <v>307</v>
      </c>
      <c r="B308" s="2" t="s">
        <v>1116</v>
      </c>
      <c r="C308" s="2">
        <f>YEAR(Data!$D308)</f>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45.480000000000004</v>
      </c>
      <c r="T308" s="2">
        <v>3</v>
      </c>
      <c r="U308" s="2">
        <v>0</v>
      </c>
      <c r="V308" s="2">
        <v>20.9208</v>
      </c>
    </row>
    <row r="309" spans="1:22" ht="14.25" customHeight="1">
      <c r="A309" s="2">
        <v>308</v>
      </c>
      <c r="B309" s="2" t="s">
        <v>1116</v>
      </c>
      <c r="C309" s="2">
        <f>YEAR(Data!$D309)</f>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289.20000000000005</v>
      </c>
      <c r="T309" s="2">
        <v>6</v>
      </c>
      <c r="U309" s="2">
        <v>0</v>
      </c>
      <c r="V309" s="2">
        <v>83.867999999999967</v>
      </c>
    </row>
    <row r="310" spans="1:22" ht="14.25" customHeight="1">
      <c r="A310" s="2">
        <v>309</v>
      </c>
      <c r="B310" s="2" t="s">
        <v>1124</v>
      </c>
      <c r="C310" s="2">
        <f>YEAR(Data!$D310)</f>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2">
        <v>2.0049000000000001</v>
      </c>
    </row>
    <row r="311" spans="1:22" ht="14.25" customHeight="1">
      <c r="A311" s="2">
        <v>310</v>
      </c>
      <c r="B311" s="2" t="s">
        <v>1130</v>
      </c>
      <c r="C311" s="2">
        <f>YEAR(Data!$D311)</f>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15.136000000000003</v>
      </c>
      <c r="T311" s="2">
        <v>4</v>
      </c>
      <c r="U311" s="2">
        <v>0.2</v>
      </c>
      <c r="V311" s="2">
        <v>3.5948000000000011</v>
      </c>
    </row>
    <row r="312" spans="1:22" ht="14.25" customHeight="1">
      <c r="A312" s="2">
        <v>311</v>
      </c>
      <c r="B312" s="2" t="s">
        <v>1130</v>
      </c>
      <c r="C312" s="2">
        <f>YEAR(Data!$D312)</f>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466.76800000000003</v>
      </c>
      <c r="T312" s="2">
        <v>2</v>
      </c>
      <c r="U312" s="2">
        <v>0.2</v>
      </c>
      <c r="V312" s="2">
        <v>52.511399999999981</v>
      </c>
    </row>
    <row r="313" spans="1:22" ht="14.25" customHeight="1">
      <c r="A313" s="2">
        <v>312</v>
      </c>
      <c r="B313" s="2" t="s">
        <v>1130</v>
      </c>
      <c r="C313" s="2">
        <f>YEAR(Data!$D313)</f>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2">
        <v>1.7135999999999978</v>
      </c>
    </row>
    <row r="314" spans="1:22" ht="14.25" customHeight="1">
      <c r="A314" s="2">
        <v>313</v>
      </c>
      <c r="B314" s="2" t="s">
        <v>1130</v>
      </c>
      <c r="C314" s="2">
        <f>YEAR(Data!$D314)</f>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2">
        <v>2.0358000000000001</v>
      </c>
    </row>
    <row r="315" spans="1:22" ht="14.25" customHeight="1">
      <c r="A315" s="2">
        <v>314</v>
      </c>
      <c r="B315" s="2" t="s">
        <v>1142</v>
      </c>
      <c r="C315" s="2">
        <f>YEAR(Data!$D315)</f>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87.539999999999992</v>
      </c>
      <c r="T315" s="2">
        <v>3</v>
      </c>
      <c r="U315" s="2">
        <v>0</v>
      </c>
      <c r="V315" s="2">
        <v>37.642200000000003</v>
      </c>
    </row>
    <row r="316" spans="1:22" ht="14.25" customHeight="1">
      <c r="A316" s="2">
        <v>315</v>
      </c>
      <c r="B316" s="2" t="s">
        <v>1148</v>
      </c>
      <c r="C316" s="2">
        <f>YEAR(Data!$D316)</f>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178.38400000000001</v>
      </c>
      <c r="T316" s="2">
        <v>2</v>
      </c>
      <c r="U316" s="2">
        <v>0.2</v>
      </c>
      <c r="V316" s="2">
        <v>22.297999999999973</v>
      </c>
    </row>
    <row r="317" spans="1:22" ht="14.25" customHeight="1">
      <c r="A317" s="2">
        <v>316</v>
      </c>
      <c r="B317" s="2" t="s">
        <v>1148</v>
      </c>
      <c r="C317" s="2">
        <f>YEAR(Data!$D317)</f>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15.552000000000003</v>
      </c>
      <c r="T317" s="2">
        <v>3</v>
      </c>
      <c r="U317" s="2">
        <v>0.2</v>
      </c>
      <c r="V317" s="2">
        <v>5.4432</v>
      </c>
    </row>
    <row r="318" spans="1:22" ht="14.25" customHeight="1">
      <c r="A318" s="2">
        <v>317</v>
      </c>
      <c r="B318" s="2" t="s">
        <v>1156</v>
      </c>
      <c r="C318" s="2">
        <f>YEAR(Data!$D318)</f>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99.13600000000001</v>
      </c>
      <c r="T318" s="2">
        <v>4</v>
      </c>
      <c r="U318" s="2">
        <v>0.2</v>
      </c>
      <c r="V318" s="2">
        <v>8.674399999999995</v>
      </c>
    </row>
    <row r="319" spans="1:22" ht="14.25" customHeight="1">
      <c r="A319" s="2">
        <v>318</v>
      </c>
      <c r="B319" s="2" t="s">
        <v>1161</v>
      </c>
      <c r="C319" s="2">
        <f>YEAR(Data!$D319)</f>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2">
        <v>24.156800000000004</v>
      </c>
    </row>
    <row r="320" spans="1:22" ht="14.25" customHeight="1">
      <c r="A320" s="2">
        <v>319</v>
      </c>
      <c r="B320" s="2" t="s">
        <v>1161</v>
      </c>
      <c r="C320" s="2">
        <f>YEAR(Data!$D320)</f>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2">
        <v>1995.99</v>
      </c>
    </row>
    <row r="321" spans="1:22" ht="14.25" customHeight="1">
      <c r="A321" s="2">
        <v>320</v>
      </c>
      <c r="B321" s="2" t="s">
        <v>1161</v>
      </c>
      <c r="C321" s="2">
        <f>YEAR(Data!$D321)</f>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row>
    <row r="322" spans="1:22" ht="14.25" customHeight="1">
      <c r="A322" s="2">
        <v>321</v>
      </c>
      <c r="B322" s="2" t="s">
        <v>1161</v>
      </c>
      <c r="C322" s="2">
        <f>YEAR(Data!$D322)</f>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2">
        <v>129.6</v>
      </c>
    </row>
    <row r="323" spans="1:22" ht="14.25" customHeight="1">
      <c r="A323" s="2">
        <v>322</v>
      </c>
      <c r="B323" s="2" t="s">
        <v>1161</v>
      </c>
      <c r="C323" s="2">
        <f>YEAR(Data!$D323)</f>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2">
        <v>13.070999999999998</v>
      </c>
    </row>
    <row r="324" spans="1:22" ht="14.25" customHeight="1">
      <c r="A324" s="2">
        <v>323</v>
      </c>
      <c r="B324" s="2" t="s">
        <v>1170</v>
      </c>
      <c r="C324" s="2">
        <f>YEAR(Data!$D324)</f>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2">
        <v>3.58</v>
      </c>
    </row>
    <row r="325" spans="1:22" ht="14.25" customHeight="1">
      <c r="A325" s="2">
        <v>324</v>
      </c>
      <c r="B325" s="2" t="s">
        <v>1176</v>
      </c>
      <c r="C325" s="2">
        <f>YEAR(Data!$D325)</f>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2">
        <v>81.744</v>
      </c>
    </row>
    <row r="326" spans="1:22" ht="14.25" customHeight="1">
      <c r="A326" s="2">
        <v>325</v>
      </c>
      <c r="B326" s="2" t="s">
        <v>1176</v>
      </c>
      <c r="C326" s="2">
        <f>YEAR(Data!$D326)</f>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2">
        <v>34.996499999999997</v>
      </c>
    </row>
    <row r="327" spans="1:22" ht="14.25" customHeight="1">
      <c r="A327" s="2">
        <v>326</v>
      </c>
      <c r="B327" s="2" t="s">
        <v>1182</v>
      </c>
      <c r="C327" s="2">
        <f>YEAR(Data!$D327)</f>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15.991999999999999</v>
      </c>
      <c r="T327" s="2">
        <v>1</v>
      </c>
      <c r="U327" s="2">
        <v>0.2</v>
      </c>
      <c r="V327" s="2">
        <v>0.99949999999999894</v>
      </c>
    </row>
    <row r="328" spans="1:22" ht="14.25" customHeight="1">
      <c r="A328" s="2">
        <v>327</v>
      </c>
      <c r="B328" s="2" t="s">
        <v>1188</v>
      </c>
      <c r="C328" s="2">
        <f>YEAR(Data!$D328)</f>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2">
        <v>-67.876199999999997</v>
      </c>
    </row>
    <row r="329" spans="1:22" ht="14.25" customHeight="1">
      <c r="A329" s="2">
        <v>328</v>
      </c>
      <c r="B329" s="2" t="s">
        <v>1188</v>
      </c>
      <c r="C329" s="2">
        <f>YEAR(Data!$D329)</f>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54.224000000000004</v>
      </c>
      <c r="T329" s="2">
        <v>2</v>
      </c>
      <c r="U329" s="2">
        <v>0.2</v>
      </c>
      <c r="V329" s="2">
        <v>3.3889999999999993</v>
      </c>
    </row>
    <row r="330" spans="1:22" ht="14.25" customHeight="1">
      <c r="A330" s="2">
        <v>329</v>
      </c>
      <c r="B330" s="2" t="s">
        <v>1188</v>
      </c>
      <c r="C330" s="2">
        <f>YEAR(Data!$D330)</f>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2">
        <v>-258.50160000000011</v>
      </c>
    </row>
    <row r="331" spans="1:22" ht="14.25" customHeight="1">
      <c r="A331" s="2">
        <v>330</v>
      </c>
      <c r="B331" s="2" t="s">
        <v>1188</v>
      </c>
      <c r="C331" s="2">
        <f>YEAR(Data!$D331)</f>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100.24000000000001</v>
      </c>
      <c r="T331" s="2">
        <v>10</v>
      </c>
      <c r="U331" s="2">
        <v>0.2</v>
      </c>
      <c r="V331" s="2">
        <v>33.830999999999989</v>
      </c>
    </row>
    <row r="332" spans="1:22" ht="14.25" customHeight="1">
      <c r="A332" s="2">
        <v>331</v>
      </c>
      <c r="B332" s="2" t="s">
        <v>1188</v>
      </c>
      <c r="C332" s="2">
        <f>YEAR(Data!$D332)</f>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37.76400000000001</v>
      </c>
      <c r="T332" s="2">
        <v>6</v>
      </c>
      <c r="U332" s="2">
        <v>0.7</v>
      </c>
      <c r="V332" s="2">
        <v>-27.693600000000004</v>
      </c>
    </row>
    <row r="333" spans="1:22" ht="14.25" customHeight="1">
      <c r="A333" s="2">
        <v>332</v>
      </c>
      <c r="B333" s="2" t="s">
        <v>1201</v>
      </c>
      <c r="C333" s="2">
        <f>YEAR(Data!$D333)</f>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2">
        <v>-20.700000000000003</v>
      </c>
    </row>
    <row r="334" spans="1:22" ht="14.25" customHeight="1">
      <c r="A334" s="2">
        <v>333</v>
      </c>
      <c r="B334" s="2" t="s">
        <v>1201</v>
      </c>
      <c r="C334" s="2">
        <f>YEAR(Data!$D334)</f>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20.724000000000004</v>
      </c>
      <c r="T334" s="2">
        <v>2</v>
      </c>
      <c r="U334" s="2">
        <v>0.7</v>
      </c>
      <c r="V334" s="2">
        <v>-13.815999999999995</v>
      </c>
    </row>
    <row r="335" spans="1:22" ht="14.25" customHeight="1">
      <c r="A335" s="2">
        <v>334</v>
      </c>
      <c r="B335" s="2" t="s">
        <v>1201</v>
      </c>
      <c r="C335" s="2">
        <f>YEAR(Data!$D335)</f>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4.8960000000000008</v>
      </c>
      <c r="T335" s="2">
        <v>3</v>
      </c>
      <c r="U335" s="2">
        <v>0.7</v>
      </c>
      <c r="V335" s="2">
        <v>-3.4271999999999991</v>
      </c>
    </row>
    <row r="336" spans="1:22" ht="14.25" customHeight="1">
      <c r="A336" s="2">
        <v>335</v>
      </c>
      <c r="B336" s="2" t="s">
        <v>1210</v>
      </c>
      <c r="C336" s="2">
        <f>YEAR(Data!$D336)</f>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4.7520000000000007</v>
      </c>
      <c r="T336" s="2">
        <v>1</v>
      </c>
      <c r="U336" s="2">
        <v>0.2</v>
      </c>
      <c r="V336" s="2">
        <v>1.6037999999999997</v>
      </c>
    </row>
    <row r="337" spans="1:22" ht="14.25" customHeight="1">
      <c r="A337" s="2">
        <v>336</v>
      </c>
      <c r="B337" s="2" t="s">
        <v>1210</v>
      </c>
      <c r="C337" s="2">
        <f>YEAR(Data!$D337)</f>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2">
        <v>335.99440000000004</v>
      </c>
    </row>
    <row r="338" spans="1:22" ht="14.25" customHeight="1">
      <c r="A338" s="2">
        <v>337</v>
      </c>
      <c r="B338" s="2" t="s">
        <v>1210</v>
      </c>
      <c r="C338" s="2">
        <f>YEAR(Data!$D338)</f>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14.368000000000002</v>
      </c>
      <c r="T338" s="2">
        <v>4</v>
      </c>
      <c r="U338" s="2">
        <v>0.2</v>
      </c>
      <c r="V338" s="2">
        <v>4.4899999999999984</v>
      </c>
    </row>
    <row r="339" spans="1:22" ht="14.25" customHeight="1">
      <c r="A339" s="2">
        <v>338</v>
      </c>
      <c r="B339" s="2" t="s">
        <v>1220</v>
      </c>
      <c r="C339" s="2">
        <f>YEAR(Data!$D339)</f>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7.7120000000000006</v>
      </c>
      <c r="T339" s="2">
        <v>2</v>
      </c>
      <c r="U339" s="2">
        <v>0.2</v>
      </c>
      <c r="V339" s="2">
        <v>2.7956000000000003</v>
      </c>
    </row>
    <row r="340" spans="1:22" ht="14.25" customHeight="1">
      <c r="A340" s="2">
        <v>339</v>
      </c>
      <c r="B340" s="2" t="s">
        <v>1220</v>
      </c>
      <c r="C340" s="2">
        <f>YEAR(Data!$D340)</f>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698.35200000000009</v>
      </c>
      <c r="T340" s="2">
        <v>3</v>
      </c>
      <c r="U340" s="2">
        <v>0.2</v>
      </c>
      <c r="V340" s="2">
        <v>-17.458800000000053</v>
      </c>
    </row>
    <row r="341" spans="1:22" ht="14.25" customHeight="1">
      <c r="A341" s="2">
        <v>340</v>
      </c>
      <c r="B341" s="2" t="s">
        <v>1227</v>
      </c>
      <c r="C341" s="2">
        <f>YEAR(Data!$D341)</f>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2">
        <v>2.3311999999999999</v>
      </c>
    </row>
    <row r="342" spans="1:22" ht="14.25" customHeight="1">
      <c r="A342" s="2">
        <v>341</v>
      </c>
      <c r="B342" s="2" t="s">
        <v>1231</v>
      </c>
      <c r="C342" s="2">
        <f>YEAR(Data!$D342)</f>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2">
        <v>1.1159999999999979</v>
      </c>
    </row>
    <row r="343" spans="1:22" ht="14.25" customHeight="1">
      <c r="A343" s="2">
        <v>342</v>
      </c>
      <c r="B343" s="2" t="s">
        <v>1231</v>
      </c>
      <c r="C343" s="2">
        <f>YEAR(Data!$D343)</f>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2">
        <v>-407.97599999999989</v>
      </c>
    </row>
    <row r="344" spans="1:22" ht="14.25" customHeight="1">
      <c r="A344" s="2">
        <v>343</v>
      </c>
      <c r="B344" s="2" t="s">
        <v>1231</v>
      </c>
      <c r="C344" s="2">
        <f>YEAR(Data!$D344)</f>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30.991999999999997</v>
      </c>
      <c r="T344" s="2">
        <v>13</v>
      </c>
      <c r="U344" s="2">
        <v>0.2</v>
      </c>
      <c r="V344" s="2">
        <v>10.072399999999996</v>
      </c>
    </row>
    <row r="345" spans="1:22" ht="14.25" customHeight="1">
      <c r="A345" s="2">
        <v>344</v>
      </c>
      <c r="B345" s="2" t="s">
        <v>1231</v>
      </c>
      <c r="C345" s="2">
        <f>YEAR(Data!$D345)</f>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2">
        <v>8.3915999999999897</v>
      </c>
    </row>
    <row r="346" spans="1:22" ht="14.25" customHeight="1">
      <c r="A346" s="2">
        <v>345</v>
      </c>
      <c r="B346" s="2" t="s">
        <v>1236</v>
      </c>
      <c r="C346" s="2">
        <f>YEAR(Data!$D346)</f>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88.800000000000011</v>
      </c>
      <c r="T346" s="2">
        <v>4</v>
      </c>
      <c r="U346" s="2">
        <v>0.2</v>
      </c>
      <c r="V346" s="2">
        <v>-2.2200000000000131</v>
      </c>
    </row>
    <row r="347" spans="1:22" ht="14.25" customHeight="1">
      <c r="A347" s="2">
        <v>346</v>
      </c>
      <c r="B347" s="2" t="s">
        <v>1238</v>
      </c>
      <c r="C347" s="2">
        <f>YEAR(Data!$D347)</f>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2">
        <v>4.7976000000000028</v>
      </c>
    </row>
    <row r="348" spans="1:22" ht="14.25" customHeight="1">
      <c r="A348" s="2">
        <v>347</v>
      </c>
      <c r="B348" s="2" t="s">
        <v>1241</v>
      </c>
      <c r="C348" s="2">
        <f>YEAR(Data!$D348)</f>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7.5600000000000005</v>
      </c>
      <c r="T348" s="2">
        <v>3</v>
      </c>
      <c r="U348" s="2">
        <v>0</v>
      </c>
      <c r="V348" s="2">
        <v>3.0996000000000006</v>
      </c>
    </row>
    <row r="349" spans="1:22" ht="14.25" customHeight="1">
      <c r="A349" s="2">
        <v>348</v>
      </c>
      <c r="B349" s="2" t="s">
        <v>1241</v>
      </c>
      <c r="C349" s="2">
        <f>YEAR(Data!$D349)</f>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2">
        <v>11.543199999999999</v>
      </c>
    </row>
    <row r="350" spans="1:22" ht="14.25" customHeight="1">
      <c r="A350" s="2">
        <v>349</v>
      </c>
      <c r="B350" s="2" t="s">
        <v>1241</v>
      </c>
      <c r="C350" s="2">
        <f>YEAR(Data!$D350)</f>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2">
        <v>4.1471999999999998</v>
      </c>
    </row>
    <row r="351" spans="1:22" ht="14.25" customHeight="1">
      <c r="A351" s="2">
        <v>350</v>
      </c>
      <c r="B351" s="2" t="s">
        <v>1248</v>
      </c>
      <c r="C351" s="2">
        <f>YEAR(Data!$D351)</f>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2">
        <v>2.3086000000000002</v>
      </c>
    </row>
    <row r="352" spans="1:22" ht="14.25" customHeight="1">
      <c r="A352" s="2">
        <v>351</v>
      </c>
      <c r="B352" s="2" t="s">
        <v>1248</v>
      </c>
      <c r="C352" s="2">
        <f>YEAR(Data!$D352)</f>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2">
        <v>11.543199999999999</v>
      </c>
    </row>
    <row r="353" spans="1:22" ht="14.25" customHeight="1">
      <c r="A353" s="2">
        <v>352</v>
      </c>
      <c r="B353" s="2" t="s">
        <v>1248</v>
      </c>
      <c r="C353" s="2">
        <f>YEAR(Data!$D353)</f>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2">
        <v>1.0668</v>
      </c>
    </row>
    <row r="354" spans="1:22" ht="14.25" customHeight="1">
      <c r="A354" s="2">
        <v>353</v>
      </c>
      <c r="B354" s="2" t="s">
        <v>1248</v>
      </c>
      <c r="C354" s="2">
        <f>YEAR(Data!$D354)</f>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2">
        <v>23.086399999999998</v>
      </c>
    </row>
    <row r="355" spans="1:22" ht="14.25" customHeight="1">
      <c r="A355" s="2">
        <v>354</v>
      </c>
      <c r="B355" s="2" t="s">
        <v>1248</v>
      </c>
      <c r="C355" s="2">
        <f>YEAR(Data!$D355)</f>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4355.1680000000006</v>
      </c>
      <c r="T355" s="2">
        <v>4</v>
      </c>
      <c r="U355" s="2">
        <v>0.2</v>
      </c>
      <c r="V355" s="2">
        <v>1415.4295999999997</v>
      </c>
    </row>
    <row r="356" spans="1:22" ht="14.25" customHeight="1">
      <c r="A356" s="2">
        <v>355</v>
      </c>
      <c r="B356" s="2" t="s">
        <v>1257</v>
      </c>
      <c r="C356" s="2">
        <f>YEAR(Data!$D356)</f>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388.70400000000006</v>
      </c>
      <c r="T356" s="2">
        <v>6</v>
      </c>
      <c r="U356" s="2">
        <v>0.2</v>
      </c>
      <c r="V356" s="2">
        <v>-4.8588000000000022</v>
      </c>
    </row>
    <row r="357" spans="1:22" ht="14.25" customHeight="1">
      <c r="A357" s="2">
        <v>356</v>
      </c>
      <c r="B357" s="2" t="s">
        <v>1257</v>
      </c>
      <c r="C357" s="2">
        <f>YEAR(Data!$D357)</f>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2">
        <v>3.7995999999999999</v>
      </c>
    </row>
    <row r="358" spans="1:22" ht="14.25" customHeight="1">
      <c r="A358" s="2">
        <v>357</v>
      </c>
      <c r="B358" s="2" t="s">
        <v>1257</v>
      </c>
      <c r="C358" s="2">
        <f>YEAR(Data!$D358)</f>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2">
        <v>6.9863999999999997</v>
      </c>
    </row>
    <row r="359" spans="1:22" ht="14.25" customHeight="1">
      <c r="A359" s="2">
        <v>358</v>
      </c>
      <c r="B359" s="2" t="s">
        <v>1257</v>
      </c>
      <c r="C359" s="2">
        <f>YEAR(Data!$D359)</f>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2">
        <v>15.823999999999998</v>
      </c>
    </row>
    <row r="360" spans="1:22" ht="14.25" customHeight="1">
      <c r="A360" s="2">
        <v>359</v>
      </c>
      <c r="B360" s="2" t="s">
        <v>1268</v>
      </c>
      <c r="C360" s="2">
        <f>YEAR(Data!$D360)</f>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36.240000000000009</v>
      </c>
      <c r="T360" s="2">
        <v>5</v>
      </c>
      <c r="U360" s="2">
        <v>0.2</v>
      </c>
      <c r="V360" s="2">
        <v>11.324999999999996</v>
      </c>
    </row>
    <row r="361" spans="1:22" ht="14.25" customHeight="1">
      <c r="A361" s="2">
        <v>360</v>
      </c>
      <c r="B361" s="2" t="s">
        <v>1269</v>
      </c>
      <c r="C361" s="2">
        <f>YEAR(Data!$D361)</f>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2">
        <v>168.4384</v>
      </c>
    </row>
    <row r="362" spans="1:22" ht="14.25" customHeight="1">
      <c r="A362" s="2">
        <v>361</v>
      </c>
      <c r="B362" s="2" t="s">
        <v>1269</v>
      </c>
      <c r="C362" s="2">
        <f>YEAR(Data!$D362)</f>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2">
        <v>9.9359999999999999</v>
      </c>
    </row>
    <row r="363" spans="1:22" ht="14.25" customHeight="1">
      <c r="A363" s="2">
        <v>362</v>
      </c>
      <c r="B363" s="2" t="s">
        <v>1277</v>
      </c>
      <c r="C363" s="2">
        <f>YEAR(Data!$D363)</f>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2">
        <v>9.9359999999999999</v>
      </c>
    </row>
    <row r="364" spans="1:22" ht="14.25" customHeight="1">
      <c r="A364" s="2">
        <v>363</v>
      </c>
      <c r="B364" s="2" t="s">
        <v>1277</v>
      </c>
      <c r="C364" s="2">
        <f>YEAR(Data!$D364)</f>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2">
        <v>86.870400000000004</v>
      </c>
    </row>
    <row r="365" spans="1:22" ht="14.25" customHeight="1">
      <c r="A365" s="2">
        <v>364</v>
      </c>
      <c r="B365" s="2" t="s">
        <v>1277</v>
      </c>
      <c r="C365" s="2">
        <f>YEAR(Data!$D365)</f>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2">
        <v>1.4455999999999998</v>
      </c>
    </row>
    <row r="366" spans="1:22" ht="14.25" customHeight="1">
      <c r="A366" s="2">
        <v>365</v>
      </c>
      <c r="B366" s="2" t="s">
        <v>1277</v>
      </c>
      <c r="C366" s="2">
        <f>YEAR(Data!$D366)</f>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2">
        <v>20.732800000000001</v>
      </c>
    </row>
    <row r="367" spans="1:22" ht="14.25" customHeight="1">
      <c r="A367" s="2">
        <v>366</v>
      </c>
      <c r="B367" s="2" t="s">
        <v>1286</v>
      </c>
      <c r="C367" s="2">
        <f>YEAR(Data!$D367)</f>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8.4783999999999935</v>
      </c>
    </row>
    <row r="368" spans="1:22" ht="14.25" customHeight="1">
      <c r="A368" s="2">
        <v>367</v>
      </c>
      <c r="B368" s="2" t="s">
        <v>1289</v>
      </c>
      <c r="C368" s="2">
        <f>YEAR(Data!$D368)</f>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2">
        <v>10.44</v>
      </c>
    </row>
    <row r="369" spans="1:22" ht="14.25" customHeight="1">
      <c r="A369" s="2">
        <v>368</v>
      </c>
      <c r="B369" s="2" t="s">
        <v>1289</v>
      </c>
      <c r="C369" s="2">
        <f>YEAR(Data!$D369)</f>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2">
        <v>0.14719999999999978</v>
      </c>
    </row>
    <row r="370" spans="1:22" ht="14.25" customHeight="1">
      <c r="A370" s="2">
        <v>369</v>
      </c>
      <c r="B370" s="2" t="s">
        <v>1289</v>
      </c>
      <c r="C370" s="2">
        <f>YEAR(Data!$D370)</f>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2">
        <v>29.341200000000008</v>
      </c>
    </row>
    <row r="371" spans="1:22" ht="14.25" customHeight="1">
      <c r="A371" s="2">
        <v>370</v>
      </c>
      <c r="B371" s="2" t="s">
        <v>1289</v>
      </c>
      <c r="C371" s="2">
        <f>YEAR(Data!$D371)</f>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2">
        <v>271.41920000000005</v>
      </c>
    </row>
    <row r="372" spans="1:22" ht="14.25" customHeight="1">
      <c r="A372" s="2">
        <v>371</v>
      </c>
      <c r="B372" s="2" t="s">
        <v>1299</v>
      </c>
      <c r="C372" s="2">
        <f>YEAR(Data!$D372)</f>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25.920000000000005</v>
      </c>
      <c r="T372" s="2">
        <v>5</v>
      </c>
      <c r="U372" s="2">
        <v>0.2</v>
      </c>
      <c r="V372" s="2">
        <v>9.3960000000000008</v>
      </c>
    </row>
    <row r="373" spans="1:22" ht="14.25" customHeight="1">
      <c r="A373" s="2">
        <v>372</v>
      </c>
      <c r="B373" s="2" t="s">
        <v>1299</v>
      </c>
      <c r="C373" s="2">
        <f>YEAR(Data!$D373)</f>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53.424000000000007</v>
      </c>
      <c r="T373" s="2">
        <v>3</v>
      </c>
      <c r="U373" s="2">
        <v>0.2</v>
      </c>
      <c r="V373" s="2">
        <v>4.6746000000000016</v>
      </c>
    </row>
    <row r="374" spans="1:22" ht="14.25" customHeight="1">
      <c r="A374" s="2">
        <v>373</v>
      </c>
      <c r="B374" s="2" t="s">
        <v>1307</v>
      </c>
      <c r="C374" s="2">
        <f>YEAR(Data!$D374)</f>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8.1600000000000019</v>
      </c>
      <c r="T374" s="2">
        <v>5</v>
      </c>
      <c r="U374" s="2">
        <v>0.7</v>
      </c>
      <c r="V374" s="2">
        <v>-5.7119999999999997</v>
      </c>
    </row>
    <row r="375" spans="1:22" ht="14.25" customHeight="1">
      <c r="A375" s="2">
        <v>374</v>
      </c>
      <c r="B375" s="2" t="s">
        <v>1307</v>
      </c>
      <c r="C375" s="2">
        <f>YEAR(Data!$D375)</f>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1023.9360000000001</v>
      </c>
      <c r="T375" s="2">
        <v>8</v>
      </c>
      <c r="U375" s="2">
        <v>0.2</v>
      </c>
      <c r="V375" s="2">
        <v>179.1887999999999</v>
      </c>
    </row>
    <row r="376" spans="1:22" ht="14.25" customHeight="1">
      <c r="A376" s="2">
        <v>375</v>
      </c>
      <c r="B376" s="2" t="s">
        <v>1307</v>
      </c>
      <c r="C376" s="2">
        <f>YEAR(Data!$D376)</f>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2">
        <v>0.92399999999999993</v>
      </c>
    </row>
    <row r="377" spans="1:22" ht="14.25" customHeight="1">
      <c r="A377" s="2">
        <v>376</v>
      </c>
      <c r="B377" s="2" t="s">
        <v>1307</v>
      </c>
      <c r="C377" s="2">
        <f>YEAR(Data!$D377)</f>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2">
        <v>-29.940000000000012</v>
      </c>
    </row>
    <row r="378" spans="1:22" ht="14.25" customHeight="1">
      <c r="A378" s="2">
        <v>377</v>
      </c>
      <c r="B378" s="2" t="s">
        <v>1317</v>
      </c>
      <c r="C378" s="2">
        <f>YEAR(Data!$D378)</f>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99.13600000000001</v>
      </c>
      <c r="T378" s="2">
        <v>4</v>
      </c>
      <c r="U378" s="2">
        <v>0.2</v>
      </c>
      <c r="V378" s="2">
        <v>30.979999999999993</v>
      </c>
    </row>
    <row r="379" spans="1:22" ht="14.25" customHeight="1">
      <c r="A379" s="2">
        <v>378</v>
      </c>
      <c r="B379" s="2" t="s">
        <v>1323</v>
      </c>
      <c r="C379" s="2">
        <f>YEAR(Data!$D379)</f>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1488.4239999999998</v>
      </c>
      <c r="T379" s="2">
        <v>7</v>
      </c>
      <c r="U379" s="2">
        <v>0.3</v>
      </c>
      <c r="V379" s="2">
        <v>-297.68479999999983</v>
      </c>
    </row>
    <row r="380" spans="1:22" ht="14.25" customHeight="1">
      <c r="A380" s="2">
        <v>379</v>
      </c>
      <c r="B380" s="2" t="s">
        <v>1328</v>
      </c>
      <c r="C380" s="2">
        <f>YEAR(Data!$D380)</f>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8.6519999999999975</v>
      </c>
      <c r="T380" s="2">
        <v>3</v>
      </c>
      <c r="U380" s="2">
        <v>0.8</v>
      </c>
      <c r="V380" s="2">
        <v>-20.332200000000007</v>
      </c>
    </row>
    <row r="381" spans="1:22" ht="14.25" customHeight="1">
      <c r="A381" s="2">
        <v>380</v>
      </c>
      <c r="B381" s="2" t="s">
        <v>1328</v>
      </c>
      <c r="C381" s="2">
        <f>YEAR(Data!$D381)</f>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2">
        <v>2.6810999999999954</v>
      </c>
    </row>
    <row r="382" spans="1:22" ht="14.25" customHeight="1">
      <c r="A382" s="2">
        <v>381</v>
      </c>
      <c r="B382" s="2" t="s">
        <v>1328</v>
      </c>
      <c r="C382" s="2">
        <f>YEAR(Data!$D382)</f>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12.175999999999998</v>
      </c>
      <c r="T382" s="2">
        <v>4</v>
      </c>
      <c r="U382" s="2">
        <v>0.8</v>
      </c>
      <c r="V382" s="2">
        <v>-18.872800000000009</v>
      </c>
    </row>
    <row r="383" spans="1:22" ht="14.25" customHeight="1">
      <c r="A383" s="2">
        <v>382</v>
      </c>
      <c r="B383" s="2" t="s">
        <v>1337</v>
      </c>
      <c r="C383" s="2">
        <f>YEAR(Data!$D383)</f>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2">
        <v>25.48</v>
      </c>
    </row>
    <row r="384" spans="1:22" ht="14.25" customHeight="1">
      <c r="A384" s="2">
        <v>383</v>
      </c>
      <c r="B384" s="2" t="s">
        <v>1337</v>
      </c>
      <c r="C384" s="2">
        <f>YEAR(Data!$D384)</f>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2">
        <v>17.337599999999998</v>
      </c>
    </row>
    <row r="385" spans="1:22" ht="14.25" customHeight="1">
      <c r="A385" s="2">
        <v>384</v>
      </c>
      <c r="B385" s="2" t="s">
        <v>1344</v>
      </c>
      <c r="C385" s="2">
        <f>YEAR(Data!$D385)</f>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2">
        <v>8.7989999999999995</v>
      </c>
    </row>
    <row r="386" spans="1:22" ht="14.25" customHeight="1">
      <c r="A386" s="2">
        <v>385</v>
      </c>
      <c r="B386" s="2" t="s">
        <v>1349</v>
      </c>
      <c r="C386" s="2">
        <f>YEAR(Data!$D386)</f>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375.45750000000004</v>
      </c>
      <c r="T386" s="2">
        <v>3</v>
      </c>
      <c r="U386" s="2">
        <v>0.45</v>
      </c>
      <c r="V386" s="2">
        <v>-157.00949999999997</v>
      </c>
    </row>
    <row r="387" spans="1:22" ht="14.25" customHeight="1">
      <c r="A387" s="2">
        <v>386</v>
      </c>
      <c r="B387" s="2" t="s">
        <v>1349</v>
      </c>
      <c r="C387" s="2">
        <f>YEAR(Data!$D387)</f>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83.976000000000013</v>
      </c>
      <c r="T387" s="2">
        <v>3</v>
      </c>
      <c r="U387" s="2">
        <v>0.2</v>
      </c>
      <c r="V387" s="2">
        <v>-1.049700000000005</v>
      </c>
    </row>
    <row r="388" spans="1:22" ht="14.25" customHeight="1">
      <c r="A388" s="2">
        <v>387</v>
      </c>
      <c r="B388" s="2" t="s">
        <v>1357</v>
      </c>
      <c r="C388" s="2">
        <f>YEAR(Data!$D388)</f>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482.34000000000003</v>
      </c>
      <c r="T388" s="2">
        <v>4</v>
      </c>
      <c r="U388" s="2">
        <v>0.7</v>
      </c>
      <c r="V388" s="2">
        <v>-337.63799999999981</v>
      </c>
    </row>
    <row r="389" spans="1:22" ht="14.25" customHeight="1">
      <c r="A389" s="2">
        <v>388</v>
      </c>
      <c r="B389" s="2" t="s">
        <v>1357</v>
      </c>
      <c r="C389" s="2">
        <f>YEAR(Data!$D389)</f>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2.9600000000000004</v>
      </c>
      <c r="T389" s="2">
        <v>1</v>
      </c>
      <c r="U389" s="2">
        <v>0.2</v>
      </c>
      <c r="V389" s="2">
        <v>0.77700000000000025</v>
      </c>
    </row>
    <row r="390" spans="1:22" ht="14.25" customHeight="1">
      <c r="A390" s="2">
        <v>389</v>
      </c>
      <c r="B390" s="2" t="s">
        <v>1364</v>
      </c>
      <c r="C390" s="2">
        <f>YEAR(Data!$D390)</f>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2">
        <v>0.42639999999999978</v>
      </c>
    </row>
    <row r="391" spans="1:22" ht="14.25" customHeight="1">
      <c r="A391" s="2">
        <v>390</v>
      </c>
      <c r="B391" s="2" t="s">
        <v>1369</v>
      </c>
      <c r="C391" s="2">
        <f>YEAR(Data!$D391)</f>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2">
        <v>7.8839999999999986</v>
      </c>
    </row>
    <row r="392" spans="1:22" ht="14.25" customHeight="1">
      <c r="A392" s="2">
        <v>391</v>
      </c>
      <c r="B392" s="2" t="s">
        <v>1369</v>
      </c>
      <c r="C392" s="2">
        <f>YEAR(Data!$D392)</f>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13.593199999999996</v>
      </c>
    </row>
    <row r="393" spans="1:22" ht="14.25" customHeight="1">
      <c r="A393" s="2">
        <v>392</v>
      </c>
      <c r="B393" s="2" t="s">
        <v>1374</v>
      </c>
      <c r="C393" s="2">
        <f>YEAR(Data!$D393)</f>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246.38400000000001</v>
      </c>
      <c r="T393" s="2">
        <v>2</v>
      </c>
      <c r="U393" s="2">
        <v>0.2</v>
      </c>
      <c r="V393" s="2">
        <v>27.718199999999968</v>
      </c>
    </row>
    <row r="394" spans="1:22" ht="14.25" customHeight="1">
      <c r="A394" s="2">
        <v>393</v>
      </c>
      <c r="B394" s="2" t="s">
        <v>1374</v>
      </c>
      <c r="C394" s="2">
        <f>YEAR(Data!$D394)</f>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2">
        <v>701.98829999999998</v>
      </c>
    </row>
    <row r="395" spans="1:22" ht="14.25" customHeight="1">
      <c r="A395" s="2">
        <v>394</v>
      </c>
      <c r="B395" s="2" t="s">
        <v>1382</v>
      </c>
      <c r="C395" s="2">
        <f>YEAR(Data!$D395)</f>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12.461999999999996</v>
      </c>
      <c r="T395" s="2">
        <v>3</v>
      </c>
      <c r="U395" s="2">
        <v>0.8</v>
      </c>
      <c r="V395" s="2">
        <v>-20.5623</v>
      </c>
    </row>
    <row r="396" spans="1:22" ht="14.25" customHeight="1">
      <c r="A396" s="2">
        <v>395</v>
      </c>
      <c r="B396" s="2" t="s">
        <v>1388</v>
      </c>
      <c r="C396" s="2">
        <f>YEAR(Data!$D396)</f>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2">
        <v>25.579799999999992</v>
      </c>
    </row>
    <row r="397" spans="1:22" ht="14.25" customHeight="1">
      <c r="A397" s="2">
        <v>396</v>
      </c>
      <c r="B397" s="2" t="s">
        <v>1395</v>
      </c>
      <c r="C397" s="2">
        <f>YEAR(Data!$D397)</f>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2">
        <v>9.4923999999999964</v>
      </c>
    </row>
    <row r="398" spans="1:22" ht="14.25" customHeight="1">
      <c r="A398" s="2">
        <v>397</v>
      </c>
      <c r="B398" s="2" t="s">
        <v>1395</v>
      </c>
      <c r="C398" s="2">
        <f>YEAR(Data!$D398)</f>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2">
        <v>6.2208000000000006</v>
      </c>
    </row>
    <row r="399" spans="1:22" ht="14.25" customHeight="1">
      <c r="A399" s="2">
        <v>398</v>
      </c>
      <c r="B399" s="2" t="s">
        <v>1404</v>
      </c>
      <c r="C399" s="2">
        <f>YEAR(Data!$D399)</f>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2">
        <v>21.035999999999994</v>
      </c>
    </row>
    <row r="400" spans="1:22" ht="14.25" customHeight="1">
      <c r="A400" s="2">
        <v>399</v>
      </c>
      <c r="B400" s="2" t="s">
        <v>1407</v>
      </c>
      <c r="C400" s="2">
        <f>YEAR(Data!$D400)</f>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35.952000000000005</v>
      </c>
      <c r="T400" s="2">
        <v>3</v>
      </c>
      <c r="U400" s="2">
        <v>0.2</v>
      </c>
      <c r="V400" s="2">
        <v>3.5951999999999984</v>
      </c>
    </row>
    <row r="401" spans="1:22" ht="14.25" customHeight="1">
      <c r="A401" s="2">
        <v>400</v>
      </c>
      <c r="B401" s="2" t="s">
        <v>1407</v>
      </c>
      <c r="C401" s="2">
        <f>YEAR(Data!$D401)</f>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2">
        <v>-317.15280000000007</v>
      </c>
    </row>
    <row r="402" spans="1:22" ht="14.25" customHeight="1">
      <c r="A402" s="2">
        <v>401</v>
      </c>
      <c r="B402" s="2" t="s">
        <v>1407</v>
      </c>
      <c r="C402" s="2">
        <f>YEAR(Data!$D402)</f>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2">
        <v>-32.783999999999999</v>
      </c>
    </row>
    <row r="403" spans="1:22" ht="14.25" customHeight="1">
      <c r="A403" s="2">
        <v>402</v>
      </c>
      <c r="B403" s="2" t="s">
        <v>1407</v>
      </c>
      <c r="C403" s="2">
        <f>YEAR(Data!$D403)</f>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2">
        <v>0.71979999999999933</v>
      </c>
    </row>
    <row r="404" spans="1:22" ht="14.25" customHeight="1">
      <c r="A404" s="2">
        <v>403</v>
      </c>
      <c r="B404" s="2" t="s">
        <v>1416</v>
      </c>
      <c r="C404" s="2">
        <f>YEAR(Data!$D404)</f>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9.5680000000000014</v>
      </c>
      <c r="T404" s="2">
        <v>2</v>
      </c>
      <c r="U404" s="2">
        <v>0.2</v>
      </c>
      <c r="V404" s="2">
        <v>3.4683999999999999</v>
      </c>
    </row>
    <row r="405" spans="1:22" ht="14.25" customHeight="1">
      <c r="A405" s="2">
        <v>404</v>
      </c>
      <c r="B405" s="2" t="s">
        <v>1422</v>
      </c>
      <c r="C405" s="2">
        <f>YEAR(Data!$D405)</f>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2">
        <v>9.7680000000000007</v>
      </c>
    </row>
    <row r="406" spans="1:22" ht="14.25" customHeight="1">
      <c r="A406" s="2">
        <v>405</v>
      </c>
      <c r="B406" s="2" t="s">
        <v>1425</v>
      </c>
      <c r="C406" s="2">
        <f>YEAR(Data!$D406)</f>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35.910000000000004</v>
      </c>
      <c r="T406" s="2">
        <v>3</v>
      </c>
      <c r="U406" s="2">
        <v>0</v>
      </c>
      <c r="V406" s="2">
        <v>9.6956999999999987</v>
      </c>
    </row>
    <row r="407" spans="1:22" ht="14.25" customHeight="1">
      <c r="A407" s="2">
        <v>406</v>
      </c>
      <c r="B407" s="2" t="s">
        <v>1429</v>
      </c>
      <c r="C407" s="2">
        <f>YEAR(Data!$D407)</f>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179.95000000000002</v>
      </c>
      <c r="T407" s="2">
        <v>5</v>
      </c>
      <c r="U407" s="2">
        <v>0</v>
      </c>
      <c r="V407" s="2">
        <v>37.789500000000004</v>
      </c>
    </row>
    <row r="408" spans="1:22" ht="14.25" customHeight="1">
      <c r="A408" s="2">
        <v>407</v>
      </c>
      <c r="B408" s="2" t="s">
        <v>1429</v>
      </c>
      <c r="C408" s="2">
        <f>YEAR(Data!$D408)</f>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2">
        <v>434.99130000000002</v>
      </c>
    </row>
    <row r="409" spans="1:22" ht="14.25" customHeight="1">
      <c r="A409" s="2">
        <v>408</v>
      </c>
      <c r="B409" s="2" t="s">
        <v>1429</v>
      </c>
      <c r="C409" s="2">
        <f>YEAR(Data!$D409)</f>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2">
        <v>13.3035</v>
      </c>
    </row>
    <row r="410" spans="1:22" ht="14.25" customHeight="1">
      <c r="A410" s="2">
        <v>409</v>
      </c>
      <c r="B410" s="2" t="s">
        <v>1429</v>
      </c>
      <c r="C410" s="2">
        <f>YEAR(Data!$D410)</f>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1004.0239999999999</v>
      </c>
      <c r="T410" s="2">
        <v>7</v>
      </c>
      <c r="U410" s="2">
        <v>0.2</v>
      </c>
      <c r="V410" s="2">
        <v>-112.95269999999994</v>
      </c>
    </row>
    <row r="411" spans="1:22" ht="14.25" customHeight="1">
      <c r="A411" s="2">
        <v>410</v>
      </c>
      <c r="B411" s="2" t="s">
        <v>1429</v>
      </c>
      <c r="C411" s="2">
        <f>YEAR(Data!$D411)</f>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2">
        <v>4.6463999999999999</v>
      </c>
    </row>
    <row r="412" spans="1:22" ht="14.25" customHeight="1">
      <c r="A412" s="2">
        <v>411</v>
      </c>
      <c r="B412" s="2" t="s">
        <v>1429</v>
      </c>
      <c r="C412" s="2">
        <f>YEAR(Data!$D412)</f>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28.349999999999998</v>
      </c>
      <c r="T412" s="2">
        <v>9</v>
      </c>
      <c r="U412" s="2">
        <v>0</v>
      </c>
      <c r="V412" s="2">
        <v>13.608000000000001</v>
      </c>
    </row>
    <row r="413" spans="1:22" ht="14.25" customHeight="1">
      <c r="A413" s="2">
        <v>412</v>
      </c>
      <c r="B413" s="2" t="s">
        <v>1429</v>
      </c>
      <c r="C413" s="2">
        <f>YEAR(Data!$D413)</f>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2">
        <v>27.430199999999999</v>
      </c>
    </row>
    <row r="414" spans="1:22" ht="14.25" customHeight="1">
      <c r="A414" s="2">
        <v>413</v>
      </c>
      <c r="B414" s="2" t="s">
        <v>1429</v>
      </c>
      <c r="C414" s="2">
        <f>YEAR(Data!$D414)</f>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2">
        <v>31.454799999999949</v>
      </c>
    </row>
    <row r="415" spans="1:22" ht="14.25" customHeight="1">
      <c r="A415" s="2">
        <v>414</v>
      </c>
      <c r="B415" s="2" t="s">
        <v>1429</v>
      </c>
      <c r="C415" s="2">
        <f>YEAR(Data!$D415)</f>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113.56800000000001</v>
      </c>
      <c r="T415" s="2">
        <v>2</v>
      </c>
      <c r="U415" s="2">
        <v>0.2</v>
      </c>
      <c r="V415" s="2">
        <v>-18.454800000000013</v>
      </c>
    </row>
    <row r="416" spans="1:22" ht="14.25" customHeight="1">
      <c r="A416" s="2">
        <v>415</v>
      </c>
      <c r="B416" s="2" t="s">
        <v>1447</v>
      </c>
      <c r="C416" s="2">
        <f>YEAR(Data!$D416)</f>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2">
        <v>65.734199999999987</v>
      </c>
    </row>
    <row r="417" spans="1:22" ht="14.25" customHeight="1">
      <c r="A417" s="2">
        <v>416</v>
      </c>
      <c r="B417" s="2" t="s">
        <v>1447</v>
      </c>
      <c r="C417" s="2">
        <f>YEAR(Data!$D417)</f>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2">
        <v>26.874400000000023</v>
      </c>
    </row>
    <row r="418" spans="1:22" ht="14.25" customHeight="1">
      <c r="A418" s="2">
        <v>417</v>
      </c>
      <c r="B418" s="2" t="s">
        <v>1452</v>
      </c>
      <c r="C418" s="2">
        <f>YEAR(Data!$D418)</f>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2">
        <v>25.898399999999995</v>
      </c>
    </row>
    <row r="419" spans="1:22" ht="14.25" customHeight="1">
      <c r="A419" s="2">
        <v>418</v>
      </c>
      <c r="B419" s="2" t="s">
        <v>1458</v>
      </c>
      <c r="C419" s="2">
        <f>YEAR(Data!$D419)</f>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2">
        <v>38.379999999999981</v>
      </c>
    </row>
    <row r="420" spans="1:22" ht="14.25" customHeight="1">
      <c r="A420" s="2">
        <v>419</v>
      </c>
      <c r="B420" s="2" t="s">
        <v>1463</v>
      </c>
      <c r="C420" s="2">
        <f>YEAR(Data!$D420)</f>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2">
        <v>2.8322000000000003</v>
      </c>
    </row>
    <row r="421" spans="1:22" ht="14.25" customHeight="1">
      <c r="A421" s="2">
        <v>420</v>
      </c>
      <c r="B421" s="2" t="s">
        <v>1467</v>
      </c>
      <c r="C421" s="2">
        <f>YEAR(Data!$D421)</f>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2">
        <v>2.702799999999999</v>
      </c>
    </row>
    <row r="422" spans="1:22" ht="14.25" customHeight="1">
      <c r="A422" s="2">
        <v>421</v>
      </c>
      <c r="B422" s="2" t="s">
        <v>1467</v>
      </c>
      <c r="C422" s="2">
        <f>YEAR(Data!$D422)</f>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2">
        <v>7.0149999999999988</v>
      </c>
    </row>
    <row r="423" spans="1:22" ht="14.25" customHeight="1">
      <c r="A423" s="2">
        <v>422</v>
      </c>
      <c r="B423" s="2" t="s">
        <v>1472</v>
      </c>
      <c r="C423" s="2">
        <f>YEAR(Data!$D423)</f>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2">
        <v>56.566200000000009</v>
      </c>
    </row>
    <row r="424" spans="1:22" ht="14.25" customHeight="1">
      <c r="A424" s="2">
        <v>423</v>
      </c>
      <c r="B424" s="2" t="s">
        <v>1476</v>
      </c>
      <c r="C424" s="2">
        <f>YEAR(Data!$D424)</f>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2">
        <v>14.705600000000004</v>
      </c>
    </row>
    <row r="425" spans="1:22" ht="14.25" customHeight="1">
      <c r="A425" s="2">
        <v>424</v>
      </c>
      <c r="B425" s="2" t="s">
        <v>1476</v>
      </c>
      <c r="C425" s="2">
        <f>YEAR(Data!$D425)</f>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2">
        <v>8.5019999999999989</v>
      </c>
    </row>
    <row r="426" spans="1:22" ht="14.25" customHeight="1">
      <c r="A426" s="2">
        <v>425</v>
      </c>
      <c r="B426" s="2" t="s">
        <v>1484</v>
      </c>
      <c r="C426" s="2">
        <f>YEAR(Data!$D426)</f>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2">
        <v>225.26400000000001</v>
      </c>
    </row>
    <row r="427" spans="1:22" ht="14.25" customHeight="1">
      <c r="A427" s="2">
        <v>426</v>
      </c>
      <c r="B427" s="2" t="s">
        <v>1490</v>
      </c>
      <c r="C427" s="2">
        <f>YEAR(Data!$D427)</f>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2">
        <v>11.076000000000001</v>
      </c>
    </row>
    <row r="428" spans="1:22" ht="14.25" customHeight="1">
      <c r="A428" s="2">
        <v>427</v>
      </c>
      <c r="B428" s="2" t="s">
        <v>1490</v>
      </c>
      <c r="C428" s="2">
        <f>YEAR(Data!$D428)</f>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2">
        <v>138.20160000000001</v>
      </c>
    </row>
    <row r="429" spans="1:22" ht="14.25" customHeight="1">
      <c r="A429" s="2">
        <v>428</v>
      </c>
      <c r="B429" s="2" t="s">
        <v>1496</v>
      </c>
      <c r="C429" s="2">
        <f>YEAR(Data!$D429)</f>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2">
        <v>30.095700000000001</v>
      </c>
    </row>
    <row r="430" spans="1:22" ht="14.25" customHeight="1">
      <c r="A430" s="2">
        <v>429</v>
      </c>
      <c r="B430" s="2" t="s">
        <v>1502</v>
      </c>
      <c r="C430" s="2">
        <f>YEAR(Data!$D430)</f>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6.6719999999999988</v>
      </c>
      <c r="T430" s="2">
        <v>6</v>
      </c>
      <c r="U430" s="2">
        <v>0.2</v>
      </c>
      <c r="V430" s="2">
        <v>0.50039999999999996</v>
      </c>
    </row>
    <row r="431" spans="1:22" ht="14.25" customHeight="1">
      <c r="A431" s="2">
        <v>430</v>
      </c>
      <c r="B431" s="2" t="s">
        <v>1507</v>
      </c>
      <c r="C431" s="2">
        <f>YEAR(Data!$D431)</f>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189.58800000000005</v>
      </c>
      <c r="T431" s="2">
        <v>2</v>
      </c>
      <c r="U431" s="2">
        <v>0.7</v>
      </c>
      <c r="V431" s="2">
        <v>-145.35079999999999</v>
      </c>
    </row>
    <row r="432" spans="1:22" ht="14.25" customHeight="1">
      <c r="A432" s="2">
        <v>431</v>
      </c>
      <c r="B432" s="2" t="s">
        <v>1507</v>
      </c>
      <c r="C432" s="2">
        <f>YEAR(Data!$D432)</f>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408.74399999999997</v>
      </c>
      <c r="T432" s="2">
        <v>7</v>
      </c>
      <c r="U432" s="2">
        <v>0.2</v>
      </c>
      <c r="V432" s="2">
        <v>76.639499999999984</v>
      </c>
    </row>
    <row r="433" spans="1:22" ht="14.25" customHeight="1">
      <c r="A433" s="2">
        <v>432</v>
      </c>
      <c r="B433" s="2" t="s">
        <v>1507</v>
      </c>
      <c r="C433" s="2">
        <f>YEAR(Data!$D433)</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2">
        <v>54.742499999999978</v>
      </c>
    </row>
    <row r="434" spans="1:22" ht="14.25" customHeight="1">
      <c r="A434" s="2">
        <v>433</v>
      </c>
      <c r="B434" s="2" t="s">
        <v>1507</v>
      </c>
      <c r="C434" s="2">
        <f>YEAR(Data!$D434)</f>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2">
        <v>-0.7748000000000006</v>
      </c>
    </row>
    <row r="435" spans="1:22" ht="14.25" customHeight="1">
      <c r="A435" s="2">
        <v>434</v>
      </c>
      <c r="B435" s="2" t="s">
        <v>1515</v>
      </c>
      <c r="C435" s="2">
        <f>YEAR(Data!$D435)</f>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714.30000000000007</v>
      </c>
      <c r="T435" s="2">
        <v>5</v>
      </c>
      <c r="U435" s="2">
        <v>0</v>
      </c>
      <c r="V435" s="2">
        <v>207.14699999999993</v>
      </c>
    </row>
    <row r="436" spans="1:22" ht="14.25" customHeight="1">
      <c r="A436" s="2">
        <v>435</v>
      </c>
      <c r="B436" s="2" t="s">
        <v>1518</v>
      </c>
      <c r="C436" s="2">
        <f>YEAR(Data!$D436)</f>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2">
        <v>-3.6891999999999996</v>
      </c>
    </row>
    <row r="437" spans="1:22" ht="14.25" customHeight="1">
      <c r="A437" s="2">
        <v>436</v>
      </c>
      <c r="B437" s="2" t="s">
        <v>1518</v>
      </c>
      <c r="C437" s="2">
        <f>YEAR(Data!$D437)</f>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2">
        <v>-18.584999999999994</v>
      </c>
    </row>
    <row r="438" spans="1:22" ht="14.25" customHeight="1">
      <c r="A438" s="2">
        <v>437</v>
      </c>
      <c r="B438" s="2" t="s">
        <v>1526</v>
      </c>
      <c r="C438" s="2">
        <f>YEAR(Data!$D438)</f>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2">
        <v>43.199100000000044</v>
      </c>
    </row>
    <row r="439" spans="1:22" ht="14.25" customHeight="1">
      <c r="A439" s="2">
        <v>438</v>
      </c>
      <c r="B439" s="2" t="s">
        <v>1526</v>
      </c>
      <c r="C439" s="2">
        <f>YEAR(Data!$D439)</f>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2">
        <v>113.63939999999998</v>
      </c>
    </row>
    <row r="440" spans="1:22" ht="14.25" customHeight="1">
      <c r="A440" s="2">
        <v>439</v>
      </c>
      <c r="B440" s="2" t="s">
        <v>1531</v>
      </c>
      <c r="C440" s="2">
        <f>YEAR(Data!$D440)</f>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31.872000000000003</v>
      </c>
      <c r="T440" s="2">
        <v>8</v>
      </c>
      <c r="U440" s="2">
        <v>0.2</v>
      </c>
      <c r="V440" s="2">
        <v>11.553600000000003</v>
      </c>
    </row>
    <row r="441" spans="1:22" ht="14.25" customHeight="1">
      <c r="A441" s="2">
        <v>440</v>
      </c>
      <c r="B441" s="2" t="s">
        <v>1536</v>
      </c>
      <c r="C441" s="2">
        <f>YEAR(Data!$D441)</f>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207.84600000000003</v>
      </c>
      <c r="T441" s="2">
        <v>3</v>
      </c>
      <c r="U441" s="2">
        <v>0.1</v>
      </c>
      <c r="V441" s="2">
        <v>2.3093999999999895</v>
      </c>
    </row>
    <row r="442" spans="1:22" ht="14.25" customHeight="1">
      <c r="A442" s="2">
        <v>441</v>
      </c>
      <c r="B442" s="2" t="s">
        <v>1539</v>
      </c>
      <c r="C442" s="2">
        <f>YEAR(Data!$D442)</f>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2">
        <v>3.6659999999999986</v>
      </c>
    </row>
    <row r="443" spans="1:22" ht="14.25" customHeight="1">
      <c r="A443" s="2">
        <v>442</v>
      </c>
      <c r="B443" s="2" t="s">
        <v>1539</v>
      </c>
      <c r="C443" s="2">
        <f>YEAR(Data!$D443)</f>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2">
        <v>23.392800000000008</v>
      </c>
    </row>
    <row r="444" spans="1:22" ht="14.25" customHeight="1">
      <c r="A444" s="2">
        <v>443</v>
      </c>
      <c r="B444" s="2" t="s">
        <v>1539</v>
      </c>
      <c r="C444" s="2">
        <f>YEAR(Data!$D444)</f>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70.949999999999989</v>
      </c>
      <c r="T444" s="2">
        <v>3</v>
      </c>
      <c r="U444" s="2">
        <v>0</v>
      </c>
      <c r="V444" s="2">
        <v>20.575499999999998</v>
      </c>
    </row>
    <row r="445" spans="1:22" ht="14.25" customHeight="1">
      <c r="A445" s="2">
        <v>444</v>
      </c>
      <c r="B445" s="2" t="s">
        <v>1539</v>
      </c>
      <c r="C445" s="2">
        <f>YEAR(Data!$D445)</f>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2">
        <v>42.025599999999997</v>
      </c>
    </row>
    <row r="446" spans="1:22" ht="14.25" customHeight="1">
      <c r="A446" s="2">
        <v>445</v>
      </c>
      <c r="B446" s="2" t="s">
        <v>1539</v>
      </c>
      <c r="C446" s="2">
        <f>YEAR(Data!$D446)</f>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2">
        <v>29.152800000000013</v>
      </c>
    </row>
    <row r="447" spans="1:22" ht="14.25" customHeight="1">
      <c r="A447" s="2">
        <v>446</v>
      </c>
      <c r="B447" s="2" t="s">
        <v>1539</v>
      </c>
      <c r="C447" s="2">
        <f>YEAR(Data!$D447)</f>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2">
        <v>10.584</v>
      </c>
    </row>
    <row r="448" spans="1:22" ht="14.25" customHeight="1">
      <c r="A448" s="2">
        <v>447</v>
      </c>
      <c r="B448" s="2" t="s">
        <v>1552</v>
      </c>
      <c r="C448" s="2">
        <f>YEAR(Data!$D448)</f>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2">
        <v>1.3676999999999999</v>
      </c>
    </row>
    <row r="449" spans="1:22" ht="14.25" customHeight="1">
      <c r="A449" s="2">
        <v>448</v>
      </c>
      <c r="B449" s="2" t="s">
        <v>1557</v>
      </c>
      <c r="C449" s="2">
        <f>YEAR(Data!$D449)</f>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59.519999999999996</v>
      </c>
      <c r="T449" s="2">
        <v>3</v>
      </c>
      <c r="U449" s="2">
        <v>0</v>
      </c>
      <c r="V449" s="2">
        <v>15.475200000000001</v>
      </c>
    </row>
    <row r="450" spans="1:22" ht="14.25" customHeight="1">
      <c r="A450" s="2">
        <v>449</v>
      </c>
      <c r="B450" s="2" t="s">
        <v>1557</v>
      </c>
      <c r="C450" s="2">
        <f>YEAR(Data!$D450)</f>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2">
        <v>9.716399999999993</v>
      </c>
    </row>
    <row r="451" spans="1:22" ht="14.25" customHeight="1">
      <c r="A451" s="2">
        <v>450</v>
      </c>
      <c r="B451" s="2" t="s">
        <v>1557</v>
      </c>
      <c r="C451" s="2">
        <f>YEAR(Data!$D451)</f>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2">
        <v>71.247600000000006</v>
      </c>
    </row>
    <row r="452" spans="1:22" ht="14.25" customHeight="1">
      <c r="A452" s="2">
        <v>451</v>
      </c>
      <c r="B452" s="2" t="s">
        <v>1557</v>
      </c>
      <c r="C452" s="2">
        <f>YEAR(Data!$D452)</f>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2">
        <v>7.9248000000000012</v>
      </c>
    </row>
    <row r="453" spans="1:22" ht="14.25" customHeight="1">
      <c r="A453" s="2">
        <v>452</v>
      </c>
      <c r="B453" s="2" t="s">
        <v>1557</v>
      </c>
      <c r="C453" s="2">
        <f>YEAR(Data!$D453)</f>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2">
        <v>2.8535999999999988</v>
      </c>
    </row>
    <row r="454" spans="1:22" ht="14.25" customHeight="1">
      <c r="A454" s="2">
        <v>453</v>
      </c>
      <c r="B454" s="2" t="s">
        <v>1557</v>
      </c>
      <c r="C454" s="2">
        <f>YEAR(Data!$D454)</f>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2">
        <v>9.1311999999999998</v>
      </c>
    </row>
    <row r="455" spans="1:22" ht="14.25" customHeight="1">
      <c r="A455" s="2">
        <v>454</v>
      </c>
      <c r="B455" s="2" t="s">
        <v>1573</v>
      </c>
      <c r="C455" s="2">
        <f>YEAR(Data!$D455)</f>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2">
        <v>-75.830400000000054</v>
      </c>
    </row>
    <row r="456" spans="1:22" ht="14.25" customHeight="1">
      <c r="A456" s="2">
        <v>455</v>
      </c>
      <c r="B456" s="2" t="s">
        <v>1573</v>
      </c>
      <c r="C456" s="2">
        <f>YEAR(Data!$D456)</f>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2">
        <v>66.540799999999962</v>
      </c>
    </row>
    <row r="457" spans="1:22" ht="14.25" customHeight="1">
      <c r="A457" s="2">
        <v>456</v>
      </c>
      <c r="B457" s="2" t="s">
        <v>1578</v>
      </c>
      <c r="C457" s="2">
        <f>YEAR(Data!$D457)</f>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2">
        <v>24.913200000000003</v>
      </c>
    </row>
    <row r="458" spans="1:22" ht="14.25" customHeight="1">
      <c r="A458" s="2">
        <v>457</v>
      </c>
      <c r="B458" s="2" t="s">
        <v>1582</v>
      </c>
      <c r="C458" s="2">
        <f>YEAR(Data!$D458)</f>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2">
        <v>-24.294000000000018</v>
      </c>
    </row>
    <row r="459" spans="1:22" ht="14.25" customHeight="1">
      <c r="A459" s="2">
        <v>458</v>
      </c>
      <c r="B459" s="2" t="s">
        <v>1587</v>
      </c>
      <c r="C459" s="2">
        <f>YEAR(Data!$D459)</f>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2">
        <v>-96.11460000000011</v>
      </c>
    </row>
    <row r="460" spans="1:22" ht="14.25" customHeight="1">
      <c r="A460" s="2">
        <v>459</v>
      </c>
      <c r="B460" s="2" t="s">
        <v>1587</v>
      </c>
      <c r="C460" s="2">
        <f>YEAR(Data!$D460)</f>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2">
        <v>3.3479999999999999</v>
      </c>
    </row>
    <row r="461" spans="1:22" ht="14.25" customHeight="1">
      <c r="A461" s="2">
        <v>460</v>
      </c>
      <c r="B461" s="2" t="s">
        <v>1591</v>
      </c>
      <c r="C461" s="2">
        <f>YEAR(Data!$D461)</f>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2">
        <v>36.372</v>
      </c>
    </row>
    <row r="462" spans="1:22" ht="14.25" customHeight="1">
      <c r="A462" s="2">
        <v>461</v>
      </c>
      <c r="B462" s="2" t="s">
        <v>1591</v>
      </c>
      <c r="C462" s="2">
        <f>YEAR(Data!$D462)</f>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2">
        <v>377.96220000000005</v>
      </c>
    </row>
    <row r="463" spans="1:22" ht="14.25" customHeight="1">
      <c r="A463" s="2">
        <v>462</v>
      </c>
      <c r="B463" s="2" t="s">
        <v>1591</v>
      </c>
      <c r="C463" s="2">
        <f>YEAR(Data!$D463)</f>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2">
        <v>18.600599999999996</v>
      </c>
    </row>
    <row r="464" spans="1:22" ht="14.25" customHeight="1">
      <c r="A464" s="2">
        <v>463</v>
      </c>
      <c r="B464" s="2" t="s">
        <v>1598</v>
      </c>
      <c r="C464" s="2">
        <f>YEAR(Data!$D464)</f>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2">
        <v>7.0680000000000005</v>
      </c>
    </row>
    <row r="465" spans="1:22" ht="14.25" customHeight="1">
      <c r="A465" s="2">
        <v>464</v>
      </c>
      <c r="B465" s="2" t="s">
        <v>1598</v>
      </c>
      <c r="C465" s="2">
        <f>YEAR(Data!$D465)</f>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1272.6299999999999</v>
      </c>
      <c r="T465" s="2">
        <v>6</v>
      </c>
      <c r="U465" s="2">
        <v>0.5</v>
      </c>
      <c r="V465" s="2">
        <v>-814.4831999999999</v>
      </c>
    </row>
    <row r="466" spans="1:22" ht="14.25" customHeight="1">
      <c r="A466" s="2">
        <v>465</v>
      </c>
      <c r="B466" s="2" t="s">
        <v>1598</v>
      </c>
      <c r="C466" s="2">
        <f>YEAR(Data!$D466)</f>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2">
        <v>-20.888999999999989</v>
      </c>
    </row>
    <row r="467" spans="1:22" ht="14.25" customHeight="1">
      <c r="A467" s="2">
        <v>466</v>
      </c>
      <c r="B467" s="2" t="s">
        <v>1598</v>
      </c>
      <c r="C467" s="2">
        <f>YEAR(Data!$D467)</f>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2">
        <v>-34.758000000000017</v>
      </c>
    </row>
    <row r="468" spans="1:22" ht="14.25" customHeight="1">
      <c r="A468" s="2">
        <v>467</v>
      </c>
      <c r="B468" s="2" t="s">
        <v>1598</v>
      </c>
      <c r="C468" s="2">
        <f>YEAR(Data!$D468)</f>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2">
        <v>5.8704000000000001</v>
      </c>
    </row>
    <row r="469" spans="1:22" ht="14.25" customHeight="1">
      <c r="A469" s="2">
        <v>468</v>
      </c>
      <c r="B469" s="2" t="s">
        <v>1609</v>
      </c>
      <c r="C469" s="2">
        <f>YEAR(Data!$D469)</f>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254.74400000000003</v>
      </c>
      <c r="T469" s="2">
        <v>7</v>
      </c>
      <c r="U469" s="2">
        <v>0.6</v>
      </c>
      <c r="V469" s="2">
        <v>-312.06139999999994</v>
      </c>
    </row>
    <row r="470" spans="1:22" ht="14.25" customHeight="1">
      <c r="A470" s="2">
        <v>469</v>
      </c>
      <c r="B470" s="2" t="s">
        <v>1613</v>
      </c>
      <c r="C470" s="2">
        <f>YEAR(Data!$D470)</f>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205.33279999999996</v>
      </c>
      <c r="T470" s="2">
        <v>2</v>
      </c>
      <c r="U470" s="2">
        <v>0.32</v>
      </c>
      <c r="V470" s="2">
        <v>-36.235200000000006</v>
      </c>
    </row>
    <row r="471" spans="1:22" ht="14.25" customHeight="1">
      <c r="A471" s="2">
        <v>470</v>
      </c>
      <c r="B471" s="2" t="s">
        <v>1617</v>
      </c>
      <c r="C471" s="2">
        <f>YEAR(Data!$D471)</f>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4.7879999999999985</v>
      </c>
      <c r="T471" s="2">
        <v>3</v>
      </c>
      <c r="U471" s="2">
        <v>0.8</v>
      </c>
      <c r="V471" s="2">
        <v>-7.9001999999999999</v>
      </c>
    </row>
    <row r="472" spans="1:22" ht="14.25" customHeight="1">
      <c r="A472" s="2">
        <v>471</v>
      </c>
      <c r="B472" s="2" t="s">
        <v>1620</v>
      </c>
      <c r="C472" s="2">
        <f>YEAR(Data!$D472)</f>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2">
        <v>26.630399999999998</v>
      </c>
    </row>
    <row r="473" spans="1:22" ht="14.25" customHeight="1">
      <c r="A473" s="2">
        <v>472</v>
      </c>
      <c r="B473" s="2" t="s">
        <v>1626</v>
      </c>
      <c r="C473" s="2">
        <f>YEAR(Data!$D473)</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2">
        <v>3.4091999999999842</v>
      </c>
    </row>
    <row r="474" spans="1:22" ht="14.25" customHeight="1">
      <c r="A474" s="2">
        <v>473</v>
      </c>
      <c r="B474" s="2" t="s">
        <v>1626</v>
      </c>
      <c r="C474" s="2">
        <f>YEAR(Data!$D474)</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2">
        <v>10.478399999999979</v>
      </c>
    </row>
    <row r="475" spans="1:22" ht="14.25" customHeight="1">
      <c r="A475" s="2">
        <v>474</v>
      </c>
      <c r="B475" s="2" t="s">
        <v>1626</v>
      </c>
      <c r="C475" s="2">
        <f>YEAR(Data!$D475)</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2">
        <v>87.995999999999924</v>
      </c>
    </row>
    <row r="476" spans="1:22" ht="14.25" customHeight="1">
      <c r="A476" s="2">
        <v>475</v>
      </c>
      <c r="B476" s="2" t="s">
        <v>1626</v>
      </c>
      <c r="C476" s="2">
        <f>YEAR(Data!$D476)</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2">
        <v>24.980400000000007</v>
      </c>
    </row>
    <row r="477" spans="1:22" ht="14.25" customHeight="1">
      <c r="A477" s="2">
        <v>476</v>
      </c>
      <c r="B477" s="2" t="s">
        <v>1626</v>
      </c>
      <c r="C477" s="2">
        <f>YEAR(Data!$D477)</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2">
        <v>28.818999999999996</v>
      </c>
    </row>
    <row r="478" spans="1:22" ht="14.25" customHeight="1">
      <c r="A478" s="2">
        <v>477</v>
      </c>
      <c r="B478" s="2" t="s">
        <v>1626</v>
      </c>
      <c r="C478" s="2">
        <f>YEAR(Data!$D478)</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2">
        <v>45.527999999999992</v>
      </c>
    </row>
    <row r="479" spans="1:22" ht="14.25" customHeight="1">
      <c r="A479" s="2">
        <v>478</v>
      </c>
      <c r="B479" s="2" t="s">
        <v>1641</v>
      </c>
      <c r="C479" s="2">
        <f>YEAR(Data!$D479)</f>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2">
        <v>7.1819999999999951</v>
      </c>
    </row>
    <row r="480" spans="1:22" ht="14.25" customHeight="1">
      <c r="A480" s="2">
        <v>479</v>
      </c>
      <c r="B480" s="2" t="s">
        <v>1644</v>
      </c>
      <c r="C480" s="2">
        <f>YEAR(Data!$D480)</f>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2">
        <v>19.295999999999999</v>
      </c>
    </row>
    <row r="481" spans="1:22" ht="14.25" customHeight="1">
      <c r="A481" s="2">
        <v>480</v>
      </c>
      <c r="B481" s="2" t="s">
        <v>1647</v>
      </c>
      <c r="C481" s="2">
        <f>YEAR(Data!$D481)</f>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2">
        <v>6.6150000000000002</v>
      </c>
    </row>
    <row r="482" spans="1:22" ht="14.25" customHeight="1">
      <c r="A482" s="2">
        <v>481</v>
      </c>
      <c r="B482" s="2" t="s">
        <v>1647</v>
      </c>
      <c r="C482" s="2">
        <f>YEAR(Data!$D482)</f>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2">
        <v>84.51</v>
      </c>
    </row>
    <row r="483" spans="1:22" ht="14.25" customHeight="1">
      <c r="A483" s="2">
        <v>482</v>
      </c>
      <c r="B483" s="2" t="s">
        <v>1654</v>
      </c>
      <c r="C483" s="2">
        <f>YEAR(Data!$D483)</f>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2">
        <v>1.9088999999999996</v>
      </c>
    </row>
    <row r="484" spans="1:22" ht="14.25" customHeight="1">
      <c r="A484" s="2">
        <v>483</v>
      </c>
      <c r="B484" s="2" t="s">
        <v>1659</v>
      </c>
      <c r="C484" s="2">
        <f>YEAR(Data!$D484)</f>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row>
    <row r="485" spans="1:22" ht="14.25" customHeight="1">
      <c r="A485" s="2">
        <v>484</v>
      </c>
      <c r="B485" s="2" t="s">
        <v>1659</v>
      </c>
      <c r="C485" s="2">
        <f>YEAR(Data!$D485)</f>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2">
        <v>57.592799999999997</v>
      </c>
    </row>
    <row r="486" spans="1:22" ht="14.25" customHeight="1">
      <c r="A486" s="2">
        <v>485</v>
      </c>
      <c r="B486" s="2" t="s">
        <v>1664</v>
      </c>
      <c r="C486" s="2">
        <f>YEAR(Data!$D486)</f>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2">
        <v>14.8</v>
      </c>
    </row>
    <row r="487" spans="1:22" ht="14.25" customHeight="1">
      <c r="A487" s="2">
        <v>486</v>
      </c>
      <c r="B487" s="2" t="s">
        <v>1664</v>
      </c>
      <c r="C487" s="2">
        <f>YEAR(Data!$D487)</f>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2">
        <v>-30.24499999999999</v>
      </c>
    </row>
    <row r="488" spans="1:22" ht="14.25" customHeight="1">
      <c r="A488" s="2">
        <v>487</v>
      </c>
      <c r="B488" s="2" t="s">
        <v>1664</v>
      </c>
      <c r="C488" s="2">
        <f>YEAR(Data!$D488)</f>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2">
        <v>17.497500000000016</v>
      </c>
    </row>
    <row r="489" spans="1:22" ht="14.25" customHeight="1">
      <c r="A489" s="2">
        <v>488</v>
      </c>
      <c r="B489" s="2" t="s">
        <v>1673</v>
      </c>
      <c r="C489" s="2">
        <f>YEAR(Data!$D489)</f>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2">
        <v>341.99399999999969</v>
      </c>
    </row>
    <row r="490" spans="1:22" ht="14.25" customHeight="1">
      <c r="A490" s="2">
        <v>489</v>
      </c>
      <c r="B490" s="2" t="s">
        <v>1678</v>
      </c>
      <c r="C490" s="2">
        <f>YEAR(Data!$D490)</f>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7.9920000000000009</v>
      </c>
      <c r="T490" s="2">
        <v>1</v>
      </c>
      <c r="U490" s="2">
        <v>0.2</v>
      </c>
      <c r="V490" s="2">
        <v>0.59940000000000015</v>
      </c>
    </row>
    <row r="491" spans="1:22" ht="14.25" customHeight="1">
      <c r="A491" s="2">
        <v>490</v>
      </c>
      <c r="B491" s="2" t="s">
        <v>1678</v>
      </c>
      <c r="C491" s="2">
        <f>YEAR(Data!$D491)</f>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63.984000000000009</v>
      </c>
      <c r="T491" s="2">
        <v>2</v>
      </c>
      <c r="U491" s="2">
        <v>0.2</v>
      </c>
      <c r="V491" s="2">
        <v>10.397399999999998</v>
      </c>
    </row>
    <row r="492" spans="1:22" ht="14.25" customHeight="1">
      <c r="A492" s="2">
        <v>491</v>
      </c>
      <c r="B492" s="2" t="s">
        <v>1678</v>
      </c>
      <c r="C492" s="2">
        <f>YEAR(Data!$D492)</f>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2">
        <v>6.1572000000000031</v>
      </c>
    </row>
    <row r="493" spans="1:22" ht="14.25" customHeight="1">
      <c r="A493" s="2">
        <v>492</v>
      </c>
      <c r="B493" s="2" t="s">
        <v>1686</v>
      </c>
      <c r="C493" s="2">
        <f>YEAR(Data!$D493)</f>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2">
        <v>8.9829999999999899</v>
      </c>
    </row>
    <row r="494" spans="1:22" ht="14.25" customHeight="1">
      <c r="A494" s="2">
        <v>493</v>
      </c>
      <c r="B494" s="2" t="s">
        <v>1686</v>
      </c>
      <c r="C494" s="2">
        <f>YEAR(Data!$D494)</f>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2">
        <v>5.0921999999999992</v>
      </c>
    </row>
    <row r="495" spans="1:22" ht="14.25" customHeight="1">
      <c r="A495" s="2">
        <v>494</v>
      </c>
      <c r="B495" s="2" t="s">
        <v>1693</v>
      </c>
      <c r="C495" s="2">
        <f>YEAR(Data!$D495)</f>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2">
        <v>13.157200000000003</v>
      </c>
    </row>
    <row r="496" spans="1:22" ht="14.25" customHeight="1">
      <c r="A496" s="2">
        <v>495</v>
      </c>
      <c r="B496" s="2" t="s">
        <v>1698</v>
      </c>
      <c r="C496" s="2">
        <f>YEAR(Data!$D496)</f>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2">
        <v>-94.941000000000017</v>
      </c>
    </row>
    <row r="497" spans="1:22" ht="14.25" customHeight="1">
      <c r="A497" s="2">
        <v>496</v>
      </c>
      <c r="B497" s="2" t="s">
        <v>1703</v>
      </c>
      <c r="C497" s="2">
        <f>YEAR(Data!$D497)</f>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2">
        <v>51.655799999999999</v>
      </c>
    </row>
    <row r="498" spans="1:22" ht="14.25" customHeight="1">
      <c r="A498" s="2">
        <v>497</v>
      </c>
      <c r="B498" s="2" t="s">
        <v>1710</v>
      </c>
      <c r="C498" s="2">
        <f>YEAR(Data!$D498)</f>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119.61600000000001</v>
      </c>
      <c r="T498" s="2">
        <v>8</v>
      </c>
      <c r="U498" s="2">
        <v>0.2</v>
      </c>
      <c r="V498" s="2">
        <v>40.370399999999997</v>
      </c>
    </row>
    <row r="499" spans="1:22" ht="14.25" customHeight="1">
      <c r="A499" s="2">
        <v>498</v>
      </c>
      <c r="B499" s="2" t="s">
        <v>1710</v>
      </c>
      <c r="C499" s="2">
        <f>YEAR(Data!$D499)</f>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2">
        <v>81.843199999999996</v>
      </c>
    </row>
    <row r="500" spans="1:22" ht="14.25" customHeight="1">
      <c r="A500" s="2">
        <v>499</v>
      </c>
      <c r="B500" s="2" t="s">
        <v>1710</v>
      </c>
      <c r="C500" s="2">
        <f>YEAR(Data!$D500)</f>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241.56799999999998</v>
      </c>
      <c r="T500" s="2">
        <v>2</v>
      </c>
      <c r="U500" s="2">
        <v>0.2</v>
      </c>
      <c r="V500" s="2">
        <v>18.11760000000001</v>
      </c>
    </row>
    <row r="501" spans="1:22" ht="14.25" customHeight="1">
      <c r="A501" s="2">
        <v>500</v>
      </c>
      <c r="B501" s="2" t="s">
        <v>1710</v>
      </c>
      <c r="C501" s="2">
        <f>YEAR(Data!$D501)</f>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2">
        <v>22.868999999999996</v>
      </c>
    </row>
    <row r="502" spans="1:22" ht="14.25" customHeight="1">
      <c r="A502" s="2">
        <v>501</v>
      </c>
      <c r="B502" s="2" t="s">
        <v>1718</v>
      </c>
      <c r="C502" s="2">
        <f>YEAR(Data!$D502)</f>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22.620000000000005</v>
      </c>
      <c r="T502" s="2">
        <v>2</v>
      </c>
      <c r="U502" s="2">
        <v>0.7</v>
      </c>
      <c r="V502" s="2">
        <v>-15.079999999999998</v>
      </c>
    </row>
    <row r="503" spans="1:22" ht="14.25" customHeight="1">
      <c r="A503" s="2">
        <v>502</v>
      </c>
      <c r="B503" s="2" t="s">
        <v>1718</v>
      </c>
      <c r="C503" s="2">
        <f>YEAR(Data!$D503)</f>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14.952000000000004</v>
      </c>
      <c r="T503" s="2">
        <v>2</v>
      </c>
      <c r="U503" s="2">
        <v>0.7</v>
      </c>
      <c r="V503" s="2">
        <v>-11.961599999999997</v>
      </c>
    </row>
    <row r="504" spans="1:22" ht="14.25" customHeight="1">
      <c r="A504" s="2">
        <v>503</v>
      </c>
      <c r="B504" s="2" t="s">
        <v>1718</v>
      </c>
      <c r="C504" s="2">
        <f>YEAR(Data!$D504)</f>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801.5680000000001</v>
      </c>
      <c r="T504" s="2">
        <v>2</v>
      </c>
      <c r="U504" s="2">
        <v>0.2</v>
      </c>
      <c r="V504" s="2">
        <v>50.097999999999985</v>
      </c>
    </row>
    <row r="505" spans="1:22" ht="14.25" customHeight="1">
      <c r="A505" s="2">
        <v>504</v>
      </c>
      <c r="B505" s="2" t="s">
        <v>1718</v>
      </c>
      <c r="C505" s="2">
        <f>YEAR(Data!$D505)</f>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2.3760000000000003</v>
      </c>
      <c r="T505" s="2">
        <v>3</v>
      </c>
      <c r="U505" s="2">
        <v>0.7</v>
      </c>
      <c r="V505" s="2">
        <v>-1.9007999999999998</v>
      </c>
    </row>
    <row r="506" spans="1:22" ht="14.25" customHeight="1">
      <c r="A506" s="2">
        <v>505</v>
      </c>
      <c r="B506" s="2" t="s">
        <v>1718</v>
      </c>
      <c r="C506" s="2">
        <f>YEAR(Data!$D506)</f>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2">
        <v>11.8871</v>
      </c>
    </row>
    <row r="507" spans="1:22" ht="14.25" customHeight="1">
      <c r="A507" s="2">
        <v>506</v>
      </c>
      <c r="B507" s="2" t="s">
        <v>1732</v>
      </c>
      <c r="C507" s="2">
        <f>YEAR(Data!$D507)</f>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15.920000000000002</v>
      </c>
      <c r="T507" s="2">
        <v>5</v>
      </c>
      <c r="U507" s="2">
        <v>0.2</v>
      </c>
      <c r="V507" s="2">
        <v>5.3729999999999993</v>
      </c>
    </row>
    <row r="508" spans="1:22" ht="14.25" customHeight="1">
      <c r="A508" s="2">
        <v>507</v>
      </c>
      <c r="B508" s="2" t="s">
        <v>1733</v>
      </c>
      <c r="C508" s="2">
        <f>YEAR(Data!$D508)</f>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2">
        <v>0.73980000000000024</v>
      </c>
    </row>
    <row r="509" spans="1:22" ht="14.25" customHeight="1">
      <c r="A509" s="2">
        <v>508</v>
      </c>
      <c r="B509" s="2" t="s">
        <v>1733</v>
      </c>
      <c r="C509" s="2">
        <f>YEAR(Data!$D509)</f>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2">
        <v>2.1683999999999997</v>
      </c>
    </row>
    <row r="510" spans="1:22" ht="14.25" customHeight="1">
      <c r="A510" s="2">
        <v>509</v>
      </c>
      <c r="B510" s="2" t="s">
        <v>1733</v>
      </c>
      <c r="C510" s="2">
        <f>YEAR(Data!$D510)</f>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2">
        <v>11.684999999999999</v>
      </c>
    </row>
    <row r="511" spans="1:22" ht="14.25" customHeight="1">
      <c r="A511" s="2">
        <v>510</v>
      </c>
      <c r="B511" s="2" t="s">
        <v>1733</v>
      </c>
      <c r="C511" s="2">
        <f>YEAR(Data!$D511)</f>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2">
        <v>3177.4749999999999</v>
      </c>
    </row>
    <row r="512" spans="1:22" ht="14.25" customHeight="1">
      <c r="A512" s="2">
        <v>511</v>
      </c>
      <c r="B512" s="2" t="s">
        <v>1744</v>
      </c>
      <c r="C512" s="2">
        <f>YEAR(Data!$D512)</f>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126.30000000000001</v>
      </c>
      <c r="T512" s="2">
        <v>3</v>
      </c>
      <c r="U512" s="2">
        <v>0</v>
      </c>
      <c r="V512" s="2">
        <v>40.415999999999997</v>
      </c>
    </row>
    <row r="513" spans="1:22" ht="14.25" customHeight="1">
      <c r="A513" s="2">
        <v>512</v>
      </c>
      <c r="B513" s="2" t="s">
        <v>1744</v>
      </c>
      <c r="C513" s="2">
        <f>YEAR(Data!$D513)</f>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2">
        <v>12.172799999999999</v>
      </c>
    </row>
    <row r="514" spans="1:22" ht="14.25" customHeight="1">
      <c r="A514" s="2">
        <v>513</v>
      </c>
      <c r="B514" s="2" t="s">
        <v>1752</v>
      </c>
      <c r="C514" s="2">
        <f>YEAR(Data!$D514)</f>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7.1519999999999992</v>
      </c>
      <c r="T514" s="2">
        <v>3</v>
      </c>
      <c r="U514" s="2">
        <v>0.2</v>
      </c>
      <c r="V514" s="2">
        <v>0.71520000000000028</v>
      </c>
    </row>
    <row r="515" spans="1:22" ht="14.25" customHeight="1">
      <c r="A515" s="2">
        <v>514</v>
      </c>
      <c r="B515" s="2" t="s">
        <v>1753</v>
      </c>
      <c r="C515" s="2">
        <f>YEAR(Data!$D515)</f>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2">
        <v>1.7901</v>
      </c>
    </row>
    <row r="516" spans="1:22" ht="14.25" customHeight="1">
      <c r="A516" s="2">
        <v>515</v>
      </c>
      <c r="B516" s="2" t="s">
        <v>1753</v>
      </c>
      <c r="C516" s="2">
        <f>YEAR(Data!$D516)</f>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2">
        <v>1.7051999999999996</v>
      </c>
    </row>
    <row r="517" spans="1:22" ht="14.25" customHeight="1">
      <c r="A517" s="2">
        <v>516</v>
      </c>
      <c r="B517" s="2" t="s">
        <v>1760</v>
      </c>
      <c r="C517" s="2">
        <f>YEAR(Data!$D517)</f>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2">
        <v>1379.9769999999999</v>
      </c>
    </row>
    <row r="518" spans="1:22" ht="14.25" customHeight="1">
      <c r="A518" s="2">
        <v>517</v>
      </c>
      <c r="B518" s="2" t="s">
        <v>1760</v>
      </c>
      <c r="C518" s="2">
        <f>YEAR(Data!$D518)</f>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51.449999999999996</v>
      </c>
      <c r="T518" s="2">
        <v>3</v>
      </c>
      <c r="U518" s="2">
        <v>0</v>
      </c>
      <c r="V518" s="2">
        <v>13.891499999999999</v>
      </c>
    </row>
    <row r="519" spans="1:22" ht="14.25" customHeight="1">
      <c r="A519" s="2">
        <v>518</v>
      </c>
      <c r="B519" s="2" t="s">
        <v>1760</v>
      </c>
      <c r="C519" s="2">
        <f>YEAR(Data!$D519)</f>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2">
        <v>5.3819999999999997</v>
      </c>
    </row>
    <row r="520" spans="1:22" ht="14.25" customHeight="1">
      <c r="A520" s="2">
        <v>519</v>
      </c>
      <c r="B520" s="2" t="s">
        <v>1760</v>
      </c>
      <c r="C520" s="2">
        <f>YEAR(Data!$D520)</f>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2">
        <v>56.300999999999988</v>
      </c>
    </row>
    <row r="521" spans="1:22" ht="14.25" customHeight="1">
      <c r="A521" s="2">
        <v>520</v>
      </c>
      <c r="B521" s="2" t="s">
        <v>1771</v>
      </c>
      <c r="C521" s="2">
        <f>YEAR(Data!$D521)</f>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row>
    <row r="522" spans="1:22" ht="14.25" customHeight="1">
      <c r="A522" s="2">
        <v>521</v>
      </c>
      <c r="B522" s="2" t="s">
        <v>1771</v>
      </c>
      <c r="C522" s="2">
        <f>YEAR(Data!$D522)</f>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2">
        <v>-25.91360000000001</v>
      </c>
    </row>
    <row r="523" spans="1:22" ht="14.25" customHeight="1">
      <c r="A523" s="2">
        <v>522</v>
      </c>
      <c r="B523" s="2" t="s">
        <v>1771</v>
      </c>
      <c r="C523" s="2">
        <f>YEAR(Data!$D523)</f>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14.111999999999997</v>
      </c>
      <c r="T523" s="2">
        <v>9</v>
      </c>
      <c r="U523" s="2">
        <v>0.8</v>
      </c>
      <c r="V523" s="2">
        <v>-21.167999999999999</v>
      </c>
    </row>
    <row r="524" spans="1:22" ht="14.25" customHeight="1">
      <c r="A524" s="2">
        <v>523</v>
      </c>
      <c r="B524" s="2" t="s">
        <v>1778</v>
      </c>
      <c r="C524" s="2">
        <f>YEAR(Data!$D524)</f>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2">
        <v>21.097999999999985</v>
      </c>
    </row>
    <row r="525" spans="1:22" ht="14.25" customHeight="1">
      <c r="A525" s="2">
        <v>524</v>
      </c>
      <c r="B525" s="2" t="s">
        <v>1781</v>
      </c>
      <c r="C525" s="2">
        <f>YEAR(Data!$D525)</f>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2">
        <v>-12.414599999999997</v>
      </c>
    </row>
    <row r="526" spans="1:22" ht="14.25" customHeight="1">
      <c r="A526" s="2">
        <v>525</v>
      </c>
      <c r="B526" s="2" t="s">
        <v>1781</v>
      </c>
      <c r="C526" s="2">
        <f>YEAR(Data!$D526)</f>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2">
        <v>27.166600000000003</v>
      </c>
    </row>
    <row r="527" spans="1:22" ht="14.25" customHeight="1">
      <c r="A527" s="2">
        <v>526</v>
      </c>
      <c r="B527" s="2" t="s">
        <v>1785</v>
      </c>
      <c r="C527" s="2">
        <f>YEAR(Data!$D527)</f>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22.200000000000003</v>
      </c>
      <c r="T527" s="2">
        <v>5</v>
      </c>
      <c r="U527" s="2">
        <v>0</v>
      </c>
      <c r="V527" s="2">
        <v>10.434000000000001</v>
      </c>
    </row>
    <row r="528" spans="1:22" ht="14.25" customHeight="1">
      <c r="A528" s="2">
        <v>527</v>
      </c>
      <c r="B528" s="2" t="s">
        <v>1789</v>
      </c>
      <c r="C528" s="2">
        <f>YEAR(Data!$D528)</f>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683.95200000000011</v>
      </c>
      <c r="T528" s="2">
        <v>3</v>
      </c>
      <c r="U528" s="2">
        <v>0.2</v>
      </c>
      <c r="V528" s="2">
        <v>42.746999999999986</v>
      </c>
    </row>
    <row r="529" spans="1:22" ht="14.25" customHeight="1">
      <c r="A529" s="2">
        <v>528</v>
      </c>
      <c r="B529" s="2" t="s">
        <v>1789</v>
      </c>
      <c r="C529" s="2">
        <f>YEAR(Data!$D529)</f>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2">
        <v>5.1407999999999916</v>
      </c>
    </row>
    <row r="530" spans="1:22" ht="14.25" customHeight="1">
      <c r="A530" s="2">
        <v>529</v>
      </c>
      <c r="B530" s="2" t="s">
        <v>1795</v>
      </c>
      <c r="C530" s="2">
        <f>YEAR(Data!$D530)</f>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36.336000000000006</v>
      </c>
      <c r="T530" s="2">
        <v>3</v>
      </c>
      <c r="U530" s="2">
        <v>0.2</v>
      </c>
      <c r="V530" s="2">
        <v>-7.2672000000000043</v>
      </c>
    </row>
    <row r="531" spans="1:22" ht="14.25" customHeight="1">
      <c r="A531" s="2">
        <v>530</v>
      </c>
      <c r="B531" s="2" t="s">
        <v>1795</v>
      </c>
      <c r="C531" s="2">
        <f>YEAR(Data!$D531)</f>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2">
        <v>-149.9058</v>
      </c>
    </row>
    <row r="532" spans="1:22" ht="14.25" customHeight="1">
      <c r="A532" s="2">
        <v>531</v>
      </c>
      <c r="B532" s="2" t="s">
        <v>1795</v>
      </c>
      <c r="C532" s="2">
        <f>YEAR(Data!$D532)</f>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2">
        <v>19.692</v>
      </c>
    </row>
    <row r="533" spans="1:22" ht="14.25" customHeight="1">
      <c r="A533" s="2">
        <v>532</v>
      </c>
      <c r="B533" s="2" t="s">
        <v>1804</v>
      </c>
      <c r="C533" s="2">
        <f>YEAR(Data!$D533)</f>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190.72000000000003</v>
      </c>
      <c r="T533" s="2">
        <v>1</v>
      </c>
      <c r="U533" s="2">
        <v>0.2</v>
      </c>
      <c r="V533" s="2">
        <v>11.919999999999987</v>
      </c>
    </row>
    <row r="534" spans="1:22" ht="14.25" customHeight="1">
      <c r="A534" s="2">
        <v>533</v>
      </c>
      <c r="B534" s="2" t="s">
        <v>1809</v>
      </c>
      <c r="C534" s="2">
        <f>YEAR(Data!$D534)</f>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2">
        <v>2.3969999999999985</v>
      </c>
    </row>
    <row r="535" spans="1:22" ht="14.25" customHeight="1">
      <c r="A535" s="2">
        <v>534</v>
      </c>
      <c r="B535" s="2" t="s">
        <v>1814</v>
      </c>
      <c r="C535" s="2">
        <f>YEAR(Data!$D535)</f>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2">
        <v>274.38600000000008</v>
      </c>
    </row>
    <row r="536" spans="1:22" ht="14.25" customHeight="1">
      <c r="A536" s="2">
        <v>535</v>
      </c>
      <c r="B536" s="2" t="s">
        <v>1814</v>
      </c>
      <c r="C536" s="2">
        <f>YEAR(Data!$D536)</f>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2">
        <v>11.375</v>
      </c>
    </row>
    <row r="537" spans="1:22" ht="14.25" customHeight="1">
      <c r="A537" s="2">
        <v>536</v>
      </c>
      <c r="B537" s="2" t="s">
        <v>1820</v>
      </c>
      <c r="C537" s="2">
        <f>YEAR(Data!$D537)</f>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2">
        <v>1.4672000000000001</v>
      </c>
    </row>
    <row r="538" spans="1:22" ht="14.25" customHeight="1">
      <c r="A538" s="2">
        <v>537</v>
      </c>
      <c r="B538" s="2" t="s">
        <v>1826</v>
      </c>
      <c r="C538" s="2">
        <f>YEAR(Data!$D538)</f>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42.615999999999993</v>
      </c>
      <c r="T538" s="2">
        <v>7</v>
      </c>
      <c r="U538" s="2">
        <v>0.8</v>
      </c>
      <c r="V538" s="2">
        <v>-68.185600000000022</v>
      </c>
    </row>
    <row r="539" spans="1:22" ht="14.25" customHeight="1">
      <c r="A539" s="2">
        <v>538</v>
      </c>
      <c r="B539" s="2" t="s">
        <v>1831</v>
      </c>
      <c r="C539" s="2">
        <f>YEAR(Data!$D539)</f>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2">
        <v>3.359999999999999</v>
      </c>
    </row>
    <row r="540" spans="1:22" ht="14.25" customHeight="1">
      <c r="A540" s="2">
        <v>539</v>
      </c>
      <c r="B540" s="2" t="s">
        <v>1834</v>
      </c>
      <c r="C540" s="2">
        <f>YEAR(Data!$D540)</f>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2">
        <v>41.293800000000005</v>
      </c>
    </row>
    <row r="541" spans="1:22" ht="14.25" customHeight="1">
      <c r="A541" s="2">
        <v>540</v>
      </c>
      <c r="B541" s="2" t="s">
        <v>1834</v>
      </c>
      <c r="C541" s="2">
        <f>YEAR(Data!$D541)</f>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2">
        <v>70.980000000000018</v>
      </c>
    </row>
    <row r="542" spans="1:22" ht="14.25" customHeight="1">
      <c r="A542" s="2">
        <v>541</v>
      </c>
      <c r="B542" s="2" t="s">
        <v>1841</v>
      </c>
      <c r="C542" s="2">
        <f>YEAR(Data!$D542)</f>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468.90000000000003</v>
      </c>
      <c r="T542" s="2">
        <v>6</v>
      </c>
      <c r="U542" s="2">
        <v>0</v>
      </c>
      <c r="V542" s="2">
        <v>206.31600000000006</v>
      </c>
    </row>
    <row r="543" spans="1:22" ht="14.25" customHeight="1">
      <c r="A543" s="2">
        <v>542</v>
      </c>
      <c r="B543" s="2" t="s">
        <v>1847</v>
      </c>
      <c r="C543" s="2">
        <f>YEAR(Data!$D543)</f>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380.86400000000003</v>
      </c>
      <c r="T543" s="2">
        <v>8</v>
      </c>
      <c r="U543" s="2">
        <v>0.2</v>
      </c>
      <c r="V543" s="2">
        <v>38.086400000000026</v>
      </c>
    </row>
    <row r="544" spans="1:22" ht="14.25" customHeight="1">
      <c r="A544" s="2">
        <v>543</v>
      </c>
      <c r="B544" s="2" t="s">
        <v>1850</v>
      </c>
      <c r="C544" s="2">
        <f>YEAR(Data!$D544)</f>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646.77600000000007</v>
      </c>
      <c r="T544" s="2">
        <v>9</v>
      </c>
      <c r="U544" s="2">
        <v>0.2</v>
      </c>
      <c r="V544" s="2">
        <v>-145.52460000000002</v>
      </c>
    </row>
    <row r="545" spans="1:22" ht="14.25" customHeight="1">
      <c r="A545" s="2">
        <v>544</v>
      </c>
      <c r="B545" s="2" t="s">
        <v>1853</v>
      </c>
      <c r="C545" s="2">
        <f>YEAR(Data!$D545)</f>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2">
        <v>7.263999999999994</v>
      </c>
    </row>
    <row r="546" spans="1:22" ht="14.25" customHeight="1">
      <c r="A546" s="2">
        <v>545</v>
      </c>
      <c r="B546" s="2" t="s">
        <v>1853</v>
      </c>
      <c r="C546" s="2">
        <f>YEAR(Data!$D546)</f>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2">
        <v>6.2995000000000019</v>
      </c>
    </row>
    <row r="547" spans="1:22" ht="14.25" customHeight="1">
      <c r="A547" s="2">
        <v>546</v>
      </c>
      <c r="B547" s="2" t="s">
        <v>1853</v>
      </c>
      <c r="C547" s="2">
        <f>YEAR(Data!$D547)</f>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66.112000000000009</v>
      </c>
      <c r="T547" s="2">
        <v>4</v>
      </c>
      <c r="U547" s="2">
        <v>0.6</v>
      </c>
      <c r="V547" s="2">
        <v>-84.292799999999986</v>
      </c>
    </row>
    <row r="548" spans="1:22" ht="14.25" customHeight="1">
      <c r="A548" s="2">
        <v>547</v>
      </c>
      <c r="B548" s="2" t="s">
        <v>1860</v>
      </c>
      <c r="C548" s="2">
        <f>YEAR(Data!$D548)</f>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2">
        <v>13.931999999999999</v>
      </c>
    </row>
    <row r="549" spans="1:22" ht="14.25" customHeight="1">
      <c r="A549" s="2">
        <v>548</v>
      </c>
      <c r="B549" s="2" t="s">
        <v>1860</v>
      </c>
      <c r="C549" s="2">
        <f>YEAR(Data!$D549)</f>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2">
        <v>6.4127999999999998</v>
      </c>
    </row>
    <row r="550" spans="1:22" ht="14.25" customHeight="1">
      <c r="A550" s="2">
        <v>549</v>
      </c>
      <c r="B550" s="2" t="s">
        <v>1867</v>
      </c>
      <c r="C550" s="2">
        <f>YEAR(Data!$D550)</f>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15.641999999999982</v>
      </c>
    </row>
    <row r="551" spans="1:22" ht="14.25" customHeight="1">
      <c r="A551" s="2">
        <v>550</v>
      </c>
      <c r="B551" s="2" t="s">
        <v>1867</v>
      </c>
      <c r="C551" s="2">
        <f>YEAR(Data!$D551)</f>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2">
        <v>-17.045999999999999</v>
      </c>
    </row>
    <row r="552" spans="1:22" ht="14.25" customHeight="1">
      <c r="A552" s="2">
        <v>551</v>
      </c>
      <c r="B552" s="2" t="s">
        <v>1867</v>
      </c>
      <c r="C552" s="2">
        <f>YEAR(Data!$D552)</f>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2">
        <v>-1.7440000000000015</v>
      </c>
    </row>
    <row r="553" spans="1:22" ht="14.25" customHeight="1">
      <c r="A553" s="2">
        <v>552</v>
      </c>
      <c r="B553" s="2" t="s">
        <v>1869</v>
      </c>
      <c r="C553" s="2">
        <f>YEAR(Data!$D553)</f>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2">
        <v>0</v>
      </c>
    </row>
    <row r="554" spans="1:22" ht="14.25" customHeight="1">
      <c r="A554" s="2">
        <v>553</v>
      </c>
      <c r="B554" s="2" t="s">
        <v>1874</v>
      </c>
      <c r="C554" s="2">
        <f>YEAR(Data!$D554)</f>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34.504000000000005</v>
      </c>
      <c r="T554" s="2">
        <v>1</v>
      </c>
      <c r="U554" s="2">
        <v>0.2</v>
      </c>
      <c r="V554" s="2">
        <v>6.0381999999999998</v>
      </c>
    </row>
    <row r="555" spans="1:22" ht="14.25" customHeight="1">
      <c r="A555" s="2">
        <v>554</v>
      </c>
      <c r="B555" s="2" t="s">
        <v>1877</v>
      </c>
      <c r="C555" s="2">
        <f>YEAR(Data!$D555)</f>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2">
        <v>2.5707</v>
      </c>
    </row>
    <row r="556" spans="1:22" ht="14.25" customHeight="1">
      <c r="A556" s="2">
        <v>555</v>
      </c>
      <c r="B556" s="2" t="s">
        <v>1882</v>
      </c>
      <c r="C556" s="2">
        <f>YEAR(Data!$D556)</f>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2">
        <v>310.98720000000003</v>
      </c>
    </row>
    <row r="557" spans="1:22" ht="14.25" customHeight="1">
      <c r="A557" s="2">
        <v>556</v>
      </c>
      <c r="B557" s="2" t="s">
        <v>1886</v>
      </c>
      <c r="C557" s="2">
        <f>YEAR(Data!$D557)</f>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19.456000000000003</v>
      </c>
      <c r="T557" s="2">
        <v>4</v>
      </c>
      <c r="U557" s="2">
        <v>0.2</v>
      </c>
      <c r="V557" s="2">
        <v>3.4047999999999981</v>
      </c>
    </row>
    <row r="558" spans="1:22" ht="14.25" customHeight="1">
      <c r="A558" s="2">
        <v>557</v>
      </c>
      <c r="B558" s="2" t="s">
        <v>1891</v>
      </c>
      <c r="C558" s="2">
        <f>YEAR(Data!$D558)</f>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2">
        <v>9.9359999999999999</v>
      </c>
    </row>
    <row r="559" spans="1:22" ht="14.25" customHeight="1">
      <c r="A559" s="2">
        <v>558</v>
      </c>
      <c r="B559" s="2" t="s">
        <v>1891</v>
      </c>
      <c r="C559" s="2">
        <f>YEAR(Data!$D559)</f>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2">
        <v>-217.04800000000017</v>
      </c>
    </row>
    <row r="560" spans="1:22" ht="14.25" customHeight="1">
      <c r="A560" s="2">
        <v>559</v>
      </c>
      <c r="B560" s="2" t="s">
        <v>1891</v>
      </c>
      <c r="C560" s="2">
        <f>YEAR(Data!$D560)</f>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32.400000000000006</v>
      </c>
      <c r="T560" s="2">
        <v>5</v>
      </c>
      <c r="U560" s="2">
        <v>0</v>
      </c>
      <c r="V560" s="2">
        <v>15.552000000000001</v>
      </c>
    </row>
    <row r="561" spans="1:22" ht="14.25" customHeight="1">
      <c r="A561" s="2">
        <v>560</v>
      </c>
      <c r="B561" s="2" t="s">
        <v>1900</v>
      </c>
      <c r="C561" s="2">
        <f>YEAR(Data!$D561)</f>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42.599999999999994</v>
      </c>
      <c r="T561" s="2">
        <v>3</v>
      </c>
      <c r="U561" s="2">
        <v>0</v>
      </c>
      <c r="V561" s="2">
        <v>16.614000000000001</v>
      </c>
    </row>
    <row r="562" spans="1:22" ht="14.25" customHeight="1">
      <c r="A562" s="2">
        <v>561</v>
      </c>
      <c r="B562" s="2" t="s">
        <v>1900</v>
      </c>
      <c r="C562" s="2">
        <f>YEAR(Data!$D562)</f>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84.056000000000012</v>
      </c>
      <c r="T562" s="2">
        <v>7</v>
      </c>
      <c r="U562" s="2">
        <v>0.2</v>
      </c>
      <c r="V562" s="2">
        <v>27.318199999999983</v>
      </c>
    </row>
    <row r="563" spans="1:22" ht="14.25" customHeight="1">
      <c r="A563" s="2">
        <v>562</v>
      </c>
      <c r="B563" s="2" t="s">
        <v>1905</v>
      </c>
      <c r="C563" s="2">
        <f>YEAR(Data!$D563)</f>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2">
        <v>1.3000000000000007</v>
      </c>
    </row>
    <row r="564" spans="1:22" ht="14.25" customHeight="1">
      <c r="A564" s="2">
        <v>563</v>
      </c>
      <c r="B564" s="2" t="s">
        <v>1905</v>
      </c>
      <c r="C564" s="2">
        <f>YEAR(Data!$D564)</f>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2">
        <v>3.7743000000000002</v>
      </c>
    </row>
    <row r="565" spans="1:22" ht="14.25" customHeight="1">
      <c r="A565" s="2">
        <v>564</v>
      </c>
      <c r="B565" s="2" t="s">
        <v>1912</v>
      </c>
      <c r="C565" s="2">
        <f>YEAR(Data!$D565)</f>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2">
        <v>0</v>
      </c>
    </row>
    <row r="566" spans="1:22" ht="14.25" customHeight="1">
      <c r="A566" s="2">
        <v>565</v>
      </c>
      <c r="B566" s="2" t="s">
        <v>1912</v>
      </c>
      <c r="C566" s="2">
        <f>YEAR(Data!$D566)</f>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2">
        <v>1.2005999999999999</v>
      </c>
    </row>
    <row r="567" spans="1:22" ht="14.25" customHeight="1">
      <c r="A567" s="2">
        <v>566</v>
      </c>
      <c r="B567" s="2" t="s">
        <v>1917</v>
      </c>
      <c r="C567" s="2">
        <f>YEAR(Data!$D567)</f>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374.37600000000003</v>
      </c>
      <c r="T567" s="2">
        <v>3</v>
      </c>
      <c r="U567" s="2">
        <v>0.2</v>
      </c>
      <c r="V567" s="2">
        <v>46.796999999999983</v>
      </c>
    </row>
    <row r="568" spans="1:22" ht="14.25" customHeight="1">
      <c r="A568" s="2">
        <v>567</v>
      </c>
      <c r="B568" s="2" t="s">
        <v>1922</v>
      </c>
      <c r="C568" s="2">
        <f>YEAR(Data!$D568)</f>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2">
        <v>45.001600000000003</v>
      </c>
    </row>
    <row r="569" spans="1:22" ht="14.25" customHeight="1">
      <c r="A569" s="2">
        <v>568</v>
      </c>
      <c r="B569" s="2" t="s">
        <v>1922</v>
      </c>
      <c r="C569" s="2">
        <f>YEAR(Data!$D569)</f>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81.088000000000008</v>
      </c>
      <c r="T569" s="2">
        <v>7</v>
      </c>
      <c r="U569" s="2">
        <v>0.2</v>
      </c>
      <c r="V569" s="2">
        <v>27.3672</v>
      </c>
    </row>
    <row r="570" spans="1:22" ht="14.25" customHeight="1">
      <c r="A570" s="2">
        <v>569</v>
      </c>
      <c r="B570" s="2" t="s">
        <v>1922</v>
      </c>
      <c r="C570" s="2">
        <f>YEAR(Data!$D570)</f>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2">
        <v>9.3312000000000008</v>
      </c>
    </row>
    <row r="571" spans="1:22" ht="14.25" customHeight="1">
      <c r="A571" s="2">
        <v>570</v>
      </c>
      <c r="B571" s="2" t="s">
        <v>1922</v>
      </c>
      <c r="C571" s="2">
        <f>YEAR(Data!$D571)</f>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451.15199999999993</v>
      </c>
      <c r="T571" s="2">
        <v>3</v>
      </c>
      <c r="U571" s="2">
        <v>0.2</v>
      </c>
      <c r="V571" s="2">
        <v>0</v>
      </c>
    </row>
    <row r="572" spans="1:22" ht="14.25" customHeight="1">
      <c r="A572" s="2">
        <v>571</v>
      </c>
      <c r="B572" s="2" t="s">
        <v>1933</v>
      </c>
      <c r="C572" s="2">
        <f>YEAR(Data!$D572)</f>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2">
        <v>34.775999999999996</v>
      </c>
    </row>
    <row r="573" spans="1:22" ht="14.25" customHeight="1">
      <c r="A573" s="2">
        <v>572</v>
      </c>
      <c r="B573" s="2" t="s">
        <v>1933</v>
      </c>
      <c r="C573" s="2">
        <f>YEAR(Data!$D573)</f>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2">
        <v>6.4215999999999998</v>
      </c>
    </row>
    <row r="574" spans="1:22" ht="14.25" customHeight="1">
      <c r="A574" s="2">
        <v>573</v>
      </c>
      <c r="B574" s="2" t="s">
        <v>1933</v>
      </c>
      <c r="C574" s="2">
        <f>YEAR(Data!$D574)</f>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2">
        <v>11.226599999999999</v>
      </c>
    </row>
    <row r="575" spans="1:22" ht="14.25" customHeight="1">
      <c r="A575" s="2">
        <v>574</v>
      </c>
      <c r="B575" s="2" t="s">
        <v>1933</v>
      </c>
      <c r="C575" s="2">
        <f>YEAR(Data!$D575)</f>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14.850000000000001</v>
      </c>
      <c r="T575" s="2">
        <v>3</v>
      </c>
      <c r="U575" s="2">
        <v>0</v>
      </c>
      <c r="V575" s="2">
        <v>4.0095000000000001</v>
      </c>
    </row>
    <row r="576" spans="1:22" ht="14.25" customHeight="1">
      <c r="A576" s="2">
        <v>575</v>
      </c>
      <c r="B576" s="2" t="s">
        <v>1938</v>
      </c>
      <c r="C576" s="2">
        <f>YEAR(Data!$D576)</f>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2">
        <v>2.3814000000000002</v>
      </c>
    </row>
    <row r="577" spans="1:22" ht="14.25" customHeight="1">
      <c r="A577" s="2">
        <v>576</v>
      </c>
      <c r="B577" s="2" t="s">
        <v>1944</v>
      </c>
      <c r="C577" s="2">
        <f>YEAR(Data!$D577)</f>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2">
        <v>78.752800000000008</v>
      </c>
    </row>
    <row r="578" spans="1:22" ht="14.25" customHeight="1">
      <c r="A578" s="2">
        <v>577</v>
      </c>
      <c r="B578" s="2" t="s">
        <v>1944</v>
      </c>
      <c r="C578" s="2">
        <f>YEAR(Data!$D578)</f>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2">
        <v>9.7608000000000015</v>
      </c>
    </row>
    <row r="579" spans="1:22" ht="14.25" customHeight="1">
      <c r="A579" s="2">
        <v>578</v>
      </c>
      <c r="B579" s="2" t="s">
        <v>1944</v>
      </c>
      <c r="C579" s="2">
        <f>YEAR(Data!$D579)</f>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2">
        <v>2.1899999999999995</v>
      </c>
    </row>
    <row r="580" spans="1:22" ht="14.25" customHeight="1">
      <c r="A580" s="2">
        <v>579</v>
      </c>
      <c r="B580" s="2" t="s">
        <v>1951</v>
      </c>
      <c r="C580" s="2">
        <f>YEAR(Data!$D580)</f>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2">
        <v>8.7139999999999951</v>
      </c>
    </row>
    <row r="581" spans="1:22" ht="14.25" customHeight="1">
      <c r="A581" s="2">
        <v>580</v>
      </c>
      <c r="B581" s="2" t="s">
        <v>1951</v>
      </c>
      <c r="C581" s="2">
        <f>YEAR(Data!$D581)</f>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2">
        <v>-5.7148000000000003</v>
      </c>
    </row>
    <row r="582" spans="1:22" ht="14.25" customHeight="1">
      <c r="A582" s="2">
        <v>581</v>
      </c>
      <c r="B582" s="2" t="s">
        <v>1956</v>
      </c>
      <c r="C582" s="2">
        <f>YEAR(Data!$D582)</f>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2">
        <v>1.5456000000000003</v>
      </c>
    </row>
    <row r="583" spans="1:22" ht="14.25" customHeight="1">
      <c r="A583" s="2">
        <v>582</v>
      </c>
      <c r="B583" s="2" t="s">
        <v>1961</v>
      </c>
      <c r="C583" s="2">
        <f>YEAR(Data!$D583)</f>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470.37600000000009</v>
      </c>
      <c r="T583" s="2">
        <v>3</v>
      </c>
      <c r="U583" s="2">
        <v>0.2</v>
      </c>
      <c r="V583" s="2">
        <v>52.917299999999955</v>
      </c>
    </row>
    <row r="584" spans="1:22" ht="14.25" customHeight="1">
      <c r="A584" s="2">
        <v>583</v>
      </c>
      <c r="B584" s="2" t="s">
        <v>1961</v>
      </c>
      <c r="C584" s="2">
        <f>YEAR(Data!$D584)</f>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2">
        <v>9.2386000000000053</v>
      </c>
    </row>
    <row r="585" spans="1:22" ht="14.25" customHeight="1">
      <c r="A585" s="2">
        <v>584</v>
      </c>
      <c r="B585" s="2" t="s">
        <v>1961</v>
      </c>
      <c r="C585" s="2">
        <f>YEAR(Data!$D585)</f>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2">
        <v>3.5045999999999964</v>
      </c>
    </row>
    <row r="586" spans="1:22" ht="14.25" customHeight="1">
      <c r="A586" s="2">
        <v>585</v>
      </c>
      <c r="B586" s="2" t="s">
        <v>1961</v>
      </c>
      <c r="C586" s="2">
        <f>YEAR(Data!$D586)</f>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2">
        <v>-4.7480999999999973</v>
      </c>
    </row>
    <row r="587" spans="1:22" ht="14.25" customHeight="1">
      <c r="A587" s="2">
        <v>586</v>
      </c>
      <c r="B587" s="2" t="s">
        <v>1961</v>
      </c>
      <c r="C587" s="2">
        <f>YEAR(Data!$D587)</f>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2">
        <v>30.477599999999981</v>
      </c>
    </row>
    <row r="588" spans="1:22" ht="14.25" customHeight="1">
      <c r="A588" s="2">
        <v>587</v>
      </c>
      <c r="B588" s="2" t="s">
        <v>1968</v>
      </c>
      <c r="C588" s="2">
        <f>YEAR(Data!$D588)</f>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2">
        <v>4.968599999999995</v>
      </c>
    </row>
    <row r="589" spans="1:22" ht="14.25" customHeight="1">
      <c r="A589" s="2">
        <v>588</v>
      </c>
      <c r="B589" s="2" t="s">
        <v>1968</v>
      </c>
      <c r="C589" s="2">
        <f>YEAR(Data!$D589)</f>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2">
        <v>144.51570000000001</v>
      </c>
    </row>
    <row r="590" spans="1:22" ht="14.25" customHeight="1">
      <c r="A590" s="2">
        <v>589</v>
      </c>
      <c r="B590" s="2" t="s">
        <v>1973</v>
      </c>
      <c r="C590" s="2">
        <f>YEAR(Data!$D590)</f>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2">
        <v>-20.136200000000006</v>
      </c>
    </row>
    <row r="591" spans="1:22" ht="14.25" customHeight="1">
      <c r="A591" s="2">
        <v>590</v>
      </c>
      <c r="B591" s="2" t="s">
        <v>1973</v>
      </c>
      <c r="C591" s="2">
        <f>YEAR(Data!$D591)</f>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20.736000000000004</v>
      </c>
      <c r="T591" s="2">
        <v>4</v>
      </c>
      <c r="U591" s="2">
        <v>0.2</v>
      </c>
      <c r="V591" s="2">
        <v>7.2576000000000001</v>
      </c>
    </row>
    <row r="592" spans="1:22" ht="14.25" customHeight="1">
      <c r="A592" s="2">
        <v>591</v>
      </c>
      <c r="B592" s="2" t="s">
        <v>1973</v>
      </c>
      <c r="C592" s="2">
        <f>YEAR(Data!$D592)</f>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16.821000000000005</v>
      </c>
      <c r="T592" s="2">
        <v>3</v>
      </c>
      <c r="U592" s="2">
        <v>0.7</v>
      </c>
      <c r="V592" s="2">
        <v>-12.896100000000004</v>
      </c>
    </row>
    <row r="593" spans="1:22" ht="14.25" customHeight="1">
      <c r="A593" s="2">
        <v>592</v>
      </c>
      <c r="B593" s="2" t="s">
        <v>1973</v>
      </c>
      <c r="C593" s="2">
        <f>YEAR(Data!$D593)</f>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10.368000000000002</v>
      </c>
      <c r="T593" s="2">
        <v>2</v>
      </c>
      <c r="U593" s="2">
        <v>0.2</v>
      </c>
      <c r="V593" s="2">
        <v>3.6288</v>
      </c>
    </row>
    <row r="594" spans="1:22" ht="14.25" customHeight="1">
      <c r="A594" s="2">
        <v>593</v>
      </c>
      <c r="B594" s="2" t="s">
        <v>1983</v>
      </c>
      <c r="C594" s="2">
        <f>YEAR(Data!$D594)</f>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2">
        <v>1.1679999999999997</v>
      </c>
    </row>
    <row r="595" spans="1:22" ht="14.25" customHeight="1">
      <c r="A595" s="2">
        <v>594</v>
      </c>
      <c r="B595" s="2" t="s">
        <v>1983</v>
      </c>
      <c r="C595" s="2">
        <f>YEAR(Data!$D595)</f>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31.200000000000003</v>
      </c>
      <c r="T595" s="2">
        <v>3</v>
      </c>
      <c r="U595" s="2">
        <v>0.2</v>
      </c>
      <c r="V595" s="2">
        <v>9.7499999999999964</v>
      </c>
    </row>
    <row r="596" spans="1:22" ht="14.25" customHeight="1">
      <c r="A596" s="2">
        <v>595</v>
      </c>
      <c r="B596" s="2" t="s">
        <v>1989</v>
      </c>
      <c r="C596" s="2">
        <f>YEAR(Data!$D596)</f>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2">
        <v>22.074799999999996</v>
      </c>
    </row>
    <row r="597" spans="1:22" ht="14.25" customHeight="1">
      <c r="A597" s="2">
        <v>596</v>
      </c>
      <c r="B597" s="2" t="s">
        <v>1989</v>
      </c>
      <c r="C597" s="2">
        <f>YEAR(Data!$D597)</f>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2">
        <v>434.99130000000002</v>
      </c>
    </row>
    <row r="598" spans="1:22" ht="14.25" customHeight="1">
      <c r="A598" s="2">
        <v>597</v>
      </c>
      <c r="B598" s="2" t="s">
        <v>1989</v>
      </c>
      <c r="C598" s="2">
        <f>YEAR(Data!$D598)</f>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445.96000000000004</v>
      </c>
      <c r="T598" s="2">
        <v>5</v>
      </c>
      <c r="U598" s="2">
        <v>0.2</v>
      </c>
      <c r="V598" s="2">
        <v>55.744999999999948</v>
      </c>
    </row>
    <row r="599" spans="1:22" ht="14.25" customHeight="1">
      <c r="A599" s="2">
        <v>598</v>
      </c>
      <c r="B599" s="2" t="s">
        <v>1989</v>
      </c>
      <c r="C599" s="2">
        <f>YEAR(Data!$D599)</f>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2">
        <v>91.772800000000018</v>
      </c>
    </row>
    <row r="600" spans="1:22" ht="14.25" customHeight="1">
      <c r="A600" s="2">
        <v>599</v>
      </c>
      <c r="B600" s="2" t="s">
        <v>1996</v>
      </c>
      <c r="C600" s="2">
        <f>YEAR(Data!$D600)</f>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2">
        <v>1.0178000000000007</v>
      </c>
    </row>
    <row r="601" spans="1:22" ht="14.25" customHeight="1">
      <c r="A601" s="2">
        <v>600</v>
      </c>
      <c r="B601" s="2" t="s">
        <v>2001</v>
      </c>
      <c r="C601" s="2">
        <f>YEAR(Data!$D601)</f>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143.98199999999997</v>
      </c>
      <c r="T601" s="2">
        <v>3</v>
      </c>
      <c r="U601" s="2">
        <v>0.4</v>
      </c>
      <c r="V601" s="2">
        <v>-28.796400000000006</v>
      </c>
    </row>
    <row r="602" spans="1:22" ht="14.25" customHeight="1">
      <c r="A602" s="2">
        <v>601</v>
      </c>
      <c r="B602" s="2" t="s">
        <v>2001</v>
      </c>
      <c r="C602" s="2">
        <f>YEAR(Data!$D602)</f>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2">
        <v>-115.35440000000006</v>
      </c>
    </row>
    <row r="603" spans="1:22" ht="14.25" customHeight="1">
      <c r="A603" s="2">
        <v>602</v>
      </c>
      <c r="B603" s="2" t="s">
        <v>2001</v>
      </c>
      <c r="C603" s="2">
        <f>YEAR(Data!$D603)</f>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2">
        <v>0.72999999999999954</v>
      </c>
    </row>
    <row r="604" spans="1:22" ht="14.25" customHeight="1">
      <c r="A604" s="2">
        <v>603</v>
      </c>
      <c r="B604" s="2" t="s">
        <v>2008</v>
      </c>
      <c r="C604" s="2">
        <f>YEAR(Data!$D604)</f>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2">
        <v>17.84699999999998</v>
      </c>
    </row>
    <row r="605" spans="1:22" ht="14.25" customHeight="1">
      <c r="A605" s="2">
        <v>604</v>
      </c>
      <c r="B605" s="2" t="s">
        <v>2008</v>
      </c>
      <c r="C605" s="2">
        <f>YEAR(Data!$D605)</f>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2">
        <v>5.1407999999999916</v>
      </c>
    </row>
    <row r="606" spans="1:22" ht="14.25" customHeight="1">
      <c r="A606" s="2">
        <v>605</v>
      </c>
      <c r="B606" s="2" t="s">
        <v>2008</v>
      </c>
      <c r="C606" s="2">
        <f>YEAR(Data!$D606)</f>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2">
        <v>-5.5338000000000012</v>
      </c>
    </row>
    <row r="607" spans="1:22" ht="14.25" customHeight="1">
      <c r="A607" s="2">
        <v>606</v>
      </c>
      <c r="B607" s="2" t="s">
        <v>2008</v>
      </c>
      <c r="C607" s="2">
        <f>YEAR(Data!$D607)</f>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43.188000000000009</v>
      </c>
      <c r="T607" s="2">
        <v>4</v>
      </c>
      <c r="U607" s="2">
        <v>0.7</v>
      </c>
      <c r="V607" s="2">
        <v>-31.671199999999999</v>
      </c>
    </row>
    <row r="608" spans="1:22" ht="14.25" customHeight="1">
      <c r="A608" s="2">
        <v>607</v>
      </c>
      <c r="B608" s="2" t="s">
        <v>2008</v>
      </c>
      <c r="C608" s="2">
        <f>YEAR(Data!$D608)</f>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2">
        <v>47.815200000000004</v>
      </c>
    </row>
    <row r="609" spans="1:22" ht="14.25" customHeight="1">
      <c r="A609" s="2">
        <v>608</v>
      </c>
      <c r="B609" s="2" t="s">
        <v>2015</v>
      </c>
      <c r="C609" s="2">
        <f>YEAR(Data!$D609)</f>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3.2820000000000005</v>
      </c>
      <c r="T609" s="2">
        <v>2</v>
      </c>
      <c r="U609" s="2">
        <v>0.7</v>
      </c>
      <c r="V609" s="2">
        <v>-2.6256000000000004</v>
      </c>
    </row>
    <row r="610" spans="1:22" ht="14.25" customHeight="1">
      <c r="A610" s="2">
        <v>609</v>
      </c>
      <c r="B610" s="2" t="s">
        <v>2015</v>
      </c>
      <c r="C610" s="2">
        <f>YEAR(Data!$D610)</f>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2">
        <v>2.3813999999999984</v>
      </c>
    </row>
    <row r="611" spans="1:22" ht="14.25" customHeight="1">
      <c r="A611" s="2">
        <v>610</v>
      </c>
      <c r="B611" s="2" t="s">
        <v>2015</v>
      </c>
      <c r="C611" s="2">
        <f>YEAR(Data!$D611)</f>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2">
        <v>-10.117800000000003</v>
      </c>
    </row>
    <row r="612" spans="1:22" ht="14.25" customHeight="1">
      <c r="A612" s="2">
        <v>611</v>
      </c>
      <c r="B612" s="2" t="s">
        <v>2022</v>
      </c>
      <c r="C612" s="2">
        <f>YEAR(Data!$D612)</f>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2">
        <v>41.577299999999951</v>
      </c>
    </row>
    <row r="613" spans="1:22" ht="14.25" customHeight="1">
      <c r="A613" s="2">
        <v>612</v>
      </c>
      <c r="B613" s="2" t="s">
        <v>2022</v>
      </c>
      <c r="C613" s="2">
        <f>YEAR(Data!$D613)</f>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15.712000000000002</v>
      </c>
      <c r="T613" s="2">
        <v>4</v>
      </c>
      <c r="U613" s="2">
        <v>0.2</v>
      </c>
      <c r="V613" s="2">
        <v>5.6955999999999989</v>
      </c>
    </row>
    <row r="614" spans="1:22" ht="14.25" customHeight="1">
      <c r="A614" s="2">
        <v>613</v>
      </c>
      <c r="B614" s="2" t="s">
        <v>2027</v>
      </c>
      <c r="C614" s="2">
        <f>YEAR(Data!$D614)</f>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2">
        <v>2.6399999999999997</v>
      </c>
    </row>
    <row r="615" spans="1:22" ht="14.25" customHeight="1">
      <c r="A615" s="2">
        <v>614</v>
      </c>
      <c r="B615" s="2" t="s">
        <v>2027</v>
      </c>
      <c r="C615" s="2">
        <f>YEAR(Data!$D615)</f>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2">
        <v>-157.93830000000008</v>
      </c>
    </row>
    <row r="616" spans="1:22" ht="14.25" customHeight="1">
      <c r="A616" s="2">
        <v>615</v>
      </c>
      <c r="B616" s="2" t="s">
        <v>2034</v>
      </c>
      <c r="C616" s="2">
        <f>YEAR(Data!$D616)</f>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119.93999999999998</v>
      </c>
      <c r="T616" s="2">
        <v>10</v>
      </c>
      <c r="U616" s="2">
        <v>0.4</v>
      </c>
      <c r="V616" s="2">
        <v>15.99199999999999</v>
      </c>
    </row>
    <row r="617" spans="1:22" ht="14.25" customHeight="1">
      <c r="A617" s="2">
        <v>616</v>
      </c>
      <c r="B617" s="2" t="s">
        <v>2034</v>
      </c>
      <c r="C617" s="2">
        <f>YEAR(Data!$D617)</f>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3.6480000000000006</v>
      </c>
      <c r="T617" s="2">
        <v>2</v>
      </c>
      <c r="U617" s="2">
        <v>0.7</v>
      </c>
      <c r="V617" s="2">
        <v>-2.7967999999999993</v>
      </c>
    </row>
    <row r="618" spans="1:22" ht="14.25" customHeight="1">
      <c r="A618" s="2">
        <v>617</v>
      </c>
      <c r="B618" s="2" t="s">
        <v>2040</v>
      </c>
      <c r="C618" s="2">
        <f>YEAR(Data!$D618)</f>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2">
        <v>15.787199999999999</v>
      </c>
    </row>
    <row r="619" spans="1:22" ht="14.25" customHeight="1">
      <c r="A619" s="2">
        <v>618</v>
      </c>
      <c r="B619" s="2" t="s">
        <v>2040</v>
      </c>
      <c r="C619" s="2">
        <f>YEAR(Data!$D619)</f>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2">
        <v>3.0813999999999995</v>
      </c>
    </row>
    <row r="620" spans="1:22" ht="14.25" customHeight="1">
      <c r="A620" s="2">
        <v>619</v>
      </c>
      <c r="B620" s="2" t="s">
        <v>2040</v>
      </c>
      <c r="C620" s="2">
        <f>YEAR(Data!$D620)</f>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2">
        <v>33.569999999999986</v>
      </c>
    </row>
    <row r="621" spans="1:22" ht="14.25" customHeight="1">
      <c r="A621" s="2">
        <v>620</v>
      </c>
      <c r="B621" s="2" t="s">
        <v>2040</v>
      </c>
      <c r="C621" s="2">
        <f>YEAR(Data!$D621)</f>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2">
        <v>10.993899999999996</v>
      </c>
    </row>
    <row r="622" spans="1:22" ht="14.25" customHeight="1">
      <c r="A622" s="2">
        <v>621</v>
      </c>
      <c r="B622" s="2" t="s">
        <v>2040</v>
      </c>
      <c r="C622" s="2">
        <f>YEAR(Data!$D622)</f>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2">
        <v>27.286199999999994</v>
      </c>
    </row>
    <row r="623" spans="1:22" ht="14.25" customHeight="1">
      <c r="A623" s="2">
        <v>622</v>
      </c>
      <c r="B623" s="2" t="s">
        <v>2051</v>
      </c>
      <c r="C623" s="2">
        <f>YEAR(Data!$D623)</f>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8.6899999999999977</v>
      </c>
      <c r="T623" s="2">
        <v>5</v>
      </c>
      <c r="U623" s="2">
        <v>0.8</v>
      </c>
      <c r="V623" s="2">
        <v>-14.773</v>
      </c>
    </row>
    <row r="624" spans="1:22" ht="14.25" customHeight="1">
      <c r="A624" s="2">
        <v>623</v>
      </c>
      <c r="B624" s="2" t="s">
        <v>2056</v>
      </c>
      <c r="C624" s="2">
        <f>YEAR(Data!$D624)</f>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2">
        <v>87.568399999999968</v>
      </c>
    </row>
    <row r="625" spans="1:22" ht="14.25" customHeight="1">
      <c r="A625" s="2">
        <v>624</v>
      </c>
      <c r="B625" s="2" t="s">
        <v>2056</v>
      </c>
      <c r="C625" s="2">
        <f>YEAR(Data!$D625)</f>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2">
        <v>178.90100000000001</v>
      </c>
    </row>
    <row r="626" spans="1:22" ht="14.25" customHeight="1">
      <c r="A626" s="2">
        <v>625</v>
      </c>
      <c r="B626" s="2" t="s">
        <v>2056</v>
      </c>
      <c r="C626" s="2">
        <f>YEAR(Data!$D626)</f>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2">
        <v>130.87</v>
      </c>
    </row>
    <row r="627" spans="1:22" ht="14.25" customHeight="1">
      <c r="A627" s="2">
        <v>626</v>
      </c>
      <c r="B627" s="2" t="s">
        <v>2056</v>
      </c>
      <c r="C627" s="2">
        <f>YEAR(Data!$D627)</f>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2">
        <v>46.927799999999984</v>
      </c>
    </row>
    <row r="628" spans="1:22" ht="14.25" customHeight="1">
      <c r="A628" s="2">
        <v>627</v>
      </c>
      <c r="B628" s="2" t="s">
        <v>2066</v>
      </c>
      <c r="C628" s="2">
        <f>YEAR(Data!$D628)</f>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2">
        <v>12.090399999999999</v>
      </c>
    </row>
    <row r="629" spans="1:22" ht="14.25" customHeight="1">
      <c r="A629" s="2">
        <v>628</v>
      </c>
      <c r="B629" s="2" t="s">
        <v>2071</v>
      </c>
      <c r="C629" s="2">
        <f>YEAR(Data!$D629)</f>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2">
        <v>28.176399999999987</v>
      </c>
    </row>
    <row r="630" spans="1:22" ht="14.25" customHeight="1">
      <c r="A630" s="2">
        <v>629</v>
      </c>
      <c r="B630" s="2" t="s">
        <v>2076</v>
      </c>
      <c r="C630" s="2">
        <f>YEAR(Data!$D630)</f>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2">
        <v>5.1434999999999977</v>
      </c>
    </row>
    <row r="631" spans="1:22" ht="14.25" customHeight="1">
      <c r="A631" s="2">
        <v>630</v>
      </c>
      <c r="B631" s="2" t="s">
        <v>2076</v>
      </c>
      <c r="C631" s="2">
        <f>YEAR(Data!$D631)</f>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2">
        <v>6.0857999999999999</v>
      </c>
    </row>
    <row r="632" spans="1:22" ht="14.25" customHeight="1">
      <c r="A632" s="2">
        <v>631</v>
      </c>
      <c r="B632" s="2" t="s">
        <v>2079</v>
      </c>
      <c r="C632" s="2">
        <f>YEAR(Data!$D632)</f>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243.38400000000001</v>
      </c>
      <c r="T632" s="2">
        <v>3</v>
      </c>
      <c r="U632" s="2">
        <v>0.2</v>
      </c>
      <c r="V632" s="2">
        <v>-51.719100000000012</v>
      </c>
    </row>
    <row r="633" spans="1:22" ht="14.25" customHeight="1">
      <c r="A633" s="2">
        <v>632</v>
      </c>
      <c r="B633" s="2" t="s">
        <v>2079</v>
      </c>
      <c r="C633" s="2">
        <f>YEAR(Data!$D633)</f>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119.80000000000001</v>
      </c>
      <c r="T633" s="2">
        <v>5</v>
      </c>
      <c r="U633" s="2">
        <v>0.2</v>
      </c>
      <c r="V633" s="2">
        <v>29.950000000000003</v>
      </c>
    </row>
    <row r="634" spans="1:22" ht="14.25" customHeight="1">
      <c r="A634" s="2">
        <v>633</v>
      </c>
      <c r="B634" s="2" t="s">
        <v>2079</v>
      </c>
      <c r="C634" s="2">
        <f>YEAR(Data!$D634)</f>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2">
        <v>30.076800000000006</v>
      </c>
    </row>
    <row r="635" spans="1:22" ht="14.25" customHeight="1">
      <c r="A635" s="2">
        <v>634</v>
      </c>
      <c r="B635" s="2" t="s">
        <v>2088</v>
      </c>
      <c r="C635" s="2">
        <f>YEAR(Data!$D635)</f>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17.880000000000003</v>
      </c>
      <c r="T635" s="2">
        <v>3</v>
      </c>
      <c r="U635" s="2">
        <v>0.2</v>
      </c>
      <c r="V635" s="2">
        <v>2.458499999999999</v>
      </c>
    </row>
    <row r="636" spans="1:22" ht="14.25" customHeight="1">
      <c r="A636" s="2">
        <v>635</v>
      </c>
      <c r="B636" s="2" t="s">
        <v>2088</v>
      </c>
      <c r="C636" s="2">
        <f>YEAR(Data!$D636)</f>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235.94400000000002</v>
      </c>
      <c r="T636" s="2">
        <v>3</v>
      </c>
      <c r="U636" s="2">
        <v>0.2</v>
      </c>
      <c r="V636" s="2">
        <v>85.529700000000005</v>
      </c>
    </row>
    <row r="637" spans="1:22" ht="14.25" customHeight="1">
      <c r="A637" s="2">
        <v>636</v>
      </c>
      <c r="B637" s="2" t="s">
        <v>2091</v>
      </c>
      <c r="C637" s="2">
        <f>YEAR(Data!$D637)</f>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392.93999999999994</v>
      </c>
      <c r="T637" s="2">
        <v>3</v>
      </c>
      <c r="U637" s="2">
        <v>0</v>
      </c>
      <c r="V637" s="2">
        <v>43.223399999999984</v>
      </c>
    </row>
    <row r="638" spans="1:22" ht="14.25" customHeight="1">
      <c r="A638" s="2">
        <v>637</v>
      </c>
      <c r="B638" s="2" t="s">
        <v>2097</v>
      </c>
      <c r="C638" s="2">
        <f>YEAR(Data!$D638)</f>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18.882000000000005</v>
      </c>
      <c r="T638" s="2">
        <v>3</v>
      </c>
      <c r="U638" s="2">
        <v>0.7</v>
      </c>
      <c r="V638" s="2">
        <v>-13.846800000000002</v>
      </c>
    </row>
    <row r="639" spans="1:22" ht="14.25" customHeight="1">
      <c r="A639" s="2">
        <v>638</v>
      </c>
      <c r="B639" s="2" t="s">
        <v>2097</v>
      </c>
      <c r="C639" s="2">
        <f>YEAR(Data!$D639)</f>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2">
        <v>12.232799999999997</v>
      </c>
    </row>
    <row r="640" spans="1:22" ht="14.25" customHeight="1">
      <c r="A640" s="2">
        <v>639</v>
      </c>
      <c r="B640" s="2" t="s">
        <v>2104</v>
      </c>
      <c r="C640" s="2">
        <f>YEAR(Data!$D640)</f>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2">
        <v>272.79200000000003</v>
      </c>
    </row>
    <row r="641" spans="1:22" ht="14.25" customHeight="1">
      <c r="A641" s="2">
        <v>640</v>
      </c>
      <c r="B641" s="2" t="s">
        <v>2104</v>
      </c>
      <c r="C641" s="2">
        <f>YEAR(Data!$D641)</f>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15.424000000000001</v>
      </c>
      <c r="T641" s="2">
        <v>4</v>
      </c>
      <c r="U641" s="2">
        <v>0.2</v>
      </c>
      <c r="V641" s="2">
        <v>5.0128000000000004</v>
      </c>
    </row>
    <row r="642" spans="1:22" ht="14.25" customHeight="1">
      <c r="A642" s="2">
        <v>641</v>
      </c>
      <c r="B642" s="2" t="s">
        <v>2108</v>
      </c>
      <c r="C642" s="2">
        <f>YEAR(Data!$D642)</f>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2">
        <v>6.0287999999999995</v>
      </c>
    </row>
    <row r="643" spans="1:22" ht="14.25" customHeight="1">
      <c r="A643" s="2">
        <v>642</v>
      </c>
      <c r="B643" s="2" t="s">
        <v>2113</v>
      </c>
      <c r="C643" s="2">
        <f>YEAR(Data!$D643)</f>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2">
        <v>85.903999999999996</v>
      </c>
    </row>
    <row r="644" spans="1:22" ht="14.25" customHeight="1">
      <c r="A644" s="2">
        <v>643</v>
      </c>
      <c r="B644" s="2" t="s">
        <v>2113</v>
      </c>
      <c r="C644" s="2">
        <f>YEAR(Data!$D644)</f>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2">
        <v>12.599999999999998</v>
      </c>
    </row>
    <row r="645" spans="1:22" ht="14.25" customHeight="1">
      <c r="A645" s="2">
        <v>644</v>
      </c>
      <c r="B645" s="2" t="s">
        <v>2121</v>
      </c>
      <c r="C645" s="2">
        <f>YEAR(Data!$D645)</f>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2">
        <v>54.333200000000005</v>
      </c>
    </row>
    <row r="646" spans="1:22" ht="14.25" customHeight="1">
      <c r="A646" s="2">
        <v>645</v>
      </c>
      <c r="B646" s="2" t="s">
        <v>2125</v>
      </c>
      <c r="C646" s="2">
        <f>YEAR(Data!$D646)</f>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2">
        <v>3.1752000000000002</v>
      </c>
    </row>
    <row r="647" spans="1:22" ht="14.25" customHeight="1">
      <c r="A647" s="2">
        <v>646</v>
      </c>
      <c r="B647" s="2" t="s">
        <v>2129</v>
      </c>
      <c r="C647" s="2">
        <f>YEAR(Data!$D647)</f>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2">
        <v>56.510999999999996</v>
      </c>
    </row>
    <row r="648" spans="1:22" ht="14.25" customHeight="1">
      <c r="A648" s="2">
        <v>647</v>
      </c>
      <c r="B648" s="2" t="s">
        <v>2134</v>
      </c>
      <c r="C648" s="2">
        <f>YEAR(Data!$D648)</f>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31.560000000000002</v>
      </c>
      <c r="T648" s="2">
        <v>5</v>
      </c>
      <c r="U648" s="2">
        <v>0.2</v>
      </c>
      <c r="V648" s="2">
        <v>9.8624999999999972</v>
      </c>
    </row>
    <row r="649" spans="1:22" ht="14.25" customHeight="1">
      <c r="A649" s="2">
        <v>648</v>
      </c>
      <c r="B649" s="2" t="s">
        <v>2134</v>
      </c>
      <c r="C649" s="2">
        <f>YEAR(Data!$D649)</f>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30.144000000000002</v>
      </c>
      <c r="T649" s="2">
        <v>2</v>
      </c>
      <c r="U649" s="2">
        <v>0.2</v>
      </c>
      <c r="V649" s="2">
        <v>3.0143999999999993</v>
      </c>
    </row>
    <row r="650" spans="1:22" ht="14.25" customHeight="1">
      <c r="A650" s="2">
        <v>649</v>
      </c>
      <c r="B650" s="2" t="s">
        <v>2139</v>
      </c>
      <c r="C650" s="2">
        <f>YEAR(Data!$D650)</f>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2">
        <v>6.0680000000000014</v>
      </c>
    </row>
    <row r="651" spans="1:22" ht="14.25" customHeight="1">
      <c r="A651" s="2">
        <v>650</v>
      </c>
      <c r="B651" s="2" t="s">
        <v>2139</v>
      </c>
      <c r="C651" s="2">
        <f>YEAR(Data!$D651)</f>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2">
        <v>22.678200000000018</v>
      </c>
    </row>
    <row r="652" spans="1:22" ht="14.25" customHeight="1">
      <c r="A652" s="2">
        <v>651</v>
      </c>
      <c r="B652" s="2" t="s">
        <v>2139</v>
      </c>
      <c r="C652" s="2">
        <f>YEAR(Data!$D652)</f>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2">
        <v>31.599999999999966</v>
      </c>
    </row>
    <row r="653" spans="1:22" ht="14.25" customHeight="1">
      <c r="A653" s="2">
        <v>652</v>
      </c>
      <c r="B653" s="2" t="s">
        <v>2145</v>
      </c>
      <c r="C653" s="2">
        <f>YEAR(Data!$D653)</f>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178.31799999999998</v>
      </c>
    </row>
    <row r="654" spans="1:22" ht="14.25" customHeight="1">
      <c r="A654" s="2">
        <v>653</v>
      </c>
      <c r="B654" s="2" t="s">
        <v>2148</v>
      </c>
      <c r="C654" s="2">
        <f>YEAR(Data!$D654)</f>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45.975399999999993</v>
      </c>
    </row>
    <row r="655" spans="1:22" ht="14.25" customHeight="1">
      <c r="A655" s="2">
        <v>654</v>
      </c>
      <c r="B655" s="2" t="s">
        <v>2148</v>
      </c>
      <c r="C655" s="2">
        <f>YEAR(Data!$D655)</f>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2">
        <v>10.311999999999998</v>
      </c>
    </row>
    <row r="656" spans="1:22" ht="14.25" customHeight="1">
      <c r="A656" s="2">
        <v>655</v>
      </c>
      <c r="B656" s="2" t="s">
        <v>2151</v>
      </c>
      <c r="C656" s="2">
        <f>YEAR(Data!$D656)</f>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2">
        <v>8.5163999999999938</v>
      </c>
    </row>
    <row r="657" spans="1:22" ht="14.25" customHeight="1">
      <c r="A657" s="2">
        <v>656</v>
      </c>
      <c r="B657" s="2" t="s">
        <v>2151</v>
      </c>
      <c r="C657" s="2">
        <f>YEAR(Data!$D657)</f>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3.3180000000000005</v>
      </c>
      <c r="T657" s="2">
        <v>2</v>
      </c>
      <c r="U657" s="2">
        <v>0.7</v>
      </c>
      <c r="V657" s="2">
        <v>-2.6543999999999999</v>
      </c>
    </row>
    <row r="658" spans="1:22" ht="14.25" customHeight="1">
      <c r="A658" s="2">
        <v>657</v>
      </c>
      <c r="B658" s="2" t="s">
        <v>2151</v>
      </c>
      <c r="C658" s="2">
        <f>YEAR(Data!$D658)</f>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2">
        <v>45.322199999999995</v>
      </c>
    </row>
    <row r="659" spans="1:22" ht="14.25" customHeight="1">
      <c r="A659" s="2">
        <v>658</v>
      </c>
      <c r="B659" s="2" t="s">
        <v>2160</v>
      </c>
      <c r="C659" s="2">
        <f>YEAR(Data!$D659)</f>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2">
        <v>-50.098000000000013</v>
      </c>
    </row>
    <row r="660" spans="1:22" ht="14.25" customHeight="1">
      <c r="A660" s="2">
        <v>659</v>
      </c>
      <c r="B660" s="2" t="s">
        <v>2160</v>
      </c>
      <c r="C660" s="2">
        <f>YEAR(Data!$D660)</f>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2">
        <v>-3.4619999999999997</v>
      </c>
    </row>
    <row r="661" spans="1:22" ht="14.25" customHeight="1">
      <c r="A661" s="2">
        <v>660</v>
      </c>
      <c r="B661" s="2" t="s">
        <v>2163</v>
      </c>
      <c r="C661" s="2">
        <f>YEAR(Data!$D661)</f>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2">
        <v>124.92899999999986</v>
      </c>
    </row>
    <row r="662" spans="1:22" ht="14.25" customHeight="1">
      <c r="A662" s="2">
        <v>661</v>
      </c>
      <c r="B662" s="2" t="s">
        <v>2163</v>
      </c>
      <c r="C662" s="2">
        <f>YEAR(Data!$D662)</f>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2">
        <v>-135.7650000000001</v>
      </c>
    </row>
    <row r="663" spans="1:22" ht="14.25" customHeight="1">
      <c r="A663" s="2">
        <v>662</v>
      </c>
      <c r="B663" s="2" t="s">
        <v>2163</v>
      </c>
      <c r="C663" s="2">
        <f>YEAR(Data!$D663)</f>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918.78499999999985</v>
      </c>
      <c r="T663" s="2">
        <v>5</v>
      </c>
      <c r="U663" s="2">
        <v>0.3</v>
      </c>
      <c r="V663" s="2">
        <v>-118.12950000000006</v>
      </c>
    </row>
    <row r="664" spans="1:22" ht="14.25" customHeight="1">
      <c r="A664" s="2">
        <v>663</v>
      </c>
      <c r="B664" s="2" t="s">
        <v>2163</v>
      </c>
      <c r="C664" s="2">
        <f>YEAR(Data!$D664)</f>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2.7239999999999993</v>
      </c>
      <c r="T664" s="2">
        <v>3</v>
      </c>
      <c r="U664" s="2">
        <v>0.8</v>
      </c>
      <c r="V664" s="2">
        <v>-4.2222000000000008</v>
      </c>
    </row>
    <row r="665" spans="1:22" ht="14.25" customHeight="1">
      <c r="A665" s="2">
        <v>664</v>
      </c>
      <c r="B665" s="2" t="s">
        <v>2166</v>
      </c>
      <c r="C665" s="2">
        <f>YEAR(Data!$D665)</f>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2">
        <v>18.397999999999968</v>
      </c>
    </row>
    <row r="666" spans="1:22" ht="14.25" customHeight="1">
      <c r="A666" s="2">
        <v>665</v>
      </c>
      <c r="B666" s="2" t="s">
        <v>2169</v>
      </c>
      <c r="C666" s="2">
        <f>YEAR(Data!$D666)</f>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2">
        <v>5.2625999999999999</v>
      </c>
    </row>
    <row r="667" spans="1:22" ht="14.25" customHeight="1">
      <c r="A667" s="2">
        <v>666</v>
      </c>
      <c r="B667" s="2" t="s">
        <v>2170</v>
      </c>
      <c r="C667" s="2">
        <f>YEAR(Data!$D667)</f>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2">
        <v>2.0789999999999997</v>
      </c>
    </row>
    <row r="668" spans="1:22" ht="14.25" customHeight="1">
      <c r="A668" s="2">
        <v>667</v>
      </c>
      <c r="B668" s="2" t="s">
        <v>2170</v>
      </c>
      <c r="C668" s="2">
        <f>YEAR(Data!$D668)</f>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2">
        <v>28.706399999999991</v>
      </c>
    </row>
    <row r="669" spans="1:22" ht="14.25" customHeight="1">
      <c r="A669" s="2">
        <v>668</v>
      </c>
      <c r="B669" s="2" t="s">
        <v>2170</v>
      </c>
      <c r="C669" s="2">
        <f>YEAR(Data!$D669)</f>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2">
        <v>28.618200000000002</v>
      </c>
    </row>
    <row r="670" spans="1:22" ht="14.25" customHeight="1">
      <c r="A670" s="2">
        <v>669</v>
      </c>
      <c r="B670" s="2" t="s">
        <v>2177</v>
      </c>
      <c r="C670" s="2">
        <f>YEAR(Data!$D670)</f>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2">
        <v>8.7285000000000004</v>
      </c>
    </row>
    <row r="671" spans="1:22" ht="14.25" customHeight="1">
      <c r="A671" s="2">
        <v>670</v>
      </c>
      <c r="B671" s="2" t="s">
        <v>2183</v>
      </c>
      <c r="C671" s="2">
        <f>YEAR(Data!$D671)</f>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23.976000000000003</v>
      </c>
      <c r="T671" s="2">
        <v>3</v>
      </c>
      <c r="U671" s="2">
        <v>0.6</v>
      </c>
      <c r="V671" s="2">
        <v>-14.385599999999997</v>
      </c>
    </row>
    <row r="672" spans="1:22" ht="14.25" customHeight="1">
      <c r="A672" s="2">
        <v>671</v>
      </c>
      <c r="B672" s="2" t="s">
        <v>2183</v>
      </c>
      <c r="C672" s="2">
        <f>YEAR(Data!$D672)</f>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2">
        <v>-71.890500000000017</v>
      </c>
    </row>
    <row r="673" spans="1:22" ht="14.25" customHeight="1">
      <c r="A673" s="2">
        <v>672</v>
      </c>
      <c r="B673" s="2" t="s">
        <v>2183</v>
      </c>
      <c r="C673" s="2">
        <f>YEAR(Data!$D673)</f>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2">
        <v>11.359999999999998</v>
      </c>
    </row>
    <row r="674" spans="1:22" ht="14.25" customHeight="1">
      <c r="A674" s="2">
        <v>673</v>
      </c>
      <c r="B674" s="2" t="s">
        <v>2189</v>
      </c>
      <c r="C674" s="2">
        <f>YEAR(Data!$D674)</f>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2">
        <v>1.7115</v>
      </c>
    </row>
    <row r="675" spans="1:22" ht="14.25" customHeight="1">
      <c r="A675" s="2">
        <v>674</v>
      </c>
      <c r="B675" s="2" t="s">
        <v>2192</v>
      </c>
      <c r="C675" s="2">
        <f>YEAR(Data!$D675)</f>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2">
        <v>16.588799999999999</v>
      </c>
    </row>
    <row r="676" spans="1:22" ht="14.25" customHeight="1">
      <c r="A676" s="2">
        <v>675</v>
      </c>
      <c r="B676" s="2" t="s">
        <v>2192</v>
      </c>
      <c r="C676" s="2">
        <f>YEAR(Data!$D676)</f>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2">
        <v>17.504999999999995</v>
      </c>
    </row>
    <row r="677" spans="1:22" ht="14.25" customHeight="1">
      <c r="A677" s="2">
        <v>676</v>
      </c>
      <c r="B677" s="2" t="s">
        <v>2192</v>
      </c>
      <c r="C677" s="2">
        <f>YEAR(Data!$D677)</f>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99.390000000000015</v>
      </c>
      <c r="T677" s="2">
        <v>3</v>
      </c>
      <c r="U677" s="2">
        <v>0</v>
      </c>
      <c r="V677" s="2">
        <v>40.749900000000004</v>
      </c>
    </row>
    <row r="678" spans="1:22" ht="14.25" customHeight="1">
      <c r="A678" s="2">
        <v>677</v>
      </c>
      <c r="B678" s="2" t="s">
        <v>2199</v>
      </c>
      <c r="C678" s="2">
        <f>YEAR(Data!$D678)</f>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2.6879999999999997</v>
      </c>
      <c r="T678" s="2">
        <v>3</v>
      </c>
      <c r="U678" s="2">
        <v>0.8</v>
      </c>
      <c r="V678" s="2">
        <v>-7.3920000000000021</v>
      </c>
    </row>
    <row r="679" spans="1:22" ht="14.25" customHeight="1">
      <c r="A679" s="2">
        <v>678</v>
      </c>
      <c r="B679" s="2" t="s">
        <v>2199</v>
      </c>
      <c r="C679" s="2">
        <f>YEAR(Data!$D679)</f>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27.816000000000003</v>
      </c>
      <c r="T679" s="2">
        <v>3</v>
      </c>
      <c r="U679" s="2">
        <v>0.2</v>
      </c>
      <c r="V679" s="2">
        <v>4.5200999999999958</v>
      </c>
    </row>
    <row r="680" spans="1:22" ht="14.25" customHeight="1">
      <c r="A680" s="2">
        <v>679</v>
      </c>
      <c r="B680" s="2" t="s">
        <v>2199</v>
      </c>
      <c r="C680" s="2">
        <f>YEAR(Data!$D680)</f>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2">
        <v>-41.261999999999972</v>
      </c>
    </row>
    <row r="681" spans="1:22" ht="14.25" customHeight="1">
      <c r="A681" s="2">
        <v>680</v>
      </c>
      <c r="B681" s="2" t="s">
        <v>2199</v>
      </c>
      <c r="C681" s="2">
        <f>YEAR(Data!$D681)</f>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182.99399999999997</v>
      </c>
      <c r="T681" s="2">
        <v>3</v>
      </c>
      <c r="U681" s="2">
        <v>0.8</v>
      </c>
      <c r="V681" s="2">
        <v>-320.23950000000013</v>
      </c>
    </row>
    <row r="682" spans="1:22" ht="14.25" customHeight="1">
      <c r="A682" s="2">
        <v>681</v>
      </c>
      <c r="B682" s="2" t="s">
        <v>2211</v>
      </c>
      <c r="C682" s="2">
        <f>YEAR(Data!$D682)</f>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14.352000000000002</v>
      </c>
      <c r="T682" s="2">
        <v>3</v>
      </c>
      <c r="U682" s="2">
        <v>0.2</v>
      </c>
      <c r="V682" s="2">
        <v>4.6643999999999988</v>
      </c>
    </row>
    <row r="683" spans="1:22" ht="14.25" customHeight="1">
      <c r="A683" s="2">
        <v>682</v>
      </c>
      <c r="B683" s="2" t="s">
        <v>2211</v>
      </c>
      <c r="C683" s="2">
        <f>YEAR(Data!$D683)</f>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2">
        <v>2.598399999999998</v>
      </c>
    </row>
    <row r="684" spans="1:22" ht="14.25" customHeight="1">
      <c r="A684" s="2">
        <v>683</v>
      </c>
      <c r="B684" s="2" t="s">
        <v>2211</v>
      </c>
      <c r="C684" s="2">
        <f>YEAR(Data!$D684)</f>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2">
        <v>18.521999999999998</v>
      </c>
    </row>
    <row r="685" spans="1:22" ht="14.25" customHeight="1">
      <c r="A685" s="2">
        <v>684</v>
      </c>
      <c r="B685" s="2" t="s">
        <v>2218</v>
      </c>
      <c r="C685" s="2">
        <f>YEAR(Data!$D685)</f>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2">
        <v>-3839.9903999999988</v>
      </c>
    </row>
    <row r="686" spans="1:22" ht="14.25" customHeight="1">
      <c r="A686" s="2">
        <v>685</v>
      </c>
      <c r="B686" s="2" t="s">
        <v>2218</v>
      </c>
      <c r="C686" s="2">
        <f>YEAR(Data!$D686)</f>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167.44000000000003</v>
      </c>
      <c r="T686" s="2">
        <v>2</v>
      </c>
      <c r="U686" s="2">
        <v>0.2</v>
      </c>
      <c r="V686" s="2">
        <v>14.650999999999989</v>
      </c>
    </row>
    <row r="687" spans="1:22" ht="14.25" customHeight="1">
      <c r="A687" s="2">
        <v>686</v>
      </c>
      <c r="B687" s="2" t="s">
        <v>2224</v>
      </c>
      <c r="C687" s="2">
        <f>YEAR(Data!$D687)</f>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2">
        <v>163.18979999999999</v>
      </c>
    </row>
    <row r="688" spans="1:22" ht="14.25" customHeight="1">
      <c r="A688" s="2">
        <v>687</v>
      </c>
      <c r="B688" s="2" t="s">
        <v>2224</v>
      </c>
      <c r="C688" s="2">
        <f>YEAR(Data!$D688)</f>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2">
        <v>6.8713999999999995</v>
      </c>
    </row>
    <row r="689" spans="1:22" ht="14.25" customHeight="1">
      <c r="A689" s="2">
        <v>688</v>
      </c>
      <c r="B689" s="2" t="s">
        <v>2224</v>
      </c>
      <c r="C689" s="2">
        <f>YEAR(Data!$D689)</f>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2">
        <v>9.3312000000000008</v>
      </c>
    </row>
    <row r="690" spans="1:22" ht="14.25" customHeight="1">
      <c r="A690" s="2">
        <v>689</v>
      </c>
      <c r="B690" s="2" t="s">
        <v>2229</v>
      </c>
      <c r="C690" s="2">
        <f>YEAR(Data!$D690)</f>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2">
        <v>4.7995999999999768</v>
      </c>
    </row>
    <row r="691" spans="1:22" ht="14.25" customHeight="1">
      <c r="A691" s="2">
        <v>690</v>
      </c>
      <c r="B691" s="2" t="s">
        <v>2234</v>
      </c>
      <c r="C691" s="2">
        <f>YEAR(Data!$D691)</f>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2">
        <v>14.561400000000006</v>
      </c>
    </row>
    <row r="692" spans="1:22" ht="14.25" customHeight="1">
      <c r="A692" s="2">
        <v>691</v>
      </c>
      <c r="B692" s="2" t="s">
        <v>2234</v>
      </c>
      <c r="C692" s="2">
        <f>YEAR(Data!$D692)</f>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2">
        <v>74.053200000000004</v>
      </c>
    </row>
    <row r="693" spans="1:22" ht="14.25" customHeight="1">
      <c r="A693" s="2">
        <v>692</v>
      </c>
      <c r="B693" s="2" t="s">
        <v>2234</v>
      </c>
      <c r="C693" s="2">
        <f>YEAR(Data!$D693)</f>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36.839999999999996</v>
      </c>
      <c r="T693" s="2">
        <v>3</v>
      </c>
      <c r="U693" s="2">
        <v>0</v>
      </c>
      <c r="V693" s="2">
        <v>10.315199999999999</v>
      </c>
    </row>
    <row r="694" spans="1:22" ht="14.25" customHeight="1">
      <c r="A694" s="2">
        <v>693</v>
      </c>
      <c r="B694" s="2" t="s">
        <v>2242</v>
      </c>
      <c r="C694" s="2">
        <f>YEAR(Data!$D694)</f>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2">
        <v>24.936000000000007</v>
      </c>
    </row>
    <row r="695" spans="1:22" ht="14.25" customHeight="1">
      <c r="A695" s="2">
        <v>694</v>
      </c>
      <c r="B695" s="2" t="s">
        <v>2242</v>
      </c>
      <c r="C695" s="2">
        <f>YEAR(Data!$D695)</f>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2">
        <v>16.032</v>
      </c>
    </row>
    <row r="696" spans="1:22" ht="14.25" customHeight="1">
      <c r="A696" s="2">
        <v>695</v>
      </c>
      <c r="B696" s="2" t="s">
        <v>2249</v>
      </c>
      <c r="C696" s="2">
        <f>YEAR(Data!$D696)</f>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198.27200000000002</v>
      </c>
      <c r="T696" s="2">
        <v>8</v>
      </c>
      <c r="U696" s="2">
        <v>0.2</v>
      </c>
      <c r="V696" s="2">
        <v>17.34879999999999</v>
      </c>
    </row>
    <row r="697" spans="1:22" ht="14.25" customHeight="1">
      <c r="A697" s="2">
        <v>696</v>
      </c>
      <c r="B697" s="2" t="s">
        <v>2249</v>
      </c>
      <c r="C697" s="2">
        <f>YEAR(Data!$D697)</f>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47.360000000000007</v>
      </c>
      <c r="T697" s="2">
        <v>4</v>
      </c>
      <c r="U697" s="2">
        <v>0.2</v>
      </c>
      <c r="V697" s="2">
        <v>17.759999999999998</v>
      </c>
    </row>
    <row r="698" spans="1:22" ht="14.25" customHeight="1">
      <c r="A698" s="2">
        <v>697</v>
      </c>
      <c r="B698" s="2" t="s">
        <v>2249</v>
      </c>
      <c r="C698" s="2">
        <f>YEAR(Data!$D698)</f>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200.98400000000004</v>
      </c>
      <c r="T698" s="2">
        <v>7</v>
      </c>
      <c r="U698" s="2">
        <v>0.2</v>
      </c>
      <c r="V698" s="2">
        <v>62.807499999999976</v>
      </c>
    </row>
    <row r="699" spans="1:22" ht="14.25" customHeight="1">
      <c r="A699" s="2">
        <v>698</v>
      </c>
      <c r="B699" s="2" t="s">
        <v>2249</v>
      </c>
      <c r="C699" s="2">
        <f>YEAR(Data!$D699)</f>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97.696000000000012</v>
      </c>
      <c r="T699" s="2">
        <v>4</v>
      </c>
      <c r="U699" s="2">
        <v>0.2</v>
      </c>
      <c r="V699" s="2">
        <v>31.751200000000001</v>
      </c>
    </row>
    <row r="700" spans="1:22" ht="14.25" customHeight="1">
      <c r="A700" s="2">
        <v>699</v>
      </c>
      <c r="B700" s="2" t="s">
        <v>2249</v>
      </c>
      <c r="C700" s="2">
        <f>YEAR(Data!$D700)</f>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2">
        <v>0.8088000000000003</v>
      </c>
    </row>
    <row r="701" spans="1:22" ht="14.25" customHeight="1">
      <c r="A701" s="2">
        <v>700</v>
      </c>
      <c r="B701" s="2" t="s">
        <v>2249</v>
      </c>
      <c r="C701" s="2">
        <f>YEAR(Data!$D701)</f>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18.588000000000005</v>
      </c>
      <c r="T701" s="2">
        <v>2</v>
      </c>
      <c r="U701" s="2">
        <v>0.7</v>
      </c>
      <c r="V701" s="2">
        <v>-13.6312</v>
      </c>
    </row>
    <row r="702" spans="1:22" ht="14.25" customHeight="1">
      <c r="A702" s="2">
        <v>701</v>
      </c>
      <c r="B702" s="2" t="s">
        <v>2249</v>
      </c>
      <c r="C702" s="2">
        <f>YEAR(Data!$D702)</f>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4.8960000000000008</v>
      </c>
      <c r="T702" s="2">
        <v>3</v>
      </c>
      <c r="U702" s="2">
        <v>0.7</v>
      </c>
      <c r="V702" s="2">
        <v>-3.4271999999999991</v>
      </c>
    </row>
    <row r="703" spans="1:22" ht="14.25" customHeight="1">
      <c r="A703" s="2">
        <v>702</v>
      </c>
      <c r="B703" s="2" t="s">
        <v>2261</v>
      </c>
      <c r="C703" s="2">
        <f>YEAR(Data!$D703)</f>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15.072000000000003</v>
      </c>
      <c r="T703" s="2">
        <v>3</v>
      </c>
      <c r="U703" s="2">
        <v>0.2</v>
      </c>
      <c r="V703" s="2">
        <v>4.1448</v>
      </c>
    </row>
    <row r="704" spans="1:22" ht="14.25" customHeight="1">
      <c r="A704" s="2">
        <v>703</v>
      </c>
      <c r="B704" s="2" t="s">
        <v>2262</v>
      </c>
      <c r="C704" s="2">
        <f>YEAR(Data!$D704)</f>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2">
        <v>35.679599999999979</v>
      </c>
    </row>
    <row r="705" spans="1:22" ht="14.25" customHeight="1">
      <c r="A705" s="2">
        <v>704</v>
      </c>
      <c r="B705" s="2" t="s">
        <v>2265</v>
      </c>
      <c r="C705" s="2">
        <f>YEAR(Data!$D705)</f>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369.91200000000003</v>
      </c>
      <c r="T705" s="2">
        <v>3</v>
      </c>
      <c r="U705" s="2">
        <v>0.2</v>
      </c>
      <c r="V705" s="2">
        <v>-13.871700000000047</v>
      </c>
    </row>
    <row r="706" spans="1:22" ht="14.25" customHeight="1">
      <c r="A706" s="2">
        <v>705</v>
      </c>
      <c r="B706" s="2" t="s">
        <v>2270</v>
      </c>
      <c r="C706" s="2">
        <f>YEAR(Data!$D706)</f>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10.368000000000002</v>
      </c>
      <c r="T706" s="2">
        <v>2</v>
      </c>
      <c r="U706" s="2">
        <v>0.2</v>
      </c>
      <c r="V706" s="2">
        <v>3.6288</v>
      </c>
    </row>
    <row r="707" spans="1:22" ht="14.25" customHeight="1">
      <c r="A707" s="2">
        <v>706</v>
      </c>
      <c r="B707" s="2" t="s">
        <v>2270</v>
      </c>
      <c r="C707" s="2">
        <f>YEAR(Data!$D707)</f>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2">
        <v>18.769499999999987</v>
      </c>
    </row>
    <row r="708" spans="1:22" ht="14.25" customHeight="1">
      <c r="A708" s="2">
        <v>707</v>
      </c>
      <c r="B708" s="2" t="s">
        <v>2270</v>
      </c>
      <c r="C708" s="2">
        <f>YEAR(Data!$D708)</f>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15.216000000000001</v>
      </c>
      <c r="T708" s="2">
        <v>1</v>
      </c>
      <c r="U708" s="2">
        <v>0.2</v>
      </c>
      <c r="V708" s="2">
        <v>2.2823999999999991</v>
      </c>
    </row>
    <row r="709" spans="1:22" ht="14.25" customHeight="1">
      <c r="A709" s="2">
        <v>708</v>
      </c>
      <c r="B709" s="2" t="s">
        <v>2278</v>
      </c>
      <c r="C709" s="2">
        <f>YEAR(Data!$D709)</f>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2">
        <v>52.78240000000001</v>
      </c>
    </row>
    <row r="710" spans="1:22" ht="14.25" customHeight="1">
      <c r="A710" s="2">
        <v>709</v>
      </c>
      <c r="B710" s="2" t="s">
        <v>2278</v>
      </c>
      <c r="C710" s="2">
        <f>YEAR(Data!$D710)</f>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2">
        <v>-110.49000000000007</v>
      </c>
    </row>
    <row r="711" spans="1:22" ht="14.25" customHeight="1">
      <c r="A711" s="2">
        <v>710</v>
      </c>
      <c r="B711" s="2" t="s">
        <v>2278</v>
      </c>
      <c r="C711" s="2">
        <f>YEAR(Data!$D711)</f>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2">
        <v>15.767999999999997</v>
      </c>
    </row>
    <row r="712" spans="1:22" ht="14.25" customHeight="1">
      <c r="A712" s="2">
        <v>711</v>
      </c>
      <c r="B712" s="2" t="s">
        <v>2283</v>
      </c>
      <c r="C712" s="2">
        <f>YEAR(Data!$D712)</f>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2">
        <v>26.630399999999998</v>
      </c>
    </row>
    <row r="713" spans="1:22" ht="14.25" customHeight="1">
      <c r="A713" s="2">
        <v>712</v>
      </c>
      <c r="B713" s="2" t="s">
        <v>2286</v>
      </c>
      <c r="C713" s="2">
        <f>YEAR(Data!$D713)</f>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2">
        <v>8.8623999999999992</v>
      </c>
    </row>
    <row r="714" spans="1:22" ht="14.25" customHeight="1">
      <c r="A714" s="2">
        <v>713</v>
      </c>
      <c r="B714" s="2" t="s">
        <v>2292</v>
      </c>
      <c r="C714" s="2">
        <f>YEAR(Data!$D714)</f>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281.34000000000003</v>
      </c>
      <c r="T714" s="2">
        <v>6</v>
      </c>
      <c r="U714" s="2">
        <v>0</v>
      </c>
      <c r="V714" s="2">
        <v>109.72260000000001</v>
      </c>
    </row>
    <row r="715" spans="1:22" ht="14.25" customHeight="1">
      <c r="A715" s="2">
        <v>714</v>
      </c>
      <c r="B715" s="2" t="s">
        <v>2292</v>
      </c>
      <c r="C715" s="2">
        <f>YEAR(Data!$D715)</f>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2">
        <v>89.314199999999971</v>
      </c>
    </row>
    <row r="716" spans="1:22" ht="14.25" customHeight="1">
      <c r="A716" s="2">
        <v>715</v>
      </c>
      <c r="B716" s="2" t="s">
        <v>2292</v>
      </c>
      <c r="C716" s="2">
        <f>YEAR(Data!$D716)</f>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299.96999999999997</v>
      </c>
      <c r="T716" s="2">
        <v>3</v>
      </c>
      <c r="U716" s="2">
        <v>0</v>
      </c>
      <c r="V716" s="2">
        <v>113.98860000000001</v>
      </c>
    </row>
    <row r="717" spans="1:22" ht="14.25" customHeight="1">
      <c r="A717" s="2">
        <v>716</v>
      </c>
      <c r="B717" s="2" t="s">
        <v>2300</v>
      </c>
      <c r="C717" s="2">
        <f>YEAR(Data!$D717)</f>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2">
        <v>6.9719999999999995</v>
      </c>
    </row>
    <row r="718" spans="1:22" ht="14.25" customHeight="1">
      <c r="A718" s="2">
        <v>717</v>
      </c>
      <c r="B718" s="2" t="s">
        <v>2303</v>
      </c>
      <c r="C718" s="2">
        <f>YEAR(Data!$D718)</f>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2">
        <v>3.0813999999999995</v>
      </c>
    </row>
    <row r="719" spans="1:22" ht="14.25" customHeight="1">
      <c r="A719" s="2">
        <v>718</v>
      </c>
      <c r="B719" s="2" t="s">
        <v>2306</v>
      </c>
      <c r="C719" s="2">
        <f>YEAR(Data!$D719)</f>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103.05599999999998</v>
      </c>
      <c r="T719" s="2">
        <v>3</v>
      </c>
      <c r="U719" s="2">
        <v>0.2</v>
      </c>
      <c r="V719" s="2">
        <v>24.475800000000007</v>
      </c>
    </row>
    <row r="720" spans="1:22" ht="14.25" customHeight="1">
      <c r="A720" s="2">
        <v>719</v>
      </c>
      <c r="B720" s="2" t="s">
        <v>2309</v>
      </c>
      <c r="C720" s="2">
        <f>YEAR(Data!$D720)</f>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59.808000000000007</v>
      </c>
      <c r="T720" s="2">
        <v>3</v>
      </c>
      <c r="U720" s="2">
        <v>0.2</v>
      </c>
      <c r="V720" s="2">
        <v>19.4376</v>
      </c>
    </row>
    <row r="721" spans="1:22" ht="14.25" customHeight="1">
      <c r="A721" s="2">
        <v>720</v>
      </c>
      <c r="B721" s="2" t="s">
        <v>2309</v>
      </c>
      <c r="C721" s="2">
        <f>YEAR(Data!$D721)</f>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73.320000000000007</v>
      </c>
      <c r="T721" s="2">
        <v>6</v>
      </c>
      <c r="U721" s="2">
        <v>0</v>
      </c>
      <c r="V721" s="2">
        <v>21.995999999999992</v>
      </c>
    </row>
    <row r="722" spans="1:22" ht="14.25" customHeight="1">
      <c r="A722" s="2">
        <v>721</v>
      </c>
      <c r="B722" s="2" t="s">
        <v>2312</v>
      </c>
      <c r="C722" s="2">
        <f>YEAR(Data!$D722)</f>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2">
        <v>73.41</v>
      </c>
    </row>
    <row r="723" spans="1:22" ht="14.25" customHeight="1">
      <c r="A723" s="2">
        <v>722</v>
      </c>
      <c r="B723" s="2" t="s">
        <v>2317</v>
      </c>
      <c r="C723" s="2">
        <f>YEAR(Data!$D723)</f>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2">
        <v>231.41160000000002</v>
      </c>
    </row>
    <row r="724" spans="1:22" ht="14.25" customHeight="1">
      <c r="A724" s="2">
        <v>723</v>
      </c>
      <c r="B724" s="2" t="s">
        <v>2317</v>
      </c>
      <c r="C724" s="2">
        <f>YEAR(Data!$D724)</f>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2">
        <v>80.019899999999993</v>
      </c>
    </row>
    <row r="725" spans="1:22" ht="14.25" customHeight="1">
      <c r="A725" s="2">
        <v>724</v>
      </c>
      <c r="B725" s="2" t="s">
        <v>2322</v>
      </c>
      <c r="C725" s="2">
        <f>YEAR(Data!$D725)</f>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2">
        <v>21.112000000000002</v>
      </c>
    </row>
    <row r="726" spans="1:22" ht="14.25" customHeight="1">
      <c r="A726" s="2">
        <v>725</v>
      </c>
      <c r="B726" s="2" t="s">
        <v>2327</v>
      </c>
      <c r="C726" s="2">
        <f>YEAR(Data!$D726)</f>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2">
        <v>5.1281999999999996</v>
      </c>
    </row>
    <row r="727" spans="1:22" ht="14.25" customHeight="1">
      <c r="A727" s="2">
        <v>726</v>
      </c>
      <c r="B727" s="2" t="s">
        <v>2333</v>
      </c>
      <c r="C727" s="2">
        <f>YEAR(Data!$D727)</f>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2">
        <v>6.3684000000000003</v>
      </c>
    </row>
    <row r="728" spans="1:22" ht="14.25" customHeight="1">
      <c r="A728" s="2">
        <v>727</v>
      </c>
      <c r="B728" s="2" t="s">
        <v>2333</v>
      </c>
      <c r="C728" s="2">
        <f>YEAR(Data!$D728)</f>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2">
        <v>5.5992000000000015</v>
      </c>
    </row>
    <row r="729" spans="1:22" ht="14.25" customHeight="1">
      <c r="A729" s="2">
        <v>728</v>
      </c>
      <c r="B729" s="2" t="s">
        <v>2340</v>
      </c>
      <c r="C729" s="2">
        <f>YEAR(Data!$D729)</f>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2">
        <v>84.051199999999994</v>
      </c>
    </row>
    <row r="730" spans="1:22" ht="14.25" customHeight="1">
      <c r="A730" s="2">
        <v>729</v>
      </c>
      <c r="B730" s="2" t="s">
        <v>2340</v>
      </c>
      <c r="C730" s="2">
        <f>YEAR(Data!$D730)</f>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2">
        <v>-153.34560000000005</v>
      </c>
    </row>
    <row r="731" spans="1:22" ht="14.25" customHeight="1">
      <c r="A731" s="2">
        <v>730</v>
      </c>
      <c r="B731" s="2" t="s">
        <v>2340</v>
      </c>
      <c r="C731" s="2">
        <f>YEAR(Data!$D731)</f>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2">
        <v>10.088999999999999</v>
      </c>
    </row>
    <row r="732" spans="1:22" ht="14.25" customHeight="1">
      <c r="A732" s="2">
        <v>731</v>
      </c>
      <c r="B732" s="2" t="s">
        <v>2340</v>
      </c>
      <c r="C732" s="2">
        <f>YEAR(Data!$D732)</f>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2">
        <v>102.49980000000001</v>
      </c>
    </row>
    <row r="733" spans="1:22" ht="14.25" customHeight="1">
      <c r="A733" s="2">
        <v>732</v>
      </c>
      <c r="B733" s="2" t="s">
        <v>2340</v>
      </c>
      <c r="C733" s="2">
        <f>YEAR(Data!$D733)</f>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2">
        <v>3.024</v>
      </c>
    </row>
    <row r="734" spans="1:22" ht="14.25" customHeight="1">
      <c r="A734" s="2">
        <v>733</v>
      </c>
      <c r="B734" s="2" t="s">
        <v>2350</v>
      </c>
      <c r="C734" s="2">
        <f>YEAR(Data!$D734)</f>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2">
        <v>9.7175999999999902</v>
      </c>
    </row>
    <row r="735" spans="1:22" ht="14.25" customHeight="1">
      <c r="A735" s="2">
        <v>734</v>
      </c>
      <c r="B735" s="2" t="s">
        <v>2350</v>
      </c>
      <c r="C735" s="2">
        <f>YEAR(Data!$D735)</f>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2">
        <v>86.385600000000011</v>
      </c>
    </row>
    <row r="736" spans="1:22" ht="14.25" customHeight="1">
      <c r="A736" s="2">
        <v>735</v>
      </c>
      <c r="B736" s="2" t="s">
        <v>2350</v>
      </c>
      <c r="C736" s="2">
        <f>YEAR(Data!$D736)</f>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2">
        <v>33.647399999999998</v>
      </c>
    </row>
    <row r="737" spans="1:22" ht="14.25" customHeight="1">
      <c r="A737" s="2">
        <v>736</v>
      </c>
      <c r="B737" s="2" t="s">
        <v>2350</v>
      </c>
      <c r="C737" s="2">
        <f>YEAR(Data!$D737)</f>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2">
        <v>9.4283999999999963</v>
      </c>
    </row>
    <row r="738" spans="1:22" ht="14.25" customHeight="1">
      <c r="A738" s="2">
        <v>737</v>
      </c>
      <c r="B738" s="2" t="s">
        <v>2350</v>
      </c>
      <c r="C738" s="2">
        <f>YEAR(Data!$D738)</f>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2">
        <v>18.695599999999999</v>
      </c>
    </row>
    <row r="739" spans="1:22" ht="14.25" customHeight="1">
      <c r="A739" s="2">
        <v>738</v>
      </c>
      <c r="B739" s="2" t="s">
        <v>2350</v>
      </c>
      <c r="C739" s="2">
        <f>YEAR(Data!$D739)</f>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2">
        <v>6.5519999999999996</v>
      </c>
    </row>
    <row r="740" spans="1:22" ht="14.25" customHeight="1">
      <c r="A740" s="2">
        <v>739</v>
      </c>
      <c r="B740" s="2" t="s">
        <v>2359</v>
      </c>
      <c r="C740" s="2">
        <f>YEAR(Data!$D740)</f>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2">
        <v>8.4965999999999937</v>
      </c>
    </row>
    <row r="741" spans="1:22" ht="14.25" customHeight="1">
      <c r="A741" s="2">
        <v>740</v>
      </c>
      <c r="B741" s="2" t="s">
        <v>2362</v>
      </c>
      <c r="C741" s="2">
        <f>YEAR(Data!$D741)</f>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2">
        <v>4.2716999999999992</v>
      </c>
    </row>
    <row r="742" spans="1:22" ht="14.25" customHeight="1">
      <c r="A742" s="2">
        <v>741</v>
      </c>
      <c r="B742" s="2" t="s">
        <v>2362</v>
      </c>
      <c r="C742" s="2">
        <f>YEAR(Data!$D742)</f>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2">
        <v>-64.774800000000013</v>
      </c>
    </row>
    <row r="743" spans="1:22" ht="14.25" customHeight="1">
      <c r="A743" s="2">
        <v>742</v>
      </c>
      <c r="B743" s="2" t="s">
        <v>2362</v>
      </c>
      <c r="C743" s="2">
        <f>YEAR(Data!$D743)</f>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3.5399999999999991</v>
      </c>
      <c r="T743" s="2">
        <v>2</v>
      </c>
      <c r="U743" s="2">
        <v>0.8</v>
      </c>
      <c r="V743" s="2">
        <v>-5.4870000000000001</v>
      </c>
    </row>
    <row r="744" spans="1:22" ht="14.25" customHeight="1">
      <c r="A744" s="2">
        <v>743</v>
      </c>
      <c r="B744" s="2" t="s">
        <v>2369</v>
      </c>
      <c r="C744" s="2">
        <f>YEAR(Data!$D744)</f>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51.52000000000001</v>
      </c>
      <c r="T744" s="2">
        <v>5</v>
      </c>
      <c r="U744" s="2">
        <v>0.2</v>
      </c>
      <c r="V744" s="2">
        <v>-10.948000000000002</v>
      </c>
    </row>
    <row r="745" spans="1:22" ht="14.25" customHeight="1">
      <c r="A745" s="2">
        <v>744</v>
      </c>
      <c r="B745" s="2" t="s">
        <v>2369</v>
      </c>
      <c r="C745" s="2">
        <f>YEAR(Data!$D745)</f>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3.5280000000000005</v>
      </c>
      <c r="T745" s="2">
        <v>1</v>
      </c>
      <c r="U745" s="2">
        <v>0.2</v>
      </c>
      <c r="V745" s="2">
        <v>1.1465999999999998</v>
      </c>
    </row>
    <row r="746" spans="1:22" ht="14.25" customHeight="1">
      <c r="A746" s="2">
        <v>745</v>
      </c>
      <c r="B746" s="2" t="s">
        <v>2369</v>
      </c>
      <c r="C746" s="2">
        <f>YEAR(Data!$D746)</f>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4.6240000000000006</v>
      </c>
      <c r="T746" s="2">
        <v>1</v>
      </c>
      <c r="U746" s="2">
        <v>0.2</v>
      </c>
      <c r="V746" s="2">
        <v>1.6762000000000001</v>
      </c>
    </row>
    <row r="747" spans="1:22" ht="14.25" customHeight="1">
      <c r="A747" s="2">
        <v>746</v>
      </c>
      <c r="B747" s="2" t="s">
        <v>2369</v>
      </c>
      <c r="C747" s="2">
        <f>YEAR(Data!$D747)</f>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2">
        <v>6.2063999999999897</v>
      </c>
    </row>
    <row r="748" spans="1:22" ht="14.25" customHeight="1">
      <c r="A748" s="2">
        <v>747</v>
      </c>
      <c r="B748" s="2" t="s">
        <v>2376</v>
      </c>
      <c r="C748" s="2">
        <f>YEAR(Data!$D748)</f>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2">
        <v>-28.355999999999952</v>
      </c>
    </row>
    <row r="749" spans="1:22" ht="14.25" customHeight="1">
      <c r="A749" s="2">
        <v>748</v>
      </c>
      <c r="B749" s="2" t="s">
        <v>2376</v>
      </c>
      <c r="C749" s="2">
        <f>YEAR(Data!$D749)</f>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2">
        <v>7.1863999999999919</v>
      </c>
    </row>
    <row r="750" spans="1:22" ht="14.25" customHeight="1">
      <c r="A750" s="2">
        <v>749</v>
      </c>
      <c r="B750" s="2" t="s">
        <v>2377</v>
      </c>
      <c r="C750" s="2">
        <f>YEAR(Data!$D750)</f>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2">
        <v>0.89939999999999909</v>
      </c>
    </row>
    <row r="751" spans="1:22" ht="14.25" customHeight="1">
      <c r="A751" s="2">
        <v>750</v>
      </c>
      <c r="B751" s="2" t="s">
        <v>2383</v>
      </c>
      <c r="C751" s="2">
        <f>YEAR(Data!$D751)</f>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58.050000000000004</v>
      </c>
      <c r="T751" s="2">
        <v>3</v>
      </c>
      <c r="U751" s="2">
        <v>0</v>
      </c>
      <c r="V751" s="2">
        <v>26.702999999999999</v>
      </c>
    </row>
    <row r="752" spans="1:22" ht="14.25" customHeight="1">
      <c r="A752" s="2">
        <v>751</v>
      </c>
      <c r="B752" s="2" t="s">
        <v>2383</v>
      </c>
      <c r="C752" s="2">
        <f>YEAR(Data!$D752)</f>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2">
        <v>56.7864</v>
      </c>
    </row>
    <row r="753" spans="1:22" ht="14.25" customHeight="1">
      <c r="A753" s="2">
        <v>752</v>
      </c>
      <c r="B753" s="2" t="s">
        <v>2383</v>
      </c>
      <c r="C753" s="2">
        <f>YEAR(Data!$D753)</f>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56.980000000000004</v>
      </c>
      <c r="T753" s="2">
        <v>7</v>
      </c>
      <c r="U753" s="2">
        <v>0</v>
      </c>
      <c r="V753" s="2">
        <v>22.792000000000002</v>
      </c>
    </row>
    <row r="754" spans="1:22" ht="14.25" customHeight="1">
      <c r="A754" s="2">
        <v>753</v>
      </c>
      <c r="B754" s="2" t="s">
        <v>2383</v>
      </c>
      <c r="C754" s="2">
        <f>YEAR(Data!$D754)</f>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2">
        <v>1.4112</v>
      </c>
    </row>
    <row r="755" spans="1:22" ht="14.25" customHeight="1">
      <c r="A755" s="2">
        <v>754</v>
      </c>
      <c r="B755" s="2" t="s">
        <v>2393</v>
      </c>
      <c r="C755" s="2">
        <f>YEAR(Data!$D755)</f>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2">
        <v>374.99249999999995</v>
      </c>
    </row>
    <row r="756" spans="1:22" ht="14.25" customHeight="1">
      <c r="A756" s="2">
        <v>755</v>
      </c>
      <c r="B756" s="2" t="s">
        <v>2398</v>
      </c>
      <c r="C756" s="2">
        <f>YEAR(Data!$D756)</f>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2">
        <v>28.7712</v>
      </c>
    </row>
    <row r="757" spans="1:22" ht="14.25" customHeight="1">
      <c r="A757" s="2">
        <v>756</v>
      </c>
      <c r="B757" s="2" t="s">
        <v>2399</v>
      </c>
      <c r="C757" s="2">
        <f>YEAR(Data!$D757)</f>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2">
        <v>-167.3184</v>
      </c>
    </row>
    <row r="758" spans="1:22" ht="14.25" customHeight="1">
      <c r="A758" s="2">
        <v>757</v>
      </c>
      <c r="B758" s="2" t="s">
        <v>2402</v>
      </c>
      <c r="C758" s="2">
        <f>YEAR(Data!$D758)</f>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2">
        <v>6.8767999999999994</v>
      </c>
    </row>
    <row r="759" spans="1:22" ht="14.25" customHeight="1">
      <c r="A759" s="2">
        <v>758</v>
      </c>
      <c r="B759" s="2" t="s">
        <v>2402</v>
      </c>
      <c r="C759" s="2">
        <f>YEAR(Data!$D759)</f>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2">
        <v>47.92</v>
      </c>
    </row>
    <row r="760" spans="1:22" ht="14.25" customHeight="1">
      <c r="A760" s="2">
        <v>759</v>
      </c>
      <c r="B760" s="2" t="s">
        <v>2406</v>
      </c>
      <c r="C760" s="2">
        <f>YEAR(Data!$D760)</f>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2">
        <v>4.2665999999999986</v>
      </c>
    </row>
    <row r="761" spans="1:22" ht="14.25" customHeight="1">
      <c r="A761" s="2">
        <v>760</v>
      </c>
      <c r="B761" s="2" t="s">
        <v>2409</v>
      </c>
      <c r="C761" s="2">
        <f>YEAR(Data!$D761)</f>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2">
        <v>10.223999999999998</v>
      </c>
    </row>
    <row r="762" spans="1:22" ht="14.25" customHeight="1">
      <c r="A762" s="2">
        <v>761</v>
      </c>
      <c r="B762" s="2" t="s">
        <v>2412</v>
      </c>
      <c r="C762" s="2">
        <f>YEAR(Data!$D762)</f>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58.320000000000007</v>
      </c>
      <c r="T762" s="2">
        <v>9</v>
      </c>
      <c r="U762" s="2">
        <v>0</v>
      </c>
      <c r="V762" s="2">
        <v>27.993600000000001</v>
      </c>
    </row>
    <row r="763" spans="1:22" ht="14.25" customHeight="1">
      <c r="A763" s="2">
        <v>762</v>
      </c>
      <c r="B763" s="2" t="s">
        <v>2413</v>
      </c>
      <c r="C763" s="2">
        <f>YEAR(Data!$D763)</f>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2">
        <v>5.6993999999999998</v>
      </c>
    </row>
    <row r="764" spans="1:22" ht="14.25" customHeight="1">
      <c r="A764" s="2">
        <v>763</v>
      </c>
      <c r="B764" s="2" t="s">
        <v>2416</v>
      </c>
      <c r="C764" s="2">
        <f>YEAR(Data!$D764)</f>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2">
        <v>-26.995499999999993</v>
      </c>
    </row>
    <row r="765" spans="1:22" ht="14.25" customHeight="1">
      <c r="A765" s="2">
        <v>764</v>
      </c>
      <c r="B765" s="2" t="s">
        <v>2419</v>
      </c>
      <c r="C765" s="2">
        <f>YEAR(Data!$D765)</f>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2">
        <v>5.3391999999999991</v>
      </c>
    </row>
    <row r="766" spans="1:22" ht="14.25" customHeight="1">
      <c r="A766" s="2">
        <v>765</v>
      </c>
      <c r="B766" s="2" t="s">
        <v>2419</v>
      </c>
      <c r="C766" s="2">
        <f>YEAR(Data!$D766)</f>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2">
        <v>25.47</v>
      </c>
    </row>
    <row r="767" spans="1:22" ht="14.25" customHeight="1">
      <c r="A767" s="2">
        <v>766</v>
      </c>
      <c r="B767" s="2" t="s">
        <v>2419</v>
      </c>
      <c r="C767" s="2">
        <f>YEAR(Data!$D767)</f>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2">
        <v>258.69600000000003</v>
      </c>
    </row>
    <row r="768" spans="1:22" ht="14.25" customHeight="1">
      <c r="A768" s="2">
        <v>767</v>
      </c>
      <c r="B768" s="2" t="s">
        <v>2419</v>
      </c>
      <c r="C768" s="2">
        <f>YEAR(Data!$D768)</f>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2">
        <v>2.7071999999999994</v>
      </c>
    </row>
    <row r="769" spans="1:22" ht="14.25" customHeight="1">
      <c r="A769" s="2">
        <v>768</v>
      </c>
      <c r="B769" s="2" t="s">
        <v>2419</v>
      </c>
      <c r="C769" s="2">
        <f>YEAR(Data!$D769)</f>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2">
        <v>34.354799999999955</v>
      </c>
    </row>
    <row r="770" spans="1:22" ht="14.25" customHeight="1">
      <c r="A770" s="2">
        <v>769</v>
      </c>
      <c r="B770" s="2" t="s">
        <v>2430</v>
      </c>
      <c r="C770" s="2">
        <f>YEAR(Data!$D770)</f>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310.88000000000005</v>
      </c>
      <c r="T770" s="2">
        <v>2</v>
      </c>
      <c r="U770" s="2">
        <v>0.2</v>
      </c>
      <c r="V770" s="2">
        <v>23.315999999999988</v>
      </c>
    </row>
    <row r="771" spans="1:22" ht="14.25" customHeight="1">
      <c r="A771" s="2">
        <v>770</v>
      </c>
      <c r="B771" s="2" t="s">
        <v>2435</v>
      </c>
      <c r="C771" s="2">
        <f>YEAR(Data!$D771)</f>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2">
        <v>179.74880000000002</v>
      </c>
    </row>
    <row r="772" spans="1:22" ht="14.25" customHeight="1">
      <c r="A772" s="2">
        <v>771</v>
      </c>
      <c r="B772" s="2" t="s">
        <v>2438</v>
      </c>
      <c r="C772" s="2">
        <f>YEAR(Data!$D772)</f>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2">
        <v>9.14</v>
      </c>
    </row>
    <row r="773" spans="1:22" ht="14.25" customHeight="1">
      <c r="A773" s="2">
        <v>772</v>
      </c>
      <c r="B773" s="2" t="s">
        <v>2438</v>
      </c>
      <c r="C773" s="2">
        <f>YEAR(Data!$D773)</f>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2">
        <v>51.75</v>
      </c>
    </row>
    <row r="774" spans="1:22" ht="14.25" customHeight="1">
      <c r="A774" s="2">
        <v>773</v>
      </c>
      <c r="B774" s="2" t="s">
        <v>2438</v>
      </c>
      <c r="C774" s="2">
        <f>YEAR(Data!$D774)</f>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2">
        <v>16.175000000000001</v>
      </c>
    </row>
    <row r="775" spans="1:22" ht="14.25" customHeight="1">
      <c r="A775" s="2">
        <v>774</v>
      </c>
      <c r="B775" s="2" t="s">
        <v>2438</v>
      </c>
      <c r="C775" s="2">
        <f>YEAR(Data!$D775)</f>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2">
        <v>3.4695</v>
      </c>
    </row>
    <row r="776" spans="1:22" ht="14.25" customHeight="1">
      <c r="A776" s="2">
        <v>775</v>
      </c>
      <c r="B776" s="2" t="s">
        <v>2438</v>
      </c>
      <c r="C776" s="2">
        <f>YEAR(Data!$D776)</f>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2">
        <v>10.881</v>
      </c>
    </row>
    <row r="777" spans="1:22" ht="14.25" customHeight="1">
      <c r="A777" s="2">
        <v>776</v>
      </c>
      <c r="B777" s="2" t="s">
        <v>2438</v>
      </c>
      <c r="C777" s="2">
        <f>YEAR(Data!$D777)</f>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34.580000000000005</v>
      </c>
      <c r="T777" s="2">
        <v>7</v>
      </c>
      <c r="U777" s="2">
        <v>0</v>
      </c>
      <c r="V777" s="2">
        <v>14.523600000000002</v>
      </c>
    </row>
    <row r="778" spans="1:22" ht="14.25" customHeight="1">
      <c r="A778" s="2">
        <v>777</v>
      </c>
      <c r="B778" s="2" t="s">
        <v>2449</v>
      </c>
      <c r="C778" s="2">
        <f>YEAR(Data!$D778)</f>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2">
        <v>3.6854999999999958</v>
      </c>
    </row>
    <row r="779" spans="1:22" ht="14.25" customHeight="1">
      <c r="A779" s="2">
        <v>778</v>
      </c>
      <c r="B779" s="2" t="s">
        <v>2454</v>
      </c>
      <c r="C779" s="2">
        <f>YEAR(Data!$D779)</f>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2">
        <v>40.800600000000003</v>
      </c>
    </row>
    <row r="780" spans="1:22" ht="14.25" customHeight="1">
      <c r="A780" s="2">
        <v>779</v>
      </c>
      <c r="B780" s="2" t="s">
        <v>2454</v>
      </c>
      <c r="C780" s="2">
        <f>YEAR(Data!$D780)</f>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2">
        <v>28.171799999999998</v>
      </c>
    </row>
    <row r="781" spans="1:22" ht="14.25" customHeight="1">
      <c r="A781" s="2">
        <v>780</v>
      </c>
      <c r="B781" s="2" t="s">
        <v>2454</v>
      </c>
      <c r="C781" s="2">
        <f>YEAR(Data!$D781)</f>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2">
        <v>11.720800000000001</v>
      </c>
    </row>
    <row r="782" spans="1:22" ht="14.25" customHeight="1">
      <c r="A782" s="2">
        <v>781</v>
      </c>
      <c r="B782" s="2" t="s">
        <v>2454</v>
      </c>
      <c r="C782" s="2">
        <f>YEAR(Data!$D782)</f>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2">
        <v>1.9259999999999997</v>
      </c>
    </row>
    <row r="783" spans="1:22" ht="14.25" customHeight="1">
      <c r="A783" s="2">
        <v>782</v>
      </c>
      <c r="B783" s="2" t="s">
        <v>2459</v>
      </c>
      <c r="C783" s="2">
        <f>YEAR(Data!$D783)</f>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2">
        <v>-22.448999999999991</v>
      </c>
    </row>
    <row r="784" spans="1:22" ht="14.25" customHeight="1">
      <c r="A784" s="2">
        <v>783</v>
      </c>
      <c r="B784" s="2" t="s">
        <v>2459</v>
      </c>
      <c r="C784" s="2">
        <f>YEAR(Data!$D784)</f>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-2.6999999999999993</v>
      </c>
    </row>
    <row r="785" spans="1:22" ht="14.25" customHeight="1">
      <c r="A785" s="2">
        <v>784</v>
      </c>
      <c r="B785" s="2" t="s">
        <v>2459</v>
      </c>
      <c r="C785" s="2">
        <f>YEAR(Data!$D785)</f>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2">
        <v>-15.615600000000001</v>
      </c>
    </row>
    <row r="786" spans="1:22" ht="14.25" customHeight="1">
      <c r="A786" s="2">
        <v>785</v>
      </c>
      <c r="B786" s="2" t="s">
        <v>2459</v>
      </c>
      <c r="C786" s="2">
        <f>YEAR(Data!$D786)</f>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2">
        <v>0.59979999999999656</v>
      </c>
    </row>
    <row r="787" spans="1:22" ht="14.25" customHeight="1">
      <c r="A787" s="2">
        <v>786</v>
      </c>
      <c r="B787" s="2" t="s">
        <v>2466</v>
      </c>
      <c r="C787" s="2">
        <f>YEAR(Data!$D787)</f>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2">
        <v>87.744299999999981</v>
      </c>
    </row>
    <row r="788" spans="1:22" ht="14.25" customHeight="1">
      <c r="A788" s="2">
        <v>787</v>
      </c>
      <c r="B788" s="2" t="s">
        <v>2469</v>
      </c>
      <c r="C788" s="2">
        <f>YEAR(Data!$D788)</f>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2">
        <v>5.8914</v>
      </c>
    </row>
    <row r="789" spans="1:22" ht="14.25" customHeight="1">
      <c r="A789" s="2">
        <v>788</v>
      </c>
      <c r="B789" s="2" t="s">
        <v>2473</v>
      </c>
      <c r="C789" s="2">
        <f>YEAR(Data!$D789)</f>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348.92800000000005</v>
      </c>
      <c r="T789" s="2">
        <v>2</v>
      </c>
      <c r="U789" s="2">
        <v>0.2</v>
      </c>
      <c r="V789" s="2">
        <v>34.89279999999998</v>
      </c>
    </row>
    <row r="790" spans="1:22" ht="14.25" customHeight="1">
      <c r="A790" s="2">
        <v>789</v>
      </c>
      <c r="B790" s="2" t="s">
        <v>2478</v>
      </c>
      <c r="C790" s="2">
        <f>YEAR(Data!$D790)</f>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2">
        <v>69.100800000000007</v>
      </c>
    </row>
    <row r="791" spans="1:22" ht="14.25" customHeight="1">
      <c r="A791" s="2">
        <v>790</v>
      </c>
      <c r="B791" s="2" t="s">
        <v>2478</v>
      </c>
      <c r="C791" s="2">
        <f>YEAR(Data!$D791)</f>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2">
        <v>4.1634000000000011</v>
      </c>
    </row>
    <row r="792" spans="1:22" ht="14.25" customHeight="1">
      <c r="A792" s="2">
        <v>791</v>
      </c>
      <c r="B792" s="2" t="s">
        <v>2478</v>
      </c>
      <c r="C792" s="2">
        <f>YEAR(Data!$D792)</f>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2">
        <v>21.089600000000001</v>
      </c>
    </row>
    <row r="793" spans="1:22" ht="14.25" customHeight="1">
      <c r="A793" s="2">
        <v>792</v>
      </c>
      <c r="B793" s="2" t="s">
        <v>2478</v>
      </c>
      <c r="C793" s="2">
        <f>YEAR(Data!$D793)</f>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2">
        <v>79.905599999999993</v>
      </c>
    </row>
    <row r="794" spans="1:22" ht="14.25" customHeight="1">
      <c r="A794" s="2">
        <v>793</v>
      </c>
      <c r="B794" s="2" t="s">
        <v>2483</v>
      </c>
      <c r="C794" s="2">
        <f>YEAR(Data!$D794)</f>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2">
        <v>85.247500000000002</v>
      </c>
    </row>
    <row r="795" spans="1:22" ht="14.25" customHeight="1">
      <c r="A795" s="2">
        <v>794</v>
      </c>
      <c r="B795" s="2" t="s">
        <v>2489</v>
      </c>
      <c r="C795" s="2">
        <f>YEAR(Data!$D795)</f>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2">
        <v>4.5815999999999999</v>
      </c>
    </row>
    <row r="796" spans="1:22" ht="14.25" customHeight="1">
      <c r="A796" s="2">
        <v>795</v>
      </c>
      <c r="B796" s="2" t="s">
        <v>2489</v>
      </c>
      <c r="C796" s="2">
        <f>YEAR(Data!$D796)</f>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2">
        <v>10.642799999999999</v>
      </c>
    </row>
    <row r="797" spans="1:22" ht="14.25" customHeight="1">
      <c r="A797" s="2">
        <v>796</v>
      </c>
      <c r="B797" s="2" t="s">
        <v>2494</v>
      </c>
      <c r="C797" s="2">
        <f>YEAR(Data!$D797)</f>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2">
        <v>9.8783999999999992</v>
      </c>
    </row>
    <row r="798" spans="1:22" ht="14.25" customHeight="1">
      <c r="A798" s="2">
        <v>797</v>
      </c>
      <c r="B798" s="2" t="s">
        <v>2497</v>
      </c>
      <c r="C798" s="2">
        <f>YEAR(Data!$D798)</f>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2">
        <v>63.739199999999997</v>
      </c>
    </row>
    <row r="799" spans="1:22" ht="14.25" customHeight="1">
      <c r="A799" s="2">
        <v>798</v>
      </c>
      <c r="B799" s="2" t="s">
        <v>2497</v>
      </c>
      <c r="C799" s="2">
        <f>YEAR(Data!$D799)</f>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6.2208000000000006</v>
      </c>
    </row>
    <row r="800" spans="1:22" ht="14.25" customHeight="1">
      <c r="A800" s="2">
        <v>799</v>
      </c>
      <c r="B800" s="2" t="s">
        <v>2497</v>
      </c>
      <c r="C800" s="2">
        <f>YEAR(Data!$D800)</f>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21.560000000000002</v>
      </c>
      <c r="T800" s="2">
        <v>7</v>
      </c>
      <c r="U800" s="2">
        <v>0</v>
      </c>
      <c r="V800" s="2">
        <v>10.348799999999999</v>
      </c>
    </row>
    <row r="801" spans="1:22" ht="14.25" customHeight="1">
      <c r="A801" s="2">
        <v>800</v>
      </c>
      <c r="B801" s="2" t="s">
        <v>2502</v>
      </c>
      <c r="C801" s="2">
        <f>YEAR(Data!$D801)</f>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2">
        <v>17.745000000000019</v>
      </c>
    </row>
    <row r="802" spans="1:22" ht="14.25" customHeight="1">
      <c r="A802" s="2">
        <v>801</v>
      </c>
      <c r="B802" s="2" t="s">
        <v>2506</v>
      </c>
      <c r="C802" s="2">
        <f>YEAR(Data!$D802)</f>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2">
        <v>7.3358999999999988</v>
      </c>
    </row>
    <row r="803" spans="1:22" ht="14.25" customHeight="1">
      <c r="A803" s="2">
        <v>802</v>
      </c>
      <c r="B803" s="2" t="s">
        <v>2506</v>
      </c>
      <c r="C803" s="2">
        <f>YEAR(Data!$D803)</f>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2">
        <v>18.897199999999991</v>
      </c>
    </row>
    <row r="804" spans="1:22" ht="14.25" customHeight="1">
      <c r="A804" s="2">
        <v>803</v>
      </c>
      <c r="B804" s="2" t="s">
        <v>2511</v>
      </c>
      <c r="C804" s="2">
        <f>YEAR(Data!$D804)</f>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2">
        <v>99.48960000000001</v>
      </c>
    </row>
    <row r="805" spans="1:22" ht="14.25" customHeight="1">
      <c r="A805" s="2">
        <v>804</v>
      </c>
      <c r="B805" s="2" t="s">
        <v>2514</v>
      </c>
      <c r="C805" s="2">
        <f>YEAR(Data!$D805)</f>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2">
        <v>6.2208000000000006</v>
      </c>
    </row>
    <row r="806" spans="1:22" ht="14.25" customHeight="1">
      <c r="A806" s="2">
        <v>805</v>
      </c>
      <c r="B806" s="2" t="s">
        <v>2519</v>
      </c>
      <c r="C806" s="2">
        <f>YEAR(Data!$D806)</f>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2">
        <v>6.2151999999999994</v>
      </c>
    </row>
    <row r="807" spans="1:22" ht="14.25" customHeight="1">
      <c r="A807" s="2">
        <v>806</v>
      </c>
      <c r="B807" s="2" t="s">
        <v>2524</v>
      </c>
      <c r="C807" s="2">
        <f>YEAR(Data!$D807)</f>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2">
        <v>4.3176000000000005</v>
      </c>
    </row>
    <row r="808" spans="1:22" ht="14.25" customHeight="1">
      <c r="A808" s="2">
        <v>807</v>
      </c>
      <c r="B808" s="2" t="s">
        <v>2524</v>
      </c>
      <c r="C808" s="2">
        <f>YEAR(Data!$D808)</f>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2">
        <v>247.99599999999981</v>
      </c>
    </row>
    <row r="809" spans="1:22" ht="14.25" customHeight="1">
      <c r="A809" s="2">
        <v>808</v>
      </c>
      <c r="B809" s="2" t="s">
        <v>2529</v>
      </c>
      <c r="C809" s="2">
        <f>YEAR(Data!$D809)</f>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2">
        <v>11.076000000000001</v>
      </c>
    </row>
    <row r="810" spans="1:22" ht="14.25" customHeight="1">
      <c r="A810" s="2">
        <v>809</v>
      </c>
      <c r="B810" s="2" t="s">
        <v>2529</v>
      </c>
      <c r="C810" s="2">
        <f>YEAR(Data!$D810)</f>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2">
        <v>50.989800000000002</v>
      </c>
    </row>
    <row r="811" spans="1:22" ht="14.25" customHeight="1">
      <c r="A811" s="2">
        <v>810</v>
      </c>
      <c r="B811" s="2" t="s">
        <v>2533</v>
      </c>
      <c r="C811" s="2">
        <f>YEAR(Data!$D811)</f>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2">
        <v>3.2256</v>
      </c>
    </row>
    <row r="812" spans="1:22" ht="14.25" customHeight="1">
      <c r="A812" s="2">
        <v>811</v>
      </c>
      <c r="B812" s="2" t="s">
        <v>2533</v>
      </c>
      <c r="C812" s="2">
        <f>YEAR(Data!$D812)</f>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2">
        <v>311.65199999999999</v>
      </c>
    </row>
    <row r="813" spans="1:22" ht="14.25" customHeight="1">
      <c r="A813" s="2">
        <v>812</v>
      </c>
      <c r="B813" s="2" t="s">
        <v>2533</v>
      </c>
      <c r="C813" s="2">
        <f>YEAR(Data!$D813)</f>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2">
        <v>62.036799999999971</v>
      </c>
    </row>
    <row r="814" spans="1:22" ht="14.25" customHeight="1">
      <c r="A814" s="2">
        <v>813</v>
      </c>
      <c r="B814" s="2" t="s">
        <v>2533</v>
      </c>
      <c r="C814" s="2">
        <f>YEAR(Data!$D814)</f>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2">
        <v>2.5779999999999994</v>
      </c>
    </row>
    <row r="815" spans="1:22" ht="14.25" customHeight="1">
      <c r="A815" s="2">
        <v>814</v>
      </c>
      <c r="B815" s="2" t="s">
        <v>2539</v>
      </c>
      <c r="C815" s="2">
        <f>YEAR(Data!$D815)</f>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2">
        <v>6.2151999999999994</v>
      </c>
    </row>
    <row r="816" spans="1:22" ht="14.25" customHeight="1">
      <c r="A816" s="2">
        <v>815</v>
      </c>
      <c r="B816" s="2" t="s">
        <v>2539</v>
      </c>
      <c r="C816" s="2">
        <f>YEAR(Data!$D816)</f>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2">
        <v>601.96990000000005</v>
      </c>
    </row>
    <row r="817" spans="1:22" ht="14.25" customHeight="1">
      <c r="A817" s="2">
        <v>816</v>
      </c>
      <c r="B817" s="2" t="s">
        <v>2545</v>
      </c>
      <c r="C817" s="2">
        <f>YEAR(Data!$D817)</f>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2">
        <v>24.883200000000002</v>
      </c>
    </row>
    <row r="818" spans="1:22" ht="14.25" customHeight="1">
      <c r="A818" s="2">
        <v>817</v>
      </c>
      <c r="B818" s="2" t="s">
        <v>2549</v>
      </c>
      <c r="C818" s="2">
        <f>YEAR(Data!$D818)</f>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2">
        <v>1.8703999999999998</v>
      </c>
    </row>
    <row r="819" spans="1:22" ht="14.25" customHeight="1">
      <c r="A819" s="2">
        <v>818</v>
      </c>
      <c r="B819" s="2" t="s">
        <v>2552</v>
      </c>
      <c r="C819" s="2">
        <f>YEAR(Data!$D819)</f>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2">
        <v>14.5152</v>
      </c>
    </row>
    <row r="820" spans="1:22" ht="14.25" customHeight="1">
      <c r="A820" s="2">
        <v>819</v>
      </c>
      <c r="B820" s="2" t="s">
        <v>2552</v>
      </c>
      <c r="C820" s="2">
        <f>YEAR(Data!$D820)</f>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3.168000000000001</v>
      </c>
      <c r="T820" s="2">
        <v>3</v>
      </c>
      <c r="U820" s="2">
        <v>0.7</v>
      </c>
      <c r="V820" s="2">
        <v>-2.4287999999999998</v>
      </c>
    </row>
    <row r="821" spans="1:22" ht="14.25" customHeight="1">
      <c r="A821" s="2">
        <v>820</v>
      </c>
      <c r="B821" s="2" t="s">
        <v>2552</v>
      </c>
      <c r="C821" s="2">
        <f>YEAR(Data!$D821)</f>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2">
        <v>0</v>
      </c>
    </row>
    <row r="822" spans="1:22" ht="14.25" customHeight="1">
      <c r="A822" s="2">
        <v>821</v>
      </c>
      <c r="B822" s="2" t="s">
        <v>2552</v>
      </c>
      <c r="C822" s="2">
        <f>YEAR(Data!$D822)</f>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31.086000000000006</v>
      </c>
      <c r="T822" s="2">
        <v>3</v>
      </c>
      <c r="U822" s="2">
        <v>0.7</v>
      </c>
      <c r="V822" s="2">
        <v>-22.796399999999991</v>
      </c>
    </row>
    <row r="823" spans="1:22" ht="14.25" customHeight="1">
      <c r="A823" s="2">
        <v>822</v>
      </c>
      <c r="B823" s="2" t="s">
        <v>2552</v>
      </c>
      <c r="C823" s="2">
        <f>YEAR(Data!$D823)</f>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2">
        <v>117.43199999999999</v>
      </c>
    </row>
    <row r="824" spans="1:22" ht="14.25" customHeight="1">
      <c r="A824" s="2">
        <v>823</v>
      </c>
      <c r="B824" s="2" t="s">
        <v>2561</v>
      </c>
      <c r="C824" s="2">
        <f>YEAR(Data!$D824)</f>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239.96999999999997</v>
      </c>
      <c r="T824" s="2">
        <v>3</v>
      </c>
      <c r="U824" s="2">
        <v>0</v>
      </c>
      <c r="V824" s="2">
        <v>71.990999999999985</v>
      </c>
    </row>
    <row r="825" spans="1:22" ht="14.25" customHeight="1">
      <c r="A825" s="2">
        <v>824</v>
      </c>
      <c r="B825" s="2" t="s">
        <v>2561</v>
      </c>
      <c r="C825" s="2">
        <f>YEAR(Data!$D825)</f>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2">
        <v>4.8117999999999999</v>
      </c>
    </row>
    <row r="826" spans="1:22" ht="14.25" customHeight="1">
      <c r="A826" s="2">
        <v>825</v>
      </c>
      <c r="B826" s="2" t="s">
        <v>2566</v>
      </c>
      <c r="C826" s="2">
        <f>YEAR(Data!$D826)</f>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2">
        <v>4.0679999999999978</v>
      </c>
    </row>
    <row r="827" spans="1:22" ht="14.25" customHeight="1">
      <c r="A827" s="2">
        <v>826</v>
      </c>
      <c r="B827" s="2" t="s">
        <v>2566</v>
      </c>
      <c r="C827" s="2">
        <f>YEAR(Data!$D827)</f>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2">
        <v>40.31280000000001</v>
      </c>
    </row>
    <row r="828" spans="1:22" ht="14.25" customHeight="1">
      <c r="A828" s="2">
        <v>827</v>
      </c>
      <c r="B828" s="2" t="s">
        <v>2571</v>
      </c>
      <c r="C828" s="2">
        <f>YEAR(Data!$D828)</f>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2">
        <v>16.8</v>
      </c>
    </row>
    <row r="829" spans="1:22" ht="14.25" customHeight="1">
      <c r="A829" s="2">
        <v>828</v>
      </c>
      <c r="B829" s="2" t="s">
        <v>2571</v>
      </c>
      <c r="C829" s="2">
        <f>YEAR(Data!$D829)</f>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2">
        <v>10.799599999999998</v>
      </c>
    </row>
    <row r="830" spans="1:22" ht="14.25" customHeight="1">
      <c r="A830" s="2">
        <v>829</v>
      </c>
      <c r="B830" s="2" t="s">
        <v>2571</v>
      </c>
      <c r="C830" s="2">
        <f>YEAR(Data!$D830)</f>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2">
        <v>7.4871999999999996</v>
      </c>
    </row>
    <row r="831" spans="1:22" ht="14.25" customHeight="1">
      <c r="A831" s="2">
        <v>830</v>
      </c>
      <c r="B831" s="2" t="s">
        <v>2578</v>
      </c>
      <c r="C831" s="2">
        <f>YEAR(Data!$D831)</f>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2">
        <v>90.587999999999965</v>
      </c>
    </row>
    <row r="832" spans="1:22" ht="14.25" customHeight="1">
      <c r="A832" s="2">
        <v>831</v>
      </c>
      <c r="B832" s="2" t="s">
        <v>2578</v>
      </c>
      <c r="C832" s="2">
        <f>YEAR(Data!$D832)</f>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2">
        <v>50.584800000000008</v>
      </c>
    </row>
    <row r="833" spans="1:22" ht="14.25" customHeight="1">
      <c r="A833" s="2">
        <v>832</v>
      </c>
      <c r="B833" s="2" t="s">
        <v>2578</v>
      </c>
      <c r="C833" s="2">
        <f>YEAR(Data!$D833)</f>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2">
        <v>51.834599999999995</v>
      </c>
    </row>
    <row r="834" spans="1:22" ht="14.25" customHeight="1">
      <c r="A834" s="2">
        <v>833</v>
      </c>
      <c r="B834" s="2" t="s">
        <v>2578</v>
      </c>
      <c r="C834" s="2">
        <f>YEAR(Data!$D834)</f>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2">
        <v>17.157400000000003</v>
      </c>
    </row>
    <row r="835" spans="1:22" ht="14.25" customHeight="1">
      <c r="A835" s="2">
        <v>834</v>
      </c>
      <c r="B835" s="2" t="s">
        <v>2588</v>
      </c>
      <c r="C835" s="2">
        <f>YEAR(Data!$D835)</f>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2">
        <v>2.6411999999999995</v>
      </c>
    </row>
    <row r="836" spans="1:22" ht="14.25" customHeight="1">
      <c r="A836" s="2">
        <v>835</v>
      </c>
      <c r="B836" s="2" t="s">
        <v>2588</v>
      </c>
      <c r="C836" s="2">
        <f>YEAR(Data!$D836)</f>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2">
        <v>6.5164</v>
      </c>
    </row>
    <row r="837" spans="1:22" ht="14.25" customHeight="1">
      <c r="A837" s="2">
        <v>836</v>
      </c>
      <c r="B837" s="2" t="s">
        <v>2588</v>
      </c>
      <c r="C837" s="2">
        <f>YEAR(Data!$D837)</f>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2">
        <v>-111.49950000000007</v>
      </c>
    </row>
    <row r="838" spans="1:22" ht="14.25" customHeight="1">
      <c r="A838" s="2">
        <v>837</v>
      </c>
      <c r="B838" s="2" t="s">
        <v>2595</v>
      </c>
      <c r="C838" s="2">
        <f>YEAR(Data!$D838)</f>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51.183999999999983</v>
      </c>
      <c r="T838" s="2">
        <v>4</v>
      </c>
      <c r="U838" s="2">
        <v>0.8</v>
      </c>
      <c r="V838" s="2">
        <v>-79.335199999999986</v>
      </c>
    </row>
    <row r="839" spans="1:22" ht="14.25" customHeight="1">
      <c r="A839" s="2">
        <v>838</v>
      </c>
      <c r="B839" s="2" t="s">
        <v>2598</v>
      </c>
      <c r="C839" s="2">
        <f>YEAR(Data!$D839)</f>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9.6640000000000015</v>
      </c>
      <c r="T839" s="2">
        <v>2</v>
      </c>
      <c r="U839" s="2">
        <v>0.2</v>
      </c>
      <c r="V839" s="2">
        <v>3.2615999999999996</v>
      </c>
    </row>
    <row r="840" spans="1:22" ht="14.25" customHeight="1">
      <c r="A840" s="2">
        <v>839</v>
      </c>
      <c r="B840" s="2" t="s">
        <v>2603</v>
      </c>
      <c r="C840" s="2">
        <f>YEAR(Data!$D840)</f>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2">
        <v>1.5804</v>
      </c>
    </row>
    <row r="841" spans="1:22" ht="14.25" customHeight="1">
      <c r="A841" s="2">
        <v>840</v>
      </c>
      <c r="B841" s="2" t="s">
        <v>2604</v>
      </c>
      <c r="C841" s="2">
        <f>YEAR(Data!$D841)</f>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60.449999999999996</v>
      </c>
      <c r="T841" s="2">
        <v>3</v>
      </c>
      <c r="U841" s="2">
        <v>0</v>
      </c>
      <c r="V841" s="2">
        <v>16.3215</v>
      </c>
    </row>
    <row r="842" spans="1:22" ht="14.25" customHeight="1">
      <c r="A842" s="2">
        <v>841</v>
      </c>
      <c r="B842" s="2" t="s">
        <v>2604</v>
      </c>
      <c r="C842" s="2">
        <f>YEAR(Data!$D842)</f>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2">
        <v>3.3407999999999998</v>
      </c>
    </row>
    <row r="843" spans="1:22" ht="14.25" customHeight="1">
      <c r="A843" s="2">
        <v>842</v>
      </c>
      <c r="B843" s="2" t="s">
        <v>2604</v>
      </c>
      <c r="C843" s="2">
        <f>YEAR(Data!$D843)</f>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2">
        <v>9.3024000000000058</v>
      </c>
    </row>
    <row r="844" spans="1:22" ht="14.25" customHeight="1">
      <c r="A844" s="2">
        <v>843</v>
      </c>
      <c r="B844" s="2" t="s">
        <v>2611</v>
      </c>
      <c r="C844" s="2">
        <f>YEAR(Data!$D844)</f>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2">
        <v>11.699999999999996</v>
      </c>
    </row>
    <row r="845" spans="1:22" ht="14.25" customHeight="1">
      <c r="A845" s="2">
        <v>844</v>
      </c>
      <c r="B845" s="2" t="s">
        <v>2611</v>
      </c>
      <c r="C845" s="2">
        <f>YEAR(Data!$D845)</f>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2">
        <v>8.767199999999999</v>
      </c>
    </row>
    <row r="846" spans="1:22" ht="14.25" customHeight="1">
      <c r="A846" s="2">
        <v>845</v>
      </c>
      <c r="B846" s="2" t="s">
        <v>2611</v>
      </c>
      <c r="C846" s="2">
        <f>YEAR(Data!$D846)</f>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2">
        <v>3.2943999999999996</v>
      </c>
    </row>
    <row r="847" spans="1:22" ht="14.25" customHeight="1">
      <c r="A847" s="2">
        <v>846</v>
      </c>
      <c r="B847" s="2" t="s">
        <v>2611</v>
      </c>
      <c r="C847" s="2">
        <f>YEAR(Data!$D847)</f>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2">
        <v>6.8713999999999995</v>
      </c>
    </row>
    <row r="848" spans="1:22" ht="14.25" customHeight="1">
      <c r="A848" s="2">
        <v>847</v>
      </c>
      <c r="B848" s="2" t="s">
        <v>2622</v>
      </c>
      <c r="C848" s="2">
        <f>YEAR(Data!$D848)</f>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2">
        <v>23.441600000000005</v>
      </c>
    </row>
    <row r="849" spans="1:22" ht="14.25" customHeight="1">
      <c r="A849" s="2">
        <v>848</v>
      </c>
      <c r="B849" s="2" t="s">
        <v>2622</v>
      </c>
      <c r="C849" s="2">
        <f>YEAR(Data!$D849)</f>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2">
        <v>77.743800000000022</v>
      </c>
    </row>
    <row r="850" spans="1:22" ht="14.25" customHeight="1">
      <c r="A850" s="2">
        <v>849</v>
      </c>
      <c r="B850" s="2" t="s">
        <v>2625</v>
      </c>
      <c r="C850" s="2">
        <f>YEAR(Data!$D850)</f>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2">
        <v>8.5567999999999991</v>
      </c>
    </row>
    <row r="851" spans="1:22" ht="14.25" customHeight="1">
      <c r="A851" s="2">
        <v>850</v>
      </c>
      <c r="B851" s="2" t="s">
        <v>2631</v>
      </c>
      <c r="C851" s="2">
        <f>YEAR(Data!$D851)</f>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2">
        <v>49.604800000000012</v>
      </c>
    </row>
    <row r="852" spans="1:22" ht="14.25" customHeight="1">
      <c r="A852" s="2">
        <v>851</v>
      </c>
      <c r="B852" s="2" t="s">
        <v>2637</v>
      </c>
      <c r="C852" s="2">
        <f>YEAR(Data!$D852)</f>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2">
        <v>1.3416000000000001</v>
      </c>
    </row>
    <row r="853" spans="1:22" ht="14.25" customHeight="1">
      <c r="A853" s="2">
        <v>852</v>
      </c>
      <c r="B853" s="2" t="s">
        <v>2637</v>
      </c>
      <c r="C853" s="2">
        <f>YEAR(Data!$D853)</f>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2">
        <v>18.662400000000002</v>
      </c>
    </row>
    <row r="854" spans="1:22" ht="14.25" customHeight="1">
      <c r="A854" s="2">
        <v>853</v>
      </c>
      <c r="B854" s="2" t="s">
        <v>2645</v>
      </c>
      <c r="C854" s="2">
        <f>YEAR(Data!$D854)</f>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2">
        <v>50.187599999999996</v>
      </c>
    </row>
    <row r="855" spans="1:22" ht="14.25" customHeight="1">
      <c r="A855" s="2">
        <v>854</v>
      </c>
      <c r="B855" s="2" t="s">
        <v>2646</v>
      </c>
      <c r="C855" s="2">
        <f>YEAR(Data!$D855)</f>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2">
        <v>14.671799999999998</v>
      </c>
    </row>
    <row r="856" spans="1:22" ht="14.25" customHeight="1">
      <c r="A856" s="2">
        <v>855</v>
      </c>
      <c r="B856" s="2" t="s">
        <v>2646</v>
      </c>
      <c r="C856" s="2">
        <f>YEAR(Data!$D856)</f>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2">
        <v>9.7175999999999902</v>
      </c>
    </row>
    <row r="857" spans="1:22" ht="14.25" customHeight="1">
      <c r="A857" s="2">
        <v>856</v>
      </c>
      <c r="B857" s="2" t="s">
        <v>2647</v>
      </c>
      <c r="C857" s="2">
        <f>YEAR(Data!$D857)</f>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2">
        <v>18.781199999999998</v>
      </c>
    </row>
    <row r="858" spans="1:22" ht="14.25" customHeight="1">
      <c r="A858" s="2">
        <v>857</v>
      </c>
      <c r="B858" s="2" t="s">
        <v>2647</v>
      </c>
      <c r="C858" s="2">
        <f>YEAR(Data!$D858)</f>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102.30000000000001</v>
      </c>
      <c r="T858" s="2">
        <v>10</v>
      </c>
      <c r="U858" s="2">
        <v>0</v>
      </c>
      <c r="V858" s="2">
        <v>26.598000000000006</v>
      </c>
    </row>
    <row r="859" spans="1:22" ht="14.25" customHeight="1">
      <c r="A859" s="2">
        <v>858</v>
      </c>
      <c r="B859" s="2" t="s">
        <v>2647</v>
      </c>
      <c r="C859" s="2">
        <f>YEAR(Data!$D859)</f>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2">
        <v>5.7672000000000008</v>
      </c>
    </row>
    <row r="860" spans="1:22" ht="14.25" customHeight="1">
      <c r="A860" s="2">
        <v>859</v>
      </c>
      <c r="B860" s="2" t="s">
        <v>2655</v>
      </c>
      <c r="C860" s="2">
        <f>YEAR(Data!$D860)</f>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2">
        <v>3.5766999999999998</v>
      </c>
    </row>
    <row r="861" spans="1:22" ht="14.25" customHeight="1">
      <c r="A861" s="2">
        <v>860</v>
      </c>
      <c r="B861" s="2" t="s">
        <v>2655</v>
      </c>
      <c r="C861" s="2">
        <f>YEAR(Data!$D861)</f>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2">
        <v>3.58</v>
      </c>
    </row>
    <row r="862" spans="1:22" ht="14.25" customHeight="1">
      <c r="A862" s="2">
        <v>861</v>
      </c>
      <c r="B862" s="2" t="s">
        <v>2659</v>
      </c>
      <c r="C862" s="2">
        <f>YEAR(Data!$D862)</f>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2">
        <v>0.14719999999999978</v>
      </c>
    </row>
    <row r="863" spans="1:22" ht="14.25" customHeight="1">
      <c r="A863" s="2">
        <v>862</v>
      </c>
      <c r="B863" s="2" t="s">
        <v>2659</v>
      </c>
      <c r="C863" s="2">
        <f>YEAR(Data!$D863)</f>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2">
        <v>10.625999999999999</v>
      </c>
    </row>
    <row r="864" spans="1:22" ht="14.25" customHeight="1">
      <c r="A864" s="2">
        <v>863</v>
      </c>
      <c r="B864" s="2" t="s">
        <v>2664</v>
      </c>
      <c r="C864" s="2">
        <f>YEAR(Data!$D864)</f>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2">
        <v>40.687800000000003</v>
      </c>
    </row>
    <row r="865" spans="1:22" ht="14.25" customHeight="1">
      <c r="A865" s="2">
        <v>864</v>
      </c>
      <c r="B865" s="2" t="s">
        <v>2664</v>
      </c>
      <c r="C865" s="2">
        <f>YEAR(Data!$D865)</f>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2">
        <v>0.59039999999999915</v>
      </c>
    </row>
    <row r="866" spans="1:22" ht="14.25" customHeight="1">
      <c r="A866" s="2">
        <v>865</v>
      </c>
      <c r="B866" s="2" t="s">
        <v>2664</v>
      </c>
      <c r="C866" s="2">
        <f>YEAR(Data!$D866)</f>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59.184000000000005</v>
      </c>
      <c r="T866" s="2">
        <v>2</v>
      </c>
      <c r="U866" s="2">
        <v>0.2</v>
      </c>
      <c r="V866" s="2">
        <v>5.1786000000000012</v>
      </c>
    </row>
    <row r="867" spans="1:22" ht="14.25" customHeight="1">
      <c r="A867" s="2">
        <v>866</v>
      </c>
      <c r="B867" s="2" t="s">
        <v>2671</v>
      </c>
      <c r="C867" s="2">
        <f>YEAR(Data!$D867)</f>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2">
        <v>1.3583000000000001</v>
      </c>
    </row>
    <row r="868" spans="1:22" ht="14.25" customHeight="1">
      <c r="A868" s="2">
        <v>867</v>
      </c>
      <c r="B868" s="2" t="s">
        <v>2671</v>
      </c>
      <c r="C868" s="2">
        <f>YEAR(Data!$D868)</f>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2">
        <v>21.295400000000001</v>
      </c>
    </row>
    <row r="869" spans="1:22" ht="14.25" customHeight="1">
      <c r="A869" s="2">
        <v>868</v>
      </c>
      <c r="B869" s="2" t="s">
        <v>2678</v>
      </c>
      <c r="C869" s="2">
        <f>YEAR(Data!$D869)</f>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15.936000000000002</v>
      </c>
      <c r="T869" s="2">
        <v>4</v>
      </c>
      <c r="U869" s="2">
        <v>0.2</v>
      </c>
      <c r="V869" s="2">
        <v>5.1791999999999998</v>
      </c>
    </row>
    <row r="870" spans="1:22" ht="14.25" customHeight="1">
      <c r="A870" s="2">
        <v>869</v>
      </c>
      <c r="B870" s="2" t="s">
        <v>2683</v>
      </c>
      <c r="C870" s="2">
        <f>YEAR(Data!$D870)</f>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44.910000000000011</v>
      </c>
      <c r="T870" s="2">
        <v>6</v>
      </c>
      <c r="U870" s="2">
        <v>0.7</v>
      </c>
      <c r="V870" s="2">
        <v>-35.927999999999997</v>
      </c>
    </row>
    <row r="871" spans="1:22" ht="14.25" customHeight="1">
      <c r="A871" s="2">
        <v>870</v>
      </c>
      <c r="B871" s="2" t="s">
        <v>2688</v>
      </c>
      <c r="C871" s="2">
        <f>YEAR(Data!$D871)</f>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1141.4700000000003</v>
      </c>
      <c r="T871" s="2">
        <v>5</v>
      </c>
      <c r="U871" s="2">
        <v>0.7</v>
      </c>
      <c r="V871" s="2">
        <v>-760.98000000000025</v>
      </c>
    </row>
    <row r="872" spans="1:22" ht="14.25" customHeight="1">
      <c r="A872" s="2">
        <v>871</v>
      </c>
      <c r="B872" s="2" t="s">
        <v>2688</v>
      </c>
      <c r="C872" s="2">
        <f>YEAR(Data!$D872)</f>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280.78200000000004</v>
      </c>
      <c r="T872" s="2">
        <v>3</v>
      </c>
      <c r="U872" s="2">
        <v>0.4</v>
      </c>
      <c r="V872" s="2">
        <v>-46.797000000000025</v>
      </c>
    </row>
    <row r="873" spans="1:22" ht="14.25" customHeight="1">
      <c r="A873" s="2">
        <v>872</v>
      </c>
      <c r="B873" s="2" t="s">
        <v>2693</v>
      </c>
      <c r="C873" s="2">
        <f>YEAR(Data!$D873)</f>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2">
        <v>17.22</v>
      </c>
    </row>
    <row r="874" spans="1:22" ht="14.25" customHeight="1">
      <c r="A874" s="2">
        <v>873</v>
      </c>
      <c r="B874" s="2" t="s">
        <v>2697</v>
      </c>
      <c r="C874" s="2">
        <f>YEAR(Data!$D874)</f>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2">
        <v>5.2255999999999991</v>
      </c>
    </row>
    <row r="875" spans="1:22" ht="14.25" customHeight="1">
      <c r="A875" s="2">
        <v>874</v>
      </c>
      <c r="B875" s="2" t="s">
        <v>2697</v>
      </c>
      <c r="C875" s="2">
        <f>YEAR(Data!$D875)</f>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2">
        <v>37.220399999999998</v>
      </c>
    </row>
    <row r="876" spans="1:22" ht="14.25" customHeight="1">
      <c r="A876" s="2">
        <v>875</v>
      </c>
      <c r="B876" s="2" t="s">
        <v>2700</v>
      </c>
      <c r="C876" s="2">
        <f>YEAR(Data!$D876)</f>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192.16000000000003</v>
      </c>
      <c r="T876" s="2">
        <v>5</v>
      </c>
      <c r="U876" s="2">
        <v>0.2</v>
      </c>
      <c r="V876" s="2">
        <v>67.255999999999986</v>
      </c>
    </row>
    <row r="877" spans="1:22" ht="14.25" customHeight="1">
      <c r="A877" s="2">
        <v>876</v>
      </c>
      <c r="B877" s="2" t="s">
        <v>2703</v>
      </c>
      <c r="C877" s="2">
        <f>YEAR(Data!$D877)</f>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322.59000000000003</v>
      </c>
      <c r="T877" s="2">
        <v>3</v>
      </c>
      <c r="U877" s="2">
        <v>0</v>
      </c>
      <c r="V877" s="2">
        <v>64.518000000000001</v>
      </c>
    </row>
    <row r="878" spans="1:22" ht="14.25" customHeight="1">
      <c r="A878" s="2">
        <v>877</v>
      </c>
      <c r="B878" s="2" t="s">
        <v>2703</v>
      </c>
      <c r="C878" s="2">
        <f>YEAR(Data!$D878)</f>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2">
        <v>13.195600000000002</v>
      </c>
    </row>
    <row r="879" spans="1:22" ht="14.25" customHeight="1">
      <c r="A879" s="2">
        <v>878</v>
      </c>
      <c r="B879" s="2" t="s">
        <v>2703</v>
      </c>
      <c r="C879" s="2">
        <f>YEAR(Data!$D879)</f>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371.96999999999997</v>
      </c>
      <c r="T879" s="2">
        <v>3</v>
      </c>
      <c r="U879" s="2">
        <v>0</v>
      </c>
      <c r="V879" s="2">
        <v>66.954599999999971</v>
      </c>
    </row>
    <row r="880" spans="1:22" ht="14.25" customHeight="1">
      <c r="A880" s="2">
        <v>879</v>
      </c>
      <c r="B880" s="2" t="s">
        <v>2706</v>
      </c>
      <c r="C880" s="2">
        <f>YEAR(Data!$D880)</f>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5.8920000000000012</v>
      </c>
      <c r="T880" s="2">
        <v>4</v>
      </c>
      <c r="U880" s="2">
        <v>0.7</v>
      </c>
      <c r="V880" s="2">
        <v>-4.1243999999999996</v>
      </c>
    </row>
    <row r="881" spans="1:22" ht="14.25" customHeight="1">
      <c r="A881" s="2">
        <v>880</v>
      </c>
      <c r="B881" s="2" t="s">
        <v>2711</v>
      </c>
      <c r="C881" s="2">
        <f>YEAR(Data!$D881)</f>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68.472000000000008</v>
      </c>
      <c r="T881" s="2">
        <v>3</v>
      </c>
      <c r="U881" s="2">
        <v>0.2</v>
      </c>
      <c r="V881" s="2">
        <v>23.109299999999998</v>
      </c>
    </row>
    <row r="882" spans="1:22" ht="14.25" customHeight="1">
      <c r="A882" s="2">
        <v>881</v>
      </c>
      <c r="B882" s="2" t="s">
        <v>2711</v>
      </c>
      <c r="C882" s="2">
        <f>YEAR(Data!$D882)</f>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1242.8999999999999</v>
      </c>
      <c r="T882" s="2">
        <v>5</v>
      </c>
      <c r="U882" s="2">
        <v>0.1</v>
      </c>
      <c r="V882" s="2">
        <v>262.38999999999987</v>
      </c>
    </row>
    <row r="883" spans="1:22" ht="14.25" customHeight="1">
      <c r="A883" s="2">
        <v>882</v>
      </c>
      <c r="B883" s="2" t="s">
        <v>2714</v>
      </c>
      <c r="C883" s="2">
        <f>YEAR(Data!$D883)</f>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2">
        <v>8.3268000000000022</v>
      </c>
    </row>
    <row r="884" spans="1:22" ht="14.25" customHeight="1">
      <c r="A884" s="2">
        <v>883</v>
      </c>
      <c r="B884" s="2" t="s">
        <v>2715</v>
      </c>
      <c r="C884" s="2">
        <f>YEAR(Data!$D884)</f>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2">
        <v>5.9312000000000014</v>
      </c>
    </row>
    <row r="885" spans="1:22" ht="14.25" customHeight="1">
      <c r="A885" s="2">
        <v>884</v>
      </c>
      <c r="B885" s="2" t="s">
        <v>2716</v>
      </c>
      <c r="C885" s="2">
        <f>YEAR(Data!$D885)</f>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31.400000000000002</v>
      </c>
      <c r="T885" s="2">
        <v>5</v>
      </c>
      <c r="U885" s="2">
        <v>0</v>
      </c>
      <c r="V885" s="2">
        <v>10.047999999999998</v>
      </c>
    </row>
    <row r="886" spans="1:22" ht="14.25" customHeight="1">
      <c r="A886" s="2">
        <v>885</v>
      </c>
      <c r="B886" s="2" t="s">
        <v>2719</v>
      </c>
      <c r="C886" s="2">
        <f>YEAR(Data!$D886)</f>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2">
        <v>5.936399999999999</v>
      </c>
    </row>
    <row r="887" spans="1:22" ht="14.25" customHeight="1">
      <c r="A887" s="2">
        <v>886</v>
      </c>
      <c r="B887" s="2" t="s">
        <v>2724</v>
      </c>
      <c r="C887" s="2">
        <f>YEAR(Data!$D887)</f>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13.943999999999999</v>
      </c>
      <c r="T887" s="2">
        <v>3</v>
      </c>
      <c r="U887" s="2">
        <v>0.2</v>
      </c>
      <c r="V887" s="2">
        <v>4.5317999999999996</v>
      </c>
    </row>
    <row r="888" spans="1:22" ht="14.25" customHeight="1">
      <c r="A888" s="2">
        <v>887</v>
      </c>
      <c r="B888" s="2" t="s">
        <v>2729</v>
      </c>
      <c r="C888" s="2">
        <f>YEAR(Data!$D888)</f>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2">
        <v>1.6751999999999967</v>
      </c>
    </row>
    <row r="889" spans="1:22" ht="14.25" customHeight="1">
      <c r="A889" s="2">
        <v>888</v>
      </c>
      <c r="B889" s="2" t="s">
        <v>2732</v>
      </c>
      <c r="C889" s="2">
        <f>YEAR(Data!$D889)</f>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2">
        <v>18.453400000000002</v>
      </c>
    </row>
    <row r="890" spans="1:22" ht="14.25" customHeight="1">
      <c r="A890" s="2">
        <v>889</v>
      </c>
      <c r="B890" s="2" t="s">
        <v>2736</v>
      </c>
      <c r="C890" s="2">
        <f>YEAR(Data!$D890)</f>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2">
        <v>16.993200000000002</v>
      </c>
    </row>
    <row r="891" spans="1:22" ht="14.25" customHeight="1">
      <c r="A891" s="2">
        <v>890</v>
      </c>
      <c r="B891" s="2" t="s">
        <v>2737</v>
      </c>
      <c r="C891" s="2">
        <f>YEAR(Data!$D891)</f>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2">
        <v>14.994999999999994</v>
      </c>
    </row>
    <row r="892" spans="1:22" ht="14.25" customHeight="1">
      <c r="A892" s="2">
        <v>891</v>
      </c>
      <c r="B892" s="2" t="s">
        <v>2737</v>
      </c>
      <c r="C892" s="2">
        <f>YEAR(Data!$D892)</f>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2">
        <v>18.600599999999996</v>
      </c>
    </row>
    <row r="893" spans="1:22" ht="14.25" customHeight="1">
      <c r="A893" s="2">
        <v>892</v>
      </c>
      <c r="B893" s="2" t="s">
        <v>2740</v>
      </c>
      <c r="C893" s="2">
        <f>YEAR(Data!$D893)</f>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2">
        <v>2.0429999999999997</v>
      </c>
    </row>
    <row r="894" spans="1:22" ht="14.25" customHeight="1">
      <c r="A894" s="2">
        <v>893</v>
      </c>
      <c r="B894" s="2" t="s">
        <v>2740</v>
      </c>
      <c r="C894" s="2">
        <f>YEAR(Data!$D894)</f>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2">
        <v>5.4127999999999989</v>
      </c>
    </row>
    <row r="895" spans="1:22" ht="14.25" customHeight="1">
      <c r="A895" s="2">
        <v>894</v>
      </c>
      <c r="B895" s="2" t="s">
        <v>2740</v>
      </c>
      <c r="C895" s="2">
        <f>YEAR(Data!$D895)</f>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2">
        <v>135.98000000000002</v>
      </c>
    </row>
    <row r="896" spans="1:22" ht="14.25" customHeight="1">
      <c r="A896" s="2">
        <v>895</v>
      </c>
      <c r="B896" s="2" t="s">
        <v>2747</v>
      </c>
      <c r="C896" s="2">
        <f>YEAR(Data!$D896)</f>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155.82000000000002</v>
      </c>
      <c r="T896" s="2">
        <v>7</v>
      </c>
      <c r="U896" s="2">
        <v>0</v>
      </c>
      <c r="V896" s="2">
        <v>42.071400000000011</v>
      </c>
    </row>
    <row r="897" spans="1:22" ht="14.25" customHeight="1">
      <c r="A897" s="2">
        <v>896</v>
      </c>
      <c r="B897" s="2" t="s">
        <v>2747</v>
      </c>
      <c r="C897" s="2">
        <f>YEAR(Data!$D897)</f>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70.00800000000001</v>
      </c>
      <c r="T897" s="2">
        <v>3</v>
      </c>
      <c r="U897" s="2">
        <v>0.2</v>
      </c>
      <c r="V897" s="2">
        <v>24.502800000000001</v>
      </c>
    </row>
    <row r="898" spans="1:22" ht="14.25" customHeight="1">
      <c r="A898" s="2">
        <v>897</v>
      </c>
      <c r="B898" s="2" t="s">
        <v>2752</v>
      </c>
      <c r="C898" s="2">
        <f>YEAR(Data!$D898)</f>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2">
        <v>5.0855999999999986</v>
      </c>
    </row>
    <row r="899" spans="1:22" ht="14.25" customHeight="1">
      <c r="A899" s="2">
        <v>898</v>
      </c>
      <c r="B899" s="2" t="s">
        <v>2756</v>
      </c>
      <c r="C899" s="2">
        <f>YEAR(Data!$D899)</f>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103.60000000000001</v>
      </c>
      <c r="T899" s="2">
        <v>7</v>
      </c>
      <c r="U899" s="2">
        <v>0</v>
      </c>
      <c r="V899" s="2">
        <v>51.800000000000004</v>
      </c>
    </row>
    <row r="900" spans="1:22" ht="14.25" customHeight="1">
      <c r="A900" s="2">
        <v>899</v>
      </c>
      <c r="B900" s="2" t="s">
        <v>2759</v>
      </c>
      <c r="C900" s="2">
        <f>YEAR(Data!$D900)</f>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2">
        <v>22.540800000000001</v>
      </c>
    </row>
    <row r="901" spans="1:22" ht="14.25" customHeight="1">
      <c r="A901" s="2">
        <v>900</v>
      </c>
      <c r="B901" s="2" t="s">
        <v>2764</v>
      </c>
      <c r="C901" s="2">
        <f>YEAR(Data!$D901)</f>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8.9040000000000017</v>
      </c>
      <c r="T901" s="2">
        <v>2</v>
      </c>
      <c r="U901" s="2">
        <v>0.7</v>
      </c>
      <c r="V901" s="2">
        <v>-6.5296000000000003</v>
      </c>
    </row>
    <row r="902" spans="1:22" ht="14.25" customHeight="1">
      <c r="A902" s="2">
        <v>901</v>
      </c>
      <c r="B902" s="2" t="s">
        <v>2769</v>
      </c>
      <c r="C902" s="2">
        <f>YEAR(Data!$D902)</f>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10.440000000000001</v>
      </c>
      <c r="T902" s="2">
        <v>5</v>
      </c>
      <c r="U902" s="2">
        <v>0.2</v>
      </c>
      <c r="V902" s="2">
        <v>3.3929999999999989</v>
      </c>
    </row>
    <row r="903" spans="1:22" ht="14.25" customHeight="1">
      <c r="A903" s="2">
        <v>902</v>
      </c>
      <c r="B903" s="2" t="s">
        <v>2769</v>
      </c>
      <c r="C903" s="2">
        <f>YEAR(Data!$D903)</f>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2">
        <v>-32.088000000000008</v>
      </c>
    </row>
    <row r="904" spans="1:22" ht="14.25" customHeight="1">
      <c r="A904" s="2">
        <v>903</v>
      </c>
      <c r="B904" s="2" t="s">
        <v>2775</v>
      </c>
      <c r="C904" s="2">
        <f>YEAR(Data!$D904)</f>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323.97600000000006</v>
      </c>
      <c r="T904" s="2">
        <v>3</v>
      </c>
      <c r="U904" s="2">
        <v>0.2</v>
      </c>
      <c r="V904" s="2">
        <v>20.248499999999993</v>
      </c>
    </row>
    <row r="905" spans="1:22" ht="14.25" customHeight="1">
      <c r="A905" s="2">
        <v>904</v>
      </c>
      <c r="B905" s="2" t="s">
        <v>2776</v>
      </c>
      <c r="C905" s="2">
        <f>YEAR(Data!$D905)</f>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2">
        <v>9.6191999999999993</v>
      </c>
    </row>
    <row r="906" spans="1:22" ht="14.25" customHeight="1">
      <c r="A906" s="2">
        <v>905</v>
      </c>
      <c r="B906" s="2" t="s">
        <v>2776</v>
      </c>
      <c r="C906" s="2">
        <f>YEAR(Data!$D906)</f>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2">
        <v>2.598399999999998</v>
      </c>
    </row>
    <row r="907" spans="1:22" ht="14.25" customHeight="1">
      <c r="A907" s="2">
        <v>906</v>
      </c>
      <c r="B907" s="2" t="s">
        <v>2776</v>
      </c>
      <c r="C907" s="2">
        <f>YEAR(Data!$D907)</f>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2">
        <v>6.2208000000000006</v>
      </c>
    </row>
    <row r="908" spans="1:22" ht="14.25" customHeight="1">
      <c r="A908" s="2">
        <v>907</v>
      </c>
      <c r="B908" s="2" t="s">
        <v>2781</v>
      </c>
      <c r="C908" s="2">
        <f>YEAR(Data!$D908)</f>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2">
        <v>12.117599999999968</v>
      </c>
    </row>
    <row r="909" spans="1:22" ht="14.25" customHeight="1">
      <c r="A909" s="2">
        <v>908</v>
      </c>
      <c r="B909" s="2" t="s">
        <v>2781</v>
      </c>
      <c r="C909" s="2">
        <f>YEAR(Data!$D909)</f>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2">
        <v>2.7278999999999964</v>
      </c>
    </row>
    <row r="910" spans="1:22" ht="14.25" customHeight="1">
      <c r="A910" s="2">
        <v>909</v>
      </c>
      <c r="B910" s="2" t="s">
        <v>2781</v>
      </c>
      <c r="C910" s="2">
        <f>YEAR(Data!$D910)</f>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52.775999999999996</v>
      </c>
      <c r="T910" s="2">
        <v>3</v>
      </c>
      <c r="U910" s="2">
        <v>0.2</v>
      </c>
      <c r="V910" s="2">
        <v>19.791</v>
      </c>
    </row>
    <row r="911" spans="1:22" ht="14.25" customHeight="1">
      <c r="A911" s="2">
        <v>910</v>
      </c>
      <c r="B911" s="2" t="s">
        <v>2788</v>
      </c>
      <c r="C911" s="2">
        <f>YEAR(Data!$D911)</f>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2">
        <v>323.94600000000003</v>
      </c>
    </row>
    <row r="912" spans="1:22" ht="14.25" customHeight="1">
      <c r="A912" s="2">
        <v>911</v>
      </c>
      <c r="B912" s="2" t="s">
        <v>2788</v>
      </c>
      <c r="C912" s="2">
        <f>YEAR(Data!$D912)</f>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1928.7800000000002</v>
      </c>
      <c r="T912" s="2">
        <v>7</v>
      </c>
      <c r="U912" s="2">
        <v>0</v>
      </c>
      <c r="V912" s="2">
        <v>829.37540000000024</v>
      </c>
    </row>
    <row r="913" spans="1:22" ht="14.25" customHeight="1">
      <c r="A913" s="2">
        <v>912</v>
      </c>
      <c r="B913" s="2" t="s">
        <v>2788</v>
      </c>
      <c r="C913" s="2">
        <f>YEAR(Data!$D913)</f>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2">
        <v>81.047399999999982</v>
      </c>
    </row>
    <row r="914" spans="1:22" ht="14.25" customHeight="1">
      <c r="A914" s="2">
        <v>913</v>
      </c>
      <c r="B914" s="2" t="s">
        <v>2797</v>
      </c>
      <c r="C914" s="2">
        <f>YEAR(Data!$D914)</f>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22.200000000000003</v>
      </c>
      <c r="T914" s="2">
        <v>6</v>
      </c>
      <c r="U914" s="2">
        <v>0</v>
      </c>
      <c r="V914" s="2">
        <v>9.1020000000000021</v>
      </c>
    </row>
    <row r="915" spans="1:22" ht="14.25" customHeight="1">
      <c r="A915" s="2">
        <v>914</v>
      </c>
      <c r="B915" s="2" t="s">
        <v>2801</v>
      </c>
      <c r="C915" s="2">
        <f>YEAR(Data!$D915)</f>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2">
        <v>19.2454</v>
      </c>
    </row>
    <row r="916" spans="1:22" ht="14.25" customHeight="1">
      <c r="A916" s="2">
        <v>915</v>
      </c>
      <c r="B916" s="2" t="s">
        <v>2801</v>
      </c>
      <c r="C916" s="2">
        <f>YEAR(Data!$D916)</f>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143.73000000000002</v>
      </c>
      <c r="T916" s="2">
        <v>9</v>
      </c>
      <c r="U916" s="2">
        <v>0</v>
      </c>
      <c r="V916" s="2">
        <v>56.054700000000011</v>
      </c>
    </row>
    <row r="917" spans="1:22" ht="14.25" customHeight="1">
      <c r="A917" s="2">
        <v>916</v>
      </c>
      <c r="B917" s="2" t="s">
        <v>2802</v>
      </c>
      <c r="C917" s="2">
        <f>YEAR(Data!$D917)</f>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2">
        <v>-18.556200000000018</v>
      </c>
    </row>
    <row r="918" spans="1:22" ht="14.25" customHeight="1">
      <c r="A918" s="2">
        <v>917</v>
      </c>
      <c r="B918" s="2" t="s">
        <v>2802</v>
      </c>
      <c r="C918" s="2">
        <f>YEAR(Data!$D918)</f>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2">
        <v>-56.995999999999981</v>
      </c>
    </row>
    <row r="919" spans="1:22" ht="14.25" customHeight="1">
      <c r="A919" s="2">
        <v>918</v>
      </c>
      <c r="B919" s="2" t="s">
        <v>2802</v>
      </c>
      <c r="C919" s="2">
        <f>YEAR(Data!$D919)</f>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8.5679999999999978</v>
      </c>
      <c r="T919" s="2">
        <v>3</v>
      </c>
      <c r="U919" s="2">
        <v>0.8</v>
      </c>
      <c r="V919" s="2">
        <v>-14.5656</v>
      </c>
    </row>
    <row r="920" spans="1:22" ht="14.25" customHeight="1">
      <c r="A920" s="2">
        <v>919</v>
      </c>
      <c r="B920" s="2" t="s">
        <v>2805</v>
      </c>
      <c r="C920" s="2">
        <f>YEAR(Data!$D920)</f>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2">
        <v>50.40629999999998</v>
      </c>
    </row>
    <row r="921" spans="1:22" ht="14.25" customHeight="1">
      <c r="A921" s="2">
        <v>920</v>
      </c>
      <c r="B921" s="2" t="s">
        <v>2805</v>
      </c>
      <c r="C921" s="2">
        <f>YEAR(Data!$D921)</f>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12.991999999999999</v>
      </c>
      <c r="T921" s="2">
        <v>1</v>
      </c>
      <c r="U921" s="2">
        <v>0.2</v>
      </c>
      <c r="V921" s="2">
        <v>-0.81199999999999983</v>
      </c>
    </row>
    <row r="922" spans="1:22" ht="14.25" customHeight="1">
      <c r="A922" s="2">
        <v>921</v>
      </c>
      <c r="B922" s="2" t="s">
        <v>2810</v>
      </c>
      <c r="C922" s="2">
        <f>YEAR(Data!$D922)</f>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2">
        <v>6.8767999999999994</v>
      </c>
    </row>
    <row r="923" spans="1:22" ht="14.25" customHeight="1">
      <c r="A923" s="2">
        <v>922</v>
      </c>
      <c r="B923" s="2" t="s">
        <v>2812</v>
      </c>
      <c r="C923" s="2">
        <f>YEAR(Data!$D923)</f>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2">
        <v>34.907399999999996</v>
      </c>
    </row>
    <row r="924" spans="1:22" ht="14.25" customHeight="1">
      <c r="A924" s="2">
        <v>923</v>
      </c>
      <c r="B924" s="2" t="s">
        <v>2812</v>
      </c>
      <c r="C924" s="2">
        <f>YEAR(Data!$D924)</f>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2">
        <v>10.555199999999999</v>
      </c>
    </row>
    <row r="925" spans="1:22" ht="14.25" customHeight="1">
      <c r="A925" s="2">
        <v>924</v>
      </c>
      <c r="B925" s="2" t="s">
        <v>2812</v>
      </c>
      <c r="C925" s="2">
        <f>YEAR(Data!$D925)</f>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406.59999999999997</v>
      </c>
      <c r="T925" s="2">
        <v>5</v>
      </c>
      <c r="U925" s="2">
        <v>0</v>
      </c>
      <c r="V925" s="2">
        <v>113.84799999999998</v>
      </c>
    </row>
    <row r="926" spans="1:22" ht="14.25" customHeight="1">
      <c r="A926" s="2">
        <v>925</v>
      </c>
      <c r="B926" s="2" t="s">
        <v>2821</v>
      </c>
      <c r="C926" s="2">
        <f>YEAR(Data!$D926)</f>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2">
        <v>294.54879999999991</v>
      </c>
    </row>
    <row r="927" spans="1:22" ht="14.25" customHeight="1">
      <c r="A927" s="2">
        <v>926</v>
      </c>
      <c r="B927" s="2" t="s">
        <v>2824</v>
      </c>
      <c r="C927" s="2">
        <f>YEAR(Data!$D927)</f>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15.552000000000003</v>
      </c>
      <c r="T927" s="2">
        <v>3</v>
      </c>
      <c r="U927" s="2">
        <v>0.2</v>
      </c>
      <c r="V927" s="2">
        <v>5.4432</v>
      </c>
    </row>
    <row r="928" spans="1:22" ht="14.25" customHeight="1">
      <c r="A928" s="2">
        <v>927</v>
      </c>
      <c r="B928" s="2" t="s">
        <v>2824</v>
      </c>
      <c r="C928" s="2">
        <f>YEAR(Data!$D928)</f>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252.00000000000003</v>
      </c>
      <c r="T928" s="2">
        <v>5</v>
      </c>
      <c r="U928" s="2">
        <v>0.2</v>
      </c>
      <c r="V928" s="2">
        <v>53.550000000000004</v>
      </c>
    </row>
    <row r="929" spans="1:22" ht="14.25" customHeight="1">
      <c r="A929" s="2">
        <v>928</v>
      </c>
      <c r="B929" s="2" t="s">
        <v>2831</v>
      </c>
      <c r="C929" s="2">
        <f>YEAR(Data!$D929)</f>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2">
        <v>12.936</v>
      </c>
    </row>
    <row r="930" spans="1:22" ht="14.25" customHeight="1">
      <c r="A930" s="2">
        <v>929</v>
      </c>
      <c r="B930" s="2" t="s">
        <v>2831</v>
      </c>
      <c r="C930" s="2">
        <f>YEAR(Data!$D930)</f>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2">
        <v>9.517199999999999</v>
      </c>
    </row>
    <row r="931" spans="1:22" ht="14.25" customHeight="1">
      <c r="A931" s="2">
        <v>930</v>
      </c>
      <c r="B931" s="2" t="s">
        <v>2834</v>
      </c>
      <c r="C931" s="2">
        <f>YEAR(Data!$D931)</f>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14.592000000000002</v>
      </c>
      <c r="T931" s="2">
        <v>3</v>
      </c>
      <c r="U931" s="2">
        <v>0.2</v>
      </c>
      <c r="V931" s="2">
        <v>2.5535999999999985</v>
      </c>
    </row>
    <row r="932" spans="1:22" ht="14.25" customHeight="1">
      <c r="A932" s="2">
        <v>931</v>
      </c>
      <c r="B932" s="2" t="s">
        <v>2834</v>
      </c>
      <c r="C932" s="2">
        <f>YEAR(Data!$D932)</f>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2">
        <v>21.340800000000002</v>
      </c>
    </row>
    <row r="933" spans="1:22" ht="14.25" customHeight="1">
      <c r="A933" s="2">
        <v>932</v>
      </c>
      <c r="B933" s="2" t="s">
        <v>2834</v>
      </c>
      <c r="C933" s="2">
        <f>YEAR(Data!$D933)</f>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13.872000000000002</v>
      </c>
      <c r="T933" s="2">
        <v>3</v>
      </c>
      <c r="U933" s="2">
        <v>0.2</v>
      </c>
      <c r="V933" s="2">
        <v>5.0286000000000008</v>
      </c>
    </row>
    <row r="934" spans="1:22" ht="14.25" customHeight="1">
      <c r="A934" s="2">
        <v>933</v>
      </c>
      <c r="B934" s="2" t="s">
        <v>2838</v>
      </c>
      <c r="C934" s="2">
        <f>YEAR(Data!$D934)</f>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2">
        <v>4.1147999999999998</v>
      </c>
    </row>
    <row r="935" spans="1:22" ht="14.25" customHeight="1">
      <c r="A935" s="2">
        <v>934</v>
      </c>
      <c r="B935" s="2" t="s">
        <v>2843</v>
      </c>
      <c r="C935" s="2">
        <f>YEAR(Data!$D935)</f>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45.056000000000004</v>
      </c>
      <c r="T935" s="2">
        <v>8</v>
      </c>
      <c r="U935" s="2">
        <v>0.2</v>
      </c>
      <c r="V935" s="2">
        <v>15.206399999999997</v>
      </c>
    </row>
    <row r="936" spans="1:22" ht="14.25" customHeight="1">
      <c r="A936" s="2">
        <v>935</v>
      </c>
      <c r="B936" s="2" t="s">
        <v>2843</v>
      </c>
      <c r="C936" s="2">
        <f>YEAR(Data!$D936)</f>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29.718000000000007</v>
      </c>
      <c r="T936" s="2">
        <v>6</v>
      </c>
      <c r="U936" s="2">
        <v>0.7</v>
      </c>
      <c r="V936" s="2">
        <v>-21.793199999999992</v>
      </c>
    </row>
    <row r="937" spans="1:22" ht="14.25" customHeight="1">
      <c r="A937" s="2">
        <v>936</v>
      </c>
      <c r="B937" s="2" t="s">
        <v>2843</v>
      </c>
      <c r="C937" s="2">
        <f>YEAR(Data!$D937)</f>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15.552000000000003</v>
      </c>
      <c r="T937" s="2">
        <v>3</v>
      </c>
      <c r="U937" s="2">
        <v>0.2</v>
      </c>
      <c r="V937" s="2">
        <v>5.4432</v>
      </c>
    </row>
    <row r="938" spans="1:22" ht="14.25" customHeight="1">
      <c r="A938" s="2">
        <v>937</v>
      </c>
      <c r="B938" s="2" t="s">
        <v>2843</v>
      </c>
      <c r="C938" s="2">
        <f>YEAR(Data!$D938)</f>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2">
        <v>33.577199999999976</v>
      </c>
    </row>
    <row r="939" spans="1:22" ht="14.25" customHeight="1">
      <c r="A939" s="2">
        <v>938</v>
      </c>
      <c r="B939" s="2" t="s">
        <v>2850</v>
      </c>
      <c r="C939" s="2">
        <f>YEAR(Data!$D939)</f>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2">
        <v>54.396599999999992</v>
      </c>
    </row>
    <row r="940" spans="1:22" ht="14.25" customHeight="1">
      <c r="A940" s="2">
        <v>939</v>
      </c>
      <c r="B940" s="2" t="s">
        <v>2852</v>
      </c>
      <c r="C940" s="2">
        <f>YEAR(Data!$D940)</f>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2">
        <v>6.2208000000000006</v>
      </c>
    </row>
    <row r="941" spans="1:22" ht="14.25" customHeight="1">
      <c r="A941" s="2">
        <v>940</v>
      </c>
      <c r="B941" s="2" t="s">
        <v>2852</v>
      </c>
      <c r="C941" s="2">
        <f>YEAR(Data!$D941)</f>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2">
        <v>34.964799999999997</v>
      </c>
    </row>
    <row r="942" spans="1:22" ht="14.25" customHeight="1">
      <c r="A942" s="2">
        <v>941</v>
      </c>
      <c r="B942" s="2" t="s">
        <v>2860</v>
      </c>
      <c r="C942" s="2">
        <f>YEAR(Data!$D942)</f>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2">
        <v>8.0464000000000002</v>
      </c>
    </row>
    <row r="943" spans="1:22" ht="14.25" customHeight="1">
      <c r="A943" s="2">
        <v>942</v>
      </c>
      <c r="B943" s="2" t="s">
        <v>2865</v>
      </c>
      <c r="C943" s="2">
        <f>YEAR(Data!$D943)</f>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2">
        <v>2.2098</v>
      </c>
    </row>
    <row r="944" spans="1:22" ht="14.25" customHeight="1">
      <c r="A944" s="2">
        <v>943</v>
      </c>
      <c r="B944" s="2" t="s">
        <v>2865</v>
      </c>
      <c r="C944" s="2">
        <f>YEAR(Data!$D944)</f>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2">
        <v>41.785200000000032</v>
      </c>
    </row>
    <row r="945" spans="1:22" ht="14.25" customHeight="1">
      <c r="A945" s="2">
        <v>944</v>
      </c>
      <c r="B945" s="2" t="s">
        <v>2869</v>
      </c>
      <c r="C945" s="2">
        <f>YEAR(Data!$D945)</f>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32.400000000000006</v>
      </c>
      <c r="T945" s="2">
        <v>5</v>
      </c>
      <c r="U945" s="2">
        <v>0</v>
      </c>
      <c r="V945" s="2">
        <v>15.552000000000001</v>
      </c>
    </row>
    <row r="946" spans="1:22" ht="14.25" customHeight="1">
      <c r="A946" s="2">
        <v>945</v>
      </c>
      <c r="B946" s="2" t="s">
        <v>2869</v>
      </c>
      <c r="C946" s="2">
        <f>YEAR(Data!$D946)</f>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540.56999999999994</v>
      </c>
      <c r="T946" s="2">
        <v>3</v>
      </c>
      <c r="U946" s="2">
        <v>0</v>
      </c>
      <c r="V946" s="2">
        <v>140.54820000000001</v>
      </c>
    </row>
    <row r="947" spans="1:22" ht="14.25" customHeight="1">
      <c r="A947" s="2">
        <v>946</v>
      </c>
      <c r="B947" s="2" t="s">
        <v>2869</v>
      </c>
      <c r="C947" s="2">
        <f>YEAR(Data!$D947)</f>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2">
        <v>62.91</v>
      </c>
    </row>
    <row r="948" spans="1:22" ht="14.25" customHeight="1">
      <c r="A948" s="2">
        <v>947</v>
      </c>
      <c r="B948" s="2" t="s">
        <v>2874</v>
      </c>
      <c r="C948" s="2">
        <f>YEAR(Data!$D948)</f>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2">
        <v>-204.44580000000005</v>
      </c>
    </row>
    <row r="949" spans="1:22" ht="14.25" customHeight="1">
      <c r="A949" s="2">
        <v>948</v>
      </c>
      <c r="B949" s="2" t="s">
        <v>2877</v>
      </c>
      <c r="C949" s="2">
        <f>YEAR(Data!$D949)</f>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2">
        <v>-12.912200000000027</v>
      </c>
    </row>
    <row r="950" spans="1:22" ht="14.25" customHeight="1">
      <c r="A950" s="2">
        <v>949</v>
      </c>
      <c r="B950" s="2" t="s">
        <v>2877</v>
      </c>
      <c r="C950" s="2">
        <f>YEAR(Data!$D950)</f>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1007.2320000000001</v>
      </c>
      <c r="T950" s="2">
        <v>6</v>
      </c>
      <c r="U950" s="2">
        <v>0.2</v>
      </c>
      <c r="V950" s="2">
        <v>75.542400000000015</v>
      </c>
    </row>
    <row r="951" spans="1:22" ht="14.25" customHeight="1">
      <c r="A951" s="2">
        <v>950</v>
      </c>
      <c r="B951" s="2" t="s">
        <v>2877</v>
      </c>
      <c r="C951" s="2">
        <f>YEAR(Data!$D951)</f>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2">
        <v>-619.59600000000012</v>
      </c>
    </row>
    <row r="952" spans="1:22" ht="14.25" customHeight="1">
      <c r="A952" s="2">
        <v>951</v>
      </c>
      <c r="B952" s="2" t="s">
        <v>2877</v>
      </c>
      <c r="C952" s="2">
        <f>YEAR(Data!$D952)</f>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15.552000000000003</v>
      </c>
      <c r="T952" s="2">
        <v>3</v>
      </c>
      <c r="U952" s="2">
        <v>0.2</v>
      </c>
      <c r="V952" s="2">
        <v>5.4432</v>
      </c>
    </row>
    <row r="953" spans="1:22" ht="14.25" customHeight="1">
      <c r="A953" s="2">
        <v>952</v>
      </c>
      <c r="B953" s="2" t="s">
        <v>2877</v>
      </c>
      <c r="C953" s="2">
        <f>YEAR(Data!$D953)</f>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2">
        <v>7.92</v>
      </c>
    </row>
    <row r="954" spans="1:22" ht="14.25" customHeight="1">
      <c r="A954" s="2">
        <v>953</v>
      </c>
      <c r="B954" s="2" t="s">
        <v>2884</v>
      </c>
      <c r="C954" s="2">
        <f>YEAR(Data!$D954)</f>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2">
        <v>7.6416000000000022</v>
      </c>
    </row>
    <row r="955" spans="1:22" ht="14.25" customHeight="1">
      <c r="A955" s="2">
        <v>954</v>
      </c>
      <c r="B955" s="2" t="s">
        <v>2888</v>
      </c>
      <c r="C955" s="2">
        <f>YEAR(Data!$D955)</f>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27.168000000000003</v>
      </c>
      <c r="T955" s="2">
        <v>2</v>
      </c>
      <c r="U955" s="2">
        <v>0.2</v>
      </c>
      <c r="V955" s="2">
        <v>2.7168000000000001</v>
      </c>
    </row>
    <row r="956" spans="1:22" ht="14.25" customHeight="1">
      <c r="A956" s="2">
        <v>955</v>
      </c>
      <c r="B956" s="2" t="s">
        <v>2888</v>
      </c>
      <c r="C956" s="2">
        <f>YEAR(Data!$D956)</f>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78.852799999999988</v>
      </c>
      <c r="T956" s="2">
        <v>2</v>
      </c>
      <c r="U956" s="2">
        <v>0.32</v>
      </c>
      <c r="V956" s="2">
        <v>-11.595999999999997</v>
      </c>
    </row>
    <row r="957" spans="1:22" ht="14.25" customHeight="1">
      <c r="A957" s="2">
        <v>956</v>
      </c>
      <c r="B957" s="2" t="s">
        <v>2892</v>
      </c>
      <c r="C957" s="2">
        <f>YEAR(Data!$D957)</f>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173.79999999999998</v>
      </c>
      <c r="T957" s="2">
        <v>5</v>
      </c>
      <c r="U957" s="2">
        <v>0</v>
      </c>
      <c r="V957" s="2">
        <v>43.449999999999989</v>
      </c>
    </row>
    <row r="958" spans="1:22" ht="14.25" customHeight="1">
      <c r="A958" s="2">
        <v>957</v>
      </c>
      <c r="B958" s="2" t="s">
        <v>2895</v>
      </c>
      <c r="C958" s="2">
        <f>YEAR(Data!$D958)</f>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29.592000000000002</v>
      </c>
      <c r="T958" s="2">
        <v>1</v>
      </c>
      <c r="U958" s="2">
        <v>0.2</v>
      </c>
      <c r="V958" s="2">
        <v>2.5893000000000006</v>
      </c>
    </row>
    <row r="959" spans="1:22" ht="14.25" customHeight="1">
      <c r="A959" s="2">
        <v>958</v>
      </c>
      <c r="B959" s="2" t="s">
        <v>2895</v>
      </c>
      <c r="C959" s="2">
        <f>YEAR(Data!$D959)</f>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4.7520000000000007</v>
      </c>
      <c r="T959" s="2">
        <v>2</v>
      </c>
      <c r="U959" s="2">
        <v>0.7</v>
      </c>
      <c r="V959" s="2">
        <v>-3.1679999999999993</v>
      </c>
    </row>
    <row r="960" spans="1:22" ht="14.25" customHeight="1">
      <c r="A960" s="2">
        <v>959</v>
      </c>
      <c r="B960" s="2" t="s">
        <v>2895</v>
      </c>
      <c r="C960" s="2">
        <f>YEAR(Data!$D960)</f>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15.552000000000003</v>
      </c>
      <c r="T960" s="2">
        <v>3</v>
      </c>
      <c r="U960" s="2">
        <v>0.2</v>
      </c>
      <c r="V960" s="2">
        <v>5.6375999999999999</v>
      </c>
    </row>
    <row r="961" spans="1:22" ht="14.25" customHeight="1">
      <c r="A961" s="2">
        <v>960</v>
      </c>
      <c r="B961" s="2" t="s">
        <v>2902</v>
      </c>
      <c r="C961" s="2">
        <f>YEAR(Data!$D961)</f>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2">
        <v>53.195999999999998</v>
      </c>
    </row>
    <row r="962" spans="1:22" ht="14.25" customHeight="1">
      <c r="A962" s="2">
        <v>961</v>
      </c>
      <c r="B962" s="2" t="s">
        <v>2907</v>
      </c>
      <c r="C962" s="2">
        <f>YEAR(Data!$D962)</f>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2">
        <v>28.137200000000007</v>
      </c>
    </row>
    <row r="963" spans="1:22" ht="14.25" customHeight="1">
      <c r="A963" s="2">
        <v>962</v>
      </c>
      <c r="B963" s="2" t="s">
        <v>2910</v>
      </c>
      <c r="C963" s="2">
        <f>YEAR(Data!$D963)</f>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2">
        <v>3.0575999999999999</v>
      </c>
    </row>
    <row r="964" spans="1:22" ht="14.25" customHeight="1">
      <c r="A964" s="2">
        <v>963</v>
      </c>
      <c r="B964" s="2" t="s">
        <v>2915</v>
      </c>
      <c r="C964" s="2">
        <f>YEAR(Data!$D964)</f>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2">
        <v>10.94</v>
      </c>
    </row>
    <row r="965" spans="1:22" ht="14.25" customHeight="1">
      <c r="A965" s="2">
        <v>964</v>
      </c>
      <c r="B965" s="2" t="s">
        <v>2916</v>
      </c>
      <c r="C965" s="2">
        <f>YEAR(Data!$D965)</f>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2">
        <v>1.6704000000000001</v>
      </c>
    </row>
    <row r="966" spans="1:22" ht="14.25" customHeight="1">
      <c r="A966" s="2">
        <v>965</v>
      </c>
      <c r="B966" s="2" t="s">
        <v>2920</v>
      </c>
      <c r="C966" s="2">
        <f>YEAR(Data!$D966)</f>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2">
        <v>4.8117999999999999</v>
      </c>
    </row>
    <row r="967" spans="1:22" ht="14.25" customHeight="1">
      <c r="A967" s="2">
        <v>966</v>
      </c>
      <c r="B967" s="2" t="s">
        <v>2920</v>
      </c>
      <c r="C967" s="2">
        <f>YEAR(Data!$D967)</f>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2">
        <v>9.7118999999999982</v>
      </c>
    </row>
    <row r="968" spans="1:22" ht="14.25" customHeight="1">
      <c r="A968" s="2">
        <v>967</v>
      </c>
      <c r="B968" s="2" t="s">
        <v>2920</v>
      </c>
      <c r="C968" s="2">
        <f>YEAR(Data!$D968)</f>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2">
        <v>6.2208000000000006</v>
      </c>
    </row>
    <row r="969" spans="1:22" ht="14.25" customHeight="1">
      <c r="A969" s="2">
        <v>968</v>
      </c>
      <c r="B969" s="2" t="s">
        <v>2920</v>
      </c>
      <c r="C969" s="2">
        <f>YEAR(Data!$D969)</f>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2">
        <v>91.967999999999989</v>
      </c>
    </row>
    <row r="970" spans="1:22" ht="14.25" customHeight="1">
      <c r="A970" s="2">
        <v>969</v>
      </c>
      <c r="B970" s="2" t="s">
        <v>2920</v>
      </c>
      <c r="C970" s="2">
        <f>YEAR(Data!$D970)</f>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2">
        <v>4.2336</v>
      </c>
    </row>
    <row r="971" spans="1:22" ht="14.25" customHeight="1">
      <c r="A971" s="2">
        <v>970</v>
      </c>
      <c r="B971" s="2" t="s">
        <v>2920</v>
      </c>
      <c r="C971" s="2">
        <f>YEAR(Data!$D971)</f>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501.81000000000006</v>
      </c>
      <c r="T971" s="2">
        <v>3</v>
      </c>
      <c r="U971" s="2">
        <v>0</v>
      </c>
      <c r="V971" s="2">
        <v>0</v>
      </c>
    </row>
    <row r="972" spans="1:22" ht="14.25" customHeight="1">
      <c r="A972" s="2">
        <v>971</v>
      </c>
      <c r="B972" s="2" t="s">
        <v>2931</v>
      </c>
      <c r="C972" s="2">
        <f>YEAR(Data!$D972)</f>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127.10400000000001</v>
      </c>
      <c r="T972" s="2">
        <v>6</v>
      </c>
      <c r="U972" s="2">
        <v>0.2</v>
      </c>
      <c r="V972" s="2">
        <v>28.598399999999998</v>
      </c>
    </row>
    <row r="973" spans="1:22" ht="14.25" customHeight="1">
      <c r="A973" s="2">
        <v>972</v>
      </c>
      <c r="B973" s="2" t="s">
        <v>2931</v>
      </c>
      <c r="C973" s="2">
        <f>YEAR(Data!$D973)</f>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124.19999999999999</v>
      </c>
      <c r="T973" s="2">
        <v>3</v>
      </c>
      <c r="U973" s="2">
        <v>0.4</v>
      </c>
      <c r="V973" s="2">
        <v>-31.050000000000011</v>
      </c>
    </row>
    <row r="974" spans="1:22" ht="14.25" customHeight="1">
      <c r="A974" s="2">
        <v>973</v>
      </c>
      <c r="B974" s="2" t="s">
        <v>2931</v>
      </c>
      <c r="C974" s="2">
        <f>YEAR(Data!$D974)</f>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18.588000000000005</v>
      </c>
      <c r="T974" s="2">
        <v>2</v>
      </c>
      <c r="U974" s="2">
        <v>0.7</v>
      </c>
      <c r="V974" s="2">
        <v>-13.6312</v>
      </c>
    </row>
    <row r="975" spans="1:22" ht="14.25" customHeight="1">
      <c r="A975" s="2">
        <v>974</v>
      </c>
      <c r="B975" s="2" t="s">
        <v>2931</v>
      </c>
      <c r="C975" s="2">
        <f>YEAR(Data!$D975)</f>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30.072000000000003</v>
      </c>
      <c r="T975" s="2">
        <v>3</v>
      </c>
      <c r="U975" s="2">
        <v>0.2</v>
      </c>
      <c r="V975" s="2">
        <v>10.149299999999997</v>
      </c>
    </row>
    <row r="976" spans="1:22" ht="14.25" customHeight="1">
      <c r="A976" s="2">
        <v>975</v>
      </c>
      <c r="B976" s="2" t="s">
        <v>2934</v>
      </c>
      <c r="C976" s="2">
        <f>YEAR(Data!$D976)</f>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160.92999999999998</v>
      </c>
      <c r="T976" s="2">
        <v>7</v>
      </c>
      <c r="U976" s="2">
        <v>0</v>
      </c>
      <c r="V976" s="2">
        <v>3.2186000000000092</v>
      </c>
    </row>
    <row r="977" spans="1:22" ht="14.25" customHeight="1">
      <c r="A977" s="2">
        <v>976</v>
      </c>
      <c r="B977" s="2" t="s">
        <v>2934</v>
      </c>
      <c r="C977" s="2">
        <f>YEAR(Data!$D977)</f>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2">
        <v>25.579799999999992</v>
      </c>
    </row>
    <row r="978" spans="1:22" ht="14.25" customHeight="1">
      <c r="A978" s="2">
        <v>977</v>
      </c>
      <c r="B978" s="2" t="s">
        <v>2935</v>
      </c>
      <c r="C978" s="2">
        <f>YEAR(Data!$D978)</f>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1.0800000000000003</v>
      </c>
      <c r="T978" s="2">
        <v>2</v>
      </c>
      <c r="U978" s="2">
        <v>0.7</v>
      </c>
      <c r="V978" s="2">
        <v>-0.79200000000000004</v>
      </c>
    </row>
    <row r="979" spans="1:22" ht="14.25" customHeight="1">
      <c r="A979" s="2">
        <v>978</v>
      </c>
      <c r="B979" s="2" t="s">
        <v>2938</v>
      </c>
      <c r="C979" s="2">
        <f>YEAR(Data!$D979)</f>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2">
        <v>679.99599999999964</v>
      </c>
    </row>
    <row r="980" spans="1:22" ht="14.25" customHeight="1">
      <c r="A980" s="2">
        <v>979</v>
      </c>
      <c r="B980" s="2" t="s">
        <v>2939</v>
      </c>
      <c r="C980" s="2">
        <f>YEAR(Data!$D980)</f>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3.2820000000000005</v>
      </c>
      <c r="T980" s="2">
        <v>2</v>
      </c>
      <c r="U980" s="2">
        <v>0.7</v>
      </c>
      <c r="V980" s="2">
        <v>-2.6256000000000004</v>
      </c>
    </row>
    <row r="981" spans="1:22" ht="14.25" customHeight="1">
      <c r="A981" s="2">
        <v>980</v>
      </c>
      <c r="B981" s="2" t="s">
        <v>2942</v>
      </c>
      <c r="C981" s="2">
        <f>YEAR(Data!$D981)</f>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34.019999999999996</v>
      </c>
      <c r="T981" s="2">
        <v>3</v>
      </c>
      <c r="U981" s="2">
        <v>0</v>
      </c>
      <c r="V981" s="2">
        <v>16.669799999999999</v>
      </c>
    </row>
    <row r="982" spans="1:22" ht="14.25" customHeight="1">
      <c r="A982" s="2">
        <v>981</v>
      </c>
      <c r="B982" s="2" t="s">
        <v>2945</v>
      </c>
      <c r="C982" s="2">
        <f>YEAR(Data!$D982)</f>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2">
        <v>93.223199999999977</v>
      </c>
    </row>
    <row r="983" spans="1:22" ht="14.25" customHeight="1">
      <c r="A983" s="2">
        <v>982</v>
      </c>
      <c r="B983" s="2" t="s">
        <v>2946</v>
      </c>
      <c r="C983" s="2">
        <f>YEAR(Data!$D983)</f>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3.3920000000000003</v>
      </c>
      <c r="T983" s="2">
        <v>1</v>
      </c>
      <c r="U983" s="2">
        <v>0.2</v>
      </c>
      <c r="V983" s="2">
        <v>0.80559999999999987</v>
      </c>
    </row>
    <row r="984" spans="1:22" ht="14.25" customHeight="1">
      <c r="A984" s="2">
        <v>983</v>
      </c>
      <c r="B984" s="2" t="s">
        <v>2946</v>
      </c>
      <c r="C984" s="2">
        <f>YEAR(Data!$D984)</f>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2">
        <v>55.998400000000032</v>
      </c>
    </row>
    <row r="985" spans="1:22" ht="14.25" customHeight="1">
      <c r="A985" s="2">
        <v>984</v>
      </c>
      <c r="B985" s="2" t="s">
        <v>2946</v>
      </c>
      <c r="C985" s="2">
        <f>YEAR(Data!$D985)</f>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2">
        <v>75.489999999999924</v>
      </c>
    </row>
    <row r="986" spans="1:22" ht="14.25" customHeight="1">
      <c r="A986" s="2">
        <v>985</v>
      </c>
      <c r="B986" s="2" t="s">
        <v>2953</v>
      </c>
      <c r="C986" s="2">
        <f>YEAR(Data!$D986)</f>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7.9680000000000009</v>
      </c>
      <c r="T986" s="2">
        <v>2</v>
      </c>
      <c r="U986" s="2">
        <v>0.2</v>
      </c>
      <c r="V986" s="2">
        <v>2.5895999999999999</v>
      </c>
    </row>
    <row r="987" spans="1:22" ht="14.25" customHeight="1">
      <c r="A987" s="2">
        <v>986</v>
      </c>
      <c r="B987" s="2" t="s">
        <v>2953</v>
      </c>
      <c r="C987" s="2">
        <f>YEAR(Data!$D987)</f>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27.968000000000004</v>
      </c>
      <c r="T987" s="2">
        <v>4</v>
      </c>
      <c r="U987" s="2">
        <v>0.2</v>
      </c>
      <c r="V987" s="2">
        <v>9.4391999999999996</v>
      </c>
    </row>
    <row r="988" spans="1:22" ht="14.25" customHeight="1">
      <c r="A988" s="2">
        <v>987</v>
      </c>
      <c r="B988" s="2" t="s">
        <v>2953</v>
      </c>
      <c r="C988" s="2">
        <f>YEAR(Data!$D988)</f>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2">
        <v>44.867999999999967</v>
      </c>
    </row>
    <row r="989" spans="1:22" ht="14.25" customHeight="1">
      <c r="A989" s="2">
        <v>988</v>
      </c>
      <c r="B989" s="2" t="s">
        <v>2960</v>
      </c>
      <c r="C989" s="2">
        <f>YEAR(Data!$D989)</f>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1.1119999999999997</v>
      </c>
      <c r="T989" s="2">
        <v>2</v>
      </c>
      <c r="U989" s="2">
        <v>0.8</v>
      </c>
      <c r="V989" s="2">
        <v>-1.8904000000000001</v>
      </c>
    </row>
    <row r="990" spans="1:22" ht="14.25" customHeight="1">
      <c r="A990" s="2">
        <v>989</v>
      </c>
      <c r="B990" s="2" t="s">
        <v>2965</v>
      </c>
      <c r="C990" s="2">
        <f>YEAR(Data!$D990)</f>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520.05000000000007</v>
      </c>
      <c r="T990" s="2">
        <v>5</v>
      </c>
      <c r="U990" s="2">
        <v>0</v>
      </c>
      <c r="V990" s="2">
        <v>72.807000000000031</v>
      </c>
    </row>
    <row r="991" spans="1:22" ht="14.25" customHeight="1">
      <c r="A991" s="2">
        <v>990</v>
      </c>
      <c r="B991" s="2" t="s">
        <v>2965</v>
      </c>
      <c r="C991" s="2">
        <f>YEAR(Data!$D991)</f>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2">
        <v>5.2112999999999996</v>
      </c>
    </row>
    <row r="992" spans="1:22" ht="14.25" customHeight="1">
      <c r="A992" s="2">
        <v>991</v>
      </c>
      <c r="B992" s="2" t="s">
        <v>2968</v>
      </c>
      <c r="C992" s="2">
        <f>YEAR(Data!$D992)</f>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2">
        <v>131.27849999999995</v>
      </c>
    </row>
    <row r="993" spans="1:22" ht="14.25" customHeight="1">
      <c r="A993" s="2">
        <v>992</v>
      </c>
      <c r="B993" s="2" t="s">
        <v>2971</v>
      </c>
      <c r="C993" s="2">
        <f>YEAR(Data!$D993)</f>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14.624000000000002</v>
      </c>
      <c r="T993" s="2">
        <v>2</v>
      </c>
      <c r="U993" s="2">
        <v>0.2</v>
      </c>
      <c r="V993" s="2">
        <v>5.484</v>
      </c>
    </row>
    <row r="994" spans="1:22" ht="14.25" customHeight="1">
      <c r="A994" s="2">
        <v>993</v>
      </c>
      <c r="B994" s="2" t="s">
        <v>2972</v>
      </c>
      <c r="C994" s="2">
        <f>YEAR(Data!$D994)</f>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2">
        <v>4.9104000000000001</v>
      </c>
    </row>
    <row r="995" spans="1:22" ht="14.25" customHeight="1">
      <c r="A995" s="2">
        <v>994</v>
      </c>
      <c r="B995" s="2" t="s">
        <v>2972</v>
      </c>
      <c r="C995" s="2">
        <f>YEAR(Data!$D995)</f>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2">
        <v>69.704999999999998</v>
      </c>
    </row>
    <row r="996" spans="1:22" ht="14.25" customHeight="1">
      <c r="A996" s="2">
        <v>995</v>
      </c>
      <c r="B996" s="2" t="s">
        <v>2975</v>
      </c>
      <c r="C996" s="2">
        <f>YEAR(Data!$D996)</f>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2715.9300000000003</v>
      </c>
      <c r="T996" s="2">
        <v>7</v>
      </c>
      <c r="U996" s="2">
        <v>0</v>
      </c>
      <c r="V996" s="2">
        <v>1276.4871000000001</v>
      </c>
    </row>
    <row r="997" spans="1:22" ht="14.25" customHeight="1">
      <c r="A997" s="2">
        <v>996</v>
      </c>
      <c r="B997" s="2" t="s">
        <v>2975</v>
      </c>
      <c r="C997" s="2">
        <f>YEAR(Data!$D997)</f>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2">
        <v>173.0316</v>
      </c>
    </row>
    <row r="998" spans="1:22" ht="14.25" customHeight="1">
      <c r="A998" s="2">
        <v>997</v>
      </c>
      <c r="B998" s="2" t="s">
        <v>2982</v>
      </c>
      <c r="C998" s="2">
        <f>YEAR(Data!$D998)</f>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2">
        <v>4.9081999999999999</v>
      </c>
    </row>
    <row r="999" spans="1:22" ht="14.25" customHeight="1">
      <c r="A999" s="2">
        <v>998</v>
      </c>
      <c r="B999" s="2" t="s">
        <v>2982</v>
      </c>
      <c r="C999" s="2">
        <f>YEAR(Data!$D999)</f>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2">
        <v>9.8901000000000039</v>
      </c>
    </row>
    <row r="1000" spans="1:22" ht="14.25" customHeight="1">
      <c r="A1000" s="2">
        <v>999</v>
      </c>
      <c r="B1000" s="2" t="s">
        <v>2982</v>
      </c>
      <c r="C1000" s="2">
        <f>YEAR(Data!$D1000)</f>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2">
        <v>9.1580000000000013</v>
      </c>
    </row>
    <row r="1001" spans="1:22" ht="14.25" customHeight="1">
      <c r="A1001" s="2">
        <v>1000</v>
      </c>
      <c r="B1001" s="2" t="s">
        <v>2982</v>
      </c>
      <c r="C1001" s="2">
        <f>YEAR(Data!$D1001)</f>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2">
        <v>12.912900000000004</v>
      </c>
    </row>
    <row r="1002" spans="1:22" ht="14.25" customHeight="1">
      <c r="A1002" s="2">
        <v>1001</v>
      </c>
      <c r="B1002" s="2" t="s">
        <v>2991</v>
      </c>
      <c r="C1002" s="2">
        <f>YEAR(Data!$D1002)</f>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2">
        <v>11.4452</v>
      </c>
    </row>
    <row r="1003" spans="1:22" ht="14.25" customHeight="1">
      <c r="A1003" s="2">
        <v>1002</v>
      </c>
      <c r="B1003" s="2" t="s">
        <v>2992</v>
      </c>
      <c r="C1003" s="2">
        <f>YEAR(Data!$D1003)</f>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2">
        <v>762.18449999999984</v>
      </c>
    </row>
    <row r="1004" spans="1:22" ht="14.25" customHeight="1">
      <c r="A1004" s="2">
        <v>1003</v>
      </c>
      <c r="B1004" s="2" t="s">
        <v>2992</v>
      </c>
      <c r="C1004" s="2">
        <f>YEAR(Data!$D1004)</f>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2">
        <v>-290.87520000000001</v>
      </c>
    </row>
    <row r="1005" spans="1:22" ht="14.25" customHeight="1">
      <c r="A1005" s="2">
        <v>1004</v>
      </c>
      <c r="B1005" s="2" t="s">
        <v>2992</v>
      </c>
      <c r="C1005" s="2">
        <f>YEAR(Data!$D1005)</f>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2">
        <v>9.3312000000000008</v>
      </c>
    </row>
    <row r="1006" spans="1:22" ht="14.25" customHeight="1">
      <c r="A1006" s="2">
        <v>1005</v>
      </c>
      <c r="B1006" s="2" t="s">
        <v>2995</v>
      </c>
      <c r="C1006" s="2">
        <f>YEAR(Data!$D1006)</f>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484.65000000000003</v>
      </c>
      <c r="T1006" s="2">
        <v>3</v>
      </c>
      <c r="U1006" s="2">
        <v>0</v>
      </c>
      <c r="V1006" s="2">
        <v>92.083500000000015</v>
      </c>
    </row>
    <row r="1007" spans="1:22" ht="14.25" customHeight="1">
      <c r="A1007" s="2">
        <v>1006</v>
      </c>
      <c r="B1007" s="2" t="s">
        <v>3001</v>
      </c>
      <c r="C1007" s="2">
        <f>YEAR(Data!$D1007)</f>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2">
        <v>40.353599999999986</v>
      </c>
    </row>
    <row r="1008" spans="1:22" ht="14.25" customHeight="1">
      <c r="A1008" s="2">
        <v>1007</v>
      </c>
      <c r="B1008" s="2" t="s">
        <v>3002</v>
      </c>
      <c r="C1008" s="2">
        <f>YEAR(Data!$D1008)</f>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7.080000000000001</v>
      </c>
      <c r="T1008" s="2">
        <v>3</v>
      </c>
      <c r="U1008" s="2">
        <v>0.2</v>
      </c>
      <c r="V1008" s="2">
        <v>2.4779999999999989</v>
      </c>
    </row>
    <row r="1009" spans="1:22" ht="14.25" customHeight="1">
      <c r="A1009" s="2">
        <v>1008</v>
      </c>
      <c r="B1009" s="2" t="s">
        <v>3002</v>
      </c>
      <c r="C1009" s="2">
        <f>YEAR(Data!$D1009)</f>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2">
        <v>-3.5207999999999995</v>
      </c>
    </row>
    <row r="1010" spans="1:22" ht="14.25" customHeight="1">
      <c r="A1010" s="2">
        <v>1009</v>
      </c>
      <c r="B1010" s="2" t="s">
        <v>3007</v>
      </c>
      <c r="C1010" s="2">
        <f>YEAR(Data!$D1010)</f>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2">
        <v>20.584999999999994</v>
      </c>
    </row>
    <row r="1011" spans="1:22" ht="14.25" customHeight="1">
      <c r="A1011" s="2">
        <v>1010</v>
      </c>
      <c r="B1011" s="2" t="s">
        <v>3008</v>
      </c>
      <c r="C1011" s="2">
        <f>YEAR(Data!$D1011)</f>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95.984000000000009</v>
      </c>
      <c r="T1011" s="2">
        <v>2</v>
      </c>
      <c r="U1011" s="2">
        <v>0.2</v>
      </c>
      <c r="V1011" s="2">
        <v>5.9990000000000023</v>
      </c>
    </row>
    <row r="1012" spans="1:22" ht="14.25" customHeight="1">
      <c r="A1012" s="2">
        <v>1011</v>
      </c>
      <c r="B1012" s="2" t="s">
        <v>3009</v>
      </c>
      <c r="C1012" s="2">
        <f>YEAR(Data!$D1012)</f>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2">
        <v>27.309599999999989</v>
      </c>
    </row>
    <row r="1013" spans="1:22" ht="14.25" customHeight="1">
      <c r="A1013" s="2">
        <v>1012</v>
      </c>
      <c r="B1013" s="2" t="s">
        <v>3014</v>
      </c>
      <c r="C1013" s="2">
        <f>YEAR(Data!$D1013)</f>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2">
        <v>46.574999999999996</v>
      </c>
    </row>
    <row r="1014" spans="1:22" ht="14.25" customHeight="1">
      <c r="A1014" s="2">
        <v>1013</v>
      </c>
      <c r="B1014" s="2" t="s">
        <v>3014</v>
      </c>
      <c r="C1014" s="2">
        <f>YEAR(Data!$D1014)</f>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2">
        <v>4.068699999999998</v>
      </c>
    </row>
    <row r="1015" spans="1:22" ht="14.25" customHeight="1">
      <c r="A1015" s="2">
        <v>1014</v>
      </c>
      <c r="B1015" s="2" t="s">
        <v>3018</v>
      </c>
      <c r="C1015" s="2">
        <f>YEAR(Data!$D1015)</f>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2">
        <v>356.04139999999995</v>
      </c>
    </row>
    <row r="1016" spans="1:22" ht="14.25" customHeight="1">
      <c r="A1016" s="2">
        <v>1015</v>
      </c>
      <c r="B1016" s="2" t="s">
        <v>3018</v>
      </c>
      <c r="C1016" s="2">
        <f>YEAR(Data!$D1016)</f>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2">
        <v>36.851999999999997</v>
      </c>
    </row>
    <row r="1017" spans="1:22" ht="14.25" customHeight="1">
      <c r="A1017" s="2">
        <v>1016</v>
      </c>
      <c r="B1017" s="2" t="s">
        <v>3023</v>
      </c>
      <c r="C1017" s="2">
        <f>YEAR(Data!$D1017)</f>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32.400000000000006</v>
      </c>
      <c r="T1017" s="2">
        <v>5</v>
      </c>
      <c r="U1017" s="2">
        <v>0</v>
      </c>
      <c r="V1017" s="2">
        <v>15.552000000000001</v>
      </c>
    </row>
    <row r="1018" spans="1:22" ht="14.25" customHeight="1">
      <c r="A1018" s="2">
        <v>1017</v>
      </c>
      <c r="B1018" s="2" t="s">
        <v>3024</v>
      </c>
      <c r="C1018" s="2">
        <f>YEAR(Data!$D1018)</f>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2">
        <v>6.7008000000000001</v>
      </c>
    </row>
    <row r="1019" spans="1:22" ht="14.25" customHeight="1">
      <c r="A1019" s="2">
        <v>1018</v>
      </c>
      <c r="B1019" s="2" t="s">
        <v>3024</v>
      </c>
      <c r="C1019" s="2">
        <f>YEAR(Data!$D1019)</f>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2">
        <v>63.886200000000002</v>
      </c>
    </row>
    <row r="1020" spans="1:22" ht="14.25" customHeight="1">
      <c r="A1020" s="2">
        <v>1019</v>
      </c>
      <c r="B1020" s="2" t="s">
        <v>3024</v>
      </c>
      <c r="C1020" s="2">
        <f>YEAR(Data!$D1020)</f>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124.94999999999999</v>
      </c>
      <c r="T1020" s="2">
        <v>5</v>
      </c>
      <c r="U1020" s="2">
        <v>0</v>
      </c>
      <c r="V1020" s="2">
        <v>2.4990000000000023</v>
      </c>
    </row>
    <row r="1021" spans="1:22" ht="14.25" customHeight="1">
      <c r="A1021" s="2">
        <v>1020</v>
      </c>
      <c r="B1021" s="2" t="s">
        <v>3024</v>
      </c>
      <c r="C1021" s="2">
        <f>YEAR(Data!$D1021)</f>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2">
        <v>156.42899999999997</v>
      </c>
    </row>
    <row r="1022" spans="1:22" ht="14.25" customHeight="1">
      <c r="A1022" s="2">
        <v>1021</v>
      </c>
      <c r="B1022" s="2" t="s">
        <v>3033</v>
      </c>
      <c r="C1022" s="2">
        <f>YEAR(Data!$D1022)</f>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22.740000000000002</v>
      </c>
      <c r="T1022" s="2">
        <v>3</v>
      </c>
      <c r="U1022" s="2">
        <v>0</v>
      </c>
      <c r="V1022" s="2">
        <v>8.8686000000000007</v>
      </c>
    </row>
    <row r="1023" spans="1:22" ht="14.25" customHeight="1">
      <c r="A1023" s="2">
        <v>1022</v>
      </c>
      <c r="B1023" s="2" t="s">
        <v>3033</v>
      </c>
      <c r="C1023" s="2">
        <f>YEAR(Data!$D1023)</f>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2">
        <v>316.88249999999999</v>
      </c>
    </row>
    <row r="1024" spans="1:22" ht="14.25" customHeight="1">
      <c r="A1024" s="2">
        <v>1023</v>
      </c>
      <c r="B1024" s="2" t="s">
        <v>3033</v>
      </c>
      <c r="C1024" s="2">
        <f>YEAR(Data!$D1024)</f>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2">
        <v>648.56240000000003</v>
      </c>
    </row>
    <row r="1025" spans="1:22" ht="14.25" customHeight="1">
      <c r="A1025" s="2">
        <v>1024</v>
      </c>
      <c r="B1025" s="2" t="s">
        <v>3040</v>
      </c>
      <c r="C1025" s="2">
        <f>YEAR(Data!$D1025)</f>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2">
        <v>2.1728000000000001</v>
      </c>
    </row>
    <row r="1026" spans="1:22" ht="14.25" customHeight="1">
      <c r="A1026" s="2">
        <v>1025</v>
      </c>
      <c r="B1026" s="2" t="s">
        <v>3043</v>
      </c>
      <c r="C1026" s="2">
        <f>YEAR(Data!$D1026)</f>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2">
        <v>4.2804000000000002</v>
      </c>
    </row>
    <row r="1027" spans="1:22" ht="14.25" customHeight="1">
      <c r="A1027" s="2">
        <v>1026</v>
      </c>
      <c r="B1027" s="2" t="s">
        <v>3048</v>
      </c>
      <c r="C1027" s="2">
        <f>YEAR(Data!$D1027)</f>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15.552000000000003</v>
      </c>
      <c r="T1027" s="2">
        <v>3</v>
      </c>
      <c r="U1027" s="2">
        <v>0.2</v>
      </c>
      <c r="V1027" s="2">
        <v>5.4432</v>
      </c>
    </row>
    <row r="1028" spans="1:22" ht="14.25" customHeight="1">
      <c r="A1028" s="2">
        <v>1027</v>
      </c>
      <c r="B1028" s="2" t="s">
        <v>3048</v>
      </c>
      <c r="C1028" s="2">
        <f>YEAR(Data!$D1028)</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2">
        <v>20.576399999999996</v>
      </c>
    </row>
    <row r="1029" spans="1:22" ht="14.25" customHeight="1">
      <c r="A1029" s="2">
        <v>1028</v>
      </c>
      <c r="B1029" s="2" t="s">
        <v>3048</v>
      </c>
      <c r="C1029" s="2">
        <f>YEAR(Data!$D1029)</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2">
        <v>-9.8724000000000007</v>
      </c>
    </row>
    <row r="1030" spans="1:22" ht="14.25" customHeight="1">
      <c r="A1030" s="2">
        <v>1029</v>
      </c>
      <c r="B1030" s="2" t="s">
        <v>3057</v>
      </c>
      <c r="C1030" s="2">
        <f>YEAR(Data!$D1030)</f>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2">
        <v>83.283999999999992</v>
      </c>
    </row>
    <row r="1031" spans="1:22" ht="14.25" customHeight="1">
      <c r="A1031" s="2">
        <v>1030</v>
      </c>
      <c r="B1031" s="2" t="s">
        <v>3057</v>
      </c>
      <c r="C1031" s="2">
        <f>YEAR(Data!$D1031)</f>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197.96999999999997</v>
      </c>
      <c r="T1031" s="2">
        <v>3</v>
      </c>
      <c r="U1031" s="2">
        <v>0</v>
      </c>
      <c r="V1031" s="2">
        <v>57.41129999999999</v>
      </c>
    </row>
    <row r="1032" spans="1:22" ht="14.25" customHeight="1">
      <c r="A1032" s="2">
        <v>1031</v>
      </c>
      <c r="B1032" s="2" t="s">
        <v>3057</v>
      </c>
      <c r="C1032" s="2">
        <f>YEAR(Data!$D1032)</f>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2">
        <v>213.73500000000001</v>
      </c>
    </row>
    <row r="1033" spans="1:22" ht="14.25" customHeight="1">
      <c r="A1033" s="2">
        <v>1032</v>
      </c>
      <c r="B1033" s="2" t="s">
        <v>3057</v>
      </c>
      <c r="C1033" s="2">
        <f>YEAR(Data!$D1033)</f>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124.10999999999999</v>
      </c>
      <c r="T1033" s="2">
        <v>9</v>
      </c>
      <c r="U1033" s="2">
        <v>0</v>
      </c>
      <c r="V1033" s="2">
        <v>52.126200000000004</v>
      </c>
    </row>
    <row r="1034" spans="1:22" ht="14.25" customHeight="1">
      <c r="A1034" s="2">
        <v>1033</v>
      </c>
      <c r="B1034" s="2" t="s">
        <v>3057</v>
      </c>
      <c r="C1034" s="2">
        <f>YEAR(Data!$D1034)</f>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14.399999999999999</v>
      </c>
      <c r="T1034" s="2">
        <v>5</v>
      </c>
      <c r="U1034" s="2">
        <v>0</v>
      </c>
      <c r="V1034" s="2">
        <v>7.056</v>
      </c>
    </row>
    <row r="1035" spans="1:22" ht="14.25" customHeight="1">
      <c r="A1035" s="2">
        <v>1034</v>
      </c>
      <c r="B1035" s="2" t="s">
        <v>3062</v>
      </c>
      <c r="C1035" s="2">
        <f>YEAR(Data!$D1035)</f>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15.696000000000002</v>
      </c>
      <c r="T1035" s="2">
        <v>3</v>
      </c>
      <c r="U1035" s="2">
        <v>0.2</v>
      </c>
      <c r="V1035" s="2">
        <v>5.1011999999999995</v>
      </c>
    </row>
    <row r="1036" spans="1:22" ht="14.25" customHeight="1">
      <c r="A1036" s="2">
        <v>1035</v>
      </c>
      <c r="B1036" s="2" t="s">
        <v>3062</v>
      </c>
      <c r="C1036" s="2">
        <f>YEAR(Data!$D1036)</f>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2">
        <v>-1.9272</v>
      </c>
    </row>
    <row r="1037" spans="1:22" ht="14.25" customHeight="1">
      <c r="A1037" s="2">
        <v>1036</v>
      </c>
      <c r="B1037" s="2" t="s">
        <v>3062</v>
      </c>
      <c r="C1037" s="2">
        <f>YEAR(Data!$D1037)</f>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14.427000000000003</v>
      </c>
      <c r="T1037" s="2">
        <v>3</v>
      </c>
      <c r="U1037" s="2">
        <v>0.7</v>
      </c>
      <c r="V1037" s="2">
        <v>-10.579799999999999</v>
      </c>
    </row>
    <row r="1038" spans="1:22" ht="14.25" customHeight="1">
      <c r="A1038" s="2">
        <v>1037</v>
      </c>
      <c r="B1038" s="2" t="s">
        <v>3067</v>
      </c>
      <c r="C1038" s="2">
        <f>YEAR(Data!$D1038)</f>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2">
        <v>8.6619999999999919</v>
      </c>
    </row>
    <row r="1039" spans="1:22" ht="14.25" customHeight="1">
      <c r="A1039" s="2">
        <v>1038</v>
      </c>
      <c r="B1039" s="2" t="s">
        <v>3071</v>
      </c>
      <c r="C1039" s="2">
        <f>YEAR(Data!$D1039)</f>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2">
        <v>13.734</v>
      </c>
    </row>
    <row r="1040" spans="1:22" ht="14.25" customHeight="1">
      <c r="A1040" s="2">
        <v>1039</v>
      </c>
      <c r="B1040" s="2" t="s">
        <v>3076</v>
      </c>
      <c r="C1040" s="2">
        <f>YEAR(Data!$D1040)</f>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23.968000000000004</v>
      </c>
      <c r="T1040" s="2">
        <v>7</v>
      </c>
      <c r="U1040" s="2">
        <v>0.2</v>
      </c>
      <c r="V1040" s="2">
        <v>2.696399999999997</v>
      </c>
    </row>
    <row r="1041" spans="1:22" ht="14.25" customHeight="1">
      <c r="A1041" s="2">
        <v>1040</v>
      </c>
      <c r="B1041" s="2" t="s">
        <v>3076</v>
      </c>
      <c r="C1041" s="2">
        <f>YEAR(Data!$D1041)</f>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2">
        <v>1.7954999999999988</v>
      </c>
    </row>
    <row r="1042" spans="1:22" ht="14.25" customHeight="1">
      <c r="A1042" s="2">
        <v>1041</v>
      </c>
      <c r="B1042" s="2" t="s">
        <v>3082</v>
      </c>
      <c r="C1042" s="2">
        <f>YEAR(Data!$D1042)</f>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2">
        <v>146.40359999999998</v>
      </c>
    </row>
    <row r="1043" spans="1:22" ht="14.25" customHeight="1">
      <c r="A1043" s="2">
        <v>1042</v>
      </c>
      <c r="B1043" s="2" t="s">
        <v>3086</v>
      </c>
      <c r="C1043" s="2">
        <f>YEAR(Data!$D1043)</f>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2">
        <v>11.151</v>
      </c>
    </row>
    <row r="1044" spans="1:22" ht="14.25" customHeight="1">
      <c r="A1044" s="2">
        <v>1043</v>
      </c>
      <c r="B1044" s="2" t="s">
        <v>3086</v>
      </c>
      <c r="C1044" s="2">
        <f>YEAR(Data!$D1044)</f>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722.35200000000009</v>
      </c>
      <c r="T1044" s="2">
        <v>3</v>
      </c>
      <c r="U1044" s="2">
        <v>0.2</v>
      </c>
      <c r="V1044" s="2">
        <v>90.293999999999926</v>
      </c>
    </row>
    <row r="1045" spans="1:22" ht="14.25" customHeight="1">
      <c r="A1045" s="2">
        <v>1044</v>
      </c>
      <c r="B1045" s="2" t="s">
        <v>3093</v>
      </c>
      <c r="C1045" s="2">
        <f>YEAR(Data!$D1045)</f>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2">
        <v>2.9835000000000003</v>
      </c>
    </row>
    <row r="1046" spans="1:22" ht="14.25" customHeight="1">
      <c r="A1046" s="2">
        <v>1045</v>
      </c>
      <c r="B1046" s="2" t="s">
        <v>3093</v>
      </c>
      <c r="C1046" s="2">
        <f>YEAR(Data!$D1046)</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58.463999999999977</v>
      </c>
      <c r="T1046" s="2">
        <v>9</v>
      </c>
      <c r="U1046" s="2">
        <v>0.8</v>
      </c>
      <c r="V1046" s="2">
        <v>-146.16000000000003</v>
      </c>
    </row>
    <row r="1047" spans="1:22" ht="14.25" customHeight="1">
      <c r="A1047" s="2">
        <v>1046</v>
      </c>
      <c r="B1047" s="2" t="s">
        <v>3100</v>
      </c>
      <c r="C1047" s="2">
        <f>YEAR(Data!$D1047)</f>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254.60399999999998</v>
      </c>
      <c r="T1047" s="2">
        <v>14</v>
      </c>
      <c r="U1047" s="2">
        <v>0.3</v>
      </c>
      <c r="V1047" s="2">
        <v>-18.185999999999993</v>
      </c>
    </row>
    <row r="1048" spans="1:22" ht="14.25" customHeight="1">
      <c r="A1048" s="2">
        <v>1047</v>
      </c>
      <c r="B1048" s="2" t="s">
        <v>3104</v>
      </c>
      <c r="C1048" s="2">
        <f>YEAR(Data!$D1048)</f>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2">
        <v>85.247500000000002</v>
      </c>
    </row>
    <row r="1049" spans="1:22" ht="14.25" customHeight="1">
      <c r="A1049" s="2">
        <v>1048</v>
      </c>
      <c r="B1049" s="2" t="s">
        <v>3104</v>
      </c>
      <c r="C1049" s="2">
        <f>YEAR(Data!$D1049)</f>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102.35999999999999</v>
      </c>
      <c r="T1049" s="2">
        <v>3</v>
      </c>
      <c r="U1049" s="2">
        <v>0.2</v>
      </c>
      <c r="V1049" s="2">
        <v>-3.8385000000000105</v>
      </c>
    </row>
    <row r="1050" spans="1:22" ht="14.25" customHeight="1">
      <c r="A1050" s="2">
        <v>1049</v>
      </c>
      <c r="B1050" s="2" t="s">
        <v>3105</v>
      </c>
      <c r="C1050" s="2">
        <f>YEAR(Data!$D1050)</f>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125.2691999999999</v>
      </c>
    </row>
    <row r="1051" spans="1:22" ht="14.25" customHeight="1">
      <c r="A1051" s="2">
        <v>1050</v>
      </c>
      <c r="B1051" s="2" t="s">
        <v>3105</v>
      </c>
      <c r="C1051" s="2">
        <f>YEAR(Data!$D1051)</f>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2">
        <v>37.996200000000002</v>
      </c>
    </row>
    <row r="1052" spans="1:22" ht="14.25" customHeight="1">
      <c r="A1052" s="2">
        <v>1051</v>
      </c>
      <c r="B1052" s="2" t="s">
        <v>3106</v>
      </c>
      <c r="C1052" s="2">
        <f>YEAR(Data!$D1052)</f>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168.46400000000003</v>
      </c>
      <c r="T1052" s="2">
        <v>2</v>
      </c>
      <c r="U1052" s="2">
        <v>0.2</v>
      </c>
      <c r="V1052" s="2">
        <v>-29.481200000000022</v>
      </c>
    </row>
    <row r="1053" spans="1:22" ht="14.25" customHeight="1">
      <c r="A1053" s="2">
        <v>1052</v>
      </c>
      <c r="B1053" s="2" t="s">
        <v>3106</v>
      </c>
      <c r="C1053" s="2">
        <f>YEAR(Data!$D1053)</f>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6.7200000000000006</v>
      </c>
      <c r="T1053" s="2">
        <v>2</v>
      </c>
      <c r="U1053" s="2">
        <v>0.2</v>
      </c>
      <c r="V1053" s="2">
        <v>2.4359999999999995</v>
      </c>
    </row>
    <row r="1054" spans="1:22" ht="14.25" customHeight="1">
      <c r="A1054" s="2">
        <v>1053</v>
      </c>
      <c r="B1054" s="2" t="s">
        <v>3106</v>
      </c>
      <c r="C1054" s="2">
        <f>YEAR(Data!$D1054)</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282.88800000000003</v>
      </c>
      <c r="T1054" s="2">
        <v>9</v>
      </c>
      <c r="U1054" s="2">
        <v>0.2</v>
      </c>
      <c r="V1054" s="2">
        <v>56.577599999999961</v>
      </c>
    </row>
    <row r="1055" spans="1:22" ht="14.25" customHeight="1">
      <c r="A1055" s="2">
        <v>1054</v>
      </c>
      <c r="B1055" s="2" t="s">
        <v>3115</v>
      </c>
      <c r="C1055" s="2">
        <f>YEAR(Data!$D1055)</f>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2">
        <v>4.3524000000000003</v>
      </c>
    </row>
    <row r="1056" spans="1:22" ht="14.25" customHeight="1">
      <c r="A1056" s="2">
        <v>1055</v>
      </c>
      <c r="B1056" s="2" t="s">
        <v>3115</v>
      </c>
      <c r="C1056" s="2">
        <f>YEAR(Data!$D1056)</f>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2">
        <v>22.763999999999996</v>
      </c>
    </row>
    <row r="1057" spans="1:22" ht="14.25" customHeight="1">
      <c r="A1057" s="2">
        <v>1056</v>
      </c>
      <c r="B1057" s="2" t="s">
        <v>3115</v>
      </c>
      <c r="C1057" s="2">
        <f>YEAR(Data!$D1057)</f>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82.344000000000008</v>
      </c>
      <c r="T1057" s="2">
        <v>3</v>
      </c>
      <c r="U1057" s="2">
        <v>0.2</v>
      </c>
      <c r="V1057" s="2">
        <v>27.791100000000004</v>
      </c>
    </row>
    <row r="1058" spans="1:22" ht="14.25" customHeight="1">
      <c r="A1058" s="2">
        <v>1057</v>
      </c>
      <c r="B1058" s="2" t="s">
        <v>3115</v>
      </c>
      <c r="C1058" s="2">
        <f>YEAR(Data!$D1058)</f>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2">
        <v>3.2944</v>
      </c>
    </row>
    <row r="1059" spans="1:22" ht="14.25" customHeight="1">
      <c r="A1059" s="2">
        <v>1058</v>
      </c>
      <c r="B1059" s="2" t="s">
        <v>3124</v>
      </c>
      <c r="C1059" s="2">
        <f>YEAR(Data!$D1059)</f>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19.936000000000003</v>
      </c>
      <c r="T1059" s="2">
        <v>4</v>
      </c>
      <c r="U1059" s="2">
        <v>0.2</v>
      </c>
      <c r="V1059" s="2">
        <v>7.2267999999999999</v>
      </c>
    </row>
    <row r="1060" spans="1:22" ht="14.25" customHeight="1">
      <c r="A1060" s="2">
        <v>1059</v>
      </c>
      <c r="B1060" s="2" t="s">
        <v>3124</v>
      </c>
      <c r="C1060" s="2">
        <f>YEAR(Data!$D1060)</f>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2">
        <v>22.948799999999995</v>
      </c>
    </row>
    <row r="1061" spans="1:22" ht="14.25" customHeight="1">
      <c r="A1061" s="2">
        <v>1060</v>
      </c>
      <c r="B1061" s="2" t="s">
        <v>3129</v>
      </c>
      <c r="C1061" s="2">
        <f>YEAR(Data!$D1061)</f>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2">
        <v>1.6008</v>
      </c>
    </row>
    <row r="1062" spans="1:22" ht="14.25" customHeight="1">
      <c r="A1062" s="2">
        <v>1061</v>
      </c>
      <c r="B1062" s="2" t="s">
        <v>3134</v>
      </c>
      <c r="C1062" s="2">
        <f>YEAR(Data!$D1062)</f>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2">
        <v>-29.252400000000009</v>
      </c>
    </row>
    <row r="1063" spans="1:22" ht="14.25" customHeight="1">
      <c r="A1063" s="2">
        <v>1062</v>
      </c>
      <c r="B1063" s="2" t="s">
        <v>3135</v>
      </c>
      <c r="C1063" s="2">
        <f>YEAR(Data!$D1063)</f>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2">
        <v>4.5215999999999994</v>
      </c>
    </row>
    <row r="1064" spans="1:22" ht="14.25" customHeight="1">
      <c r="A1064" s="2">
        <v>1063</v>
      </c>
      <c r="B1064" s="2" t="s">
        <v>3135</v>
      </c>
      <c r="C1064" s="2">
        <f>YEAR(Data!$D1064)</f>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10.416000000000002</v>
      </c>
      <c r="T1064" s="2">
        <v>7</v>
      </c>
      <c r="U1064" s="2">
        <v>0.2</v>
      </c>
      <c r="V1064" s="2">
        <v>-2.2134</v>
      </c>
    </row>
    <row r="1065" spans="1:22" ht="14.25" customHeight="1">
      <c r="A1065" s="2">
        <v>1064</v>
      </c>
      <c r="B1065" s="2" t="s">
        <v>3135</v>
      </c>
      <c r="C1065" s="2">
        <f>YEAR(Data!$D1065)</f>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2">
        <v>1.2791999999999994</v>
      </c>
    </row>
    <row r="1066" spans="1:22" ht="14.25" customHeight="1">
      <c r="A1066" s="2">
        <v>1065</v>
      </c>
      <c r="B1066" s="2" t="s">
        <v>3135</v>
      </c>
      <c r="C1066" s="2">
        <f>YEAR(Data!$D1066)</f>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118.78199999999998</v>
      </c>
      <c r="T1066" s="2">
        <v>3</v>
      </c>
      <c r="U1066" s="2">
        <v>0.4</v>
      </c>
      <c r="V1066" s="2">
        <v>-27.715799999999994</v>
      </c>
    </row>
    <row r="1067" spans="1:22" ht="14.25" customHeight="1">
      <c r="A1067" s="2">
        <v>1066</v>
      </c>
      <c r="B1067" s="2" t="s">
        <v>3135</v>
      </c>
      <c r="C1067" s="2">
        <f>YEAR(Data!$D1067)</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1.4480000000000002</v>
      </c>
      <c r="T1067" s="2">
        <v>1</v>
      </c>
      <c r="U1067" s="2">
        <v>0.2</v>
      </c>
      <c r="V1067" s="2">
        <v>0.2352999999999999</v>
      </c>
    </row>
    <row r="1068" spans="1:22" ht="14.25" customHeight="1">
      <c r="A1068" s="2">
        <v>1067</v>
      </c>
      <c r="B1068" s="2" t="s">
        <v>3135</v>
      </c>
      <c r="C1068" s="2">
        <f>YEAR(Data!$D1068)</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55.470000000000006</v>
      </c>
      <c r="T1068" s="2">
        <v>5</v>
      </c>
      <c r="U1068" s="2">
        <v>0.7</v>
      </c>
      <c r="V1068" s="2">
        <v>-46.224999999999994</v>
      </c>
    </row>
    <row r="1069" spans="1:22" ht="14.25" customHeight="1">
      <c r="A1069" s="2">
        <v>1068</v>
      </c>
      <c r="B1069" s="2" t="s">
        <v>3146</v>
      </c>
      <c r="C1069" s="2">
        <f>YEAR(Data!$D1069)</f>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12.177999999999983</v>
      </c>
    </row>
    <row r="1070" spans="1:22" ht="14.25" customHeight="1">
      <c r="A1070" s="2">
        <v>1069</v>
      </c>
      <c r="B1070" s="2" t="s">
        <v>3149</v>
      </c>
      <c r="C1070" s="2">
        <f>YEAR(Data!$D1070)</f>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1.7440000000000002</v>
      </c>
      <c r="T1070" s="2">
        <v>1</v>
      </c>
      <c r="U1070" s="2">
        <v>0.2</v>
      </c>
      <c r="V1070" s="2">
        <v>-0.34880000000000033</v>
      </c>
    </row>
    <row r="1071" spans="1:22" ht="14.25" customHeight="1">
      <c r="A1071" s="2">
        <v>1070</v>
      </c>
      <c r="B1071" s="2" t="s">
        <v>3153</v>
      </c>
      <c r="C1071" s="2">
        <f>YEAR(Data!$D1071)</f>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25.176000000000005</v>
      </c>
      <c r="T1071" s="2">
        <v>4</v>
      </c>
      <c r="U1071" s="2">
        <v>0.7</v>
      </c>
      <c r="V1071" s="2">
        <v>-18.462400000000002</v>
      </c>
    </row>
    <row r="1072" spans="1:22" ht="14.25" customHeight="1">
      <c r="A1072" s="2">
        <v>1071</v>
      </c>
      <c r="B1072" s="2" t="s">
        <v>3154</v>
      </c>
      <c r="C1072" s="2">
        <f>YEAR(Data!$D1072)</f>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19.459999999999997</v>
      </c>
      <c r="T1072" s="2">
        <v>7</v>
      </c>
      <c r="U1072" s="2">
        <v>0</v>
      </c>
      <c r="V1072" s="2">
        <v>5.0595999999999997</v>
      </c>
    </row>
    <row r="1073" spans="1:22" ht="14.25" customHeight="1">
      <c r="A1073" s="2">
        <v>1072</v>
      </c>
      <c r="B1073" s="2" t="s">
        <v>3157</v>
      </c>
      <c r="C1073" s="2">
        <f>YEAR(Data!$D1073)</f>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2">
        <v>9.9467999999999979</v>
      </c>
    </row>
    <row r="1074" spans="1:22" ht="14.25" customHeight="1">
      <c r="A1074" s="2">
        <v>1073</v>
      </c>
      <c r="B1074" s="2" t="s">
        <v>3160</v>
      </c>
      <c r="C1074" s="2">
        <f>YEAR(Data!$D1074)</f>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2">
        <v>3.024</v>
      </c>
    </row>
    <row r="1075" spans="1:22" ht="14.25" customHeight="1">
      <c r="A1075" s="2">
        <v>1074</v>
      </c>
      <c r="B1075" s="2" t="s">
        <v>3165</v>
      </c>
      <c r="C1075" s="2">
        <f>YEAR(Data!$D1075)</f>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2">
        <v>-4.5980000000000008</v>
      </c>
    </row>
    <row r="1076" spans="1:22" ht="14.25" customHeight="1">
      <c r="A1076" s="2">
        <v>1075</v>
      </c>
      <c r="B1076" s="2" t="s">
        <v>3165</v>
      </c>
      <c r="C1076" s="2">
        <f>YEAR(Data!$D1076)</f>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2">
        <v>-3.3487999999999998</v>
      </c>
    </row>
    <row r="1077" spans="1:22" ht="14.25" customHeight="1">
      <c r="A1077" s="2">
        <v>1076</v>
      </c>
      <c r="B1077" s="2" t="s">
        <v>3165</v>
      </c>
      <c r="C1077" s="2">
        <f>YEAR(Data!$D1077)</f>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31.983999999999998</v>
      </c>
      <c r="T1077" s="2">
        <v>2</v>
      </c>
      <c r="U1077" s="2">
        <v>0.2</v>
      </c>
      <c r="V1077" s="2">
        <v>1.9989999999999979</v>
      </c>
    </row>
    <row r="1078" spans="1:22" ht="14.25" customHeight="1">
      <c r="A1078" s="2">
        <v>1077</v>
      </c>
      <c r="B1078" s="2" t="s">
        <v>3172</v>
      </c>
      <c r="C1078" s="2">
        <f>YEAR(Data!$D1078)</f>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40.879999999999995</v>
      </c>
      <c r="T1078" s="2">
        <v>7</v>
      </c>
      <c r="U1078" s="2">
        <v>0</v>
      </c>
      <c r="V1078" s="2">
        <v>10.628799999999998</v>
      </c>
    </row>
    <row r="1079" spans="1:22" ht="14.25" customHeight="1">
      <c r="A1079" s="2">
        <v>1078</v>
      </c>
      <c r="B1079" s="2" t="s">
        <v>3177</v>
      </c>
      <c r="C1079" s="2">
        <f>YEAR(Data!$D1079)</f>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2">
        <v>33.588800000000006</v>
      </c>
    </row>
    <row r="1080" spans="1:22" ht="14.25" customHeight="1">
      <c r="A1080" s="2">
        <v>1079</v>
      </c>
      <c r="B1080" s="2" t="s">
        <v>3177</v>
      </c>
      <c r="C1080" s="2">
        <f>YEAR(Data!$D1080)</f>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2">
        <v>8.4888000000000012</v>
      </c>
    </row>
    <row r="1081" spans="1:22" ht="14.25" customHeight="1">
      <c r="A1081" s="2">
        <v>1080</v>
      </c>
      <c r="B1081" s="2" t="s">
        <v>3177</v>
      </c>
      <c r="C1081" s="2">
        <f>YEAR(Data!$D1081)</f>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2">
        <v>2.3220000000000001</v>
      </c>
    </row>
    <row r="1082" spans="1:22" ht="14.25" customHeight="1">
      <c r="A1082" s="2">
        <v>1081</v>
      </c>
      <c r="B1082" s="2" t="s">
        <v>3182</v>
      </c>
      <c r="C1082" s="2">
        <f>YEAR(Data!$D1082)</f>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2">
        <v>9.3624000000000009</v>
      </c>
    </row>
    <row r="1083" spans="1:22" ht="14.25" customHeight="1">
      <c r="A1083" s="2">
        <v>1082</v>
      </c>
      <c r="B1083" s="2" t="s">
        <v>3182</v>
      </c>
      <c r="C1083" s="2">
        <f>YEAR(Data!$D1083)</f>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1106.9099999999999</v>
      </c>
      <c r="T1083" s="2">
        <v>9</v>
      </c>
      <c r="U1083" s="2">
        <v>0</v>
      </c>
      <c r="V1083" s="2">
        <v>121.76009999999994</v>
      </c>
    </row>
    <row r="1084" spans="1:22" ht="14.25" customHeight="1">
      <c r="A1084" s="2">
        <v>1083</v>
      </c>
      <c r="B1084" s="2" t="s">
        <v>3188</v>
      </c>
      <c r="C1084" s="2">
        <f>YEAR(Data!$D1084)</f>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2">
        <v>-264.92079999999999</v>
      </c>
    </row>
    <row r="1085" spans="1:22" ht="14.25" customHeight="1">
      <c r="A1085" s="2">
        <v>1084</v>
      </c>
      <c r="B1085" s="2" t="s">
        <v>3188</v>
      </c>
      <c r="C1085" s="2">
        <f>YEAR(Data!$D1085)</f>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2">
        <v>12.134799999999998</v>
      </c>
    </row>
    <row r="1086" spans="1:22" ht="14.25" customHeight="1">
      <c r="A1086" s="2">
        <v>1085</v>
      </c>
      <c r="B1086" s="2" t="s">
        <v>3188</v>
      </c>
      <c r="C1086" s="2">
        <f>YEAR(Data!$D1086)</f>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2">
        <v>105.24679999999995</v>
      </c>
    </row>
    <row r="1087" spans="1:22" ht="14.25" customHeight="1">
      <c r="A1087" s="2">
        <v>1086</v>
      </c>
      <c r="B1087" s="2" t="s">
        <v>3188</v>
      </c>
      <c r="C1087" s="2">
        <f>YEAR(Data!$D1087)</f>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2">
        <v>2400.9656999999997</v>
      </c>
    </row>
    <row r="1088" spans="1:22" ht="14.25" customHeight="1">
      <c r="A1088" s="2">
        <v>1087</v>
      </c>
      <c r="B1088" s="2" t="s">
        <v>3193</v>
      </c>
      <c r="C1088" s="2">
        <f>YEAR(Data!$D1088)</f>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2">
        <v>3.1104000000000003</v>
      </c>
    </row>
    <row r="1089" spans="1:22" ht="14.25" customHeight="1">
      <c r="A1089" s="2">
        <v>1088</v>
      </c>
      <c r="B1089" s="2" t="s">
        <v>3196</v>
      </c>
      <c r="C1089" s="2">
        <f>YEAR(Data!$D1089)</f>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2">
        <v>7.1976000000000049</v>
      </c>
    </row>
    <row r="1090" spans="1:22" ht="14.25" customHeight="1">
      <c r="A1090" s="2">
        <v>1089</v>
      </c>
      <c r="B1090" s="2" t="s">
        <v>3196</v>
      </c>
      <c r="C1090" s="2">
        <f>YEAR(Data!$D1090)</f>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2">
        <v>1.512</v>
      </c>
    </row>
    <row r="1091" spans="1:22" ht="14.25" customHeight="1">
      <c r="A1091" s="2">
        <v>1090</v>
      </c>
      <c r="B1091" s="2" t="s">
        <v>3202</v>
      </c>
      <c r="C1091" s="2">
        <f>YEAR(Data!$D1091)</f>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31.983999999999998</v>
      </c>
      <c r="T1091" s="2">
        <v>2</v>
      </c>
      <c r="U1091" s="2">
        <v>0.2</v>
      </c>
      <c r="V1091" s="2">
        <v>1.9989999999999979</v>
      </c>
    </row>
    <row r="1092" spans="1:22" ht="14.25" customHeight="1">
      <c r="A1092" s="2">
        <v>1091</v>
      </c>
      <c r="B1092" s="2" t="s">
        <v>3202</v>
      </c>
      <c r="C1092" s="2">
        <f>YEAR(Data!$D1092)</f>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71.984000000000009</v>
      </c>
      <c r="T1092" s="2">
        <v>2</v>
      </c>
      <c r="U1092" s="2">
        <v>0.2</v>
      </c>
      <c r="V1092" s="2">
        <v>25.194399999999995</v>
      </c>
    </row>
    <row r="1093" spans="1:22" ht="14.25" customHeight="1">
      <c r="A1093" s="2">
        <v>1092</v>
      </c>
      <c r="B1093" s="2" t="s">
        <v>3205</v>
      </c>
      <c r="C1093" s="2">
        <f>YEAR(Data!$D1093)</f>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120.14999999999999</v>
      </c>
      <c r="T1093" s="2">
        <v>9</v>
      </c>
      <c r="U1093" s="2">
        <v>0</v>
      </c>
      <c r="V1093" s="2">
        <v>33.641999999999996</v>
      </c>
    </row>
    <row r="1094" spans="1:22" ht="14.25" customHeight="1">
      <c r="A1094" s="2">
        <v>1093</v>
      </c>
      <c r="B1094" s="2" t="s">
        <v>3205</v>
      </c>
      <c r="C1094" s="2">
        <f>YEAR(Data!$D1094)</f>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219.18400000000003</v>
      </c>
      <c r="T1094" s="2">
        <v>2</v>
      </c>
      <c r="U1094" s="2">
        <v>0.2</v>
      </c>
      <c r="V1094" s="2">
        <v>19.178600000000003</v>
      </c>
    </row>
    <row r="1095" spans="1:22" ht="14.25" customHeight="1">
      <c r="A1095" s="2">
        <v>1094</v>
      </c>
      <c r="B1095" s="2" t="s">
        <v>3210</v>
      </c>
      <c r="C1095" s="2">
        <f>YEAR(Data!$D1095)</f>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28.900000000000002</v>
      </c>
      <c r="T1095" s="2">
        <v>5</v>
      </c>
      <c r="U1095" s="2">
        <v>0</v>
      </c>
      <c r="V1095" s="2">
        <v>14.161000000000001</v>
      </c>
    </row>
    <row r="1096" spans="1:22" ht="14.25" customHeight="1">
      <c r="A1096" s="2">
        <v>1095</v>
      </c>
      <c r="B1096" s="2" t="s">
        <v>3210</v>
      </c>
      <c r="C1096" s="2">
        <f>YEAR(Data!$D1096)</f>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2">
        <v>103.22839999999997</v>
      </c>
    </row>
    <row r="1097" spans="1:22" ht="14.25" customHeight="1">
      <c r="A1097" s="2">
        <v>1096</v>
      </c>
      <c r="B1097" s="2" t="s">
        <v>3216</v>
      </c>
      <c r="C1097" s="2">
        <f>YEAR(Data!$D1097)</f>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348.20799999999997</v>
      </c>
      <c r="T1097" s="2">
        <v>7</v>
      </c>
      <c r="U1097" s="2">
        <v>0.2</v>
      </c>
      <c r="V1097" s="2">
        <v>30.468200000000024</v>
      </c>
    </row>
    <row r="1098" spans="1:22" ht="14.25" customHeight="1">
      <c r="A1098" s="2">
        <v>1097</v>
      </c>
      <c r="B1098" s="2" t="s">
        <v>3216</v>
      </c>
      <c r="C1098" s="2">
        <f>YEAR(Data!$D1098)</f>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2">
        <v>-28.627200000000009</v>
      </c>
    </row>
    <row r="1099" spans="1:22" ht="14.25" customHeight="1">
      <c r="A1099" s="2">
        <v>1098</v>
      </c>
      <c r="B1099" s="2" t="s">
        <v>3223</v>
      </c>
      <c r="C1099" s="2">
        <f>YEAR(Data!$D1099)</f>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2">
        <v>11.19599999999997</v>
      </c>
    </row>
    <row r="1100" spans="1:22" ht="14.25" customHeight="1">
      <c r="A1100" s="2">
        <v>1099</v>
      </c>
      <c r="B1100" s="2" t="s">
        <v>3226</v>
      </c>
      <c r="C1100" s="2">
        <f>YEAR(Data!$D1100)</f>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2">
        <v>2.0415999999999999</v>
      </c>
    </row>
    <row r="1101" spans="1:22" ht="14.25" customHeight="1">
      <c r="A1101" s="2">
        <v>1100</v>
      </c>
      <c r="B1101" s="2" t="s">
        <v>3226</v>
      </c>
      <c r="C1101" s="2">
        <f>YEAR(Data!$D1101)</f>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2">
        <v>4.1030999999999995</v>
      </c>
    </row>
    <row r="1102" spans="1:22" ht="14.25" customHeight="1">
      <c r="A1102" s="2">
        <v>1101</v>
      </c>
      <c r="B1102" s="2" t="s">
        <v>3226</v>
      </c>
      <c r="C1102" s="2">
        <f>YEAR(Data!$D1102)</f>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2">
        <v>9.6656999999999975</v>
      </c>
    </row>
    <row r="1103" spans="1:22" ht="14.25" customHeight="1">
      <c r="A1103" s="2">
        <v>1102</v>
      </c>
      <c r="B1103" s="2" t="s">
        <v>3226</v>
      </c>
      <c r="C1103" s="2">
        <f>YEAR(Data!$D1103)</f>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2">
        <v>2.5055999999999998</v>
      </c>
    </row>
    <row r="1104" spans="1:22" ht="14.25" customHeight="1">
      <c r="A1104" s="2">
        <v>1103</v>
      </c>
      <c r="B1104" s="2" t="s">
        <v>3235</v>
      </c>
      <c r="C1104" s="2">
        <f>YEAR(Data!$D1104)</f>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2.6939999999999995</v>
      </c>
      <c r="T1104" s="2">
        <v>3</v>
      </c>
      <c r="U1104" s="2">
        <v>0.8</v>
      </c>
      <c r="V1104" s="2">
        <v>-4.7145000000000028</v>
      </c>
    </row>
    <row r="1105" spans="1:22" ht="14.25" customHeight="1">
      <c r="A1105" s="2">
        <v>1104</v>
      </c>
      <c r="B1105" s="2" t="s">
        <v>3235</v>
      </c>
      <c r="C1105" s="2">
        <f>YEAR(Data!$D1105)</f>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2.9339999999999993</v>
      </c>
      <c r="T1105" s="2">
        <v>3</v>
      </c>
      <c r="U1105" s="2">
        <v>0.8</v>
      </c>
      <c r="V1105" s="2">
        <v>-4.9878000000000018</v>
      </c>
    </row>
    <row r="1106" spans="1:22" ht="14.25" customHeight="1">
      <c r="A1106" s="2">
        <v>1105</v>
      </c>
      <c r="B1106" s="2" t="s">
        <v>3236</v>
      </c>
      <c r="C1106" s="2">
        <f>YEAR(Data!$D1106)</f>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22.919999999999998</v>
      </c>
      <c r="T1106" s="2">
        <v>3</v>
      </c>
      <c r="U1106" s="2">
        <v>0</v>
      </c>
      <c r="V1106" s="2">
        <v>11.230799999999999</v>
      </c>
    </row>
    <row r="1107" spans="1:22" ht="14.25" customHeight="1">
      <c r="A1107" s="2">
        <v>1106</v>
      </c>
      <c r="B1107" s="2" t="s">
        <v>3241</v>
      </c>
      <c r="C1107" s="2">
        <f>YEAR(Data!$D1107)</f>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100.70400000000001</v>
      </c>
      <c r="T1107" s="2">
        <v>6</v>
      </c>
      <c r="U1107" s="2">
        <v>0.2</v>
      </c>
      <c r="V1107" s="2">
        <v>-16.36440000000001</v>
      </c>
    </row>
    <row r="1108" spans="1:22" ht="14.25" customHeight="1">
      <c r="A1108" s="2">
        <v>1107</v>
      </c>
      <c r="B1108" s="2" t="s">
        <v>3241</v>
      </c>
      <c r="C1108" s="2">
        <f>YEAR(Data!$D1108)</f>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2.3280000000000003</v>
      </c>
      <c r="T1108" s="2">
        <v>2</v>
      </c>
      <c r="U1108" s="2">
        <v>0.6</v>
      </c>
      <c r="V1108" s="2">
        <v>-0.75660000000000016</v>
      </c>
    </row>
    <row r="1109" spans="1:22" ht="14.25" customHeight="1">
      <c r="A1109" s="2">
        <v>1108</v>
      </c>
      <c r="B1109" s="2" t="s">
        <v>3241</v>
      </c>
      <c r="C1109" s="2">
        <f>YEAR(Data!$D1109)</f>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10.779999999999996</v>
      </c>
      <c r="T1109" s="2">
        <v>5</v>
      </c>
      <c r="U1109" s="2">
        <v>0.8</v>
      </c>
      <c r="V1109" s="2">
        <v>-17.248000000000008</v>
      </c>
    </row>
    <row r="1110" spans="1:22" ht="14.25" customHeight="1">
      <c r="A1110" s="2">
        <v>1109</v>
      </c>
      <c r="B1110" s="2" t="s">
        <v>3241</v>
      </c>
      <c r="C1110" s="2">
        <f>YEAR(Data!$D1110)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58.368000000000009</v>
      </c>
      <c r="T1110" s="2">
        <v>12</v>
      </c>
      <c r="U1110" s="2">
        <v>0.2</v>
      </c>
      <c r="V1110" s="2">
        <v>21.888000000000002</v>
      </c>
    </row>
    <row r="1111" spans="1:22" ht="14.25" customHeight="1">
      <c r="A1111" s="2">
        <v>1110</v>
      </c>
      <c r="B1111" s="2" t="s">
        <v>3241</v>
      </c>
      <c r="C1111" s="2">
        <f>YEAR(Data!$D1111)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2">
        <v>13.826699999999999</v>
      </c>
    </row>
    <row r="1112" spans="1:22" ht="14.25" customHeight="1">
      <c r="A1112" s="2">
        <v>1111</v>
      </c>
      <c r="B1112" s="2" t="s">
        <v>3241</v>
      </c>
      <c r="C1112" s="2">
        <f>YEAR(Data!$D1112)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2">
        <v>25.185999999999996</v>
      </c>
    </row>
    <row r="1113" spans="1:22" ht="14.25" customHeight="1">
      <c r="A1113" s="2">
        <v>1112</v>
      </c>
      <c r="B1113" s="2" t="s">
        <v>3241</v>
      </c>
      <c r="C1113" s="2">
        <f>YEAR(Data!$D1113)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10.368000000000002</v>
      </c>
      <c r="T1113" s="2">
        <v>2</v>
      </c>
      <c r="U1113" s="2">
        <v>0.2</v>
      </c>
      <c r="V1113" s="2">
        <v>3.6288</v>
      </c>
    </row>
    <row r="1114" spans="1:22" ht="14.25" customHeight="1">
      <c r="A1114" s="2">
        <v>1113</v>
      </c>
      <c r="B1114" s="2" t="s">
        <v>3241</v>
      </c>
      <c r="C1114" s="2">
        <f>YEAR(Data!$D1114)</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2">
        <v>-2.0264000000000002</v>
      </c>
    </row>
    <row r="1115" spans="1:22" ht="14.25" customHeight="1">
      <c r="A1115" s="2">
        <v>1114</v>
      </c>
      <c r="B1115" s="2" t="s">
        <v>3251</v>
      </c>
      <c r="C1115" s="2">
        <f>YEAR(Data!$D1115)</f>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46.672000000000004</v>
      </c>
      <c r="T1115" s="2">
        <v>2</v>
      </c>
      <c r="U1115" s="2">
        <v>0.2</v>
      </c>
      <c r="V1115" s="2">
        <v>16.3352</v>
      </c>
    </row>
    <row r="1116" spans="1:22" ht="14.25" customHeight="1">
      <c r="A1116" s="2">
        <v>1115</v>
      </c>
      <c r="B1116" s="2" t="s">
        <v>3251</v>
      </c>
      <c r="C1116" s="2">
        <f>YEAR(Data!$D1116)</f>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119.83299999999998</v>
      </c>
      <c r="T1116" s="2">
        <v>1</v>
      </c>
      <c r="U1116" s="2">
        <v>0.15</v>
      </c>
      <c r="V1116" s="2">
        <v>-12.688200000000002</v>
      </c>
    </row>
    <row r="1117" spans="1:22" ht="14.25" customHeight="1">
      <c r="A1117" s="2">
        <v>1116</v>
      </c>
      <c r="B1117" s="2" t="s">
        <v>3251</v>
      </c>
      <c r="C1117" s="2">
        <f>YEAR(Data!$D1117)</f>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2">
        <v>57.590400000000002</v>
      </c>
    </row>
    <row r="1118" spans="1:22" ht="14.25" customHeight="1">
      <c r="A1118" s="2">
        <v>1117</v>
      </c>
      <c r="B1118" s="2" t="s">
        <v>3255</v>
      </c>
      <c r="C1118" s="2">
        <f>YEAR(Data!$D1118)</f>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2">
        <v>3.024</v>
      </c>
    </row>
    <row r="1119" spans="1:22" ht="14.25" customHeight="1">
      <c r="A1119" s="2">
        <v>1118</v>
      </c>
      <c r="B1119" s="2" t="s">
        <v>3258</v>
      </c>
      <c r="C1119" s="2">
        <f>YEAR(Data!$D1119)</f>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2">
        <v>137.15100000000001</v>
      </c>
    </row>
    <row r="1120" spans="1:22" ht="14.25" customHeight="1">
      <c r="A1120" s="2">
        <v>1119</v>
      </c>
      <c r="B1120" s="2" t="s">
        <v>3258</v>
      </c>
      <c r="C1120" s="2">
        <f>YEAR(Data!$D1120)</f>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619.94999999999993</v>
      </c>
      <c r="T1120" s="2">
        <v>5</v>
      </c>
      <c r="U1120" s="2">
        <v>0</v>
      </c>
      <c r="V1120" s="2">
        <v>111.59099999999995</v>
      </c>
    </row>
    <row r="1121" spans="1:22" ht="14.25" customHeight="1">
      <c r="A1121" s="2">
        <v>1120</v>
      </c>
      <c r="B1121" s="2" t="s">
        <v>3258</v>
      </c>
      <c r="C1121" s="2">
        <f>YEAR(Data!$D1121)</f>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2">
        <v>2.0491999999999999</v>
      </c>
    </row>
    <row r="1122" spans="1:22" ht="14.25" customHeight="1">
      <c r="A1122" s="2">
        <v>1121</v>
      </c>
      <c r="B1122" s="2" t="s">
        <v>3258</v>
      </c>
      <c r="C1122" s="2">
        <f>YEAR(Data!$D1122)</f>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2">
        <v>7.4871999999999996</v>
      </c>
    </row>
    <row r="1123" spans="1:22" ht="14.25" customHeight="1">
      <c r="A1123" s="2">
        <v>1122</v>
      </c>
      <c r="B1123" s="2" t="s">
        <v>3264</v>
      </c>
      <c r="C1123" s="2">
        <f>YEAR(Data!$D1123)</f>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2">
        <v>181.98179999999999</v>
      </c>
    </row>
    <row r="1124" spans="1:22" ht="14.25" customHeight="1">
      <c r="A1124" s="2">
        <v>1123</v>
      </c>
      <c r="B1124" s="2" t="s">
        <v>3264</v>
      </c>
      <c r="C1124" s="2">
        <f>YEAR(Data!$D1124)</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22.959999999999997</v>
      </c>
      <c r="T1124" s="2">
        <v>7</v>
      </c>
      <c r="U1124" s="2">
        <v>0</v>
      </c>
      <c r="V1124" s="2">
        <v>6.6583999999999968</v>
      </c>
    </row>
    <row r="1125" spans="1:22" ht="14.25" customHeight="1">
      <c r="A1125" s="2">
        <v>1124</v>
      </c>
      <c r="B1125" s="2" t="s">
        <v>3264</v>
      </c>
      <c r="C1125" s="2">
        <f>YEAR(Data!$D1125)</f>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2">
        <v>11.579999999999998</v>
      </c>
    </row>
    <row r="1126" spans="1:22" ht="14.25" customHeight="1">
      <c r="A1126" s="2">
        <v>1125</v>
      </c>
      <c r="B1126" s="2" t="s">
        <v>3264</v>
      </c>
      <c r="C1126" s="2">
        <f>YEAR(Data!$D1126)</f>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2">
        <v>1.7901</v>
      </c>
    </row>
    <row r="1127" spans="1:22" ht="14.25" customHeight="1">
      <c r="A1127" s="2">
        <v>1126</v>
      </c>
      <c r="B1127" s="2" t="s">
        <v>3264</v>
      </c>
      <c r="C1127" s="2">
        <f>YEAR(Data!$D1127)</f>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2">
        <v>10.969799999999999</v>
      </c>
    </row>
    <row r="1128" spans="1:22" ht="14.25" customHeight="1">
      <c r="A1128" s="2">
        <v>1127</v>
      </c>
      <c r="B1128" s="2" t="s">
        <v>3264</v>
      </c>
      <c r="C1128" s="2">
        <f>YEAR(Data!$D1128)</f>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2">
        <v>224.2673999999999</v>
      </c>
    </row>
    <row r="1129" spans="1:22" ht="14.25" customHeight="1">
      <c r="A1129" s="2">
        <v>1128</v>
      </c>
      <c r="B1129" s="2" t="s">
        <v>3271</v>
      </c>
      <c r="C1129" s="2">
        <f>YEAR(Data!$D1129)</f>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2">
        <v>2.6416000000000004</v>
      </c>
    </row>
    <row r="1130" spans="1:22" ht="14.25" customHeight="1">
      <c r="A1130" s="2">
        <v>1129</v>
      </c>
      <c r="B1130" s="2" t="s">
        <v>3271</v>
      </c>
      <c r="C1130" s="2">
        <f>YEAR(Data!$D1130)</f>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2">
        <v>50.94</v>
      </c>
    </row>
    <row r="1131" spans="1:22" ht="14.25" customHeight="1">
      <c r="A1131" s="2">
        <v>1130</v>
      </c>
      <c r="B1131" s="2" t="s">
        <v>3272</v>
      </c>
      <c r="C1131" s="2">
        <f>YEAR(Data!$D1131)</f>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2">
        <v>75.662399999999991</v>
      </c>
    </row>
    <row r="1132" spans="1:22" ht="14.25" customHeight="1">
      <c r="A1132" s="2">
        <v>1131</v>
      </c>
      <c r="B1132" s="2" t="s">
        <v>3272</v>
      </c>
      <c r="C1132" s="2">
        <f>YEAR(Data!$D1132)</f>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2">
        <v>20.085100000000001</v>
      </c>
    </row>
    <row r="1133" spans="1:22" ht="14.25" customHeight="1">
      <c r="A1133" s="2">
        <v>1132</v>
      </c>
      <c r="B1133" s="2" t="s">
        <v>3272</v>
      </c>
      <c r="C1133" s="2">
        <f>YEAR(Data!$D1133)</f>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2">
        <v>28.754999999999995</v>
      </c>
    </row>
    <row r="1134" spans="1:22" ht="14.25" customHeight="1">
      <c r="A1134" s="2">
        <v>1133</v>
      </c>
      <c r="B1134" s="2" t="s">
        <v>3277</v>
      </c>
      <c r="C1134" s="2">
        <f>YEAR(Data!$D1134)</f>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2">
        <v>9.3312000000000008</v>
      </c>
    </row>
    <row r="1135" spans="1:22" ht="14.25" customHeight="1">
      <c r="A1135" s="2">
        <v>1134</v>
      </c>
      <c r="B1135" s="2" t="s">
        <v>3279</v>
      </c>
      <c r="C1135" s="2">
        <f>YEAR(Data!$D1135)</f>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-23.364000000000019</v>
      </c>
    </row>
    <row r="1136" spans="1:22" ht="14.25" customHeight="1">
      <c r="A1136" s="2">
        <v>1135</v>
      </c>
      <c r="B1136" s="2" t="s">
        <v>3279</v>
      </c>
      <c r="C1136" s="2">
        <f>YEAR(Data!$D1136)</f>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7.5600000000000005</v>
      </c>
      <c r="T1136" s="2">
        <v>3</v>
      </c>
      <c r="U1136" s="2">
        <v>0.2</v>
      </c>
      <c r="V1136" s="2">
        <v>2.6459999999999995</v>
      </c>
    </row>
    <row r="1137" spans="1:22" ht="14.25" customHeight="1">
      <c r="A1137" s="2">
        <v>1136</v>
      </c>
      <c r="B1137" s="2" t="s">
        <v>3282</v>
      </c>
      <c r="C1137" s="2">
        <f>YEAR(Data!$D1137)</f>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2">
        <v>7.4571000000000041</v>
      </c>
    </row>
    <row r="1138" spans="1:22" ht="14.25" customHeight="1">
      <c r="A1138" s="2">
        <v>1137</v>
      </c>
      <c r="B1138" s="2" t="s">
        <v>3286</v>
      </c>
      <c r="C1138" s="2">
        <f>YEAR(Data!$D1138)</f>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2">
        <v>129.38399999999999</v>
      </c>
    </row>
    <row r="1139" spans="1:22" ht="14.25" customHeight="1">
      <c r="A1139" s="2">
        <v>1138</v>
      </c>
      <c r="B1139" s="2" t="s">
        <v>3286</v>
      </c>
      <c r="C1139" s="2">
        <f>YEAR(Data!$D1139)</f>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2">
        <v>10.5504</v>
      </c>
    </row>
    <row r="1140" spans="1:22" ht="14.25" customHeight="1">
      <c r="A1140" s="2">
        <v>1139</v>
      </c>
      <c r="B1140" s="2" t="s">
        <v>3286</v>
      </c>
      <c r="C1140" s="2">
        <f>YEAR(Data!$D1140)</f>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2">
        <v>8.9909999999999997</v>
      </c>
    </row>
    <row r="1141" spans="1:22" ht="14.25" customHeight="1">
      <c r="A1141" s="2">
        <v>1140</v>
      </c>
      <c r="B1141" s="2" t="s">
        <v>3286</v>
      </c>
      <c r="C1141" s="2">
        <f>YEAR(Data!$D1141)</f>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2">
        <v>5.5566000000000004</v>
      </c>
    </row>
    <row r="1142" spans="1:22" ht="14.25" customHeight="1">
      <c r="A1142" s="2">
        <v>1141</v>
      </c>
      <c r="B1142" s="2" t="s">
        <v>3286</v>
      </c>
      <c r="C1142" s="2">
        <f>YEAR(Data!$D1142)</f>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2">
        <v>8.69</v>
      </c>
    </row>
    <row r="1143" spans="1:22" ht="14.25" customHeight="1">
      <c r="A1143" s="2">
        <v>1142</v>
      </c>
      <c r="B1143" s="2" t="s">
        <v>3296</v>
      </c>
      <c r="C1143" s="2">
        <f>YEAR(Data!$D1143)</f>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2">
        <v>53.195999999999998</v>
      </c>
    </row>
    <row r="1144" spans="1:22" ht="14.25" customHeight="1">
      <c r="A1144" s="2">
        <v>1143</v>
      </c>
      <c r="B1144" s="2" t="s">
        <v>3296</v>
      </c>
      <c r="C1144" s="2">
        <f>YEAR(Data!$D1144)</f>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2">
        <v>2.8776000000000002</v>
      </c>
    </row>
    <row r="1145" spans="1:22" ht="14.25" customHeight="1">
      <c r="A1145" s="2">
        <v>1144</v>
      </c>
      <c r="B1145" s="2" t="s">
        <v>3296</v>
      </c>
      <c r="C1145" s="2">
        <f>YEAR(Data!$D1145)</f>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2">
        <v>3.1104000000000003</v>
      </c>
    </row>
    <row r="1146" spans="1:22" ht="14.25" customHeight="1">
      <c r="A1146" s="2">
        <v>1145</v>
      </c>
      <c r="B1146" s="2" t="s">
        <v>3296</v>
      </c>
      <c r="C1146" s="2">
        <f>YEAR(Data!$D1146)</f>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2">
        <v>223.05399999999995</v>
      </c>
    </row>
    <row r="1147" spans="1:22" ht="14.25" customHeight="1">
      <c r="A1147" s="2">
        <v>1146</v>
      </c>
      <c r="B1147" s="2" t="s">
        <v>3296</v>
      </c>
      <c r="C1147" s="2">
        <f>YEAR(Data!$D1147)</f>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2">
        <v>16.788600000000002</v>
      </c>
    </row>
    <row r="1148" spans="1:22" ht="14.25" customHeight="1">
      <c r="A1148" s="2">
        <v>1147</v>
      </c>
      <c r="B1148" s="2" t="s">
        <v>3301</v>
      </c>
      <c r="C1148" s="2">
        <f>YEAR(Data!$D1148)</f>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2">
        <v>107.34599999999996</v>
      </c>
    </row>
    <row r="1149" spans="1:22" ht="14.25" customHeight="1">
      <c r="A1149" s="2">
        <v>1148</v>
      </c>
      <c r="B1149" s="2" t="s">
        <v>3301</v>
      </c>
      <c r="C1149" s="2">
        <f>YEAR(Data!$D1149)</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2">
        <v>2.6279999999999997</v>
      </c>
    </row>
    <row r="1150" spans="1:22" ht="14.25" customHeight="1">
      <c r="A1150" s="2">
        <v>1149</v>
      </c>
      <c r="B1150" s="2" t="s">
        <v>3301</v>
      </c>
      <c r="C1150" s="2">
        <f>YEAR(Data!$D1150)</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2">
        <v>5.8695999999999993</v>
      </c>
    </row>
    <row r="1151" spans="1:22" ht="14.25" customHeight="1">
      <c r="A1151" s="2">
        <v>1150</v>
      </c>
      <c r="B1151" s="2" t="s">
        <v>3301</v>
      </c>
      <c r="C1151" s="2">
        <f>YEAR(Data!$D1151)</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2">
        <v>0.43799999999999883</v>
      </c>
    </row>
    <row r="1152" spans="1:22" ht="14.25" customHeight="1">
      <c r="A1152" s="2">
        <v>1151</v>
      </c>
      <c r="B1152" s="2" t="s">
        <v>3301</v>
      </c>
      <c r="C1152" s="2">
        <f>YEAR(Data!$D1152)</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2">
        <v>209.99299999999999</v>
      </c>
    </row>
    <row r="1153" spans="1:22" ht="14.25" customHeight="1">
      <c r="A1153" s="2">
        <v>1152</v>
      </c>
      <c r="B1153" s="2" t="s">
        <v>3314</v>
      </c>
      <c r="C1153" s="2">
        <f>YEAR(Data!$D1153)</f>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2">
        <v>1.2527999999999997</v>
      </c>
    </row>
    <row r="1154" spans="1:22" ht="14.25" customHeight="1">
      <c r="A1154" s="2">
        <v>1153</v>
      </c>
      <c r="B1154" s="2" t="s">
        <v>3318</v>
      </c>
      <c r="C1154" s="2">
        <f>YEAR(Data!$D1154)</f>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2">
        <v>1.6379999999999999</v>
      </c>
    </row>
    <row r="1155" spans="1:22" ht="14.25" customHeight="1">
      <c r="A1155" s="2">
        <v>1154</v>
      </c>
      <c r="B1155" s="2" t="s">
        <v>3318</v>
      </c>
      <c r="C1155" s="2">
        <f>YEAR(Data!$D1155)</f>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2">
        <v>53.921700000000008</v>
      </c>
    </row>
    <row r="1156" spans="1:22" ht="14.25" customHeight="1">
      <c r="A1156" s="2">
        <v>1155</v>
      </c>
      <c r="B1156" s="2" t="s">
        <v>3322</v>
      </c>
      <c r="C1156" s="2">
        <f>YEAR(Data!$D1156)</f>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2">
        <v>0</v>
      </c>
    </row>
    <row r="1157" spans="1:22" ht="14.25" customHeight="1">
      <c r="A1157" s="2">
        <v>1156</v>
      </c>
      <c r="B1157" s="2" t="s">
        <v>3322</v>
      </c>
      <c r="C1157" s="2">
        <f>YEAR(Data!$D1157)</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2">
        <v>493.78559999999993</v>
      </c>
    </row>
    <row r="1158" spans="1:22" ht="14.25" customHeight="1">
      <c r="A1158" s="2">
        <v>1157</v>
      </c>
      <c r="B1158" s="2" t="s">
        <v>3322</v>
      </c>
      <c r="C1158" s="2">
        <f>YEAR(Data!$D1158)</f>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2">
        <v>29.285699999999999</v>
      </c>
    </row>
    <row r="1159" spans="1:22" ht="14.25" customHeight="1">
      <c r="A1159" s="2">
        <v>1158</v>
      </c>
      <c r="B1159" s="2" t="s">
        <v>3322</v>
      </c>
      <c r="C1159" s="2">
        <f>YEAR(Data!$D1159)</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2">
        <v>100.12200000000001</v>
      </c>
    </row>
    <row r="1160" spans="1:22" ht="14.25" customHeight="1">
      <c r="A1160" s="2">
        <v>1159</v>
      </c>
      <c r="B1160" s="2" t="s">
        <v>3328</v>
      </c>
      <c r="C1160" s="2">
        <f>YEAR(Data!$D1160)</f>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2">
        <v>19.518400000000007</v>
      </c>
    </row>
    <row r="1161" spans="1:22" ht="14.25" customHeight="1">
      <c r="A1161" s="2">
        <v>1160</v>
      </c>
      <c r="B1161" s="2" t="s">
        <v>3331</v>
      </c>
      <c r="C1161" s="2">
        <f>YEAR(Data!$D1161)</f>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2">
        <v>90.735000000000014</v>
      </c>
    </row>
    <row r="1162" spans="1:22" ht="14.25" customHeight="1">
      <c r="A1162" s="2">
        <v>1161</v>
      </c>
      <c r="B1162" s="2" t="s">
        <v>3331</v>
      </c>
      <c r="C1162" s="2">
        <f>YEAR(Data!$D1162)</f>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row>
    <row r="1163" spans="1:22" ht="14.25" customHeight="1">
      <c r="A1163" s="2">
        <v>1162</v>
      </c>
      <c r="B1163" s="2" t="s">
        <v>3335</v>
      </c>
      <c r="C1163" s="2">
        <f>YEAR(Data!$D1163)</f>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2">
        <v>15.642599999999995</v>
      </c>
    </row>
    <row r="1164" spans="1:22" ht="14.25" customHeight="1">
      <c r="A1164" s="2">
        <v>1163</v>
      </c>
      <c r="B1164" s="2" t="s">
        <v>3339</v>
      </c>
      <c r="C1164" s="2">
        <f>YEAR(Data!$D1164)</f>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2">
        <v>4.5953999999999997</v>
      </c>
    </row>
    <row r="1165" spans="1:22" ht="14.25" customHeight="1">
      <c r="A1165" s="2">
        <v>1164</v>
      </c>
      <c r="B1165" s="2" t="s">
        <v>3339</v>
      </c>
      <c r="C1165" s="2">
        <f>YEAR(Data!$D1165)</f>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2">
        <v>40.872</v>
      </c>
    </row>
    <row r="1166" spans="1:22" ht="14.25" customHeight="1">
      <c r="A1166" s="2">
        <v>1165</v>
      </c>
      <c r="B1166" s="2" t="s">
        <v>3339</v>
      </c>
      <c r="C1166" s="2">
        <f>YEAR(Data!$D1166)</f>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2">
        <v>9.1785000000000014</v>
      </c>
    </row>
    <row r="1167" spans="1:22" ht="14.25" customHeight="1">
      <c r="A1167" s="2">
        <v>1166</v>
      </c>
      <c r="B1167" s="2" t="s">
        <v>3346</v>
      </c>
      <c r="C1167" s="2">
        <f>YEAR(Data!$D1167)</f>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2">
        <v>21.059999999999995</v>
      </c>
    </row>
    <row r="1168" spans="1:22" ht="14.25" customHeight="1">
      <c r="A1168" s="2">
        <v>1167</v>
      </c>
      <c r="B1168" s="2" t="s">
        <v>3349</v>
      </c>
      <c r="C1168" s="2">
        <f>YEAR(Data!$D1168)</f>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49.272299999999987</v>
      </c>
    </row>
    <row r="1169" spans="1:22" ht="14.25" customHeight="1">
      <c r="A1169" s="2">
        <v>1168</v>
      </c>
      <c r="B1169" s="2" t="s">
        <v>3350</v>
      </c>
      <c r="C1169" s="2">
        <f>YEAR(Data!$D1169)</f>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2">
        <v>33.938800000000001</v>
      </c>
    </row>
    <row r="1170" spans="1:22" ht="14.25" customHeight="1">
      <c r="A1170" s="2">
        <v>1169</v>
      </c>
      <c r="B1170" s="2" t="s">
        <v>3350</v>
      </c>
      <c r="C1170" s="2">
        <f>YEAR(Data!$D1170)</f>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row>
    <row r="1171" spans="1:22" ht="14.25" customHeight="1">
      <c r="A1171" s="2">
        <v>1170</v>
      </c>
      <c r="B1171" s="2" t="s">
        <v>3350</v>
      </c>
      <c r="C1171" s="2">
        <f>YEAR(Data!$D1171)</f>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2">
        <v>9.3312000000000008</v>
      </c>
    </row>
    <row r="1172" spans="1:22" ht="14.25" customHeight="1">
      <c r="A1172" s="2">
        <v>1171</v>
      </c>
      <c r="B1172" s="2" t="s">
        <v>3350</v>
      </c>
      <c r="C1172" s="2">
        <f>YEAR(Data!$D1172)</f>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2">
        <v>8.299199999999999</v>
      </c>
    </row>
    <row r="1173" spans="1:22" ht="14.25" customHeight="1">
      <c r="A1173" s="2">
        <v>1172</v>
      </c>
      <c r="B1173" s="2" t="s">
        <v>3357</v>
      </c>
      <c r="C1173" s="2">
        <f>YEAR(Data!$D1173)</f>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2">
        <v>10.7424</v>
      </c>
    </row>
    <row r="1174" spans="1:22" ht="14.25" customHeight="1">
      <c r="A1174" s="2">
        <v>1173</v>
      </c>
      <c r="B1174" s="2" t="s">
        <v>3361</v>
      </c>
      <c r="C1174" s="2">
        <f>YEAR(Data!$D1174)</f>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16.520000000000003</v>
      </c>
      <c r="T1174" s="2">
        <v>5</v>
      </c>
      <c r="U1174" s="2">
        <v>0.2</v>
      </c>
      <c r="V1174" s="2">
        <v>5.5754999999999999</v>
      </c>
    </row>
    <row r="1175" spans="1:22" ht="14.25" customHeight="1">
      <c r="A1175" s="2">
        <v>1174</v>
      </c>
      <c r="B1175" s="2" t="s">
        <v>3364</v>
      </c>
      <c r="C1175" s="2">
        <f>YEAR(Data!$D1175)</f>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5.1759999999999984</v>
      </c>
      <c r="T1175" s="2">
        <v>4</v>
      </c>
      <c r="U1175" s="2">
        <v>0.8</v>
      </c>
      <c r="V1175" s="2">
        <v>-7.7640000000000011</v>
      </c>
    </row>
    <row r="1176" spans="1:22" ht="14.25" customHeight="1">
      <c r="A1176" s="2">
        <v>1175</v>
      </c>
      <c r="B1176" s="2" t="s">
        <v>3365</v>
      </c>
      <c r="C1176" s="2">
        <f>YEAR(Data!$D1176)</f>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2">
        <v>16.2864</v>
      </c>
    </row>
    <row r="1177" spans="1:22" ht="14.25" customHeight="1">
      <c r="A1177" s="2">
        <v>1176</v>
      </c>
      <c r="B1177" s="2" t="s">
        <v>3368</v>
      </c>
      <c r="C1177" s="2">
        <f>YEAR(Data!$D1177)</f>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2">
        <v>8.0996999999999986</v>
      </c>
    </row>
    <row r="1178" spans="1:22" ht="14.25" customHeight="1">
      <c r="A1178" s="2">
        <v>1177</v>
      </c>
      <c r="B1178" s="2" t="s">
        <v>3369</v>
      </c>
      <c r="C1178" s="2">
        <f>YEAR(Data!$D1178)</f>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2">
        <v>5.4332000000000003</v>
      </c>
    </row>
    <row r="1179" spans="1:22" ht="14.25" customHeight="1">
      <c r="A1179" s="2">
        <v>1178</v>
      </c>
      <c r="B1179" s="2" t="s">
        <v>3373</v>
      </c>
      <c r="C1179" s="2">
        <f>YEAR(Data!$D1179)</f>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2">
        <v>51.749999999999986</v>
      </c>
    </row>
    <row r="1180" spans="1:22" ht="14.25" customHeight="1">
      <c r="A1180" s="2">
        <v>1179</v>
      </c>
      <c r="B1180" s="2" t="s">
        <v>3373</v>
      </c>
      <c r="C1180" s="2">
        <f>YEAR(Data!$D1180)</f>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2">
        <v>44.992500000000007</v>
      </c>
    </row>
    <row r="1181" spans="1:22" ht="14.25" customHeight="1">
      <c r="A1181" s="2">
        <v>1180</v>
      </c>
      <c r="B1181" s="2" t="s">
        <v>3377</v>
      </c>
      <c r="C1181" s="2">
        <f>YEAR(Data!$D1181)</f>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2">
        <v>64.674000000000007</v>
      </c>
    </row>
    <row r="1182" spans="1:22" ht="14.25" customHeight="1">
      <c r="A1182" s="2">
        <v>1181</v>
      </c>
      <c r="B1182" s="2" t="s">
        <v>3380</v>
      </c>
      <c r="C1182" s="2">
        <f>YEAR(Data!$D1182)</f>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2">
        <v>357.19110000000001</v>
      </c>
    </row>
    <row r="1183" spans="1:22" ht="14.25" customHeight="1">
      <c r="A1183" s="2">
        <v>1182</v>
      </c>
      <c r="B1183" s="2" t="s">
        <v>3380</v>
      </c>
      <c r="C1183" s="2">
        <f>YEAR(Data!$D1183)</f>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2">
        <v>1.0903999999999998</v>
      </c>
    </row>
    <row r="1184" spans="1:22" ht="14.25" customHeight="1">
      <c r="A1184" s="2">
        <v>1183</v>
      </c>
      <c r="B1184" s="2" t="s">
        <v>3385</v>
      </c>
      <c r="C1184" s="2">
        <f>YEAR(Data!$D1184)</f>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2">
        <v>7.3385999999999996</v>
      </c>
    </row>
    <row r="1185" spans="1:22" ht="14.25" customHeight="1">
      <c r="A1185" s="2">
        <v>1184</v>
      </c>
      <c r="B1185" s="2" t="s">
        <v>3385</v>
      </c>
      <c r="C1185" s="2">
        <f>YEAR(Data!$D1185)</f>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2">
        <v>0.69300000000000006</v>
      </c>
    </row>
    <row r="1186" spans="1:22" ht="14.25" customHeight="1">
      <c r="A1186" s="2">
        <v>1185</v>
      </c>
      <c r="B1186" s="2" t="s">
        <v>3388</v>
      </c>
      <c r="C1186" s="2">
        <f>YEAR(Data!$D1186)</f>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12.096000000000002</v>
      </c>
      <c r="T1186" s="2">
        <v>7</v>
      </c>
      <c r="U1186" s="2">
        <v>0.2</v>
      </c>
      <c r="V1186" s="2">
        <v>4.2335999999999991</v>
      </c>
    </row>
    <row r="1187" spans="1:22" ht="14.25" customHeight="1">
      <c r="A1187" s="2">
        <v>1186</v>
      </c>
      <c r="B1187" s="2" t="s">
        <v>3388</v>
      </c>
      <c r="C1187" s="2">
        <f>YEAR(Data!$D1187)</f>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2">
        <v>9.7176000000000329</v>
      </c>
    </row>
    <row r="1188" spans="1:22" ht="14.25" customHeight="1">
      <c r="A1188" s="2">
        <v>1187</v>
      </c>
      <c r="B1188" s="2" t="s">
        <v>3388</v>
      </c>
      <c r="C1188" s="2">
        <f>YEAR(Data!$D1188)</f>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2">
        <v>12.441600000000001</v>
      </c>
    </row>
    <row r="1189" spans="1:22" ht="14.25" customHeight="1">
      <c r="A1189" s="2">
        <v>1188</v>
      </c>
      <c r="B1189" s="2" t="s">
        <v>3388</v>
      </c>
      <c r="C1189" s="2">
        <f>YEAR(Data!$D1189)</f>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2">
        <v>53.346599999999995</v>
      </c>
    </row>
    <row r="1190" spans="1:22" ht="14.25" customHeight="1">
      <c r="A1190" s="2">
        <v>1189</v>
      </c>
      <c r="B1190" s="2" t="s">
        <v>3395</v>
      </c>
      <c r="C1190" s="2">
        <f>YEAR(Data!$D1190)</f>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2">
        <v>22.118400000000001</v>
      </c>
    </row>
    <row r="1191" spans="1:22" ht="14.25" customHeight="1">
      <c r="A1191" s="2">
        <v>1190</v>
      </c>
      <c r="B1191" s="2" t="s">
        <v>3395</v>
      </c>
      <c r="C1191" s="2">
        <f>YEAR(Data!$D1191)</f>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889.53600000000006</v>
      </c>
      <c r="T1191" s="2">
        <v>8</v>
      </c>
      <c r="U1191" s="2">
        <v>0.2</v>
      </c>
      <c r="V1191" s="2">
        <v>66.715199999999982</v>
      </c>
    </row>
    <row r="1192" spans="1:22" ht="14.25" customHeight="1">
      <c r="A1192" s="2">
        <v>1191</v>
      </c>
      <c r="B1192" s="2" t="s">
        <v>3395</v>
      </c>
      <c r="C1192" s="2">
        <f>YEAR(Data!$D1192)</f>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2">
        <v>89.222400000000022</v>
      </c>
    </row>
    <row r="1193" spans="1:22" ht="14.25" customHeight="1">
      <c r="A1193" s="2">
        <v>1192</v>
      </c>
      <c r="B1193" s="2" t="s">
        <v>3395</v>
      </c>
      <c r="C1193" s="2">
        <f>YEAR(Data!$D1193)</f>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2">
        <v>109.7208</v>
      </c>
    </row>
    <row r="1194" spans="1:22" ht="14.25" customHeight="1">
      <c r="A1194" s="2">
        <v>1193</v>
      </c>
      <c r="B1194" s="2" t="s">
        <v>3395</v>
      </c>
      <c r="C1194" s="2">
        <f>YEAR(Data!$D1194)</f>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2">
        <v>11.328800000000001</v>
      </c>
    </row>
    <row r="1195" spans="1:22" ht="14.25" customHeight="1">
      <c r="A1195" s="2">
        <v>1194</v>
      </c>
      <c r="B1195" s="2" t="s">
        <v>3404</v>
      </c>
      <c r="C1195" s="2">
        <f>YEAR(Data!$D1195)</f>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15.552000000000003</v>
      </c>
      <c r="T1195" s="2">
        <v>3</v>
      </c>
      <c r="U1195" s="2">
        <v>0.2</v>
      </c>
      <c r="V1195" s="2">
        <v>5.4432</v>
      </c>
    </row>
    <row r="1196" spans="1:22" ht="14.25" customHeight="1">
      <c r="A1196" s="2">
        <v>1195</v>
      </c>
      <c r="B1196" s="2" t="s">
        <v>3404</v>
      </c>
      <c r="C1196" s="2">
        <f>YEAR(Data!$D1196)</f>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15.712000000000002</v>
      </c>
      <c r="T1196" s="2">
        <v>4</v>
      </c>
      <c r="U1196" s="2">
        <v>0.2</v>
      </c>
      <c r="V1196" s="2">
        <v>2.553199999999999</v>
      </c>
    </row>
    <row r="1197" spans="1:22" ht="14.25" customHeight="1">
      <c r="A1197" s="2">
        <v>1196</v>
      </c>
      <c r="B1197" s="2" t="s">
        <v>3404</v>
      </c>
      <c r="C1197" s="2">
        <f>YEAR(Data!$D1197)</f>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2">
        <v>2.1588000000000021</v>
      </c>
    </row>
    <row r="1198" spans="1:22" ht="14.25" customHeight="1">
      <c r="A1198" s="2">
        <v>1197</v>
      </c>
      <c r="B1198" s="2" t="s">
        <v>3404</v>
      </c>
      <c r="C1198" s="2">
        <f>YEAR(Data!$D1198)</f>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55.967999999999996</v>
      </c>
      <c r="T1198" s="2">
        <v>1</v>
      </c>
      <c r="U1198" s="2">
        <v>0.2</v>
      </c>
      <c r="V1198" s="2">
        <v>-2.098800000000006</v>
      </c>
    </row>
    <row r="1199" spans="1:22" ht="14.25" customHeight="1">
      <c r="A1199" s="2">
        <v>1198</v>
      </c>
      <c r="B1199" s="2" t="s">
        <v>3408</v>
      </c>
      <c r="C1199" s="2">
        <f>YEAR(Data!$D1199)</f>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431.92800000000005</v>
      </c>
      <c r="T1199" s="2">
        <v>9</v>
      </c>
      <c r="U1199" s="2">
        <v>0.2</v>
      </c>
      <c r="V1199" s="2">
        <v>64.789199999999951</v>
      </c>
    </row>
    <row r="1200" spans="1:22" ht="14.25" customHeight="1">
      <c r="A1200" s="2">
        <v>1199</v>
      </c>
      <c r="B1200" s="2" t="s">
        <v>3408</v>
      </c>
      <c r="C1200" s="2">
        <f>YEAR(Data!$D1200)</f>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2">
        <v>-4.1135999999999981</v>
      </c>
    </row>
    <row r="1201" spans="1:22" ht="14.25" customHeight="1">
      <c r="A1201" s="2">
        <v>1200</v>
      </c>
      <c r="B1201" s="2" t="s">
        <v>3408</v>
      </c>
      <c r="C1201" s="2">
        <f>YEAR(Data!$D1201)</f>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1088.7919999999997</v>
      </c>
      <c r="T1201" s="2">
        <v>4</v>
      </c>
      <c r="U1201" s="2">
        <v>0.8</v>
      </c>
      <c r="V1201" s="2">
        <v>-1850.9464000000007</v>
      </c>
    </row>
    <row r="1202" spans="1:22" ht="14.25" customHeight="1">
      <c r="A1202" s="2">
        <v>1201</v>
      </c>
      <c r="B1202" s="2" t="s">
        <v>3413</v>
      </c>
      <c r="C1202" s="2">
        <f>YEAR(Data!$D1202)</f>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2">
        <v>40.800600000000003</v>
      </c>
    </row>
    <row r="1203" spans="1:22" ht="14.25" customHeight="1">
      <c r="A1203" s="2">
        <v>1202</v>
      </c>
      <c r="B1203" s="2" t="s">
        <v>3413</v>
      </c>
      <c r="C1203" s="2">
        <f>YEAR(Data!$D1203)</f>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1.8720000000000003</v>
      </c>
      <c r="T1203" s="2">
        <v>3</v>
      </c>
      <c r="U1203" s="2">
        <v>0.7</v>
      </c>
      <c r="V1203" s="2">
        <v>-1.4352</v>
      </c>
    </row>
    <row r="1204" spans="1:22" ht="14.25" customHeight="1">
      <c r="A1204" s="2">
        <v>1203</v>
      </c>
      <c r="B1204" s="2" t="s">
        <v>3413</v>
      </c>
      <c r="C1204" s="2">
        <f>YEAR(Data!$D1204)</f>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854.35200000000009</v>
      </c>
      <c r="T1204" s="2">
        <v>3</v>
      </c>
      <c r="U1204" s="2">
        <v>0.2</v>
      </c>
      <c r="V1204" s="2">
        <v>10.679399999999873</v>
      </c>
    </row>
    <row r="1205" spans="1:22" ht="14.25" customHeight="1">
      <c r="A1205" s="2">
        <v>1204</v>
      </c>
      <c r="B1205" s="2" t="s">
        <v>3413</v>
      </c>
      <c r="C1205" s="2">
        <f>YEAR(Data!$D1205)</f>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593.5680000000001</v>
      </c>
      <c r="T1205" s="2">
        <v>2</v>
      </c>
      <c r="U1205" s="2">
        <v>0.2</v>
      </c>
      <c r="V1205" s="2">
        <v>0</v>
      </c>
    </row>
    <row r="1206" spans="1:22" ht="14.25" customHeight="1">
      <c r="A1206" s="2">
        <v>1205</v>
      </c>
      <c r="B1206" s="2" t="s">
        <v>3413</v>
      </c>
      <c r="C1206" s="2">
        <f>YEAR(Data!$D1206)</f>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2">
        <v>-33.804000000000002</v>
      </c>
    </row>
    <row r="1207" spans="1:22" ht="14.25" customHeight="1">
      <c r="A1207" s="2">
        <v>1206</v>
      </c>
      <c r="B1207" s="2" t="s">
        <v>3416</v>
      </c>
      <c r="C1207" s="2">
        <f>YEAR(Data!$D1207)</f>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2">
        <v>16.997500000000016</v>
      </c>
    </row>
    <row r="1208" spans="1:22" ht="14.25" customHeight="1">
      <c r="A1208" s="2">
        <v>1207</v>
      </c>
      <c r="B1208" s="2" t="s">
        <v>3419</v>
      </c>
      <c r="C1208" s="2">
        <f>YEAR(Data!$D1208)</f>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2">
        <v>3.3629999999999995</v>
      </c>
    </row>
    <row r="1209" spans="1:22" ht="14.25" customHeight="1">
      <c r="A1209" s="2">
        <v>1208</v>
      </c>
      <c r="B1209" s="2" t="s">
        <v>3419</v>
      </c>
      <c r="C1209" s="2">
        <f>YEAR(Data!$D1209)</f>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2">
        <v>3.2003999999999997</v>
      </c>
    </row>
    <row r="1210" spans="1:22" ht="14.25" customHeight="1">
      <c r="A1210" s="2">
        <v>1209</v>
      </c>
      <c r="B1210" s="2" t="s">
        <v>3419</v>
      </c>
      <c r="C1210" s="2">
        <f>YEAR(Data!$D1210)</f>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14.069999999999999</v>
      </c>
      <c r="T1210" s="2">
        <v>7</v>
      </c>
      <c r="U1210" s="2">
        <v>0</v>
      </c>
      <c r="V1210" s="2">
        <v>6.8942999999999994</v>
      </c>
    </row>
    <row r="1211" spans="1:22" ht="14.25" customHeight="1">
      <c r="A1211" s="2">
        <v>1210</v>
      </c>
      <c r="B1211" s="2" t="s">
        <v>3419</v>
      </c>
      <c r="C1211" s="2">
        <f>YEAR(Data!$D1211)</f>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2">
        <v>10.465</v>
      </c>
    </row>
    <row r="1212" spans="1:22" ht="14.25" customHeight="1">
      <c r="A1212" s="2">
        <v>1211</v>
      </c>
      <c r="B1212" s="2" t="s">
        <v>3419</v>
      </c>
      <c r="C1212" s="2">
        <f>YEAR(Data!$D1212)</f>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2">
        <v>2.8835999999999995</v>
      </c>
    </row>
    <row r="1213" spans="1:22" ht="14.25" customHeight="1">
      <c r="A1213" s="2">
        <v>1212</v>
      </c>
      <c r="B1213" s="2" t="s">
        <v>3419</v>
      </c>
      <c r="C1213" s="2">
        <f>YEAR(Data!$D1213)</f>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2">
        <v>21.717599999999948</v>
      </c>
    </row>
    <row r="1214" spans="1:22" ht="14.25" customHeight="1">
      <c r="A1214" s="2">
        <v>1213</v>
      </c>
      <c r="B1214" s="2" t="s">
        <v>3426</v>
      </c>
      <c r="C1214" s="2">
        <f>YEAR(Data!$D1214)</f>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141.37199999999999</v>
      </c>
      <c r="T1214" s="2">
        <v>2</v>
      </c>
      <c r="U1214" s="2">
        <v>0.3</v>
      </c>
      <c r="V1214" s="2">
        <v>-48.470400000000019</v>
      </c>
    </row>
    <row r="1215" spans="1:22" ht="14.25" customHeight="1">
      <c r="A1215" s="2">
        <v>1214</v>
      </c>
      <c r="B1215" s="2" t="s">
        <v>3426</v>
      </c>
      <c r="C1215" s="2">
        <f>YEAR(Data!$D1215)</f>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2">
        <v>-2.3275999999999994</v>
      </c>
    </row>
    <row r="1216" spans="1:22" ht="14.25" customHeight="1">
      <c r="A1216" s="2">
        <v>1215</v>
      </c>
      <c r="B1216" s="2" t="s">
        <v>3426</v>
      </c>
      <c r="C1216" s="2">
        <f>YEAR(Data!$D1216)</f>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4.503000000000001</v>
      </c>
      <c r="T1216" s="2">
        <v>1</v>
      </c>
      <c r="U1216" s="2">
        <v>0.7</v>
      </c>
      <c r="V1216" s="2">
        <v>-3.6024000000000012</v>
      </c>
    </row>
    <row r="1217" spans="1:22" ht="14.25" customHeight="1">
      <c r="A1217" s="2">
        <v>1216</v>
      </c>
      <c r="B1217" s="2" t="s">
        <v>3426</v>
      </c>
      <c r="C1217" s="2">
        <f>YEAR(Data!$D1217)</f>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2">
        <v>1.5767999999999998</v>
      </c>
    </row>
    <row r="1218" spans="1:22" ht="14.25" customHeight="1">
      <c r="A1218" s="2">
        <v>1217</v>
      </c>
      <c r="B1218" s="2" t="s">
        <v>3426</v>
      </c>
      <c r="C1218" s="2">
        <f>YEAR(Data!$D1218)</f>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95.88000000000001</v>
      </c>
      <c r="T1218" s="2">
        <v>3</v>
      </c>
      <c r="U1218" s="2">
        <v>0.2</v>
      </c>
      <c r="V1218" s="2">
        <v>28.764000000000006</v>
      </c>
    </row>
    <row r="1219" spans="1:22" ht="14.25" customHeight="1">
      <c r="A1219" s="2">
        <v>1218</v>
      </c>
      <c r="B1219" s="2" t="s">
        <v>3426</v>
      </c>
      <c r="C1219" s="2">
        <f>YEAR(Data!$D1219)</f>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2">
        <v>1.7024000000000008</v>
      </c>
    </row>
    <row r="1220" spans="1:22" ht="14.25" customHeight="1">
      <c r="A1220" s="2">
        <v>1219</v>
      </c>
      <c r="B1220" s="2" t="s">
        <v>3426</v>
      </c>
      <c r="C1220" s="2">
        <f>YEAR(Data!$D1220)</f>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2">
        <v>64.674000000000007</v>
      </c>
    </row>
    <row r="1221" spans="1:22" ht="14.25" customHeight="1">
      <c r="A1221" s="2">
        <v>1220</v>
      </c>
      <c r="B1221" s="2" t="s">
        <v>3426</v>
      </c>
      <c r="C1221" s="2">
        <f>YEAR(Data!$D1221)</f>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1931.9579999999999</v>
      </c>
      <c r="T1221" s="2">
        <v>7</v>
      </c>
      <c r="U1221" s="2">
        <v>0.4</v>
      </c>
      <c r="V1221" s="2">
        <v>-386.3915999999997</v>
      </c>
    </row>
    <row r="1222" spans="1:22" ht="14.25" customHeight="1">
      <c r="A1222" s="2">
        <v>1221</v>
      </c>
      <c r="B1222" s="2" t="s">
        <v>3435</v>
      </c>
      <c r="C1222" s="2">
        <f>YEAR(Data!$D1222)</f>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44.954999999999977</v>
      </c>
    </row>
    <row r="1223" spans="1:22" ht="14.25" customHeight="1">
      <c r="A1223" s="2">
        <v>1222</v>
      </c>
      <c r="B1223" s="2" t="s">
        <v>3435</v>
      </c>
      <c r="C1223" s="2">
        <f>YEAR(Data!$D1223)</f>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255.93600000000004</v>
      </c>
      <c r="T1223" s="2">
        <v>8</v>
      </c>
      <c r="U1223" s="2">
        <v>0.2</v>
      </c>
      <c r="V1223" s="2">
        <v>28.792799999999971</v>
      </c>
    </row>
    <row r="1224" spans="1:22" ht="14.25" customHeight="1">
      <c r="A1224" s="2">
        <v>1223</v>
      </c>
      <c r="B1224" s="2" t="s">
        <v>3440</v>
      </c>
      <c r="C1224" s="2">
        <f>YEAR(Data!$D1224)</f>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113.78999999999999</v>
      </c>
      <c r="T1224" s="2">
        <v>3</v>
      </c>
      <c r="U1224" s="2">
        <v>0</v>
      </c>
      <c r="V1224" s="2">
        <v>20.482199999999992</v>
      </c>
    </row>
    <row r="1225" spans="1:22" ht="14.25" customHeight="1">
      <c r="A1225" s="2">
        <v>1224</v>
      </c>
      <c r="B1225" s="2" t="s">
        <v>3440</v>
      </c>
      <c r="C1225" s="2">
        <f>YEAR(Data!$D1225)</f>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2">
        <v>34.38600000000001</v>
      </c>
    </row>
    <row r="1226" spans="1:22" ht="14.25" customHeight="1">
      <c r="A1226" s="2">
        <v>1225</v>
      </c>
      <c r="B1226" s="2" t="s">
        <v>3440</v>
      </c>
      <c r="C1226" s="2">
        <f>YEAR(Data!$D1226)</f>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1.7280000000000002</v>
      </c>
      <c r="T1226" s="2">
        <v>1</v>
      </c>
      <c r="U1226" s="2">
        <v>0.2</v>
      </c>
      <c r="V1226" s="2">
        <v>0.60479999999999989</v>
      </c>
    </row>
    <row r="1227" spans="1:22" ht="14.25" customHeight="1">
      <c r="A1227" s="2">
        <v>1226</v>
      </c>
      <c r="B1227" s="2" t="s">
        <v>3440</v>
      </c>
      <c r="C1227" s="2">
        <f>YEAR(Data!$D1227)</f>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2">
        <v>19.874400000000001</v>
      </c>
    </row>
    <row r="1228" spans="1:22" ht="14.25" customHeight="1">
      <c r="A1228" s="2">
        <v>1227</v>
      </c>
      <c r="B1228" s="2" t="s">
        <v>3440</v>
      </c>
      <c r="C1228" s="2">
        <f>YEAR(Data!$D1228)</f>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2">
        <v>3.6587999999999994</v>
      </c>
    </row>
    <row r="1229" spans="1:22" ht="14.25" customHeight="1">
      <c r="A1229" s="2">
        <v>1228</v>
      </c>
      <c r="B1229" s="2" t="s">
        <v>3440</v>
      </c>
      <c r="C1229" s="2">
        <f>YEAR(Data!$D1229)</f>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2">
        <v>11.631599999999992</v>
      </c>
    </row>
    <row r="1230" spans="1:22" ht="14.25" customHeight="1">
      <c r="A1230" s="2">
        <v>1229</v>
      </c>
      <c r="B1230" s="2" t="s">
        <v>3446</v>
      </c>
      <c r="C1230" s="2">
        <f>YEAR(Data!$D1230)</f>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2">
        <v>7.4871999999999996</v>
      </c>
    </row>
    <row r="1231" spans="1:22" ht="14.25" customHeight="1">
      <c r="A1231" s="2">
        <v>1230</v>
      </c>
      <c r="B1231" s="2" t="s">
        <v>3446</v>
      </c>
      <c r="C1231" s="2">
        <f>YEAR(Data!$D1231)</f>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2">
        <v>2.9681999999999995</v>
      </c>
    </row>
    <row r="1232" spans="1:22" ht="14.25" customHeight="1">
      <c r="A1232" s="2">
        <v>1231</v>
      </c>
      <c r="B1232" s="2" t="s">
        <v>3446</v>
      </c>
      <c r="C1232" s="2">
        <f>YEAR(Data!$D1232)</f>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2">
        <v>1.7607999999999997</v>
      </c>
    </row>
    <row r="1233" spans="1:22" ht="14.25" customHeight="1">
      <c r="A1233" s="2">
        <v>1232</v>
      </c>
      <c r="B1233" s="2" t="s">
        <v>3449</v>
      </c>
      <c r="C1233" s="2">
        <f>YEAR(Data!$D1233)</f>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2">
        <v>0.72279999999999989</v>
      </c>
    </row>
    <row r="1234" spans="1:22" ht="14.25" customHeight="1">
      <c r="A1234" s="2">
        <v>1233</v>
      </c>
      <c r="B1234" s="2" t="s">
        <v>3449</v>
      </c>
      <c r="C1234" s="2">
        <f>YEAR(Data!$D1234)</f>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2">
        <v>35.981999999999992</v>
      </c>
    </row>
    <row r="1235" spans="1:22" ht="14.25" customHeight="1">
      <c r="A1235" s="2">
        <v>1234</v>
      </c>
      <c r="B1235" s="2" t="s">
        <v>3455</v>
      </c>
      <c r="C1235" s="2">
        <f>YEAR(Data!$D1235)</f>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839.98799999999994</v>
      </c>
      <c r="T1235" s="2">
        <v>2</v>
      </c>
      <c r="U1235" s="2">
        <v>0.4</v>
      </c>
      <c r="V1235" s="2">
        <v>69.99899999999991</v>
      </c>
    </row>
    <row r="1236" spans="1:22" ht="14.25" customHeight="1">
      <c r="A1236" s="2">
        <v>1235</v>
      </c>
      <c r="B1236" s="2" t="s">
        <v>3460</v>
      </c>
      <c r="C1236" s="2">
        <f>YEAR(Data!$D1236)</f>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47.952000000000005</v>
      </c>
      <c r="T1236" s="2">
        <v>3</v>
      </c>
      <c r="U1236" s="2">
        <v>0.2</v>
      </c>
      <c r="V1236" s="2">
        <v>13.786200000000006</v>
      </c>
    </row>
    <row r="1237" spans="1:22" ht="14.25" customHeight="1">
      <c r="A1237" s="2">
        <v>1236</v>
      </c>
      <c r="B1237" s="2" t="s">
        <v>3460</v>
      </c>
      <c r="C1237" s="2">
        <f>YEAR(Data!$D1237)</f>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37.425000000000004</v>
      </c>
      <c r="T1237" s="2">
        <v>5</v>
      </c>
      <c r="U1237" s="2">
        <v>0.7</v>
      </c>
      <c r="V1237" s="2">
        <v>-29.940000000000012</v>
      </c>
    </row>
    <row r="1238" spans="1:22" ht="14.25" customHeight="1">
      <c r="A1238" s="2">
        <v>1237</v>
      </c>
      <c r="B1238" s="2" t="s">
        <v>3460</v>
      </c>
      <c r="C1238" s="2">
        <f>YEAR(Data!$D1238)</f>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63.967999999999996</v>
      </c>
      <c r="T1238" s="2">
        <v>2</v>
      </c>
      <c r="U1238" s="2">
        <v>0.2</v>
      </c>
      <c r="V1238" s="2">
        <v>0</v>
      </c>
    </row>
    <row r="1239" spans="1:22" ht="14.25" customHeight="1">
      <c r="A1239" s="2">
        <v>1238</v>
      </c>
      <c r="B1239" s="2" t="s">
        <v>3460</v>
      </c>
      <c r="C1239" s="2">
        <f>YEAR(Data!$D1239)</f>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2">
        <v>41.262</v>
      </c>
    </row>
    <row r="1240" spans="1:22" ht="14.25" customHeight="1">
      <c r="A1240" s="2">
        <v>1239</v>
      </c>
      <c r="B1240" s="2" t="s">
        <v>3466</v>
      </c>
      <c r="C1240" s="2">
        <f>YEAR(Data!$D1240)</f>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2">
        <v>5.4340000000000002</v>
      </c>
    </row>
    <row r="1241" spans="1:22" ht="14.25" customHeight="1">
      <c r="A1241" s="2">
        <v>1240</v>
      </c>
      <c r="B1241" s="2" t="s">
        <v>3466</v>
      </c>
      <c r="C1241" s="2">
        <f>YEAR(Data!$D1241)</f>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2">
        <v>10.652200000000001</v>
      </c>
    </row>
    <row r="1242" spans="1:22" ht="14.25" customHeight="1">
      <c r="A1242" s="2">
        <v>1241</v>
      </c>
      <c r="B1242" s="2" t="s">
        <v>3466</v>
      </c>
      <c r="C1242" s="2">
        <f>YEAR(Data!$D1242)</f>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2">
        <v>10.7912</v>
      </c>
    </row>
    <row r="1243" spans="1:22" ht="14.25" customHeight="1">
      <c r="A1243" s="2">
        <v>1242</v>
      </c>
      <c r="B1243" s="2" t="s">
        <v>3473</v>
      </c>
      <c r="C1243" s="2">
        <f>YEAR(Data!$D1243)</f>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2">
        <v>5.5</v>
      </c>
    </row>
    <row r="1244" spans="1:22" ht="14.25" customHeight="1">
      <c r="A1244" s="2">
        <v>1243</v>
      </c>
      <c r="B1244" s="2" t="s">
        <v>3476</v>
      </c>
      <c r="C1244" s="2">
        <f>YEAR(Data!$D1244)</f>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2">
        <v>124.48499999999999</v>
      </c>
    </row>
    <row r="1245" spans="1:22" ht="14.25" customHeight="1">
      <c r="A1245" s="2">
        <v>1244</v>
      </c>
      <c r="B1245" s="2" t="s">
        <v>3476</v>
      </c>
      <c r="C1245" s="2">
        <f>YEAR(Data!$D1245)</f>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3.5752000000000006</v>
      </c>
    </row>
    <row r="1246" spans="1:22" ht="14.25" customHeight="1">
      <c r="A1246" s="2">
        <v>1245</v>
      </c>
      <c r="B1246" s="2" t="s">
        <v>3479</v>
      </c>
      <c r="C1246" s="2">
        <f>YEAR(Data!$D1246)</f>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2">
        <v>23.8581</v>
      </c>
    </row>
    <row r="1247" spans="1:22" ht="14.25" customHeight="1">
      <c r="A1247" s="2">
        <v>1246</v>
      </c>
      <c r="B1247" s="2" t="s">
        <v>3485</v>
      </c>
      <c r="C1247" s="2">
        <f>YEAR(Data!$D1247)</f>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764.6880000000001</v>
      </c>
      <c r="T1247" s="2">
        <v>6</v>
      </c>
      <c r="U1247" s="2">
        <v>0.2</v>
      </c>
      <c r="V1247" s="2">
        <v>95.585999999999899</v>
      </c>
    </row>
    <row r="1248" spans="1:22" ht="14.25" customHeight="1">
      <c r="A1248" s="2">
        <v>1247</v>
      </c>
      <c r="B1248" s="2" t="s">
        <v>3485</v>
      </c>
      <c r="C1248" s="2">
        <f>YEAR(Data!$D1248)</f>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2">
        <v>135.4068000000002</v>
      </c>
    </row>
    <row r="1249" spans="1:22" ht="14.25" customHeight="1">
      <c r="A1249" s="2">
        <v>1248</v>
      </c>
      <c r="B1249" s="2" t="s">
        <v>3485</v>
      </c>
      <c r="C1249" s="2">
        <f>YEAR(Data!$D1249)</f>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254.97449999999998</v>
      </c>
      <c r="T1249" s="2">
        <v>3</v>
      </c>
      <c r="U1249" s="2">
        <v>0.15</v>
      </c>
      <c r="V1249" s="2">
        <v>11.998799999999989</v>
      </c>
    </row>
    <row r="1250" spans="1:22" ht="14.25" customHeight="1">
      <c r="A1250" s="2">
        <v>1249</v>
      </c>
      <c r="B1250" s="2" t="s">
        <v>3493</v>
      </c>
      <c r="C1250" s="2">
        <f>YEAR(Data!$D1250)</f>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2">
        <v>17.468999999999998</v>
      </c>
    </row>
    <row r="1251" spans="1:22" ht="14.25" customHeight="1">
      <c r="A1251" s="2">
        <v>1250</v>
      </c>
      <c r="B1251" s="2" t="s">
        <v>3493</v>
      </c>
      <c r="C1251" s="2">
        <f>YEAR(Data!$D1251)</f>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1141.9379999999999</v>
      </c>
      <c r="T1251" s="2">
        <v>9</v>
      </c>
      <c r="U1251" s="2">
        <v>0.1</v>
      </c>
      <c r="V1251" s="2">
        <v>139.57019999999989</v>
      </c>
    </row>
    <row r="1252" spans="1:22" ht="14.25" customHeight="1">
      <c r="A1252" s="2">
        <v>1251</v>
      </c>
      <c r="B1252" s="2" t="s">
        <v>3493</v>
      </c>
      <c r="C1252" s="2">
        <f>YEAR(Data!$D1252)</f>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2">
        <v>511.36799999999999</v>
      </c>
    </row>
    <row r="1253" spans="1:22" ht="14.25" customHeight="1">
      <c r="A1253" s="2">
        <v>1252</v>
      </c>
      <c r="B1253" s="2" t="s">
        <v>3493</v>
      </c>
      <c r="C1253" s="2">
        <f>YEAR(Data!$D1253)</f>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2">
        <v>1.3760000000000003</v>
      </c>
    </row>
    <row r="1254" spans="1:22" ht="14.25" customHeight="1">
      <c r="A1254" s="2">
        <v>1253</v>
      </c>
      <c r="B1254" s="2" t="s">
        <v>3499</v>
      </c>
      <c r="C1254" s="2">
        <f>YEAR(Data!$D1254)</f>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2">
        <v>285.9896</v>
      </c>
    </row>
    <row r="1255" spans="1:22" ht="14.25" customHeight="1">
      <c r="A1255" s="2">
        <v>1254</v>
      </c>
      <c r="B1255" s="2" t="s">
        <v>3502</v>
      </c>
      <c r="C1255" s="2">
        <f>YEAR(Data!$D1255)</f>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2">
        <v>0.59039999999999915</v>
      </c>
    </row>
    <row r="1256" spans="1:22" ht="14.25" customHeight="1">
      <c r="A1256" s="2">
        <v>1255</v>
      </c>
      <c r="B1256" s="2" t="s">
        <v>3502</v>
      </c>
      <c r="C1256" s="2">
        <f>YEAR(Data!$D1256)</f>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2">
        <v>-8.3790000000000031</v>
      </c>
    </row>
    <row r="1257" spans="1:22" ht="14.25" customHeight="1">
      <c r="A1257" s="2">
        <v>1256</v>
      </c>
      <c r="B1257" s="2" t="s">
        <v>3502</v>
      </c>
      <c r="C1257" s="2">
        <f>YEAR(Data!$D1257)</f>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2">
        <v>0.50219999999999976</v>
      </c>
    </row>
    <row r="1258" spans="1:22" ht="14.25" customHeight="1">
      <c r="A1258" s="2">
        <v>1257</v>
      </c>
      <c r="B1258" s="2" t="s">
        <v>3502</v>
      </c>
      <c r="C1258" s="2">
        <f>YEAR(Data!$D1258)</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43.872000000000007</v>
      </c>
      <c r="T1258" s="2">
        <v>2</v>
      </c>
      <c r="U1258" s="2">
        <v>0.2</v>
      </c>
      <c r="V1258" s="2">
        <v>11.516399999999999</v>
      </c>
    </row>
    <row r="1259" spans="1:22" ht="14.25" customHeight="1">
      <c r="A1259" s="2">
        <v>1258</v>
      </c>
      <c r="B1259" s="2" t="s">
        <v>3509</v>
      </c>
      <c r="C1259" s="2">
        <f>YEAR(Data!$D1259)</f>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27.882000000000005</v>
      </c>
      <c r="T1259" s="2">
        <v>3</v>
      </c>
      <c r="U1259" s="2">
        <v>0.7</v>
      </c>
      <c r="V1259" s="2">
        <v>-20.446799999999996</v>
      </c>
    </row>
    <row r="1260" spans="1:22" ht="14.25" customHeight="1">
      <c r="A1260" s="2">
        <v>1259</v>
      </c>
      <c r="B1260" s="2" t="s">
        <v>3509</v>
      </c>
      <c r="C1260" s="2">
        <f>YEAR(Data!$D1260)</f>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2">
        <v>-47.254199999999997</v>
      </c>
    </row>
    <row r="1261" spans="1:22" ht="14.25" customHeight="1">
      <c r="A1261" s="2">
        <v>1260</v>
      </c>
      <c r="B1261" s="2" t="s">
        <v>3509</v>
      </c>
      <c r="C1261" s="2">
        <f>YEAR(Data!$D1261)</f>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255.68000000000004</v>
      </c>
      <c r="T1261" s="2">
        <v>8</v>
      </c>
      <c r="U1261" s="2">
        <v>0.2</v>
      </c>
      <c r="V1261" s="2">
        <v>76.704000000000008</v>
      </c>
    </row>
    <row r="1262" spans="1:22" ht="14.25" customHeight="1">
      <c r="A1262" s="2">
        <v>1261</v>
      </c>
      <c r="B1262" s="2" t="s">
        <v>3512</v>
      </c>
      <c r="C1262" s="2">
        <f>YEAR(Data!$D1262)</f>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863.87999999999988</v>
      </c>
      <c r="T1262" s="2">
        <v>3</v>
      </c>
      <c r="U1262" s="2">
        <v>0.2</v>
      </c>
      <c r="V1262" s="2">
        <v>107.98499999999996</v>
      </c>
    </row>
    <row r="1263" spans="1:22" ht="14.25" customHeight="1">
      <c r="A1263" s="2">
        <v>1262</v>
      </c>
      <c r="B1263" s="2" t="s">
        <v>3517</v>
      </c>
      <c r="C1263" s="2">
        <f>YEAR(Data!$D1263)</f>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17.616000000000003</v>
      </c>
      <c r="T1263" s="2">
        <v>4</v>
      </c>
      <c r="U1263" s="2">
        <v>0.7</v>
      </c>
      <c r="V1263" s="2">
        <v>-14.0928</v>
      </c>
    </row>
    <row r="1264" spans="1:22" ht="14.25" customHeight="1">
      <c r="A1264" s="2">
        <v>1263</v>
      </c>
      <c r="B1264" s="2" t="s">
        <v>3523</v>
      </c>
      <c r="C1264" s="2">
        <f>YEAR(Data!$D1264)</f>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2">
        <v>6.3336000000000006</v>
      </c>
    </row>
    <row r="1265" spans="1:22" ht="14.25" customHeight="1">
      <c r="A1265" s="2">
        <v>1264</v>
      </c>
      <c r="B1265" s="2" t="s">
        <v>3524</v>
      </c>
      <c r="C1265" s="2">
        <f>YEAR(Data!$D1265)</f>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2">
        <v>18.873000000000005</v>
      </c>
    </row>
    <row r="1266" spans="1:22" ht="14.25" customHeight="1">
      <c r="A1266" s="2">
        <v>1265</v>
      </c>
      <c r="B1266" s="2" t="s">
        <v>3524</v>
      </c>
      <c r="C1266" s="2">
        <f>YEAR(Data!$D1266)</f>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41.849999999999994</v>
      </c>
      <c r="T1266" s="2">
        <v>5</v>
      </c>
      <c r="U1266" s="2">
        <v>0</v>
      </c>
      <c r="V1266" s="2">
        <v>10.880999999999998</v>
      </c>
    </row>
    <row r="1267" spans="1:22" ht="14.25" customHeight="1">
      <c r="A1267" s="2">
        <v>1266</v>
      </c>
      <c r="B1267" s="2" t="s">
        <v>3527</v>
      </c>
      <c r="C1267" s="2">
        <f>YEAR(Data!$D1267)</f>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2">
        <v>1.7738999999999998</v>
      </c>
    </row>
    <row r="1268" spans="1:22" ht="14.25" customHeight="1">
      <c r="A1268" s="2">
        <v>1267</v>
      </c>
      <c r="B1268" s="2" t="s">
        <v>3532</v>
      </c>
      <c r="C1268" s="2">
        <f>YEAR(Data!$D1268)</f>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2">
        <v>41.429399999999987</v>
      </c>
    </row>
    <row r="1269" spans="1:22" ht="14.25" customHeight="1">
      <c r="A1269" s="2">
        <v>1268</v>
      </c>
      <c r="B1269" s="2" t="s">
        <v>3532</v>
      </c>
      <c r="C1269" s="2">
        <f>YEAR(Data!$D1269)</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2">
        <v>18.266999999999967</v>
      </c>
    </row>
    <row r="1270" spans="1:22" ht="14.25" customHeight="1">
      <c r="A1270" s="2">
        <v>1269</v>
      </c>
      <c r="B1270" s="2" t="s">
        <v>3533</v>
      </c>
      <c r="C1270" s="2">
        <f>YEAR(Data!$D1270)</f>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29.328000000000003</v>
      </c>
      <c r="T1270" s="2">
        <v>3</v>
      </c>
      <c r="U1270" s="2">
        <v>0.2</v>
      </c>
      <c r="V1270" s="2">
        <v>3.665999999999995</v>
      </c>
    </row>
    <row r="1271" spans="1:22" ht="14.25" customHeight="1">
      <c r="A1271" s="2">
        <v>1270</v>
      </c>
      <c r="B1271" s="2" t="s">
        <v>3534</v>
      </c>
      <c r="C1271" s="2">
        <f>YEAR(Data!$D1271)</f>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2">
        <v>5.6159999999999997</v>
      </c>
    </row>
    <row r="1272" spans="1:22" ht="14.25" customHeight="1">
      <c r="A1272" s="2">
        <v>1271</v>
      </c>
      <c r="B1272" s="2" t="s">
        <v>3539</v>
      </c>
      <c r="C1272" s="2">
        <f>YEAR(Data!$D1272)</f>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102.33600000000001</v>
      </c>
      <c r="T1272" s="2">
        <v>4</v>
      </c>
      <c r="U1272" s="2">
        <v>0.2</v>
      </c>
      <c r="V1272" s="2">
        <v>-12.792000000000002</v>
      </c>
    </row>
    <row r="1273" spans="1:22" ht="14.25" customHeight="1">
      <c r="A1273" s="2">
        <v>1272</v>
      </c>
      <c r="B1273" s="2" t="s">
        <v>3539</v>
      </c>
      <c r="C1273" s="2">
        <f>YEAR(Data!$D1273)</f>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48.791999999999987</v>
      </c>
      <c r="T1273" s="2">
        <v>3</v>
      </c>
      <c r="U1273" s="2">
        <v>0.8</v>
      </c>
      <c r="V1273" s="2">
        <v>-126.85920000000002</v>
      </c>
    </row>
    <row r="1274" spans="1:22" ht="14.25" customHeight="1">
      <c r="A1274" s="2">
        <v>1273</v>
      </c>
      <c r="B1274" s="2" t="s">
        <v>3539</v>
      </c>
      <c r="C1274" s="2">
        <f>YEAR(Data!$D1274)</f>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44.847999999999992</v>
      </c>
      <c r="T1274" s="2">
        <v>8</v>
      </c>
      <c r="U1274" s="2">
        <v>0.8</v>
      </c>
      <c r="V1274" s="2">
        <v>-67.27200000000002</v>
      </c>
    </row>
    <row r="1275" spans="1:22" ht="14.25" customHeight="1">
      <c r="A1275" s="2">
        <v>1274</v>
      </c>
      <c r="B1275" s="2" t="s">
        <v>3544</v>
      </c>
      <c r="C1275" s="2">
        <f>YEAR(Data!$D1275)</f>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10.368000000000002</v>
      </c>
      <c r="T1275" s="2">
        <v>2</v>
      </c>
      <c r="U1275" s="2">
        <v>0.2</v>
      </c>
      <c r="V1275" s="2">
        <v>3.6288</v>
      </c>
    </row>
    <row r="1276" spans="1:22" ht="14.25" customHeight="1">
      <c r="A1276" s="2">
        <v>1275</v>
      </c>
      <c r="B1276" s="2" t="s">
        <v>3544</v>
      </c>
      <c r="C1276" s="2">
        <f>YEAR(Data!$D1276)</f>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388.42999999999995</v>
      </c>
      <c r="T1276" s="2">
        <v>5</v>
      </c>
      <c r="U1276" s="2">
        <v>0.3</v>
      </c>
      <c r="V1276" s="2">
        <v>-88.783999999999978</v>
      </c>
    </row>
    <row r="1277" spans="1:22" ht="14.25" customHeight="1">
      <c r="A1277" s="2">
        <v>1276</v>
      </c>
      <c r="B1277" s="2" t="s">
        <v>3544</v>
      </c>
      <c r="C1277" s="2">
        <f>YEAR(Data!$D1277)</f>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2">
        <v>5.2026000000000003</v>
      </c>
    </row>
    <row r="1278" spans="1:22" ht="14.25" customHeight="1">
      <c r="A1278" s="2">
        <v>1277</v>
      </c>
      <c r="B1278" s="2" t="s">
        <v>3544</v>
      </c>
      <c r="C1278" s="2">
        <f>YEAR(Data!$D1278)</f>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2">
        <v>-7.1990999999999961</v>
      </c>
    </row>
    <row r="1279" spans="1:22" ht="14.25" customHeight="1">
      <c r="A1279" s="2">
        <v>1278</v>
      </c>
      <c r="B1279" s="2" t="s">
        <v>3549</v>
      </c>
      <c r="C1279" s="2">
        <f>YEAR(Data!$D1279)</f>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2">
        <v>5.3969999999999914</v>
      </c>
    </row>
    <row r="1280" spans="1:22" ht="14.25" customHeight="1">
      <c r="A1280" s="2">
        <v>1279</v>
      </c>
      <c r="B1280" s="2" t="s">
        <v>3554</v>
      </c>
      <c r="C1280" s="2">
        <f>YEAR(Data!$D1280)</f>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2">
        <v>12.8583</v>
      </c>
    </row>
    <row r="1281" spans="1:22" ht="14.25" customHeight="1">
      <c r="A1281" s="2">
        <v>1280</v>
      </c>
      <c r="B1281" s="2" t="s">
        <v>3554</v>
      </c>
      <c r="C1281" s="2">
        <f>YEAR(Data!$D1281)</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2">
        <v>30.196799999999996</v>
      </c>
    </row>
    <row r="1282" spans="1:22" ht="14.25" customHeight="1">
      <c r="A1282" s="2">
        <v>1281</v>
      </c>
      <c r="B1282" s="2" t="s">
        <v>3560</v>
      </c>
      <c r="C1282" s="2">
        <f>YEAR(Data!$D1282)</f>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2">
        <v>80.735999999999976</v>
      </c>
    </row>
    <row r="1283" spans="1:22" ht="14.25" customHeight="1">
      <c r="A1283" s="2">
        <v>1282</v>
      </c>
      <c r="B1283" s="2" t="s">
        <v>3564</v>
      </c>
      <c r="C1283" s="2">
        <f>YEAR(Data!$D1283)</f>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15.120000000000001</v>
      </c>
      <c r="T1283" s="2">
        <v>3</v>
      </c>
      <c r="U1283" s="2">
        <v>0.2</v>
      </c>
      <c r="V1283" s="2">
        <v>4.9139999999999988</v>
      </c>
    </row>
    <row r="1284" spans="1:22" ht="14.25" customHeight="1">
      <c r="A1284" s="2">
        <v>1283</v>
      </c>
      <c r="B1284" s="2" t="s">
        <v>3564</v>
      </c>
      <c r="C1284" s="2">
        <f>YEAR(Data!$D1284)</f>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17.430000000000003</v>
      </c>
      <c r="T1284" s="2">
        <v>1</v>
      </c>
      <c r="U1284" s="2">
        <v>0.7</v>
      </c>
      <c r="V1284" s="2">
        <v>-13.363000000000003</v>
      </c>
    </row>
    <row r="1285" spans="1:22" ht="14.25" customHeight="1">
      <c r="A1285" s="2">
        <v>1284</v>
      </c>
      <c r="B1285" s="2" t="s">
        <v>3564</v>
      </c>
      <c r="C1285" s="2">
        <f>YEAR(Data!$D1285)</f>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2">
        <v>88.073999999999984</v>
      </c>
    </row>
    <row r="1286" spans="1:22" ht="14.25" customHeight="1">
      <c r="A1286" s="2">
        <v>1285</v>
      </c>
      <c r="B1286" s="2" t="s">
        <v>3571</v>
      </c>
      <c r="C1286" s="2">
        <f>YEAR(Data!$D1286)</f>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2.7719999999999994</v>
      </c>
      <c r="T1286" s="2">
        <v>7</v>
      </c>
      <c r="U1286" s="2">
        <v>0.8</v>
      </c>
      <c r="V1286" s="2">
        <v>-4.8510000000000009</v>
      </c>
    </row>
    <row r="1287" spans="1:22" ht="14.25" customHeight="1">
      <c r="A1287" s="2">
        <v>1286</v>
      </c>
      <c r="B1287" s="2" t="s">
        <v>3574</v>
      </c>
      <c r="C1287" s="2">
        <f>YEAR(Data!$D1287)</f>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2">
        <v>1.0429999999999984</v>
      </c>
    </row>
    <row r="1288" spans="1:22" ht="14.25" customHeight="1">
      <c r="A1288" s="2">
        <v>1287</v>
      </c>
      <c r="B1288" s="2" t="s">
        <v>3578</v>
      </c>
      <c r="C1288" s="2">
        <f>YEAR(Data!$D1288)</f>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2">
        <v>4.4891999999999985</v>
      </c>
    </row>
    <row r="1289" spans="1:22" ht="14.25" customHeight="1">
      <c r="A1289" s="2">
        <v>1288</v>
      </c>
      <c r="B1289" s="2" t="s">
        <v>3581</v>
      </c>
      <c r="C1289" s="2">
        <f>YEAR(Data!$D1289)</f>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11.166400000000003</v>
      </c>
    </row>
    <row r="1290" spans="1:22" ht="14.25" customHeight="1">
      <c r="A1290" s="2">
        <v>1289</v>
      </c>
      <c r="B1290" s="2" t="s">
        <v>3581</v>
      </c>
      <c r="C1290" s="2">
        <f>YEAR(Data!$D1290)</f>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2">
        <v>4.1147999999999989</v>
      </c>
    </row>
    <row r="1291" spans="1:22" ht="14.25" customHeight="1">
      <c r="A1291" s="2">
        <v>1290</v>
      </c>
      <c r="B1291" s="2" t="s">
        <v>3581</v>
      </c>
      <c r="C1291" s="2">
        <f>YEAR(Data!$D1291)</f>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2">
        <v>7.4952000000000005</v>
      </c>
    </row>
    <row r="1292" spans="1:22" ht="14.25" customHeight="1">
      <c r="A1292" s="2">
        <v>1291</v>
      </c>
      <c r="B1292" s="2" t="s">
        <v>3586</v>
      </c>
      <c r="C1292" s="2">
        <f>YEAR(Data!$D1292)</f>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13.216000000000001</v>
      </c>
      <c r="T1292" s="2">
        <v>4</v>
      </c>
      <c r="U1292" s="2">
        <v>0.2</v>
      </c>
      <c r="V1292" s="2">
        <v>4.4603999999999999</v>
      </c>
    </row>
    <row r="1293" spans="1:22" ht="14.25" customHeight="1">
      <c r="A1293" s="2">
        <v>1292</v>
      </c>
      <c r="B1293" s="2" t="s">
        <v>3586</v>
      </c>
      <c r="C1293" s="2">
        <f>YEAR(Data!$D1293)</f>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32.400000000000006</v>
      </c>
      <c r="T1293" s="2">
        <v>5</v>
      </c>
      <c r="U1293" s="2">
        <v>0</v>
      </c>
      <c r="V1293" s="2">
        <v>15.552000000000001</v>
      </c>
    </row>
    <row r="1294" spans="1:22" ht="14.25" customHeight="1">
      <c r="A1294" s="2">
        <v>1293</v>
      </c>
      <c r="B1294" s="2" t="s">
        <v>3589</v>
      </c>
      <c r="C1294" s="2">
        <f>YEAR(Data!$D1294)</f>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2">
        <v>9.2232000000000021</v>
      </c>
    </row>
    <row r="1295" spans="1:22" ht="14.25" customHeight="1">
      <c r="A1295" s="2">
        <v>1294</v>
      </c>
      <c r="B1295" s="2" t="s">
        <v>3589</v>
      </c>
      <c r="C1295" s="2">
        <f>YEAR(Data!$D1295)</f>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2">
        <v>52.531999999999996</v>
      </c>
    </row>
    <row r="1296" spans="1:22" ht="14.25" customHeight="1">
      <c r="A1296" s="2">
        <v>1295</v>
      </c>
      <c r="B1296" s="2" t="s">
        <v>3589</v>
      </c>
      <c r="C1296" s="2">
        <f>YEAR(Data!$D1296)</f>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2">
        <v>1.4783999999999999</v>
      </c>
    </row>
    <row r="1297" spans="1:22" ht="14.25" customHeight="1">
      <c r="A1297" s="2">
        <v>1296</v>
      </c>
      <c r="B1297" s="2" t="s">
        <v>3592</v>
      </c>
      <c r="C1297" s="2">
        <f>YEAR(Data!$D1297)</f>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2">
        <v>84.572799999999944</v>
      </c>
    </row>
    <row r="1298" spans="1:22" ht="14.25" customHeight="1">
      <c r="A1298" s="2">
        <v>1297</v>
      </c>
      <c r="B1298" s="2" t="s">
        <v>3596</v>
      </c>
      <c r="C1298" s="2">
        <f>YEAR(Data!$D1298)</f>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2">
        <v>4.5187999999999997</v>
      </c>
    </row>
    <row r="1299" spans="1:22" ht="14.25" customHeight="1">
      <c r="A1299" s="2">
        <v>1298</v>
      </c>
      <c r="B1299" s="2" t="s">
        <v>3596</v>
      </c>
      <c r="C1299" s="2">
        <f>YEAR(Data!$D1299)</f>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2">
        <v>6.4749999999999979</v>
      </c>
    </row>
    <row r="1300" spans="1:22" ht="14.25" customHeight="1">
      <c r="A1300" s="2">
        <v>1299</v>
      </c>
      <c r="B1300" s="2" t="s">
        <v>3600</v>
      </c>
      <c r="C1300" s="2">
        <f>YEAR(Data!$D1300)</f>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114.94999999999999</v>
      </c>
      <c r="T1300" s="2">
        <v>5</v>
      </c>
      <c r="U1300" s="2">
        <v>0</v>
      </c>
      <c r="V1300" s="2">
        <v>2.2990000000000066</v>
      </c>
    </row>
    <row r="1301" spans="1:22" ht="14.25" customHeight="1">
      <c r="A1301" s="2">
        <v>1300</v>
      </c>
      <c r="B1301" s="2" t="s">
        <v>3603</v>
      </c>
      <c r="C1301" s="2">
        <f>YEAR(Data!$D1301)</f>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2">
        <v>7.0095999999999989</v>
      </c>
    </row>
    <row r="1302" spans="1:22" ht="14.25" customHeight="1">
      <c r="A1302" s="2">
        <v>1301</v>
      </c>
      <c r="B1302" s="2" t="s">
        <v>3604</v>
      </c>
      <c r="C1302" s="2">
        <f>YEAR(Data!$D1302)</f>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166.10039999999995</v>
      </c>
    </row>
    <row r="1303" spans="1:22" ht="14.25" customHeight="1">
      <c r="A1303" s="2">
        <v>1302</v>
      </c>
      <c r="B1303" s="2" t="s">
        <v>3604</v>
      </c>
      <c r="C1303" s="2">
        <f>YEAR(Data!$D1303)</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83.050199999999975</v>
      </c>
    </row>
    <row r="1304" spans="1:22" ht="14.25" customHeight="1">
      <c r="A1304" s="2">
        <v>1303</v>
      </c>
      <c r="B1304" s="2" t="s">
        <v>3605</v>
      </c>
      <c r="C1304" s="2">
        <f>YEAR(Data!$D1304)</f>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2">
        <v>4.3371999999999957</v>
      </c>
    </row>
    <row r="1305" spans="1:22" ht="14.25" customHeight="1">
      <c r="A1305" s="2">
        <v>1304</v>
      </c>
      <c r="B1305" s="2" t="s">
        <v>3610</v>
      </c>
      <c r="C1305" s="2">
        <f>YEAR(Data!$D1305)</f>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2">
        <v>5.5176999999999978</v>
      </c>
    </row>
    <row r="1306" spans="1:22" ht="14.25" customHeight="1">
      <c r="A1306" s="2">
        <v>1305</v>
      </c>
      <c r="B1306" s="2" t="s">
        <v>3610</v>
      </c>
      <c r="C1306" s="2">
        <f>YEAR(Data!$D1306)</f>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287.96999999999997</v>
      </c>
      <c r="T1306" s="2">
        <v>3</v>
      </c>
      <c r="U1306" s="2">
        <v>0</v>
      </c>
      <c r="V1306" s="2">
        <v>77.751899999999992</v>
      </c>
    </row>
    <row r="1307" spans="1:22" ht="14.25" customHeight="1">
      <c r="A1307" s="2">
        <v>1306</v>
      </c>
      <c r="B1307" s="2" t="s">
        <v>3615</v>
      </c>
      <c r="C1307" s="2">
        <f>YEAR(Data!$D1307)</f>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419.94399999999996</v>
      </c>
      <c r="T1307" s="2">
        <v>7</v>
      </c>
      <c r="U1307" s="2">
        <v>0.2</v>
      </c>
      <c r="V1307" s="2">
        <v>52.492999999999967</v>
      </c>
    </row>
    <row r="1308" spans="1:22" ht="14.25" customHeight="1">
      <c r="A1308" s="2">
        <v>1307</v>
      </c>
      <c r="B1308" s="2" t="s">
        <v>3618</v>
      </c>
      <c r="C1308" s="2">
        <f>YEAR(Data!$D1308)</f>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2">
        <v>22.444800000000001</v>
      </c>
    </row>
    <row r="1309" spans="1:22" ht="14.25" customHeight="1">
      <c r="A1309" s="2">
        <v>1308</v>
      </c>
      <c r="B1309" s="2" t="s">
        <v>3618</v>
      </c>
      <c r="C1309" s="2">
        <f>YEAR(Data!$D1309)</f>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2">
        <v>6.4206000000000012</v>
      </c>
    </row>
    <row r="1310" spans="1:22" ht="14.25" customHeight="1">
      <c r="A1310" s="2">
        <v>1309</v>
      </c>
      <c r="B1310" s="2" t="s">
        <v>3618</v>
      </c>
      <c r="C1310" s="2">
        <f>YEAR(Data!$D1310)</f>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2">
        <v>5.6628000000000007</v>
      </c>
    </row>
    <row r="1311" spans="1:22" ht="14.25" customHeight="1">
      <c r="A1311" s="2">
        <v>1310</v>
      </c>
      <c r="B1311" s="2" t="s">
        <v>3618</v>
      </c>
      <c r="C1311" s="2">
        <f>YEAR(Data!$D1311)</f>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2">
        <v>9.716399999999993</v>
      </c>
    </row>
    <row r="1312" spans="1:22" ht="14.25" customHeight="1">
      <c r="A1312" s="2">
        <v>1311</v>
      </c>
      <c r="B1312" s="2" t="s">
        <v>3618</v>
      </c>
      <c r="C1312" s="2">
        <f>YEAR(Data!$D1312)</f>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2">
        <v>-8.0783999999999949</v>
      </c>
    </row>
    <row r="1313" spans="1:22" ht="14.25" customHeight="1">
      <c r="A1313" s="2">
        <v>1312</v>
      </c>
      <c r="B1313" s="2" t="s">
        <v>3623</v>
      </c>
      <c r="C1313" s="2">
        <f>YEAR(Data!$D1313)</f>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2">
        <v>1.7343</v>
      </c>
    </row>
    <row r="1314" spans="1:22" ht="14.25" customHeight="1">
      <c r="A1314" s="2">
        <v>1313</v>
      </c>
      <c r="B1314" s="2" t="s">
        <v>3623</v>
      </c>
      <c r="C1314" s="2">
        <f>YEAR(Data!$D1314)</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2">
        <v>56.175200000000004</v>
      </c>
    </row>
    <row r="1315" spans="1:22" ht="14.25" customHeight="1">
      <c r="A1315" s="2">
        <v>1314</v>
      </c>
      <c r="B1315" s="2" t="s">
        <v>3628</v>
      </c>
      <c r="C1315" s="2">
        <f>YEAR(Data!$D1315)</f>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155.37199999999999</v>
      </c>
      <c r="T1315" s="2">
        <v>2</v>
      </c>
      <c r="U1315" s="2">
        <v>0.3</v>
      </c>
      <c r="V1315" s="2">
        <v>-13.317599999999999</v>
      </c>
    </row>
    <row r="1316" spans="1:22" ht="14.25" customHeight="1">
      <c r="A1316" s="2">
        <v>1315</v>
      </c>
      <c r="B1316" s="2" t="s">
        <v>3629</v>
      </c>
      <c r="C1316" s="2">
        <f>YEAR(Data!$D1316)</f>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2">
        <v>18.662400000000002</v>
      </c>
    </row>
    <row r="1317" spans="1:22" ht="14.25" customHeight="1">
      <c r="A1317" s="2">
        <v>1316</v>
      </c>
      <c r="B1317" s="2" t="s">
        <v>3629</v>
      </c>
      <c r="C1317" s="2">
        <f>YEAR(Data!$D1317)</f>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2">
        <v>62.505600000000001</v>
      </c>
    </row>
    <row r="1318" spans="1:22" ht="14.25" customHeight="1">
      <c r="A1318" s="2">
        <v>1317</v>
      </c>
      <c r="B1318" s="2" t="s">
        <v>3629</v>
      </c>
      <c r="C1318" s="2">
        <f>YEAR(Data!$D1318)</f>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2">
        <v>28.964999999999961</v>
      </c>
    </row>
    <row r="1319" spans="1:22" ht="14.25" customHeight="1">
      <c r="A1319" s="2">
        <v>1318</v>
      </c>
      <c r="B1319" s="2" t="s">
        <v>3636</v>
      </c>
      <c r="C1319" s="2">
        <f>YEAR(Data!$D1319)</f>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14.200000000000001</v>
      </c>
      <c r="T1319" s="2">
        <v>1</v>
      </c>
      <c r="U1319" s="2">
        <v>0.2</v>
      </c>
      <c r="V1319" s="2">
        <v>3.3724999999999992</v>
      </c>
    </row>
    <row r="1320" spans="1:22" ht="14.25" customHeight="1">
      <c r="A1320" s="2">
        <v>1319</v>
      </c>
      <c r="B1320" s="2" t="s">
        <v>3639</v>
      </c>
      <c r="C1320" s="2">
        <f>YEAR(Data!$D1320)</f>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2">
        <v>71.989999999999981</v>
      </c>
    </row>
    <row r="1321" spans="1:22" ht="14.25" customHeight="1">
      <c r="A1321" s="2">
        <v>1320</v>
      </c>
      <c r="B1321" s="2" t="s">
        <v>3639</v>
      </c>
      <c r="C1321" s="2">
        <f>YEAR(Data!$D1321)</f>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5.1840000000000011</v>
      </c>
      <c r="T1321" s="2">
        <v>6</v>
      </c>
      <c r="U1321" s="2">
        <v>0.7</v>
      </c>
      <c r="V1321" s="2">
        <v>-3.6288</v>
      </c>
    </row>
    <row r="1322" spans="1:22" ht="14.25" customHeight="1">
      <c r="A1322" s="2">
        <v>1321</v>
      </c>
      <c r="B1322" s="2" t="s">
        <v>3643</v>
      </c>
      <c r="C1322" s="2">
        <f>YEAR(Data!$D1322)</f>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2">
        <v>-4.1831999999999976</v>
      </c>
    </row>
    <row r="1323" spans="1:22" ht="14.25" customHeight="1">
      <c r="A1323" s="2">
        <v>1322</v>
      </c>
      <c r="B1323" s="2" t="s">
        <v>3643</v>
      </c>
      <c r="C1323" s="2">
        <f>YEAR(Data!$D1323)</f>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2">
        <v>35.69399999999996</v>
      </c>
    </row>
    <row r="1324" spans="1:22" ht="14.25" customHeight="1">
      <c r="A1324" s="2">
        <v>1323</v>
      </c>
      <c r="B1324" s="2" t="s">
        <v>3646</v>
      </c>
      <c r="C1324" s="2">
        <f>YEAR(Data!$D1324)</f>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2">
        <v>19.656000000000002</v>
      </c>
    </row>
    <row r="1325" spans="1:22" ht="14.25" customHeight="1">
      <c r="A1325" s="2">
        <v>1324</v>
      </c>
      <c r="B1325" s="2" t="s">
        <v>3652</v>
      </c>
      <c r="C1325" s="2">
        <f>YEAR(Data!$D1325)</f>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2">
        <v>3.5151999999999988</v>
      </c>
    </row>
    <row r="1326" spans="1:22" ht="14.25" customHeight="1">
      <c r="A1326" s="2">
        <v>1325</v>
      </c>
      <c r="B1326" s="2" t="s">
        <v>3657</v>
      </c>
      <c r="C1326" s="2">
        <f>YEAR(Data!$D1326)</f>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2">
        <v>12.490200000000003</v>
      </c>
    </row>
    <row r="1327" spans="1:22" ht="14.25" customHeight="1">
      <c r="A1327" s="2">
        <v>1326</v>
      </c>
      <c r="B1327" s="2" t="s">
        <v>3660</v>
      </c>
      <c r="C1327" s="2">
        <f>YEAR(Data!$D1327)</f>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17.459999999999997</v>
      </c>
      <c r="T1327" s="2">
        <v>6</v>
      </c>
      <c r="U1327" s="2">
        <v>0.8</v>
      </c>
      <c r="V1327" s="2">
        <v>-30.555000000000007</v>
      </c>
    </row>
    <row r="1328" spans="1:22" ht="14.25" customHeight="1">
      <c r="A1328" s="2">
        <v>1327</v>
      </c>
      <c r="B1328" s="2" t="s">
        <v>3663</v>
      </c>
      <c r="C1328" s="2">
        <f>YEAR(Data!$D1328)</f>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2">
        <v>5.1072000000000024</v>
      </c>
    </row>
    <row r="1329" spans="1:22" ht="14.25" customHeight="1">
      <c r="A1329" s="2">
        <v>1328</v>
      </c>
      <c r="B1329" s="2" t="s">
        <v>3664</v>
      </c>
      <c r="C1329" s="2">
        <f>YEAR(Data!$D1329)</f>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2">
        <v>5.5565999999999995</v>
      </c>
    </row>
    <row r="1330" spans="1:22" ht="14.25" customHeight="1">
      <c r="A1330" s="2">
        <v>1329</v>
      </c>
      <c r="B1330" s="2" t="s">
        <v>3667</v>
      </c>
      <c r="C1330" s="2">
        <f>YEAR(Data!$D1330)</f>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2">
        <v>26.375999999999998</v>
      </c>
    </row>
    <row r="1331" spans="1:22" ht="14.25" customHeight="1">
      <c r="A1331" s="2">
        <v>1330</v>
      </c>
      <c r="B1331" s="2" t="s">
        <v>3672</v>
      </c>
      <c r="C1331" s="2">
        <f>YEAR(Data!$D1331)</f>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2">
        <v>16.302</v>
      </c>
    </row>
    <row r="1332" spans="1:22" ht="14.25" customHeight="1">
      <c r="A1332" s="2">
        <v>1331</v>
      </c>
      <c r="B1332" s="2" t="s">
        <v>3675</v>
      </c>
      <c r="C1332" s="2">
        <f>YEAR(Data!$D1332)</f>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2">
        <v>-0.64350000000000018</v>
      </c>
    </row>
    <row r="1333" spans="1:22" ht="14.25" customHeight="1">
      <c r="A1333" s="2">
        <v>1332</v>
      </c>
      <c r="B1333" s="2" t="s">
        <v>3675</v>
      </c>
      <c r="C1333" s="2">
        <f>YEAR(Data!$D1333)</f>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27.439999999999998</v>
      </c>
      <c r="T1333" s="2">
        <v>2</v>
      </c>
      <c r="U1333" s="2">
        <v>0.2</v>
      </c>
      <c r="V1333" s="2">
        <v>2.4009999999999998</v>
      </c>
    </row>
    <row r="1334" spans="1:22" ht="14.25" customHeight="1">
      <c r="A1334" s="2">
        <v>1333</v>
      </c>
      <c r="B1334" s="2" t="s">
        <v>3678</v>
      </c>
      <c r="C1334" s="2">
        <f>YEAR(Data!$D1334)</f>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1.0799999999999998</v>
      </c>
      <c r="T1334" s="2">
        <v>3</v>
      </c>
      <c r="U1334" s="2">
        <v>0.8</v>
      </c>
      <c r="V1334" s="2">
        <v>-1.7280000000000002</v>
      </c>
    </row>
    <row r="1335" spans="1:22" ht="14.25" customHeight="1">
      <c r="A1335" s="2">
        <v>1334</v>
      </c>
      <c r="B1335" s="2" t="s">
        <v>3678</v>
      </c>
      <c r="C1335" s="2">
        <f>YEAR(Data!$D1335)</f>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7.9599999999999973</v>
      </c>
      <c r="T1335" s="2">
        <v>2</v>
      </c>
      <c r="U1335" s="2">
        <v>0.8</v>
      </c>
      <c r="V1335" s="2">
        <v>-13.930000000000003</v>
      </c>
    </row>
    <row r="1336" spans="1:22" ht="14.25" customHeight="1">
      <c r="A1336" s="2">
        <v>1335</v>
      </c>
      <c r="B1336" s="2" t="s">
        <v>3683</v>
      </c>
      <c r="C1336" s="2">
        <f>YEAR(Data!$D1336)</f>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2">
        <v>52.775999999999996</v>
      </c>
    </row>
    <row r="1337" spans="1:22" ht="14.25" customHeight="1">
      <c r="A1337" s="2">
        <v>1336</v>
      </c>
      <c r="B1337" s="2" t="s">
        <v>3684</v>
      </c>
      <c r="C1337" s="2">
        <f>YEAR(Data!$D1337)</f>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2">
        <v>0</v>
      </c>
    </row>
    <row r="1338" spans="1:22" ht="14.25" customHeight="1">
      <c r="A1338" s="2">
        <v>1337</v>
      </c>
      <c r="B1338" s="2" t="s">
        <v>3690</v>
      </c>
      <c r="C1338" s="2">
        <f>YEAR(Data!$D1338)</f>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2">
        <v>6.5285999999999991</v>
      </c>
    </row>
    <row r="1339" spans="1:22" ht="14.25" customHeight="1">
      <c r="A1339" s="2">
        <v>1338</v>
      </c>
      <c r="B1339" s="2" t="s">
        <v>3693</v>
      </c>
      <c r="C1339" s="2">
        <f>YEAR(Data!$D1339)</f>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2">
        <v>8.0406000000000013</v>
      </c>
    </row>
    <row r="1340" spans="1:22" ht="14.25" customHeight="1">
      <c r="A1340" s="2">
        <v>1339</v>
      </c>
      <c r="B1340" s="2" t="s">
        <v>3693</v>
      </c>
      <c r="C1340" s="2">
        <f>YEAR(Data!$D1340)</f>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2">
        <v>176.17080000000001</v>
      </c>
    </row>
    <row r="1341" spans="1:22" ht="14.25" customHeight="1">
      <c r="A1341" s="2">
        <v>1340</v>
      </c>
      <c r="B1341" s="2" t="s">
        <v>3693</v>
      </c>
      <c r="C1341" s="2">
        <f>YEAR(Data!$D1341)</f>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2">
        <v>36.019200000000005</v>
      </c>
    </row>
    <row r="1342" spans="1:22" ht="14.25" customHeight="1">
      <c r="A1342" s="2">
        <v>1341</v>
      </c>
      <c r="B1342" s="2" t="s">
        <v>3702</v>
      </c>
      <c r="C1342" s="2">
        <f>YEAR(Data!$D1342)</f>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2">
        <v>-27.827999999999975</v>
      </c>
    </row>
    <row r="1343" spans="1:22" ht="14.25" customHeight="1">
      <c r="A1343" s="2">
        <v>1342</v>
      </c>
      <c r="B1343" s="2" t="s">
        <v>3702</v>
      </c>
      <c r="C1343" s="2">
        <f>YEAR(Data!$D1343)</f>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2">
        <v>-12.527999999999995</v>
      </c>
    </row>
    <row r="1344" spans="1:22" ht="14.25" customHeight="1">
      <c r="A1344" s="2">
        <v>1343</v>
      </c>
      <c r="B1344" s="2" t="s">
        <v>3702</v>
      </c>
      <c r="C1344" s="2">
        <f>YEAR(Data!$D1344)</f>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28.854000000000006</v>
      </c>
      <c r="T1344" s="2">
        <v>6</v>
      </c>
      <c r="U1344" s="2">
        <v>0.7</v>
      </c>
      <c r="V1344" s="2">
        <v>-21.159599999999998</v>
      </c>
    </row>
    <row r="1345" spans="1:22" ht="14.25" customHeight="1">
      <c r="A1345" s="2">
        <v>1344</v>
      </c>
      <c r="B1345" s="2" t="s">
        <v>3707</v>
      </c>
      <c r="C1345" s="2">
        <f>YEAR(Data!$D1345)</f>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2">
        <v>14.345999999999995</v>
      </c>
    </row>
    <row r="1346" spans="1:22" ht="14.25" customHeight="1">
      <c r="A1346" s="2">
        <v>1345</v>
      </c>
      <c r="B1346" s="2" t="s">
        <v>3707</v>
      </c>
      <c r="C1346" s="2">
        <f>YEAR(Data!$D1346)</f>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13.049999999999999</v>
      </c>
      <c r="T1346" s="2">
        <v>5</v>
      </c>
      <c r="U1346" s="2">
        <v>0</v>
      </c>
      <c r="V1346" s="2">
        <v>6.0029999999999992</v>
      </c>
    </row>
    <row r="1347" spans="1:22" ht="14.25" customHeight="1">
      <c r="A1347" s="2">
        <v>1346</v>
      </c>
      <c r="B1347" s="2" t="s">
        <v>3713</v>
      </c>
      <c r="C1347" s="2">
        <f>YEAR(Data!$D1347)</f>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2">
        <v>36.574200000000005</v>
      </c>
    </row>
    <row r="1348" spans="1:22" ht="14.25" customHeight="1">
      <c r="A1348" s="2">
        <v>1347</v>
      </c>
      <c r="B1348" s="2" t="s">
        <v>3713</v>
      </c>
      <c r="C1348" s="2">
        <f>YEAR(Data!$D1348)</f>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2">
        <v>23.59</v>
      </c>
    </row>
    <row r="1349" spans="1:22" ht="14.25" customHeight="1">
      <c r="A1349" s="2">
        <v>1348</v>
      </c>
      <c r="B1349" s="2" t="s">
        <v>3713</v>
      </c>
      <c r="C1349" s="2">
        <f>YEAR(Data!$D1349)</f>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2">
        <v>5.7071999999999976</v>
      </c>
    </row>
    <row r="1350" spans="1:22" ht="14.25" customHeight="1">
      <c r="A1350" s="2">
        <v>1349</v>
      </c>
      <c r="B1350" s="2" t="s">
        <v>3713</v>
      </c>
      <c r="C1350" s="2">
        <f>YEAR(Data!$D1350)</f>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2">
        <v>25.097999999999999</v>
      </c>
    </row>
    <row r="1351" spans="1:22" ht="14.25" customHeight="1">
      <c r="A1351" s="2">
        <v>1350</v>
      </c>
      <c r="B1351" s="2" t="s">
        <v>3713</v>
      </c>
      <c r="C1351" s="2">
        <f>YEAR(Data!$D1351)</f>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2">
        <v>17.2224</v>
      </c>
    </row>
    <row r="1352" spans="1:22" ht="14.25" customHeight="1">
      <c r="A1352" s="2">
        <v>1351</v>
      </c>
      <c r="B1352" s="2" t="s">
        <v>3722</v>
      </c>
      <c r="C1352" s="2">
        <f>YEAR(Data!$D1352)</f>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2">
        <v>-70.104300000000023</v>
      </c>
    </row>
    <row r="1353" spans="1:22" ht="14.25" customHeight="1">
      <c r="A1353" s="2">
        <v>1352</v>
      </c>
      <c r="B1353" s="2" t="s">
        <v>3725</v>
      </c>
      <c r="C1353" s="2">
        <f>YEAR(Data!$D1353)</f>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2">
        <v>7.8500000000000014</v>
      </c>
    </row>
    <row r="1354" spans="1:22" ht="14.25" customHeight="1">
      <c r="A1354" s="2">
        <v>1353</v>
      </c>
      <c r="B1354" s="2" t="s">
        <v>3728</v>
      </c>
      <c r="C1354" s="2">
        <f>YEAR(Data!$D1354)</f>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2">
        <v>20.695499999999988</v>
      </c>
    </row>
    <row r="1355" spans="1:22" ht="14.25" customHeight="1">
      <c r="A1355" s="2">
        <v>1354</v>
      </c>
      <c r="B1355" s="2" t="s">
        <v>3728</v>
      </c>
      <c r="C1355" s="2">
        <f>YEAR(Data!$D1355)</f>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2">
        <v>8.4527999999999999</v>
      </c>
    </row>
    <row r="1356" spans="1:22" ht="14.25" customHeight="1">
      <c r="A1356" s="2">
        <v>1355</v>
      </c>
      <c r="B1356" s="2" t="s">
        <v>3728</v>
      </c>
      <c r="C1356" s="2">
        <f>YEAR(Data!$D1356)</f>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2">
        <v>11.283900000000017</v>
      </c>
    </row>
    <row r="1357" spans="1:22" ht="14.25" customHeight="1">
      <c r="A1357" s="2">
        <v>1356</v>
      </c>
      <c r="B1357" s="2" t="s">
        <v>3729</v>
      </c>
      <c r="C1357" s="2">
        <f>YEAR(Data!$D1357)</f>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2">
        <v>-44.155200000000022</v>
      </c>
    </row>
    <row r="1358" spans="1:22" ht="14.25" customHeight="1">
      <c r="A1358" s="2">
        <v>1357</v>
      </c>
      <c r="B1358" s="2" t="s">
        <v>3729</v>
      </c>
      <c r="C1358" s="2">
        <f>YEAR(Data!$D1358)</f>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281.42400000000004</v>
      </c>
      <c r="T1358" s="2">
        <v>11</v>
      </c>
      <c r="U1358" s="2">
        <v>0.2</v>
      </c>
      <c r="V1358" s="2">
        <v>-35.178000000000004</v>
      </c>
    </row>
    <row r="1359" spans="1:22" ht="14.25" customHeight="1">
      <c r="A1359" s="2">
        <v>1358</v>
      </c>
      <c r="B1359" s="2" t="s">
        <v>3730</v>
      </c>
      <c r="C1359" s="2">
        <f>YEAR(Data!$D1359)</f>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2">
        <v>36.404399999999995</v>
      </c>
    </row>
    <row r="1360" spans="1:22" ht="14.25" customHeight="1">
      <c r="A1360" s="2">
        <v>1359</v>
      </c>
      <c r="B1360" s="2" t="s">
        <v>3735</v>
      </c>
      <c r="C1360" s="2">
        <f>YEAR(Data!$D1360)</f>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2">
        <v>-1.4413</v>
      </c>
    </row>
    <row r="1361" spans="1:22" ht="14.25" customHeight="1">
      <c r="A1361" s="2">
        <v>1360</v>
      </c>
      <c r="B1361" s="2" t="s">
        <v>3738</v>
      </c>
      <c r="C1361" s="2">
        <f>YEAR(Data!$D1361)</f>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2">
        <v>0</v>
      </c>
    </row>
    <row r="1362" spans="1:22" ht="14.25" customHeight="1">
      <c r="A1362" s="2">
        <v>1361</v>
      </c>
      <c r="B1362" s="2" t="s">
        <v>3743</v>
      </c>
      <c r="C1362" s="2">
        <f>YEAR(Data!$D1362)</f>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2">
        <v>9.2441999999999993</v>
      </c>
    </row>
    <row r="1363" spans="1:22" ht="14.25" customHeight="1">
      <c r="A1363" s="2">
        <v>1362</v>
      </c>
      <c r="B1363" s="2" t="s">
        <v>3743</v>
      </c>
      <c r="C1363" s="2">
        <f>YEAR(Data!$D1363)</f>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23.680000000000003</v>
      </c>
      <c r="T1363" s="2">
        <v>4</v>
      </c>
      <c r="U1363" s="2">
        <v>0.2</v>
      </c>
      <c r="V1363" s="2">
        <v>7.3999999999999995</v>
      </c>
    </row>
    <row r="1364" spans="1:22" ht="14.25" customHeight="1">
      <c r="A1364" s="2">
        <v>1363</v>
      </c>
      <c r="B1364" s="2" t="s">
        <v>3743</v>
      </c>
      <c r="C1364" s="2">
        <f>YEAR(Data!$D1364)</f>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2">
        <v>-56.755600000000015</v>
      </c>
    </row>
    <row r="1365" spans="1:22" ht="14.25" customHeight="1">
      <c r="A1365" s="2">
        <v>1364</v>
      </c>
      <c r="B1365" s="2" t="s">
        <v>3750</v>
      </c>
      <c r="C1365" s="2">
        <f>YEAR(Data!$D1365)</f>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38.388000000000005</v>
      </c>
      <c r="T1365" s="2">
        <v>14</v>
      </c>
      <c r="U1365" s="2">
        <v>0.7</v>
      </c>
      <c r="V1365" s="2">
        <v>-25.591999999999999</v>
      </c>
    </row>
    <row r="1366" spans="1:22" ht="14.25" customHeight="1">
      <c r="A1366" s="2">
        <v>1365</v>
      </c>
      <c r="B1366" s="2" t="s">
        <v>3750</v>
      </c>
      <c r="C1366" s="2">
        <f>YEAR(Data!$D1366)</f>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95.994000000000014</v>
      </c>
      <c r="T1366" s="2">
        <v>2</v>
      </c>
      <c r="U1366" s="2">
        <v>0.7</v>
      </c>
      <c r="V1366" s="2">
        <v>-63.995999999999981</v>
      </c>
    </row>
    <row r="1367" spans="1:22" ht="14.25" customHeight="1">
      <c r="A1367" s="2">
        <v>1366</v>
      </c>
      <c r="B1367" s="2" t="s">
        <v>3750</v>
      </c>
      <c r="C1367" s="2">
        <f>YEAR(Data!$D1367)</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239.95200000000003</v>
      </c>
      <c r="T1367" s="2">
        <v>6</v>
      </c>
      <c r="U1367" s="2">
        <v>0.2</v>
      </c>
      <c r="V1367" s="2">
        <v>-35.992800000000038</v>
      </c>
    </row>
    <row r="1368" spans="1:22" ht="14.25" customHeight="1">
      <c r="A1368" s="2">
        <v>1367</v>
      </c>
      <c r="B1368" s="2" t="s">
        <v>3750</v>
      </c>
      <c r="C1368" s="2">
        <f>YEAR(Data!$D1368)</f>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2">
        <v>15.118800000000007</v>
      </c>
    </row>
    <row r="1369" spans="1:22" ht="14.25" customHeight="1">
      <c r="A1369" s="2">
        <v>1368</v>
      </c>
      <c r="B1369" s="2" t="s">
        <v>3750</v>
      </c>
      <c r="C1369" s="2">
        <f>YEAR(Data!$D1369)</f>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899.13600000000008</v>
      </c>
      <c r="T1369" s="2">
        <v>4</v>
      </c>
      <c r="U1369" s="2">
        <v>0.2</v>
      </c>
      <c r="V1369" s="2">
        <v>-146.10960000000014</v>
      </c>
    </row>
    <row r="1370" spans="1:22" ht="14.25" customHeight="1">
      <c r="A1370" s="2">
        <v>1369</v>
      </c>
      <c r="B1370" s="2" t="s">
        <v>3757</v>
      </c>
      <c r="C1370" s="2">
        <f>YEAR(Data!$D1370)</f>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2">
        <v>62.736999999999995</v>
      </c>
    </row>
    <row r="1371" spans="1:22" ht="14.25" customHeight="1">
      <c r="A1371" s="2">
        <v>1370</v>
      </c>
      <c r="B1371" s="2" t="s">
        <v>3761</v>
      </c>
      <c r="C1371" s="2">
        <f>YEAR(Data!$D1371)</f>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590.05800000000011</v>
      </c>
      <c r="T1371" s="2">
        <v>7</v>
      </c>
      <c r="U1371" s="2">
        <v>0.7</v>
      </c>
      <c r="V1371" s="2">
        <v>-786.74400000000026</v>
      </c>
    </row>
    <row r="1372" spans="1:22" ht="14.25" customHeight="1">
      <c r="A1372" s="2">
        <v>1371</v>
      </c>
      <c r="B1372" s="2" t="s">
        <v>3761</v>
      </c>
      <c r="C1372" s="2">
        <f>YEAR(Data!$D1372)</f>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2">
        <v>1.5794999999999986</v>
      </c>
    </row>
    <row r="1373" spans="1:22" ht="14.25" customHeight="1">
      <c r="A1373" s="2">
        <v>1372</v>
      </c>
      <c r="B1373" s="2" t="s">
        <v>3762</v>
      </c>
      <c r="C1373" s="2">
        <f>YEAR(Data!$D1373)</f>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2">
        <v>4.9079999999999977</v>
      </c>
    </row>
    <row r="1374" spans="1:22" ht="14.25" customHeight="1">
      <c r="A1374" s="2">
        <v>1373</v>
      </c>
      <c r="B1374" s="2" t="s">
        <v>3767</v>
      </c>
      <c r="C1374" s="2">
        <f>YEAR(Data!$D1374)</f>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2">
        <v>14.8</v>
      </c>
    </row>
    <row r="1375" spans="1:22" ht="14.25" customHeight="1">
      <c r="A1375" s="2">
        <v>1374</v>
      </c>
      <c r="B1375" s="2" t="s">
        <v>3767</v>
      </c>
      <c r="C1375" s="2">
        <f>YEAR(Data!$D1375)</f>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2">
        <v>5.5535999999999994</v>
      </c>
    </row>
    <row r="1376" spans="1:22" ht="14.25" customHeight="1">
      <c r="A1376" s="2">
        <v>1375</v>
      </c>
      <c r="B1376" s="2" t="s">
        <v>3770</v>
      </c>
      <c r="C1376" s="2">
        <f>YEAR(Data!$D1376)</f>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2">
        <v>118.65750000000006</v>
      </c>
    </row>
    <row r="1377" spans="1:22" ht="14.25" customHeight="1">
      <c r="A1377" s="2">
        <v>1376</v>
      </c>
      <c r="B1377" s="2" t="s">
        <v>3774</v>
      </c>
      <c r="C1377" s="2">
        <f>YEAR(Data!$D1377)</f>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2">
        <v>305.13000000000011</v>
      </c>
    </row>
    <row r="1378" spans="1:22" ht="14.25" customHeight="1">
      <c r="A1378" s="2">
        <v>1377</v>
      </c>
      <c r="B1378" s="2" t="s">
        <v>3774</v>
      </c>
      <c r="C1378" s="2">
        <f>YEAR(Data!$D1378)</f>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2">
        <v>219.44159999999999</v>
      </c>
    </row>
    <row r="1379" spans="1:22" ht="14.25" customHeight="1">
      <c r="A1379" s="2">
        <v>1378</v>
      </c>
      <c r="B1379" s="2" t="s">
        <v>3774</v>
      </c>
      <c r="C1379" s="2">
        <f>YEAR(Data!$D1379)</f>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2">
        <v>4.2639999999999993</v>
      </c>
    </row>
    <row r="1380" spans="1:22" ht="14.25" customHeight="1">
      <c r="A1380" s="2">
        <v>1379</v>
      </c>
      <c r="B1380" s="2" t="s">
        <v>3774</v>
      </c>
      <c r="C1380" s="2">
        <f>YEAR(Data!$D1380)</f>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399.96000000000004</v>
      </c>
      <c r="T1380" s="2">
        <v>5</v>
      </c>
      <c r="U1380" s="2">
        <v>0.2</v>
      </c>
      <c r="V1380" s="2">
        <v>34.996499999999969</v>
      </c>
    </row>
    <row r="1381" spans="1:22" ht="14.25" customHeight="1">
      <c r="A1381" s="2">
        <v>1380</v>
      </c>
      <c r="B1381" s="2" t="s">
        <v>3774</v>
      </c>
      <c r="C1381" s="2">
        <f>YEAR(Data!$D1381)</f>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2">
        <v>7.9449999999999932</v>
      </c>
    </row>
    <row r="1382" spans="1:22" ht="14.25" customHeight="1">
      <c r="A1382" s="2">
        <v>1381</v>
      </c>
      <c r="B1382" s="2" t="s">
        <v>3774</v>
      </c>
      <c r="C1382" s="2">
        <f>YEAR(Data!$D1382)</f>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13.184000000000001</v>
      </c>
      <c r="T1382" s="2">
        <v>1</v>
      </c>
      <c r="U1382" s="2">
        <v>0.2</v>
      </c>
      <c r="V1382" s="2">
        <v>4.7792000000000003</v>
      </c>
    </row>
    <row r="1383" spans="1:22" ht="14.25" customHeight="1">
      <c r="A1383" s="2">
        <v>1382</v>
      </c>
      <c r="B1383" s="2" t="s">
        <v>3786</v>
      </c>
      <c r="C1383" s="2">
        <f>YEAR(Data!$D1383)</f>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2">
        <v>-90.24839999999999</v>
      </c>
    </row>
    <row r="1384" spans="1:22" ht="14.25" customHeight="1">
      <c r="A1384" s="2">
        <v>1383</v>
      </c>
      <c r="B1384" s="2" t="s">
        <v>3789</v>
      </c>
      <c r="C1384" s="2">
        <f>YEAR(Data!$D1384)</f>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2">
        <v>1.6196000000000055</v>
      </c>
    </row>
    <row r="1385" spans="1:22" ht="14.25" customHeight="1">
      <c r="A1385" s="2">
        <v>1384</v>
      </c>
      <c r="B1385" s="2" t="s">
        <v>3789</v>
      </c>
      <c r="C1385" s="2">
        <f>YEAR(Data!$D1385)</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2">
        <v>170.9316</v>
      </c>
    </row>
    <row r="1386" spans="1:22" ht="14.25" customHeight="1">
      <c r="A1386" s="2">
        <v>1385</v>
      </c>
      <c r="B1386" s="2" t="s">
        <v>3789</v>
      </c>
      <c r="C1386" s="2">
        <f>YEAR(Data!$D1386)</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2">
        <v>0.18900000000000028</v>
      </c>
    </row>
    <row r="1387" spans="1:22" ht="14.25" customHeight="1">
      <c r="A1387" s="2">
        <v>1386</v>
      </c>
      <c r="B1387" s="2" t="s">
        <v>3789</v>
      </c>
      <c r="C1387" s="2">
        <f>YEAR(Data!$D1387)</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2">
        <v>7.1592000000000002</v>
      </c>
    </row>
    <row r="1388" spans="1:22" ht="14.25" customHeight="1">
      <c r="A1388" s="2">
        <v>1387</v>
      </c>
      <c r="B1388" s="2" t="s">
        <v>3789</v>
      </c>
      <c r="C1388" s="2">
        <f>YEAR(Data!$D1388)</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2">
        <v>52.795599999999979</v>
      </c>
    </row>
    <row r="1389" spans="1:22" ht="14.25" customHeight="1">
      <c r="A1389" s="2">
        <v>1388</v>
      </c>
      <c r="B1389" s="2" t="s">
        <v>3789</v>
      </c>
      <c r="C1389" s="2">
        <f>YEAR(Data!$D1389)</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2">
        <v>78.941199999999995</v>
      </c>
    </row>
    <row r="1390" spans="1:22" ht="14.25" customHeight="1">
      <c r="A1390" s="2">
        <v>1389</v>
      </c>
      <c r="B1390" s="2" t="s">
        <v>3789</v>
      </c>
      <c r="C1390" s="2">
        <f>YEAR(Data!$D1390)</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104.85000000000001</v>
      </c>
      <c r="T1390" s="2">
        <v>3</v>
      </c>
      <c r="U1390" s="2">
        <v>0</v>
      </c>
      <c r="V1390" s="2">
        <v>28.309500000000007</v>
      </c>
    </row>
    <row r="1391" spans="1:22" ht="14.25" customHeight="1">
      <c r="A1391" s="2">
        <v>1390</v>
      </c>
      <c r="B1391" s="2" t="s">
        <v>3789</v>
      </c>
      <c r="C1391" s="2">
        <f>YEAR(Data!$D1391)</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484.83000000000004</v>
      </c>
      <c r="T1391" s="2">
        <v>3</v>
      </c>
      <c r="U1391" s="2">
        <v>0</v>
      </c>
      <c r="V1391" s="2">
        <v>126.05580000000002</v>
      </c>
    </row>
    <row r="1392" spans="1:22" ht="14.25" customHeight="1">
      <c r="A1392" s="2">
        <v>1391</v>
      </c>
      <c r="B1392" s="2" t="s">
        <v>3789</v>
      </c>
      <c r="C1392" s="2">
        <f>YEAR(Data!$D1392)</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2">
        <v>60.255300000000005</v>
      </c>
    </row>
    <row r="1393" spans="1:22" ht="14.25" customHeight="1">
      <c r="A1393" s="2">
        <v>1392</v>
      </c>
      <c r="B1393" s="2" t="s">
        <v>3789</v>
      </c>
      <c r="C1393" s="2">
        <f>YEAR(Data!$D1393)</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2">
        <v>1.5444000000000031</v>
      </c>
    </row>
    <row r="1394" spans="1:22" ht="14.25" customHeight="1">
      <c r="A1394" s="2">
        <v>1393</v>
      </c>
      <c r="B1394" s="2" t="s">
        <v>3789</v>
      </c>
      <c r="C1394" s="2">
        <f>YEAR(Data!$D1394)</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2">
        <v>160.91389999999998</v>
      </c>
    </row>
    <row r="1395" spans="1:22" ht="14.25" customHeight="1">
      <c r="A1395" s="2">
        <v>1394</v>
      </c>
      <c r="B1395" s="2" t="s">
        <v>3800</v>
      </c>
      <c r="C1395" s="2">
        <f>YEAR(Data!$D1395)</f>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2">
        <v>1.5521999999999991</v>
      </c>
    </row>
    <row r="1396" spans="1:22" ht="14.25" customHeight="1">
      <c r="A1396" s="2">
        <v>1395</v>
      </c>
      <c r="B1396" s="2" t="s">
        <v>3803</v>
      </c>
      <c r="C1396" s="2">
        <f>YEAR(Data!$D1396)</f>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2">
        <v>-430.61700000000019</v>
      </c>
    </row>
    <row r="1397" spans="1:22" ht="14.25" customHeight="1">
      <c r="A1397" s="2">
        <v>1396</v>
      </c>
      <c r="B1397" s="2" t="s">
        <v>3803</v>
      </c>
      <c r="C1397" s="2">
        <f>YEAR(Data!$D1397)</f>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2">
        <v>-42.652799999999999</v>
      </c>
    </row>
    <row r="1398" spans="1:22" ht="14.25" customHeight="1">
      <c r="A1398" s="2">
        <v>1397</v>
      </c>
      <c r="B1398" s="2" t="s">
        <v>3808</v>
      </c>
      <c r="C1398" s="2">
        <f>YEAR(Data!$D1398)</f>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2">
        <v>6.025599999999999</v>
      </c>
    </row>
    <row r="1399" spans="1:22" ht="14.25" customHeight="1">
      <c r="A1399" s="2">
        <v>1398</v>
      </c>
      <c r="B1399" s="2" t="s">
        <v>3808</v>
      </c>
      <c r="C1399" s="2">
        <f>YEAR(Data!$D1399)</f>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2">
        <v>5.6644000000000005</v>
      </c>
    </row>
    <row r="1400" spans="1:22" ht="14.25" customHeight="1">
      <c r="A1400" s="2">
        <v>1399</v>
      </c>
      <c r="B1400" s="2" t="s">
        <v>3808</v>
      </c>
      <c r="C1400" s="2">
        <f>YEAR(Data!$D1400)</f>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2">
        <v>11.492000000000004</v>
      </c>
    </row>
    <row r="1401" spans="1:22" ht="14.25" customHeight="1">
      <c r="A1401" s="2">
        <v>1400</v>
      </c>
      <c r="B1401" s="2" t="s">
        <v>3808</v>
      </c>
      <c r="C1401" s="2">
        <f>YEAR(Data!$D1401)</f>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2">
        <v>3.1104000000000003</v>
      </c>
    </row>
    <row r="1402" spans="1:22" ht="14.25" customHeight="1">
      <c r="A1402" s="2">
        <v>1401</v>
      </c>
      <c r="B1402" s="2" t="s">
        <v>3813</v>
      </c>
      <c r="C1402" s="2">
        <f>YEAR(Data!$D1402)</f>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2">
        <v>6.104000000000001</v>
      </c>
    </row>
    <row r="1403" spans="1:22" ht="14.25" customHeight="1">
      <c r="A1403" s="2">
        <v>1402</v>
      </c>
      <c r="B1403" s="2" t="s">
        <v>3813</v>
      </c>
      <c r="C1403" s="2">
        <f>YEAR(Data!$D1403)</f>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251.79000000000002</v>
      </c>
      <c r="T1403" s="2">
        <v>3</v>
      </c>
      <c r="U1403" s="2">
        <v>0</v>
      </c>
      <c r="V1403" s="2">
        <v>118.34129999999999</v>
      </c>
    </row>
    <row r="1404" spans="1:22" ht="14.25" customHeight="1">
      <c r="A1404" s="2">
        <v>1403</v>
      </c>
      <c r="B1404" s="2" t="s">
        <v>3816</v>
      </c>
      <c r="C1404" s="2">
        <f>YEAR(Data!$D1404)</f>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2">
        <v>-58.133199999999988</v>
      </c>
    </row>
    <row r="1405" spans="1:22" ht="14.25" customHeight="1">
      <c r="A1405" s="2">
        <v>1404</v>
      </c>
      <c r="B1405" s="2" t="s">
        <v>3816</v>
      </c>
      <c r="C1405" s="2">
        <f>YEAR(Data!$D1405)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2">
        <v>146.79</v>
      </c>
    </row>
    <row r="1406" spans="1:22" ht="14.25" customHeight="1">
      <c r="A1406" s="2">
        <v>1405</v>
      </c>
      <c r="B1406" s="2" t="s">
        <v>3821</v>
      </c>
      <c r="C1406" s="2">
        <f>YEAR(Data!$D1406)</f>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10.304000000000002</v>
      </c>
      <c r="T1406" s="2">
        <v>1</v>
      </c>
      <c r="U1406" s="2">
        <v>0.2</v>
      </c>
      <c r="V1406" s="2">
        <v>-2.1896000000000004</v>
      </c>
    </row>
    <row r="1407" spans="1:22" ht="14.25" customHeight="1">
      <c r="A1407" s="2">
        <v>1406</v>
      </c>
      <c r="B1407" s="2" t="s">
        <v>3821</v>
      </c>
      <c r="C1407" s="2">
        <f>YEAR(Data!$D1407)</f>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2">
        <v>-36.11160000000001</v>
      </c>
    </row>
    <row r="1408" spans="1:22" ht="14.25" customHeight="1">
      <c r="A1408" s="2">
        <v>1407</v>
      </c>
      <c r="B1408" s="2" t="s">
        <v>3821</v>
      </c>
      <c r="C1408" s="2">
        <f>YEAR(Data!$D1408)</f>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116.78399999999999</v>
      </c>
      <c r="T1408" s="2">
        <v>2</v>
      </c>
      <c r="U1408" s="2">
        <v>0.2</v>
      </c>
      <c r="V1408" s="2">
        <v>21.896999999999991</v>
      </c>
    </row>
    <row r="1409" spans="1:22" ht="14.25" customHeight="1">
      <c r="A1409" s="2">
        <v>1408</v>
      </c>
      <c r="B1409" s="2" t="s">
        <v>3823</v>
      </c>
      <c r="C1409" s="2">
        <f>YEAR(Data!$D1409)</f>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2">
        <v>19.6248</v>
      </c>
    </row>
    <row r="1410" spans="1:22" ht="14.25" customHeight="1">
      <c r="A1410" s="2">
        <v>1409</v>
      </c>
      <c r="B1410" s="2" t="s">
        <v>3823</v>
      </c>
      <c r="C1410" s="2">
        <f>YEAR(Data!$D1410)</f>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2">
        <v>9.9949999999999974</v>
      </c>
    </row>
    <row r="1411" spans="1:22" ht="14.25" customHeight="1">
      <c r="A1411" s="2">
        <v>1410</v>
      </c>
      <c r="B1411" s="2" t="s">
        <v>3826</v>
      </c>
      <c r="C1411" s="2">
        <f>YEAR(Data!$D1411)</f>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2">
        <v>-204.44580000000005</v>
      </c>
    </row>
    <row r="1412" spans="1:22" ht="14.25" customHeight="1">
      <c r="A1412" s="2">
        <v>1411</v>
      </c>
      <c r="B1412" s="2" t="s">
        <v>3829</v>
      </c>
      <c r="C1412" s="2">
        <f>YEAR(Data!$D1412)</f>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23.680000000000003</v>
      </c>
      <c r="T1412" s="2">
        <v>2</v>
      </c>
      <c r="U1412" s="2">
        <v>0.2</v>
      </c>
      <c r="V1412" s="2">
        <v>8.879999999999999</v>
      </c>
    </row>
    <row r="1413" spans="1:22" ht="14.25" customHeight="1">
      <c r="A1413" s="2">
        <v>1412</v>
      </c>
      <c r="B1413" s="2" t="s">
        <v>3830</v>
      </c>
      <c r="C1413" s="2">
        <f>YEAR(Data!$D1413)</f>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2">
        <v>72.534400000000005</v>
      </c>
    </row>
    <row r="1414" spans="1:22" ht="14.25" customHeight="1">
      <c r="A1414" s="2">
        <v>1413</v>
      </c>
      <c r="B1414" s="2" t="s">
        <v>3830</v>
      </c>
      <c r="C1414" s="2">
        <f>YEAR(Data!$D1414)</f>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2">
        <v>14.875200000000007</v>
      </c>
    </row>
    <row r="1415" spans="1:22" ht="14.25" customHeight="1">
      <c r="A1415" s="2">
        <v>1414</v>
      </c>
      <c r="B1415" s="2" t="s">
        <v>3831</v>
      </c>
      <c r="C1415" s="2">
        <f>YEAR(Data!$D1415)</f>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334.76800000000003</v>
      </c>
      <c r="T1415" s="2">
        <v>7</v>
      </c>
      <c r="U1415" s="2">
        <v>0.2</v>
      </c>
      <c r="V1415" s="2">
        <v>108.79959999999997</v>
      </c>
    </row>
    <row r="1416" spans="1:22" ht="14.25" customHeight="1">
      <c r="A1416" s="2">
        <v>1415</v>
      </c>
      <c r="B1416" s="2" t="s">
        <v>3836</v>
      </c>
      <c r="C1416" s="2">
        <f>YEAR(Data!$D1416)</f>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239.96999999999997</v>
      </c>
      <c r="T1416" s="2">
        <v>3</v>
      </c>
      <c r="U1416" s="2">
        <v>0</v>
      </c>
      <c r="V1416" s="2">
        <v>26.39670000000001</v>
      </c>
    </row>
    <row r="1417" spans="1:22" ht="14.25" customHeight="1">
      <c r="A1417" s="2">
        <v>1416</v>
      </c>
      <c r="B1417" s="2" t="s">
        <v>3836</v>
      </c>
      <c r="C1417" s="2">
        <f>YEAR(Data!$D1417)</f>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2">
        <v>12.831599999999996</v>
      </c>
    </row>
    <row r="1418" spans="1:22" ht="14.25" customHeight="1">
      <c r="A1418" s="2">
        <v>1417</v>
      </c>
      <c r="B1418" s="2" t="s">
        <v>3841</v>
      </c>
      <c r="C1418" s="2">
        <f>YEAR(Data!$D1418)</f>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2">
        <v>118.29299999999989</v>
      </c>
    </row>
    <row r="1419" spans="1:22" ht="14.25" customHeight="1">
      <c r="A1419" s="2">
        <v>1418</v>
      </c>
      <c r="B1419" s="2" t="s">
        <v>3841</v>
      </c>
      <c r="C1419" s="2">
        <f>YEAR(Data!$D1419)</f>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151.20000000000002</v>
      </c>
      <c r="T1419" s="2">
        <v>3</v>
      </c>
      <c r="U1419" s="2">
        <v>0.2</v>
      </c>
      <c r="V1419" s="2">
        <v>32.130000000000003</v>
      </c>
    </row>
    <row r="1420" spans="1:22" ht="14.25" customHeight="1">
      <c r="A1420" s="2">
        <v>1419</v>
      </c>
      <c r="B1420" s="2" t="s">
        <v>3841</v>
      </c>
      <c r="C1420" s="2">
        <f>YEAR(Data!$D1420)</f>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2">
        <v>-1.4783999999999997</v>
      </c>
    </row>
    <row r="1421" spans="1:22" ht="14.25" customHeight="1">
      <c r="A1421" s="2">
        <v>1420</v>
      </c>
      <c r="B1421" s="2" t="s">
        <v>3846</v>
      </c>
      <c r="C1421" s="2">
        <f>YEAR(Data!$D1421)</f>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2">
        <v>31.273599999999998</v>
      </c>
    </row>
    <row r="1422" spans="1:22" ht="14.25" customHeight="1">
      <c r="A1422" s="2">
        <v>1421</v>
      </c>
      <c r="B1422" s="2" t="s">
        <v>3846</v>
      </c>
      <c r="C1422" s="2">
        <f>YEAR(Data!$D1422)</f>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72.588000000000008</v>
      </c>
      <c r="T1422" s="2">
        <v>2</v>
      </c>
      <c r="U1422" s="2">
        <v>0.7</v>
      </c>
      <c r="V1422" s="2">
        <v>-48.391999999999982</v>
      </c>
    </row>
    <row r="1423" spans="1:22" ht="14.25" customHeight="1">
      <c r="A1423" s="2">
        <v>1422</v>
      </c>
      <c r="B1423" s="2" t="s">
        <v>3846</v>
      </c>
      <c r="C1423" s="2">
        <f>YEAR(Data!$D1423)</f>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60.672000000000004</v>
      </c>
      <c r="T1423" s="2">
        <v>2</v>
      </c>
      <c r="U1423" s="2">
        <v>0.2</v>
      </c>
      <c r="V1423" s="2">
        <v>14.409600000000003</v>
      </c>
    </row>
    <row r="1424" spans="1:22" ht="14.25" customHeight="1">
      <c r="A1424" s="2">
        <v>1423</v>
      </c>
      <c r="B1424" s="2" t="s">
        <v>3846</v>
      </c>
      <c r="C1424" s="2">
        <f>YEAR(Data!$D1424)</f>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2">
        <v>-59.057100000000005</v>
      </c>
    </row>
    <row r="1425" spans="1:22" ht="14.25" customHeight="1">
      <c r="A1425" s="2">
        <v>1424</v>
      </c>
      <c r="B1425" s="2" t="s">
        <v>3846</v>
      </c>
      <c r="C1425" s="2">
        <f>YEAR(Data!$D1425)</f>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119.90400000000001</v>
      </c>
      <c r="T1425" s="2">
        <v>6</v>
      </c>
      <c r="U1425" s="2">
        <v>0.2</v>
      </c>
      <c r="V1425" s="2">
        <v>-1.4988000000000135</v>
      </c>
    </row>
    <row r="1426" spans="1:22" ht="14.25" customHeight="1">
      <c r="A1426" s="2">
        <v>1425</v>
      </c>
      <c r="B1426" s="2" t="s">
        <v>3846</v>
      </c>
      <c r="C1426" s="2">
        <f>YEAR(Data!$D1426)</f>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263.96000000000004</v>
      </c>
      <c r="T1426" s="2">
        <v>5</v>
      </c>
      <c r="U1426" s="2">
        <v>0.2</v>
      </c>
      <c r="V1426" s="2">
        <v>23.096500000000006</v>
      </c>
    </row>
    <row r="1427" spans="1:22" ht="14.25" customHeight="1">
      <c r="A1427" s="2">
        <v>1426</v>
      </c>
      <c r="B1427" s="2" t="s">
        <v>3846</v>
      </c>
      <c r="C1427" s="2">
        <f>YEAR(Data!$D1427)</f>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2">
        <v>-86.366400000000027</v>
      </c>
    </row>
    <row r="1428" spans="1:22" ht="14.25" customHeight="1">
      <c r="A1428" s="2">
        <v>1427</v>
      </c>
      <c r="B1428" s="2" t="s">
        <v>3855</v>
      </c>
      <c r="C1428" s="2">
        <f>YEAR(Data!$D1428)</f>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9.7280000000000015</v>
      </c>
      <c r="T1428" s="2">
        <v>2</v>
      </c>
      <c r="U1428" s="2">
        <v>0.2</v>
      </c>
      <c r="V1428" s="2">
        <v>3.283199999999999</v>
      </c>
    </row>
    <row r="1429" spans="1:22" ht="14.25" customHeight="1">
      <c r="A1429" s="2">
        <v>1428</v>
      </c>
      <c r="B1429" s="2" t="s">
        <v>3855</v>
      </c>
      <c r="C1429" s="2">
        <f>YEAR(Data!$D1429)</f>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2">
        <v>7.08</v>
      </c>
    </row>
    <row r="1430" spans="1:22" ht="14.25" customHeight="1">
      <c r="A1430" s="2">
        <v>1429</v>
      </c>
      <c r="B1430" s="2" t="s">
        <v>3855</v>
      </c>
      <c r="C1430" s="2">
        <f>YEAR(Data!$D1430)</f>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29.800000000000004</v>
      </c>
      <c r="T1430" s="2">
        <v>5</v>
      </c>
      <c r="U1430" s="2">
        <v>0.2</v>
      </c>
      <c r="V1430" s="2">
        <v>9.3124999999999982</v>
      </c>
    </row>
    <row r="1431" spans="1:22" ht="14.25" customHeight="1">
      <c r="A1431" s="2">
        <v>1430</v>
      </c>
      <c r="B1431" s="2" t="s">
        <v>3855</v>
      </c>
      <c r="C1431" s="2">
        <f>YEAR(Data!$D1431)</f>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2">
        <v>196.61320000000001</v>
      </c>
    </row>
    <row r="1432" spans="1:22" ht="14.25" customHeight="1">
      <c r="A1432" s="2">
        <v>1431</v>
      </c>
      <c r="B1432" s="2" t="s">
        <v>3860</v>
      </c>
      <c r="C1432" s="2">
        <f>YEAR(Data!$D1432)</f>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2">
        <v>-40.47120000000001</v>
      </c>
    </row>
    <row r="1433" spans="1:22" ht="14.25" customHeight="1">
      <c r="A1433" s="2">
        <v>1432</v>
      </c>
      <c r="B1433" s="2" t="s">
        <v>3861</v>
      </c>
      <c r="C1433" s="2">
        <f>YEAR(Data!$D1433)</f>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2">
        <v>74.852400000000003</v>
      </c>
    </row>
    <row r="1434" spans="1:22" ht="14.25" customHeight="1">
      <c r="A1434" s="2">
        <v>1433</v>
      </c>
      <c r="B1434" s="2" t="s">
        <v>3861</v>
      </c>
      <c r="C1434" s="2">
        <f>YEAR(Data!$D1434)</f>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2">
        <v>1.9629000000000003</v>
      </c>
    </row>
    <row r="1435" spans="1:22" ht="14.25" customHeight="1">
      <c r="A1435" s="2">
        <v>1434</v>
      </c>
      <c r="B1435" s="2" t="s">
        <v>3861</v>
      </c>
      <c r="C1435" s="2">
        <f>YEAR(Data!$D1435)</f>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1819.8600000000001</v>
      </c>
      <c r="T1435" s="2">
        <v>14</v>
      </c>
      <c r="U1435" s="2">
        <v>0</v>
      </c>
      <c r="V1435" s="2">
        <v>163.78740000000002</v>
      </c>
    </row>
    <row r="1436" spans="1:22" ht="14.25" customHeight="1">
      <c r="A1436" s="2">
        <v>1435</v>
      </c>
      <c r="B1436" s="2" t="s">
        <v>3864</v>
      </c>
      <c r="C1436" s="2">
        <f>YEAR(Data!$D1436)</f>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2">
        <v>15.593999999999999</v>
      </c>
    </row>
    <row r="1437" spans="1:22" ht="14.25" customHeight="1">
      <c r="A1437" s="2">
        <v>1436</v>
      </c>
      <c r="B1437" s="2" t="s">
        <v>3867</v>
      </c>
      <c r="C1437" s="2">
        <f>YEAR(Data!$D1437)</f>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31.104000000000006</v>
      </c>
      <c r="T1437" s="2">
        <v>6</v>
      </c>
      <c r="U1437" s="2">
        <v>0.2</v>
      </c>
      <c r="V1437" s="2">
        <v>10.8864</v>
      </c>
    </row>
    <row r="1438" spans="1:22" ht="14.25" customHeight="1">
      <c r="A1438" s="2">
        <v>1437</v>
      </c>
      <c r="B1438" s="2" t="s">
        <v>3867</v>
      </c>
      <c r="C1438" s="2">
        <f>YEAR(Data!$D1438)</f>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2">
        <v>0.59039999999999915</v>
      </c>
    </row>
    <row r="1439" spans="1:22" ht="14.25" customHeight="1">
      <c r="A1439" s="2">
        <v>1438</v>
      </c>
      <c r="B1439" s="2" t="s">
        <v>3873</v>
      </c>
      <c r="C1439" s="2">
        <f>YEAR(Data!$D1439)</f>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2">
        <v>42.880500000000012</v>
      </c>
    </row>
    <row r="1440" spans="1:22" ht="14.25" customHeight="1">
      <c r="A1440" s="2">
        <v>1439</v>
      </c>
      <c r="B1440" s="2" t="s">
        <v>3873</v>
      </c>
      <c r="C1440" s="2">
        <f>YEAR(Data!$D1440)</f>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2">
        <v>-350.4899999999999</v>
      </c>
    </row>
    <row r="1441" spans="1:22" ht="14.25" customHeight="1">
      <c r="A1441" s="2">
        <v>1440</v>
      </c>
      <c r="B1441" s="2" t="s">
        <v>3876</v>
      </c>
      <c r="C1441" s="2">
        <f>YEAR(Data!$D1441)</f>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29.700000000000003</v>
      </c>
      <c r="T1441" s="2">
        <v>5</v>
      </c>
      <c r="U1441" s="2">
        <v>0</v>
      </c>
      <c r="V1441" s="2">
        <v>13.365</v>
      </c>
    </row>
    <row r="1442" spans="1:22" ht="14.25" customHeight="1">
      <c r="A1442" s="2">
        <v>1441</v>
      </c>
      <c r="B1442" s="2" t="s">
        <v>3876</v>
      </c>
      <c r="C1442" s="2">
        <f>YEAR(Data!$D1442)</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2">
        <v>17.981999999999999</v>
      </c>
    </row>
    <row r="1443" spans="1:22" ht="14.25" customHeight="1">
      <c r="A1443" s="2">
        <v>1442</v>
      </c>
      <c r="B1443" s="2" t="s">
        <v>3880</v>
      </c>
      <c r="C1443" s="2">
        <f>YEAR(Data!$D1443)</f>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36.672000000000004</v>
      </c>
      <c r="T1443" s="2">
        <v>2</v>
      </c>
      <c r="U1443" s="2">
        <v>0.2</v>
      </c>
      <c r="V1443" s="2">
        <v>11.459999999999999</v>
      </c>
    </row>
    <row r="1444" spans="1:22" ht="14.25" customHeight="1">
      <c r="A1444" s="2">
        <v>1443</v>
      </c>
      <c r="B1444" s="2" t="s">
        <v>3883</v>
      </c>
      <c r="C1444" s="2">
        <f>YEAR(Data!$D1444)</f>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2">
        <v>6.3295999999999992</v>
      </c>
    </row>
    <row r="1445" spans="1:22" ht="14.25" customHeight="1">
      <c r="A1445" s="2">
        <v>1444</v>
      </c>
      <c r="B1445" s="2" t="s">
        <v>3886</v>
      </c>
      <c r="C1445" s="2">
        <f>YEAR(Data!$D1445)</f>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2">
        <v>17.42799999999999</v>
      </c>
    </row>
    <row r="1446" spans="1:22" ht="14.25" customHeight="1">
      <c r="A1446" s="2">
        <v>1445</v>
      </c>
      <c r="B1446" s="2" t="s">
        <v>3889</v>
      </c>
      <c r="C1446" s="2">
        <f>YEAR(Data!$D1446)</f>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2">
        <v>148.49459999999993</v>
      </c>
    </row>
    <row r="1447" spans="1:22" ht="14.25" customHeight="1">
      <c r="A1447" s="2">
        <v>1446</v>
      </c>
      <c r="B1447" s="2" t="s">
        <v>3890</v>
      </c>
      <c r="C1447" s="2">
        <f>YEAR(Data!$D1447)</f>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2">
        <v>-39.124799999999993</v>
      </c>
    </row>
    <row r="1448" spans="1:22" ht="14.25" customHeight="1">
      <c r="A1448" s="2">
        <v>1447</v>
      </c>
      <c r="B1448" s="2" t="s">
        <v>3890</v>
      </c>
      <c r="C1448" s="2">
        <f>YEAR(Data!$D1448)</f>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470.30199999999996</v>
      </c>
      <c r="T1448" s="2">
        <v>7</v>
      </c>
      <c r="U1448" s="2">
        <v>0.3</v>
      </c>
      <c r="V1448" s="2">
        <v>-87.341800000000035</v>
      </c>
    </row>
    <row r="1449" spans="1:22" ht="14.25" customHeight="1">
      <c r="A1449" s="2">
        <v>1448</v>
      </c>
      <c r="B1449" s="2" t="s">
        <v>3890</v>
      </c>
      <c r="C1449" s="2">
        <f>YEAR(Data!$D1449)</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2">
        <v>5.9979999999999922</v>
      </c>
    </row>
    <row r="1450" spans="1:22" ht="14.25" customHeight="1">
      <c r="A1450" s="2">
        <v>1449</v>
      </c>
      <c r="B1450" s="2" t="s">
        <v>3895</v>
      </c>
      <c r="C1450" s="2">
        <f>YEAR(Data!$D1450)</f>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2.5020000000000002</v>
      </c>
      <c r="T1450" s="2">
        <v>3</v>
      </c>
      <c r="U1450" s="2">
        <v>0.7</v>
      </c>
      <c r="V1450" s="2">
        <v>-1.7513999999999994</v>
      </c>
    </row>
    <row r="1451" spans="1:22" ht="14.25" customHeight="1">
      <c r="A1451" s="2">
        <v>1450</v>
      </c>
      <c r="B1451" s="2" t="s">
        <v>3898</v>
      </c>
      <c r="C1451" s="2">
        <f>YEAR(Data!$D1451)</f>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2">
        <v>11.093999999999998</v>
      </c>
    </row>
    <row r="1452" spans="1:22" ht="14.25" customHeight="1">
      <c r="A1452" s="2">
        <v>1451</v>
      </c>
      <c r="B1452" s="2" t="s">
        <v>3901</v>
      </c>
      <c r="C1452" s="2">
        <f>YEAR(Data!$D1452)</f>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2.0250000000000004</v>
      </c>
      <c r="T1452" s="2">
        <v>1</v>
      </c>
      <c r="U1452" s="2">
        <v>0.7</v>
      </c>
      <c r="V1452" s="2">
        <v>-1.3499999999999996</v>
      </c>
    </row>
    <row r="1453" spans="1:22" ht="14.25" customHeight="1">
      <c r="A1453" s="2">
        <v>1452</v>
      </c>
      <c r="B1453" s="2" t="s">
        <v>3906</v>
      </c>
      <c r="C1453" s="2">
        <f>YEAR(Data!$D1453)</f>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2">
        <v>34.780200000000001</v>
      </c>
    </row>
    <row r="1454" spans="1:22" ht="14.25" customHeight="1">
      <c r="A1454" s="2">
        <v>1453</v>
      </c>
      <c r="B1454" s="2" t="s">
        <v>3906</v>
      </c>
      <c r="C1454" s="2">
        <f>YEAR(Data!$D1454)</f>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91.679999999999993</v>
      </c>
      <c r="T1454" s="2">
        <v>3</v>
      </c>
      <c r="U1454" s="2">
        <v>0</v>
      </c>
      <c r="V1454" s="2">
        <v>45.839999999999996</v>
      </c>
    </row>
    <row r="1455" spans="1:22" ht="14.25" customHeight="1">
      <c r="A1455" s="2">
        <v>1454</v>
      </c>
      <c r="B1455" s="2" t="s">
        <v>3906</v>
      </c>
      <c r="C1455" s="2">
        <f>YEAR(Data!$D1455)</f>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2">
        <v>16.875</v>
      </c>
    </row>
    <row r="1456" spans="1:22" ht="14.25" customHeight="1">
      <c r="A1456" s="2">
        <v>1455</v>
      </c>
      <c r="B1456" s="2" t="s">
        <v>3906</v>
      </c>
      <c r="C1456" s="2">
        <f>YEAR(Data!$D1456)</f>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2">
        <v>1459.2</v>
      </c>
    </row>
    <row r="1457" spans="1:22" ht="14.25" customHeight="1">
      <c r="A1457" s="2">
        <v>1456</v>
      </c>
      <c r="B1457" s="2" t="s">
        <v>3914</v>
      </c>
      <c r="C1457" s="2">
        <f>YEAR(Data!$D1457)</f>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91.199999999999989</v>
      </c>
      <c r="T1457" s="2">
        <v>3</v>
      </c>
      <c r="U1457" s="2">
        <v>0</v>
      </c>
      <c r="V1457" s="2">
        <v>41.951999999999998</v>
      </c>
    </row>
    <row r="1458" spans="1:22" ht="14.25" customHeight="1">
      <c r="A1458" s="2">
        <v>1457</v>
      </c>
      <c r="B1458" s="2" t="s">
        <v>3914</v>
      </c>
      <c r="C1458" s="2">
        <f>YEAR(Data!$D1458)</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452.93999999999994</v>
      </c>
      <c r="T1458" s="2">
        <v>3</v>
      </c>
      <c r="U1458" s="2">
        <v>0</v>
      </c>
      <c r="V1458" s="2">
        <v>67.940999999999974</v>
      </c>
    </row>
    <row r="1459" spans="1:22" ht="14.25" customHeight="1">
      <c r="A1459" s="2">
        <v>1458</v>
      </c>
      <c r="B1459" s="2" t="s">
        <v>3921</v>
      </c>
      <c r="C1459" s="2">
        <f>YEAR(Data!$D1459)</f>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52.199999999999996</v>
      </c>
      <c r="T1459" s="2">
        <v>9</v>
      </c>
      <c r="U1459" s="2">
        <v>0</v>
      </c>
      <c r="V1459" s="2">
        <v>23.49</v>
      </c>
    </row>
    <row r="1460" spans="1:22" ht="14.25" customHeight="1">
      <c r="A1460" s="2">
        <v>1459</v>
      </c>
      <c r="B1460" s="2" t="s">
        <v>3923</v>
      </c>
      <c r="C1460" s="2">
        <f>YEAR(Data!$D1460)</f>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15.936000000000002</v>
      </c>
      <c r="T1460" s="2">
        <v>4</v>
      </c>
      <c r="U1460" s="2">
        <v>0.2</v>
      </c>
      <c r="V1460" s="2">
        <v>5.1791999999999998</v>
      </c>
    </row>
    <row r="1461" spans="1:22" ht="14.25" customHeight="1">
      <c r="A1461" s="2">
        <v>1460</v>
      </c>
      <c r="B1461" s="2" t="s">
        <v>3927</v>
      </c>
      <c r="C1461" s="2">
        <f>YEAR(Data!$D1461)</f>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2">
        <v>9.8856000000000002</v>
      </c>
    </row>
    <row r="1462" spans="1:22" ht="14.25" customHeight="1">
      <c r="A1462" s="2">
        <v>1461</v>
      </c>
      <c r="B1462" s="2" t="s">
        <v>3930</v>
      </c>
      <c r="C1462" s="2">
        <f>YEAR(Data!$D1462)</f>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55.424000000000007</v>
      </c>
      <c r="T1462" s="2">
        <v>2</v>
      </c>
      <c r="U1462" s="2">
        <v>0.2</v>
      </c>
      <c r="V1462" s="2">
        <v>19.398399999999995</v>
      </c>
    </row>
    <row r="1463" spans="1:22" ht="14.25" customHeight="1">
      <c r="A1463" s="2">
        <v>1462</v>
      </c>
      <c r="B1463" s="2" t="s">
        <v>3933</v>
      </c>
      <c r="C1463" s="2">
        <f>YEAR(Data!$D1463)</f>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244.00599999999997</v>
      </c>
      <c r="T1463" s="2">
        <v>2</v>
      </c>
      <c r="U1463" s="2">
        <v>0.3</v>
      </c>
      <c r="V1463" s="2">
        <v>-31.372200000000007</v>
      </c>
    </row>
    <row r="1464" spans="1:22" ht="14.25" customHeight="1">
      <c r="A1464" s="2">
        <v>1463</v>
      </c>
      <c r="B1464" s="2" t="s">
        <v>3937</v>
      </c>
      <c r="C1464" s="2">
        <f>YEAR(Data!$D1464)</f>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2">
        <v>43.995600000000003</v>
      </c>
    </row>
    <row r="1465" spans="1:22" ht="14.25" customHeight="1">
      <c r="A1465" s="2">
        <v>1464</v>
      </c>
      <c r="B1465" s="2" t="s">
        <v>3937</v>
      </c>
      <c r="C1465" s="2">
        <f>YEAR(Data!$D1465)</f>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2">
        <v>-29.277599999999893</v>
      </c>
    </row>
    <row r="1466" spans="1:22" ht="14.25" customHeight="1">
      <c r="A1466" s="2">
        <v>1465</v>
      </c>
      <c r="B1466" s="2" t="s">
        <v>3938</v>
      </c>
      <c r="C1466" s="2">
        <f>YEAR(Data!$D1466)</f>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2">
        <v>1.8032000000000001</v>
      </c>
    </row>
    <row r="1467" spans="1:22" ht="14.25" customHeight="1">
      <c r="A1467" s="2">
        <v>1466</v>
      </c>
      <c r="B1467" s="2" t="s">
        <v>3941</v>
      </c>
      <c r="C1467" s="2">
        <f>YEAR(Data!$D1467)</f>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2">
        <v>-3.0344000000000122</v>
      </c>
    </row>
    <row r="1468" spans="1:22" ht="14.25" customHeight="1">
      <c r="A1468" s="2">
        <v>1467</v>
      </c>
      <c r="B1468" s="2" t="s">
        <v>3941</v>
      </c>
      <c r="C1468" s="2">
        <f>YEAR(Data!$D1468)</f>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95.976000000000013</v>
      </c>
      <c r="T1468" s="2">
        <v>3</v>
      </c>
      <c r="U1468" s="2">
        <v>0.2</v>
      </c>
      <c r="V1468" s="2">
        <v>-10.797300000000011</v>
      </c>
    </row>
    <row r="1469" spans="1:22" ht="14.25" customHeight="1">
      <c r="A1469" s="2">
        <v>1468</v>
      </c>
      <c r="B1469" s="2" t="s">
        <v>3943</v>
      </c>
      <c r="C1469" s="2">
        <f>YEAR(Data!$D1469)</f>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2">
        <v>31.995999999999974</v>
      </c>
    </row>
    <row r="1470" spans="1:22" ht="14.25" customHeight="1">
      <c r="A1470" s="2">
        <v>1469</v>
      </c>
      <c r="B1470" s="2" t="s">
        <v>3944</v>
      </c>
      <c r="C1470" s="2">
        <f>YEAR(Data!$D1470)</f>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2">
        <v>226.96439999999998</v>
      </c>
    </row>
    <row r="1471" spans="1:22" ht="14.25" customHeight="1">
      <c r="A1471" s="2">
        <v>1470</v>
      </c>
      <c r="B1471" s="2" t="s">
        <v>3944</v>
      </c>
      <c r="C1471" s="2">
        <f>YEAR(Data!$D1471)</f>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2">
        <v>19.523799999999998</v>
      </c>
    </row>
    <row r="1472" spans="1:22" ht="14.25" customHeight="1">
      <c r="A1472" s="2">
        <v>1471</v>
      </c>
      <c r="B1472" s="2" t="s">
        <v>3944</v>
      </c>
      <c r="C1472" s="2">
        <f>YEAR(Data!$D1472)</f>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2">
        <v>6.2208000000000006</v>
      </c>
    </row>
    <row r="1473" spans="1:22" ht="14.25" customHeight="1">
      <c r="A1473" s="2">
        <v>1472</v>
      </c>
      <c r="B1473" s="2" t="s">
        <v>3949</v>
      </c>
      <c r="C1473" s="2">
        <f>YEAR(Data!$D1473)</f>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6.8480000000000008</v>
      </c>
      <c r="T1473" s="2">
        <v>2</v>
      </c>
      <c r="U1473" s="2">
        <v>0.2</v>
      </c>
      <c r="V1473" s="2">
        <v>0.59920000000000018</v>
      </c>
    </row>
    <row r="1474" spans="1:22" ht="14.25" customHeight="1">
      <c r="A1474" s="2">
        <v>1473</v>
      </c>
      <c r="B1474" s="2" t="s">
        <v>3952</v>
      </c>
      <c r="C1474" s="2">
        <f>YEAR(Data!$D1474)</f>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2">
        <v>4.0749000000000004</v>
      </c>
    </row>
    <row r="1475" spans="1:22" ht="14.25" customHeight="1">
      <c r="A1475" s="2">
        <v>1474</v>
      </c>
      <c r="B1475" s="2" t="s">
        <v>3955</v>
      </c>
      <c r="C1475" s="2">
        <f>YEAR(Data!$D1475)</f>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2">
        <v>-4.0127999999999986</v>
      </c>
    </row>
    <row r="1476" spans="1:22" ht="14.25" customHeight="1">
      <c r="A1476" s="2">
        <v>1475</v>
      </c>
      <c r="B1476" s="2" t="s">
        <v>3958</v>
      </c>
      <c r="C1476" s="2">
        <f>YEAR(Data!$D1476)</f>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2">
        <v>5.0111999999999997</v>
      </c>
    </row>
    <row r="1477" spans="1:22" ht="14.25" customHeight="1">
      <c r="A1477" s="2">
        <v>1476</v>
      </c>
      <c r="B1477" s="2" t="s">
        <v>3958</v>
      </c>
      <c r="C1477" s="2">
        <f>YEAR(Data!$D1477)</f>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2">
        <v>6.4206000000000012</v>
      </c>
    </row>
    <row r="1478" spans="1:22" ht="14.25" customHeight="1">
      <c r="A1478" s="2">
        <v>1477</v>
      </c>
      <c r="B1478" s="2" t="s">
        <v>3964</v>
      </c>
      <c r="C1478" s="2">
        <f>YEAR(Data!$D1478)</f>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2">
        <v>13.2986</v>
      </c>
    </row>
    <row r="1479" spans="1:22" ht="14.25" customHeight="1">
      <c r="A1479" s="2">
        <v>1478</v>
      </c>
      <c r="B1479" s="2" t="s">
        <v>3967</v>
      </c>
      <c r="C1479" s="2">
        <f>YEAR(Data!$D1479)</f>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2">
        <v>5.865299999999996</v>
      </c>
    </row>
    <row r="1480" spans="1:22" ht="14.25" customHeight="1">
      <c r="A1480" s="2">
        <v>1479</v>
      </c>
      <c r="B1480" s="2" t="s">
        <v>3971</v>
      </c>
      <c r="C1480" s="2">
        <f>YEAR(Data!$D1480)</f>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31.968000000000004</v>
      </c>
      <c r="T1480" s="2">
        <v>4</v>
      </c>
      <c r="U1480" s="2">
        <v>0.2</v>
      </c>
      <c r="V1480" s="2">
        <v>2.3976000000000006</v>
      </c>
    </row>
    <row r="1481" spans="1:22" ht="14.25" customHeight="1">
      <c r="A1481" s="2">
        <v>1480</v>
      </c>
      <c r="B1481" s="2" t="s">
        <v>3973</v>
      </c>
      <c r="C1481" s="2">
        <f>YEAR(Data!$D1481)</f>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2">
        <v>12.441600000000001</v>
      </c>
    </row>
    <row r="1482" spans="1:22" ht="14.25" customHeight="1">
      <c r="A1482" s="2">
        <v>1481</v>
      </c>
      <c r="B1482" s="2" t="s">
        <v>3973</v>
      </c>
      <c r="C1482" s="2">
        <f>YEAR(Data!$D1482)</f>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2">
        <v>19.825400000000002</v>
      </c>
    </row>
    <row r="1483" spans="1:22" ht="14.25" customHeight="1">
      <c r="A1483" s="2">
        <v>1482</v>
      </c>
      <c r="B1483" s="2" t="s">
        <v>3973</v>
      </c>
      <c r="C1483" s="2">
        <f>YEAR(Data!$D1483)</f>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2">
        <v>8.8061999999999987</v>
      </c>
    </row>
    <row r="1484" spans="1:22" ht="14.25" customHeight="1">
      <c r="A1484" s="2">
        <v>1483</v>
      </c>
      <c r="B1484" s="2" t="s">
        <v>3980</v>
      </c>
      <c r="C1484" s="2">
        <f>YEAR(Data!$D1484)</f>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9.7280000000000015</v>
      </c>
      <c r="T1484" s="2">
        <v>2</v>
      </c>
      <c r="U1484" s="2">
        <v>0.2</v>
      </c>
      <c r="V1484" s="2">
        <v>1.702399999999999</v>
      </c>
    </row>
    <row r="1485" spans="1:22" ht="14.25" customHeight="1">
      <c r="A1485" s="2">
        <v>1484</v>
      </c>
      <c r="B1485" s="2" t="s">
        <v>3980</v>
      </c>
      <c r="C1485" s="2">
        <f>YEAR(Data!$D1485)</f>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3.4240000000000004</v>
      </c>
      <c r="T1485" s="2">
        <v>1</v>
      </c>
      <c r="U1485" s="2">
        <v>0.2</v>
      </c>
      <c r="V1485" s="2">
        <v>1.0699999999999996</v>
      </c>
    </row>
    <row r="1486" spans="1:22" ht="14.25" customHeight="1">
      <c r="A1486" s="2">
        <v>1485</v>
      </c>
      <c r="B1486" s="2" t="s">
        <v>3983</v>
      </c>
      <c r="C1486" s="2">
        <f>YEAR(Data!$D1486)</f>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2">
        <v>30.089999999999982</v>
      </c>
    </row>
    <row r="1487" spans="1:22" ht="14.25" customHeight="1">
      <c r="A1487" s="2">
        <v>1486</v>
      </c>
      <c r="B1487" s="2" t="s">
        <v>3986</v>
      </c>
      <c r="C1487" s="2">
        <f>YEAR(Data!$D1487)</f>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2">
        <v>1.3159999999999998</v>
      </c>
    </row>
    <row r="1488" spans="1:22" ht="14.25" customHeight="1">
      <c r="A1488" s="2">
        <v>1487</v>
      </c>
      <c r="B1488" s="2" t="s">
        <v>3990</v>
      </c>
      <c r="C1488" s="2">
        <f>YEAR(Data!$D1488)</f>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2">
        <v>106.12420000000014</v>
      </c>
    </row>
    <row r="1489" spans="1:22" ht="14.25" customHeight="1">
      <c r="A1489" s="2">
        <v>1488</v>
      </c>
      <c r="B1489" s="2" t="s">
        <v>3990</v>
      </c>
      <c r="C1489" s="2">
        <f>YEAR(Data!$D1489)</f>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2">
        <v>37.787400000000005</v>
      </c>
    </row>
    <row r="1490" spans="1:22" ht="14.25" customHeight="1">
      <c r="A1490" s="2">
        <v>1489</v>
      </c>
      <c r="B1490" s="2" t="s">
        <v>3990</v>
      </c>
      <c r="C1490" s="2">
        <f>YEAR(Data!$D1490)</f>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42.599999999999994</v>
      </c>
      <c r="T1490" s="2">
        <v>3</v>
      </c>
      <c r="U1490" s="2">
        <v>0</v>
      </c>
      <c r="V1490" s="2">
        <v>16.614000000000001</v>
      </c>
    </row>
    <row r="1491" spans="1:22" ht="14.25" customHeight="1">
      <c r="A1491" s="2">
        <v>1490</v>
      </c>
      <c r="B1491" s="2" t="s">
        <v>3997</v>
      </c>
      <c r="C1491" s="2">
        <f>YEAR(Data!$D1491)</f>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2">
        <v>1.764</v>
      </c>
    </row>
    <row r="1492" spans="1:22" ht="14.25" customHeight="1">
      <c r="A1492" s="2">
        <v>1491</v>
      </c>
      <c r="B1492" s="2" t="s">
        <v>4000</v>
      </c>
      <c r="C1492" s="2">
        <f>YEAR(Data!$D1492)</f>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row>
    <row r="1493" spans="1:22" ht="14.25" customHeight="1">
      <c r="A1493" s="2">
        <v>1492</v>
      </c>
      <c r="B1493" s="2" t="s">
        <v>4001</v>
      </c>
      <c r="C1493" s="2">
        <f>YEAR(Data!$D1493)</f>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2">
        <v>2.8811999999999998</v>
      </c>
    </row>
    <row r="1494" spans="1:22" ht="14.25" customHeight="1">
      <c r="A1494" s="2">
        <v>1493</v>
      </c>
      <c r="B1494" s="2" t="s">
        <v>4001</v>
      </c>
      <c r="C1494" s="2">
        <f>YEAR(Data!$D1494)</f>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2">
        <v>173.74080000000001</v>
      </c>
    </row>
    <row r="1495" spans="1:22" ht="14.25" customHeight="1">
      <c r="A1495" s="2">
        <v>1494</v>
      </c>
      <c r="B1495" s="2" t="s">
        <v>4006</v>
      </c>
      <c r="C1495" s="2">
        <f>YEAR(Data!$D1495)</f>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2">
        <v>3.6632000000000007</v>
      </c>
    </row>
    <row r="1496" spans="1:22" ht="14.25" customHeight="1">
      <c r="A1496" s="2">
        <v>1495</v>
      </c>
      <c r="B1496" s="2" t="s">
        <v>4009</v>
      </c>
      <c r="C1496" s="2">
        <f>YEAR(Data!$D1496)</f>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2">
        <v>11.213999999999999</v>
      </c>
    </row>
    <row r="1497" spans="1:22" ht="14.25" customHeight="1">
      <c r="A1497" s="2">
        <v>1496</v>
      </c>
      <c r="B1497" s="2" t="s">
        <v>4010</v>
      </c>
      <c r="C1497" s="2">
        <f>YEAR(Data!$D1497)</f>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10.192000000000002</v>
      </c>
      <c r="T1497" s="2">
        <v>7</v>
      </c>
      <c r="U1497" s="2">
        <v>0.2</v>
      </c>
      <c r="V1497" s="2">
        <v>3.1849999999999992</v>
      </c>
    </row>
    <row r="1498" spans="1:22" ht="14.25" customHeight="1">
      <c r="A1498" s="2">
        <v>1497</v>
      </c>
      <c r="B1498" s="2" t="s">
        <v>4010</v>
      </c>
      <c r="C1498" s="2">
        <f>YEAR(Data!$D1498)</f>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16.784000000000002</v>
      </c>
      <c r="T1498" s="2">
        <v>1</v>
      </c>
      <c r="U1498" s="2">
        <v>0.2</v>
      </c>
      <c r="V1498" s="2">
        <v>-0.20980000000000043</v>
      </c>
    </row>
    <row r="1499" spans="1:22" ht="14.25" customHeight="1">
      <c r="A1499" s="2">
        <v>1498</v>
      </c>
      <c r="B1499" s="2" t="s">
        <v>4010</v>
      </c>
      <c r="C1499" s="2">
        <f>YEAR(Data!$D1499)</f>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13.120000000000001</v>
      </c>
      <c r="T1499" s="2">
        <v>5</v>
      </c>
      <c r="U1499" s="2">
        <v>0.2</v>
      </c>
      <c r="V1499" s="2">
        <v>3.7720000000000002</v>
      </c>
    </row>
    <row r="1500" spans="1:22" ht="14.25" customHeight="1">
      <c r="A1500" s="2">
        <v>1499</v>
      </c>
      <c r="B1500" s="2" t="s">
        <v>4016</v>
      </c>
      <c r="C1500" s="2">
        <f>YEAR(Data!$D1500)</f>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6.5830000000000011</v>
      </c>
    </row>
    <row r="1501" spans="1:22" ht="14.25" customHeight="1">
      <c r="A1501" s="2">
        <v>1500</v>
      </c>
      <c r="B1501" s="2" t="s">
        <v>4017</v>
      </c>
      <c r="C1501" s="2">
        <f>YEAR(Data!$D1501)</f>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2">
        <v>5.8203000000000005</v>
      </c>
    </row>
    <row r="1502" spans="1:22" ht="14.25" customHeight="1">
      <c r="A1502" s="2">
        <v>1501</v>
      </c>
      <c r="B1502" s="2" t="s">
        <v>4017</v>
      </c>
      <c r="C1502" s="2">
        <f>YEAR(Data!$D1502)</f>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2">
        <v>69.704999999999984</v>
      </c>
    </row>
    <row r="1503" spans="1:22" ht="14.25" customHeight="1">
      <c r="A1503" s="2">
        <v>1502</v>
      </c>
      <c r="B1503" s="2" t="s">
        <v>4017</v>
      </c>
      <c r="C1503" s="2">
        <f>YEAR(Data!$D1503)</f>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2">
        <v>-47.254199999999997</v>
      </c>
    </row>
    <row r="1504" spans="1:22" ht="14.25" customHeight="1">
      <c r="A1504" s="2">
        <v>1503</v>
      </c>
      <c r="B1504" s="2" t="s">
        <v>4020</v>
      </c>
      <c r="C1504" s="2">
        <f>YEAR(Data!$D1504)</f>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2">
        <v>3.3519999999999985</v>
      </c>
    </row>
    <row r="1505" spans="1:22" ht="14.25" customHeight="1">
      <c r="A1505" s="2">
        <v>1504</v>
      </c>
      <c r="B1505" s="2" t="s">
        <v>4020</v>
      </c>
      <c r="C1505" s="2">
        <f>YEAR(Data!$D1505)</f>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2">
        <v>3.0813999999999995</v>
      </c>
    </row>
    <row r="1506" spans="1:22" ht="14.25" customHeight="1">
      <c r="A1506" s="2">
        <v>1505</v>
      </c>
      <c r="B1506" s="2" t="s">
        <v>4023</v>
      </c>
      <c r="C1506" s="2">
        <f>YEAR(Data!$D1506)</f>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row>
    <row r="1507" spans="1:22" ht="14.25" customHeight="1">
      <c r="A1507" s="2">
        <v>1506</v>
      </c>
      <c r="B1507" s="2" t="s">
        <v>4023</v>
      </c>
      <c r="C1507" s="2">
        <f>YEAR(Data!$D1507)</f>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1004.9760000000001</v>
      </c>
      <c r="T1507" s="2">
        <v>6</v>
      </c>
      <c r="U1507" s="2">
        <v>0.2</v>
      </c>
      <c r="V1507" s="2">
        <v>-175.87080000000009</v>
      </c>
    </row>
    <row r="1508" spans="1:22" ht="14.25" customHeight="1">
      <c r="A1508" s="2">
        <v>1507</v>
      </c>
      <c r="B1508" s="2" t="s">
        <v>4028</v>
      </c>
      <c r="C1508" s="2">
        <f>YEAR(Data!$D1508)</f>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17.880000000000003</v>
      </c>
      <c r="T1508" s="2">
        <v>3</v>
      </c>
      <c r="U1508" s="2">
        <v>0.2</v>
      </c>
      <c r="V1508" s="2">
        <v>5.5875000000000004</v>
      </c>
    </row>
    <row r="1509" spans="1:22" ht="14.25" customHeight="1">
      <c r="A1509" s="2">
        <v>1508</v>
      </c>
      <c r="B1509" s="2" t="s">
        <v>4031</v>
      </c>
      <c r="C1509" s="2">
        <f>YEAR(Data!$D1509)</f>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2">
        <v>190.07999999999998</v>
      </c>
    </row>
    <row r="1510" spans="1:22" ht="14.25" customHeight="1">
      <c r="A1510" s="2">
        <v>1509</v>
      </c>
      <c r="B1510" s="2" t="s">
        <v>4034</v>
      </c>
      <c r="C1510" s="2">
        <f>YEAR(Data!$D1510)</f>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2">
        <v>15.524999999999999</v>
      </c>
    </row>
    <row r="1511" spans="1:22" ht="14.25" customHeight="1">
      <c r="A1511" s="2">
        <v>1510</v>
      </c>
      <c r="B1511" s="2" t="s">
        <v>4037</v>
      </c>
      <c r="C1511" s="2">
        <f>YEAR(Data!$D1511)</f>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2">
        <v>3.0095999999999998</v>
      </c>
    </row>
    <row r="1512" spans="1:22" ht="14.25" customHeight="1">
      <c r="A1512" s="2">
        <v>1511</v>
      </c>
      <c r="B1512" s="2" t="s">
        <v>4038</v>
      </c>
      <c r="C1512" s="2">
        <f>YEAR(Data!$D1512)</f>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2">
        <v>111.82399999999996</v>
      </c>
    </row>
    <row r="1513" spans="1:22" ht="14.25" customHeight="1">
      <c r="A1513" s="2">
        <v>1512</v>
      </c>
      <c r="B1513" s="2" t="s">
        <v>4038</v>
      </c>
      <c r="C1513" s="2">
        <f>YEAR(Data!$D1513)</f>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2">
        <v>11.820599999999997</v>
      </c>
    </row>
    <row r="1514" spans="1:22" ht="14.25" customHeight="1">
      <c r="A1514" s="2">
        <v>1513</v>
      </c>
      <c r="B1514" s="2" t="s">
        <v>4040</v>
      </c>
      <c r="C1514" s="2">
        <f>YEAR(Data!$D1514)</f>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200.06400000000002</v>
      </c>
      <c r="T1514" s="2">
        <v>3</v>
      </c>
      <c r="U1514" s="2">
        <v>0.2</v>
      </c>
      <c r="V1514" s="2">
        <v>12.504000000000005</v>
      </c>
    </row>
    <row r="1515" spans="1:22" ht="14.25" customHeight="1">
      <c r="A1515" s="2">
        <v>1514</v>
      </c>
      <c r="B1515" s="2" t="s">
        <v>4040</v>
      </c>
      <c r="C1515" s="2">
        <f>YEAR(Data!$D1515)</f>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21.379999999999995</v>
      </c>
      <c r="T1515" s="2">
        <v>5</v>
      </c>
      <c r="U1515" s="2">
        <v>0.8</v>
      </c>
      <c r="V1515" s="2">
        <v>-33.139000000000003</v>
      </c>
    </row>
    <row r="1516" spans="1:22" ht="14.25" customHeight="1">
      <c r="A1516" s="2">
        <v>1515</v>
      </c>
      <c r="B1516" s="2" t="s">
        <v>4040</v>
      </c>
      <c r="C1516" s="2">
        <f>YEAR(Data!$D1516)</f>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6.743999999999998</v>
      </c>
      <c r="T1516" s="2">
        <v>4</v>
      </c>
      <c r="U1516" s="2">
        <v>0.8</v>
      </c>
      <c r="V1516" s="2">
        <v>-11.4648</v>
      </c>
    </row>
    <row r="1517" spans="1:22" ht="14.25" customHeight="1">
      <c r="A1517" s="2">
        <v>1516</v>
      </c>
      <c r="B1517" s="2" t="s">
        <v>4041</v>
      </c>
      <c r="C1517" s="2">
        <f>YEAR(Data!$D1517)</f>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2">
        <v>-9.0980000000000025</v>
      </c>
    </row>
    <row r="1518" spans="1:22" ht="14.25" customHeight="1">
      <c r="A1518" s="2">
        <v>1517</v>
      </c>
      <c r="B1518" s="2" t="s">
        <v>4044</v>
      </c>
      <c r="C1518" s="2">
        <f>YEAR(Data!$D1518)</f>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2">
        <v>116.87199999999984</v>
      </c>
    </row>
    <row r="1519" spans="1:22" ht="14.25" customHeight="1">
      <c r="A1519" s="2">
        <v>1518</v>
      </c>
      <c r="B1519" s="2" t="s">
        <v>4046</v>
      </c>
      <c r="C1519" s="2">
        <f>YEAR(Data!$D1519)</f>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2">
        <v>27.247999999999998</v>
      </c>
    </row>
    <row r="1520" spans="1:22" ht="14.25" customHeight="1">
      <c r="A1520" s="2">
        <v>1519</v>
      </c>
      <c r="B1520" s="2" t="s">
        <v>4046</v>
      </c>
      <c r="C1520" s="2">
        <f>YEAR(Data!$D1520)</f>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13.272000000000002</v>
      </c>
      <c r="T1520" s="2">
        <v>3</v>
      </c>
      <c r="U1520" s="2">
        <v>0.2</v>
      </c>
      <c r="V1520" s="2">
        <v>4.3133999999999997</v>
      </c>
    </row>
    <row r="1521" spans="1:22" ht="14.25" customHeight="1">
      <c r="A1521" s="2">
        <v>1520</v>
      </c>
      <c r="B1521" s="2" t="s">
        <v>4049</v>
      </c>
      <c r="C1521" s="2">
        <f>YEAR(Data!$D1521)</f>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2">
        <v>7.7343000000000011</v>
      </c>
    </row>
    <row r="1522" spans="1:22" ht="14.25" customHeight="1">
      <c r="A1522" s="2">
        <v>1521</v>
      </c>
      <c r="B1522" s="2" t="s">
        <v>4050</v>
      </c>
      <c r="C1522" s="2">
        <f>YEAR(Data!$D1522)</f>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16.520000000000003</v>
      </c>
      <c r="T1522" s="2">
        <v>5</v>
      </c>
      <c r="U1522" s="2">
        <v>0.2</v>
      </c>
      <c r="V1522" s="2">
        <v>2.0649999999999986</v>
      </c>
    </row>
    <row r="1523" spans="1:22" ht="14.25" customHeight="1">
      <c r="A1523" s="2">
        <v>1522</v>
      </c>
      <c r="B1523" s="2" t="s">
        <v>4055</v>
      </c>
      <c r="C1523" s="2">
        <f>YEAR(Data!$D1523)</f>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206.11199999999997</v>
      </c>
      <c r="T1523" s="2">
        <v>6</v>
      </c>
      <c r="U1523" s="2">
        <v>0.2</v>
      </c>
      <c r="V1523" s="2">
        <v>48.951600000000013</v>
      </c>
    </row>
    <row r="1524" spans="1:22" ht="14.25" customHeight="1">
      <c r="A1524" s="2">
        <v>1523</v>
      </c>
      <c r="B1524" s="2" t="s">
        <v>4055</v>
      </c>
      <c r="C1524" s="2">
        <f>YEAR(Data!$D1524)</f>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2">
        <v>6.7230000000000008</v>
      </c>
    </row>
    <row r="1525" spans="1:22" ht="14.25" customHeight="1">
      <c r="A1525" s="2">
        <v>1524</v>
      </c>
      <c r="B1525" s="2" t="s">
        <v>4055</v>
      </c>
      <c r="C1525" s="2">
        <f>YEAR(Data!$D1525)</f>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198.27200000000002</v>
      </c>
      <c r="T1525" s="2">
        <v>8</v>
      </c>
      <c r="U1525" s="2">
        <v>0.2</v>
      </c>
      <c r="V1525" s="2">
        <v>61.959999999999987</v>
      </c>
    </row>
    <row r="1526" spans="1:22" ht="14.25" customHeight="1">
      <c r="A1526" s="2">
        <v>1525</v>
      </c>
      <c r="B1526" s="2" t="s">
        <v>4055</v>
      </c>
      <c r="C1526" s="2">
        <f>YEAR(Data!$D1526)</f>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247.10399999999998</v>
      </c>
      <c r="T1526" s="2">
        <v>6</v>
      </c>
      <c r="U1526" s="2">
        <v>0.2</v>
      </c>
      <c r="V1526" s="2">
        <v>-58.68719999999999</v>
      </c>
    </row>
    <row r="1527" spans="1:22" ht="14.25" customHeight="1">
      <c r="A1527" s="2">
        <v>1526</v>
      </c>
      <c r="B1527" s="2" t="s">
        <v>4055</v>
      </c>
      <c r="C1527" s="2">
        <f>YEAR(Data!$D1527)</f>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2">
        <v>9.7091999999999885</v>
      </c>
    </row>
    <row r="1528" spans="1:22" ht="14.25" customHeight="1">
      <c r="A1528" s="2">
        <v>1527</v>
      </c>
      <c r="B1528" s="2" t="s">
        <v>4060</v>
      </c>
      <c r="C1528" s="2">
        <f>YEAR(Data!$D1528)</f>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2">
        <v>0.36400000000000032</v>
      </c>
    </row>
    <row r="1529" spans="1:22" ht="14.25" customHeight="1">
      <c r="A1529" s="2">
        <v>1528</v>
      </c>
      <c r="B1529" s="2" t="s">
        <v>4060</v>
      </c>
      <c r="C1529" s="2">
        <f>YEAR(Data!$D1529)</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11.648000000000001</v>
      </c>
      <c r="T1529" s="2">
        <v>2</v>
      </c>
      <c r="U1529" s="2">
        <v>0.2</v>
      </c>
      <c r="V1529" s="2">
        <v>3.3488000000000011</v>
      </c>
    </row>
    <row r="1530" spans="1:22" ht="14.25" customHeight="1">
      <c r="A1530" s="2">
        <v>1529</v>
      </c>
      <c r="B1530" s="2" t="s">
        <v>4066</v>
      </c>
      <c r="C1530" s="2">
        <f>YEAR(Data!$D1530)</f>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2">
        <v>0.5236000000000014</v>
      </c>
    </row>
    <row r="1531" spans="1:22" ht="14.25" customHeight="1">
      <c r="A1531" s="2">
        <v>1530</v>
      </c>
      <c r="B1531" s="2" t="s">
        <v>4066</v>
      </c>
      <c r="C1531" s="2">
        <f>YEAR(Data!$D1531)</f>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2">
        <v>3.4309999999999996</v>
      </c>
    </row>
    <row r="1532" spans="1:22" ht="14.25" customHeight="1">
      <c r="A1532" s="2">
        <v>1531</v>
      </c>
      <c r="B1532" s="2" t="s">
        <v>4071</v>
      </c>
      <c r="C1532" s="2">
        <f>YEAR(Data!$D1532)</f>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2">
        <v>23.234999999999992</v>
      </c>
    </row>
    <row r="1533" spans="1:22" ht="14.25" customHeight="1">
      <c r="A1533" s="2">
        <v>1532</v>
      </c>
      <c r="B1533" s="2" t="s">
        <v>4074</v>
      </c>
      <c r="C1533" s="2">
        <f>YEAR(Data!$D1533)</f>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2">
        <v>0.80579999999999963</v>
      </c>
    </row>
    <row r="1534" spans="1:22" ht="14.25" customHeight="1">
      <c r="A1534" s="2">
        <v>1533</v>
      </c>
      <c r="B1534" s="2" t="s">
        <v>4074</v>
      </c>
      <c r="C1534" s="2">
        <f>YEAR(Data!$D1534)</f>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8.3760000000000012</v>
      </c>
      <c r="T1534" s="2">
        <v>3</v>
      </c>
      <c r="U1534" s="2">
        <v>0.2</v>
      </c>
      <c r="V1534" s="2">
        <v>2.7222</v>
      </c>
    </row>
    <row r="1535" spans="1:22" ht="14.25" customHeight="1">
      <c r="A1535" s="2">
        <v>1534</v>
      </c>
      <c r="B1535" s="2" t="s">
        <v>4078</v>
      </c>
      <c r="C1535" s="2">
        <f>YEAR(Data!$D1535)</f>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2">
        <v>0</v>
      </c>
    </row>
    <row r="1536" spans="1:22" ht="14.25" customHeight="1">
      <c r="A1536" s="2">
        <v>1535</v>
      </c>
      <c r="B1536" s="2" t="s">
        <v>4081</v>
      </c>
      <c r="C1536" s="2">
        <f>YEAR(Data!$D1536)</f>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203.98299999999998</v>
      </c>
      <c r="T1536" s="2">
        <v>2</v>
      </c>
      <c r="U1536" s="2">
        <v>0.15</v>
      </c>
      <c r="V1536" s="2">
        <v>16.798599999999979</v>
      </c>
    </row>
    <row r="1537" spans="1:22" ht="14.25" customHeight="1">
      <c r="A1537" s="2">
        <v>1536</v>
      </c>
      <c r="B1537" s="2" t="s">
        <v>4085</v>
      </c>
      <c r="C1537" s="2">
        <f>YEAR(Data!$D1537)</f>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2">
        <v>0.4073999999999991</v>
      </c>
    </row>
    <row r="1538" spans="1:22" ht="14.25" customHeight="1">
      <c r="A1538" s="2">
        <v>1537</v>
      </c>
      <c r="B1538" s="2" t="s">
        <v>4085</v>
      </c>
      <c r="C1538" s="2">
        <f>YEAR(Data!$D1538)</f>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2">
        <v>3.0342000000000002</v>
      </c>
    </row>
    <row r="1539" spans="1:22" ht="14.25" customHeight="1">
      <c r="A1539" s="2">
        <v>1538</v>
      </c>
      <c r="B1539" s="2" t="s">
        <v>4093</v>
      </c>
      <c r="C1539" s="2">
        <f>YEAR(Data!$D1539)</f>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2">
        <v>11.597099999999998</v>
      </c>
    </row>
    <row r="1540" spans="1:22" ht="14.25" customHeight="1">
      <c r="A1540" s="2">
        <v>1539</v>
      </c>
      <c r="B1540" s="2" t="s">
        <v>4093</v>
      </c>
      <c r="C1540" s="2">
        <f>YEAR(Data!$D1540)</f>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2">
        <v>6.5120000000000005</v>
      </c>
    </row>
    <row r="1541" spans="1:22" ht="14.25" customHeight="1">
      <c r="A1541" s="2">
        <v>1540</v>
      </c>
      <c r="B1541" s="2" t="s">
        <v>4093</v>
      </c>
      <c r="C1541" s="2">
        <f>YEAR(Data!$D1541)</f>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2">
        <v>203.56440000000003</v>
      </c>
    </row>
    <row r="1542" spans="1:22" ht="14.25" customHeight="1">
      <c r="A1542" s="2">
        <v>1541</v>
      </c>
      <c r="B1542" s="2" t="s">
        <v>4093</v>
      </c>
      <c r="C1542" s="2">
        <f>YEAR(Data!$D1542)</f>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242.48000000000002</v>
      </c>
      <c r="T1542" s="2">
        <v>7</v>
      </c>
      <c r="U1542" s="2">
        <v>0</v>
      </c>
      <c r="V1542" s="2">
        <v>116.39039999999999</v>
      </c>
    </row>
    <row r="1543" spans="1:22" ht="14.25" customHeight="1">
      <c r="A1543" s="2">
        <v>1542</v>
      </c>
      <c r="B1543" s="2" t="s">
        <v>4097</v>
      </c>
      <c r="C1543" s="2">
        <f>YEAR(Data!$D1543)</f>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2">
        <v>2.2880000000000003</v>
      </c>
    </row>
    <row r="1544" spans="1:22" ht="14.25" customHeight="1">
      <c r="A1544" s="2">
        <v>1543</v>
      </c>
      <c r="B1544" s="2" t="s">
        <v>4097</v>
      </c>
      <c r="C1544" s="2">
        <f>YEAR(Data!$D1544)</f>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10.464000000000002</v>
      </c>
      <c r="T1544" s="2">
        <v>6</v>
      </c>
      <c r="U1544" s="2">
        <v>0.2</v>
      </c>
      <c r="V1544" s="2">
        <v>1.7003999999999992</v>
      </c>
    </row>
    <row r="1545" spans="1:22" ht="14.25" customHeight="1">
      <c r="A1545" s="2">
        <v>1544</v>
      </c>
      <c r="B1545" s="2" t="s">
        <v>4099</v>
      </c>
      <c r="C1545" s="2">
        <f>YEAR(Data!$D1545)</f>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2">
        <v>29.0136</v>
      </c>
    </row>
    <row r="1546" spans="1:22" ht="14.25" customHeight="1">
      <c r="A1546" s="2">
        <v>1545</v>
      </c>
      <c r="B1546" s="2" t="s">
        <v>4099</v>
      </c>
      <c r="C1546" s="2">
        <f>YEAR(Data!$D1546)</f>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2">
        <v>16.0928</v>
      </c>
    </row>
    <row r="1547" spans="1:22" ht="14.25" customHeight="1">
      <c r="A1547" s="2">
        <v>1546</v>
      </c>
      <c r="B1547" s="2" t="s">
        <v>4102</v>
      </c>
      <c r="C1547" s="2">
        <f>YEAR(Data!$D1547)</f>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2">
        <v>196.68599999999986</v>
      </c>
    </row>
    <row r="1548" spans="1:22" ht="14.25" customHeight="1">
      <c r="A1548" s="2">
        <v>1547</v>
      </c>
      <c r="B1548" s="2" t="s">
        <v>4104</v>
      </c>
      <c r="C1548" s="2">
        <f>YEAR(Data!$D1548)</f>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2">
        <v>117.43199999999999</v>
      </c>
    </row>
    <row r="1549" spans="1:22" ht="14.25" customHeight="1">
      <c r="A1549" s="2">
        <v>1548</v>
      </c>
      <c r="B1549" s="2" t="s">
        <v>4104</v>
      </c>
      <c r="C1549" s="2">
        <f>YEAR(Data!$D1549)</f>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23.911999999999995</v>
      </c>
      <c r="T1549" s="2">
        <v>2</v>
      </c>
      <c r="U1549" s="2">
        <v>0.8</v>
      </c>
      <c r="V1549" s="2">
        <v>-40.650400000000019</v>
      </c>
    </row>
    <row r="1550" spans="1:22" ht="14.25" customHeight="1">
      <c r="A1550" s="2">
        <v>1549</v>
      </c>
      <c r="B1550" s="2" t="s">
        <v>4104</v>
      </c>
      <c r="C1550" s="2">
        <f>YEAR(Data!$D1550)</f>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2">
        <v>2.3673999999999991</v>
      </c>
    </row>
    <row r="1551" spans="1:22" ht="14.25" customHeight="1">
      <c r="A1551" s="2">
        <v>1550</v>
      </c>
      <c r="B1551" s="2" t="s">
        <v>4107</v>
      </c>
      <c r="C1551" s="2">
        <f>YEAR(Data!$D1551)</f>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559.99200000000008</v>
      </c>
      <c r="T1551" s="2">
        <v>1</v>
      </c>
      <c r="U1551" s="2">
        <v>0.2</v>
      </c>
      <c r="V1551" s="2">
        <v>174.99749999999997</v>
      </c>
    </row>
    <row r="1552" spans="1:22" ht="14.25" customHeight="1">
      <c r="A1552" s="2">
        <v>1551</v>
      </c>
      <c r="B1552" s="2" t="s">
        <v>4108</v>
      </c>
      <c r="C1552" s="2">
        <f>YEAR(Data!$D1552)</f>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9.3239999999999981</v>
      </c>
      <c r="T1552" s="2">
        <v>6</v>
      </c>
      <c r="U1552" s="2">
        <v>0.8</v>
      </c>
      <c r="V1552" s="2">
        <v>-24.708599999999997</v>
      </c>
    </row>
    <row r="1553" spans="1:22" ht="14.25" customHeight="1">
      <c r="A1553" s="2">
        <v>1552</v>
      </c>
      <c r="B1553" s="2" t="s">
        <v>4111</v>
      </c>
      <c r="C1553" s="2">
        <f>YEAR(Data!$D1553)</f>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2">
        <v>54.860399999999998</v>
      </c>
    </row>
    <row r="1554" spans="1:22" ht="14.25" customHeight="1">
      <c r="A1554" s="2">
        <v>1553</v>
      </c>
      <c r="B1554" s="2" t="s">
        <v>4114</v>
      </c>
      <c r="C1554" s="2">
        <f>YEAR(Data!$D1554)</f>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21.560000000000002</v>
      </c>
      <c r="T1554" s="2">
        <v>7</v>
      </c>
      <c r="U1554" s="2">
        <v>0</v>
      </c>
      <c r="V1554" s="2">
        <v>10.348799999999999</v>
      </c>
    </row>
    <row r="1555" spans="1:22" ht="14.25" customHeight="1">
      <c r="A1555" s="2">
        <v>1554</v>
      </c>
      <c r="B1555" s="2" t="s">
        <v>4118</v>
      </c>
      <c r="C1555" s="2">
        <f>YEAR(Data!$D1555)</f>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2">
        <v>57.384999999999991</v>
      </c>
    </row>
    <row r="1556" spans="1:22" ht="14.25" customHeight="1">
      <c r="A1556" s="2">
        <v>1555</v>
      </c>
      <c r="B1556" s="2" t="s">
        <v>4121</v>
      </c>
      <c r="C1556" s="2">
        <f>YEAR(Data!$D1556)</f>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2">
        <v>1.5311999999999999</v>
      </c>
    </row>
    <row r="1557" spans="1:22" ht="14.25" customHeight="1">
      <c r="A1557" s="2">
        <v>1556</v>
      </c>
      <c r="B1557" s="2" t="s">
        <v>4125</v>
      </c>
      <c r="C1557" s="2">
        <f>YEAR(Data!$D1557)</f>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2">
        <v>39.5428</v>
      </c>
    </row>
    <row r="1558" spans="1:22" ht="14.25" customHeight="1">
      <c r="A1558" s="2">
        <v>1557</v>
      </c>
      <c r="B1558" s="2" t="s">
        <v>4128</v>
      </c>
      <c r="C1558" s="2">
        <f>YEAR(Data!$D1558)</f>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2">
        <v>3.504</v>
      </c>
    </row>
    <row r="1559" spans="1:22" ht="14.25" customHeight="1">
      <c r="A1559" s="2">
        <v>1558</v>
      </c>
      <c r="B1559" s="2" t="s">
        <v>4128</v>
      </c>
      <c r="C1559" s="2">
        <f>YEAR(Data!$D1559)</f>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2">
        <v>9.919999999999991</v>
      </c>
    </row>
    <row r="1560" spans="1:22" ht="14.25" customHeight="1">
      <c r="A1560" s="2">
        <v>1559</v>
      </c>
      <c r="B1560" s="2" t="s">
        <v>4134</v>
      </c>
      <c r="C1560" s="2">
        <f>YEAR(Data!$D1560)</f>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2">
        <v>44.709600000000009</v>
      </c>
    </row>
    <row r="1561" spans="1:22" ht="14.25" customHeight="1">
      <c r="A1561" s="2">
        <v>1560</v>
      </c>
      <c r="B1561" s="2" t="s">
        <v>4135</v>
      </c>
      <c r="C1561" s="2">
        <f>YEAR(Data!$D1561)</f>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35.352000000000004</v>
      </c>
      <c r="T1561" s="2">
        <v>9</v>
      </c>
      <c r="U1561" s="2">
        <v>0.2</v>
      </c>
      <c r="V1561" s="2">
        <v>12.815099999999997</v>
      </c>
    </row>
    <row r="1562" spans="1:22" ht="14.25" customHeight="1">
      <c r="A1562" s="2">
        <v>1561</v>
      </c>
      <c r="B1562" s="2" t="s">
        <v>4138</v>
      </c>
      <c r="C1562" s="2">
        <f>YEAR(Data!$D1562)</f>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2">
        <v>9.0719999999999992</v>
      </c>
    </row>
    <row r="1563" spans="1:22" ht="14.25" customHeight="1">
      <c r="A1563" s="2">
        <v>1562</v>
      </c>
      <c r="B1563" s="2" t="s">
        <v>4141</v>
      </c>
      <c r="C1563" s="2">
        <f>YEAR(Data!$D1563)</f>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2">
        <v>0.72279999999999989</v>
      </c>
    </row>
    <row r="1564" spans="1:22" ht="14.25" customHeight="1">
      <c r="A1564" s="2">
        <v>1563</v>
      </c>
      <c r="B1564" s="2" t="s">
        <v>4142</v>
      </c>
      <c r="C1564" s="2">
        <f>YEAR(Data!$D1564)</f>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2">
        <v>-295.97849999999994</v>
      </c>
    </row>
    <row r="1565" spans="1:22" ht="14.25" customHeight="1">
      <c r="A1565" s="2">
        <v>1564</v>
      </c>
      <c r="B1565" s="2" t="s">
        <v>4145</v>
      </c>
      <c r="C1565" s="2">
        <f>YEAR(Data!$D1565)</f>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11.352000000000002</v>
      </c>
      <c r="T1565" s="2">
        <v>3</v>
      </c>
      <c r="U1565" s="2">
        <v>0.2</v>
      </c>
      <c r="V1565" s="2">
        <v>4.1151</v>
      </c>
    </row>
    <row r="1566" spans="1:22" ht="14.25" customHeight="1">
      <c r="A1566" s="2">
        <v>1565</v>
      </c>
      <c r="B1566" s="2" t="s">
        <v>4148</v>
      </c>
      <c r="C1566" s="2">
        <f>YEAR(Data!$D1566)</f>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354.90000000000003</v>
      </c>
      <c r="T1566" s="2">
        <v>5</v>
      </c>
      <c r="U1566" s="2">
        <v>0</v>
      </c>
      <c r="V1566" s="2">
        <v>17.744999999999962</v>
      </c>
    </row>
    <row r="1567" spans="1:22" ht="14.25" customHeight="1">
      <c r="A1567" s="2">
        <v>1566</v>
      </c>
      <c r="B1567" s="2" t="s">
        <v>4151</v>
      </c>
      <c r="C1567" s="2">
        <f>YEAR(Data!$D1567)</f>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2">
        <v>39.687899999999985</v>
      </c>
    </row>
    <row r="1568" spans="1:22" ht="14.25" customHeight="1">
      <c r="A1568" s="2">
        <v>1567</v>
      </c>
      <c r="B1568" s="2" t="s">
        <v>4152</v>
      </c>
      <c r="C1568" s="2">
        <f>YEAR(Data!$D1568)</f>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2">
        <v>-0.26850000000000307</v>
      </c>
    </row>
    <row r="1569" spans="1:22" ht="14.25" customHeight="1">
      <c r="A1569" s="2">
        <v>1568</v>
      </c>
      <c r="B1569" s="2" t="s">
        <v>4152</v>
      </c>
      <c r="C1569" s="2">
        <f>YEAR(Data!$D1569)</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8.7839999999999989</v>
      </c>
      <c r="T1569" s="2">
        <v>4</v>
      </c>
      <c r="U1569" s="2">
        <v>0.8</v>
      </c>
      <c r="V1569" s="2">
        <v>-13.615200000000002</v>
      </c>
    </row>
    <row r="1570" spans="1:22" ht="14.25" customHeight="1">
      <c r="A1570" s="2">
        <v>1569</v>
      </c>
      <c r="B1570" s="2" t="s">
        <v>4160</v>
      </c>
      <c r="C1570" s="2">
        <f>YEAR(Data!$D1570)</f>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2">
        <v>60.255300000000005</v>
      </c>
    </row>
    <row r="1571" spans="1:22" ht="14.25" customHeight="1">
      <c r="A1571" s="2">
        <v>1570</v>
      </c>
      <c r="B1571" s="2" t="s">
        <v>4161</v>
      </c>
      <c r="C1571" s="2">
        <f>YEAR(Data!$D1571)</f>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2">
        <v>3.7235999999999989</v>
      </c>
    </row>
    <row r="1572" spans="1:22" ht="14.25" customHeight="1">
      <c r="A1572" s="2">
        <v>1571</v>
      </c>
      <c r="B1572" s="2" t="s">
        <v>4164</v>
      </c>
      <c r="C1572" s="2">
        <f>YEAR(Data!$D1572)</f>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row>
    <row r="1573" spans="1:22" ht="14.25" customHeight="1">
      <c r="A1573" s="2">
        <v>1572</v>
      </c>
      <c r="B1573" s="2" t="s">
        <v>4164</v>
      </c>
      <c r="C1573" s="2">
        <f>YEAR(Data!$D1573)</f>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2">
        <v>10.4832</v>
      </c>
    </row>
    <row r="1574" spans="1:22" ht="14.25" customHeight="1">
      <c r="A1574" s="2">
        <v>1573</v>
      </c>
      <c r="B1574" s="2" t="s">
        <v>4164</v>
      </c>
      <c r="C1574" s="2">
        <f>YEAR(Data!$D1574)</f>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2">
        <v>6.2978999999999985</v>
      </c>
    </row>
    <row r="1575" spans="1:22" ht="14.25" customHeight="1">
      <c r="A1575" s="2">
        <v>1574</v>
      </c>
      <c r="B1575" s="2" t="s">
        <v>4164</v>
      </c>
      <c r="C1575" s="2">
        <f>YEAR(Data!$D1575)</f>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381.44000000000005</v>
      </c>
      <c r="T1575" s="2">
        <v>2</v>
      </c>
      <c r="U1575" s="2">
        <v>0.2</v>
      </c>
      <c r="V1575" s="2">
        <v>23.839999999999975</v>
      </c>
    </row>
    <row r="1576" spans="1:22" ht="14.25" customHeight="1">
      <c r="A1576" s="2">
        <v>1575</v>
      </c>
      <c r="B1576" s="2" t="s">
        <v>4169</v>
      </c>
      <c r="C1576" s="2">
        <f>YEAR(Data!$D1576)</f>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2">
        <v>-9.153000000000004</v>
      </c>
    </row>
    <row r="1577" spans="1:22" ht="14.25" customHeight="1">
      <c r="A1577" s="2">
        <v>1576</v>
      </c>
      <c r="B1577" s="2" t="s">
        <v>4169</v>
      </c>
      <c r="C1577" s="2">
        <f>YEAR(Data!$D1577)</f>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2">
        <v>-21.807999999999993</v>
      </c>
    </row>
    <row r="1578" spans="1:22" ht="14.25" customHeight="1">
      <c r="A1578" s="2">
        <v>1577</v>
      </c>
      <c r="B1578" s="2" t="s">
        <v>4175</v>
      </c>
      <c r="C1578" s="2">
        <f>YEAR(Data!$D1578)</f>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2">
        <v>2.3952000000000018</v>
      </c>
    </row>
    <row r="1579" spans="1:22" ht="14.25" customHeight="1">
      <c r="A1579" s="2">
        <v>1578</v>
      </c>
      <c r="B1579" s="2" t="s">
        <v>4178</v>
      </c>
      <c r="C1579" s="2">
        <f>YEAR(Data!$D1579)</f>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2">
        <v>2.4402000000000004</v>
      </c>
    </row>
    <row r="1580" spans="1:22" ht="14.25" customHeight="1">
      <c r="A1580" s="2">
        <v>1579</v>
      </c>
      <c r="B1580" s="2" t="s">
        <v>4181</v>
      </c>
      <c r="C1580" s="2">
        <f>YEAR(Data!$D1580)</f>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2">
        <v>49.555199999999978</v>
      </c>
    </row>
    <row r="1581" spans="1:22" ht="14.25" customHeight="1">
      <c r="A1581" s="2">
        <v>1580</v>
      </c>
      <c r="B1581" s="2" t="s">
        <v>4184</v>
      </c>
      <c r="C1581" s="2">
        <f>YEAR(Data!$D1581)</f>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2">
        <v>89.314199999999971</v>
      </c>
    </row>
    <row r="1582" spans="1:22" ht="14.25" customHeight="1">
      <c r="A1582" s="2">
        <v>1581</v>
      </c>
      <c r="B1582" s="2" t="s">
        <v>4184</v>
      </c>
      <c r="C1582" s="2">
        <f>YEAR(Data!$D1582)</f>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2">
        <v>-153.12239999999997</v>
      </c>
    </row>
    <row r="1583" spans="1:22" ht="14.25" customHeight="1">
      <c r="A1583" s="2">
        <v>1582</v>
      </c>
      <c r="B1583" s="2" t="s">
        <v>4184</v>
      </c>
      <c r="C1583" s="2">
        <f>YEAR(Data!$D1583)</f>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2">
        <v>2.9371999999999971</v>
      </c>
    </row>
    <row r="1584" spans="1:22" ht="14.25" customHeight="1">
      <c r="A1584" s="2">
        <v>1583</v>
      </c>
      <c r="B1584" s="2" t="s">
        <v>4184</v>
      </c>
      <c r="C1584" s="2">
        <f>YEAR(Data!$D1584)</f>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2">
        <v>456.58800000000002</v>
      </c>
    </row>
    <row r="1585" spans="1:22" ht="14.25" customHeight="1">
      <c r="A1585" s="2">
        <v>1584</v>
      </c>
      <c r="B1585" s="2" t="s">
        <v>4184</v>
      </c>
      <c r="C1585" s="2">
        <f>YEAR(Data!$D1585)</f>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18.345599999999997</v>
      </c>
    </row>
    <row r="1586" spans="1:22" ht="14.25" customHeight="1">
      <c r="A1586" s="2">
        <v>1585</v>
      </c>
      <c r="B1586" s="2" t="s">
        <v>4184</v>
      </c>
      <c r="C1586" s="2">
        <f>YEAR(Data!$D1586)</f>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row>
    <row r="1587" spans="1:22" ht="14.25" customHeight="1">
      <c r="A1587" s="2">
        <v>1586</v>
      </c>
      <c r="B1587" s="2" t="s">
        <v>4184</v>
      </c>
      <c r="C1587" s="2">
        <f>YEAR(Data!$D1587)</f>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2">
        <v>274.38600000000008</v>
      </c>
    </row>
    <row r="1588" spans="1:22" ht="14.25" customHeight="1">
      <c r="A1588" s="2">
        <v>1587</v>
      </c>
      <c r="B1588" s="2" t="s">
        <v>4184</v>
      </c>
      <c r="C1588" s="2">
        <f>YEAR(Data!$D1588)</f>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2">
        <v>68.975999999999999</v>
      </c>
    </row>
    <row r="1589" spans="1:22" ht="14.25" customHeight="1">
      <c r="A1589" s="2">
        <v>1588</v>
      </c>
      <c r="B1589" s="2" t="s">
        <v>4184</v>
      </c>
      <c r="C1589" s="2">
        <f>YEAR(Data!$D1589)</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10.649999999999999</v>
      </c>
      <c r="T1589" s="2">
        <v>3</v>
      </c>
      <c r="U1589" s="2">
        <v>0</v>
      </c>
      <c r="V1589" s="2">
        <v>5.0054999999999996</v>
      </c>
    </row>
    <row r="1590" spans="1:22" ht="14.25" customHeight="1">
      <c r="A1590" s="2">
        <v>1589</v>
      </c>
      <c r="B1590" s="2" t="s">
        <v>4184</v>
      </c>
      <c r="C1590" s="2">
        <f>YEAR(Data!$D1590)</f>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2">
        <v>34.692000000000007</v>
      </c>
    </row>
    <row r="1591" spans="1:22" ht="14.25" customHeight="1">
      <c r="A1591" s="2">
        <v>1590</v>
      </c>
      <c r="B1591" s="2" t="s">
        <v>4189</v>
      </c>
      <c r="C1591" s="2">
        <f>YEAR(Data!$D1591)</f>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2">
        <v>2.9592000000000009</v>
      </c>
    </row>
    <row r="1592" spans="1:22" ht="14.25" customHeight="1">
      <c r="A1592" s="2">
        <v>1591</v>
      </c>
      <c r="B1592" s="2" t="s">
        <v>4192</v>
      </c>
      <c r="C1592" s="2">
        <f>YEAR(Data!$D1592)</f>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33.488000000000007</v>
      </c>
      <c r="T1592" s="2">
        <v>7</v>
      </c>
      <c r="U1592" s="2">
        <v>0.2</v>
      </c>
      <c r="V1592" s="2">
        <v>5.8603999999999967</v>
      </c>
    </row>
    <row r="1593" spans="1:22" ht="14.25" customHeight="1">
      <c r="A1593" s="2">
        <v>1592</v>
      </c>
      <c r="B1593" s="2" t="s">
        <v>4192</v>
      </c>
      <c r="C1593" s="2">
        <f>YEAR(Data!$D1593)</f>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2">
        <v>2.9144999999999994</v>
      </c>
    </row>
    <row r="1594" spans="1:22" ht="14.25" customHeight="1">
      <c r="A1594" s="2">
        <v>1593</v>
      </c>
      <c r="B1594" s="2" t="s">
        <v>4198</v>
      </c>
      <c r="C1594" s="2">
        <f>YEAR(Data!$D1594)</f>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2">
        <v>22.676399999999994</v>
      </c>
    </row>
    <row r="1595" spans="1:22" ht="14.25" customHeight="1">
      <c r="A1595" s="2">
        <v>1594</v>
      </c>
      <c r="B1595" s="2" t="s">
        <v>4203</v>
      </c>
      <c r="C1595" s="2">
        <f>YEAR(Data!$D1595)</f>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13.440000000000001</v>
      </c>
      <c r="T1595" s="2">
        <v>3</v>
      </c>
      <c r="U1595" s="2">
        <v>0</v>
      </c>
      <c r="V1595" s="2">
        <v>6.5856000000000012</v>
      </c>
    </row>
    <row r="1596" spans="1:22" ht="14.25" customHeight="1">
      <c r="A1596" s="2">
        <v>1595</v>
      </c>
      <c r="B1596" s="2" t="s">
        <v>4206</v>
      </c>
      <c r="C1596" s="2">
        <f>YEAR(Data!$D1596)</f>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359.05799999999994</v>
      </c>
      <c r="T1596" s="2">
        <v>3</v>
      </c>
      <c r="U1596" s="2">
        <v>0.3</v>
      </c>
      <c r="V1596" s="2">
        <v>-35.905799999999999</v>
      </c>
    </row>
    <row r="1597" spans="1:22" ht="14.25" customHeight="1">
      <c r="A1597" s="2">
        <v>1596</v>
      </c>
      <c r="B1597" s="2" t="s">
        <v>4211</v>
      </c>
      <c r="C1597" s="2">
        <f>YEAR(Data!$D1597)</f>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2">
        <v>-2.0567999999999991</v>
      </c>
    </row>
    <row r="1598" spans="1:22" ht="14.25" customHeight="1">
      <c r="A1598" s="2">
        <v>1597</v>
      </c>
      <c r="B1598" s="2" t="s">
        <v>4212</v>
      </c>
      <c r="C1598" s="2">
        <f>YEAR(Data!$D1598)</f>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547.30000000000007</v>
      </c>
      <c r="T1598" s="2">
        <v>13</v>
      </c>
      <c r="U1598" s="2">
        <v>0</v>
      </c>
      <c r="V1598" s="2">
        <v>175.13599999999997</v>
      </c>
    </row>
    <row r="1599" spans="1:22" ht="14.25" customHeight="1">
      <c r="A1599" s="2">
        <v>1598</v>
      </c>
      <c r="B1599" s="2" t="s">
        <v>4213</v>
      </c>
      <c r="C1599" s="2">
        <f>YEAR(Data!$D1599)</f>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2">
        <v>5.2799999999999994</v>
      </c>
    </row>
    <row r="1600" spans="1:22" ht="14.25" customHeight="1">
      <c r="A1600" s="2">
        <v>1599</v>
      </c>
      <c r="B1600" s="2" t="s">
        <v>4213</v>
      </c>
      <c r="C1600" s="2">
        <f>YEAR(Data!$D1600)</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6.6720000000000006</v>
      </c>
      <c r="T1600" s="2">
        <v>1</v>
      </c>
      <c r="U1600" s="2">
        <v>0.2</v>
      </c>
      <c r="V1600" s="2">
        <v>0.50039999999999996</v>
      </c>
    </row>
    <row r="1601" spans="1:22" ht="14.25" customHeight="1">
      <c r="A1601" s="2">
        <v>1600</v>
      </c>
      <c r="B1601" s="2" t="s">
        <v>4213</v>
      </c>
      <c r="C1601" s="2">
        <f>YEAR(Data!$D1601)</f>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99.13600000000001</v>
      </c>
      <c r="T1601" s="2">
        <v>4</v>
      </c>
      <c r="U1601" s="2">
        <v>0.2</v>
      </c>
      <c r="V1601" s="2">
        <v>8.674399999999995</v>
      </c>
    </row>
    <row r="1602" spans="1:22" ht="14.25" customHeight="1">
      <c r="A1602" s="2">
        <v>1601</v>
      </c>
      <c r="B1602" s="2" t="s">
        <v>4213</v>
      </c>
      <c r="C1602" s="2">
        <f>YEAR(Data!$D1602)</f>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15.991999999999999</v>
      </c>
      <c r="T1602" s="2">
        <v>2</v>
      </c>
      <c r="U1602" s="2">
        <v>0.6</v>
      </c>
      <c r="V1602" s="2">
        <v>-13.992999999999999</v>
      </c>
    </row>
    <row r="1603" spans="1:22" ht="14.25" customHeight="1">
      <c r="A1603" s="2">
        <v>1602</v>
      </c>
      <c r="B1603" s="2" t="s">
        <v>4219</v>
      </c>
      <c r="C1603" s="2">
        <f>YEAR(Data!$D1603)</f>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2">
        <v>42.391999999999996</v>
      </c>
    </row>
    <row r="1604" spans="1:22" ht="14.25" customHeight="1">
      <c r="A1604" s="2">
        <v>1603</v>
      </c>
      <c r="B1604" s="2" t="s">
        <v>4222</v>
      </c>
      <c r="C1604" s="2">
        <f>YEAR(Data!$D1604)</f>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6.6719999999999988</v>
      </c>
      <c r="T1604" s="2">
        <v>3</v>
      </c>
      <c r="U1604" s="2">
        <v>0.2</v>
      </c>
      <c r="V1604" s="2">
        <v>1.6679999999999997</v>
      </c>
    </row>
    <row r="1605" spans="1:22" ht="14.25" customHeight="1">
      <c r="A1605" s="2">
        <v>1604</v>
      </c>
      <c r="B1605" s="2" t="s">
        <v>4225</v>
      </c>
      <c r="C1605" s="2">
        <f>YEAR(Data!$D1605)</f>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2">
        <v>45.222599999999993</v>
      </c>
    </row>
    <row r="1606" spans="1:22" ht="14.25" customHeight="1">
      <c r="A1606" s="2">
        <v>1605</v>
      </c>
      <c r="B1606" s="2" t="s">
        <v>4228</v>
      </c>
      <c r="C1606" s="2">
        <f>YEAR(Data!$D1606)</f>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39.960000000000008</v>
      </c>
      <c r="T1606" s="2">
        <v>5</v>
      </c>
      <c r="U1606" s="2">
        <v>0.2</v>
      </c>
      <c r="V1606" s="2">
        <v>12.986999999999995</v>
      </c>
    </row>
    <row r="1607" spans="1:22" ht="14.25" customHeight="1">
      <c r="A1607" s="2">
        <v>1606</v>
      </c>
      <c r="B1607" s="2" t="s">
        <v>4228</v>
      </c>
      <c r="C1607" s="2">
        <f>YEAR(Data!$D1607)</f>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2">
        <v>1.5288000000000002</v>
      </c>
    </row>
    <row r="1608" spans="1:22" ht="14.25" customHeight="1">
      <c r="A1608" s="2">
        <v>1607</v>
      </c>
      <c r="B1608" s="2" t="s">
        <v>4228</v>
      </c>
      <c r="C1608" s="2">
        <f>YEAR(Data!$D1608)</f>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2">
        <v>21.227999999999998</v>
      </c>
    </row>
    <row r="1609" spans="1:22" ht="14.25" customHeight="1">
      <c r="A1609" s="2">
        <v>1608</v>
      </c>
      <c r="B1609" s="2" t="s">
        <v>4228</v>
      </c>
      <c r="C1609" s="2">
        <f>YEAR(Data!$D1609)</f>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2">
        <v>1.9709999999999996</v>
      </c>
    </row>
    <row r="1610" spans="1:22" ht="14.25" customHeight="1">
      <c r="A1610" s="2">
        <v>1609</v>
      </c>
      <c r="B1610" s="2" t="s">
        <v>4228</v>
      </c>
      <c r="C1610" s="2">
        <f>YEAR(Data!$D1610)</f>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2">
        <v>10.223999999999998</v>
      </c>
    </row>
    <row r="1611" spans="1:22" ht="14.25" customHeight="1">
      <c r="A1611" s="2">
        <v>1610</v>
      </c>
      <c r="B1611" s="2" t="s">
        <v>4228</v>
      </c>
      <c r="C1611" s="2">
        <f>YEAR(Data!$D1611)</f>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2">
        <v>3.2675999999999994</v>
      </c>
    </row>
    <row r="1612" spans="1:22" ht="14.25" customHeight="1">
      <c r="A1612" s="2">
        <v>1611</v>
      </c>
      <c r="B1612" s="2" t="s">
        <v>4235</v>
      </c>
      <c r="C1612" s="2">
        <f>YEAR(Data!$D1612)</f>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2">
        <v>27.356800000000007</v>
      </c>
    </row>
    <row r="1613" spans="1:22" ht="14.25" customHeight="1">
      <c r="A1613" s="2">
        <v>1612</v>
      </c>
      <c r="B1613" s="2" t="s">
        <v>4235</v>
      </c>
      <c r="C1613" s="2">
        <f>YEAR(Data!$D1613)</f>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2">
        <v>20.158400000000015</v>
      </c>
    </row>
    <row r="1614" spans="1:22" ht="14.25" customHeight="1">
      <c r="A1614" s="2">
        <v>1613</v>
      </c>
      <c r="B1614" s="2" t="s">
        <v>4235</v>
      </c>
      <c r="C1614" s="2">
        <f>YEAR(Data!$D1614)</f>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2">
        <v>31.494</v>
      </c>
    </row>
    <row r="1615" spans="1:22" ht="14.25" customHeight="1">
      <c r="A1615" s="2">
        <v>1614</v>
      </c>
      <c r="B1615" s="2" t="s">
        <v>4240</v>
      </c>
      <c r="C1615" s="2">
        <f>YEAR(Data!$D1615)</f>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1000.0200000000001</v>
      </c>
      <c r="T1615" s="2">
        <v>7</v>
      </c>
      <c r="U1615" s="2">
        <v>0</v>
      </c>
      <c r="V1615" s="2">
        <v>290.00579999999991</v>
      </c>
    </row>
    <row r="1616" spans="1:22" ht="14.25" customHeight="1">
      <c r="A1616" s="2">
        <v>1615</v>
      </c>
      <c r="B1616" s="2" t="s">
        <v>4241</v>
      </c>
      <c r="C1616" s="2">
        <f>YEAR(Data!$D1616)</f>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83.976000000000013</v>
      </c>
      <c r="T1616" s="2">
        <v>3</v>
      </c>
      <c r="U1616" s="2">
        <v>0.2</v>
      </c>
      <c r="V1616" s="2">
        <v>-13.646100000000001</v>
      </c>
    </row>
    <row r="1617" spans="1:22" ht="14.25" customHeight="1">
      <c r="A1617" s="2">
        <v>1616</v>
      </c>
      <c r="B1617" s="2" t="s">
        <v>4244</v>
      </c>
      <c r="C1617" s="2">
        <f>YEAR(Data!$D1617)</f>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2">
        <v>1.7999999999999998</v>
      </c>
    </row>
    <row r="1618" spans="1:22" ht="14.25" customHeight="1">
      <c r="A1618" s="2">
        <v>1617</v>
      </c>
      <c r="B1618" s="2" t="s">
        <v>4244</v>
      </c>
      <c r="C1618" s="2">
        <f>YEAR(Data!$D1618)</f>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2">
        <v>19.872</v>
      </c>
    </row>
    <row r="1619" spans="1:22" ht="14.25" customHeight="1">
      <c r="A1619" s="2">
        <v>1618</v>
      </c>
      <c r="B1619" s="2" t="s">
        <v>4244</v>
      </c>
      <c r="C1619" s="2">
        <f>YEAR(Data!$D1619)</f>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2">
        <v>12.511800000000001</v>
      </c>
    </row>
    <row r="1620" spans="1:22" ht="14.25" customHeight="1">
      <c r="A1620" s="2">
        <v>1619</v>
      </c>
      <c r="B1620" s="2" t="s">
        <v>4247</v>
      </c>
      <c r="C1620" s="2">
        <f>YEAR(Data!$D1620)</f>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2">
        <v>8.9220000000000041</v>
      </c>
    </row>
    <row r="1621" spans="1:22" ht="14.25" customHeight="1">
      <c r="A1621" s="2">
        <v>1620</v>
      </c>
      <c r="B1621" s="2" t="s">
        <v>4247</v>
      </c>
      <c r="C1621" s="2">
        <f>YEAR(Data!$D1621)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2">
        <v>3.0773999999999999</v>
      </c>
    </row>
    <row r="1622" spans="1:22" ht="14.25" customHeight="1">
      <c r="A1622" s="2">
        <v>1621</v>
      </c>
      <c r="B1622" s="2" t="s">
        <v>4252</v>
      </c>
      <c r="C1622" s="2">
        <f>YEAR(Data!$D1622)</f>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2">
        <v>99.23</v>
      </c>
    </row>
    <row r="1623" spans="1:22" ht="14.25" customHeight="1">
      <c r="A1623" s="2">
        <v>1622</v>
      </c>
      <c r="B1623" s="2" t="s">
        <v>4252</v>
      </c>
      <c r="C1623" s="2">
        <f>YEAR(Data!$D1623)</f>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2">
        <v>385.37520000000001</v>
      </c>
    </row>
    <row r="1624" spans="1:22" ht="14.25" customHeight="1">
      <c r="A1624" s="2">
        <v>1623</v>
      </c>
      <c r="B1624" s="2" t="s">
        <v>4252</v>
      </c>
      <c r="C1624" s="2">
        <f>YEAR(Data!$D1624)</f>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23.168000000000003</v>
      </c>
      <c r="T1624" s="2">
        <v>2</v>
      </c>
      <c r="U1624" s="2">
        <v>0.2</v>
      </c>
      <c r="V1624" s="2">
        <v>7.8191999999999995</v>
      </c>
    </row>
    <row r="1625" spans="1:22" ht="14.25" customHeight="1">
      <c r="A1625" s="2">
        <v>1624</v>
      </c>
      <c r="B1625" s="2" t="s">
        <v>4252</v>
      </c>
      <c r="C1625" s="2">
        <f>YEAR(Data!$D1625)</f>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2">
        <v>10.5</v>
      </c>
    </row>
    <row r="1626" spans="1:22" ht="14.25" customHeight="1">
      <c r="A1626" s="2">
        <v>1625</v>
      </c>
      <c r="B1626" s="2" t="s">
        <v>4260</v>
      </c>
      <c r="C1626" s="2">
        <f>YEAR(Data!$D1626)</f>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2">
        <v>84.494999999999948</v>
      </c>
    </row>
    <row r="1627" spans="1:22" ht="14.25" customHeight="1">
      <c r="A1627" s="2">
        <v>1626</v>
      </c>
      <c r="B1627" s="2" t="s">
        <v>4260</v>
      </c>
      <c r="C1627" s="2">
        <f>YEAR(Data!$D1627)</f>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2">
        <v>556.97400000000005</v>
      </c>
    </row>
    <row r="1628" spans="1:22" ht="14.25" customHeight="1">
      <c r="A1628" s="2">
        <v>1627</v>
      </c>
      <c r="B1628" s="2" t="s">
        <v>4264</v>
      </c>
      <c r="C1628" s="2">
        <f>YEAR(Data!$D1628)</f>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2">
        <v>141.27749999999997</v>
      </c>
    </row>
    <row r="1629" spans="1:22" ht="14.25" customHeight="1">
      <c r="A1629" s="2">
        <v>1628</v>
      </c>
      <c r="B1629" s="2" t="s">
        <v>4265</v>
      </c>
      <c r="C1629" s="2">
        <f>YEAR(Data!$D1629)</f>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2">
        <v>155.24999999999994</v>
      </c>
    </row>
    <row r="1630" spans="1:22" ht="14.25" customHeight="1">
      <c r="A1630" s="2">
        <v>1629</v>
      </c>
      <c r="B1630" s="2" t="s">
        <v>4269</v>
      </c>
      <c r="C1630" s="2">
        <f>YEAR(Data!$D1630)</f>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2">
        <v>2.4639999999999986</v>
      </c>
    </row>
    <row r="1631" spans="1:22" ht="14.25" customHeight="1">
      <c r="A1631" s="2">
        <v>1630</v>
      </c>
      <c r="B1631" s="2" t="s">
        <v>4269</v>
      </c>
      <c r="C1631" s="2">
        <f>YEAR(Data!$D1631)</f>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41.256000000000007</v>
      </c>
      <c r="T1631" s="2">
        <v>6</v>
      </c>
      <c r="U1631" s="2">
        <v>0.7</v>
      </c>
      <c r="V1631" s="2">
        <v>-34.38000000000001</v>
      </c>
    </row>
    <row r="1632" spans="1:22" ht="14.25" customHeight="1">
      <c r="A1632" s="2">
        <v>1631</v>
      </c>
      <c r="B1632" s="2" t="s">
        <v>4272</v>
      </c>
      <c r="C1632" s="2">
        <f>YEAR(Data!$D1632)</f>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2">
        <v>88.029900000000055</v>
      </c>
    </row>
    <row r="1633" spans="1:22" ht="14.25" customHeight="1">
      <c r="A1633" s="2">
        <v>1632</v>
      </c>
      <c r="B1633" s="2" t="s">
        <v>4272</v>
      </c>
      <c r="C1633" s="2">
        <f>YEAR(Data!$D1633)</f>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2">
        <v>3.7407999999999997</v>
      </c>
    </row>
    <row r="1634" spans="1:22" ht="14.25" customHeight="1">
      <c r="A1634" s="2">
        <v>1633</v>
      </c>
      <c r="B1634" s="2" t="s">
        <v>4272</v>
      </c>
      <c r="C1634" s="2">
        <f>YEAR(Data!$D1634)</f>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10.368000000000002</v>
      </c>
      <c r="T1634" s="2">
        <v>2</v>
      </c>
      <c r="U1634" s="2">
        <v>0.2</v>
      </c>
      <c r="V1634" s="2">
        <v>3.6288</v>
      </c>
    </row>
    <row r="1635" spans="1:22" ht="14.25" customHeight="1">
      <c r="A1635" s="2">
        <v>1634</v>
      </c>
      <c r="B1635" s="2" t="s">
        <v>4272</v>
      </c>
      <c r="C1635" s="2">
        <f>YEAR(Data!$D1635)</f>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2">
        <v>1.5700000000000012</v>
      </c>
    </row>
    <row r="1636" spans="1:22" ht="14.25" customHeight="1">
      <c r="A1636" s="2">
        <v>1635</v>
      </c>
      <c r="B1636" s="2" t="s">
        <v>4272</v>
      </c>
      <c r="C1636" s="2">
        <f>YEAR(Data!$D1636)</f>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2">
        <v>7.263999999999994</v>
      </c>
    </row>
    <row r="1637" spans="1:22" ht="14.25" customHeight="1">
      <c r="A1637" s="2">
        <v>1636</v>
      </c>
      <c r="B1637" s="2" t="s">
        <v>4275</v>
      </c>
      <c r="C1637" s="2">
        <f>YEAR(Data!$D1637)</f>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15.552000000000003</v>
      </c>
      <c r="T1637" s="2">
        <v>3</v>
      </c>
      <c r="U1637" s="2">
        <v>0.2</v>
      </c>
      <c r="V1637" s="2">
        <v>5.4432</v>
      </c>
    </row>
    <row r="1638" spans="1:22" ht="14.25" customHeight="1">
      <c r="A1638" s="2">
        <v>1637</v>
      </c>
      <c r="B1638" s="2" t="s">
        <v>4275</v>
      </c>
      <c r="C1638" s="2">
        <f>YEAR(Data!$D1638)</f>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2">
        <v>-167.27</v>
      </c>
    </row>
    <row r="1639" spans="1:22" ht="14.25" customHeight="1">
      <c r="A1639" s="2">
        <v>1638</v>
      </c>
      <c r="B1639" s="2" t="s">
        <v>4275</v>
      </c>
      <c r="C1639" s="2">
        <f>YEAR(Data!$D1639)</f>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2">
        <v>-87.667200000000037</v>
      </c>
    </row>
    <row r="1640" spans="1:22" ht="14.25" customHeight="1">
      <c r="A1640" s="2">
        <v>1639</v>
      </c>
      <c r="B1640" s="2" t="s">
        <v>4281</v>
      </c>
      <c r="C1640" s="2">
        <f>YEAR(Data!$D1640)</f>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2">
        <v>9.3312000000000008</v>
      </c>
    </row>
    <row r="1641" spans="1:22" ht="14.25" customHeight="1">
      <c r="A1641" s="2">
        <v>1640</v>
      </c>
      <c r="B1641" s="2" t="s">
        <v>4281</v>
      </c>
      <c r="C1641" s="2">
        <f>YEAR(Data!$D1641)</f>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2">
        <v>4.4344000000000001</v>
      </c>
    </row>
    <row r="1642" spans="1:22" ht="14.25" customHeight="1">
      <c r="A1642" s="2">
        <v>1641</v>
      </c>
      <c r="B1642" s="2" t="s">
        <v>4281</v>
      </c>
      <c r="C1642" s="2">
        <f>YEAR(Data!$D1642)</f>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2">
        <v>5.8419999999999996</v>
      </c>
    </row>
    <row r="1643" spans="1:22" ht="14.25" customHeight="1">
      <c r="A1643" s="2">
        <v>1642</v>
      </c>
      <c r="B1643" s="2" t="s">
        <v>4281</v>
      </c>
      <c r="C1643" s="2">
        <f>YEAR(Data!$D1643)</f>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2">
        <v>17.375399999999999</v>
      </c>
    </row>
    <row r="1644" spans="1:22" ht="14.25" customHeight="1">
      <c r="A1644" s="2">
        <v>1643</v>
      </c>
      <c r="B1644" s="2" t="s">
        <v>4286</v>
      </c>
      <c r="C1644" s="2">
        <f>YEAR(Data!$D1644)</f>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2">
        <v>3.944999999999999</v>
      </c>
    </row>
    <row r="1645" spans="1:22" ht="14.25" customHeight="1">
      <c r="A1645" s="2">
        <v>1644</v>
      </c>
      <c r="B1645" s="2" t="s">
        <v>4290</v>
      </c>
      <c r="C1645" s="2">
        <f>YEAR(Data!$D1645)</f>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1247.6399999999999</v>
      </c>
      <c r="T1645" s="2">
        <v>3</v>
      </c>
      <c r="U1645" s="2">
        <v>0</v>
      </c>
      <c r="V1645" s="2">
        <v>349.33919999999995</v>
      </c>
    </row>
    <row r="1646" spans="1:22" ht="14.25" customHeight="1">
      <c r="A1646" s="2">
        <v>1645</v>
      </c>
      <c r="B1646" s="2" t="s">
        <v>4290</v>
      </c>
      <c r="C1646" s="2">
        <f>YEAR(Data!$D1646)</f>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3149.9300000000003</v>
      </c>
      <c r="T1646" s="2">
        <v>7</v>
      </c>
      <c r="U1646" s="2">
        <v>0</v>
      </c>
      <c r="V1646" s="2">
        <v>1480.4670999999998</v>
      </c>
    </row>
    <row r="1647" spans="1:22" ht="14.25" customHeight="1">
      <c r="A1647" s="2">
        <v>1646</v>
      </c>
      <c r="B1647" s="2" t="s">
        <v>4290</v>
      </c>
      <c r="C1647" s="2">
        <f>YEAR(Data!$D1647)</f>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2">
        <v>100.65599999999999</v>
      </c>
    </row>
    <row r="1648" spans="1:22" ht="14.25" customHeight="1">
      <c r="A1648" s="2">
        <v>1647</v>
      </c>
      <c r="B1648" s="2" t="s">
        <v>4295</v>
      </c>
      <c r="C1648" s="2">
        <f>YEAR(Data!$D1648)</f>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35.360000000000007</v>
      </c>
      <c r="T1648" s="2">
        <v>2</v>
      </c>
      <c r="U1648" s="2">
        <v>0.2</v>
      </c>
      <c r="V1648" s="2">
        <v>-3.0939999999999994</v>
      </c>
    </row>
    <row r="1649" spans="1:22" ht="14.25" customHeight="1">
      <c r="A1649" s="2">
        <v>1648</v>
      </c>
      <c r="B1649" s="2" t="s">
        <v>4295</v>
      </c>
      <c r="C1649" s="2">
        <f>YEAR(Data!$D1649)</f>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2">
        <v>-0.71279999999999988</v>
      </c>
    </row>
    <row r="1650" spans="1:22" ht="14.25" customHeight="1">
      <c r="A1650" s="2">
        <v>1649</v>
      </c>
      <c r="B1650" s="2" t="s">
        <v>4298</v>
      </c>
      <c r="C1650" s="2">
        <f>YEAR(Data!$D1650)</f>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121.10400000000003</v>
      </c>
      <c r="T1650" s="2">
        <v>6</v>
      </c>
      <c r="U1650" s="2">
        <v>0.7</v>
      </c>
      <c r="V1650" s="2">
        <v>-100.91999999999999</v>
      </c>
    </row>
    <row r="1651" spans="1:22" ht="14.25" customHeight="1">
      <c r="A1651" s="2">
        <v>1650</v>
      </c>
      <c r="B1651" s="2" t="s">
        <v>4298</v>
      </c>
      <c r="C1651" s="2">
        <f>YEAR(Data!$D1651)</f>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2">
        <v>-9.178799999999999</v>
      </c>
    </row>
    <row r="1652" spans="1:22" ht="14.25" customHeight="1">
      <c r="A1652" s="2">
        <v>1651</v>
      </c>
      <c r="B1652" s="2" t="s">
        <v>4303</v>
      </c>
      <c r="C1652" s="2">
        <f>YEAR(Data!$D1652)</f>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2">
        <v>53.860799999999998</v>
      </c>
    </row>
    <row r="1653" spans="1:22" ht="14.25" customHeight="1">
      <c r="A1653" s="2">
        <v>1652</v>
      </c>
      <c r="B1653" s="2" t="s">
        <v>4303</v>
      </c>
      <c r="C1653" s="2">
        <f>YEAR(Data!$D1653)</f>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2">
        <v>6.4127999999999998</v>
      </c>
    </row>
    <row r="1654" spans="1:22" ht="14.25" customHeight="1">
      <c r="A1654" s="2">
        <v>1653</v>
      </c>
      <c r="B1654" s="2" t="s">
        <v>4310</v>
      </c>
      <c r="C1654" s="2">
        <f>YEAR(Data!$D1654)</f>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row>
    <row r="1655" spans="1:22" ht="14.25" customHeight="1">
      <c r="A1655" s="2">
        <v>1654</v>
      </c>
      <c r="B1655" s="2" t="s">
        <v>4310</v>
      </c>
      <c r="C1655" s="2">
        <f>YEAR(Data!$D1655)</f>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2">
        <v>54.333200000000005</v>
      </c>
    </row>
    <row r="1656" spans="1:22" ht="14.25" customHeight="1">
      <c r="A1656" s="2">
        <v>1655</v>
      </c>
      <c r="B1656" s="2" t="s">
        <v>4310</v>
      </c>
      <c r="C1656" s="2">
        <f>YEAR(Data!$D1656)</f>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2">
        <v>1.4207999999999998</v>
      </c>
    </row>
    <row r="1657" spans="1:22" ht="14.25" customHeight="1">
      <c r="A1657" s="2">
        <v>1656</v>
      </c>
      <c r="B1657" s="2" t="s">
        <v>4310</v>
      </c>
      <c r="C1657" s="2">
        <f>YEAR(Data!$D1657)</f>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2">
        <v>2.9568000000000003</v>
      </c>
    </row>
    <row r="1658" spans="1:22" ht="14.25" customHeight="1">
      <c r="A1658" s="2">
        <v>1657</v>
      </c>
      <c r="B1658" s="2" t="s">
        <v>4310</v>
      </c>
      <c r="C1658" s="2">
        <f>YEAR(Data!$D1658)</f>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2">
        <v>9.5940000000000012</v>
      </c>
    </row>
    <row r="1659" spans="1:22" ht="14.25" customHeight="1">
      <c r="A1659" s="2">
        <v>1658</v>
      </c>
      <c r="B1659" s="2" t="s">
        <v>4317</v>
      </c>
      <c r="C1659" s="2">
        <f>YEAR(Data!$D1659)</f>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2">
        <v>10.784899999999999</v>
      </c>
    </row>
    <row r="1660" spans="1:22" ht="14.25" customHeight="1">
      <c r="A1660" s="2">
        <v>1659</v>
      </c>
      <c r="B1660" s="2" t="s">
        <v>4318</v>
      </c>
      <c r="C1660" s="2">
        <f>YEAR(Data!$D1660)</f>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2">
        <v>10.048500000000004</v>
      </c>
    </row>
    <row r="1661" spans="1:22" ht="14.25" customHeight="1">
      <c r="A1661" s="2">
        <v>1660</v>
      </c>
      <c r="B1661" s="2" t="s">
        <v>4323</v>
      </c>
      <c r="C1661" s="2">
        <f>YEAR(Data!$D1661)</f>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2">
        <v>27.734999999999996</v>
      </c>
    </row>
    <row r="1662" spans="1:22" ht="14.25" customHeight="1">
      <c r="A1662" s="2">
        <v>1661</v>
      </c>
      <c r="B1662" s="2" t="s">
        <v>4323</v>
      </c>
      <c r="C1662" s="2">
        <f>YEAR(Data!$D1662)</f>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2">
        <v>5.2139999999999995</v>
      </c>
    </row>
    <row r="1663" spans="1:22" ht="14.25" customHeight="1">
      <c r="A1663" s="2">
        <v>1662</v>
      </c>
      <c r="B1663" s="2" t="s">
        <v>4326</v>
      </c>
      <c r="C1663" s="2">
        <f>YEAR(Data!$D1663)</f>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677.57999999999993</v>
      </c>
      <c r="T1663" s="2">
        <v>5</v>
      </c>
      <c r="U1663" s="2">
        <v>0.4</v>
      </c>
      <c r="V1663" s="2">
        <v>-158.10199999999998</v>
      </c>
    </row>
    <row r="1664" spans="1:22" ht="14.25" customHeight="1">
      <c r="A1664" s="2">
        <v>1663</v>
      </c>
      <c r="B1664" s="2" t="s">
        <v>4326</v>
      </c>
      <c r="C1664" s="2">
        <f>YEAR(Data!$D1664)</f>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2">
        <v>-9.2639999999999993</v>
      </c>
    </row>
    <row r="1665" spans="1:22" ht="14.25" customHeight="1">
      <c r="A1665" s="2">
        <v>1664</v>
      </c>
      <c r="B1665" s="2" t="s">
        <v>4329</v>
      </c>
      <c r="C1665" s="2">
        <f>YEAR(Data!$D1665)</f>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2">
        <v>3.6679999999999993</v>
      </c>
    </row>
    <row r="1666" spans="1:22" ht="14.25" customHeight="1">
      <c r="A1666" s="2">
        <v>1665</v>
      </c>
      <c r="B1666" s="2" t="s">
        <v>4329</v>
      </c>
      <c r="C1666" s="2">
        <f>YEAR(Data!$D1666)</f>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2">
        <v>-7.4394000000000347</v>
      </c>
    </row>
    <row r="1667" spans="1:22" ht="14.25" customHeight="1">
      <c r="A1667" s="2">
        <v>1666</v>
      </c>
      <c r="B1667" s="2" t="s">
        <v>4329</v>
      </c>
      <c r="C1667" s="2">
        <f>YEAR(Data!$D1667)</f>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2">
        <v>0.86879999999999979</v>
      </c>
    </row>
    <row r="1668" spans="1:22" ht="14.25" customHeight="1">
      <c r="A1668" s="2">
        <v>1667</v>
      </c>
      <c r="B1668" s="2" t="s">
        <v>4329</v>
      </c>
      <c r="C1668" s="2">
        <f>YEAR(Data!$D1668)</f>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2">
        <v>-2.374800000000004</v>
      </c>
    </row>
    <row r="1669" spans="1:22" ht="14.25" customHeight="1">
      <c r="A1669" s="2">
        <v>1668</v>
      </c>
      <c r="B1669" s="2" t="s">
        <v>4329</v>
      </c>
      <c r="C1669" s="2">
        <f>YEAR(Data!$D1669)</f>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2">
        <v>23.234999999999992</v>
      </c>
    </row>
    <row r="1670" spans="1:22" ht="14.25" customHeight="1">
      <c r="A1670" s="2">
        <v>1669</v>
      </c>
      <c r="B1670" s="2" t="s">
        <v>4329</v>
      </c>
      <c r="C1670" s="2">
        <f>YEAR(Data!$D1670)</f>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2">
        <v>1.5794999999999986</v>
      </c>
    </row>
    <row r="1671" spans="1:22" ht="14.25" customHeight="1">
      <c r="A1671" s="2">
        <v>1670</v>
      </c>
      <c r="B1671" s="2" t="s">
        <v>4338</v>
      </c>
      <c r="C1671" s="2">
        <f>YEAR(Data!$D1671)</f>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1018.1039999999999</v>
      </c>
      <c r="T1671" s="2">
        <v>4</v>
      </c>
      <c r="U1671" s="2">
        <v>0.4</v>
      </c>
      <c r="V1671" s="2">
        <v>-373.3048</v>
      </c>
    </row>
    <row r="1672" spans="1:22" ht="14.25" customHeight="1">
      <c r="A1672" s="2">
        <v>1671</v>
      </c>
      <c r="B1672" s="2" t="s">
        <v>4339</v>
      </c>
      <c r="C1672" s="2">
        <f>YEAR(Data!$D1672)</f>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2">
        <v>5.2125000000000004</v>
      </c>
    </row>
    <row r="1673" spans="1:22" ht="14.25" customHeight="1">
      <c r="A1673" s="2">
        <v>1672</v>
      </c>
      <c r="B1673" s="2" t="s">
        <v>4342</v>
      </c>
      <c r="C1673" s="2">
        <f>YEAR(Data!$D1673)</f>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2">
        <v>19.331399999999995</v>
      </c>
    </row>
    <row r="1674" spans="1:22" ht="14.25" customHeight="1">
      <c r="A1674" s="2">
        <v>1673</v>
      </c>
      <c r="B1674" s="2" t="s">
        <v>4345</v>
      </c>
      <c r="C1674" s="2">
        <f>YEAR(Data!$D1674)</f>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167.96800000000002</v>
      </c>
      <c r="T1674" s="2">
        <v>4</v>
      </c>
      <c r="U1674" s="2">
        <v>0.2</v>
      </c>
      <c r="V1674" s="2">
        <v>62.988</v>
      </c>
    </row>
    <row r="1675" spans="1:22" ht="14.25" customHeight="1">
      <c r="A1675" s="2">
        <v>1674</v>
      </c>
      <c r="B1675" s="2" t="s">
        <v>4347</v>
      </c>
      <c r="C1675" s="2">
        <f>YEAR(Data!$D1675)</f>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2">
        <v>96.343800000000002</v>
      </c>
    </row>
    <row r="1676" spans="1:22" ht="14.25" customHeight="1">
      <c r="A1676" s="2">
        <v>1675</v>
      </c>
      <c r="B1676" s="2" t="s">
        <v>4351</v>
      </c>
      <c r="C1676" s="2">
        <f>YEAR(Data!$D1676)</f>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21.936000000000003</v>
      </c>
      <c r="T1676" s="2">
        <v>2</v>
      </c>
      <c r="U1676" s="2">
        <v>0.6</v>
      </c>
      <c r="V1676" s="2">
        <v>-10.419600000000003</v>
      </c>
    </row>
    <row r="1677" spans="1:22" ht="14.25" customHeight="1">
      <c r="A1677" s="2">
        <v>1676</v>
      </c>
      <c r="B1677" s="2" t="s">
        <v>4351</v>
      </c>
      <c r="C1677" s="2">
        <f>YEAR(Data!$D1677)</f>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6.5879999999999992</v>
      </c>
      <c r="T1677" s="2">
        <v>3</v>
      </c>
      <c r="U1677" s="2">
        <v>0.8</v>
      </c>
      <c r="V1677" s="2">
        <v>-10.211400000000005</v>
      </c>
    </row>
    <row r="1678" spans="1:22" ht="14.25" customHeight="1">
      <c r="A1678" s="2">
        <v>1677</v>
      </c>
      <c r="B1678" s="2" t="s">
        <v>4352</v>
      </c>
      <c r="C1678" s="2">
        <f>YEAR(Data!$D1678)</f>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26.069999999999993</v>
      </c>
    </row>
    <row r="1679" spans="1:22" ht="14.25" customHeight="1">
      <c r="A1679" s="2">
        <v>1678</v>
      </c>
      <c r="B1679" s="2" t="s">
        <v>4352</v>
      </c>
      <c r="C1679" s="2">
        <f>YEAR(Data!$D1679)</f>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8.7906000000000013</v>
      </c>
    </row>
    <row r="1680" spans="1:22" ht="14.25" customHeight="1">
      <c r="A1680" s="2">
        <v>1679</v>
      </c>
      <c r="B1680" s="2" t="s">
        <v>4355</v>
      </c>
      <c r="C1680" s="2">
        <f>YEAR(Data!$D1680)</f>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2">
        <v>-14.576399999999996</v>
      </c>
    </row>
    <row r="1681" spans="1:22" ht="14.25" customHeight="1">
      <c r="A1681" s="2">
        <v>1680</v>
      </c>
      <c r="B1681" s="2" t="s">
        <v>4355</v>
      </c>
      <c r="C1681" s="2">
        <f>YEAR(Data!$D1681)</f>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2">
        <v>4.3175999999999988</v>
      </c>
    </row>
    <row r="1682" spans="1:22" ht="14.25" customHeight="1">
      <c r="A1682" s="2">
        <v>1681</v>
      </c>
      <c r="B1682" s="2" t="s">
        <v>4355</v>
      </c>
      <c r="C1682" s="2">
        <f>YEAR(Data!$D1682)</f>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2">
        <v>8.4735999999999958</v>
      </c>
    </row>
    <row r="1683" spans="1:22" ht="14.25" customHeight="1">
      <c r="A1683" s="2">
        <v>1682</v>
      </c>
      <c r="B1683" s="2" t="s">
        <v>4355</v>
      </c>
      <c r="C1683" s="2">
        <f>YEAR(Data!$D1683)</f>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2">
        <v>-559.35599999999988</v>
      </c>
    </row>
    <row r="1684" spans="1:22" ht="14.25" customHeight="1">
      <c r="A1684" s="2">
        <v>1683</v>
      </c>
      <c r="B1684" s="2" t="s">
        <v>4360</v>
      </c>
      <c r="C1684" s="2">
        <f>YEAR(Data!$D1684)</f>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2">
        <v>9.105599999999999</v>
      </c>
    </row>
    <row r="1685" spans="1:22" ht="14.25" customHeight="1">
      <c r="A1685" s="2">
        <v>1684</v>
      </c>
      <c r="B1685" s="2" t="s">
        <v>4363</v>
      </c>
      <c r="C1685" s="2">
        <f>YEAR(Data!$D1685)</f>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2">
        <v>6.224400000000001</v>
      </c>
    </row>
    <row r="1686" spans="1:22" ht="14.25" customHeight="1">
      <c r="A1686" s="2">
        <v>1685</v>
      </c>
      <c r="B1686" s="2" t="s">
        <v>4364</v>
      </c>
      <c r="C1686" s="2">
        <f>YEAR(Data!$D1686)</f>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2">
        <v>12.409999999999989</v>
      </c>
    </row>
    <row r="1687" spans="1:22" ht="14.25" customHeight="1">
      <c r="A1687" s="2">
        <v>1686</v>
      </c>
      <c r="B1687" s="2" t="s">
        <v>4364</v>
      </c>
      <c r="C1687" s="2">
        <f>YEAR(Data!$D1687)</f>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1.1880000000000002</v>
      </c>
      <c r="T1687" s="2">
        <v>2</v>
      </c>
      <c r="U1687" s="2">
        <v>0.7</v>
      </c>
      <c r="V1687" s="2">
        <v>-0.98999999999999977</v>
      </c>
    </row>
    <row r="1688" spans="1:22" ht="14.25" customHeight="1">
      <c r="A1688" s="2">
        <v>1687</v>
      </c>
      <c r="B1688" s="2" t="s">
        <v>4364</v>
      </c>
      <c r="C1688" s="2">
        <f>YEAR(Data!$D1688)</f>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7.5180000000000007</v>
      </c>
      <c r="T1688" s="2">
        <v>2</v>
      </c>
      <c r="U1688" s="2">
        <v>0.7</v>
      </c>
      <c r="V1688" s="2">
        <v>-5.7637999999999998</v>
      </c>
    </row>
    <row r="1689" spans="1:22" ht="14.25" customHeight="1">
      <c r="A1689" s="2">
        <v>1688</v>
      </c>
      <c r="B1689" s="2" t="s">
        <v>4369</v>
      </c>
      <c r="C1689" s="2">
        <f>YEAR(Data!$D1689)</f>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10.368000000000002</v>
      </c>
      <c r="T1689" s="2">
        <v>2</v>
      </c>
      <c r="U1689" s="2">
        <v>0.2</v>
      </c>
      <c r="V1689" s="2">
        <v>3.6288</v>
      </c>
    </row>
    <row r="1690" spans="1:22" ht="14.25" customHeight="1">
      <c r="A1690" s="2">
        <v>1689</v>
      </c>
      <c r="B1690" s="2" t="s">
        <v>4369</v>
      </c>
      <c r="C1690" s="2">
        <f>YEAR(Data!$D1690)</f>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310.88000000000005</v>
      </c>
      <c r="T1690" s="2">
        <v>2</v>
      </c>
      <c r="U1690" s="2">
        <v>0.2</v>
      </c>
      <c r="V1690" s="2">
        <v>23.315999999999988</v>
      </c>
    </row>
    <row r="1691" spans="1:22" ht="14.25" customHeight="1">
      <c r="A1691" s="2">
        <v>1690</v>
      </c>
      <c r="B1691" s="2" t="s">
        <v>4370</v>
      </c>
      <c r="C1691" s="2">
        <f>YEAR(Data!$D1691)</f>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2">
        <v>-227.49120000000016</v>
      </c>
    </row>
    <row r="1692" spans="1:22" ht="14.25" customHeight="1">
      <c r="A1692" s="2">
        <v>1691</v>
      </c>
      <c r="B1692" s="2" t="s">
        <v>4371</v>
      </c>
      <c r="C1692" s="2">
        <f>YEAR(Data!$D1692)</f>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2">
        <v>15.387</v>
      </c>
    </row>
    <row r="1693" spans="1:22" ht="14.25" customHeight="1">
      <c r="A1693" s="2">
        <v>1692</v>
      </c>
      <c r="B1693" s="2" t="s">
        <v>4371</v>
      </c>
      <c r="C1693" s="2">
        <f>YEAR(Data!$D1693)</f>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2">
        <v>5.0960000000000001</v>
      </c>
    </row>
    <row r="1694" spans="1:22" ht="14.25" customHeight="1">
      <c r="A1694" s="2">
        <v>1693</v>
      </c>
      <c r="B1694" s="2" t="s">
        <v>4375</v>
      </c>
      <c r="C1694" s="2">
        <f>YEAR(Data!$D1694)</f>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21.880000000000003</v>
      </c>
      <c r="T1694" s="2">
        <v>5</v>
      </c>
      <c r="U1694" s="2">
        <v>0.2</v>
      </c>
      <c r="V1694" s="2">
        <v>6.2904999999999998</v>
      </c>
    </row>
    <row r="1695" spans="1:22" ht="14.25" customHeight="1">
      <c r="A1695" s="2">
        <v>1694</v>
      </c>
      <c r="B1695" s="2" t="s">
        <v>4378</v>
      </c>
      <c r="C1695" s="2">
        <f>YEAR(Data!$D1695)</f>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2">
        <v>3.5742000000000012</v>
      </c>
    </row>
    <row r="1696" spans="1:22" ht="14.25" customHeight="1">
      <c r="A1696" s="2">
        <v>1695</v>
      </c>
      <c r="B1696" s="2" t="s">
        <v>4381</v>
      </c>
      <c r="C1696" s="2">
        <f>YEAR(Data!$D1696)</f>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2">
        <v>19.827599999999997</v>
      </c>
    </row>
    <row r="1697" spans="1:22" ht="14.25" customHeight="1">
      <c r="A1697" s="2">
        <v>1696</v>
      </c>
      <c r="B1697" s="2" t="s">
        <v>4381</v>
      </c>
      <c r="C1697" s="2">
        <f>YEAR(Data!$D1697)</f>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2">
        <v>7.0853999999999999</v>
      </c>
    </row>
    <row r="1698" spans="1:22" ht="14.25" customHeight="1">
      <c r="A1698" s="2">
        <v>1697</v>
      </c>
      <c r="B1698" s="2" t="s">
        <v>4381</v>
      </c>
      <c r="C1698" s="2">
        <f>YEAR(Data!$D1698)</f>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2">
        <v>52.49</v>
      </c>
    </row>
    <row r="1699" spans="1:22" ht="14.25" customHeight="1">
      <c r="A1699" s="2">
        <v>1698</v>
      </c>
      <c r="B1699" s="2" t="s">
        <v>4385</v>
      </c>
      <c r="C1699" s="2">
        <f>YEAR(Data!$D1699)</f>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2">
        <v>31.018399999999986</v>
      </c>
    </row>
    <row r="1700" spans="1:22" ht="14.25" customHeight="1">
      <c r="A1700" s="2">
        <v>1699</v>
      </c>
      <c r="B1700" s="2" t="s">
        <v>4385</v>
      </c>
      <c r="C1700" s="2">
        <f>YEAR(Data!$D1700)</f>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21.560000000000002</v>
      </c>
      <c r="T1700" s="2">
        <v>7</v>
      </c>
      <c r="U1700" s="2">
        <v>0</v>
      </c>
      <c r="V1700" s="2">
        <v>10.348799999999999</v>
      </c>
    </row>
    <row r="1701" spans="1:22" ht="14.25" customHeight="1">
      <c r="A1701" s="2">
        <v>1700</v>
      </c>
      <c r="B1701" s="2" t="s">
        <v>4388</v>
      </c>
      <c r="C1701" s="2">
        <f>YEAR(Data!$D1701)</f>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2">
        <v>113.49359999999999</v>
      </c>
    </row>
    <row r="1702" spans="1:22" ht="14.25" customHeight="1">
      <c r="A1702" s="2">
        <v>1701</v>
      </c>
      <c r="B1702" s="2" t="s">
        <v>4389</v>
      </c>
      <c r="C1702" s="2">
        <f>YEAR(Data!$D1702)</f>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2">
        <v>4.2804000000000002</v>
      </c>
    </row>
    <row r="1703" spans="1:22" ht="14.25" customHeight="1">
      <c r="A1703" s="2">
        <v>1702</v>
      </c>
      <c r="B1703" s="2" t="s">
        <v>4389</v>
      </c>
      <c r="C1703" s="2">
        <f>YEAR(Data!$D1703)</f>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2">
        <v>321.83999999999992</v>
      </c>
    </row>
    <row r="1704" spans="1:22" ht="14.25" customHeight="1">
      <c r="A1704" s="2">
        <v>1703</v>
      </c>
      <c r="B1704" s="2" t="s">
        <v>4389</v>
      </c>
      <c r="C1704" s="2">
        <f>YEAR(Data!$D1704)</f>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2">
        <v>4.6812000000000005</v>
      </c>
    </row>
    <row r="1705" spans="1:22" ht="14.25" customHeight="1">
      <c r="A1705" s="2">
        <v>1704</v>
      </c>
      <c r="B1705" s="2" t="s">
        <v>4390</v>
      </c>
      <c r="C1705" s="2">
        <f>YEAR(Data!$D1705)</f>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12.350000000000001</v>
      </c>
      <c r="T1705" s="2">
        <v>5</v>
      </c>
      <c r="U1705" s="2">
        <v>0</v>
      </c>
      <c r="V1705" s="2">
        <v>5.8045</v>
      </c>
    </row>
    <row r="1706" spans="1:22" ht="14.25" customHeight="1">
      <c r="A1706" s="2">
        <v>1705</v>
      </c>
      <c r="B1706" s="2" t="s">
        <v>4394</v>
      </c>
      <c r="C1706" s="2">
        <f>YEAR(Data!$D1706)</f>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9.7020000000000017</v>
      </c>
      <c r="T1706" s="2">
        <v>3</v>
      </c>
      <c r="U1706" s="2">
        <v>0.7</v>
      </c>
      <c r="V1706" s="2">
        <v>-7.1147999999999989</v>
      </c>
    </row>
    <row r="1707" spans="1:22" ht="14.25" customHeight="1">
      <c r="A1707" s="2">
        <v>1706</v>
      </c>
      <c r="B1707" s="2" t="s">
        <v>4395</v>
      </c>
      <c r="C1707" s="2">
        <f>YEAR(Data!$D1707)</f>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11.610000000000003</v>
      </c>
      <c r="T1707" s="2">
        <v>2</v>
      </c>
      <c r="U1707" s="2">
        <v>0.7</v>
      </c>
      <c r="V1707" s="2">
        <v>-9.2880000000000003</v>
      </c>
    </row>
    <row r="1708" spans="1:22" ht="14.25" customHeight="1">
      <c r="A1708" s="2">
        <v>1707</v>
      </c>
      <c r="B1708" s="2" t="s">
        <v>4396</v>
      </c>
      <c r="C1708" s="2">
        <f>YEAR(Data!$D1708)</f>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2">
        <v>20.614199999999997</v>
      </c>
    </row>
    <row r="1709" spans="1:22" ht="14.25" customHeight="1">
      <c r="A1709" s="2">
        <v>1708</v>
      </c>
      <c r="B1709" s="2" t="s">
        <v>4396</v>
      </c>
      <c r="C1709" s="2">
        <f>YEAR(Data!$D1709)</f>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2">
        <v>16.703999999999986</v>
      </c>
    </row>
    <row r="1710" spans="1:22" ht="14.25" customHeight="1">
      <c r="A1710" s="2">
        <v>1709</v>
      </c>
      <c r="B1710" s="2" t="s">
        <v>4396</v>
      </c>
      <c r="C1710" s="2">
        <f>YEAR(Data!$D1710)</f>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2">
        <v>3.71</v>
      </c>
    </row>
    <row r="1711" spans="1:22" ht="14.25" customHeight="1">
      <c r="A1711" s="2">
        <v>1710</v>
      </c>
      <c r="B1711" s="2" t="s">
        <v>4396</v>
      </c>
      <c r="C1711" s="2">
        <f>YEAR(Data!$D1711)</f>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row>
    <row r="1712" spans="1:22" ht="14.25" customHeight="1">
      <c r="A1712" s="2">
        <v>1711</v>
      </c>
      <c r="B1712" s="2" t="s">
        <v>4396</v>
      </c>
      <c r="C1712" s="2">
        <f>YEAR(Data!$D1712)</f>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2">
        <v>6.5669999999999984</v>
      </c>
    </row>
    <row r="1713" spans="1:22" ht="14.25" customHeight="1">
      <c r="A1713" s="2">
        <v>1712</v>
      </c>
      <c r="B1713" s="2" t="s">
        <v>4396</v>
      </c>
      <c r="C1713" s="2">
        <f>YEAR(Data!$D1713)</f>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2">
        <v>510.63599999999985</v>
      </c>
    </row>
    <row r="1714" spans="1:22" ht="14.25" customHeight="1">
      <c r="A1714" s="2">
        <v>1713</v>
      </c>
      <c r="B1714" s="2" t="s">
        <v>4403</v>
      </c>
      <c r="C1714" s="2">
        <f>YEAR(Data!$D1714)</f>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14.303999999999998</v>
      </c>
      <c r="T1714" s="2">
        <v>6</v>
      </c>
      <c r="U1714" s="2">
        <v>0.2</v>
      </c>
      <c r="V1714" s="2">
        <v>5.0064000000000002</v>
      </c>
    </row>
    <row r="1715" spans="1:22" ht="14.25" customHeight="1">
      <c r="A1715" s="2">
        <v>1714</v>
      </c>
      <c r="B1715" s="2" t="s">
        <v>4406</v>
      </c>
      <c r="C1715" s="2">
        <f>YEAR(Data!$D1715)</f>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2">
        <v>-566.5625</v>
      </c>
    </row>
    <row r="1716" spans="1:22" ht="14.25" customHeight="1">
      <c r="A1716" s="2">
        <v>1715</v>
      </c>
      <c r="B1716" s="2" t="s">
        <v>4407</v>
      </c>
      <c r="C1716" s="2">
        <f>YEAR(Data!$D1716)</f>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2">
        <v>-14.478399999999979</v>
      </c>
    </row>
    <row r="1717" spans="1:22" ht="14.25" customHeight="1">
      <c r="A1717" s="2">
        <v>1716</v>
      </c>
      <c r="B1717" s="2" t="s">
        <v>4410</v>
      </c>
      <c r="C1717" s="2">
        <f>YEAR(Data!$D1717)</f>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7.7120000000000006</v>
      </c>
      <c r="T1717" s="2">
        <v>2</v>
      </c>
      <c r="U1717" s="2">
        <v>0.2</v>
      </c>
      <c r="V1717" s="2">
        <v>2.7956000000000003</v>
      </c>
    </row>
    <row r="1718" spans="1:22" ht="14.25" customHeight="1">
      <c r="A1718" s="2">
        <v>1717</v>
      </c>
      <c r="B1718" s="2" t="s">
        <v>4411</v>
      </c>
      <c r="C1718" s="2">
        <f>YEAR(Data!$D1718)</f>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242.89999999999998</v>
      </c>
      <c r="T1718" s="2">
        <v>5</v>
      </c>
      <c r="U1718" s="2">
        <v>0</v>
      </c>
      <c r="V1718" s="2">
        <v>70.440999999999974</v>
      </c>
    </row>
    <row r="1719" spans="1:22" ht="14.25" customHeight="1">
      <c r="A1719" s="2">
        <v>1718</v>
      </c>
      <c r="B1719" s="2" t="s">
        <v>4411</v>
      </c>
      <c r="C1719" s="2">
        <f>YEAR(Data!$D1719)</f>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2">
        <v>0</v>
      </c>
    </row>
    <row r="1720" spans="1:22" ht="14.25" customHeight="1">
      <c r="A1720" s="2">
        <v>1719</v>
      </c>
      <c r="B1720" s="2" t="s">
        <v>4411</v>
      </c>
      <c r="C1720" s="2">
        <f>YEAR(Data!$D1720)</f>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2">
        <v>15.086400000000001</v>
      </c>
    </row>
    <row r="1721" spans="1:22" ht="14.25" customHeight="1">
      <c r="A1721" s="2">
        <v>1720</v>
      </c>
      <c r="B1721" s="2" t="s">
        <v>4411</v>
      </c>
      <c r="C1721" s="2">
        <f>YEAR(Data!$D1721)</f>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2">
        <v>12.325599999999998</v>
      </c>
    </row>
    <row r="1722" spans="1:22" ht="14.25" customHeight="1">
      <c r="A1722" s="2">
        <v>1721</v>
      </c>
      <c r="B1722" s="2" t="s">
        <v>4411</v>
      </c>
      <c r="C1722" s="2">
        <f>YEAR(Data!$D1722)</f>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2">
        <v>14.919999999999995</v>
      </c>
    </row>
    <row r="1723" spans="1:22" ht="14.25" customHeight="1">
      <c r="A1723" s="2">
        <v>1722</v>
      </c>
      <c r="B1723" s="2" t="s">
        <v>4414</v>
      </c>
      <c r="C1723" s="2">
        <f>YEAR(Data!$D1723)</f>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2">
        <v>11.998799999999996</v>
      </c>
    </row>
    <row r="1724" spans="1:22" ht="14.25" customHeight="1">
      <c r="A1724" s="2">
        <v>1723</v>
      </c>
      <c r="B1724" s="2" t="s">
        <v>4414</v>
      </c>
      <c r="C1724" s="2">
        <f>YEAR(Data!$D1724)</f>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2">
        <v>51.193599999999996</v>
      </c>
    </row>
    <row r="1725" spans="1:22" ht="14.25" customHeight="1">
      <c r="A1725" s="2">
        <v>1724</v>
      </c>
      <c r="B1725" s="2" t="s">
        <v>4414</v>
      </c>
      <c r="C1725" s="2">
        <f>YEAR(Data!$D1725)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359.05799999999994</v>
      </c>
      <c r="T1725" s="2">
        <v>3</v>
      </c>
      <c r="U1725" s="2">
        <v>0.3</v>
      </c>
      <c r="V1725" s="2">
        <v>-71.811600000000027</v>
      </c>
    </row>
    <row r="1726" spans="1:22" ht="14.25" customHeight="1">
      <c r="A1726" s="2">
        <v>1725</v>
      </c>
      <c r="B1726" s="2" t="s">
        <v>4419</v>
      </c>
      <c r="C1726" s="2">
        <f>YEAR(Data!$D1726)</f>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2">
        <v>43.43519999999998</v>
      </c>
    </row>
    <row r="1727" spans="1:22" ht="14.25" customHeight="1">
      <c r="A1727" s="2">
        <v>1726</v>
      </c>
      <c r="B1727" s="2" t="s">
        <v>4419</v>
      </c>
      <c r="C1727" s="2">
        <f>YEAR(Data!$D1727)</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3.5520000000000005</v>
      </c>
      <c r="T1727" s="2">
        <v>2</v>
      </c>
      <c r="U1727" s="2">
        <v>0.2</v>
      </c>
      <c r="V1727" s="2">
        <v>0.44399999999999973</v>
      </c>
    </row>
    <row r="1728" spans="1:22" ht="14.25" customHeight="1">
      <c r="A1728" s="2">
        <v>1727</v>
      </c>
      <c r="B1728" s="2" t="s">
        <v>4419</v>
      </c>
      <c r="C1728" s="2">
        <f>YEAR(Data!$D1728)</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88.832000000000008</v>
      </c>
      <c r="T1728" s="2">
        <v>4</v>
      </c>
      <c r="U1728" s="2">
        <v>0.2</v>
      </c>
      <c r="V1728" s="2">
        <v>7.7728000000000002</v>
      </c>
    </row>
    <row r="1729" spans="1:22" ht="14.25" customHeight="1">
      <c r="A1729" s="2">
        <v>1728</v>
      </c>
      <c r="B1729" s="2" t="s">
        <v>4426</v>
      </c>
      <c r="C1729" s="2">
        <f>YEAR(Data!$D1729)</f>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2">
        <v>-69.889999999999986</v>
      </c>
    </row>
    <row r="1730" spans="1:22" ht="14.25" customHeight="1">
      <c r="A1730" s="2">
        <v>1729</v>
      </c>
      <c r="B1730" s="2" t="s">
        <v>4431</v>
      </c>
      <c r="C1730" s="2">
        <f>YEAR(Data!$D1730)</f>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2">
        <v>21</v>
      </c>
    </row>
    <row r="1731" spans="1:22" ht="14.25" customHeight="1">
      <c r="A1731" s="2">
        <v>1730</v>
      </c>
      <c r="B1731" s="2" t="s">
        <v>4431</v>
      </c>
      <c r="C1731" s="2">
        <f>YEAR(Data!$D1731)</f>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2">
        <v>3.6017999999999999</v>
      </c>
    </row>
    <row r="1732" spans="1:22" ht="14.25" customHeight="1">
      <c r="A1732" s="2">
        <v>1731</v>
      </c>
      <c r="B1732" s="2" t="s">
        <v>4432</v>
      </c>
      <c r="C1732" s="2">
        <f>YEAR(Data!$D1732)</f>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2">
        <v>31.283199999999987</v>
      </c>
    </row>
    <row r="1733" spans="1:22" ht="14.25" customHeight="1">
      <c r="A1733" s="2">
        <v>1732</v>
      </c>
      <c r="B1733" s="2" t="s">
        <v>4432</v>
      </c>
      <c r="C1733" s="2">
        <f>YEAR(Data!$D1733)</f>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2">
        <v>3.7407999999999997</v>
      </c>
    </row>
    <row r="1734" spans="1:22" ht="14.25" customHeight="1">
      <c r="A1734" s="2">
        <v>1733</v>
      </c>
      <c r="B1734" s="2" t="s">
        <v>4435</v>
      </c>
      <c r="C1734" s="2">
        <f>YEAR(Data!$D1734)</f>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2">
        <v>-33.804000000000002</v>
      </c>
    </row>
    <row r="1735" spans="1:22" ht="14.25" customHeight="1">
      <c r="A1735" s="2">
        <v>1734</v>
      </c>
      <c r="B1735" s="2" t="s">
        <v>4435</v>
      </c>
      <c r="C1735" s="2">
        <f>YEAR(Data!$D1735)</f>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2">
        <v>17.351999999999975</v>
      </c>
    </row>
    <row r="1736" spans="1:22" ht="14.25" customHeight="1">
      <c r="A1736" s="2">
        <v>1735</v>
      </c>
      <c r="B1736" s="2" t="s">
        <v>4436</v>
      </c>
      <c r="C1736" s="2">
        <f>YEAR(Data!$D1736)</f>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34.848000000000006</v>
      </c>
      <c r="T1736" s="2">
        <v>2</v>
      </c>
      <c r="U1736" s="2">
        <v>0.2</v>
      </c>
      <c r="V1736" s="2">
        <v>6.5339999999999971</v>
      </c>
    </row>
    <row r="1737" spans="1:22" ht="14.25" customHeight="1">
      <c r="A1737" s="2">
        <v>1736</v>
      </c>
      <c r="B1737" s="2" t="s">
        <v>4436</v>
      </c>
      <c r="C1737" s="2">
        <f>YEAR(Data!$D1737)</f>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2">
        <v>1.375</v>
      </c>
    </row>
    <row r="1738" spans="1:22" ht="14.25" customHeight="1">
      <c r="A1738" s="2">
        <v>1737</v>
      </c>
      <c r="B1738" s="2" t="s">
        <v>4436</v>
      </c>
      <c r="C1738" s="2">
        <f>YEAR(Data!$D1738)</f>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2">
        <v>0.3822000000000001</v>
      </c>
    </row>
    <row r="1739" spans="1:22" ht="14.25" customHeight="1">
      <c r="A1739" s="2">
        <v>1738</v>
      </c>
      <c r="B1739" s="2" t="s">
        <v>4439</v>
      </c>
      <c r="C1739" s="2">
        <f>YEAR(Data!$D1739)</f>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2">
        <v>8.4888000000000012</v>
      </c>
    </row>
    <row r="1740" spans="1:22" ht="14.25" customHeight="1">
      <c r="A1740" s="2">
        <v>1739</v>
      </c>
      <c r="B1740" s="2" t="s">
        <v>4439</v>
      </c>
      <c r="C1740" s="2">
        <f>YEAR(Data!$D1740)</f>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2">
        <v>3.400999999999998</v>
      </c>
    </row>
    <row r="1741" spans="1:22" ht="14.25" customHeight="1">
      <c r="A1741" s="2">
        <v>1740</v>
      </c>
      <c r="B1741" s="2" t="s">
        <v>4439</v>
      </c>
      <c r="C1741" s="2">
        <f>YEAR(Data!$D1741)</f>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2">
        <v>46.601999999999997</v>
      </c>
    </row>
    <row r="1742" spans="1:22" ht="14.25" customHeight="1">
      <c r="A1742" s="2">
        <v>1741</v>
      </c>
      <c r="B1742" s="2" t="s">
        <v>4442</v>
      </c>
      <c r="C1742" s="2">
        <f>YEAR(Data!$D1742)</f>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2">
        <v>9.6047999999999991</v>
      </c>
    </row>
    <row r="1743" spans="1:22" ht="14.25" customHeight="1">
      <c r="A1743" s="2">
        <v>1742</v>
      </c>
      <c r="B1743" s="2" t="s">
        <v>4445</v>
      </c>
      <c r="C1743" s="2">
        <f>YEAR(Data!$D1743)</f>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20.736000000000004</v>
      </c>
      <c r="T1743" s="2">
        <v>4</v>
      </c>
      <c r="U1743" s="2">
        <v>0.2</v>
      </c>
      <c r="V1743" s="2">
        <v>7.2576000000000001</v>
      </c>
    </row>
    <row r="1744" spans="1:22" ht="14.25" customHeight="1">
      <c r="A1744" s="2">
        <v>1743</v>
      </c>
      <c r="B1744" s="2" t="s">
        <v>4445</v>
      </c>
      <c r="C1744" s="2">
        <f>YEAR(Data!$D1744)</f>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7.168000000000001</v>
      </c>
      <c r="T1744" s="2">
        <v>2</v>
      </c>
      <c r="U1744" s="2">
        <v>0.2</v>
      </c>
      <c r="V1744" s="2">
        <v>0.98559999999999937</v>
      </c>
    </row>
    <row r="1745" spans="1:22" ht="14.25" customHeight="1">
      <c r="A1745" s="2">
        <v>1744</v>
      </c>
      <c r="B1745" s="2" t="s">
        <v>4445</v>
      </c>
      <c r="C1745" s="2">
        <f>YEAR(Data!$D1745)</f>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11.168000000000001</v>
      </c>
      <c r="T1745" s="2">
        <v>2</v>
      </c>
      <c r="U1745" s="2">
        <v>0.2</v>
      </c>
      <c r="V1745" s="2">
        <v>-2.5128000000000008</v>
      </c>
    </row>
    <row r="1746" spans="1:22" ht="14.25" customHeight="1">
      <c r="A1746" s="2">
        <v>1745</v>
      </c>
      <c r="B1746" s="2" t="s">
        <v>4445</v>
      </c>
      <c r="C1746" s="2">
        <f>YEAR(Data!$D1746)</f>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442.40000000000003</v>
      </c>
      <c r="T1746" s="2">
        <v>7</v>
      </c>
      <c r="U1746" s="2">
        <v>0.2</v>
      </c>
      <c r="V1746" s="2">
        <v>-55.300000000000068</v>
      </c>
    </row>
    <row r="1747" spans="1:22" ht="14.25" customHeight="1">
      <c r="A1747" s="2">
        <v>1746</v>
      </c>
      <c r="B1747" s="2" t="s">
        <v>4448</v>
      </c>
      <c r="C1747" s="2">
        <f>YEAR(Data!$D1747)</f>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2">
        <v>4.9431999999999992</v>
      </c>
    </row>
    <row r="1748" spans="1:22" ht="14.25" customHeight="1">
      <c r="A1748" s="2">
        <v>1747</v>
      </c>
      <c r="B1748" s="2" t="s">
        <v>4449</v>
      </c>
      <c r="C1748" s="2">
        <f>YEAR(Data!$D1748)</f>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11.232000000000001</v>
      </c>
      <c r="T1748" s="2">
        <v>8</v>
      </c>
      <c r="U1748" s="2">
        <v>0.7</v>
      </c>
      <c r="V1748" s="2">
        <v>-8.2367999999999988</v>
      </c>
    </row>
    <row r="1749" spans="1:22" ht="14.25" customHeight="1">
      <c r="A1749" s="2">
        <v>1748</v>
      </c>
      <c r="B1749" s="2" t="s">
        <v>4449</v>
      </c>
      <c r="C1749" s="2">
        <f>YEAR(Data!$D1749)</f>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10.272000000000002</v>
      </c>
      <c r="T1749" s="2">
        <v>3</v>
      </c>
      <c r="U1749" s="2">
        <v>0.2</v>
      </c>
      <c r="V1749" s="2">
        <v>3.2099999999999982</v>
      </c>
    </row>
    <row r="1750" spans="1:22" ht="14.25" customHeight="1">
      <c r="A1750" s="2">
        <v>1749</v>
      </c>
      <c r="B1750" s="2" t="s">
        <v>4451</v>
      </c>
      <c r="C1750" s="2">
        <f>YEAR(Data!$D1750)</f>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10.368000000000002</v>
      </c>
      <c r="T1750" s="2">
        <v>2</v>
      </c>
      <c r="U1750" s="2">
        <v>0.2</v>
      </c>
      <c r="V1750" s="2">
        <v>3.6288</v>
      </c>
    </row>
    <row r="1751" spans="1:22" ht="14.25" customHeight="1">
      <c r="A1751" s="2">
        <v>1750</v>
      </c>
      <c r="B1751" s="2" t="s">
        <v>4451</v>
      </c>
      <c r="C1751" s="2">
        <f>YEAR(Data!$D1751)</f>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2">
        <v>0.54600000000000071</v>
      </c>
    </row>
    <row r="1752" spans="1:22" ht="14.25" customHeight="1">
      <c r="A1752" s="2">
        <v>1751</v>
      </c>
      <c r="B1752" s="2" t="s">
        <v>4454</v>
      </c>
      <c r="C1752" s="2">
        <f>YEAR(Data!$D1752)</f>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206.96200000000002</v>
      </c>
      <c r="T1752" s="2">
        <v>2</v>
      </c>
      <c r="U1752" s="2">
        <v>0.3</v>
      </c>
      <c r="V1752" s="2">
        <v>-32.522600000000011</v>
      </c>
    </row>
    <row r="1753" spans="1:22" ht="14.25" customHeight="1">
      <c r="A1753" s="2">
        <v>1752</v>
      </c>
      <c r="B1753" s="2" t="s">
        <v>4457</v>
      </c>
      <c r="C1753" s="2">
        <f>YEAR(Data!$D1753)</f>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2">
        <v>3.6894000000000009</v>
      </c>
    </row>
    <row r="1754" spans="1:22" ht="14.25" customHeight="1">
      <c r="A1754" s="2">
        <v>1753</v>
      </c>
      <c r="B1754" s="2" t="s">
        <v>4460</v>
      </c>
      <c r="C1754" s="2">
        <f>YEAR(Data!$D1754)</f>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2">
        <v>151.09740000000002</v>
      </c>
    </row>
    <row r="1755" spans="1:22" ht="14.25" customHeight="1">
      <c r="A1755" s="2">
        <v>1754</v>
      </c>
      <c r="B1755" s="2" t="s">
        <v>4460</v>
      </c>
      <c r="C1755" s="2">
        <f>YEAR(Data!$D1755)</f>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2">
        <v>53.860799999999998</v>
      </c>
    </row>
    <row r="1756" spans="1:22" ht="14.25" customHeight="1">
      <c r="A1756" s="2">
        <v>1755</v>
      </c>
      <c r="B1756" s="2" t="s">
        <v>4460</v>
      </c>
      <c r="C1756" s="2">
        <f>YEAR(Data!$D1756)</f>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2">
        <v>3.8519999999999994</v>
      </c>
    </row>
    <row r="1757" spans="1:22" ht="14.25" customHeight="1">
      <c r="A1757" s="2">
        <v>1756</v>
      </c>
      <c r="B1757" s="2" t="s">
        <v>4463</v>
      </c>
      <c r="C1757" s="2">
        <f>YEAR(Data!$D1757)</f>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2">
        <v>130.75810000000001</v>
      </c>
    </row>
    <row r="1758" spans="1:22" ht="14.25" customHeight="1">
      <c r="A1758" s="2">
        <v>1757</v>
      </c>
      <c r="B1758" s="2" t="s">
        <v>4463</v>
      </c>
      <c r="C1758" s="2">
        <f>YEAR(Data!$D1758)</f>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2">
        <v>150.36000000000013</v>
      </c>
    </row>
    <row r="1759" spans="1:22" ht="14.25" customHeight="1">
      <c r="A1759" s="2">
        <v>1758</v>
      </c>
      <c r="B1759" s="2" t="s">
        <v>4466</v>
      </c>
      <c r="C1759" s="2">
        <f>YEAR(Data!$D1759)</f>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41.567999999999991</v>
      </c>
      <c r="T1759" s="2">
        <v>6</v>
      </c>
      <c r="U1759" s="2">
        <v>0.8</v>
      </c>
      <c r="V1759" s="2">
        <v>-66.508800000000036</v>
      </c>
    </row>
    <row r="1760" spans="1:22" ht="14.25" customHeight="1">
      <c r="A1760" s="2">
        <v>1759</v>
      </c>
      <c r="B1760" s="2" t="s">
        <v>4467</v>
      </c>
      <c r="C1760" s="2">
        <f>YEAR(Data!$D1760)</f>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46.864000000000004</v>
      </c>
      <c r="T1760" s="2">
        <v>2</v>
      </c>
      <c r="U1760" s="2">
        <v>0.2</v>
      </c>
      <c r="V1760" s="2">
        <v>7.615399999999994</v>
      </c>
    </row>
    <row r="1761" spans="1:22" ht="14.25" customHeight="1">
      <c r="A1761" s="2">
        <v>1760</v>
      </c>
      <c r="B1761" s="2" t="s">
        <v>4470</v>
      </c>
      <c r="C1761" s="2">
        <f>YEAR(Data!$D1761)</f>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2">
        <v>4.8840000000000003</v>
      </c>
    </row>
    <row r="1762" spans="1:22" ht="14.25" customHeight="1">
      <c r="A1762" s="2">
        <v>1761</v>
      </c>
      <c r="B1762" s="2" t="s">
        <v>4471</v>
      </c>
      <c r="C1762" s="2">
        <f>YEAR(Data!$D1762)</f>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2">
        <v>-4.8391999999999769</v>
      </c>
    </row>
    <row r="1763" spans="1:22" ht="14.25" customHeight="1">
      <c r="A1763" s="2">
        <v>1762</v>
      </c>
      <c r="B1763" s="2" t="s">
        <v>4471</v>
      </c>
      <c r="C1763" s="2">
        <f>YEAR(Data!$D1763)</f>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28.752000000000002</v>
      </c>
      <c r="T1763" s="2">
        <v>6</v>
      </c>
      <c r="U1763" s="2">
        <v>0.2</v>
      </c>
      <c r="V1763" s="2">
        <v>9.7037999999999993</v>
      </c>
    </row>
    <row r="1764" spans="1:22" ht="14.25" customHeight="1">
      <c r="A1764" s="2">
        <v>1763</v>
      </c>
      <c r="B1764" s="2" t="s">
        <v>4471</v>
      </c>
      <c r="C1764" s="2">
        <f>YEAR(Data!$D1764)</f>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2">
        <v>-20.696400000000025</v>
      </c>
    </row>
    <row r="1765" spans="1:22" ht="14.25" customHeight="1">
      <c r="A1765" s="2">
        <v>1764</v>
      </c>
      <c r="B1765" s="2" t="s">
        <v>4478</v>
      </c>
      <c r="C1765" s="2">
        <f>YEAR(Data!$D1765)</f>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2">
        <v>10.517999999999997</v>
      </c>
    </row>
    <row r="1766" spans="1:22" ht="14.25" customHeight="1">
      <c r="A1766" s="2">
        <v>1765</v>
      </c>
      <c r="B1766" s="2" t="s">
        <v>4478</v>
      </c>
      <c r="C1766" s="2">
        <f>YEAR(Data!$D1766)</f>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2">
        <v>1.8997999999999999</v>
      </c>
    </row>
    <row r="1767" spans="1:22" ht="14.25" customHeight="1">
      <c r="A1767" s="2">
        <v>1766</v>
      </c>
      <c r="B1767" s="2" t="s">
        <v>4478</v>
      </c>
      <c r="C1767" s="2">
        <f>YEAR(Data!$D1767)</f>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2">
        <v>46.116000000000007</v>
      </c>
    </row>
    <row r="1768" spans="1:22" ht="14.25" customHeight="1">
      <c r="A1768" s="2">
        <v>1767</v>
      </c>
      <c r="B1768" s="2" t="s">
        <v>4478</v>
      </c>
      <c r="C1768" s="2">
        <f>YEAR(Data!$D1768)</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2">
        <v>4.8117999999999999</v>
      </c>
    </row>
    <row r="1769" spans="1:22" ht="14.25" customHeight="1">
      <c r="A1769" s="2">
        <v>1768</v>
      </c>
      <c r="B1769" s="2" t="s">
        <v>4485</v>
      </c>
      <c r="C1769" s="2">
        <f>YEAR(Data!$D1769)</f>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7.644000000000001</v>
      </c>
      <c r="T1769" s="2">
        <v>4</v>
      </c>
      <c r="U1769" s="2">
        <v>0.7</v>
      </c>
      <c r="V1769" s="2">
        <v>-5.8603999999999985</v>
      </c>
    </row>
    <row r="1770" spans="1:22" ht="14.25" customHeight="1">
      <c r="A1770" s="2">
        <v>1769</v>
      </c>
      <c r="B1770" s="2" t="s">
        <v>4485</v>
      </c>
      <c r="C1770" s="2">
        <f>YEAR(Data!$D1770)</f>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51.465000000000018</v>
      </c>
      <c r="T1770" s="2">
        <v>5</v>
      </c>
      <c r="U1770" s="2">
        <v>0.7</v>
      </c>
      <c r="V1770" s="2">
        <v>-39.456499999999991</v>
      </c>
    </row>
    <row r="1771" spans="1:22" ht="14.25" customHeight="1">
      <c r="A1771" s="2">
        <v>1770</v>
      </c>
      <c r="B1771" s="2" t="s">
        <v>4489</v>
      </c>
      <c r="C1771" s="2">
        <f>YEAR(Data!$D1771)</f>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6.9760000000000009</v>
      </c>
      <c r="T1771" s="2">
        <v>4</v>
      </c>
      <c r="U1771" s="2">
        <v>0.2</v>
      </c>
      <c r="V1771" s="2">
        <v>-1.3952000000000013</v>
      </c>
    </row>
    <row r="1772" spans="1:22" ht="14.25" customHeight="1">
      <c r="A1772" s="2">
        <v>1771</v>
      </c>
      <c r="B1772" s="2" t="s">
        <v>4489</v>
      </c>
      <c r="C1772" s="2">
        <f>YEAR(Data!$D1772)</f>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12.221999999999998</v>
      </c>
      <c r="T1772" s="2">
        <v>7</v>
      </c>
      <c r="U1772" s="2">
        <v>0.8</v>
      </c>
      <c r="V1772" s="2">
        <v>-20.166300000000007</v>
      </c>
    </row>
    <row r="1773" spans="1:22" ht="14.25" customHeight="1">
      <c r="A1773" s="2">
        <v>1772</v>
      </c>
      <c r="B1773" s="2" t="s">
        <v>4490</v>
      </c>
      <c r="C1773" s="2">
        <f>YEAR(Data!$D1773)</f>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97.984000000000009</v>
      </c>
      <c r="T1773" s="2">
        <v>2</v>
      </c>
      <c r="U1773" s="2">
        <v>0.2</v>
      </c>
      <c r="V1773" s="2">
        <v>-24.496000000000002</v>
      </c>
    </row>
    <row r="1774" spans="1:22" ht="14.25" customHeight="1">
      <c r="A1774" s="2">
        <v>1773</v>
      </c>
      <c r="B1774" s="2" t="s">
        <v>4490</v>
      </c>
      <c r="C1774" s="2">
        <f>YEAR(Data!$D1774)</f>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62.400000000000006</v>
      </c>
      <c r="T1774" s="2">
        <v>6</v>
      </c>
      <c r="U1774" s="2">
        <v>0.2</v>
      </c>
      <c r="V1774" s="2">
        <v>19.499999999999993</v>
      </c>
    </row>
    <row r="1775" spans="1:22" ht="14.25" customHeight="1">
      <c r="A1775" s="2">
        <v>1774</v>
      </c>
      <c r="B1775" s="2" t="s">
        <v>4491</v>
      </c>
      <c r="C1775" s="2">
        <f>YEAR(Data!$D1775)</f>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2">
        <v>9.3869999999999987</v>
      </c>
    </row>
    <row r="1776" spans="1:22" ht="14.25" customHeight="1">
      <c r="A1776" s="2">
        <v>1775</v>
      </c>
      <c r="B1776" s="2" t="s">
        <v>4491</v>
      </c>
      <c r="C1776" s="2">
        <f>YEAR(Data!$D1776)</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2">
        <v>129.37860000000001</v>
      </c>
    </row>
    <row r="1777" spans="1:22" ht="14.25" customHeight="1">
      <c r="A1777" s="2">
        <v>1776</v>
      </c>
      <c r="B1777" s="2" t="s">
        <v>4491</v>
      </c>
      <c r="C1777" s="2">
        <f>YEAR(Data!$D1777)</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2">
        <v>1.4952000000000001</v>
      </c>
    </row>
    <row r="1778" spans="1:22" ht="14.25" customHeight="1">
      <c r="A1778" s="2">
        <v>1777</v>
      </c>
      <c r="B1778" s="2" t="s">
        <v>4491</v>
      </c>
      <c r="C1778" s="2">
        <f>YEAR(Data!$D1778)</f>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2">
        <v>1.512</v>
      </c>
    </row>
    <row r="1779" spans="1:22" ht="14.25" customHeight="1">
      <c r="A1779" s="2">
        <v>1778</v>
      </c>
      <c r="B1779" s="2" t="s">
        <v>4499</v>
      </c>
      <c r="C1779" s="2">
        <f>YEAR(Data!$D1779)</f>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2">
        <v>180.76590000000002</v>
      </c>
    </row>
    <row r="1780" spans="1:22" ht="14.25" customHeight="1">
      <c r="A1780" s="2">
        <v>1779</v>
      </c>
      <c r="B1780" s="2" t="s">
        <v>4499</v>
      </c>
      <c r="C1780" s="2">
        <f>YEAR(Data!$D1780)</f>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2">
        <v>6.6150000000000002</v>
      </c>
    </row>
    <row r="1781" spans="1:22" ht="14.25" customHeight="1">
      <c r="A1781" s="2">
        <v>1780</v>
      </c>
      <c r="B1781" s="2" t="s">
        <v>4502</v>
      </c>
      <c r="C1781" s="2">
        <f>YEAR(Data!$D1781)</f>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2">
        <v>14.992499999999996</v>
      </c>
    </row>
    <row r="1782" spans="1:22" ht="14.25" customHeight="1">
      <c r="A1782" s="2">
        <v>1781</v>
      </c>
      <c r="B1782" s="2" t="s">
        <v>4502</v>
      </c>
      <c r="C1782" s="2">
        <f>YEAR(Data!$D1782)</f>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2">
        <v>20.840000000000003</v>
      </c>
    </row>
    <row r="1783" spans="1:22" ht="14.25" customHeight="1">
      <c r="A1783" s="2">
        <v>1782</v>
      </c>
      <c r="B1783" s="2" t="s">
        <v>4503</v>
      </c>
      <c r="C1783" s="2">
        <f>YEAR(Data!$D1783)</f>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2">
        <v>3.0267999999999997</v>
      </c>
    </row>
    <row r="1784" spans="1:22" ht="14.25" customHeight="1">
      <c r="A1784" s="2">
        <v>1783</v>
      </c>
      <c r="B1784" s="2" t="s">
        <v>4503</v>
      </c>
      <c r="C1784" s="2">
        <f>YEAR(Data!$D1784)</f>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2">
        <v>59.011199999999988</v>
      </c>
    </row>
    <row r="1785" spans="1:22" ht="14.25" customHeight="1">
      <c r="A1785" s="2">
        <v>1784</v>
      </c>
      <c r="B1785" s="2" t="s">
        <v>4506</v>
      </c>
      <c r="C1785" s="2">
        <f>YEAR(Data!$D1785)</f>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2">
        <v>107.7216</v>
      </c>
    </row>
    <row r="1786" spans="1:22" ht="14.25" customHeight="1">
      <c r="A1786" s="2">
        <v>1785</v>
      </c>
      <c r="B1786" s="2" t="s">
        <v>4506</v>
      </c>
      <c r="C1786" s="2">
        <f>YEAR(Data!$D1786)</f>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2">
        <v>9.8159999999999954</v>
      </c>
    </row>
    <row r="1787" spans="1:22" ht="14.25" customHeight="1">
      <c r="A1787" s="2">
        <v>1786</v>
      </c>
      <c r="B1787" s="2" t="s">
        <v>4506</v>
      </c>
      <c r="C1787" s="2">
        <f>YEAR(Data!$D1787)</f>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2">
        <v>15.5288</v>
      </c>
    </row>
    <row r="1788" spans="1:22" ht="14.25" customHeight="1">
      <c r="A1788" s="2">
        <v>1787</v>
      </c>
      <c r="B1788" s="2" t="s">
        <v>4506</v>
      </c>
      <c r="C1788" s="2">
        <f>YEAR(Data!$D1788)</f>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2">
        <v>25.221299999999989</v>
      </c>
    </row>
    <row r="1789" spans="1:22" ht="14.25" customHeight="1">
      <c r="A1789" s="2">
        <v>1788</v>
      </c>
      <c r="B1789" s="2" t="s">
        <v>4511</v>
      </c>
      <c r="C1789" s="2">
        <f>YEAR(Data!$D1789)</f>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2">
        <v>64.785599999999988</v>
      </c>
    </row>
    <row r="1790" spans="1:22" ht="14.25" customHeight="1">
      <c r="A1790" s="2">
        <v>1789</v>
      </c>
      <c r="B1790" s="2" t="s">
        <v>4511</v>
      </c>
      <c r="C1790" s="2">
        <f>YEAR(Data!$D1790)</f>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2">
        <v>195.99440000000004</v>
      </c>
    </row>
    <row r="1791" spans="1:22" ht="14.25" customHeight="1">
      <c r="A1791" s="2">
        <v>1790</v>
      </c>
      <c r="B1791" s="2" t="s">
        <v>4511</v>
      </c>
      <c r="C1791" s="2">
        <f>YEAR(Data!$D1791)</f>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2">
        <v>26.590499999999988</v>
      </c>
    </row>
    <row r="1792" spans="1:22" ht="14.25" customHeight="1">
      <c r="A1792" s="2">
        <v>1791</v>
      </c>
      <c r="B1792" s="2" t="s">
        <v>4517</v>
      </c>
      <c r="C1792" s="2">
        <f>YEAR(Data!$D1792)</f>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2">
        <v>24.47</v>
      </c>
    </row>
    <row r="1793" spans="1:22" ht="14.25" customHeight="1">
      <c r="A1793" s="2">
        <v>1792</v>
      </c>
      <c r="B1793" s="2" t="s">
        <v>4518</v>
      </c>
      <c r="C1793" s="2">
        <f>YEAR(Data!$D1793)</f>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2">
        <v>673.88160000000016</v>
      </c>
    </row>
    <row r="1794" spans="1:22" ht="14.25" customHeight="1">
      <c r="A1794" s="2">
        <v>1793</v>
      </c>
      <c r="B1794" s="2" t="s">
        <v>4518</v>
      </c>
      <c r="C1794" s="2">
        <f>YEAR(Data!$D1794)</f>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2">
        <v>12.592800000000004</v>
      </c>
    </row>
    <row r="1795" spans="1:22" ht="14.25" customHeight="1">
      <c r="A1795" s="2">
        <v>1794</v>
      </c>
      <c r="B1795" s="2" t="s">
        <v>4523</v>
      </c>
      <c r="C1795" s="2">
        <f>YEAR(Data!$D1795)</f>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2">
        <v>6.0416000000000025</v>
      </c>
    </row>
    <row r="1796" spans="1:22" ht="14.25" customHeight="1">
      <c r="A1796" s="2">
        <v>1795</v>
      </c>
      <c r="B1796" s="2" t="s">
        <v>4526</v>
      </c>
      <c r="C1796" s="2">
        <f>YEAR(Data!$D1796)</f>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2">
        <v>26.984999999999992</v>
      </c>
    </row>
    <row r="1797" spans="1:22" ht="14.25" customHeight="1">
      <c r="A1797" s="2">
        <v>1796</v>
      </c>
      <c r="B1797" s="2" t="s">
        <v>4531</v>
      </c>
      <c r="C1797" s="2">
        <f>YEAR(Data!$D1797)</f>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2">
        <v>16.598399999999998</v>
      </c>
    </row>
    <row r="1798" spans="1:22" ht="14.25" customHeight="1">
      <c r="A1798" s="2">
        <v>1797</v>
      </c>
      <c r="B1798" s="2" t="s">
        <v>4531</v>
      </c>
      <c r="C1798" s="2">
        <f>YEAR(Data!$D1798)</f>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347.96999999999997</v>
      </c>
      <c r="T1798" s="2">
        <v>3</v>
      </c>
      <c r="U1798" s="2">
        <v>0</v>
      </c>
      <c r="V1798" s="2">
        <v>100.91129999999997</v>
      </c>
    </row>
    <row r="1799" spans="1:22" ht="14.25" customHeight="1">
      <c r="A1799" s="2">
        <v>1798</v>
      </c>
      <c r="B1799" s="2" t="s">
        <v>4531</v>
      </c>
      <c r="C1799" s="2">
        <f>YEAR(Data!$D1799)</f>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2">
        <v>11.565</v>
      </c>
    </row>
    <row r="1800" spans="1:22" ht="14.25" customHeight="1">
      <c r="A1800" s="2">
        <v>1799</v>
      </c>
      <c r="B1800" s="2" t="s">
        <v>4534</v>
      </c>
      <c r="C1800" s="2">
        <f>YEAR(Data!$D1800)</f>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2">
        <v>73.320999999999998</v>
      </c>
    </row>
    <row r="1801" spans="1:22" ht="14.25" customHeight="1">
      <c r="A1801" s="2">
        <v>1800</v>
      </c>
      <c r="B1801" s="2" t="s">
        <v>4535</v>
      </c>
      <c r="C1801" s="2">
        <f>YEAR(Data!$D1801)</f>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11.168000000000001</v>
      </c>
      <c r="T1801" s="2">
        <v>4</v>
      </c>
      <c r="U1801" s="2">
        <v>0.2</v>
      </c>
      <c r="V1801" s="2">
        <v>3.6295999999999995</v>
      </c>
    </row>
    <row r="1802" spans="1:22" ht="14.25" customHeight="1">
      <c r="A1802" s="2">
        <v>1801</v>
      </c>
      <c r="B1802" s="2" t="s">
        <v>4535</v>
      </c>
      <c r="C1802" s="2">
        <f>YEAR(Data!$D1802)</f>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53.952000000000005</v>
      </c>
      <c r="T1802" s="2">
        <v>3</v>
      </c>
      <c r="U1802" s="2">
        <v>0.2</v>
      </c>
      <c r="V1802" s="2">
        <v>17.534399999999998</v>
      </c>
    </row>
    <row r="1803" spans="1:22" ht="14.25" customHeight="1">
      <c r="A1803" s="2">
        <v>1802</v>
      </c>
      <c r="B1803" s="2" t="s">
        <v>4540</v>
      </c>
      <c r="C1803" s="2">
        <f>YEAR(Data!$D1803)</f>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2">
        <v>1.5047999999999999</v>
      </c>
    </row>
    <row r="1804" spans="1:22" ht="14.25" customHeight="1">
      <c r="A1804" s="2">
        <v>1803</v>
      </c>
      <c r="B1804" s="2" t="s">
        <v>4541</v>
      </c>
      <c r="C1804" s="2">
        <f>YEAR(Data!$D1804)</f>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5.6070000000000011</v>
      </c>
      <c r="T1804" s="2">
        <v>1</v>
      </c>
      <c r="U1804" s="2">
        <v>0.7</v>
      </c>
      <c r="V1804" s="2">
        <v>-4.2987000000000002</v>
      </c>
    </row>
    <row r="1805" spans="1:22" ht="14.25" customHeight="1">
      <c r="A1805" s="2">
        <v>1804</v>
      </c>
      <c r="B1805" s="2" t="s">
        <v>4541</v>
      </c>
      <c r="C1805" s="2">
        <f>YEAR(Data!$D1805)</f>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4663.7360000000008</v>
      </c>
      <c r="T1805" s="2">
        <v>7</v>
      </c>
      <c r="U1805" s="2">
        <v>0.2</v>
      </c>
      <c r="V1805" s="2">
        <v>-1049.3406</v>
      </c>
    </row>
    <row r="1806" spans="1:22" ht="14.25" customHeight="1">
      <c r="A1806" s="2">
        <v>1805</v>
      </c>
      <c r="B1806" s="2" t="s">
        <v>4541</v>
      </c>
      <c r="C1806" s="2">
        <f>YEAR(Data!$D1806)</f>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79.984000000000009</v>
      </c>
      <c r="T1806" s="2">
        <v>2</v>
      </c>
      <c r="U1806" s="2">
        <v>0.2</v>
      </c>
      <c r="V1806" s="2">
        <v>22.995400000000004</v>
      </c>
    </row>
    <row r="1807" spans="1:22" ht="14.25" customHeight="1">
      <c r="A1807" s="2">
        <v>1806</v>
      </c>
      <c r="B1807" s="2" t="s">
        <v>4544</v>
      </c>
      <c r="C1807" s="2">
        <f>YEAR(Data!$D1807)</f>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2">
        <v>257.59440000000029</v>
      </c>
    </row>
    <row r="1808" spans="1:22" ht="14.25" customHeight="1">
      <c r="A1808" s="2">
        <v>1807</v>
      </c>
      <c r="B1808" s="2" t="s">
        <v>4544</v>
      </c>
      <c r="C1808" s="2">
        <f>YEAR(Data!$D1808)</f>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2">
        <v>21.772800000000004</v>
      </c>
    </row>
    <row r="1809" spans="1:22" ht="14.25" customHeight="1">
      <c r="A1809" s="2">
        <v>1808</v>
      </c>
      <c r="B1809" s="2" t="s">
        <v>4544</v>
      </c>
      <c r="C1809" s="2">
        <f>YEAR(Data!$D1809)</f>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2">
        <v>76.271999999999977</v>
      </c>
    </row>
    <row r="1810" spans="1:22" ht="14.25" customHeight="1">
      <c r="A1810" s="2">
        <v>1809</v>
      </c>
      <c r="B1810" s="2" t="s">
        <v>4545</v>
      </c>
      <c r="C1810" s="2">
        <f>YEAR(Data!$D1810)</f>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2">
        <v>0.69929999999999914</v>
      </c>
    </row>
    <row r="1811" spans="1:22" ht="14.25" customHeight="1">
      <c r="A1811" s="2">
        <v>1810</v>
      </c>
      <c r="B1811" s="2" t="s">
        <v>4551</v>
      </c>
      <c r="C1811" s="2">
        <f>YEAR(Data!$D1811)</f>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2">
        <v>-12.116999999999999</v>
      </c>
    </row>
    <row r="1812" spans="1:22" ht="14.25" customHeight="1">
      <c r="A1812" s="2">
        <v>1811</v>
      </c>
      <c r="B1812" s="2" t="s">
        <v>4551</v>
      </c>
      <c r="C1812" s="2">
        <f>YEAR(Data!$D1812)</f>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2">
        <v>17.815199999999997</v>
      </c>
    </row>
    <row r="1813" spans="1:22" ht="14.25" customHeight="1">
      <c r="A1813" s="2">
        <v>1812</v>
      </c>
      <c r="B1813" s="2" t="s">
        <v>4556</v>
      </c>
      <c r="C1813" s="2">
        <f>YEAR(Data!$D1813)</f>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2">
        <v>245.0209999999999</v>
      </c>
    </row>
    <row r="1814" spans="1:22" ht="14.25" customHeight="1">
      <c r="A1814" s="2">
        <v>1813</v>
      </c>
      <c r="B1814" s="2" t="s">
        <v>4557</v>
      </c>
      <c r="C1814" s="2">
        <f>YEAR(Data!$D1814)</f>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2">
        <v>28.129999999999995</v>
      </c>
    </row>
    <row r="1815" spans="1:22" ht="14.25" customHeight="1">
      <c r="A1815" s="2">
        <v>1814</v>
      </c>
      <c r="B1815" s="2" t="s">
        <v>4557</v>
      </c>
      <c r="C1815" s="2">
        <f>YEAR(Data!$D1815)</f>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4.6560000000000006</v>
      </c>
      <c r="T1815" s="2">
        <v>2</v>
      </c>
      <c r="U1815" s="2">
        <v>0.2</v>
      </c>
      <c r="V1815" s="2">
        <v>1.5713999999999997</v>
      </c>
    </row>
    <row r="1816" spans="1:22" ht="14.25" customHeight="1">
      <c r="A1816" s="2">
        <v>1815</v>
      </c>
      <c r="B1816" s="2" t="s">
        <v>4560</v>
      </c>
      <c r="C1816" s="2">
        <f>YEAR(Data!$D1816)</f>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170.13600000000002</v>
      </c>
      <c r="T1816" s="2">
        <v>3</v>
      </c>
      <c r="U1816" s="2">
        <v>0.2</v>
      </c>
      <c r="V1816" s="2">
        <v>-8.5067999999999913</v>
      </c>
    </row>
    <row r="1817" spans="1:22" ht="14.25" customHeight="1">
      <c r="A1817" s="2">
        <v>1816</v>
      </c>
      <c r="B1817" s="2" t="s">
        <v>4561</v>
      </c>
      <c r="C1817" s="2">
        <f>YEAR(Data!$D1817)</f>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2">
        <v>3.4685999999999999</v>
      </c>
    </row>
    <row r="1818" spans="1:22" ht="14.25" customHeight="1">
      <c r="A1818" s="2">
        <v>1817</v>
      </c>
      <c r="B1818" s="2" t="s">
        <v>4561</v>
      </c>
      <c r="C1818" s="2">
        <f>YEAR(Data!$D1818)</f>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2">
        <v>3.0557999999999996</v>
      </c>
    </row>
    <row r="1819" spans="1:22" ht="14.25" customHeight="1">
      <c r="A1819" s="2">
        <v>1818</v>
      </c>
      <c r="B1819" s="2" t="s">
        <v>4564</v>
      </c>
      <c r="C1819" s="2">
        <f>YEAR(Data!$D1819)</f>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2">
        <v>4.5815999999999999</v>
      </c>
    </row>
    <row r="1820" spans="1:22" ht="14.25" customHeight="1">
      <c r="A1820" s="2">
        <v>1819</v>
      </c>
      <c r="B1820" s="2" t="s">
        <v>4567</v>
      </c>
      <c r="C1820" s="2">
        <f>YEAR(Data!$D1820)</f>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75.59999999999998</v>
      </c>
      <c r="T1820" s="2">
        <v>2</v>
      </c>
      <c r="U1820" s="2">
        <v>0.8</v>
      </c>
      <c r="V1820" s="2">
        <v>-166.32000000000005</v>
      </c>
    </row>
    <row r="1821" spans="1:22" ht="14.25" customHeight="1">
      <c r="A1821" s="2">
        <v>1820</v>
      </c>
      <c r="B1821" s="2" t="s">
        <v>4567</v>
      </c>
      <c r="C1821" s="2">
        <f>YEAR(Data!$D1821)</f>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2">
        <v>-24.188999999999993</v>
      </c>
    </row>
    <row r="1822" spans="1:22" ht="14.25" customHeight="1">
      <c r="A1822" s="2">
        <v>1821</v>
      </c>
      <c r="B1822" s="2" t="s">
        <v>4574</v>
      </c>
      <c r="C1822" s="2">
        <f>YEAR(Data!$D1822)</f>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92.063999999999979</v>
      </c>
      <c r="T1822" s="2">
        <v>6</v>
      </c>
      <c r="U1822" s="2">
        <v>0.8</v>
      </c>
      <c r="V1822" s="2">
        <v>-225.55680000000007</v>
      </c>
    </row>
    <row r="1823" spans="1:22" ht="14.25" customHeight="1">
      <c r="A1823" s="2">
        <v>1822</v>
      </c>
      <c r="B1823" s="2" t="s">
        <v>4574</v>
      </c>
      <c r="C1823" s="2">
        <f>YEAR(Data!$D1823)</f>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2">
        <v>1.8312000000000004</v>
      </c>
    </row>
    <row r="1824" spans="1:22" ht="14.25" customHeight="1">
      <c r="A1824" s="2">
        <v>1823</v>
      </c>
      <c r="B1824" s="2" t="s">
        <v>4574</v>
      </c>
      <c r="C1824" s="2">
        <f>YEAR(Data!$D1824)</f>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2">
        <v>-2.6981999999999999</v>
      </c>
    </row>
    <row r="1825" spans="1:22" ht="14.25" customHeight="1">
      <c r="A1825" s="2">
        <v>1824</v>
      </c>
      <c r="B1825" s="2" t="s">
        <v>4574</v>
      </c>
      <c r="C1825" s="2">
        <f>YEAR(Data!$D1825)</f>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5.1840000000000011</v>
      </c>
      <c r="T1825" s="2">
        <v>1</v>
      </c>
      <c r="U1825" s="2">
        <v>0.2</v>
      </c>
      <c r="V1825" s="2">
        <v>1.8144</v>
      </c>
    </row>
    <row r="1826" spans="1:22" ht="14.25" customHeight="1">
      <c r="A1826" s="2">
        <v>1825</v>
      </c>
      <c r="B1826" s="2" t="s">
        <v>4581</v>
      </c>
      <c r="C1826" s="2">
        <f>YEAR(Data!$D1826)</f>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2">
        <v>-25.05599999999999</v>
      </c>
    </row>
    <row r="1827" spans="1:22" ht="14.25" customHeight="1">
      <c r="A1827" s="2">
        <v>1826</v>
      </c>
      <c r="B1827" s="2" t="s">
        <v>4581</v>
      </c>
      <c r="C1827" s="2">
        <f>YEAR(Data!$D1827)</f>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11.840000000000002</v>
      </c>
      <c r="T1827" s="2">
        <v>4</v>
      </c>
      <c r="U1827" s="2">
        <v>0.2</v>
      </c>
      <c r="V1827" s="2">
        <v>3.108000000000001</v>
      </c>
    </row>
    <row r="1828" spans="1:22" ht="14.25" customHeight="1">
      <c r="A1828" s="2">
        <v>1827</v>
      </c>
      <c r="B1828" s="2" t="s">
        <v>4581</v>
      </c>
      <c r="C1828" s="2">
        <f>YEAR(Data!$D1828)</f>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22.784000000000002</v>
      </c>
      <c r="T1828" s="2">
        <v>1</v>
      </c>
      <c r="U1828" s="2">
        <v>0.2</v>
      </c>
      <c r="V1828" s="2">
        <v>4.8416000000000006</v>
      </c>
    </row>
    <row r="1829" spans="1:22" ht="14.25" customHeight="1">
      <c r="A1829" s="2">
        <v>1828</v>
      </c>
      <c r="B1829" s="2" t="s">
        <v>4585</v>
      </c>
      <c r="C1829" s="2">
        <f>YEAR(Data!$D1829)</f>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2">
        <v>126.8972999999998</v>
      </c>
    </row>
    <row r="1830" spans="1:22" ht="14.25" customHeight="1">
      <c r="A1830" s="2">
        <v>1829</v>
      </c>
      <c r="B1830" s="2" t="s">
        <v>4591</v>
      </c>
      <c r="C1830" s="2">
        <f>YEAR(Data!$D1830)</f>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2">
        <v>18.662400000000002</v>
      </c>
    </row>
    <row r="1831" spans="1:22" ht="14.25" customHeight="1">
      <c r="A1831" s="2">
        <v>1830</v>
      </c>
      <c r="B1831" s="2" t="s">
        <v>4594</v>
      </c>
      <c r="C1831" s="2">
        <f>YEAR(Data!$D1831)</f>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2">
        <v>-168.95579999999995</v>
      </c>
    </row>
    <row r="1832" spans="1:22" ht="14.25" customHeight="1">
      <c r="A1832" s="2">
        <v>1831</v>
      </c>
      <c r="B1832" s="2" t="s">
        <v>4597</v>
      </c>
      <c r="C1832" s="2">
        <f>YEAR(Data!$D1832)</f>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2">
        <v>374.37920000000008</v>
      </c>
    </row>
    <row r="1833" spans="1:22" ht="14.25" customHeight="1">
      <c r="A1833" s="2">
        <v>1832</v>
      </c>
      <c r="B1833" s="2" t="s">
        <v>4597</v>
      </c>
      <c r="C1833" s="2">
        <f>YEAR(Data!$D1833)</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2">
        <v>62.906399999999991</v>
      </c>
    </row>
    <row r="1834" spans="1:22" ht="14.25" customHeight="1">
      <c r="A1834" s="2">
        <v>1833</v>
      </c>
      <c r="B1834" s="2" t="s">
        <v>4601</v>
      </c>
      <c r="C1834" s="2">
        <f>YEAR(Data!$D1834)</f>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2">
        <v>25.874999999999972</v>
      </c>
    </row>
    <row r="1835" spans="1:22" ht="14.25" customHeight="1">
      <c r="A1835" s="2">
        <v>1834</v>
      </c>
      <c r="B1835" s="2" t="s">
        <v>4602</v>
      </c>
      <c r="C1835" s="2">
        <f>YEAR(Data!$D1835)</f>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2">
        <v>-263.99670000000026</v>
      </c>
    </row>
    <row r="1836" spans="1:22" ht="14.25" customHeight="1">
      <c r="A1836" s="2">
        <v>1835</v>
      </c>
      <c r="B1836" s="2" t="s">
        <v>4602</v>
      </c>
      <c r="C1836" s="2">
        <f>YEAR(Data!$D1836)</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36.288000000000011</v>
      </c>
      <c r="T1836" s="2">
        <v>7</v>
      </c>
      <c r="U1836" s="2">
        <v>0.2</v>
      </c>
      <c r="V1836" s="2">
        <v>12.700800000000001</v>
      </c>
    </row>
    <row r="1837" spans="1:22" ht="14.25" customHeight="1">
      <c r="A1837" s="2">
        <v>1836</v>
      </c>
      <c r="B1837" s="2" t="s">
        <v>4607</v>
      </c>
      <c r="C1837" s="2">
        <f>YEAR(Data!$D1837)</f>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21.400000000000002</v>
      </c>
      <c r="T1837" s="2">
        <v>5</v>
      </c>
      <c r="U1837" s="2">
        <v>0</v>
      </c>
      <c r="V1837" s="2">
        <v>6.2059999999999977</v>
      </c>
    </row>
    <row r="1838" spans="1:22" ht="14.25" customHeight="1">
      <c r="A1838" s="2">
        <v>1837</v>
      </c>
      <c r="B1838" s="2" t="s">
        <v>4609</v>
      </c>
      <c r="C1838" s="2">
        <f>YEAR(Data!$D1838)</f>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2">
        <v>361.29939999999988</v>
      </c>
    </row>
    <row r="1839" spans="1:22" ht="14.25" customHeight="1">
      <c r="A1839" s="2">
        <v>1838</v>
      </c>
      <c r="B1839" s="2" t="s">
        <v>4610</v>
      </c>
      <c r="C1839" s="2">
        <f>YEAR(Data!$D1839)</f>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5.9210999999999983</v>
      </c>
    </row>
    <row r="1840" spans="1:22" ht="14.25" customHeight="1">
      <c r="A1840" s="2">
        <v>1839</v>
      </c>
      <c r="B1840" s="2" t="s">
        <v>4610</v>
      </c>
      <c r="C1840" s="2">
        <f>YEAR(Data!$D1840)</f>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12.135200000000001</v>
      </c>
    </row>
    <row r="1841" spans="1:22" ht="14.25" customHeight="1">
      <c r="A1841" s="2">
        <v>1840</v>
      </c>
      <c r="B1841" s="2" t="s">
        <v>4610</v>
      </c>
      <c r="C1841" s="2">
        <f>YEAR(Data!$D1841)</f>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62.920000000000009</v>
      </c>
      <c r="T1841" s="2">
        <v>1</v>
      </c>
      <c r="U1841" s="2">
        <v>0.2</v>
      </c>
      <c r="V1841" s="2">
        <v>10.224499999999994</v>
      </c>
    </row>
    <row r="1842" spans="1:22" ht="14.25" customHeight="1">
      <c r="A1842" s="2">
        <v>1841</v>
      </c>
      <c r="B1842" s="2" t="s">
        <v>4610</v>
      </c>
      <c r="C1842" s="2">
        <f>YEAR(Data!$D1842)</f>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2">
        <v>29.363999999999997</v>
      </c>
    </row>
    <row r="1843" spans="1:22" ht="14.25" customHeight="1">
      <c r="A1843" s="2">
        <v>1842</v>
      </c>
      <c r="B1843" s="2" t="s">
        <v>4615</v>
      </c>
      <c r="C1843" s="2">
        <f>YEAR(Data!$D1843)</f>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2">
        <v>39.4268</v>
      </c>
    </row>
    <row r="1844" spans="1:22" ht="14.25" customHeight="1">
      <c r="A1844" s="2">
        <v>1843</v>
      </c>
      <c r="B1844" s="2" t="s">
        <v>4621</v>
      </c>
      <c r="C1844" s="2">
        <f>YEAR(Data!$D1844)</f>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40.096000000000004</v>
      </c>
      <c r="T1844" s="2">
        <v>4</v>
      </c>
      <c r="U1844" s="2">
        <v>0.2</v>
      </c>
      <c r="V1844" s="2">
        <v>13.532399999999996</v>
      </c>
    </row>
    <row r="1845" spans="1:22" ht="14.25" customHeight="1">
      <c r="A1845" s="2">
        <v>1844</v>
      </c>
      <c r="B1845" s="2" t="s">
        <v>4621</v>
      </c>
      <c r="C1845" s="2">
        <f>YEAR(Data!$D1845)</f>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2">
        <v>-30.588000000000001</v>
      </c>
    </row>
    <row r="1846" spans="1:22" ht="14.25" customHeight="1">
      <c r="A1846" s="2">
        <v>1845</v>
      </c>
      <c r="B1846" s="2" t="s">
        <v>4624</v>
      </c>
      <c r="C1846" s="2">
        <f>YEAR(Data!$D1846)</f>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2">
        <v>11.774100000000004</v>
      </c>
    </row>
    <row r="1847" spans="1:22" ht="14.25" customHeight="1">
      <c r="A1847" s="2">
        <v>1846</v>
      </c>
      <c r="B1847" s="2" t="s">
        <v>4627</v>
      </c>
      <c r="C1847" s="2">
        <f>YEAR(Data!$D1847)</f>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2">
        <v>19.238399999999999</v>
      </c>
    </row>
    <row r="1848" spans="1:22" ht="14.25" customHeight="1">
      <c r="A1848" s="2">
        <v>1847</v>
      </c>
      <c r="B1848" s="2" t="s">
        <v>4627</v>
      </c>
      <c r="C1848" s="2">
        <f>YEAR(Data!$D1848)</f>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2">
        <v>15.825600000000001</v>
      </c>
    </row>
    <row r="1849" spans="1:22" ht="14.25" customHeight="1">
      <c r="A1849" s="2">
        <v>1848</v>
      </c>
      <c r="B1849" s="2" t="s">
        <v>4630</v>
      </c>
      <c r="C1849" s="2">
        <f>YEAR(Data!$D1849)</f>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2">
        <v>27.176400000000015</v>
      </c>
    </row>
    <row r="1850" spans="1:22" ht="14.25" customHeight="1">
      <c r="A1850" s="2">
        <v>1849</v>
      </c>
      <c r="B1850" s="2" t="s">
        <v>4630</v>
      </c>
      <c r="C1850" s="2">
        <f>YEAR(Data!$D1850)</f>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7.1840000000000011</v>
      </c>
      <c r="T1850" s="2">
        <v>2</v>
      </c>
      <c r="U1850" s="2">
        <v>0.2</v>
      </c>
      <c r="V1850" s="2">
        <v>2.2449999999999992</v>
      </c>
    </row>
    <row r="1851" spans="1:22" ht="14.25" customHeight="1">
      <c r="A1851" s="2">
        <v>1850</v>
      </c>
      <c r="B1851" s="2" t="s">
        <v>4631</v>
      </c>
      <c r="C1851" s="2">
        <f>YEAR(Data!$D1851)</f>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2">
        <v>9.732800000000001</v>
      </c>
    </row>
    <row r="1852" spans="1:22" ht="14.25" customHeight="1">
      <c r="A1852" s="2">
        <v>1851</v>
      </c>
      <c r="B1852" s="2" t="s">
        <v>4631</v>
      </c>
      <c r="C1852" s="2">
        <f>YEAR(Data!$D1852)</f>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2">
        <v>124.68000000000004</v>
      </c>
    </row>
    <row r="1853" spans="1:22" ht="14.25" customHeight="1">
      <c r="A1853" s="2">
        <v>1852</v>
      </c>
      <c r="B1853" s="2" t="s">
        <v>4631</v>
      </c>
      <c r="C1853" s="2">
        <f>YEAR(Data!$D1853)</f>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26.400000000000002</v>
      </c>
      <c r="T1853" s="2">
        <v>5</v>
      </c>
      <c r="U1853" s="2">
        <v>0</v>
      </c>
      <c r="V1853" s="2">
        <v>11.879999999999999</v>
      </c>
    </row>
    <row r="1854" spans="1:22" ht="14.25" customHeight="1">
      <c r="A1854" s="2">
        <v>1853</v>
      </c>
      <c r="B1854" s="2" t="s">
        <v>4631</v>
      </c>
      <c r="C1854" s="2">
        <f>YEAR(Data!$D1854)</f>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2">
        <v>49.10499999999999</v>
      </c>
    </row>
    <row r="1855" spans="1:22" ht="14.25" customHeight="1">
      <c r="A1855" s="2">
        <v>1854</v>
      </c>
      <c r="B1855" s="2" t="s">
        <v>4631</v>
      </c>
      <c r="C1855" s="2">
        <f>YEAR(Data!$D1855)</f>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2">
        <v>45.975399999999993</v>
      </c>
    </row>
    <row r="1856" spans="1:22" ht="14.25" customHeight="1">
      <c r="A1856" s="2">
        <v>1855</v>
      </c>
      <c r="B1856" s="2" t="s">
        <v>4631</v>
      </c>
      <c r="C1856" s="2">
        <f>YEAR(Data!$D1856)</f>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2">
        <v>38.177999999999997</v>
      </c>
    </row>
    <row r="1857" spans="1:22" ht="14.25" customHeight="1">
      <c r="A1857" s="2">
        <v>1856</v>
      </c>
      <c r="B1857" s="2" t="s">
        <v>4639</v>
      </c>
      <c r="C1857" s="2">
        <f>YEAR(Data!$D1857)</f>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2">
        <v>4.7915999999999999</v>
      </c>
    </row>
    <row r="1858" spans="1:22" ht="14.25" customHeight="1">
      <c r="A1858" s="2">
        <v>1857</v>
      </c>
      <c r="B1858" s="2" t="s">
        <v>4641</v>
      </c>
      <c r="C1858" s="2">
        <f>YEAR(Data!$D1858)</f>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127.92000000000002</v>
      </c>
      <c r="T1858" s="2">
        <v>5</v>
      </c>
      <c r="U1858" s="2">
        <v>0.2</v>
      </c>
      <c r="V1858" s="2">
        <v>-15.990000000000002</v>
      </c>
    </row>
    <row r="1859" spans="1:22" ht="14.25" customHeight="1">
      <c r="A1859" s="2">
        <v>1858</v>
      </c>
      <c r="B1859" s="2" t="s">
        <v>4641</v>
      </c>
      <c r="C1859" s="2">
        <f>YEAR(Data!$D1859)</f>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34.239999999999988</v>
      </c>
      <c r="T1859" s="2">
        <v>4</v>
      </c>
      <c r="U1859" s="2">
        <v>0.8</v>
      </c>
      <c r="V1859" s="2">
        <v>-53.072000000000017</v>
      </c>
    </row>
    <row r="1860" spans="1:22" ht="14.25" customHeight="1">
      <c r="A1860" s="2">
        <v>1859</v>
      </c>
      <c r="B1860" s="2" t="s">
        <v>4644</v>
      </c>
      <c r="C1860" s="2">
        <f>YEAR(Data!$D1860)</f>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2">
        <v>60.552800000000005</v>
      </c>
    </row>
    <row r="1861" spans="1:22" ht="14.25" customHeight="1">
      <c r="A1861" s="2">
        <v>1860</v>
      </c>
      <c r="B1861" s="2" t="s">
        <v>4644</v>
      </c>
      <c r="C1861" s="2">
        <f>YEAR(Data!$D1861)</f>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2">
        <v>25.122500000000002</v>
      </c>
    </row>
    <row r="1862" spans="1:22" ht="14.25" customHeight="1">
      <c r="A1862" s="2">
        <v>1861</v>
      </c>
      <c r="B1862" s="2" t="s">
        <v>4647</v>
      </c>
      <c r="C1862" s="2">
        <f>YEAR(Data!$D1862)</f>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2">
        <v>-28.976400000000012</v>
      </c>
    </row>
    <row r="1863" spans="1:22" ht="14.25" customHeight="1">
      <c r="A1863" s="2">
        <v>1862</v>
      </c>
      <c r="B1863" s="2" t="s">
        <v>4647</v>
      </c>
      <c r="C1863" s="2">
        <f>YEAR(Data!$D1863)</f>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2">
        <v>33.588800000000006</v>
      </c>
    </row>
    <row r="1864" spans="1:22" ht="14.25" customHeight="1">
      <c r="A1864" s="2">
        <v>1863</v>
      </c>
      <c r="B1864" s="2" t="s">
        <v>4650</v>
      </c>
      <c r="C1864" s="2">
        <f>YEAR(Data!$D1864)</f>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49.632000000000005</v>
      </c>
      <c r="T1864" s="2">
        <v>4</v>
      </c>
      <c r="U1864" s="2">
        <v>0.2</v>
      </c>
      <c r="V1864" s="2">
        <v>4.9632000000000005</v>
      </c>
    </row>
    <row r="1865" spans="1:22" ht="14.25" customHeight="1">
      <c r="A1865" s="2">
        <v>1864</v>
      </c>
      <c r="B1865" s="2" t="s">
        <v>4651</v>
      </c>
      <c r="C1865" s="2">
        <f>YEAR(Data!$D1865)</f>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2">
        <v>-465.5680000000001</v>
      </c>
    </row>
    <row r="1866" spans="1:22" ht="14.25" customHeight="1">
      <c r="A1866" s="2">
        <v>1865</v>
      </c>
      <c r="B1866" s="2" t="s">
        <v>4651</v>
      </c>
      <c r="C1866" s="2">
        <f>YEAR(Data!$D1866)</f>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2">
        <v>4.3679999999999986</v>
      </c>
    </row>
    <row r="1867" spans="1:22" ht="14.25" customHeight="1">
      <c r="A1867" s="2">
        <v>1866</v>
      </c>
      <c r="B1867" s="2" t="s">
        <v>4656</v>
      </c>
      <c r="C1867" s="2">
        <f>YEAR(Data!$D1867)</f>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2">
        <v>-92.695500000000038</v>
      </c>
    </row>
    <row r="1868" spans="1:22" ht="14.25" customHeight="1">
      <c r="A1868" s="2">
        <v>1867</v>
      </c>
      <c r="B1868" s="2" t="s">
        <v>4659</v>
      </c>
      <c r="C1868" s="2">
        <f>YEAR(Data!$D1868)</f>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2">
        <v>70.72199999999998</v>
      </c>
    </row>
    <row r="1869" spans="1:22" ht="14.25" customHeight="1">
      <c r="A1869" s="2">
        <v>1868</v>
      </c>
      <c r="B1869" s="2" t="s">
        <v>4660</v>
      </c>
      <c r="C1869" s="2">
        <f>YEAR(Data!$D1869)</f>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31.104000000000006</v>
      </c>
      <c r="T1869" s="2">
        <v>6</v>
      </c>
      <c r="U1869" s="2">
        <v>0.2</v>
      </c>
      <c r="V1869" s="2">
        <v>10.8864</v>
      </c>
    </row>
    <row r="1870" spans="1:22" ht="14.25" customHeight="1">
      <c r="A1870" s="2">
        <v>1869</v>
      </c>
      <c r="B1870" s="2" t="s">
        <v>4660</v>
      </c>
      <c r="C1870" s="2">
        <f>YEAR(Data!$D1870)</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2">
        <v>-17.607599999999998</v>
      </c>
    </row>
    <row r="1871" spans="1:22" ht="14.25" customHeight="1">
      <c r="A1871" s="2">
        <v>1870</v>
      </c>
      <c r="B1871" s="2" t="s">
        <v>4665</v>
      </c>
      <c r="C1871" s="2">
        <f>YEAR(Data!$D1871)</f>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2">
        <v>3.1104000000000003</v>
      </c>
    </row>
    <row r="1872" spans="1:22" ht="14.25" customHeight="1">
      <c r="A1872" s="2">
        <v>1871</v>
      </c>
      <c r="B1872" s="2" t="s">
        <v>4666</v>
      </c>
      <c r="C1872" s="2">
        <f>YEAR(Data!$D1872)</f>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2">
        <v>25.792000000000002</v>
      </c>
    </row>
    <row r="1873" spans="1:22" ht="14.25" customHeight="1">
      <c r="A1873" s="2">
        <v>1872</v>
      </c>
      <c r="B1873" s="2" t="s">
        <v>4666</v>
      </c>
      <c r="C1873" s="2">
        <f>YEAR(Data!$D1873)</f>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801.5680000000001</v>
      </c>
      <c r="T1873" s="2">
        <v>2</v>
      </c>
      <c r="U1873" s="2">
        <v>0.2</v>
      </c>
      <c r="V1873" s="2">
        <v>50.097999999999985</v>
      </c>
    </row>
    <row r="1874" spans="1:22" ht="14.25" customHeight="1">
      <c r="A1874" s="2">
        <v>1873</v>
      </c>
      <c r="B1874" s="2" t="s">
        <v>4666</v>
      </c>
      <c r="C1874" s="2">
        <f>YEAR(Data!$D1874)</f>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2">
        <v>27.284800000000004</v>
      </c>
    </row>
    <row r="1875" spans="1:22" ht="14.25" customHeight="1">
      <c r="A1875" s="2">
        <v>1874</v>
      </c>
      <c r="B1875" s="2" t="s">
        <v>4673</v>
      </c>
      <c r="C1875" s="2">
        <f>YEAR(Data!$D1875)</f>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2">
        <v>20.584199999999996</v>
      </c>
    </row>
    <row r="1876" spans="1:22" ht="14.25" customHeight="1">
      <c r="A1876" s="2">
        <v>1875</v>
      </c>
      <c r="B1876" s="2" t="s">
        <v>4679</v>
      </c>
      <c r="C1876" s="2">
        <f>YEAR(Data!$D1876)</f>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2">
        <v>5.8812000000000006</v>
      </c>
    </row>
    <row r="1877" spans="1:22" ht="14.25" customHeight="1">
      <c r="A1877" s="2">
        <v>1876</v>
      </c>
      <c r="B1877" s="2" t="s">
        <v>4680</v>
      </c>
      <c r="C1877" s="2">
        <f>YEAR(Data!$D1877)</f>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2">
        <v>-22.098000000000013</v>
      </c>
    </row>
    <row r="1878" spans="1:22" ht="14.25" customHeight="1">
      <c r="A1878" s="2">
        <v>1877</v>
      </c>
      <c r="B1878" s="2" t="s">
        <v>4681</v>
      </c>
      <c r="C1878" s="2">
        <f>YEAR(Data!$D1878)</f>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470.37600000000009</v>
      </c>
      <c r="T1878" s="2">
        <v>3</v>
      </c>
      <c r="U1878" s="2">
        <v>0.2</v>
      </c>
      <c r="V1878" s="2">
        <v>47.037600000000026</v>
      </c>
    </row>
    <row r="1879" spans="1:22" ht="14.25" customHeight="1">
      <c r="A1879" s="2">
        <v>1878</v>
      </c>
      <c r="B1879" s="2" t="s">
        <v>4684</v>
      </c>
      <c r="C1879" s="2">
        <f>YEAR(Data!$D1879)</f>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2">
        <v>-44.276400000000024</v>
      </c>
    </row>
    <row r="1880" spans="1:22" ht="14.25" customHeight="1">
      <c r="A1880" s="2">
        <v>1879</v>
      </c>
      <c r="B1880" s="2" t="s">
        <v>4684</v>
      </c>
      <c r="C1880" s="2">
        <f>YEAR(Data!$D1880)</f>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2">
        <v>22.678200000000018</v>
      </c>
    </row>
    <row r="1881" spans="1:22" ht="14.25" customHeight="1">
      <c r="A1881" s="2">
        <v>1880</v>
      </c>
      <c r="B1881" s="2" t="s">
        <v>4685</v>
      </c>
      <c r="C1881" s="2">
        <f>YEAR(Data!$D1881)</f>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68.742000000000019</v>
      </c>
      <c r="T1881" s="2">
        <v>9</v>
      </c>
      <c r="U1881" s="2">
        <v>0.7</v>
      </c>
      <c r="V1881" s="2">
        <v>-48.119399999999985</v>
      </c>
    </row>
    <row r="1882" spans="1:22" ht="14.25" customHeight="1">
      <c r="A1882" s="2">
        <v>1881</v>
      </c>
      <c r="B1882" s="2" t="s">
        <v>4686</v>
      </c>
      <c r="C1882" s="2">
        <f>YEAR(Data!$D1882)</f>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29.339999999999996</v>
      </c>
      <c r="T1882" s="2">
        <v>3</v>
      </c>
      <c r="U1882" s="2">
        <v>0</v>
      </c>
      <c r="V1882" s="2">
        <v>14.669999999999998</v>
      </c>
    </row>
    <row r="1883" spans="1:22" ht="14.25" customHeight="1">
      <c r="A1883" s="2">
        <v>1882</v>
      </c>
      <c r="B1883" s="2" t="s">
        <v>4686</v>
      </c>
      <c r="C1883" s="2">
        <f>YEAR(Data!$D1883)</f>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63.934499999999971</v>
      </c>
    </row>
    <row r="1884" spans="1:22" ht="14.25" customHeight="1">
      <c r="A1884" s="2">
        <v>1883</v>
      </c>
      <c r="B1884" s="2" t="s">
        <v>4686</v>
      </c>
      <c r="C1884" s="2">
        <f>YEAR(Data!$D1884)</f>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2">
        <v>67.608000000000004</v>
      </c>
    </row>
    <row r="1885" spans="1:22" ht="14.25" customHeight="1">
      <c r="A1885" s="2">
        <v>1884</v>
      </c>
      <c r="B1885" s="2" t="s">
        <v>4688</v>
      </c>
      <c r="C1885" s="2">
        <f>YEAR(Data!$D1885)</f>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217.05599999999998</v>
      </c>
      <c r="T1885" s="2">
        <v>7</v>
      </c>
      <c r="U1885" s="2">
        <v>0.2</v>
      </c>
      <c r="V1885" s="2">
        <v>78.6828</v>
      </c>
    </row>
    <row r="1886" spans="1:22" ht="14.25" customHeight="1">
      <c r="A1886" s="2">
        <v>1885</v>
      </c>
      <c r="B1886" s="2" t="s">
        <v>4689</v>
      </c>
      <c r="C1886" s="2">
        <f>YEAR(Data!$D1886)</f>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2">
        <v>2.0999999999999996</v>
      </c>
    </row>
    <row r="1887" spans="1:22" ht="14.25" customHeight="1">
      <c r="A1887" s="2">
        <v>1886</v>
      </c>
      <c r="B1887" s="2" t="s">
        <v>4693</v>
      </c>
      <c r="C1887" s="2">
        <f>YEAR(Data!$D1887)</f>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2">
        <v>10.4148</v>
      </c>
    </row>
    <row r="1888" spans="1:22" ht="14.25" customHeight="1">
      <c r="A1888" s="2">
        <v>1887</v>
      </c>
      <c r="B1888" s="2" t="s">
        <v>4696</v>
      </c>
      <c r="C1888" s="2">
        <f>YEAR(Data!$D1888)</f>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7.104000000000001</v>
      </c>
      <c r="T1888" s="2">
        <v>2</v>
      </c>
      <c r="U1888" s="2">
        <v>0.2</v>
      </c>
      <c r="V1888" s="2">
        <v>2.3976000000000002</v>
      </c>
    </row>
    <row r="1889" spans="1:22" ht="14.25" customHeight="1">
      <c r="A1889" s="2">
        <v>1888</v>
      </c>
      <c r="B1889" s="2" t="s">
        <v>4696</v>
      </c>
      <c r="C1889" s="2">
        <f>YEAR(Data!$D1889)</f>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398.35200000000003</v>
      </c>
      <c r="T1889" s="2">
        <v>8</v>
      </c>
      <c r="U1889" s="2">
        <v>0.7</v>
      </c>
      <c r="V1889" s="2">
        <v>-331.95999999999992</v>
      </c>
    </row>
    <row r="1890" spans="1:22" ht="14.25" customHeight="1">
      <c r="A1890" s="2">
        <v>1889</v>
      </c>
      <c r="B1890" s="2" t="s">
        <v>4697</v>
      </c>
      <c r="C1890" s="2">
        <f>YEAR(Data!$D1890)</f>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121.79200000000002</v>
      </c>
      <c r="T1890" s="2">
        <v>4</v>
      </c>
      <c r="U1890" s="2">
        <v>0.2</v>
      </c>
      <c r="V1890" s="2">
        <v>13.701599999999988</v>
      </c>
    </row>
    <row r="1891" spans="1:22" ht="14.25" customHeight="1">
      <c r="A1891" s="2">
        <v>1890</v>
      </c>
      <c r="B1891" s="2" t="s">
        <v>4697</v>
      </c>
      <c r="C1891" s="2">
        <f>YEAR(Data!$D1891)</f>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409.59000000000003</v>
      </c>
      <c r="T1891" s="2">
        <v>3</v>
      </c>
      <c r="U1891" s="2">
        <v>0.4</v>
      </c>
      <c r="V1891" s="2">
        <v>-122.87700000000004</v>
      </c>
    </row>
    <row r="1892" spans="1:22" ht="14.25" customHeight="1">
      <c r="A1892" s="2">
        <v>1891</v>
      </c>
      <c r="B1892" s="2" t="s">
        <v>4698</v>
      </c>
      <c r="C1892" s="2">
        <f>YEAR(Data!$D1892)</f>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2">
        <v>4.7519999999999998</v>
      </c>
    </row>
    <row r="1893" spans="1:22" ht="14.25" customHeight="1">
      <c r="A1893" s="2">
        <v>1892</v>
      </c>
      <c r="B1893" s="2" t="s">
        <v>4698</v>
      </c>
      <c r="C1893" s="2">
        <f>YEAR(Data!$D1893)</f>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2">
        <v>1.2505999999999999</v>
      </c>
    </row>
    <row r="1894" spans="1:22" ht="14.25" customHeight="1">
      <c r="A1894" s="2">
        <v>1893</v>
      </c>
      <c r="B1894" s="2" t="s">
        <v>4701</v>
      </c>
      <c r="C1894" s="2">
        <f>YEAR(Data!$D1894)</f>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2">
        <v>2.9339999999999997</v>
      </c>
    </row>
    <row r="1895" spans="1:22" ht="14.25" customHeight="1">
      <c r="A1895" s="2">
        <v>1894</v>
      </c>
      <c r="B1895" s="2" t="s">
        <v>4703</v>
      </c>
      <c r="C1895" s="2">
        <f>YEAR(Data!$D1895)</f>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24.784000000000002</v>
      </c>
      <c r="T1895" s="2">
        <v>1</v>
      </c>
      <c r="U1895" s="2">
        <v>0.2</v>
      </c>
      <c r="V1895" s="2">
        <v>7.7449999999999983</v>
      </c>
    </row>
    <row r="1896" spans="1:22" ht="14.25" customHeight="1">
      <c r="A1896" s="2">
        <v>1895</v>
      </c>
      <c r="B1896" s="2" t="s">
        <v>4707</v>
      </c>
      <c r="C1896" s="2">
        <f>YEAR(Data!$D1896)</f>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34.650000000000006</v>
      </c>
      <c r="T1896" s="2">
        <v>3</v>
      </c>
      <c r="U1896" s="2">
        <v>0</v>
      </c>
      <c r="V1896" s="2">
        <v>10.395</v>
      </c>
    </row>
    <row r="1897" spans="1:22" ht="14.25" customHeight="1">
      <c r="A1897" s="2">
        <v>1896</v>
      </c>
      <c r="B1897" s="2" t="s">
        <v>4713</v>
      </c>
      <c r="C1897" s="2">
        <f>YEAR(Data!$D1897)</f>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487.98400000000004</v>
      </c>
      <c r="T1897" s="2">
        <v>2</v>
      </c>
      <c r="U1897" s="2">
        <v>0.2</v>
      </c>
      <c r="V1897" s="2">
        <v>152.49499999999998</v>
      </c>
    </row>
    <row r="1898" spans="1:22" ht="14.25" customHeight="1">
      <c r="A1898" s="2">
        <v>1897</v>
      </c>
      <c r="B1898" s="2" t="s">
        <v>4715</v>
      </c>
      <c r="C1898" s="2">
        <f>YEAR(Data!$D1898)</f>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2">
        <v>843.17059999999992</v>
      </c>
    </row>
    <row r="1899" spans="1:22" ht="14.25" customHeight="1">
      <c r="A1899" s="2">
        <v>1898</v>
      </c>
      <c r="B1899" s="2" t="s">
        <v>4720</v>
      </c>
      <c r="C1899" s="2">
        <f>YEAR(Data!$D1899)</f>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2">
        <v>10.805399999999997</v>
      </c>
    </row>
    <row r="1900" spans="1:22" ht="14.25" customHeight="1">
      <c r="A1900" s="2">
        <v>1899</v>
      </c>
      <c r="B1900" s="2" t="s">
        <v>4720</v>
      </c>
      <c r="C1900" s="2">
        <f>YEAR(Data!$D1900)</f>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505.1760000000001</v>
      </c>
      <c r="T1900" s="2">
        <v>4</v>
      </c>
      <c r="U1900" s="2">
        <v>0.7</v>
      </c>
      <c r="V1900" s="2">
        <v>-336.78399999999988</v>
      </c>
    </row>
    <row r="1901" spans="1:22" ht="14.25" customHeight="1">
      <c r="A1901" s="2">
        <v>1900</v>
      </c>
      <c r="B1901" s="2" t="s">
        <v>4720</v>
      </c>
      <c r="C1901" s="2">
        <f>YEAR(Data!$D1901)</f>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2">
        <v>-110.76450000000001</v>
      </c>
    </row>
    <row r="1902" spans="1:22" ht="14.25" customHeight="1">
      <c r="A1902" s="2">
        <v>1901</v>
      </c>
      <c r="B1902" s="2" t="s">
        <v>4725</v>
      </c>
      <c r="C1902" s="2">
        <f>YEAR(Data!$D1902)</f>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2">
        <v>19.188000000000002</v>
      </c>
    </row>
    <row r="1903" spans="1:22" ht="14.25" customHeight="1">
      <c r="A1903" s="2">
        <v>1902</v>
      </c>
      <c r="B1903" s="2" t="s">
        <v>4726</v>
      </c>
      <c r="C1903" s="2">
        <f>YEAR(Data!$D1903)</f>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2">
        <v>3.9906000000000006</v>
      </c>
    </row>
    <row r="1904" spans="1:22" ht="14.25" customHeight="1">
      <c r="A1904" s="2">
        <v>1903</v>
      </c>
      <c r="B1904" s="2" t="s">
        <v>4729</v>
      </c>
      <c r="C1904" s="2">
        <f>YEAR(Data!$D1904)</f>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5.1840000000000011</v>
      </c>
      <c r="T1904" s="2">
        <v>1</v>
      </c>
      <c r="U1904" s="2">
        <v>0.2</v>
      </c>
      <c r="V1904" s="2">
        <v>1.8144</v>
      </c>
    </row>
    <row r="1905" spans="1:22" ht="14.25" customHeight="1">
      <c r="A1905" s="2">
        <v>1904</v>
      </c>
      <c r="B1905" s="2" t="s">
        <v>4729</v>
      </c>
      <c r="C1905" s="2">
        <f>YEAR(Data!$D1905)</f>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2">
        <v>47.848000000000013</v>
      </c>
    </row>
    <row r="1906" spans="1:22" ht="14.25" customHeight="1">
      <c r="A1906" s="2">
        <v>1905</v>
      </c>
      <c r="B1906" s="2" t="s">
        <v>4729</v>
      </c>
      <c r="C1906" s="2">
        <f>YEAR(Data!$D1906)</f>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28.400000000000002</v>
      </c>
      <c r="T1906" s="2">
        <v>2</v>
      </c>
      <c r="U1906" s="2">
        <v>0.2</v>
      </c>
      <c r="V1906" s="2">
        <v>6.7449999999999983</v>
      </c>
    </row>
    <row r="1907" spans="1:22" ht="14.25" customHeight="1">
      <c r="A1907" s="2">
        <v>1906</v>
      </c>
      <c r="B1907" s="2" t="s">
        <v>4732</v>
      </c>
      <c r="C1907" s="2">
        <f>YEAR(Data!$D1907)</f>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2">
        <v>9.091199999999958</v>
      </c>
    </row>
    <row r="1908" spans="1:22" ht="14.25" customHeight="1">
      <c r="A1908" s="2">
        <v>1907</v>
      </c>
      <c r="B1908" s="2" t="s">
        <v>4735</v>
      </c>
      <c r="C1908" s="2">
        <f>YEAR(Data!$D1908)</f>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2.9520000000000004</v>
      </c>
      <c r="T1908" s="2">
        <v>2</v>
      </c>
      <c r="U1908" s="2">
        <v>0.7</v>
      </c>
      <c r="V1908" s="2">
        <v>-2.1648000000000005</v>
      </c>
    </row>
    <row r="1909" spans="1:22" ht="14.25" customHeight="1">
      <c r="A1909" s="2">
        <v>1908</v>
      </c>
      <c r="B1909" s="2" t="s">
        <v>4735</v>
      </c>
      <c r="C1909" s="2">
        <f>YEAR(Data!$D1909)</f>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27.018000000000008</v>
      </c>
      <c r="T1909" s="2">
        <v>6</v>
      </c>
      <c r="U1909" s="2">
        <v>0.7</v>
      </c>
      <c r="V1909" s="2">
        <v>-21.61440000000001</v>
      </c>
    </row>
    <row r="1910" spans="1:22" ht="14.25" customHeight="1">
      <c r="A1910" s="2">
        <v>1909</v>
      </c>
      <c r="B1910" s="2" t="s">
        <v>4739</v>
      </c>
      <c r="C1910" s="2">
        <f>YEAR(Data!$D1910)</f>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2">
        <v>41.075999999999993</v>
      </c>
    </row>
    <row r="1911" spans="1:22" ht="14.25" customHeight="1">
      <c r="A1911" s="2">
        <v>1910</v>
      </c>
      <c r="B1911" s="2" t="s">
        <v>4742</v>
      </c>
      <c r="C1911" s="2">
        <f>YEAR(Data!$D1911)</f>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2">
        <v>8.532</v>
      </c>
    </row>
    <row r="1912" spans="1:22" ht="14.25" customHeight="1">
      <c r="A1912" s="2">
        <v>1911</v>
      </c>
      <c r="B1912" s="2" t="s">
        <v>4747</v>
      </c>
      <c r="C1912" s="2">
        <f>YEAR(Data!$D1912)</f>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99.390000000000015</v>
      </c>
      <c r="T1912" s="2">
        <v>3</v>
      </c>
      <c r="U1912" s="2">
        <v>0</v>
      </c>
      <c r="V1912" s="2">
        <v>40.749900000000004</v>
      </c>
    </row>
    <row r="1913" spans="1:22" ht="14.25" customHeight="1">
      <c r="A1913" s="2">
        <v>1912</v>
      </c>
      <c r="B1913" s="2" t="s">
        <v>4748</v>
      </c>
      <c r="C1913" s="2">
        <f>YEAR(Data!$D1913)</f>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2">
        <v>92.43989999999998</v>
      </c>
    </row>
    <row r="1914" spans="1:22" ht="14.25" customHeight="1">
      <c r="A1914" s="2">
        <v>1913</v>
      </c>
      <c r="B1914" s="2" t="s">
        <v>4748</v>
      </c>
      <c r="C1914" s="2">
        <f>YEAR(Data!$D1914)</f>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597.13200000000006</v>
      </c>
      <c r="T1914" s="2">
        <v>3</v>
      </c>
      <c r="U1914" s="2">
        <v>0.4</v>
      </c>
      <c r="V1914" s="2">
        <v>49.760999999999967</v>
      </c>
    </row>
    <row r="1915" spans="1:22" ht="14.25" customHeight="1">
      <c r="A1915" s="2">
        <v>1914</v>
      </c>
      <c r="B1915" s="2" t="s">
        <v>4753</v>
      </c>
      <c r="C1915" s="2">
        <f>YEAR(Data!$D1915)</f>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2">
        <v>65.978000000000009</v>
      </c>
    </row>
    <row r="1916" spans="1:22" ht="14.25" customHeight="1">
      <c r="A1916" s="2">
        <v>1915</v>
      </c>
      <c r="B1916" s="2" t="s">
        <v>4756</v>
      </c>
      <c r="C1916" s="2">
        <f>YEAR(Data!$D1916)</f>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2">
        <v>1.6704000000000001</v>
      </c>
    </row>
    <row r="1917" spans="1:22" ht="14.25" customHeight="1">
      <c r="A1917" s="2">
        <v>1916</v>
      </c>
      <c r="B1917" s="2" t="s">
        <v>4756</v>
      </c>
      <c r="C1917" s="2">
        <f>YEAR(Data!$D1917)</f>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2">
        <v>4.8524999999999991</v>
      </c>
    </row>
    <row r="1918" spans="1:22" ht="14.25" customHeight="1">
      <c r="A1918" s="2">
        <v>1917</v>
      </c>
      <c r="B1918" s="2" t="s">
        <v>4756</v>
      </c>
      <c r="C1918" s="2">
        <f>YEAR(Data!$D1918)</f>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11.952000000000002</v>
      </c>
      <c r="T1918" s="2">
        <v>3</v>
      </c>
      <c r="U1918" s="2">
        <v>0.2</v>
      </c>
      <c r="V1918" s="2">
        <v>3.8843999999999994</v>
      </c>
    </row>
    <row r="1919" spans="1:22" ht="14.25" customHeight="1">
      <c r="A1919" s="2">
        <v>1918</v>
      </c>
      <c r="B1919" s="2" t="s">
        <v>4759</v>
      </c>
      <c r="C1919" s="2">
        <f>YEAR(Data!$D1919)</f>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2">
        <v>3.3784999999999989</v>
      </c>
    </row>
    <row r="1920" spans="1:22" ht="14.25" customHeight="1">
      <c r="A1920" s="2">
        <v>1919</v>
      </c>
      <c r="B1920" s="2" t="s">
        <v>4760</v>
      </c>
      <c r="C1920" s="2">
        <f>YEAR(Data!$D1920)</f>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2">
        <v>74.974999999999994</v>
      </c>
    </row>
    <row r="1921" spans="1:22" ht="14.25" customHeight="1">
      <c r="A1921" s="2">
        <v>1920</v>
      </c>
      <c r="B1921" s="2" t="s">
        <v>4763</v>
      </c>
      <c r="C1921" s="2">
        <f>YEAR(Data!$D1921)</f>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2">
        <v>302.37299999999993</v>
      </c>
    </row>
    <row r="1922" spans="1:22" ht="14.25" customHeight="1">
      <c r="A1922" s="2">
        <v>1921</v>
      </c>
      <c r="B1922" s="2" t="s">
        <v>4763</v>
      </c>
      <c r="C1922" s="2">
        <f>YEAR(Data!$D1922)</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2">
        <v>97.652399999999943</v>
      </c>
    </row>
    <row r="1923" spans="1:22" ht="14.25" customHeight="1">
      <c r="A1923" s="2">
        <v>1922</v>
      </c>
      <c r="B1923" s="2" t="s">
        <v>4770</v>
      </c>
      <c r="C1923" s="2">
        <f>YEAR(Data!$D1923)</f>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15.008000000000003</v>
      </c>
      <c r="T1923" s="2">
        <v>2</v>
      </c>
      <c r="U1923" s="2">
        <v>0.2</v>
      </c>
      <c r="V1923" s="2">
        <v>1.5007999999999999</v>
      </c>
    </row>
    <row r="1924" spans="1:22" ht="14.25" customHeight="1">
      <c r="A1924" s="2">
        <v>1923</v>
      </c>
      <c r="B1924" s="2" t="s">
        <v>4773</v>
      </c>
      <c r="C1924" s="2">
        <f>YEAR(Data!$D1924)</f>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863.6400000000001</v>
      </c>
      <c r="T1924" s="2">
        <v>9</v>
      </c>
      <c r="U1924" s="2">
        <v>0.2</v>
      </c>
      <c r="V1924" s="2">
        <v>107.95499999999998</v>
      </c>
    </row>
    <row r="1925" spans="1:22" ht="14.25" customHeight="1">
      <c r="A1925" s="2">
        <v>1924</v>
      </c>
      <c r="B1925" s="2" t="s">
        <v>4773</v>
      </c>
      <c r="C1925" s="2">
        <f>YEAR(Data!$D1925)</f>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2">
        <v>3.571200000000001</v>
      </c>
    </row>
    <row r="1926" spans="1:22" ht="14.25" customHeight="1">
      <c r="A1926" s="2">
        <v>1925</v>
      </c>
      <c r="B1926" s="2" t="s">
        <v>4778</v>
      </c>
      <c r="C1926" s="2">
        <f>YEAR(Data!$D1926)</f>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2">
        <v>41.822999999999993</v>
      </c>
    </row>
    <row r="1927" spans="1:22" ht="14.25" customHeight="1">
      <c r="A1927" s="2">
        <v>1926</v>
      </c>
      <c r="B1927" s="2" t="s">
        <v>4779</v>
      </c>
      <c r="C1927" s="2">
        <f>YEAR(Data!$D1927)</f>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2">
        <v>69.992999999999995</v>
      </c>
    </row>
    <row r="1928" spans="1:22" ht="14.25" customHeight="1">
      <c r="A1928" s="2">
        <v>1927</v>
      </c>
      <c r="B1928" s="2" t="s">
        <v>4780</v>
      </c>
      <c r="C1928" s="2">
        <f>YEAR(Data!$D1928)</f>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177.48000000000002</v>
      </c>
      <c r="T1928" s="2">
        <v>3</v>
      </c>
      <c r="U1928" s="2">
        <v>0.2</v>
      </c>
      <c r="V1928" s="2">
        <v>19.966499999999982</v>
      </c>
    </row>
    <row r="1929" spans="1:22" ht="14.25" customHeight="1">
      <c r="A1929" s="2">
        <v>1928</v>
      </c>
      <c r="B1929" s="2" t="s">
        <v>4783</v>
      </c>
      <c r="C1929" s="2">
        <f>YEAR(Data!$D1929)</f>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2">
        <v>31.068799999999996</v>
      </c>
    </row>
    <row r="1930" spans="1:22" ht="14.25" customHeight="1">
      <c r="A1930" s="2">
        <v>1929</v>
      </c>
      <c r="B1930" s="2" t="s">
        <v>4784</v>
      </c>
      <c r="C1930" s="2">
        <f>YEAR(Data!$D1930)</f>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2">
        <v>3.1104000000000003</v>
      </c>
    </row>
    <row r="1931" spans="1:22" ht="14.25" customHeight="1">
      <c r="A1931" s="2">
        <v>1930</v>
      </c>
      <c r="B1931" s="2" t="s">
        <v>4784</v>
      </c>
      <c r="C1931" s="2">
        <f>YEAR(Data!$D1931)</f>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2">
        <v>1.8603999999999985</v>
      </c>
    </row>
    <row r="1932" spans="1:22" ht="14.25" customHeight="1">
      <c r="A1932" s="2">
        <v>1931</v>
      </c>
      <c r="B1932" s="2" t="s">
        <v>4784</v>
      </c>
      <c r="C1932" s="2">
        <f>YEAR(Data!$D1932)</f>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659.97600000000011</v>
      </c>
      <c r="T1932" s="2">
        <v>3</v>
      </c>
      <c r="U1932" s="2">
        <v>0.2</v>
      </c>
      <c r="V1932" s="2">
        <v>49.498199999999969</v>
      </c>
    </row>
    <row r="1933" spans="1:22" ht="14.25" customHeight="1">
      <c r="A1933" s="2">
        <v>1932</v>
      </c>
      <c r="B1933" s="2" t="s">
        <v>4787</v>
      </c>
      <c r="C1933" s="2">
        <f>YEAR(Data!$D1933)</f>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2">
        <v>23.799300000000002</v>
      </c>
    </row>
    <row r="1934" spans="1:22" ht="14.25" customHeight="1">
      <c r="A1934" s="2">
        <v>1933</v>
      </c>
      <c r="B1934" s="2" t="s">
        <v>4790</v>
      </c>
      <c r="C1934" s="2">
        <f>YEAR(Data!$D1934)</f>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2">
        <v>23.318400000000011</v>
      </c>
    </row>
    <row r="1935" spans="1:22" ht="14.25" customHeight="1">
      <c r="A1935" s="2">
        <v>1934</v>
      </c>
      <c r="B1935" s="2" t="s">
        <v>4790</v>
      </c>
      <c r="C1935" s="2">
        <f>YEAR(Data!$D1935)</f>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2">
        <v>7.3919999999999995</v>
      </c>
    </row>
    <row r="1936" spans="1:22" ht="14.25" customHeight="1">
      <c r="A1936" s="2">
        <v>1935</v>
      </c>
      <c r="B1936" s="2" t="s">
        <v>4793</v>
      </c>
      <c r="C1936" s="2">
        <f>YEAR(Data!$D1936)</f>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244.54999999999998</v>
      </c>
      <c r="T1936" s="2">
        <v>5</v>
      </c>
      <c r="U1936" s="2">
        <v>0</v>
      </c>
      <c r="V1936" s="2">
        <v>114.93849999999998</v>
      </c>
    </row>
    <row r="1937" spans="1:22" ht="14.25" customHeight="1">
      <c r="A1937" s="2">
        <v>1936</v>
      </c>
      <c r="B1937" s="2" t="s">
        <v>4793</v>
      </c>
      <c r="C1937" s="2">
        <f>YEAR(Data!$D1937)</f>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2">
        <v>59.817599999999999</v>
      </c>
    </row>
    <row r="1938" spans="1:22" ht="14.25" customHeight="1">
      <c r="A1938" s="2">
        <v>1937</v>
      </c>
      <c r="B1938" s="2" t="s">
        <v>4796</v>
      </c>
      <c r="C1938" s="2">
        <f>YEAR(Data!$D1938)</f>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2">
        <v>4.8608999999999991</v>
      </c>
    </row>
    <row r="1939" spans="1:22" ht="14.25" customHeight="1">
      <c r="A1939" s="2">
        <v>1938</v>
      </c>
      <c r="B1939" s="2" t="s">
        <v>4797</v>
      </c>
      <c r="C1939" s="2">
        <f>YEAR(Data!$D1939)</f>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19.968000000000004</v>
      </c>
      <c r="T1939" s="2">
        <v>2</v>
      </c>
      <c r="U1939" s="2">
        <v>0.7</v>
      </c>
      <c r="V1939" s="2">
        <v>-13.311999999999998</v>
      </c>
    </row>
    <row r="1940" spans="1:22" ht="14.25" customHeight="1">
      <c r="A1940" s="2">
        <v>1939</v>
      </c>
      <c r="B1940" s="2" t="s">
        <v>4797</v>
      </c>
      <c r="C1940" s="2">
        <f>YEAR(Data!$D1940)</f>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33.488000000000007</v>
      </c>
      <c r="T1940" s="2">
        <v>7</v>
      </c>
      <c r="U1940" s="2">
        <v>0.2</v>
      </c>
      <c r="V1940" s="2">
        <v>-1.2558000000000051</v>
      </c>
    </row>
    <row r="1941" spans="1:22" ht="14.25" customHeight="1">
      <c r="A1941" s="2">
        <v>1940</v>
      </c>
      <c r="B1941" s="2" t="s">
        <v>4797</v>
      </c>
      <c r="C1941" s="2">
        <f>YEAR(Data!$D1941)</f>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8.7360000000000024</v>
      </c>
      <c r="T1941" s="2">
        <v>4</v>
      </c>
      <c r="U1941" s="2">
        <v>0.7</v>
      </c>
      <c r="V1941" s="2">
        <v>-6.1151999999999997</v>
      </c>
    </row>
    <row r="1942" spans="1:22" ht="14.25" customHeight="1">
      <c r="A1942" s="2">
        <v>1941</v>
      </c>
      <c r="B1942" s="2" t="s">
        <v>4797</v>
      </c>
      <c r="C1942" s="2">
        <f>YEAR(Data!$D1942)</f>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2">
        <v>74.573999999999955</v>
      </c>
    </row>
    <row r="1943" spans="1:22" ht="14.25" customHeight="1">
      <c r="A1943" s="2">
        <v>1942</v>
      </c>
      <c r="B1943" s="2" t="s">
        <v>4805</v>
      </c>
      <c r="C1943" s="2">
        <f>YEAR(Data!$D1943)</f>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47.360000000000007</v>
      </c>
      <c r="T1943" s="2">
        <v>4</v>
      </c>
      <c r="U1943" s="2">
        <v>0.2</v>
      </c>
      <c r="V1943" s="2">
        <v>17.759999999999998</v>
      </c>
    </row>
    <row r="1944" spans="1:22" ht="14.25" customHeight="1">
      <c r="A1944" s="2">
        <v>1943</v>
      </c>
      <c r="B1944" s="2" t="s">
        <v>4805</v>
      </c>
      <c r="C1944" s="2">
        <f>YEAR(Data!$D1944)</f>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27.439999999999998</v>
      </c>
      <c r="T1944" s="2">
        <v>2</v>
      </c>
      <c r="U1944" s="2">
        <v>0.2</v>
      </c>
      <c r="V1944" s="2">
        <v>2.4009999999999998</v>
      </c>
    </row>
    <row r="1945" spans="1:22" ht="14.25" customHeight="1">
      <c r="A1945" s="2">
        <v>1944</v>
      </c>
      <c r="B1945" s="2" t="s">
        <v>4805</v>
      </c>
      <c r="C1945" s="2">
        <f>YEAR(Data!$D1945)</f>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3.2399999999999993</v>
      </c>
      <c r="T1945" s="2">
        <v>9</v>
      </c>
      <c r="U1945" s="2">
        <v>0.8</v>
      </c>
      <c r="V1945" s="2">
        <v>-5.1840000000000011</v>
      </c>
    </row>
    <row r="1946" spans="1:22" ht="14.25" customHeight="1">
      <c r="A1946" s="2">
        <v>1945</v>
      </c>
      <c r="B1946" s="2" t="s">
        <v>4806</v>
      </c>
      <c r="C1946" s="2">
        <f>YEAR(Data!$D1946)</f>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2">
        <v>26.391200000000001</v>
      </c>
    </row>
    <row r="1947" spans="1:22" ht="14.25" customHeight="1">
      <c r="A1947" s="2">
        <v>1946</v>
      </c>
      <c r="B1947" s="2" t="s">
        <v>4806</v>
      </c>
      <c r="C1947" s="2">
        <f>YEAR(Data!$D1947)</f>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10.368000000000002</v>
      </c>
      <c r="T1947" s="2">
        <v>2</v>
      </c>
      <c r="U1947" s="2">
        <v>0.2</v>
      </c>
      <c r="V1947" s="2">
        <v>3.6288</v>
      </c>
    </row>
    <row r="1948" spans="1:22" ht="14.25" customHeight="1">
      <c r="A1948" s="2">
        <v>1947</v>
      </c>
      <c r="B1948" s="2" t="s">
        <v>4807</v>
      </c>
      <c r="C1948" s="2">
        <f>YEAR(Data!$D1948)</f>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2">
        <v>6.468</v>
      </c>
    </row>
    <row r="1949" spans="1:22" ht="14.25" customHeight="1">
      <c r="A1949" s="2">
        <v>1948</v>
      </c>
      <c r="B1949" s="2" t="s">
        <v>4807</v>
      </c>
      <c r="C1949" s="2">
        <f>YEAR(Data!$D1949)</f>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2">
        <v>3.4619999999999997</v>
      </c>
    </row>
    <row r="1950" spans="1:22" ht="14.25" customHeight="1">
      <c r="A1950" s="2">
        <v>1949</v>
      </c>
      <c r="B1950" s="2" t="s">
        <v>4807</v>
      </c>
      <c r="C1950" s="2">
        <f>YEAR(Data!$D1950)</f>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254.52599999999998</v>
      </c>
      <c r="T1950" s="2">
        <v>1</v>
      </c>
      <c r="U1950" s="2">
        <v>0.4</v>
      </c>
      <c r="V1950" s="2">
        <v>-93.3262</v>
      </c>
    </row>
    <row r="1951" spans="1:22" ht="14.25" customHeight="1">
      <c r="A1951" s="2">
        <v>1950</v>
      </c>
      <c r="B1951" s="2" t="s">
        <v>4807</v>
      </c>
      <c r="C1951" s="2">
        <f>YEAR(Data!$D1951)</f>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3.7641999999999989</v>
      </c>
    </row>
    <row r="1952" spans="1:22" ht="14.25" customHeight="1">
      <c r="A1952" s="2">
        <v>1951</v>
      </c>
      <c r="B1952" s="2" t="s">
        <v>4807</v>
      </c>
      <c r="C1952" s="2">
        <f>YEAR(Data!$D1952)</f>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26.432000000000002</v>
      </c>
      <c r="T1952" s="2">
        <v>8</v>
      </c>
      <c r="U1952" s="2">
        <v>0.2</v>
      </c>
      <c r="V1952" s="2">
        <v>8.9207999999999998</v>
      </c>
    </row>
    <row r="1953" spans="1:22" ht="14.25" customHeight="1">
      <c r="A1953" s="2">
        <v>1952</v>
      </c>
      <c r="B1953" s="2" t="s">
        <v>4807</v>
      </c>
      <c r="C1953" s="2">
        <f>YEAR(Data!$D1953)</f>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197.96999999999997</v>
      </c>
      <c r="T1953" s="2">
        <v>3</v>
      </c>
      <c r="U1953" s="2">
        <v>0</v>
      </c>
      <c r="V1953" s="2">
        <v>57.41129999999999</v>
      </c>
    </row>
    <row r="1954" spans="1:22" ht="14.25" customHeight="1">
      <c r="A1954" s="2">
        <v>1953</v>
      </c>
      <c r="B1954" s="2" t="s">
        <v>4807</v>
      </c>
      <c r="C1954" s="2">
        <f>YEAR(Data!$D1954)</f>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2">
        <v>9.0719999999999992</v>
      </c>
    </row>
    <row r="1955" spans="1:22" ht="14.25" customHeight="1">
      <c r="A1955" s="2">
        <v>1954</v>
      </c>
      <c r="B1955" s="2" t="s">
        <v>4807</v>
      </c>
      <c r="C1955" s="2">
        <f>YEAR(Data!$D1955)</f>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2">
        <v>213.73500000000001</v>
      </c>
    </row>
    <row r="1956" spans="1:22" ht="14.25" customHeight="1">
      <c r="A1956" s="2">
        <v>1955</v>
      </c>
      <c r="B1956" s="2" t="s">
        <v>4807</v>
      </c>
      <c r="C1956" s="2">
        <f>YEAR(Data!$D1956)</f>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2">
        <v>2.2139999999999995</v>
      </c>
    </row>
    <row r="1957" spans="1:22" ht="14.25" customHeight="1">
      <c r="A1957" s="2">
        <v>1956</v>
      </c>
      <c r="B1957" s="2" t="s">
        <v>4807</v>
      </c>
      <c r="C1957" s="2">
        <f>YEAR(Data!$D1957)</f>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2">
        <v>38.080000000000013</v>
      </c>
    </row>
    <row r="1958" spans="1:22" ht="14.25" customHeight="1">
      <c r="A1958" s="2">
        <v>1957</v>
      </c>
      <c r="B1958" s="2" t="s">
        <v>4807</v>
      </c>
      <c r="C1958" s="2">
        <f>YEAR(Data!$D1958)</f>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2">
        <v>40.31280000000001</v>
      </c>
    </row>
    <row r="1959" spans="1:22" ht="14.25" customHeight="1">
      <c r="A1959" s="2">
        <v>1958</v>
      </c>
      <c r="B1959" s="2" t="s">
        <v>4807</v>
      </c>
      <c r="C1959" s="2">
        <f>YEAR(Data!$D1959)</f>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2">
        <v>7.7039999999999988</v>
      </c>
    </row>
    <row r="1960" spans="1:22" ht="14.25" customHeight="1">
      <c r="A1960" s="2">
        <v>1959</v>
      </c>
      <c r="B1960" s="2" t="s">
        <v>4814</v>
      </c>
      <c r="C1960" s="2">
        <f>YEAR(Data!$D1960)</f>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16.200000000000003</v>
      </c>
      <c r="T1960" s="2">
        <v>3</v>
      </c>
      <c r="U1960" s="2">
        <v>0</v>
      </c>
      <c r="V1960" s="2">
        <v>7.7759999999999998</v>
      </c>
    </row>
    <row r="1961" spans="1:22" ht="14.25" customHeight="1">
      <c r="A1961" s="2">
        <v>1960</v>
      </c>
      <c r="B1961" s="2" t="s">
        <v>4814</v>
      </c>
      <c r="C1961" s="2">
        <f>YEAR(Data!$D1961)</f>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2">
        <v>14.615700000000004</v>
      </c>
    </row>
    <row r="1962" spans="1:22" ht="14.25" customHeight="1">
      <c r="A1962" s="2">
        <v>1961</v>
      </c>
      <c r="B1962" s="2" t="s">
        <v>4814</v>
      </c>
      <c r="C1962" s="2">
        <f>YEAR(Data!$D1962)</f>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296.84999999999997</v>
      </c>
      <c r="T1962" s="2">
        <v>5</v>
      </c>
      <c r="U1962" s="2">
        <v>0</v>
      </c>
      <c r="V1962" s="2">
        <v>53.432999999999993</v>
      </c>
    </row>
    <row r="1963" spans="1:22" ht="14.25" customHeight="1">
      <c r="A1963" s="2">
        <v>1962</v>
      </c>
      <c r="B1963" s="2" t="s">
        <v>4814</v>
      </c>
      <c r="C1963" s="2">
        <f>YEAR(Data!$D1963)</f>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112.80000000000001</v>
      </c>
      <c r="T1963" s="2">
        <v>6</v>
      </c>
      <c r="U1963" s="2">
        <v>0</v>
      </c>
      <c r="V1963" s="2">
        <v>6.7680000000000007</v>
      </c>
    </row>
    <row r="1964" spans="1:22" ht="14.25" customHeight="1">
      <c r="A1964" s="2">
        <v>1963</v>
      </c>
      <c r="B1964" s="2" t="s">
        <v>4814</v>
      </c>
      <c r="C1964" s="2">
        <f>YEAR(Data!$D1964)</f>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2">
        <v>6.5808</v>
      </c>
    </row>
    <row r="1965" spans="1:22" ht="14.25" customHeight="1">
      <c r="A1965" s="2">
        <v>1964</v>
      </c>
      <c r="B1965" s="2" t="s">
        <v>4814</v>
      </c>
      <c r="C1965" s="2">
        <f>YEAR(Data!$D1965)</f>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24.900000000000002</v>
      </c>
      <c r="T1965" s="2">
        <v>5</v>
      </c>
      <c r="U1965" s="2">
        <v>0</v>
      </c>
      <c r="V1965" s="2">
        <v>11.703000000000001</v>
      </c>
    </row>
    <row r="1966" spans="1:22" ht="14.25" customHeight="1">
      <c r="A1966" s="2">
        <v>1965</v>
      </c>
      <c r="B1966" s="2" t="s">
        <v>4814</v>
      </c>
      <c r="C1966" s="2">
        <f>YEAR(Data!$D1966)</f>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2">
        <v>17.177399999999977</v>
      </c>
    </row>
    <row r="1967" spans="1:22" ht="14.25" customHeight="1">
      <c r="A1967" s="2">
        <v>1966</v>
      </c>
      <c r="B1967" s="2" t="s">
        <v>4814</v>
      </c>
      <c r="C1967" s="2">
        <f>YEAR(Data!$D1967)</f>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2">
        <v>7.2539999999999978</v>
      </c>
    </row>
    <row r="1968" spans="1:22" ht="14.25" customHeight="1">
      <c r="A1968" s="2">
        <v>1967</v>
      </c>
      <c r="B1968" s="2" t="s">
        <v>4823</v>
      </c>
      <c r="C1968" s="2">
        <f>YEAR(Data!$D1968)</f>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281.96999999999997</v>
      </c>
      <c r="T1968" s="2">
        <v>3</v>
      </c>
      <c r="U1968" s="2">
        <v>0</v>
      </c>
      <c r="V1968" s="2">
        <v>78.951599999999999</v>
      </c>
    </row>
    <row r="1969" spans="1:22" ht="14.25" customHeight="1">
      <c r="A1969" s="2">
        <v>1968</v>
      </c>
      <c r="B1969" s="2" t="s">
        <v>4823</v>
      </c>
      <c r="C1969" s="2">
        <f>YEAR(Data!$D1969)</f>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2">
        <v>20.154999999999994</v>
      </c>
    </row>
    <row r="1970" spans="1:22" ht="14.25" customHeight="1">
      <c r="A1970" s="2">
        <v>1969</v>
      </c>
      <c r="B1970" s="2" t="s">
        <v>4823</v>
      </c>
      <c r="C1970" s="2">
        <f>YEAR(Data!$D1970)</f>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2">
        <v>79.891199999999998</v>
      </c>
    </row>
    <row r="1971" spans="1:22" ht="14.25" customHeight="1">
      <c r="A1971" s="2">
        <v>1970</v>
      </c>
      <c r="B1971" s="2" t="s">
        <v>4827</v>
      </c>
      <c r="C1971" s="2">
        <f>YEAR(Data!$D1971)</f>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2">
        <v>102.18599999999998</v>
      </c>
    </row>
    <row r="1972" spans="1:22" ht="14.25" customHeight="1">
      <c r="A1972" s="2">
        <v>1971</v>
      </c>
      <c r="B1972" s="2" t="s">
        <v>4828</v>
      </c>
      <c r="C1972" s="2">
        <f>YEAR(Data!$D1972)</f>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2">
        <v>0.64079999999999981</v>
      </c>
    </row>
    <row r="1973" spans="1:22" ht="14.25" customHeight="1">
      <c r="A1973" s="2">
        <v>1972</v>
      </c>
      <c r="B1973" s="2" t="s">
        <v>4828</v>
      </c>
      <c r="C1973" s="2">
        <f>YEAR(Data!$D1973)</f>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408.74399999999997</v>
      </c>
      <c r="T1973" s="2">
        <v>7</v>
      </c>
      <c r="U1973" s="2">
        <v>0.2</v>
      </c>
      <c r="V1973" s="2">
        <v>76.639499999999984</v>
      </c>
    </row>
    <row r="1974" spans="1:22" ht="14.25" customHeight="1">
      <c r="A1974" s="2">
        <v>1973</v>
      </c>
      <c r="B1974" s="2" t="s">
        <v>4829</v>
      </c>
      <c r="C1974" s="2">
        <f>YEAR(Data!$D1974)</f>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5.1039999999999992</v>
      </c>
      <c r="T1974" s="2">
        <v>4</v>
      </c>
      <c r="U1974" s="2">
        <v>0.8</v>
      </c>
      <c r="V1974" s="2">
        <v>-8.6768000000000018</v>
      </c>
    </row>
    <row r="1975" spans="1:22" ht="14.25" customHeight="1">
      <c r="A1975" s="2">
        <v>1974</v>
      </c>
      <c r="B1975" s="2" t="s">
        <v>4829</v>
      </c>
      <c r="C1975" s="2">
        <f>YEAR(Data!$D1975)</f>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2.8960000000000004</v>
      </c>
      <c r="T1975" s="2">
        <v>2</v>
      </c>
      <c r="U1975" s="2">
        <v>0.2</v>
      </c>
      <c r="V1975" s="2">
        <v>0.4705999999999998</v>
      </c>
    </row>
    <row r="1976" spans="1:22" ht="14.25" customHeight="1">
      <c r="A1976" s="2">
        <v>1975</v>
      </c>
      <c r="B1976" s="2" t="s">
        <v>4829</v>
      </c>
      <c r="C1976" s="2">
        <f>YEAR(Data!$D1976)</f>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35.016000000000005</v>
      </c>
      <c r="T1976" s="2">
        <v>3</v>
      </c>
      <c r="U1976" s="2">
        <v>0.2</v>
      </c>
      <c r="V1976" s="2">
        <v>-2.188500000000003</v>
      </c>
    </row>
    <row r="1977" spans="1:22" ht="14.25" customHeight="1">
      <c r="A1977" s="2">
        <v>1976</v>
      </c>
      <c r="B1977" s="2" t="s">
        <v>4836</v>
      </c>
      <c r="C1977" s="2">
        <f>YEAR(Data!$D1977)</f>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275.96999999999997</v>
      </c>
      <c r="T1977" s="2">
        <v>3</v>
      </c>
      <c r="U1977" s="2">
        <v>0</v>
      </c>
      <c r="V1977" s="2">
        <v>11.038799999999981</v>
      </c>
    </row>
    <row r="1978" spans="1:22" ht="14.25" customHeight="1">
      <c r="A1978" s="2">
        <v>1977</v>
      </c>
      <c r="B1978" s="2" t="s">
        <v>4836</v>
      </c>
      <c r="C1978" s="2">
        <f>YEAR(Data!$D1978)</f>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2">
        <v>362.68699999999995</v>
      </c>
    </row>
    <row r="1979" spans="1:22" ht="14.25" customHeight="1">
      <c r="A1979" s="2">
        <v>1978</v>
      </c>
      <c r="B1979" s="2" t="s">
        <v>4836</v>
      </c>
      <c r="C1979" s="2">
        <f>YEAR(Data!$D1979)</f>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2">
        <v>70.964399999999983</v>
      </c>
    </row>
    <row r="1980" spans="1:22" ht="14.25" customHeight="1">
      <c r="A1980" s="2">
        <v>1979</v>
      </c>
      <c r="B1980" s="2" t="s">
        <v>4841</v>
      </c>
      <c r="C1980" s="2">
        <f>YEAR(Data!$D1980)</f>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2">
        <v>0.59039999999999915</v>
      </c>
    </row>
    <row r="1981" spans="1:22" ht="14.25" customHeight="1">
      <c r="A1981" s="2">
        <v>1980</v>
      </c>
      <c r="B1981" s="2" t="s">
        <v>4844</v>
      </c>
      <c r="C1981" s="2">
        <f>YEAR(Data!$D1981)</f>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933.53600000000006</v>
      </c>
      <c r="T1981" s="2">
        <v>4</v>
      </c>
      <c r="U1981" s="2">
        <v>0.2</v>
      </c>
      <c r="V1981" s="2">
        <v>105.02279999999996</v>
      </c>
    </row>
    <row r="1982" spans="1:22" ht="14.25" customHeight="1">
      <c r="A1982" s="2">
        <v>1981</v>
      </c>
      <c r="B1982" s="2" t="s">
        <v>4844</v>
      </c>
      <c r="C1982" s="2">
        <f>YEAR(Data!$D1982)</f>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2">
        <v>4.2976000000000028</v>
      </c>
    </row>
    <row r="1983" spans="1:22" ht="14.25" customHeight="1">
      <c r="A1983" s="2">
        <v>1982</v>
      </c>
      <c r="B1983" s="2" t="s">
        <v>4845</v>
      </c>
      <c r="C1983" s="2">
        <f>YEAR(Data!$D1983)</f>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2">
        <v>1.8047999999999997</v>
      </c>
    </row>
    <row r="1984" spans="1:22" ht="14.25" customHeight="1">
      <c r="A1984" s="2">
        <v>1983</v>
      </c>
      <c r="B1984" s="2" t="s">
        <v>4846</v>
      </c>
      <c r="C1984" s="2">
        <f>YEAR(Data!$D1984)</f>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2">
        <v>134.3888</v>
      </c>
    </row>
    <row r="1985" spans="1:22" ht="14.25" customHeight="1">
      <c r="A1985" s="2">
        <v>1984</v>
      </c>
      <c r="B1985" s="2" t="s">
        <v>4850</v>
      </c>
      <c r="C1985" s="2">
        <f>YEAR(Data!$D1985)</f>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2">
        <v>93.055199999999957</v>
      </c>
    </row>
    <row r="1986" spans="1:22" ht="14.25" customHeight="1">
      <c r="A1986" s="2">
        <v>1985</v>
      </c>
      <c r="B1986" s="2" t="s">
        <v>4850</v>
      </c>
      <c r="C1986" s="2">
        <f>YEAR(Data!$D1986)</f>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2">
        <v>10.507200000000001</v>
      </c>
    </row>
    <row r="1987" spans="1:22" ht="14.25" customHeight="1">
      <c r="A1987" s="2">
        <v>1986</v>
      </c>
      <c r="B1987" s="2" t="s">
        <v>4850</v>
      </c>
      <c r="C1987" s="2">
        <f>YEAR(Data!$D1987)</f>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2">
        <v>12.3096</v>
      </c>
    </row>
    <row r="1988" spans="1:22" ht="14.25" customHeight="1">
      <c r="A1988" s="2">
        <v>1987</v>
      </c>
      <c r="B1988" s="2" t="s">
        <v>4851</v>
      </c>
      <c r="C1988" s="2">
        <f>YEAR(Data!$D1988)</f>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1439.9759999999999</v>
      </c>
      <c r="T1988" s="2">
        <v>4</v>
      </c>
      <c r="U1988" s="2">
        <v>0.4</v>
      </c>
      <c r="V1988" s="2">
        <v>191.99680000000001</v>
      </c>
    </row>
    <row r="1989" spans="1:22" ht="14.25" customHeight="1">
      <c r="A1989" s="2">
        <v>1988</v>
      </c>
      <c r="B1989" s="2" t="s">
        <v>4854</v>
      </c>
      <c r="C1989" s="2">
        <f>YEAR(Data!$D1989)</f>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2">
        <v>7.9212000000000007</v>
      </c>
    </row>
    <row r="1990" spans="1:22" ht="14.25" customHeight="1">
      <c r="A1990" s="2">
        <v>1989</v>
      </c>
      <c r="B1990" s="2" t="s">
        <v>4854</v>
      </c>
      <c r="C1990" s="2">
        <f>YEAR(Data!$D1990)</f>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2">
        <v>215.11979999999994</v>
      </c>
    </row>
    <row r="1991" spans="1:22" ht="14.25" customHeight="1">
      <c r="A1991" s="2">
        <v>1990</v>
      </c>
      <c r="B1991" s="2" t="s">
        <v>4854</v>
      </c>
      <c r="C1991" s="2">
        <f>YEAR(Data!$D1991)</f>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2">
        <v>12.323399999999999</v>
      </c>
    </row>
    <row r="1992" spans="1:22" ht="14.25" customHeight="1">
      <c r="A1992" s="2">
        <v>1991</v>
      </c>
      <c r="B1992" s="2" t="s">
        <v>4854</v>
      </c>
      <c r="C1992" s="2">
        <f>YEAR(Data!$D1992)</f>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2">
        <v>8.4966000000000008</v>
      </c>
    </row>
    <row r="1993" spans="1:22" ht="14.25" customHeight="1">
      <c r="A1993" s="2">
        <v>1992</v>
      </c>
      <c r="B1993" s="2" t="s">
        <v>4862</v>
      </c>
      <c r="C1993" s="2">
        <f>YEAR(Data!$D1993)</f>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2">
        <v>-3.7995999999999981</v>
      </c>
    </row>
    <row r="1994" spans="1:22" ht="14.25" customHeight="1">
      <c r="A1994" s="2">
        <v>1993</v>
      </c>
      <c r="B1994" s="2" t="s">
        <v>4863</v>
      </c>
      <c r="C1994" s="2">
        <f>YEAR(Data!$D1994)</f>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2">
        <v>26.640000000000004</v>
      </c>
    </row>
    <row r="1995" spans="1:22" ht="14.25" customHeight="1">
      <c r="A1995" s="2">
        <v>1994</v>
      </c>
      <c r="B1995" s="2" t="s">
        <v>4863</v>
      </c>
      <c r="C1995" s="2">
        <f>YEAR(Data!$D1995)</f>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2">
        <v>0.73479999999999923</v>
      </c>
    </row>
    <row r="1996" spans="1:22" ht="14.25" customHeight="1">
      <c r="A1996" s="2">
        <v>1995</v>
      </c>
      <c r="B1996" s="2" t="s">
        <v>4863</v>
      </c>
      <c r="C1996" s="2">
        <f>YEAR(Data!$D1996)</f>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2">
        <v>-2.1194999999999999</v>
      </c>
    </row>
    <row r="1997" spans="1:22" ht="14.25" customHeight="1">
      <c r="A1997" s="2">
        <v>1996</v>
      </c>
      <c r="B1997" s="2" t="s">
        <v>4868</v>
      </c>
      <c r="C1997" s="2">
        <f>YEAR(Data!$D1997)</f>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294.61999999999995</v>
      </c>
      <c r="T1997" s="2">
        <v>5</v>
      </c>
      <c r="U1997" s="2">
        <v>0.8</v>
      </c>
      <c r="V1997" s="2">
        <v>-766.01199999999994</v>
      </c>
    </row>
    <row r="1998" spans="1:22" ht="14.25" customHeight="1">
      <c r="A1998" s="2">
        <v>1997</v>
      </c>
      <c r="B1998" s="2" t="s">
        <v>4868</v>
      </c>
      <c r="C1998" s="2">
        <f>YEAR(Data!$D1998)</f>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2">
        <v>-3.719599999999998</v>
      </c>
    </row>
    <row r="1999" spans="1:22" ht="14.25" customHeight="1">
      <c r="A1999" s="2">
        <v>1998</v>
      </c>
      <c r="B1999" s="2" t="s">
        <v>4873</v>
      </c>
      <c r="C1999" s="2">
        <f>YEAR(Data!$D1999)</f>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2">
        <v>7.1999999999999993</v>
      </c>
    </row>
    <row r="2000" spans="1:22" ht="14.25" customHeight="1">
      <c r="A2000" s="2">
        <v>1999</v>
      </c>
      <c r="B2000" s="2" t="s">
        <v>4873</v>
      </c>
      <c r="C2000" s="2">
        <f>YEAR(Data!$D2000)</f>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2">
        <v>42.018600000000006</v>
      </c>
    </row>
    <row r="2001" spans="1:22" ht="14.25" customHeight="1">
      <c r="A2001" s="2">
        <v>2000</v>
      </c>
      <c r="B2001" s="2" t="s">
        <v>4873</v>
      </c>
      <c r="C2001" s="2">
        <f>YEAR(Data!$D2001)</f>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2">
        <v>42.035499999999985</v>
      </c>
    </row>
    <row r="2002" spans="1:22" ht="14.25" customHeight="1">
      <c r="A2002" s="2">
        <v>2001</v>
      </c>
      <c r="B2002" s="2" t="s">
        <v>4875</v>
      </c>
      <c r="C2002" s="2">
        <f>YEAR(Data!$D2002)</f>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199.95000000000002</v>
      </c>
      <c r="T2002" s="2">
        <v>5</v>
      </c>
      <c r="U2002" s="2">
        <v>0</v>
      </c>
      <c r="V2002" s="2">
        <v>21.994499999999988</v>
      </c>
    </row>
    <row r="2003" spans="1:22" ht="14.25" customHeight="1">
      <c r="A2003" s="2">
        <v>2002</v>
      </c>
      <c r="B2003" s="2" t="s">
        <v>4875</v>
      </c>
      <c r="C2003" s="2">
        <f>YEAR(Data!$D2003)</f>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2">
        <v>14.232399999999998</v>
      </c>
    </row>
    <row r="2004" spans="1:22" ht="14.25" customHeight="1">
      <c r="A2004" s="2">
        <v>2003</v>
      </c>
      <c r="B2004" s="2" t="s">
        <v>4878</v>
      </c>
      <c r="C2004" s="2">
        <f>YEAR(Data!$D2004)</f>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2">
        <v>9.5940000000000012</v>
      </c>
    </row>
    <row r="2005" spans="1:22" ht="14.25" customHeight="1">
      <c r="A2005" s="2">
        <v>2004</v>
      </c>
      <c r="B2005" s="2" t="s">
        <v>4878</v>
      </c>
      <c r="C2005" s="2">
        <f>YEAR(Data!$D2005)</f>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2">
        <v>76.112499999999983</v>
      </c>
    </row>
    <row r="2006" spans="1:22" ht="14.25" customHeight="1">
      <c r="A2006" s="2">
        <v>2005</v>
      </c>
      <c r="B2006" s="2" t="s">
        <v>4879</v>
      </c>
      <c r="C2006" s="2">
        <f>YEAR(Data!$D2006)</f>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11.363999999999997</v>
      </c>
      <c r="T2006" s="2">
        <v>3</v>
      </c>
      <c r="U2006" s="2">
        <v>0.8</v>
      </c>
      <c r="V2006" s="2">
        <v>-17.045999999999999</v>
      </c>
    </row>
    <row r="2007" spans="1:22" ht="14.25" customHeight="1">
      <c r="A2007" s="2">
        <v>2006</v>
      </c>
      <c r="B2007" s="2" t="s">
        <v>4881</v>
      </c>
      <c r="C2007" s="2">
        <f>YEAR(Data!$D2007)</f>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2">
        <v>11.575199999999999</v>
      </c>
    </row>
    <row r="2008" spans="1:22" ht="14.25" customHeight="1">
      <c r="A2008" s="2">
        <v>2007</v>
      </c>
      <c r="B2008" s="2" t="s">
        <v>4881</v>
      </c>
      <c r="C2008" s="2">
        <f>YEAR(Data!$D2008)</f>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2">
        <v>16.160200000000003</v>
      </c>
    </row>
    <row r="2009" spans="1:22" ht="14.25" customHeight="1">
      <c r="A2009" s="2">
        <v>2008</v>
      </c>
      <c r="B2009" s="2" t="s">
        <v>4882</v>
      </c>
      <c r="C2009" s="2">
        <f>YEAR(Data!$D2009)</f>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183.37199999999999</v>
      </c>
      <c r="T2009" s="2">
        <v>2</v>
      </c>
      <c r="U2009" s="2">
        <v>0.3</v>
      </c>
      <c r="V2009" s="2">
        <v>-36.674399999999991</v>
      </c>
    </row>
    <row r="2010" spans="1:22" ht="14.25" customHeight="1">
      <c r="A2010" s="2">
        <v>2009</v>
      </c>
      <c r="B2010" s="2" t="s">
        <v>4885</v>
      </c>
      <c r="C2010" s="2">
        <f>YEAR(Data!$D2010)</f>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2">
        <v>0.47519999999999984</v>
      </c>
    </row>
    <row r="2011" spans="1:22" ht="14.25" customHeight="1">
      <c r="A2011" s="2">
        <v>2010</v>
      </c>
      <c r="B2011" s="2" t="s">
        <v>4885</v>
      </c>
      <c r="C2011" s="2">
        <f>YEAR(Data!$D2011)</f>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333.05600000000004</v>
      </c>
      <c r="T2011" s="2">
        <v>2</v>
      </c>
      <c r="U2011" s="2">
        <v>0.2</v>
      </c>
      <c r="V2011" s="2">
        <v>29.142400000000009</v>
      </c>
    </row>
    <row r="2012" spans="1:22" ht="14.25" customHeight="1">
      <c r="A2012" s="2">
        <v>2011</v>
      </c>
      <c r="B2012" s="2" t="s">
        <v>4885</v>
      </c>
      <c r="C2012" s="2">
        <f>YEAR(Data!$D2012)</f>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2">
        <v>7.7799999999999976</v>
      </c>
    </row>
    <row r="2013" spans="1:22" ht="14.25" customHeight="1">
      <c r="A2013" s="2">
        <v>2012</v>
      </c>
      <c r="B2013" s="2" t="s">
        <v>4887</v>
      </c>
      <c r="C2013" s="2">
        <f>YEAR(Data!$D2013)</f>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2">
        <v>35.996400000000001</v>
      </c>
    </row>
    <row r="2014" spans="1:22" ht="14.25" customHeight="1">
      <c r="A2014" s="2">
        <v>2013</v>
      </c>
      <c r="B2014" s="2" t="s">
        <v>4887</v>
      </c>
      <c r="C2014" s="2">
        <f>YEAR(Data!$D2014)</f>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2">
        <v>4.6344000000000012</v>
      </c>
    </row>
    <row r="2015" spans="1:22" ht="14.25" customHeight="1">
      <c r="A2015" s="2">
        <v>2014</v>
      </c>
      <c r="B2015" s="2" t="s">
        <v>4892</v>
      </c>
      <c r="C2015" s="2">
        <f>YEAR(Data!$D2015)</f>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2">
        <v>84.23520000000002</v>
      </c>
    </row>
    <row r="2016" spans="1:22" ht="14.25" customHeight="1">
      <c r="A2016" s="2">
        <v>2015</v>
      </c>
      <c r="B2016" s="2" t="s">
        <v>4892</v>
      </c>
      <c r="C2016" s="2">
        <f>YEAR(Data!$D2016)</f>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2">
        <v>6.0167999999999999</v>
      </c>
    </row>
    <row r="2017" spans="1:22" ht="14.25" customHeight="1">
      <c r="A2017" s="2">
        <v>2016</v>
      </c>
      <c r="B2017" s="2" t="s">
        <v>4892</v>
      </c>
      <c r="C2017" s="2">
        <f>YEAR(Data!$D2017)</f>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2">
        <v>117.0104</v>
      </c>
    </row>
    <row r="2018" spans="1:22" ht="14.25" customHeight="1">
      <c r="A2018" s="2">
        <v>2017</v>
      </c>
      <c r="B2018" s="2" t="s">
        <v>4897</v>
      </c>
      <c r="C2018" s="2">
        <f>YEAR(Data!$D2018)</f>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2">
        <v>6.3684000000000003</v>
      </c>
    </row>
    <row r="2019" spans="1:22" ht="14.25" customHeight="1">
      <c r="A2019" s="2">
        <v>2018</v>
      </c>
      <c r="B2019" s="2" t="s">
        <v>4897</v>
      </c>
      <c r="C2019" s="2">
        <f>YEAR(Data!$D2019)</f>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2">
        <v>6.8713999999999995</v>
      </c>
    </row>
    <row r="2020" spans="1:22" ht="14.25" customHeight="1">
      <c r="A2020" s="2">
        <v>2019</v>
      </c>
      <c r="B2020" s="2" t="s">
        <v>4897</v>
      </c>
      <c r="C2020" s="2">
        <f>YEAR(Data!$D2020)</f>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2">
        <v>8.6736000000000004</v>
      </c>
    </row>
    <row r="2021" spans="1:22" ht="14.25" customHeight="1">
      <c r="A2021" s="2">
        <v>2020</v>
      </c>
      <c r="B2021" s="2" t="s">
        <v>4897</v>
      </c>
      <c r="C2021" s="2">
        <f>YEAR(Data!$D2021)</f>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2">
        <v>19.668600000000001</v>
      </c>
    </row>
    <row r="2022" spans="1:22" ht="14.25" customHeight="1">
      <c r="A2022" s="2">
        <v>2021</v>
      </c>
      <c r="B2022" s="2" t="s">
        <v>4899</v>
      </c>
      <c r="C2022" s="2">
        <f>YEAR(Data!$D2022)</f>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2">
        <v>481.86899999999986</v>
      </c>
    </row>
    <row r="2023" spans="1:22" ht="14.25" customHeight="1">
      <c r="A2023" s="2">
        <v>2022</v>
      </c>
      <c r="B2023" s="2" t="s">
        <v>4899</v>
      </c>
      <c r="C2023" s="2">
        <f>YEAR(Data!$D2023)</f>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2">
        <v>7.6679999999999993</v>
      </c>
    </row>
    <row r="2024" spans="1:22" ht="14.25" customHeight="1">
      <c r="A2024" s="2">
        <v>2023</v>
      </c>
      <c r="B2024" s="2" t="s">
        <v>4899</v>
      </c>
      <c r="C2024" s="2">
        <f>YEAR(Data!$D2024)</f>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2">
        <v>23.774400000000004</v>
      </c>
    </row>
    <row r="2025" spans="1:22" ht="14.25" customHeight="1">
      <c r="A2025" s="2">
        <v>2024</v>
      </c>
      <c r="B2025" s="2" t="s">
        <v>4899</v>
      </c>
      <c r="C2025" s="2">
        <f>YEAR(Data!$D2025)</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2">
        <v>244.24959999999999</v>
      </c>
    </row>
    <row r="2026" spans="1:22" ht="14.25" customHeight="1">
      <c r="A2026" s="2">
        <v>2025</v>
      </c>
      <c r="B2026" s="2" t="s">
        <v>4902</v>
      </c>
      <c r="C2026" s="2">
        <f>YEAR(Data!$D2026)</f>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239.12000000000003</v>
      </c>
      <c r="T2026" s="2">
        <v>5</v>
      </c>
      <c r="U2026" s="2">
        <v>0.2</v>
      </c>
      <c r="V2026" s="2">
        <v>77.71399999999997</v>
      </c>
    </row>
    <row r="2027" spans="1:22" ht="14.25" customHeight="1">
      <c r="A2027" s="2">
        <v>2026</v>
      </c>
      <c r="B2027" s="2" t="s">
        <v>4903</v>
      </c>
      <c r="C2027" s="2">
        <f>YEAR(Data!$D2027)</f>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2">
        <v>39.748800000000003</v>
      </c>
    </row>
    <row r="2028" spans="1:22" ht="14.25" customHeight="1">
      <c r="A2028" s="2">
        <v>2027</v>
      </c>
      <c r="B2028" s="2" t="s">
        <v>4904</v>
      </c>
      <c r="C2028" s="2">
        <f>YEAR(Data!$D2028)</f>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2">
        <v>11.558399999999999</v>
      </c>
    </row>
    <row r="2029" spans="1:22" ht="14.25" customHeight="1">
      <c r="A2029" s="2">
        <v>2028</v>
      </c>
      <c r="B2029" s="2" t="s">
        <v>4904</v>
      </c>
      <c r="C2029" s="2">
        <f>YEAR(Data!$D2029)</f>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67.13600000000001</v>
      </c>
      <c r="T2029" s="2">
        <v>4</v>
      </c>
      <c r="U2029" s="2">
        <v>0.2</v>
      </c>
      <c r="V2029" s="2">
        <v>23.497599999999995</v>
      </c>
    </row>
    <row r="2030" spans="1:22" ht="14.25" customHeight="1">
      <c r="A2030" s="2">
        <v>2029</v>
      </c>
      <c r="B2030" s="2" t="s">
        <v>4905</v>
      </c>
      <c r="C2030" s="2">
        <f>YEAR(Data!$D2030)</f>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2">
        <v>6.9230999999999998</v>
      </c>
    </row>
    <row r="2031" spans="1:22" ht="14.25" customHeight="1">
      <c r="A2031" s="2">
        <v>2030</v>
      </c>
      <c r="B2031" s="2" t="s">
        <v>4905</v>
      </c>
      <c r="C2031" s="2">
        <f>YEAR(Data!$D2031)</f>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2">
        <v>25.175999999999998</v>
      </c>
    </row>
    <row r="2032" spans="1:22" ht="14.25" customHeight="1">
      <c r="A2032" s="2">
        <v>2031</v>
      </c>
      <c r="B2032" s="2" t="s">
        <v>4905</v>
      </c>
      <c r="C2032" s="2">
        <f>YEAR(Data!$D2032)</f>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2">
        <v>30.52</v>
      </c>
    </row>
    <row r="2033" spans="1:22" ht="14.25" customHeight="1">
      <c r="A2033" s="2">
        <v>2032</v>
      </c>
      <c r="B2033" s="2" t="s">
        <v>4905</v>
      </c>
      <c r="C2033" s="2">
        <f>YEAR(Data!$D2033)</f>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2">
        <v>5.1464999999999996</v>
      </c>
    </row>
    <row r="2034" spans="1:22" ht="14.25" customHeight="1">
      <c r="A2034" s="2">
        <v>2033</v>
      </c>
      <c r="B2034" s="2" t="s">
        <v>4909</v>
      </c>
      <c r="C2034" s="2">
        <f>YEAR(Data!$D2034)</f>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9.3920000000000012</v>
      </c>
      <c r="T2034" s="2">
        <v>2</v>
      </c>
      <c r="U2034" s="2">
        <v>0.2</v>
      </c>
      <c r="V2034" s="2">
        <v>3.2871999999999999</v>
      </c>
    </row>
    <row r="2035" spans="1:22" ht="14.25" customHeight="1">
      <c r="A2035" s="2">
        <v>2034</v>
      </c>
      <c r="B2035" s="2" t="s">
        <v>4909</v>
      </c>
      <c r="C2035" s="2">
        <f>YEAR(Data!$D2035)</f>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9.3280000000000012</v>
      </c>
      <c r="T2035" s="2">
        <v>1</v>
      </c>
      <c r="U2035" s="2">
        <v>0.2</v>
      </c>
      <c r="V2035" s="2">
        <v>0.8162000000000007</v>
      </c>
    </row>
    <row r="2036" spans="1:22" ht="14.25" customHeight="1">
      <c r="A2036" s="2">
        <v>2035</v>
      </c>
      <c r="B2036" s="2" t="s">
        <v>4910</v>
      </c>
      <c r="C2036" s="2">
        <f>YEAR(Data!$D2036)</f>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2">
        <v>3.8822000000000001</v>
      </c>
    </row>
    <row r="2037" spans="1:22" ht="14.25" customHeight="1">
      <c r="A2037" s="2">
        <v>2036</v>
      </c>
      <c r="B2037" s="2" t="s">
        <v>4910</v>
      </c>
      <c r="C2037" s="2">
        <f>YEAR(Data!$D2037)</f>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2">
        <v>51.294299999999964</v>
      </c>
    </row>
    <row r="2038" spans="1:22" ht="14.25" customHeight="1">
      <c r="A2038" s="2">
        <v>2037</v>
      </c>
      <c r="B2038" s="2" t="s">
        <v>4913</v>
      </c>
      <c r="C2038" s="2">
        <f>YEAR(Data!$D2038)</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row>
    <row r="2039" spans="1:22" ht="14.25" customHeight="1">
      <c r="A2039" s="2">
        <v>2038</v>
      </c>
      <c r="B2039" s="2" t="s">
        <v>4913</v>
      </c>
      <c r="C2039" s="2">
        <f>YEAR(Data!$D2039)</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6.8713999999999995</v>
      </c>
    </row>
    <row r="2040" spans="1:22" ht="14.25" customHeight="1">
      <c r="A2040" s="2">
        <v>2039</v>
      </c>
      <c r="B2040" s="2" t="s">
        <v>4915</v>
      </c>
      <c r="C2040" s="2">
        <f>YEAR(Data!$D2040)</f>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11.952000000000002</v>
      </c>
      <c r="T2040" s="2">
        <v>3</v>
      </c>
      <c r="U2040" s="2">
        <v>0.2</v>
      </c>
      <c r="V2040" s="2">
        <v>4.3326000000000002</v>
      </c>
    </row>
    <row r="2041" spans="1:22" ht="14.25" customHeight="1">
      <c r="A2041" s="2">
        <v>2040</v>
      </c>
      <c r="B2041" s="2" t="s">
        <v>4915</v>
      </c>
      <c r="C2041" s="2">
        <f>YEAR(Data!$D2041)</f>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4.5360000000000014</v>
      </c>
      <c r="T2041" s="2">
        <v>7</v>
      </c>
      <c r="U2041" s="2">
        <v>0.7</v>
      </c>
      <c r="V2041" s="2">
        <v>-3.3263999999999996</v>
      </c>
    </row>
    <row r="2042" spans="1:22" ht="14.25" customHeight="1">
      <c r="A2042" s="2">
        <v>2041</v>
      </c>
      <c r="B2042" s="2" t="s">
        <v>4915</v>
      </c>
      <c r="C2042" s="2">
        <f>YEAR(Data!$D2042)</f>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2">
        <v>-6.1039999999999974</v>
      </c>
    </row>
    <row r="2043" spans="1:22" ht="14.25" customHeight="1">
      <c r="A2043" s="2">
        <v>2042</v>
      </c>
      <c r="B2043" s="2" t="s">
        <v>4915</v>
      </c>
      <c r="C2043" s="2">
        <f>YEAR(Data!$D2043)</f>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2">
        <v>20.724000000000007</v>
      </c>
    </row>
    <row r="2044" spans="1:22" ht="14.25" customHeight="1">
      <c r="A2044" s="2">
        <v>2043</v>
      </c>
      <c r="B2044" s="2" t="s">
        <v>4918</v>
      </c>
      <c r="C2044" s="2">
        <f>YEAR(Data!$D2044)</f>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57.504000000000005</v>
      </c>
      <c r="T2044" s="2">
        <v>6</v>
      </c>
      <c r="U2044" s="2">
        <v>0.2</v>
      </c>
      <c r="V2044" s="2">
        <v>20.1264</v>
      </c>
    </row>
    <row r="2045" spans="1:22" ht="14.25" customHeight="1">
      <c r="A2045" s="2">
        <v>2044</v>
      </c>
      <c r="B2045" s="2" t="s">
        <v>4921</v>
      </c>
      <c r="C2045" s="2">
        <f>YEAR(Data!$D2045)</f>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38.864000000000004</v>
      </c>
      <c r="T2045" s="2">
        <v>7</v>
      </c>
      <c r="U2045" s="2">
        <v>0.2</v>
      </c>
      <c r="V2045" s="2">
        <v>7.7728000000000002</v>
      </c>
    </row>
    <row r="2046" spans="1:22" ht="14.25" customHeight="1">
      <c r="A2046" s="2">
        <v>2045</v>
      </c>
      <c r="B2046" s="2" t="s">
        <v>4922</v>
      </c>
      <c r="C2046" s="2">
        <f>YEAR(Data!$D2046)</f>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15.552000000000003</v>
      </c>
      <c r="T2046" s="2">
        <v>3</v>
      </c>
      <c r="U2046" s="2">
        <v>0.2</v>
      </c>
      <c r="V2046" s="2">
        <v>5.4432</v>
      </c>
    </row>
    <row r="2047" spans="1:22" ht="14.25" customHeight="1">
      <c r="A2047" s="2">
        <v>2046</v>
      </c>
      <c r="B2047" s="2" t="s">
        <v>4923</v>
      </c>
      <c r="C2047" s="2">
        <f>YEAR(Data!$D2047)</f>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2">
        <v>45.539199999999994</v>
      </c>
    </row>
    <row r="2048" spans="1:22" ht="14.25" customHeight="1">
      <c r="A2048" s="2">
        <v>2047</v>
      </c>
      <c r="B2048" s="2" t="s">
        <v>4923</v>
      </c>
      <c r="C2048" s="2">
        <f>YEAR(Data!$D2048)</f>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2">
        <v>280.59000000000003</v>
      </c>
    </row>
    <row r="2049" spans="1:22" ht="14.25" customHeight="1">
      <c r="A2049" s="2">
        <v>2048</v>
      </c>
      <c r="B2049" s="2" t="s">
        <v>4923</v>
      </c>
      <c r="C2049" s="2">
        <f>YEAR(Data!$D2049)</f>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2">
        <v>26.630399999999998</v>
      </c>
    </row>
    <row r="2050" spans="1:22" ht="14.25" customHeight="1">
      <c r="A2050" s="2">
        <v>2049</v>
      </c>
      <c r="B2050" s="2" t="s">
        <v>4927</v>
      </c>
      <c r="C2050" s="2">
        <f>YEAR(Data!$D2050)</f>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2">
        <v>36.224999999999966</v>
      </c>
    </row>
    <row r="2051" spans="1:22" ht="14.25" customHeight="1">
      <c r="A2051" s="2">
        <v>2050</v>
      </c>
      <c r="B2051" s="2" t="s">
        <v>4927</v>
      </c>
      <c r="C2051" s="2">
        <f>YEAR(Data!$D2051)</f>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2.5020000000000002</v>
      </c>
      <c r="T2051" s="2">
        <v>3</v>
      </c>
      <c r="U2051" s="2">
        <v>0.7</v>
      </c>
      <c r="V2051" s="2">
        <v>-2.0015999999999998</v>
      </c>
    </row>
    <row r="2052" spans="1:22" ht="14.25" customHeight="1">
      <c r="A2052" s="2">
        <v>2051</v>
      </c>
      <c r="B2052" s="2" t="s">
        <v>4927</v>
      </c>
      <c r="C2052" s="2">
        <f>YEAR(Data!$D2052)</f>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6.4800000000000013</v>
      </c>
      <c r="T2052" s="2">
        <v>4</v>
      </c>
      <c r="U2052" s="2">
        <v>0.7</v>
      </c>
      <c r="V2052" s="2">
        <v>-4.7519999999999989</v>
      </c>
    </row>
    <row r="2053" spans="1:22" ht="14.25" customHeight="1">
      <c r="A2053" s="2">
        <v>2052</v>
      </c>
      <c r="B2053" s="2" t="s">
        <v>4927</v>
      </c>
      <c r="C2053" s="2">
        <f>YEAR(Data!$D2053)</f>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341.48799999999994</v>
      </c>
      <c r="T2053" s="2">
        <v>8</v>
      </c>
      <c r="U2053" s="2">
        <v>0.3</v>
      </c>
      <c r="V2053" s="2">
        <v>-73.175999999999988</v>
      </c>
    </row>
    <row r="2054" spans="1:22" ht="14.25" customHeight="1">
      <c r="A2054" s="2">
        <v>2053</v>
      </c>
      <c r="B2054" s="2" t="s">
        <v>4927</v>
      </c>
      <c r="C2054" s="2">
        <f>YEAR(Data!$D2054)</f>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2">
        <v>0.83399999999999963</v>
      </c>
    </row>
    <row r="2055" spans="1:22" ht="14.25" customHeight="1">
      <c r="A2055" s="2">
        <v>2054</v>
      </c>
      <c r="B2055" s="2" t="s">
        <v>4927</v>
      </c>
      <c r="C2055" s="2">
        <f>YEAR(Data!$D2055)</f>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2">
        <v>3.4847999999999981</v>
      </c>
    </row>
    <row r="2056" spans="1:22" ht="14.25" customHeight="1">
      <c r="A2056" s="2">
        <v>2055</v>
      </c>
      <c r="B2056" s="2" t="s">
        <v>4932</v>
      </c>
      <c r="C2056" s="2">
        <f>YEAR(Data!$D2056)</f>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2">
        <v>5.1929999999999996</v>
      </c>
    </row>
    <row r="2057" spans="1:22" ht="14.25" customHeight="1">
      <c r="A2057" s="2">
        <v>2056</v>
      </c>
      <c r="B2057" s="2" t="s">
        <v>4933</v>
      </c>
      <c r="C2057" s="2">
        <f>YEAR(Data!$D2057)</f>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199.95000000000002</v>
      </c>
      <c r="T2057" s="2">
        <v>5</v>
      </c>
      <c r="U2057" s="2">
        <v>0</v>
      </c>
      <c r="V2057" s="2">
        <v>63.983999999999988</v>
      </c>
    </row>
    <row r="2058" spans="1:22" ht="14.25" customHeight="1">
      <c r="A2058" s="2">
        <v>2057</v>
      </c>
      <c r="B2058" s="2" t="s">
        <v>4933</v>
      </c>
      <c r="C2058" s="2">
        <f>YEAR(Data!$D2058)</f>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1586.6899999999998</v>
      </c>
      <c r="T2058" s="2">
        <v>7</v>
      </c>
      <c r="U2058" s="2">
        <v>0</v>
      </c>
      <c r="V2058" s="2">
        <v>412.5394</v>
      </c>
    </row>
    <row r="2059" spans="1:22" ht="14.25" customHeight="1">
      <c r="A2059" s="2">
        <v>2058</v>
      </c>
      <c r="B2059" s="2" t="s">
        <v>4933</v>
      </c>
      <c r="C2059" s="2">
        <f>YEAR(Data!$D2059)</f>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2">
        <v>30.596399999999996</v>
      </c>
    </row>
    <row r="2060" spans="1:22" ht="14.25" customHeight="1">
      <c r="A2060" s="2">
        <v>2059</v>
      </c>
      <c r="B2060" s="2" t="s">
        <v>4933</v>
      </c>
      <c r="C2060" s="2">
        <f>YEAR(Data!$D2060)</f>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2">
        <v>70.005999999999972</v>
      </c>
    </row>
    <row r="2061" spans="1:22" ht="14.25" customHeight="1">
      <c r="A2061" s="2">
        <v>2060</v>
      </c>
      <c r="B2061" s="2" t="s">
        <v>4936</v>
      </c>
      <c r="C2061" s="2">
        <f>YEAR(Data!$D2061)</f>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2">
        <v>5.2164000000000001</v>
      </c>
    </row>
    <row r="2062" spans="1:22" ht="14.25" customHeight="1">
      <c r="A2062" s="2">
        <v>2061</v>
      </c>
      <c r="B2062" s="2" t="s">
        <v>4936</v>
      </c>
      <c r="C2062" s="2">
        <f>YEAR(Data!$D2062)</f>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2">
        <v>20.877999999999997</v>
      </c>
    </row>
    <row r="2063" spans="1:22" ht="14.25" customHeight="1">
      <c r="A2063" s="2">
        <v>2062</v>
      </c>
      <c r="B2063" s="2" t="s">
        <v>4936</v>
      </c>
      <c r="C2063" s="2">
        <f>YEAR(Data!$D2063)</f>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15.968000000000002</v>
      </c>
      <c r="T2063" s="2">
        <v>2</v>
      </c>
      <c r="U2063" s="2">
        <v>0.2</v>
      </c>
      <c r="V2063" s="2">
        <v>5.3891999999999989</v>
      </c>
    </row>
    <row r="2064" spans="1:22" ht="14.25" customHeight="1">
      <c r="A2064" s="2">
        <v>2063</v>
      </c>
      <c r="B2064" s="2" t="s">
        <v>4936</v>
      </c>
      <c r="C2064" s="2">
        <f>YEAR(Data!$D2064)</f>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64.740000000000009</v>
      </c>
      <c r="T2064" s="2">
        <v>13</v>
      </c>
      <c r="U2064" s="2">
        <v>0</v>
      </c>
      <c r="V2064" s="2">
        <v>30.427800000000005</v>
      </c>
    </row>
    <row r="2065" spans="1:22" ht="14.25" customHeight="1">
      <c r="A2065" s="2">
        <v>2064</v>
      </c>
      <c r="B2065" s="2" t="s">
        <v>4936</v>
      </c>
      <c r="C2065" s="2">
        <f>YEAR(Data!$D2065)</f>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2">
        <v>6.0299999999999994</v>
      </c>
    </row>
    <row r="2066" spans="1:22" ht="14.25" customHeight="1">
      <c r="A2066" s="2">
        <v>2065</v>
      </c>
      <c r="B2066" s="2" t="s">
        <v>4936</v>
      </c>
      <c r="C2066" s="2">
        <f>YEAR(Data!$D2066)</f>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2">
        <v>12.169199999999989</v>
      </c>
    </row>
    <row r="2067" spans="1:22" ht="14.25" customHeight="1">
      <c r="A2067" s="2">
        <v>2066</v>
      </c>
      <c r="B2067" s="2" t="s">
        <v>4936</v>
      </c>
      <c r="C2067" s="2">
        <f>YEAR(Data!$D2067)</f>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2">
        <v>-9.1470000000000056</v>
      </c>
    </row>
    <row r="2068" spans="1:22" ht="14.25" customHeight="1">
      <c r="A2068" s="2">
        <v>2067</v>
      </c>
      <c r="B2068" s="2" t="s">
        <v>4936</v>
      </c>
      <c r="C2068" s="2">
        <f>YEAR(Data!$D2068)</f>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2">
        <v>47.862899999999982</v>
      </c>
    </row>
    <row r="2069" spans="1:22" ht="14.25" customHeight="1">
      <c r="A2069" s="2">
        <v>2068</v>
      </c>
      <c r="B2069" s="2" t="s">
        <v>4936</v>
      </c>
      <c r="C2069" s="2">
        <f>YEAR(Data!$D2069)</f>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2">
        <v>3.7169999999999996</v>
      </c>
    </row>
    <row r="2070" spans="1:22" ht="14.25" customHeight="1">
      <c r="A2070" s="2">
        <v>2069</v>
      </c>
      <c r="B2070" s="2" t="s">
        <v>4946</v>
      </c>
      <c r="C2070" s="2">
        <f>YEAR(Data!$D2070)</f>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2">
        <v>69.98599999999999</v>
      </c>
    </row>
    <row r="2071" spans="1:22" ht="14.25" customHeight="1">
      <c r="A2071" s="2">
        <v>2070</v>
      </c>
      <c r="B2071" s="2" t="s">
        <v>4946</v>
      </c>
      <c r="C2071" s="2">
        <f>YEAR(Data!$D2071)</f>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710.83200000000011</v>
      </c>
      <c r="T2071" s="2">
        <v>3</v>
      </c>
      <c r="U2071" s="2">
        <v>0.2</v>
      </c>
      <c r="V2071" s="2">
        <v>-97.739399999999989</v>
      </c>
    </row>
    <row r="2072" spans="1:22" ht="14.25" customHeight="1">
      <c r="A2072" s="2">
        <v>2071</v>
      </c>
      <c r="B2072" s="2" t="s">
        <v>4951</v>
      </c>
      <c r="C2072" s="2">
        <f>YEAR(Data!$D2072)</f>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1.9410000000000003</v>
      </c>
      <c r="T2072" s="2">
        <v>1</v>
      </c>
      <c r="U2072" s="2">
        <v>0.7</v>
      </c>
      <c r="V2072" s="2">
        <v>-1.294</v>
      </c>
    </row>
    <row r="2073" spans="1:22" ht="14.25" customHeight="1">
      <c r="A2073" s="2">
        <v>2072</v>
      </c>
      <c r="B2073" s="2" t="s">
        <v>4954</v>
      </c>
      <c r="C2073" s="2">
        <f>YEAR(Data!$D2073)</f>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2">
        <v>-46.137000000000029</v>
      </c>
    </row>
    <row r="2074" spans="1:22" ht="14.25" customHeight="1">
      <c r="A2074" s="2">
        <v>2073</v>
      </c>
      <c r="B2074" s="2" t="s">
        <v>4958</v>
      </c>
      <c r="C2074" s="2">
        <f>YEAR(Data!$D2074)</f>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7.3120000000000012</v>
      </c>
      <c r="T2074" s="2">
        <v>2</v>
      </c>
      <c r="U2074" s="2">
        <v>0.2</v>
      </c>
      <c r="V2074" s="2">
        <v>2.5591999999999997</v>
      </c>
    </row>
    <row r="2075" spans="1:22" ht="14.25" customHeight="1">
      <c r="A2075" s="2">
        <v>2074</v>
      </c>
      <c r="B2075" s="2" t="s">
        <v>4961</v>
      </c>
      <c r="C2075" s="2">
        <f>YEAR(Data!$D2075)</f>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2">
        <v>13.793099999999999</v>
      </c>
    </row>
    <row r="2076" spans="1:22" ht="14.25" customHeight="1">
      <c r="A2076" s="2">
        <v>2075</v>
      </c>
      <c r="B2076" s="2" t="s">
        <v>4961</v>
      </c>
      <c r="C2076" s="2">
        <f>YEAR(Data!$D2076)</f>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761.5440000000001</v>
      </c>
      <c r="T2076" s="2">
        <v>7</v>
      </c>
      <c r="U2076" s="2">
        <v>0.2</v>
      </c>
      <c r="V2076" s="2">
        <v>66.635100000000023</v>
      </c>
    </row>
    <row r="2077" spans="1:22" ht="14.25" customHeight="1">
      <c r="A2077" s="2">
        <v>2076</v>
      </c>
      <c r="B2077" s="2" t="s">
        <v>4966</v>
      </c>
      <c r="C2077" s="2">
        <f>YEAR(Data!$D2077)</f>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58.199999999999996</v>
      </c>
      <c r="T2077" s="2">
        <v>3</v>
      </c>
      <c r="U2077" s="2">
        <v>0</v>
      </c>
      <c r="V2077" s="2">
        <v>28.517999999999994</v>
      </c>
    </row>
    <row r="2078" spans="1:22" ht="14.25" customHeight="1">
      <c r="A2078" s="2">
        <v>2077</v>
      </c>
      <c r="B2078" s="2" t="s">
        <v>4967</v>
      </c>
      <c r="C2078" s="2">
        <f>YEAR(Data!$D2078)</f>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39.900000000000006</v>
      </c>
      <c r="T2078" s="2">
        <v>5</v>
      </c>
      <c r="U2078" s="2">
        <v>0</v>
      </c>
      <c r="V2078" s="2">
        <v>19.950000000000003</v>
      </c>
    </row>
    <row r="2079" spans="1:22" ht="14.25" customHeight="1">
      <c r="A2079" s="2">
        <v>2078</v>
      </c>
      <c r="B2079" s="2" t="s">
        <v>4967</v>
      </c>
      <c r="C2079" s="2">
        <f>YEAR(Data!$D2079)</f>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2">
        <v>26.349399999999992</v>
      </c>
    </row>
    <row r="2080" spans="1:22" ht="14.25" customHeight="1">
      <c r="A2080" s="2">
        <v>2079</v>
      </c>
      <c r="B2080" s="2" t="s">
        <v>4967</v>
      </c>
      <c r="C2080" s="2">
        <f>YEAR(Data!$D2080)</f>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2">
        <v>45.527999999999992</v>
      </c>
    </row>
    <row r="2081" spans="1:22" ht="14.25" customHeight="1">
      <c r="A2081" s="2">
        <v>2080</v>
      </c>
      <c r="B2081" s="2" t="s">
        <v>4970</v>
      </c>
      <c r="C2081" s="2">
        <f>YEAR(Data!$D2081)</f>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2">
        <v>37.181199999999997</v>
      </c>
    </row>
    <row r="2082" spans="1:22" ht="14.25" customHeight="1">
      <c r="A2082" s="2">
        <v>2081</v>
      </c>
      <c r="B2082" s="2" t="s">
        <v>4970</v>
      </c>
      <c r="C2082" s="2">
        <f>YEAR(Data!$D2082)</f>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2">
        <v>11.198400000000003</v>
      </c>
    </row>
    <row r="2083" spans="1:22" ht="14.25" customHeight="1">
      <c r="A2083" s="2">
        <v>2082</v>
      </c>
      <c r="B2083" s="2" t="s">
        <v>4970</v>
      </c>
      <c r="C2083" s="2">
        <f>YEAR(Data!$D2083)</f>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7.7120000000000006</v>
      </c>
      <c r="T2083" s="2">
        <v>2</v>
      </c>
      <c r="U2083" s="2">
        <v>0.2</v>
      </c>
      <c r="V2083" s="2">
        <v>1.7352000000000005</v>
      </c>
    </row>
    <row r="2084" spans="1:22" ht="14.25" customHeight="1">
      <c r="A2084" s="2">
        <v>2083</v>
      </c>
      <c r="B2084" s="2" t="s">
        <v>4973</v>
      </c>
      <c r="C2084" s="2">
        <f>YEAR(Data!$D2084)</f>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2">
        <v>16.847999999999999</v>
      </c>
    </row>
    <row r="2085" spans="1:22" ht="14.25" customHeight="1">
      <c r="A2085" s="2">
        <v>2084</v>
      </c>
      <c r="B2085" s="2" t="s">
        <v>4974</v>
      </c>
      <c r="C2085" s="2">
        <f>YEAR(Data!$D2085)</f>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23.680000000000003</v>
      </c>
      <c r="T2085" s="2">
        <v>2</v>
      </c>
      <c r="U2085" s="2">
        <v>0.2</v>
      </c>
      <c r="V2085" s="2">
        <v>8.879999999999999</v>
      </c>
    </row>
    <row r="2086" spans="1:22" ht="14.25" customHeight="1">
      <c r="A2086" s="2">
        <v>2085</v>
      </c>
      <c r="B2086" s="2" t="s">
        <v>4975</v>
      </c>
      <c r="C2086" s="2">
        <f>YEAR(Data!$D2086)</f>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2">
        <v>56.175200000000004</v>
      </c>
    </row>
    <row r="2087" spans="1:22" ht="14.25" customHeight="1">
      <c r="A2087" s="2">
        <v>2086</v>
      </c>
      <c r="B2087" s="2" t="s">
        <v>4975</v>
      </c>
      <c r="C2087" s="2">
        <f>YEAR(Data!$D2087)</f>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2">
        <v>8.6715</v>
      </c>
    </row>
    <row r="2088" spans="1:22" ht="14.25" customHeight="1">
      <c r="A2088" s="2">
        <v>2087</v>
      </c>
      <c r="B2088" s="2" t="s">
        <v>4975</v>
      </c>
      <c r="C2088" s="2">
        <f>YEAR(Data!$D2088)</f>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324.90000000000003</v>
      </c>
      <c r="T2088" s="2">
        <v>5</v>
      </c>
      <c r="U2088" s="2">
        <v>0</v>
      </c>
      <c r="V2088" s="2">
        <v>38.988000000000014</v>
      </c>
    </row>
    <row r="2089" spans="1:22" ht="14.25" customHeight="1">
      <c r="A2089" s="2">
        <v>2088</v>
      </c>
      <c r="B2089" s="2" t="s">
        <v>4975</v>
      </c>
      <c r="C2089" s="2">
        <f>YEAR(Data!$D2089)</f>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2">
        <v>68.963099999999997</v>
      </c>
    </row>
    <row r="2090" spans="1:22" ht="14.25" customHeight="1">
      <c r="A2090" s="2">
        <v>2089</v>
      </c>
      <c r="B2090" s="2" t="s">
        <v>4975</v>
      </c>
      <c r="C2090" s="2">
        <f>YEAR(Data!$D2090)</f>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2">
        <v>1.4651999999999998</v>
      </c>
    </row>
    <row r="2091" spans="1:22" ht="14.25" customHeight="1">
      <c r="A2091" s="2">
        <v>2090</v>
      </c>
      <c r="B2091" s="2" t="s">
        <v>4980</v>
      </c>
      <c r="C2091" s="2">
        <f>YEAR(Data!$D2091)</f>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2">
        <v>2.6495999999999995</v>
      </c>
    </row>
    <row r="2092" spans="1:22" ht="14.25" customHeight="1">
      <c r="A2092" s="2">
        <v>2091</v>
      </c>
      <c r="B2092" s="2" t="s">
        <v>4984</v>
      </c>
      <c r="C2092" s="2">
        <f>YEAR(Data!$D2092)</f>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26.549999999999997</v>
      </c>
      <c r="T2092" s="2">
        <v>3</v>
      </c>
      <c r="U2092" s="2">
        <v>0</v>
      </c>
      <c r="V2092" s="2">
        <v>13.009499999999999</v>
      </c>
    </row>
    <row r="2093" spans="1:22" ht="14.25" customHeight="1">
      <c r="A2093" s="2">
        <v>2092</v>
      </c>
      <c r="B2093" s="2" t="s">
        <v>4984</v>
      </c>
      <c r="C2093" s="2">
        <f>YEAR(Data!$D2093)</f>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310.44300000000004</v>
      </c>
      <c r="T2093" s="2">
        <v>3</v>
      </c>
      <c r="U2093" s="2">
        <v>0.3</v>
      </c>
      <c r="V2093" s="2">
        <v>-48.783900000000031</v>
      </c>
    </row>
    <row r="2094" spans="1:22" ht="14.25" customHeight="1">
      <c r="A2094" s="2">
        <v>2093</v>
      </c>
      <c r="B2094" s="2" t="s">
        <v>4987</v>
      </c>
      <c r="C2094" s="2">
        <f>YEAR(Data!$D2094)</f>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479.90000000000003</v>
      </c>
      <c r="T2094" s="2">
        <v>5</v>
      </c>
      <c r="U2094" s="2">
        <v>0</v>
      </c>
      <c r="V2094" s="2">
        <v>81.58299999999997</v>
      </c>
    </row>
    <row r="2095" spans="1:22" ht="14.25" customHeight="1">
      <c r="A2095" s="2">
        <v>2094</v>
      </c>
      <c r="B2095" s="2" t="s">
        <v>4989</v>
      </c>
      <c r="C2095" s="2">
        <f>YEAR(Data!$D2095)</f>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2">
        <v>0.38640000000000008</v>
      </c>
    </row>
    <row r="2096" spans="1:22" ht="14.25" customHeight="1">
      <c r="A2096" s="2">
        <v>2095</v>
      </c>
      <c r="B2096" s="2" t="s">
        <v>4990</v>
      </c>
      <c r="C2096" s="2">
        <f>YEAR(Data!$D2096)</f>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13.120000000000001</v>
      </c>
      <c r="T2096" s="2">
        <v>5</v>
      </c>
      <c r="U2096" s="2">
        <v>0.2</v>
      </c>
      <c r="V2096" s="2">
        <v>1.4759999999999982</v>
      </c>
    </row>
    <row r="2097" spans="1:22" ht="14.25" customHeight="1">
      <c r="A2097" s="2">
        <v>2096</v>
      </c>
      <c r="B2097" s="2" t="s">
        <v>4993</v>
      </c>
      <c r="C2097" s="2">
        <f>YEAR(Data!$D2097)</f>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2">
        <v>240.56479999999999</v>
      </c>
    </row>
    <row r="2098" spans="1:22" ht="14.25" customHeight="1">
      <c r="A2098" s="2">
        <v>2097</v>
      </c>
      <c r="B2098" s="2" t="s">
        <v>4993</v>
      </c>
      <c r="C2098" s="2">
        <f>YEAR(Data!$D2098)</f>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2">
        <v>25.748800000000003</v>
      </c>
    </row>
    <row r="2099" spans="1:22" ht="14.25" customHeight="1">
      <c r="A2099" s="2">
        <v>2098</v>
      </c>
      <c r="B2099" s="2" t="s">
        <v>4993</v>
      </c>
      <c r="C2099" s="2">
        <f>YEAR(Data!$D2099)</f>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2">
        <v>2.1683999999999997</v>
      </c>
    </row>
    <row r="2100" spans="1:22" ht="14.25" customHeight="1">
      <c r="A2100" s="2">
        <v>2099</v>
      </c>
      <c r="B2100" s="2" t="s">
        <v>4998</v>
      </c>
      <c r="C2100" s="2">
        <f>YEAR(Data!$D2100)</f>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2">
        <v>2.3550000000000022</v>
      </c>
    </row>
    <row r="2101" spans="1:22" ht="14.25" customHeight="1">
      <c r="A2101" s="2">
        <v>2100</v>
      </c>
      <c r="B2101" s="2" t="s">
        <v>4998</v>
      </c>
      <c r="C2101" s="2">
        <f>YEAR(Data!$D2101)</f>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2">
        <v>80.48390000000002</v>
      </c>
    </row>
    <row r="2102" spans="1:22" ht="14.25" customHeight="1">
      <c r="A2102" s="2">
        <v>2101</v>
      </c>
      <c r="B2102" s="2" t="s">
        <v>4999</v>
      </c>
      <c r="C2102" s="2">
        <f>YEAR(Data!$D2102)</f>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636.40800000000013</v>
      </c>
      <c r="T2102" s="2">
        <v>3</v>
      </c>
      <c r="U2102" s="2">
        <v>0.2</v>
      </c>
      <c r="V2102" s="2">
        <v>-15.910200000000088</v>
      </c>
    </row>
    <row r="2103" spans="1:22" ht="14.25" customHeight="1">
      <c r="A2103" s="2">
        <v>2102</v>
      </c>
      <c r="B2103" s="2" t="s">
        <v>4999</v>
      </c>
      <c r="C2103" s="2">
        <f>YEAR(Data!$D2103)</f>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2">
        <v>9.3563999999999936</v>
      </c>
    </row>
    <row r="2104" spans="1:22" ht="14.25" customHeight="1">
      <c r="A2104" s="2">
        <v>2103</v>
      </c>
      <c r="B2104" s="2" t="s">
        <v>5002</v>
      </c>
      <c r="C2104" s="2">
        <f>YEAR(Data!$D2104)</f>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2">
        <v>-25.913599999999988</v>
      </c>
    </row>
    <row r="2105" spans="1:22" ht="14.25" customHeight="1">
      <c r="A2105" s="2">
        <v>2104</v>
      </c>
      <c r="B2105" s="2" t="s">
        <v>5005</v>
      </c>
      <c r="C2105" s="2">
        <f>YEAR(Data!$D2105)</f>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2">
        <v>106.52159999999999</v>
      </c>
    </row>
    <row r="2106" spans="1:22" ht="14.25" customHeight="1">
      <c r="A2106" s="2">
        <v>2105</v>
      </c>
      <c r="B2106" s="2" t="s">
        <v>5005</v>
      </c>
      <c r="C2106" s="2">
        <f>YEAR(Data!$D2106)</f>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2">
        <v>11.7</v>
      </c>
    </row>
    <row r="2107" spans="1:22" ht="14.25" customHeight="1">
      <c r="A2107" s="2">
        <v>2106</v>
      </c>
      <c r="B2107" s="2" t="s">
        <v>5007</v>
      </c>
      <c r="C2107" s="2">
        <f>YEAR(Data!$D2107)</f>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15.552000000000003</v>
      </c>
      <c r="T2107" s="2">
        <v>3</v>
      </c>
      <c r="U2107" s="2">
        <v>0.2</v>
      </c>
      <c r="V2107" s="2">
        <v>5.4432</v>
      </c>
    </row>
    <row r="2108" spans="1:22" ht="14.25" customHeight="1">
      <c r="A2108" s="2">
        <v>2107</v>
      </c>
      <c r="B2108" s="2" t="s">
        <v>5010</v>
      </c>
      <c r="C2108" s="2">
        <f>YEAR(Data!$D2108)</f>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0.87599999999999978</v>
      </c>
      <c r="T2108" s="2">
        <v>1</v>
      </c>
      <c r="U2108" s="2">
        <v>0.8</v>
      </c>
      <c r="V2108" s="2">
        <v>-1.4016000000000002</v>
      </c>
    </row>
    <row r="2109" spans="1:22" ht="14.25" customHeight="1">
      <c r="A2109" s="2">
        <v>2108</v>
      </c>
      <c r="B2109" s="2" t="s">
        <v>5012</v>
      </c>
      <c r="C2109" s="2">
        <f>YEAR(Data!$D2109)</f>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2">
        <v>9.3905999999999992</v>
      </c>
    </row>
    <row r="2110" spans="1:22" ht="14.25" customHeight="1">
      <c r="A2110" s="2">
        <v>2109</v>
      </c>
      <c r="B2110" s="2" t="s">
        <v>5012</v>
      </c>
      <c r="C2110" s="2">
        <f>YEAR(Data!$D2110)</f>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2">
        <v>124.48499999999999</v>
      </c>
    </row>
    <row r="2111" spans="1:22" ht="14.25" customHeight="1">
      <c r="A2111" s="2">
        <v>2110</v>
      </c>
      <c r="B2111" s="2" t="s">
        <v>5012</v>
      </c>
      <c r="C2111" s="2">
        <f>YEAR(Data!$D2111)</f>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2">
        <v>1.2599999999999998</v>
      </c>
    </row>
    <row r="2112" spans="1:22" ht="14.25" customHeight="1">
      <c r="A2112" s="2">
        <v>2111</v>
      </c>
      <c r="B2112" s="2" t="s">
        <v>5012</v>
      </c>
      <c r="C2112" s="2">
        <f>YEAR(Data!$D2112)</f>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17.450000000000003</v>
      </c>
      <c r="T2112" s="2">
        <v>5</v>
      </c>
      <c r="U2112" s="2">
        <v>0</v>
      </c>
      <c r="V2112" s="2">
        <v>8.0269999999999992</v>
      </c>
    </row>
    <row r="2113" spans="1:22" ht="14.25" customHeight="1">
      <c r="A2113" s="2">
        <v>2112</v>
      </c>
      <c r="B2113" s="2" t="s">
        <v>5012</v>
      </c>
      <c r="C2113" s="2">
        <f>YEAR(Data!$D2113)</f>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2">
        <v>20.196000000000012</v>
      </c>
    </row>
    <row r="2114" spans="1:22" ht="14.25" customHeight="1">
      <c r="A2114" s="2">
        <v>2113</v>
      </c>
      <c r="B2114" s="2" t="s">
        <v>5012</v>
      </c>
      <c r="C2114" s="2">
        <f>YEAR(Data!$D2114)</f>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29.700000000000003</v>
      </c>
      <c r="T2114" s="2">
        <v>3</v>
      </c>
      <c r="U2114" s="2">
        <v>0</v>
      </c>
      <c r="V2114" s="2">
        <v>8.0190000000000001</v>
      </c>
    </row>
    <row r="2115" spans="1:22" ht="14.25" customHeight="1">
      <c r="A2115" s="2">
        <v>2114</v>
      </c>
      <c r="B2115" s="2" t="s">
        <v>5012</v>
      </c>
      <c r="C2115" s="2">
        <f>YEAR(Data!$D2115)</f>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1295.8400000000001</v>
      </c>
      <c r="T2115" s="2">
        <v>4</v>
      </c>
      <c r="U2115" s="2">
        <v>0.2</v>
      </c>
      <c r="V2115" s="2">
        <v>145.78199999999993</v>
      </c>
    </row>
    <row r="2116" spans="1:22" ht="14.25" customHeight="1">
      <c r="A2116" s="2">
        <v>2115</v>
      </c>
      <c r="B2116" s="2" t="s">
        <v>5012</v>
      </c>
      <c r="C2116" s="2">
        <f>YEAR(Data!$D2116)</f>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2">
        <v>12.646799999999999</v>
      </c>
    </row>
    <row r="2117" spans="1:22" ht="14.25" customHeight="1">
      <c r="A2117" s="2">
        <v>2116</v>
      </c>
      <c r="B2117" s="2" t="s">
        <v>5012</v>
      </c>
      <c r="C2117" s="2">
        <f>YEAR(Data!$D2117)</f>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2">
        <v>20.03919999999998</v>
      </c>
    </row>
    <row r="2118" spans="1:22" ht="14.25" customHeight="1">
      <c r="A2118" s="2">
        <v>2117</v>
      </c>
      <c r="B2118" s="2" t="s">
        <v>5021</v>
      </c>
      <c r="C2118" s="2">
        <f>YEAR(Data!$D2118)</f>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2">
        <v>-13.978000000000009</v>
      </c>
    </row>
    <row r="2119" spans="1:22" ht="14.25" customHeight="1">
      <c r="A2119" s="2">
        <v>2118</v>
      </c>
      <c r="B2119" s="2" t="s">
        <v>5022</v>
      </c>
      <c r="C2119" s="2">
        <f>YEAR(Data!$D2119)</f>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2">
        <v>73.544799999999995</v>
      </c>
    </row>
    <row r="2120" spans="1:22" ht="14.25" customHeight="1">
      <c r="A2120" s="2">
        <v>2119</v>
      </c>
      <c r="B2120" s="2" t="s">
        <v>5026</v>
      </c>
      <c r="C2120" s="2">
        <f>YEAR(Data!$D2120)</f>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2">
        <v>2.3759999999999999</v>
      </c>
    </row>
    <row r="2121" spans="1:22" ht="14.25" customHeight="1">
      <c r="A2121" s="2">
        <v>2120</v>
      </c>
      <c r="B2121" s="2" t="s">
        <v>5026</v>
      </c>
      <c r="C2121" s="2">
        <f>YEAR(Data!$D2121)</f>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2">
        <v>302.37299999999993</v>
      </c>
    </row>
    <row r="2122" spans="1:22" ht="14.25" customHeight="1">
      <c r="A2122" s="2">
        <v>2121</v>
      </c>
      <c r="B2122" s="2" t="s">
        <v>5027</v>
      </c>
      <c r="C2122" s="2">
        <f>YEAR(Data!$D2122)</f>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2.8080000000000007</v>
      </c>
      <c r="T2122" s="2">
        <v>3</v>
      </c>
      <c r="U2122" s="2">
        <v>0.7</v>
      </c>
      <c r="V2122" s="2">
        <v>-1.9656000000000002</v>
      </c>
    </row>
    <row r="2123" spans="1:22" ht="14.25" customHeight="1">
      <c r="A2123" s="2">
        <v>2122</v>
      </c>
      <c r="B2123" s="2" t="s">
        <v>5029</v>
      </c>
      <c r="C2123" s="2">
        <f>YEAR(Data!$D2123)</f>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2">
        <v>-2.6997000000000355</v>
      </c>
    </row>
    <row r="2124" spans="1:22" ht="14.25" customHeight="1">
      <c r="A2124" s="2">
        <v>2123</v>
      </c>
      <c r="B2124" s="2" t="s">
        <v>5031</v>
      </c>
      <c r="C2124" s="2">
        <f>YEAR(Data!$D2124)</f>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2">
        <v>41.133199999999988</v>
      </c>
    </row>
    <row r="2125" spans="1:22" ht="14.25" customHeight="1">
      <c r="A2125" s="2">
        <v>2124</v>
      </c>
      <c r="B2125" s="2" t="s">
        <v>5031</v>
      </c>
      <c r="C2125" s="2">
        <f>YEAR(Data!$D2125)</f>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2">
        <v>13.3056</v>
      </c>
    </row>
    <row r="2126" spans="1:22" ht="14.25" customHeight="1">
      <c r="A2126" s="2">
        <v>2125</v>
      </c>
      <c r="B2126" s="2" t="s">
        <v>5032</v>
      </c>
      <c r="C2126" s="2">
        <f>YEAR(Data!$D2126)</f>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104.68000000000002</v>
      </c>
      <c r="T2126" s="2">
        <v>5</v>
      </c>
      <c r="U2126" s="2">
        <v>0.2</v>
      </c>
      <c r="V2126" s="2">
        <v>35.329499999999996</v>
      </c>
    </row>
    <row r="2127" spans="1:22" ht="14.25" customHeight="1">
      <c r="A2127" s="2">
        <v>2126</v>
      </c>
      <c r="B2127" s="2" t="s">
        <v>5032</v>
      </c>
      <c r="C2127" s="2">
        <f>YEAR(Data!$D2127)</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2">
        <v>9.4436999999999998</v>
      </c>
    </row>
    <row r="2128" spans="1:22" ht="14.25" customHeight="1">
      <c r="A2128" s="2">
        <v>2127</v>
      </c>
      <c r="B2128" s="2" t="s">
        <v>5037</v>
      </c>
      <c r="C2128" s="2">
        <f>YEAR(Data!$D2128)</f>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2">
        <v>1.079699999999999</v>
      </c>
    </row>
    <row r="2129" spans="1:22" ht="14.25" customHeight="1">
      <c r="A2129" s="2">
        <v>2128</v>
      </c>
      <c r="B2129" s="2" t="s">
        <v>5040</v>
      </c>
      <c r="C2129" s="2">
        <f>YEAR(Data!$D2129)</f>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2">
        <v>6.4943999999999953</v>
      </c>
    </row>
    <row r="2130" spans="1:22" ht="14.25" customHeight="1">
      <c r="A2130" s="2">
        <v>2129</v>
      </c>
      <c r="B2130" s="2" t="s">
        <v>5040</v>
      </c>
      <c r="C2130" s="2">
        <f>YEAR(Data!$D2130)</f>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20.736000000000004</v>
      </c>
      <c r="T2130" s="2">
        <v>4</v>
      </c>
      <c r="U2130" s="2">
        <v>0.2</v>
      </c>
      <c r="V2130" s="2">
        <v>7.2576000000000001</v>
      </c>
    </row>
    <row r="2131" spans="1:22" ht="14.25" customHeight="1">
      <c r="A2131" s="2">
        <v>2130</v>
      </c>
      <c r="B2131" s="2" t="s">
        <v>5043</v>
      </c>
      <c r="C2131" s="2">
        <f>YEAR(Data!$D2131)</f>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2">
        <v>9.3184000000000005</v>
      </c>
    </row>
    <row r="2132" spans="1:22" ht="14.25" customHeight="1">
      <c r="A2132" s="2">
        <v>2131</v>
      </c>
      <c r="B2132" s="2" t="s">
        <v>5043</v>
      </c>
      <c r="C2132" s="2">
        <f>YEAR(Data!$D2132)</f>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2">
        <v>11.9412</v>
      </c>
    </row>
    <row r="2133" spans="1:22" ht="14.25" customHeight="1">
      <c r="A2133" s="2">
        <v>2132</v>
      </c>
      <c r="B2133" s="2" t="s">
        <v>5043</v>
      </c>
      <c r="C2133" s="2">
        <f>YEAR(Data!$D2133)</f>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2">
        <v>60.139800000000015</v>
      </c>
    </row>
    <row r="2134" spans="1:22" ht="14.25" customHeight="1">
      <c r="A2134" s="2">
        <v>2133</v>
      </c>
      <c r="B2134" s="2" t="s">
        <v>5050</v>
      </c>
      <c r="C2134" s="2">
        <f>YEAR(Data!$D2134)</f>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2">
        <v>9.0389999999999997</v>
      </c>
    </row>
    <row r="2135" spans="1:22" ht="14.25" customHeight="1">
      <c r="A2135" s="2">
        <v>2134</v>
      </c>
      <c r="B2135" s="2" t="s">
        <v>5053</v>
      </c>
      <c r="C2135" s="2">
        <f>YEAR(Data!$D2135)</f>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-122.39280000000002</v>
      </c>
    </row>
    <row r="2136" spans="1:22" ht="14.25" customHeight="1">
      <c r="A2136" s="2">
        <v>2135</v>
      </c>
      <c r="B2136" s="2" t="s">
        <v>5053</v>
      </c>
      <c r="C2136" s="2">
        <f>YEAR(Data!$D2136)</f>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2">
        <v>-2.3813999999999993</v>
      </c>
    </row>
    <row r="2137" spans="1:22" ht="14.25" customHeight="1">
      <c r="A2137" s="2">
        <v>2136</v>
      </c>
      <c r="B2137" s="2" t="s">
        <v>5053</v>
      </c>
      <c r="C2137" s="2">
        <f>YEAR(Data!$D2137)</f>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94.919999999999987</v>
      </c>
      <c r="T2137" s="2">
        <v>4</v>
      </c>
      <c r="U2137" s="2">
        <v>0.4</v>
      </c>
      <c r="V2137" s="2">
        <v>15.819999999999993</v>
      </c>
    </row>
    <row r="2138" spans="1:22" ht="14.25" customHeight="1">
      <c r="A2138" s="2">
        <v>2137</v>
      </c>
      <c r="B2138" s="2" t="s">
        <v>5058</v>
      </c>
      <c r="C2138" s="2">
        <f>YEAR(Data!$D2138)</f>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2">
        <v>-11.439000000000004</v>
      </c>
    </row>
    <row r="2139" spans="1:22" ht="14.25" customHeight="1">
      <c r="A2139" s="2">
        <v>2138</v>
      </c>
      <c r="B2139" s="2" t="s">
        <v>5058</v>
      </c>
      <c r="C2139" s="2">
        <f>YEAR(Data!$D2139)</f>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3.6559999999999993</v>
      </c>
      <c r="T2139" s="2">
        <v>4</v>
      </c>
      <c r="U2139" s="2">
        <v>0.8</v>
      </c>
      <c r="V2139" s="2">
        <v>-5.8496000000000024</v>
      </c>
    </row>
    <row r="2140" spans="1:22" ht="14.25" customHeight="1">
      <c r="A2140" s="2">
        <v>2139</v>
      </c>
      <c r="B2140" s="2" t="s">
        <v>5063</v>
      </c>
      <c r="C2140" s="2">
        <f>YEAR(Data!$D2140)</f>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2">
        <v>73.41</v>
      </c>
    </row>
    <row r="2141" spans="1:22" ht="14.25" customHeight="1">
      <c r="A2141" s="2">
        <v>2140</v>
      </c>
      <c r="B2141" s="2" t="s">
        <v>5064</v>
      </c>
      <c r="C2141" s="2">
        <f>YEAR(Data!$D2141)</f>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149.54399999999998</v>
      </c>
      <c r="T2141" s="2">
        <v>9</v>
      </c>
      <c r="U2141" s="2">
        <v>0.2</v>
      </c>
      <c r="V2141" s="2">
        <v>50.471099999999993</v>
      </c>
    </row>
    <row r="2142" spans="1:22" ht="14.25" customHeight="1">
      <c r="A2142" s="2">
        <v>2141</v>
      </c>
      <c r="B2142" s="2" t="s">
        <v>5064</v>
      </c>
      <c r="C2142" s="2">
        <f>YEAR(Data!$D2142)</f>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2">
        <v>4.4564000000000004</v>
      </c>
    </row>
    <row r="2143" spans="1:22" ht="14.25" customHeight="1">
      <c r="A2143" s="2">
        <v>2142</v>
      </c>
      <c r="B2143" s="2" t="s">
        <v>5064</v>
      </c>
      <c r="C2143" s="2">
        <f>YEAR(Data!$D2143)</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991.76400000000012</v>
      </c>
      <c r="T2143" s="2">
        <v>3</v>
      </c>
      <c r="U2143" s="2">
        <v>0.4</v>
      </c>
      <c r="V2143" s="2">
        <v>-347.11740000000009</v>
      </c>
    </row>
    <row r="2144" spans="1:22" ht="14.25" customHeight="1">
      <c r="A2144" s="2">
        <v>2143</v>
      </c>
      <c r="B2144" s="2" t="s">
        <v>5069</v>
      </c>
      <c r="C2144" s="2">
        <f>YEAR(Data!$D2144)</f>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9.9059999999999988</v>
      </c>
    </row>
    <row r="2145" spans="1:22" ht="14.25" customHeight="1">
      <c r="A2145" s="2">
        <v>2144</v>
      </c>
      <c r="B2145" s="2" t="s">
        <v>5069</v>
      </c>
      <c r="C2145" s="2">
        <f>YEAR(Data!$D2145)</f>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23.987999999999996</v>
      </c>
      <c r="T2145" s="2">
        <v>2</v>
      </c>
      <c r="U2145" s="2">
        <v>0.4</v>
      </c>
      <c r="V2145" s="2">
        <v>-4.7975999999999974</v>
      </c>
    </row>
    <row r="2146" spans="1:22" ht="14.25" customHeight="1">
      <c r="A2146" s="2">
        <v>2145</v>
      </c>
      <c r="B2146" s="2" t="s">
        <v>5069</v>
      </c>
      <c r="C2146" s="2">
        <f>YEAR(Data!$D2146)</f>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2">
        <v>5.4235999999999995</v>
      </c>
    </row>
    <row r="2147" spans="1:22" ht="14.25" customHeight="1">
      <c r="A2147" s="2">
        <v>2146</v>
      </c>
      <c r="B2147" s="2" t="s">
        <v>5070</v>
      </c>
      <c r="C2147" s="2">
        <f>YEAR(Data!$D2147)</f>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422.05799999999994</v>
      </c>
      <c r="T2147" s="2">
        <v>3</v>
      </c>
      <c r="U2147" s="2">
        <v>0.3</v>
      </c>
      <c r="V2147" s="2">
        <v>-18.088200000000001</v>
      </c>
    </row>
    <row r="2148" spans="1:22" ht="14.25" customHeight="1">
      <c r="A2148" s="2">
        <v>2147</v>
      </c>
      <c r="B2148" s="2" t="s">
        <v>5070</v>
      </c>
      <c r="C2148" s="2">
        <f>YEAR(Data!$D2148)</f>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2">
        <v>-27.93119999999999</v>
      </c>
    </row>
    <row r="2149" spans="1:22" ht="14.25" customHeight="1">
      <c r="A2149" s="2">
        <v>2148</v>
      </c>
      <c r="B2149" s="2" t="s">
        <v>5070</v>
      </c>
      <c r="C2149" s="2">
        <f>YEAR(Data!$D2149)</f>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254.35200000000003</v>
      </c>
      <c r="T2149" s="2">
        <v>6</v>
      </c>
      <c r="U2149" s="2">
        <v>0.2</v>
      </c>
      <c r="V2149" s="2">
        <v>-50.870400000000018</v>
      </c>
    </row>
    <row r="2150" spans="1:22" ht="14.25" customHeight="1">
      <c r="A2150" s="2">
        <v>2149</v>
      </c>
      <c r="B2150" s="2" t="s">
        <v>5072</v>
      </c>
      <c r="C2150" s="2">
        <f>YEAR(Data!$D2150)</f>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2">
        <v>4.330999999999996</v>
      </c>
    </row>
    <row r="2151" spans="1:22" ht="14.25" customHeight="1">
      <c r="A2151" s="2">
        <v>2150</v>
      </c>
      <c r="B2151" s="2" t="s">
        <v>5073</v>
      </c>
      <c r="C2151" s="2">
        <f>YEAR(Data!$D2151)</f>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84.949999999999989</v>
      </c>
      <c r="T2151" s="2">
        <v>5</v>
      </c>
      <c r="U2151" s="2">
        <v>0</v>
      </c>
      <c r="V2151" s="2">
        <v>22.086999999999996</v>
      </c>
    </row>
    <row r="2152" spans="1:22" ht="14.25" customHeight="1">
      <c r="A2152" s="2">
        <v>2151</v>
      </c>
      <c r="B2152" s="2" t="s">
        <v>5076</v>
      </c>
      <c r="C2152" s="2">
        <f>YEAR(Data!$D2152)</f>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2">
        <v>-53.270399999999995</v>
      </c>
    </row>
    <row r="2153" spans="1:22" ht="14.25" customHeight="1">
      <c r="A2153" s="2">
        <v>2152</v>
      </c>
      <c r="B2153" s="2" t="s">
        <v>5080</v>
      </c>
      <c r="C2153" s="2">
        <f>YEAR(Data!$D2153)</f>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2">
        <v>43.598100000000002</v>
      </c>
    </row>
    <row r="2154" spans="1:22" ht="14.25" customHeight="1">
      <c r="A2154" s="2">
        <v>2153</v>
      </c>
      <c r="B2154" s="2" t="s">
        <v>5084</v>
      </c>
      <c r="C2154" s="2">
        <f>YEAR(Data!$D2154)</f>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14.940000000000001</v>
      </c>
      <c r="T2154" s="2">
        <v>3</v>
      </c>
      <c r="U2154" s="2">
        <v>0</v>
      </c>
      <c r="V2154" s="2">
        <v>7.0218000000000007</v>
      </c>
    </row>
    <row r="2155" spans="1:22" ht="14.25" customHeight="1">
      <c r="A2155" s="2">
        <v>2154</v>
      </c>
      <c r="B2155" s="2" t="s">
        <v>5085</v>
      </c>
      <c r="C2155" s="2">
        <f>YEAR(Data!$D2155)</f>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2">
        <v>5.133</v>
      </c>
    </row>
    <row r="2156" spans="1:22" ht="14.25" customHeight="1">
      <c r="A2156" s="2">
        <v>2155</v>
      </c>
      <c r="B2156" s="2" t="s">
        <v>5086</v>
      </c>
      <c r="C2156" s="2">
        <f>YEAR(Data!$D2156)</f>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2">
        <v>-10.173599999999997</v>
      </c>
    </row>
    <row r="2157" spans="1:22" ht="14.25" customHeight="1">
      <c r="A2157" s="2">
        <v>2156</v>
      </c>
      <c r="B2157" s="2" t="s">
        <v>5087</v>
      </c>
      <c r="C2157" s="2">
        <f>YEAR(Data!$D2157)</f>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2">
        <v>10.74</v>
      </c>
    </row>
    <row r="2158" spans="1:22" ht="14.25" customHeight="1">
      <c r="A2158" s="2">
        <v>2157</v>
      </c>
      <c r="B2158" s="2" t="s">
        <v>5088</v>
      </c>
      <c r="C2158" s="2">
        <f>YEAR(Data!$D2158)</f>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501.81000000000006</v>
      </c>
      <c r="T2158" s="2">
        <v>3</v>
      </c>
      <c r="U2158" s="2">
        <v>0</v>
      </c>
      <c r="V2158" s="2">
        <v>0</v>
      </c>
    </row>
    <row r="2159" spans="1:22" ht="14.25" customHeight="1">
      <c r="A2159" s="2">
        <v>2158</v>
      </c>
      <c r="B2159" s="2" t="s">
        <v>5088</v>
      </c>
      <c r="C2159" s="2">
        <f>YEAR(Data!$D2159)</f>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2">
        <v>9.716399999999993</v>
      </c>
    </row>
    <row r="2160" spans="1:22" ht="14.25" customHeight="1">
      <c r="A2160" s="2">
        <v>2159</v>
      </c>
      <c r="B2160" s="2" t="s">
        <v>5089</v>
      </c>
      <c r="C2160" s="2">
        <f>YEAR(Data!$D2160)</f>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2">
        <v>2.0087999999999973</v>
      </c>
    </row>
    <row r="2161" spans="1:22" ht="14.25" customHeight="1">
      <c r="A2161" s="2">
        <v>2160</v>
      </c>
      <c r="B2161" s="2" t="s">
        <v>5092</v>
      </c>
      <c r="C2161" s="2">
        <f>YEAR(Data!$D2161)</f>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8.8079999999999981</v>
      </c>
      <c r="T2161" s="2">
        <v>3</v>
      </c>
      <c r="U2161" s="2">
        <v>0.8</v>
      </c>
      <c r="V2161" s="2">
        <v>-14.973600000000001</v>
      </c>
    </row>
    <row r="2162" spans="1:22" ht="14.25" customHeight="1">
      <c r="A2162" s="2">
        <v>2161</v>
      </c>
      <c r="B2162" s="2" t="s">
        <v>5093</v>
      </c>
      <c r="C2162" s="2">
        <f>YEAR(Data!$D2162)</f>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79.384000000000015</v>
      </c>
      <c r="T2162" s="2">
        <v>1</v>
      </c>
      <c r="U2162" s="2">
        <v>0.2</v>
      </c>
      <c r="V2162" s="2">
        <v>29.768999999999998</v>
      </c>
    </row>
    <row r="2163" spans="1:22" ht="14.25" customHeight="1">
      <c r="A2163" s="2">
        <v>2162</v>
      </c>
      <c r="B2163" s="2" t="s">
        <v>5094</v>
      </c>
      <c r="C2163" s="2">
        <f>YEAR(Data!$D2163)</f>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2">
        <v>10.028199999999998</v>
      </c>
    </row>
    <row r="2164" spans="1:22" ht="14.25" customHeight="1">
      <c r="A2164" s="2">
        <v>2163</v>
      </c>
      <c r="B2164" s="2" t="s">
        <v>5097</v>
      </c>
      <c r="C2164" s="2">
        <f>YEAR(Data!$D2164)</f>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314.54999999999995</v>
      </c>
      <c r="T2164" s="2">
        <v>3</v>
      </c>
      <c r="U2164" s="2">
        <v>0</v>
      </c>
      <c r="V2164" s="2">
        <v>150.98399999999998</v>
      </c>
    </row>
    <row r="2165" spans="1:22" ht="14.25" customHeight="1">
      <c r="A2165" s="2">
        <v>2164</v>
      </c>
      <c r="B2165" s="2" t="s">
        <v>5101</v>
      </c>
      <c r="C2165" s="2">
        <f>YEAR(Data!$D2165)</f>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2">
        <v>23.996999999999986</v>
      </c>
    </row>
    <row r="2166" spans="1:22" ht="14.25" customHeight="1">
      <c r="A2166" s="2">
        <v>2165</v>
      </c>
      <c r="B2166" s="2" t="s">
        <v>5101</v>
      </c>
      <c r="C2166" s="2">
        <f>YEAR(Data!$D2166)</f>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2">
        <v>3.0043999999999995</v>
      </c>
    </row>
    <row r="2167" spans="1:22" ht="14.25" customHeight="1">
      <c r="A2167" s="2">
        <v>2166</v>
      </c>
      <c r="B2167" s="2" t="s">
        <v>5101</v>
      </c>
      <c r="C2167" s="2">
        <f>YEAR(Data!$D2167)</f>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2">
        <v>-150.41399999999999</v>
      </c>
    </row>
    <row r="2168" spans="1:22" ht="14.25" customHeight="1">
      <c r="A2168" s="2">
        <v>2167</v>
      </c>
      <c r="B2168" s="2" t="s">
        <v>5101</v>
      </c>
      <c r="C2168" s="2">
        <f>YEAR(Data!$D2168)</f>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2">
        <v>1.1904000000000003</v>
      </c>
    </row>
    <row r="2169" spans="1:22" ht="14.25" customHeight="1">
      <c r="A2169" s="2">
        <v>2168</v>
      </c>
      <c r="B2169" s="2" t="s">
        <v>5101</v>
      </c>
      <c r="C2169" s="2">
        <f>YEAR(Data!$D2169)</f>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6.2859999999999987</v>
      </c>
      <c r="T2169" s="2">
        <v>7</v>
      </c>
      <c r="U2169" s="2">
        <v>0.8</v>
      </c>
      <c r="V2169" s="2">
        <v>-11.000500000000008</v>
      </c>
    </row>
    <row r="2170" spans="1:22" ht="14.25" customHeight="1">
      <c r="A2170" s="2">
        <v>2169</v>
      </c>
      <c r="B2170" s="2" t="s">
        <v>5104</v>
      </c>
      <c r="C2170" s="2">
        <f>YEAR(Data!$D2170)</f>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14.015999999999998</v>
      </c>
      <c r="T2170" s="2">
        <v>3</v>
      </c>
      <c r="U2170" s="2">
        <v>0.2</v>
      </c>
      <c r="V2170" s="2">
        <v>1.7519999999999998</v>
      </c>
    </row>
    <row r="2171" spans="1:22" ht="14.25" customHeight="1">
      <c r="A2171" s="2">
        <v>2170</v>
      </c>
      <c r="B2171" s="2" t="s">
        <v>5104</v>
      </c>
      <c r="C2171" s="2">
        <f>YEAR(Data!$D2171)</f>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2">
        <v>-8.9970000000000034</v>
      </c>
    </row>
    <row r="2172" spans="1:22" ht="14.25" customHeight="1">
      <c r="A2172" s="2">
        <v>2171</v>
      </c>
      <c r="B2172" s="2" t="s">
        <v>5104</v>
      </c>
      <c r="C2172" s="2">
        <f>YEAR(Data!$D2172)</f>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2">
        <v>-26.995499999999993</v>
      </c>
    </row>
    <row r="2173" spans="1:22" ht="14.25" customHeight="1">
      <c r="A2173" s="2">
        <v>2172</v>
      </c>
      <c r="B2173" s="2" t="s">
        <v>5107</v>
      </c>
      <c r="C2173" s="2">
        <f>YEAR(Data!$D2173)</f>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2">
        <v>-8.7232000000000198</v>
      </c>
    </row>
    <row r="2174" spans="1:22" ht="14.25" customHeight="1">
      <c r="A2174" s="2">
        <v>2173</v>
      </c>
      <c r="B2174" s="2" t="s">
        <v>5109</v>
      </c>
      <c r="C2174" s="2">
        <f>YEAR(Data!$D2174)</f>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19.752000000000002</v>
      </c>
      <c r="T2174" s="2">
        <v>3</v>
      </c>
      <c r="U2174" s="2">
        <v>0.2</v>
      </c>
      <c r="V2174" s="2">
        <v>6.9131999999999998</v>
      </c>
    </row>
    <row r="2175" spans="1:22" ht="14.25" customHeight="1">
      <c r="A2175" s="2">
        <v>2174</v>
      </c>
      <c r="B2175" s="2" t="s">
        <v>5114</v>
      </c>
      <c r="C2175" s="2">
        <f>YEAR(Data!$D2175)</f>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9.2639999999999976</v>
      </c>
      <c r="T2175" s="2">
        <v>3</v>
      </c>
      <c r="U2175" s="2">
        <v>0.8</v>
      </c>
      <c r="V2175" s="2">
        <v>-13.895999999999997</v>
      </c>
    </row>
    <row r="2176" spans="1:22" ht="14.25" customHeight="1">
      <c r="A2176" s="2">
        <v>2175</v>
      </c>
      <c r="B2176" s="2" t="s">
        <v>5115</v>
      </c>
      <c r="C2176" s="2">
        <f>YEAR(Data!$D2176)</f>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2">
        <v>6.1792000000000016</v>
      </c>
    </row>
    <row r="2177" spans="1:22" ht="14.25" customHeight="1">
      <c r="A2177" s="2">
        <v>2176</v>
      </c>
      <c r="B2177" s="2" t="s">
        <v>5116</v>
      </c>
      <c r="C2177" s="2">
        <f>YEAR(Data!$D2177)</f>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2">
        <v>21.012799999999999</v>
      </c>
    </row>
    <row r="2178" spans="1:22" ht="14.25" customHeight="1">
      <c r="A2178" s="2">
        <v>2177</v>
      </c>
      <c r="B2178" s="2" t="s">
        <v>5116</v>
      </c>
      <c r="C2178" s="2">
        <f>YEAR(Data!$D2178)</f>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2">
        <v>28.857599999999998</v>
      </c>
    </row>
    <row r="2179" spans="1:22" ht="14.25" customHeight="1">
      <c r="A2179" s="2">
        <v>2178</v>
      </c>
      <c r="B2179" s="2" t="s">
        <v>5116</v>
      </c>
      <c r="C2179" s="2">
        <f>YEAR(Data!$D2179)</f>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2">
        <v>13.037499999999998</v>
      </c>
    </row>
    <row r="2180" spans="1:22" ht="14.25" customHeight="1">
      <c r="A2180" s="2">
        <v>2179</v>
      </c>
      <c r="B2180" s="2" t="s">
        <v>5116</v>
      </c>
      <c r="C2180" s="2">
        <f>YEAR(Data!$D2180)</f>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2">
        <v>32.935999999999993</v>
      </c>
    </row>
    <row r="2181" spans="1:22" ht="14.25" customHeight="1">
      <c r="A2181" s="2">
        <v>2180</v>
      </c>
      <c r="B2181" s="2" t="s">
        <v>5122</v>
      </c>
      <c r="C2181" s="2">
        <f>YEAR(Data!$D2181)</f>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85.232000000000014</v>
      </c>
      <c r="T2181" s="2">
        <v>7</v>
      </c>
      <c r="U2181" s="2">
        <v>0.2</v>
      </c>
      <c r="V2181" s="2">
        <v>30.896599999999996</v>
      </c>
    </row>
    <row r="2182" spans="1:22" ht="14.25" customHeight="1">
      <c r="A2182" s="2">
        <v>2181</v>
      </c>
      <c r="B2182" s="2" t="s">
        <v>5122</v>
      </c>
      <c r="C2182" s="2">
        <f>YEAR(Data!$D2182)</f>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44.400000000000006</v>
      </c>
      <c r="T2182" s="2">
        <v>3</v>
      </c>
      <c r="U2182" s="2">
        <v>0</v>
      </c>
      <c r="V2182" s="2">
        <v>22.200000000000003</v>
      </c>
    </row>
    <row r="2183" spans="1:22" ht="14.25" customHeight="1">
      <c r="A2183" s="2">
        <v>2182</v>
      </c>
      <c r="B2183" s="2" t="s">
        <v>5122</v>
      </c>
      <c r="C2183" s="2">
        <f>YEAR(Data!$D2183)</f>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2">
        <v>59.035200000000003</v>
      </c>
    </row>
    <row r="2184" spans="1:22" ht="14.25" customHeight="1">
      <c r="A2184" s="2">
        <v>2183</v>
      </c>
      <c r="B2184" s="2" t="s">
        <v>5122</v>
      </c>
      <c r="C2184" s="2">
        <f>YEAR(Data!$D2184)</f>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2">
        <v>1159.9854999999998</v>
      </c>
    </row>
    <row r="2185" spans="1:22" ht="14.25" customHeight="1">
      <c r="A2185" s="2">
        <v>2184</v>
      </c>
      <c r="B2185" s="2" t="s">
        <v>5122</v>
      </c>
      <c r="C2185" s="2">
        <f>YEAR(Data!$D2185)</f>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2">
        <v>21.994499999999988</v>
      </c>
    </row>
    <row r="2186" spans="1:22" ht="14.25" customHeight="1">
      <c r="A2186" s="2">
        <v>2185</v>
      </c>
      <c r="B2186" s="2" t="s">
        <v>5122</v>
      </c>
      <c r="C2186" s="2">
        <f>YEAR(Data!$D2186)</f>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2">
        <v>28.019200000000005</v>
      </c>
    </row>
    <row r="2187" spans="1:22" ht="14.25" customHeight="1">
      <c r="A2187" s="2">
        <v>2186</v>
      </c>
      <c r="B2187" s="2" t="s">
        <v>5125</v>
      </c>
      <c r="C2187" s="2">
        <f>YEAR(Data!$D2187)</f>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54.896000000000008</v>
      </c>
      <c r="T2187" s="2">
        <v>2</v>
      </c>
      <c r="U2187" s="2">
        <v>0.2</v>
      </c>
      <c r="V2187" s="2">
        <v>18.5274</v>
      </c>
    </row>
    <row r="2188" spans="1:22" ht="14.25" customHeight="1">
      <c r="A2188" s="2">
        <v>2187</v>
      </c>
      <c r="B2188" s="2" t="s">
        <v>5126</v>
      </c>
      <c r="C2188" s="2">
        <f>YEAR(Data!$D2188)</f>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2">
        <v>7.25</v>
      </c>
    </row>
    <row r="2189" spans="1:22" ht="14.25" customHeight="1">
      <c r="A2189" s="2">
        <v>2188</v>
      </c>
      <c r="B2189" s="2" t="s">
        <v>5129</v>
      </c>
      <c r="C2189" s="2">
        <f>YEAR(Data!$D2189)</f>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2">
        <v>35.04</v>
      </c>
    </row>
    <row r="2190" spans="1:22" ht="14.25" customHeight="1">
      <c r="A2190" s="2">
        <v>2189</v>
      </c>
      <c r="B2190" s="2" t="s">
        <v>5129</v>
      </c>
      <c r="C2190" s="2">
        <f>YEAR(Data!$D2190)</f>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row>
    <row r="2191" spans="1:22" ht="14.25" customHeight="1">
      <c r="A2191" s="2">
        <v>2190</v>
      </c>
      <c r="B2191" s="2" t="s">
        <v>5129</v>
      </c>
      <c r="C2191" s="2">
        <f>YEAR(Data!$D2191)</f>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1454.4900000000002</v>
      </c>
      <c r="T2191" s="2">
        <v>9</v>
      </c>
      <c r="U2191" s="2">
        <v>0</v>
      </c>
      <c r="V2191" s="2">
        <v>378.16740000000004</v>
      </c>
    </row>
    <row r="2192" spans="1:22" ht="14.25" customHeight="1">
      <c r="A2192" s="2">
        <v>2191</v>
      </c>
      <c r="B2192" s="2" t="s">
        <v>5130</v>
      </c>
      <c r="C2192" s="2">
        <f>YEAR(Data!$D2192)</f>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2">
        <v>17.026800000000001</v>
      </c>
    </row>
    <row r="2193" spans="1:22" ht="14.25" customHeight="1">
      <c r="A2193" s="2">
        <v>2192</v>
      </c>
      <c r="B2193" s="2" t="s">
        <v>5133</v>
      </c>
      <c r="C2193" s="2">
        <f>YEAR(Data!$D2193)</f>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2">
        <v>51.823799999999999</v>
      </c>
    </row>
    <row r="2194" spans="1:22" ht="14.25" customHeight="1">
      <c r="A2194" s="2">
        <v>2193</v>
      </c>
      <c r="B2194" s="2" t="s">
        <v>5133</v>
      </c>
      <c r="C2194" s="2">
        <f>YEAR(Data!$D2194)</f>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2">
        <v>22.869</v>
      </c>
    </row>
    <row r="2195" spans="1:22" ht="14.25" customHeight="1">
      <c r="A2195" s="2">
        <v>2194</v>
      </c>
      <c r="B2195" s="2" t="s">
        <v>5133</v>
      </c>
      <c r="C2195" s="2">
        <f>YEAR(Data!$D2195)</f>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2">
        <v>55.763999999999996</v>
      </c>
    </row>
    <row r="2196" spans="1:22" ht="14.25" customHeight="1">
      <c r="A2196" s="2">
        <v>2195</v>
      </c>
      <c r="B2196" s="2" t="s">
        <v>5133</v>
      </c>
      <c r="C2196" s="2">
        <f>YEAR(Data!$D2196)</f>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35.099999999999994</v>
      </c>
      <c r="T2196" s="2">
        <v>3</v>
      </c>
      <c r="U2196" s="2">
        <v>0</v>
      </c>
      <c r="V2196" s="2">
        <v>12.285</v>
      </c>
    </row>
    <row r="2197" spans="1:22" ht="14.25" customHeight="1">
      <c r="A2197" s="2">
        <v>2196</v>
      </c>
      <c r="B2197" s="2" t="s">
        <v>5133</v>
      </c>
      <c r="C2197" s="2">
        <f>YEAR(Data!$D2197)</f>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2">
        <v>8.5024999999999942</v>
      </c>
    </row>
    <row r="2198" spans="1:22" ht="14.25" customHeight="1">
      <c r="A2198" s="2">
        <v>2197</v>
      </c>
      <c r="B2198" s="2" t="s">
        <v>5136</v>
      </c>
      <c r="C2198" s="2">
        <f>YEAR(Data!$D2198)</f>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2">
        <v>0.41160000000000019</v>
      </c>
    </row>
    <row r="2199" spans="1:22" ht="14.25" customHeight="1">
      <c r="A2199" s="2">
        <v>2198</v>
      </c>
      <c r="B2199" s="2" t="s">
        <v>5138</v>
      </c>
      <c r="C2199" s="2">
        <f>YEAR(Data!$D2199)</f>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14.669999999999998</v>
      </c>
      <c r="T2199" s="2">
        <v>3</v>
      </c>
      <c r="U2199" s="2">
        <v>0</v>
      </c>
      <c r="V2199" s="2">
        <v>3.9609000000000001</v>
      </c>
    </row>
    <row r="2200" spans="1:22" ht="14.25" customHeight="1">
      <c r="A2200" s="2">
        <v>2199</v>
      </c>
      <c r="B2200" s="2" t="s">
        <v>5139</v>
      </c>
      <c r="C2200" s="2">
        <f>YEAR(Data!$D2200)</f>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2">
        <v>5.4432</v>
      </c>
    </row>
    <row r="2201" spans="1:22" ht="14.25" customHeight="1">
      <c r="A2201" s="2">
        <v>2200</v>
      </c>
      <c r="B2201" s="2" t="s">
        <v>5139</v>
      </c>
      <c r="C2201" s="2">
        <f>YEAR(Data!$D2201)</f>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2">
        <v>1.7003999999999999</v>
      </c>
    </row>
    <row r="2202" spans="1:22" ht="14.25" customHeight="1">
      <c r="A2202" s="2">
        <v>2201</v>
      </c>
      <c r="B2202" s="2" t="s">
        <v>5140</v>
      </c>
      <c r="C2202" s="2">
        <f>YEAR(Data!$D2202)</f>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22.200000000000003</v>
      </c>
      <c r="T2202" s="2">
        <v>6</v>
      </c>
      <c r="U2202" s="2">
        <v>0</v>
      </c>
      <c r="V2202" s="2">
        <v>9.1020000000000021</v>
      </c>
    </row>
    <row r="2203" spans="1:22" ht="14.25" customHeight="1">
      <c r="A2203" s="2">
        <v>2202</v>
      </c>
      <c r="B2203" s="2" t="s">
        <v>5140</v>
      </c>
      <c r="C2203" s="2">
        <f>YEAR(Data!$D2203)</f>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2">
        <v>229.30180000000001</v>
      </c>
    </row>
    <row r="2204" spans="1:22" ht="14.25" customHeight="1">
      <c r="A2204" s="2">
        <v>2203</v>
      </c>
      <c r="B2204" s="2" t="s">
        <v>5142</v>
      </c>
      <c r="C2204" s="2">
        <f>YEAR(Data!$D2204)</f>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2">
        <v>2.1335999999999999</v>
      </c>
    </row>
    <row r="2205" spans="1:22" ht="14.25" customHeight="1">
      <c r="A2205" s="2">
        <v>2204</v>
      </c>
      <c r="B2205" s="2" t="s">
        <v>5142</v>
      </c>
      <c r="C2205" s="2">
        <f>YEAR(Data!$D2205)</f>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2">
        <v>74.809799999999996</v>
      </c>
    </row>
    <row r="2206" spans="1:22" ht="14.25" customHeight="1">
      <c r="A2206" s="2">
        <v>2205</v>
      </c>
      <c r="B2206" s="2" t="s">
        <v>5145</v>
      </c>
      <c r="C2206" s="2">
        <f>YEAR(Data!$D2206)</f>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2">
        <v>1.7591000000000001</v>
      </c>
    </row>
    <row r="2207" spans="1:22" ht="14.25" customHeight="1">
      <c r="A2207" s="2">
        <v>2206</v>
      </c>
      <c r="B2207" s="2" t="s">
        <v>5147</v>
      </c>
      <c r="C2207" s="2">
        <f>YEAR(Data!$D2207)</f>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2">
        <v>8.4449999999999896</v>
      </c>
    </row>
    <row r="2208" spans="1:22" ht="14.25" customHeight="1">
      <c r="A2208" s="2">
        <v>2207</v>
      </c>
      <c r="B2208" s="2" t="s">
        <v>5150</v>
      </c>
      <c r="C2208" s="2">
        <f>YEAR(Data!$D2208)</f>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29.931999999999992</v>
      </c>
      <c r="T2208" s="2">
        <v>7</v>
      </c>
      <c r="U2208" s="2">
        <v>0.8</v>
      </c>
      <c r="V2208" s="2">
        <v>-46.394600000000011</v>
      </c>
    </row>
    <row r="2209" spans="1:22" ht="14.25" customHeight="1">
      <c r="A2209" s="2">
        <v>2208</v>
      </c>
      <c r="B2209" s="2" t="s">
        <v>5150</v>
      </c>
      <c r="C2209" s="2">
        <f>YEAR(Data!$D2209)</f>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38.272000000000006</v>
      </c>
      <c r="T2209" s="2">
        <v>4</v>
      </c>
      <c r="U2209" s="2">
        <v>0.2</v>
      </c>
      <c r="V2209" s="2">
        <v>3.8272000000000013</v>
      </c>
    </row>
    <row r="2210" spans="1:22" ht="14.25" customHeight="1">
      <c r="A2210" s="2">
        <v>2209</v>
      </c>
      <c r="B2210" s="2" t="s">
        <v>5153</v>
      </c>
      <c r="C2210" s="2">
        <f>YEAR(Data!$D2210)</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row>
    <row r="2211" spans="1:22" ht="14.25" customHeight="1">
      <c r="A2211" s="2">
        <v>2210</v>
      </c>
      <c r="B2211" s="2" t="s">
        <v>5154</v>
      </c>
      <c r="C2211" s="2">
        <f>YEAR(Data!$D2211)</f>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2">
        <v>233.22039999999998</v>
      </c>
    </row>
    <row r="2212" spans="1:22" ht="14.25" customHeight="1">
      <c r="A2212" s="2">
        <v>2211</v>
      </c>
      <c r="B2212" s="2" t="s">
        <v>5154</v>
      </c>
      <c r="C2212" s="2">
        <f>YEAR(Data!$D2212)</f>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2">
        <v>21.023999999999997</v>
      </c>
    </row>
    <row r="2213" spans="1:22" ht="14.25" customHeight="1">
      <c r="A2213" s="2">
        <v>2212</v>
      </c>
      <c r="B2213" s="2" t="s">
        <v>5159</v>
      </c>
      <c r="C2213" s="2">
        <f>YEAR(Data!$D2213)</f>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2">
        <v>29.7408</v>
      </c>
    </row>
    <row r="2214" spans="1:22" ht="14.25" customHeight="1">
      <c r="A2214" s="2">
        <v>2213</v>
      </c>
      <c r="B2214" s="2" t="s">
        <v>5163</v>
      </c>
      <c r="C2214" s="2">
        <f>YEAR(Data!$D2214)</f>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2">
        <v>11.2422</v>
      </c>
    </row>
    <row r="2215" spans="1:22" ht="14.25" customHeight="1">
      <c r="A2215" s="2">
        <v>2214</v>
      </c>
      <c r="B2215" s="2" t="s">
        <v>5164</v>
      </c>
      <c r="C2215" s="2">
        <f>YEAR(Data!$D2215)</f>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1.4400000000000002</v>
      </c>
      <c r="T2215" s="2">
        <v>1</v>
      </c>
      <c r="U2215" s="2">
        <v>0.2</v>
      </c>
      <c r="V2215" s="2">
        <v>0.504</v>
      </c>
    </row>
    <row r="2216" spans="1:22" ht="14.25" customHeight="1">
      <c r="A2216" s="2">
        <v>2215</v>
      </c>
      <c r="B2216" s="2" t="s">
        <v>5164</v>
      </c>
      <c r="C2216" s="2">
        <f>YEAR(Data!$D2216)</f>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61.77600000000001</v>
      </c>
      <c r="T2216" s="2">
        <v>13</v>
      </c>
      <c r="U2216" s="2">
        <v>0.2</v>
      </c>
      <c r="V2216" s="2">
        <v>20.849399999999996</v>
      </c>
    </row>
    <row r="2217" spans="1:22" ht="14.25" customHeight="1">
      <c r="A2217" s="2">
        <v>2216</v>
      </c>
      <c r="B2217" s="2" t="s">
        <v>5164</v>
      </c>
      <c r="C2217" s="2">
        <f>YEAR(Data!$D2217)</f>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2">
        <v>60.490000000000009</v>
      </c>
    </row>
    <row r="2218" spans="1:22" ht="14.25" customHeight="1">
      <c r="A2218" s="2">
        <v>2217</v>
      </c>
      <c r="B2218" s="2" t="s">
        <v>5164</v>
      </c>
      <c r="C2218" s="2">
        <f>YEAR(Data!$D2218)</f>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2">
        <v>9.5031999999999925</v>
      </c>
    </row>
    <row r="2219" spans="1:22" ht="14.25" customHeight="1">
      <c r="A2219" s="2">
        <v>2218</v>
      </c>
      <c r="B2219" s="2" t="s">
        <v>5167</v>
      </c>
      <c r="C2219" s="2">
        <f>YEAR(Data!$D2219)</f>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2.8160000000000003</v>
      </c>
      <c r="T2219" s="2">
        <v>2</v>
      </c>
      <c r="U2219" s="2">
        <v>0.2</v>
      </c>
      <c r="V2219" s="2">
        <v>0.98559999999999992</v>
      </c>
    </row>
    <row r="2220" spans="1:22" ht="14.25" customHeight="1">
      <c r="A2220" s="2">
        <v>2219</v>
      </c>
      <c r="B2220" s="2" t="s">
        <v>5172</v>
      </c>
      <c r="C2220" s="2">
        <f>YEAR(Data!$D2220)</f>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9.9840000000000018</v>
      </c>
      <c r="T2220" s="2">
        <v>4</v>
      </c>
      <c r="U2220" s="2">
        <v>0.2</v>
      </c>
      <c r="V2220" s="2">
        <v>3.6191999999999993</v>
      </c>
    </row>
    <row r="2221" spans="1:22" ht="14.25" customHeight="1">
      <c r="A2221" s="2">
        <v>2220</v>
      </c>
      <c r="B2221" s="2" t="s">
        <v>5172</v>
      </c>
      <c r="C2221" s="2">
        <f>YEAR(Data!$D2221)</f>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2">
        <v>4.1943999999999999</v>
      </c>
    </row>
    <row r="2222" spans="1:22" ht="14.25" customHeight="1">
      <c r="A2222" s="2">
        <v>2221</v>
      </c>
      <c r="B2222" s="2" t="s">
        <v>5172</v>
      </c>
      <c r="C2222" s="2">
        <f>YEAR(Data!$D2222)</f>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1145.6000000000001</v>
      </c>
      <c r="T2222" s="2">
        <v>4</v>
      </c>
      <c r="U2222" s="2">
        <v>0.2</v>
      </c>
      <c r="V2222" s="2">
        <v>100.24000000000007</v>
      </c>
    </row>
    <row r="2223" spans="1:22" ht="14.25" customHeight="1">
      <c r="A2223" s="2">
        <v>2222</v>
      </c>
      <c r="B2223" s="2" t="s">
        <v>5175</v>
      </c>
      <c r="C2223" s="2">
        <f>YEAR(Data!$D2223)</f>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485.93999999999994</v>
      </c>
      <c r="T2223" s="2">
        <v>2</v>
      </c>
      <c r="U2223" s="2">
        <v>0.4</v>
      </c>
      <c r="V2223" s="2">
        <v>-89.089000000000055</v>
      </c>
    </row>
    <row r="2224" spans="1:22" ht="14.25" customHeight="1">
      <c r="A2224" s="2">
        <v>2223</v>
      </c>
      <c r="B2224" s="2" t="s">
        <v>5175</v>
      </c>
      <c r="C2224" s="2">
        <f>YEAR(Data!$D2224)</f>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2">
        <v>4.6719999999999988</v>
      </c>
    </row>
    <row r="2225" spans="1:22" ht="14.25" customHeight="1">
      <c r="A2225" s="2">
        <v>2224</v>
      </c>
      <c r="B2225" s="2" t="s">
        <v>5175</v>
      </c>
      <c r="C2225" s="2">
        <f>YEAR(Data!$D2225)</f>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70.685999999999993</v>
      </c>
      <c r="T2225" s="2">
        <v>1</v>
      </c>
      <c r="U2225" s="2">
        <v>0.3</v>
      </c>
      <c r="V2225" s="2">
        <v>-24.23520000000001</v>
      </c>
    </row>
    <row r="2226" spans="1:22" ht="14.25" customHeight="1">
      <c r="A2226" s="2">
        <v>2225</v>
      </c>
      <c r="B2226" s="2" t="s">
        <v>5179</v>
      </c>
      <c r="C2226" s="2">
        <f>YEAR(Data!$D2226)</f>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2">
        <v>17.815199999999997</v>
      </c>
    </row>
    <row r="2227" spans="1:22" ht="14.25" customHeight="1">
      <c r="A2227" s="2">
        <v>2226</v>
      </c>
      <c r="B2227" s="2" t="s">
        <v>5182</v>
      </c>
      <c r="C2227" s="2">
        <f>YEAR(Data!$D2227)</f>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72.294000000000011</v>
      </c>
      <c r="T2227" s="2">
        <v>1</v>
      </c>
      <c r="U2227" s="2">
        <v>0.7</v>
      </c>
      <c r="V2227" s="2">
        <v>-98.801799999999986</v>
      </c>
    </row>
    <row r="2228" spans="1:22" ht="14.25" customHeight="1">
      <c r="A2228" s="2">
        <v>2227</v>
      </c>
      <c r="B2228" s="2" t="s">
        <v>5188</v>
      </c>
      <c r="C2228" s="2">
        <f>YEAR(Data!$D2228)</f>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2.8960000000000004</v>
      </c>
      <c r="T2228" s="2">
        <v>2</v>
      </c>
      <c r="U2228" s="2">
        <v>0.2</v>
      </c>
      <c r="V2228" s="2">
        <v>0.4705999999999998</v>
      </c>
    </row>
    <row r="2229" spans="1:22" ht="14.25" customHeight="1">
      <c r="A2229" s="2">
        <v>2228</v>
      </c>
      <c r="B2229" s="2" t="s">
        <v>5188</v>
      </c>
      <c r="C2229" s="2">
        <f>YEAR(Data!$D2229)</f>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124.79200000000002</v>
      </c>
      <c r="T2229" s="2">
        <v>1</v>
      </c>
      <c r="U2229" s="2">
        <v>0.2</v>
      </c>
      <c r="V2229" s="2">
        <v>15.598999999999993</v>
      </c>
    </row>
    <row r="2230" spans="1:22" ht="14.25" customHeight="1">
      <c r="A2230" s="2">
        <v>2229</v>
      </c>
      <c r="B2230" s="2" t="s">
        <v>5189</v>
      </c>
      <c r="C2230" s="2">
        <f>YEAR(Data!$D2230)</f>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2">
        <v>-115.70580000000004</v>
      </c>
    </row>
    <row r="2231" spans="1:22" ht="14.25" customHeight="1">
      <c r="A2231" s="2">
        <v>2230</v>
      </c>
      <c r="B2231" s="2" t="s">
        <v>5190</v>
      </c>
      <c r="C2231" s="2">
        <f>YEAR(Data!$D2231)</f>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673.5680000000001</v>
      </c>
      <c r="T2231" s="2">
        <v>2</v>
      </c>
      <c r="U2231" s="2">
        <v>0.2</v>
      </c>
      <c r="V2231" s="2">
        <v>252.58799999999999</v>
      </c>
    </row>
    <row r="2232" spans="1:22" ht="14.25" customHeight="1">
      <c r="A2232" s="2">
        <v>2231</v>
      </c>
      <c r="B2232" s="2" t="s">
        <v>5190</v>
      </c>
      <c r="C2232" s="2">
        <f>YEAR(Data!$D2232)</f>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2">
        <v>14.834400000000002</v>
      </c>
    </row>
    <row r="2233" spans="1:22" ht="14.25" customHeight="1">
      <c r="A2233" s="2">
        <v>2232</v>
      </c>
      <c r="B2233" s="2" t="s">
        <v>5193</v>
      </c>
      <c r="C2233" s="2">
        <f>YEAR(Data!$D2233)</f>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2">
        <v>31.586999999999961</v>
      </c>
    </row>
    <row r="2234" spans="1:22" ht="14.25" customHeight="1">
      <c r="A2234" s="2">
        <v>2233</v>
      </c>
      <c r="B2234" s="2" t="s">
        <v>5196</v>
      </c>
      <c r="C2234" s="2">
        <f>YEAR(Data!$D2234)</f>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2">
        <v>14.307499999999997</v>
      </c>
    </row>
    <row r="2235" spans="1:22" ht="14.25" customHeight="1">
      <c r="A2235" s="2">
        <v>2234</v>
      </c>
      <c r="B2235" s="2" t="s">
        <v>5199</v>
      </c>
      <c r="C2235" s="2">
        <f>YEAR(Data!$D2235)</f>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2">
        <v>35.996399999999952</v>
      </c>
    </row>
    <row r="2236" spans="1:22" ht="14.25" customHeight="1">
      <c r="A2236" s="2">
        <v>2235</v>
      </c>
      <c r="B2236" s="2" t="s">
        <v>5202</v>
      </c>
      <c r="C2236" s="2">
        <f>YEAR(Data!$D2236)</f>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2">
        <v>67.659899999999979</v>
      </c>
    </row>
    <row r="2237" spans="1:22" ht="14.25" customHeight="1">
      <c r="A2237" s="2">
        <v>2236</v>
      </c>
      <c r="B2237" s="2" t="s">
        <v>5205</v>
      </c>
      <c r="C2237" s="2">
        <f>YEAR(Data!$D2237)</f>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2">
        <v>11.451599999999985</v>
      </c>
    </row>
    <row r="2238" spans="1:22" ht="14.25" customHeight="1">
      <c r="A2238" s="2">
        <v>2237</v>
      </c>
      <c r="B2238" s="2" t="s">
        <v>5205</v>
      </c>
      <c r="C2238" s="2">
        <f>YEAR(Data!$D2238)</f>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2">
        <v>8.2687999999999988</v>
      </c>
    </row>
    <row r="2239" spans="1:22" ht="14.25" customHeight="1">
      <c r="A2239" s="2">
        <v>2238</v>
      </c>
      <c r="B2239" s="2" t="s">
        <v>5208</v>
      </c>
      <c r="C2239" s="2">
        <f>YEAR(Data!$D2239)</f>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44.400000000000006</v>
      </c>
      <c r="T2239" s="2">
        <v>5</v>
      </c>
      <c r="U2239" s="2">
        <v>0</v>
      </c>
      <c r="V2239" s="2">
        <v>12.432000000000002</v>
      </c>
    </row>
    <row r="2240" spans="1:22" ht="14.25" customHeight="1">
      <c r="A2240" s="2">
        <v>2239</v>
      </c>
      <c r="B2240" s="2" t="s">
        <v>5211</v>
      </c>
      <c r="C2240" s="2">
        <f>YEAR(Data!$D2240)</f>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44.400000000000006</v>
      </c>
      <c r="T2240" s="2">
        <v>2</v>
      </c>
      <c r="U2240" s="2">
        <v>0.6</v>
      </c>
      <c r="V2240" s="2">
        <v>-52.169999999999987</v>
      </c>
    </row>
    <row r="2241" spans="1:22" ht="14.25" customHeight="1">
      <c r="A2241" s="2">
        <v>2240</v>
      </c>
      <c r="B2241" s="2" t="s">
        <v>5214</v>
      </c>
      <c r="C2241" s="2">
        <f>YEAR(Data!$D2241)</f>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2">
        <v>381.29700000000003</v>
      </c>
    </row>
    <row r="2242" spans="1:22" ht="14.25" customHeight="1">
      <c r="A2242" s="2">
        <v>2241</v>
      </c>
      <c r="B2242" s="2" t="s">
        <v>5214</v>
      </c>
      <c r="C2242" s="2">
        <f>YEAR(Data!$D2242)</f>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2">
        <v>13.347599999999998</v>
      </c>
    </row>
    <row r="2243" spans="1:22" ht="14.25" customHeight="1">
      <c r="A2243" s="2">
        <v>2242</v>
      </c>
      <c r="B2243" s="2" t="s">
        <v>5219</v>
      </c>
      <c r="C2243" s="2">
        <f>YEAR(Data!$D2243)</f>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494.98199999999997</v>
      </c>
      <c r="T2243" s="2">
        <v>3</v>
      </c>
      <c r="U2243" s="2">
        <v>0.4</v>
      </c>
      <c r="V2243" s="2">
        <v>-115.49580000000006</v>
      </c>
    </row>
    <row r="2244" spans="1:22" ht="14.25" customHeight="1">
      <c r="A2244" s="2">
        <v>2243</v>
      </c>
      <c r="B2244" s="2" t="s">
        <v>5220</v>
      </c>
      <c r="C2244" s="2">
        <f>YEAR(Data!$D2244)</f>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2">
        <v>15.2712</v>
      </c>
    </row>
    <row r="2245" spans="1:22" ht="14.25" customHeight="1">
      <c r="A2245" s="2">
        <v>2244</v>
      </c>
      <c r="B2245" s="2" t="s">
        <v>5220</v>
      </c>
      <c r="C2245" s="2">
        <f>YEAR(Data!$D2245)</f>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2">
        <v>1.4455999999999998</v>
      </c>
    </row>
    <row r="2246" spans="1:22" ht="14.25" customHeight="1">
      <c r="A2246" s="2">
        <v>2245</v>
      </c>
      <c r="B2246" s="2" t="s">
        <v>5220</v>
      </c>
      <c r="C2246" s="2">
        <f>YEAR(Data!$D2246)</f>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2">
        <v>3.5178000000000003</v>
      </c>
    </row>
    <row r="2247" spans="1:22" ht="14.25" customHeight="1">
      <c r="A2247" s="2">
        <v>2246</v>
      </c>
      <c r="B2247" s="2" t="s">
        <v>5220</v>
      </c>
      <c r="C2247" s="2">
        <f>YEAR(Data!$D2247)</f>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2">
        <v>2.2412000000000001</v>
      </c>
    </row>
    <row r="2248" spans="1:22" ht="14.25" customHeight="1">
      <c r="A2248" s="2">
        <v>2247</v>
      </c>
      <c r="B2248" s="2" t="s">
        <v>5220</v>
      </c>
      <c r="C2248" s="2">
        <f>YEAR(Data!$D2248)</f>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659.97600000000011</v>
      </c>
      <c r="T2248" s="2">
        <v>3</v>
      </c>
      <c r="U2248" s="2">
        <v>0.2</v>
      </c>
      <c r="V2248" s="2">
        <v>49.498199999999969</v>
      </c>
    </row>
    <row r="2249" spans="1:22" ht="14.25" customHeight="1">
      <c r="A2249" s="2">
        <v>2248</v>
      </c>
      <c r="B2249" s="2" t="s">
        <v>5223</v>
      </c>
      <c r="C2249" s="2">
        <f>YEAR(Data!$D2249)</f>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2">
        <v>6.4127999999999998</v>
      </c>
    </row>
    <row r="2250" spans="1:22" ht="14.25" customHeight="1">
      <c r="A2250" s="2">
        <v>2249</v>
      </c>
      <c r="B2250" s="2" t="s">
        <v>5223</v>
      </c>
      <c r="C2250" s="2">
        <f>YEAR(Data!$D2250)</f>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2">
        <v>13.037499999999998</v>
      </c>
    </row>
    <row r="2251" spans="1:22" ht="14.25" customHeight="1">
      <c r="A2251" s="2">
        <v>2250</v>
      </c>
      <c r="B2251" s="2" t="s">
        <v>5223</v>
      </c>
      <c r="C2251" s="2">
        <f>YEAR(Data!$D2251)</f>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2">
        <v>4.1760000000000002</v>
      </c>
    </row>
    <row r="2252" spans="1:22" ht="14.25" customHeight="1">
      <c r="A2252" s="2">
        <v>2251</v>
      </c>
      <c r="B2252" s="2" t="s">
        <v>5223</v>
      </c>
      <c r="C2252" s="2">
        <f>YEAR(Data!$D2252)</f>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541.43999999999994</v>
      </c>
      <c r="T2252" s="2">
        <v>6</v>
      </c>
      <c r="U2252" s="2">
        <v>0</v>
      </c>
      <c r="V2252" s="2">
        <v>157.01759999999993</v>
      </c>
    </row>
    <row r="2253" spans="1:22" ht="14.25" customHeight="1">
      <c r="A2253" s="2">
        <v>2252</v>
      </c>
      <c r="B2253" s="2" t="s">
        <v>5223</v>
      </c>
      <c r="C2253" s="2">
        <f>YEAR(Data!$D2253)</f>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2">
        <v>9.3312000000000008</v>
      </c>
    </row>
    <row r="2254" spans="1:22" ht="14.25" customHeight="1">
      <c r="A2254" s="2">
        <v>2253</v>
      </c>
      <c r="B2254" s="2" t="s">
        <v>5231</v>
      </c>
      <c r="C2254" s="2">
        <f>YEAR(Data!$D2254)</f>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2">
        <v>68.975999999999999</v>
      </c>
    </row>
    <row r="2255" spans="1:22" ht="14.25" customHeight="1">
      <c r="A2255" s="2">
        <v>2254</v>
      </c>
      <c r="B2255" s="2" t="s">
        <v>5232</v>
      </c>
      <c r="C2255" s="2">
        <f>YEAR(Data!$D2255)</f>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2">
        <v>14.275799999999998</v>
      </c>
    </row>
    <row r="2256" spans="1:22" ht="14.25" customHeight="1">
      <c r="A2256" s="2">
        <v>2255</v>
      </c>
      <c r="B2256" s="2" t="s">
        <v>5232</v>
      </c>
      <c r="C2256" s="2">
        <f>YEAR(Data!$D2256)</f>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2">
        <v>15.245999999999999</v>
      </c>
    </row>
    <row r="2257" spans="1:22" ht="14.25" customHeight="1">
      <c r="A2257" s="2">
        <v>2256</v>
      </c>
      <c r="B2257" s="2" t="s">
        <v>5233</v>
      </c>
      <c r="C2257" s="2">
        <f>YEAR(Data!$D2257)</f>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437.84999999999997</v>
      </c>
      <c r="T2257" s="2">
        <v>3</v>
      </c>
      <c r="U2257" s="2">
        <v>0</v>
      </c>
      <c r="V2257" s="2">
        <v>131.35499999999996</v>
      </c>
    </row>
    <row r="2258" spans="1:22" ht="14.25" customHeight="1">
      <c r="A2258" s="2">
        <v>2257</v>
      </c>
      <c r="B2258" s="2" t="s">
        <v>5233</v>
      </c>
      <c r="C2258" s="2">
        <f>YEAR(Data!$D2258)</f>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2">
        <v>33.938800000000001</v>
      </c>
    </row>
    <row r="2259" spans="1:22" ht="14.25" customHeight="1">
      <c r="A2259" s="2">
        <v>2258</v>
      </c>
      <c r="B2259" s="2" t="s">
        <v>5238</v>
      </c>
      <c r="C2259" s="2">
        <f>YEAR(Data!$D2259)</f>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2">
        <v>90.97199999999998</v>
      </c>
    </row>
    <row r="2260" spans="1:22" ht="14.25" customHeight="1">
      <c r="A2260" s="2">
        <v>2259</v>
      </c>
      <c r="B2260" s="2" t="s">
        <v>5238</v>
      </c>
      <c r="C2260" s="2">
        <f>YEAR(Data!$D2260)</f>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2">
        <v>8.7137999999999991</v>
      </c>
    </row>
    <row r="2261" spans="1:22" ht="14.25" customHeight="1">
      <c r="A2261" s="2">
        <v>2260</v>
      </c>
      <c r="B2261" s="2" t="s">
        <v>5241</v>
      </c>
      <c r="C2261" s="2">
        <f>YEAR(Data!$D2261)</f>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2">
        <v>2.4</v>
      </c>
    </row>
    <row r="2262" spans="1:22" ht="14.25" customHeight="1">
      <c r="A2262" s="2">
        <v>2261</v>
      </c>
      <c r="B2262" s="2" t="s">
        <v>5241</v>
      </c>
      <c r="C2262" s="2">
        <f>YEAR(Data!$D2262)</f>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371.96999999999997</v>
      </c>
      <c r="T2262" s="2">
        <v>3</v>
      </c>
      <c r="U2262" s="2">
        <v>0</v>
      </c>
      <c r="V2262" s="2">
        <v>66.954599999999971</v>
      </c>
    </row>
    <row r="2263" spans="1:22" ht="14.25" customHeight="1">
      <c r="A2263" s="2">
        <v>2262</v>
      </c>
      <c r="B2263" s="2" t="s">
        <v>5244</v>
      </c>
      <c r="C2263" s="2">
        <f>YEAR(Data!$D2263)</f>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2">
        <v>24.936000000000007</v>
      </c>
    </row>
    <row r="2264" spans="1:22" ht="14.25" customHeight="1">
      <c r="A2264" s="2">
        <v>2263</v>
      </c>
      <c r="B2264" s="2" t="s">
        <v>5247</v>
      </c>
      <c r="C2264" s="2">
        <f>YEAR(Data!$D2264)</f>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359.96999999999997</v>
      </c>
      <c r="T2264" s="2">
        <v>3</v>
      </c>
      <c r="U2264" s="2">
        <v>0</v>
      </c>
      <c r="V2264" s="2">
        <v>79.193399999999968</v>
      </c>
    </row>
    <row r="2265" spans="1:22" ht="14.25" customHeight="1">
      <c r="A2265" s="2">
        <v>2264</v>
      </c>
      <c r="B2265" s="2" t="s">
        <v>5250</v>
      </c>
      <c r="C2265" s="2">
        <f>YEAR(Data!$D2265)</f>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2">
        <v>114.99540000000002</v>
      </c>
    </row>
    <row r="2266" spans="1:22" ht="14.25" customHeight="1">
      <c r="A2266" s="2">
        <v>2265</v>
      </c>
      <c r="B2266" s="2" t="s">
        <v>5250</v>
      </c>
      <c r="C2266" s="2">
        <f>YEAR(Data!$D2266)</f>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2">
        <v>2.3759999999999999</v>
      </c>
    </row>
    <row r="2267" spans="1:22" ht="14.25" customHeight="1">
      <c r="A2267" s="2">
        <v>2266</v>
      </c>
      <c r="B2267" s="2" t="s">
        <v>5250</v>
      </c>
      <c r="C2267" s="2">
        <f>YEAR(Data!$D2267)</f>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2">
        <v>3.8822000000000001</v>
      </c>
    </row>
    <row r="2268" spans="1:22" ht="14.25" customHeight="1">
      <c r="A2268" s="2">
        <v>2267</v>
      </c>
      <c r="B2268" s="2" t="s">
        <v>5253</v>
      </c>
      <c r="C2268" s="2">
        <f>YEAR(Data!$D2268)</f>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7.9680000000000009</v>
      </c>
      <c r="T2268" s="2">
        <v>2</v>
      </c>
      <c r="U2268" s="2">
        <v>0.2</v>
      </c>
      <c r="V2268" s="2">
        <v>2.6892000000000005</v>
      </c>
    </row>
    <row r="2269" spans="1:22" ht="14.25" customHeight="1">
      <c r="A2269" s="2">
        <v>2268</v>
      </c>
      <c r="B2269" s="2" t="s">
        <v>5258</v>
      </c>
      <c r="C2269" s="2">
        <f>YEAR(Data!$D2269)</f>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2">
        <v>6.3504000000000005</v>
      </c>
    </row>
    <row r="2270" spans="1:22" ht="14.25" customHeight="1">
      <c r="A2270" s="2">
        <v>2269</v>
      </c>
      <c r="B2270" s="2" t="s">
        <v>5263</v>
      </c>
      <c r="C2270" s="2">
        <f>YEAR(Data!$D2270)</f>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2">
        <v>3.1104000000000003</v>
      </c>
    </row>
    <row r="2271" spans="1:22" ht="14.25" customHeight="1">
      <c r="A2271" s="2">
        <v>2270</v>
      </c>
      <c r="B2271" s="2" t="s">
        <v>5263</v>
      </c>
      <c r="C2271" s="2">
        <f>YEAR(Data!$D2271)</f>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2">
        <v>2.3570999999999991</v>
      </c>
    </row>
    <row r="2272" spans="1:22" ht="14.25" customHeight="1">
      <c r="A2272" s="2">
        <v>2271</v>
      </c>
      <c r="B2272" s="2" t="s">
        <v>5266</v>
      </c>
      <c r="C2272" s="2">
        <f>YEAR(Data!$D2272)</f>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2">
        <v>4.196499999999995</v>
      </c>
    </row>
    <row r="2273" spans="1:22" ht="14.25" customHeight="1">
      <c r="A2273" s="2">
        <v>2272</v>
      </c>
      <c r="B2273" s="2" t="s">
        <v>5267</v>
      </c>
      <c r="C2273" s="2">
        <f>YEAR(Data!$D2273)</f>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2">
        <v>47.937599999999996</v>
      </c>
    </row>
    <row r="2274" spans="1:22" ht="14.25" customHeight="1">
      <c r="A2274" s="2">
        <v>2273</v>
      </c>
      <c r="B2274" s="2" t="s">
        <v>5270</v>
      </c>
      <c r="C2274" s="2">
        <f>YEAR(Data!$D2274)</f>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2">
        <v>95.757200000000012</v>
      </c>
    </row>
    <row r="2275" spans="1:22" ht="14.25" customHeight="1">
      <c r="A2275" s="2">
        <v>2274</v>
      </c>
      <c r="B2275" s="2" t="s">
        <v>5270</v>
      </c>
      <c r="C2275" s="2">
        <f>YEAR(Data!$D2275)</f>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1119.9840000000002</v>
      </c>
      <c r="T2275" s="2">
        <v>2</v>
      </c>
      <c r="U2275" s="2">
        <v>0.2</v>
      </c>
      <c r="V2275" s="2">
        <v>377.99459999999993</v>
      </c>
    </row>
    <row r="2276" spans="1:22" ht="14.25" customHeight="1">
      <c r="A2276" s="2">
        <v>2275</v>
      </c>
      <c r="B2276" s="2" t="s">
        <v>5275</v>
      </c>
      <c r="C2276" s="2">
        <f>YEAR(Data!$D2276)</f>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2">
        <v>3.5857999999999848</v>
      </c>
    </row>
    <row r="2277" spans="1:22" ht="14.25" customHeight="1">
      <c r="A2277" s="2">
        <v>2276</v>
      </c>
      <c r="B2277" s="2" t="s">
        <v>5275</v>
      </c>
      <c r="C2277" s="2">
        <f>YEAR(Data!$D2277)</f>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13.764599999999994</v>
      </c>
    </row>
    <row r="2278" spans="1:22" ht="14.25" customHeight="1">
      <c r="A2278" s="2">
        <v>2277</v>
      </c>
      <c r="B2278" s="2" t="s">
        <v>5278</v>
      </c>
      <c r="C2278" s="2">
        <f>YEAR(Data!$D2278)</f>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2">
        <v>0</v>
      </c>
    </row>
    <row r="2279" spans="1:22" ht="14.25" customHeight="1">
      <c r="A2279" s="2">
        <v>2278</v>
      </c>
      <c r="B2279" s="2" t="s">
        <v>5278</v>
      </c>
      <c r="C2279" s="2">
        <f>YEAR(Data!$D2279)</f>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2">
        <v>22.354800000000004</v>
      </c>
    </row>
    <row r="2280" spans="1:22" ht="14.25" customHeight="1">
      <c r="A2280" s="2">
        <v>2279</v>
      </c>
      <c r="B2280" s="2" t="s">
        <v>5278</v>
      </c>
      <c r="C2280" s="2">
        <f>YEAR(Data!$D2280)</f>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2">
        <v>53.750400000000013</v>
      </c>
    </row>
    <row r="2281" spans="1:22" ht="14.25" customHeight="1">
      <c r="A2281" s="2">
        <v>2280</v>
      </c>
      <c r="B2281" s="2" t="s">
        <v>5280</v>
      </c>
      <c r="C2281" s="2">
        <f>YEAR(Data!$D2281)</f>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2">
        <v>-6.0980000000000025</v>
      </c>
    </row>
    <row r="2282" spans="1:22" ht="14.25" customHeight="1">
      <c r="A2282" s="2">
        <v>2281</v>
      </c>
      <c r="B2282" s="2" t="s">
        <v>5280</v>
      </c>
      <c r="C2282" s="2">
        <f>YEAR(Data!$D2282)</f>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2">
        <v>-23.03520000000006</v>
      </c>
    </row>
    <row r="2283" spans="1:22" ht="14.25" customHeight="1">
      <c r="A2283" s="2">
        <v>2282</v>
      </c>
      <c r="B2283" s="2" t="s">
        <v>5280</v>
      </c>
      <c r="C2283" s="2">
        <f>YEAR(Data!$D2283)</f>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2">
        <v>37.996199999999988</v>
      </c>
    </row>
    <row r="2284" spans="1:22" ht="14.25" customHeight="1">
      <c r="A2284" s="2">
        <v>2283</v>
      </c>
      <c r="B2284" s="2" t="s">
        <v>5283</v>
      </c>
      <c r="C2284" s="2">
        <f>YEAR(Data!$D2284)</f>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2">
        <v>22.153599999999997</v>
      </c>
    </row>
    <row r="2285" spans="1:22" ht="14.25" customHeight="1">
      <c r="A2285" s="2">
        <v>2284</v>
      </c>
      <c r="B2285" s="2" t="s">
        <v>5284</v>
      </c>
      <c r="C2285" s="2">
        <f>YEAR(Data!$D2285)</f>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2">
        <v>6.6976000000000013</v>
      </c>
    </row>
    <row r="2286" spans="1:22" ht="14.25" customHeight="1">
      <c r="A2286" s="2">
        <v>2285</v>
      </c>
      <c r="B2286" s="2" t="s">
        <v>5284</v>
      </c>
      <c r="C2286" s="2">
        <f>YEAR(Data!$D2286)</f>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2">
        <v>16.386300000000002</v>
      </c>
    </row>
    <row r="2287" spans="1:22" ht="14.25" customHeight="1">
      <c r="A2287" s="2">
        <v>2286</v>
      </c>
      <c r="B2287" s="2" t="s">
        <v>5287</v>
      </c>
      <c r="C2287" s="2">
        <f>YEAR(Data!$D2287)</f>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14.352000000000002</v>
      </c>
      <c r="T2287" s="2">
        <v>3</v>
      </c>
      <c r="U2287" s="2">
        <v>0.2</v>
      </c>
      <c r="V2287" s="2">
        <v>5.2026000000000003</v>
      </c>
    </row>
    <row r="2288" spans="1:22" ht="14.25" customHeight="1">
      <c r="A2288" s="2">
        <v>2287</v>
      </c>
      <c r="B2288" s="2" t="s">
        <v>5292</v>
      </c>
      <c r="C2288" s="2">
        <f>YEAR(Data!$D2288)</f>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2">
        <v>12.263999999999999</v>
      </c>
    </row>
    <row r="2289" spans="1:22" ht="14.25" customHeight="1">
      <c r="A2289" s="2">
        <v>2288</v>
      </c>
      <c r="B2289" s="2" t="s">
        <v>5295</v>
      </c>
      <c r="C2289" s="2">
        <f>YEAR(Data!$D2289)</f>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17.480000000000004</v>
      </c>
      <c r="T2289" s="2">
        <v>5</v>
      </c>
      <c r="U2289" s="2">
        <v>0.2</v>
      </c>
      <c r="V2289" s="2">
        <v>1.3109999999999999</v>
      </c>
    </row>
    <row r="2290" spans="1:22" ht="14.25" customHeight="1">
      <c r="A2290" s="2">
        <v>2289</v>
      </c>
      <c r="B2290" s="2" t="s">
        <v>5298</v>
      </c>
      <c r="C2290" s="2">
        <f>YEAR(Data!$D2290)</f>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2">
        <v>4.7559999999999985</v>
      </c>
    </row>
    <row r="2291" spans="1:22" ht="14.25" customHeight="1">
      <c r="A2291" s="2">
        <v>2290</v>
      </c>
      <c r="B2291" s="2" t="s">
        <v>5299</v>
      </c>
      <c r="C2291" s="2">
        <f>YEAR(Data!$D2291)</f>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2">
        <v>80.368200000000002</v>
      </c>
    </row>
    <row r="2292" spans="1:22" ht="14.25" customHeight="1">
      <c r="A2292" s="2">
        <v>2291</v>
      </c>
      <c r="B2292" s="2" t="s">
        <v>5304</v>
      </c>
      <c r="C2292" s="2">
        <f>YEAR(Data!$D2292)</f>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287.96999999999997</v>
      </c>
      <c r="T2292" s="2">
        <v>3</v>
      </c>
      <c r="U2292" s="2">
        <v>0</v>
      </c>
      <c r="V2292" s="2">
        <v>77.751899999999992</v>
      </c>
    </row>
    <row r="2293" spans="1:22" ht="14.25" customHeight="1">
      <c r="A2293" s="2">
        <v>2292</v>
      </c>
      <c r="B2293" s="2" t="s">
        <v>5304</v>
      </c>
      <c r="C2293" s="2">
        <f>YEAR(Data!$D2293)</f>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2">
        <v>297.69</v>
      </c>
    </row>
    <row r="2294" spans="1:22" ht="14.25" customHeight="1">
      <c r="A2294" s="2">
        <v>2293</v>
      </c>
      <c r="B2294" s="2" t="s">
        <v>5304</v>
      </c>
      <c r="C2294" s="2">
        <f>YEAR(Data!$D2294)</f>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2">
        <v>6.2208000000000006</v>
      </c>
    </row>
    <row r="2295" spans="1:22" ht="14.25" customHeight="1">
      <c r="A2295" s="2">
        <v>2294</v>
      </c>
      <c r="B2295" s="2" t="s">
        <v>5305</v>
      </c>
      <c r="C2295" s="2">
        <f>YEAR(Data!$D2295)</f>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2">
        <v>1.3365</v>
      </c>
    </row>
    <row r="2296" spans="1:22" ht="14.25" customHeight="1">
      <c r="A2296" s="2">
        <v>2295</v>
      </c>
      <c r="B2296" s="2" t="s">
        <v>5306</v>
      </c>
      <c r="C2296" s="2">
        <f>YEAR(Data!$D2296)</f>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2">
        <v>38.209499999999998</v>
      </c>
    </row>
    <row r="2297" spans="1:22" ht="14.25" customHeight="1">
      <c r="A2297" s="2">
        <v>2296</v>
      </c>
      <c r="B2297" s="2" t="s">
        <v>5307</v>
      </c>
      <c r="C2297" s="2">
        <f>YEAR(Data!$D2297)</f>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2">
        <v>6.219199999999999</v>
      </c>
    </row>
    <row r="2298" spans="1:22" ht="14.25" customHeight="1">
      <c r="A2298" s="2">
        <v>2297</v>
      </c>
      <c r="B2298" s="2" t="s">
        <v>5307</v>
      </c>
      <c r="C2298" s="2">
        <f>YEAR(Data!$D2298)</f>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2">
        <v>106.477</v>
      </c>
    </row>
    <row r="2299" spans="1:22" ht="14.25" customHeight="1">
      <c r="A2299" s="2">
        <v>2298</v>
      </c>
      <c r="B2299" s="2" t="s">
        <v>5307</v>
      </c>
      <c r="C2299" s="2">
        <f>YEAR(Data!$D2299)</f>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2">
        <v>1.2884999999999991</v>
      </c>
    </row>
    <row r="2300" spans="1:22" ht="14.25" customHeight="1">
      <c r="A2300" s="2">
        <v>2299</v>
      </c>
      <c r="B2300" s="2" t="s">
        <v>5307</v>
      </c>
      <c r="C2300" s="2">
        <f>YEAR(Data!$D2300)</f>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2">
        <v>601.96990000000005</v>
      </c>
    </row>
    <row r="2301" spans="1:22" ht="14.25" customHeight="1">
      <c r="A2301" s="2">
        <v>2300</v>
      </c>
      <c r="B2301" s="2" t="s">
        <v>5307</v>
      </c>
      <c r="C2301" s="2">
        <f>YEAR(Data!$D2301)</f>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2">
        <v>125.99000000000001</v>
      </c>
    </row>
    <row r="2302" spans="1:22" ht="14.25" customHeight="1">
      <c r="A2302" s="2">
        <v>2301</v>
      </c>
      <c r="B2302" s="2" t="s">
        <v>5310</v>
      </c>
      <c r="C2302" s="2">
        <f>YEAR(Data!$D2302)</f>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2">
        <v>6.36</v>
      </c>
    </row>
    <row r="2303" spans="1:22" ht="14.25" customHeight="1">
      <c r="A2303" s="2">
        <v>2302</v>
      </c>
      <c r="B2303" s="2" t="s">
        <v>5310</v>
      </c>
      <c r="C2303" s="2">
        <f>YEAR(Data!$D2303)</f>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2">
        <v>5.6448</v>
      </c>
    </row>
    <row r="2304" spans="1:22" ht="14.25" customHeight="1">
      <c r="A2304" s="2">
        <v>2303</v>
      </c>
      <c r="B2304" s="2" t="s">
        <v>5312</v>
      </c>
      <c r="C2304" s="2">
        <f>YEAR(Data!$D2304)</f>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2">
        <v>31.599999999999966</v>
      </c>
    </row>
    <row r="2305" spans="1:22" ht="14.25" customHeight="1">
      <c r="A2305" s="2">
        <v>2304</v>
      </c>
      <c r="B2305" s="2" t="s">
        <v>5313</v>
      </c>
      <c r="C2305" s="2">
        <f>YEAR(Data!$D2305)</f>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2">
        <v>188.2192</v>
      </c>
    </row>
    <row r="2306" spans="1:22" ht="14.25" customHeight="1">
      <c r="A2306" s="2">
        <v>2305</v>
      </c>
      <c r="B2306" s="2" t="s">
        <v>5313</v>
      </c>
      <c r="C2306" s="2">
        <f>YEAR(Data!$D2306)</f>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2">
        <v>49.970399999999991</v>
      </c>
    </row>
    <row r="2307" spans="1:22" ht="14.25" customHeight="1">
      <c r="A2307" s="2">
        <v>2306</v>
      </c>
      <c r="B2307" s="2" t="s">
        <v>5314</v>
      </c>
      <c r="C2307" s="2">
        <f>YEAR(Data!$D2307)</f>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141.37199999999999</v>
      </c>
      <c r="T2307" s="2">
        <v>2</v>
      </c>
      <c r="U2307" s="2">
        <v>0.3</v>
      </c>
      <c r="V2307" s="2">
        <v>-14.137200000000014</v>
      </c>
    </row>
    <row r="2308" spans="1:22" ht="14.25" customHeight="1">
      <c r="A2308" s="2">
        <v>2307</v>
      </c>
      <c r="B2308" s="2" t="s">
        <v>5315</v>
      </c>
      <c r="C2308" s="2">
        <f>YEAR(Data!$D2308)</f>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2">
        <v>9.8657999999999983</v>
      </c>
    </row>
    <row r="2309" spans="1:22" ht="14.25" customHeight="1">
      <c r="A2309" s="2">
        <v>2308</v>
      </c>
      <c r="B2309" s="2" t="s">
        <v>5316</v>
      </c>
      <c r="C2309" s="2">
        <f>YEAR(Data!$D2309)</f>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2">
        <v>171.93000000000006</v>
      </c>
    </row>
    <row r="2310" spans="1:22" ht="14.25" customHeight="1">
      <c r="A2310" s="2">
        <v>2309</v>
      </c>
      <c r="B2310" s="2" t="s">
        <v>5319</v>
      </c>
      <c r="C2310" s="2">
        <f>YEAR(Data!$D2310)</f>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280.79200000000003</v>
      </c>
      <c r="T2310" s="2">
        <v>1</v>
      </c>
      <c r="U2310" s="2">
        <v>0.2</v>
      </c>
      <c r="V2310" s="2">
        <v>35.098999999999961</v>
      </c>
    </row>
    <row r="2311" spans="1:22" ht="14.25" customHeight="1">
      <c r="A2311" s="2">
        <v>2310</v>
      </c>
      <c r="B2311" s="2" t="s">
        <v>5319</v>
      </c>
      <c r="C2311" s="2">
        <f>YEAR(Data!$D2311)</f>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68.448000000000008</v>
      </c>
      <c r="T2311" s="2">
        <v>4</v>
      </c>
      <c r="U2311" s="2">
        <v>0.2</v>
      </c>
      <c r="V2311" s="2">
        <v>7.7003999999999948</v>
      </c>
    </row>
    <row r="2312" spans="1:22" ht="14.25" customHeight="1">
      <c r="A2312" s="2">
        <v>2311</v>
      </c>
      <c r="B2312" s="2" t="s">
        <v>5319</v>
      </c>
      <c r="C2312" s="2">
        <f>YEAR(Data!$D2312)</f>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2">
        <v>6.602999999999998</v>
      </c>
    </row>
    <row r="2313" spans="1:22" ht="14.25" customHeight="1">
      <c r="A2313" s="2">
        <v>2312</v>
      </c>
      <c r="B2313" s="2" t="s">
        <v>5319</v>
      </c>
      <c r="C2313" s="2">
        <f>YEAR(Data!$D2313)</f>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2">
        <v>1.9839999999999982</v>
      </c>
    </row>
    <row r="2314" spans="1:22" ht="14.25" customHeight="1">
      <c r="A2314" s="2">
        <v>2313</v>
      </c>
      <c r="B2314" s="2" t="s">
        <v>5319</v>
      </c>
      <c r="C2314" s="2">
        <f>YEAR(Data!$D2314)</f>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2">
        <v>-48.508200000000009</v>
      </c>
    </row>
    <row r="2315" spans="1:22" ht="14.25" customHeight="1">
      <c r="A2315" s="2">
        <v>2314</v>
      </c>
      <c r="B2315" s="2" t="s">
        <v>5322</v>
      </c>
      <c r="C2315" s="2">
        <f>YEAR(Data!$D2315)</f>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2">
        <v>6.8713999999999995</v>
      </c>
    </row>
    <row r="2316" spans="1:22" ht="14.25" customHeight="1">
      <c r="A2316" s="2">
        <v>2315</v>
      </c>
      <c r="B2316" s="2" t="s">
        <v>5322</v>
      </c>
      <c r="C2316" s="2">
        <f>YEAR(Data!$D2316)</f>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2">
        <v>112.40640000000002</v>
      </c>
    </row>
    <row r="2317" spans="1:22" ht="14.25" customHeight="1">
      <c r="A2317" s="2">
        <v>2316</v>
      </c>
      <c r="B2317" s="2" t="s">
        <v>5322</v>
      </c>
      <c r="C2317" s="2">
        <f>YEAR(Data!$D2317)</f>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2">
        <v>20.21</v>
      </c>
    </row>
    <row r="2318" spans="1:22" ht="14.25" customHeight="1">
      <c r="A2318" s="2">
        <v>2317</v>
      </c>
      <c r="B2318" s="2" t="s">
        <v>5322</v>
      </c>
      <c r="C2318" s="2">
        <f>YEAR(Data!$D2318)</f>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2">
        <v>27.440999999999995</v>
      </c>
    </row>
    <row r="2319" spans="1:22" ht="14.25" customHeight="1">
      <c r="A2319" s="2">
        <v>2318</v>
      </c>
      <c r="B2319" s="2" t="s">
        <v>5322</v>
      </c>
      <c r="C2319" s="2">
        <f>YEAR(Data!$D2319)</f>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2">
        <v>30.414999999999999</v>
      </c>
    </row>
    <row r="2320" spans="1:22" ht="14.25" customHeight="1">
      <c r="A2320" s="2">
        <v>2319</v>
      </c>
      <c r="B2320" s="2" t="s">
        <v>5322</v>
      </c>
      <c r="C2320" s="2">
        <f>YEAR(Data!$D2320)</f>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2">
        <v>132.58980000000003</v>
      </c>
    </row>
    <row r="2321" spans="1:22" ht="14.25" customHeight="1">
      <c r="A2321" s="2">
        <v>2320</v>
      </c>
      <c r="B2321" s="2" t="s">
        <v>5329</v>
      </c>
      <c r="C2321" s="2">
        <f>YEAR(Data!$D2321)</f>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2">
        <v>56.352799999999974</v>
      </c>
    </row>
    <row r="2322" spans="1:22" ht="14.25" customHeight="1">
      <c r="A2322" s="2">
        <v>2321</v>
      </c>
      <c r="B2322" s="2" t="s">
        <v>5330</v>
      </c>
      <c r="C2322" s="2">
        <f>YEAR(Data!$D2322)</f>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2">
        <v>63.8232</v>
      </c>
    </row>
    <row r="2323" spans="1:22" ht="14.25" customHeight="1">
      <c r="A2323" s="2">
        <v>2322</v>
      </c>
      <c r="B2323" s="2" t="s">
        <v>5333</v>
      </c>
      <c r="C2323" s="2">
        <f>YEAR(Data!$D2323)</f>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2">
        <v>44.527799999999992</v>
      </c>
    </row>
    <row r="2324" spans="1:22" ht="14.25" customHeight="1">
      <c r="A2324" s="2">
        <v>2323</v>
      </c>
      <c r="B2324" s="2" t="s">
        <v>5333</v>
      </c>
      <c r="C2324" s="2">
        <f>YEAR(Data!$D2324)</f>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2">
        <v>27.894399999999997</v>
      </c>
    </row>
    <row r="2325" spans="1:22" ht="14.25" customHeight="1">
      <c r="A2325" s="2">
        <v>2324</v>
      </c>
      <c r="B2325" s="2" t="s">
        <v>5333</v>
      </c>
      <c r="C2325" s="2">
        <f>YEAR(Data!$D2325)</f>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2">
        <v>38.15</v>
      </c>
    </row>
    <row r="2326" spans="1:22" ht="14.25" customHeight="1">
      <c r="A2326" s="2">
        <v>2325</v>
      </c>
      <c r="B2326" s="2" t="s">
        <v>5333</v>
      </c>
      <c r="C2326" s="2">
        <f>YEAR(Data!$D2326)</f>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364.79999999999995</v>
      </c>
      <c r="T2326" s="2">
        <v>12</v>
      </c>
      <c r="U2326" s="2">
        <v>0</v>
      </c>
      <c r="V2326" s="2">
        <v>167.80799999999999</v>
      </c>
    </row>
    <row r="2327" spans="1:22" ht="14.25" customHeight="1">
      <c r="A2327" s="2">
        <v>2326</v>
      </c>
      <c r="B2327" s="2" t="s">
        <v>5334</v>
      </c>
      <c r="C2327" s="2">
        <f>YEAR(Data!$D2327)</f>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79.872000000000014</v>
      </c>
      <c r="T2327" s="2">
        <v>3</v>
      </c>
      <c r="U2327" s="2">
        <v>0.2</v>
      </c>
      <c r="V2327" s="2">
        <v>29.951999999999998</v>
      </c>
    </row>
    <row r="2328" spans="1:22" ht="14.25" customHeight="1">
      <c r="A2328" s="2">
        <v>2327</v>
      </c>
      <c r="B2328" s="2" t="s">
        <v>5334</v>
      </c>
      <c r="C2328" s="2">
        <f>YEAR(Data!$D2328)</f>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2">
        <v>1.1596000000000011</v>
      </c>
    </row>
    <row r="2329" spans="1:22" ht="14.25" customHeight="1">
      <c r="A2329" s="2">
        <v>2328</v>
      </c>
      <c r="B2329" s="2" t="s">
        <v>5334</v>
      </c>
      <c r="C2329" s="2">
        <f>YEAR(Data!$D2329)</f>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6.2208000000000006</v>
      </c>
    </row>
    <row r="2330" spans="1:22" ht="14.25" customHeight="1">
      <c r="A2330" s="2">
        <v>2329</v>
      </c>
      <c r="B2330" s="2" t="s">
        <v>5337</v>
      </c>
      <c r="C2330" s="2">
        <f>YEAR(Data!$D2330)</f>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14.352000000000002</v>
      </c>
      <c r="T2330" s="2">
        <v>3</v>
      </c>
      <c r="U2330" s="2">
        <v>0.2</v>
      </c>
      <c r="V2330" s="2">
        <v>5.2026000000000003</v>
      </c>
    </row>
    <row r="2331" spans="1:22" ht="14.25" customHeight="1">
      <c r="A2331" s="2">
        <v>2330</v>
      </c>
      <c r="B2331" s="2" t="s">
        <v>5343</v>
      </c>
      <c r="C2331" s="2">
        <f>YEAR(Data!$D2331)</f>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2">
        <v>-68.392000000000053</v>
      </c>
    </row>
    <row r="2332" spans="1:22" ht="14.25" customHeight="1">
      <c r="A2332" s="2">
        <v>2331</v>
      </c>
      <c r="B2332" s="2" t="s">
        <v>5346</v>
      </c>
      <c r="C2332" s="2">
        <f>YEAR(Data!$D2332)</f>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2">
        <v>2.9371999999999971</v>
      </c>
    </row>
    <row r="2333" spans="1:22" ht="14.25" customHeight="1">
      <c r="A2333" s="2">
        <v>2332</v>
      </c>
      <c r="B2333" s="2" t="s">
        <v>5346</v>
      </c>
      <c r="C2333" s="2">
        <f>YEAR(Data!$D2333)</f>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2">
        <v>20.85</v>
      </c>
    </row>
    <row r="2334" spans="1:22" ht="14.25" customHeight="1">
      <c r="A2334" s="2">
        <v>2333</v>
      </c>
      <c r="B2334" s="2" t="s">
        <v>5349</v>
      </c>
      <c r="C2334" s="2">
        <f>YEAR(Data!$D2334)</f>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2">
        <v>133.15199999999999</v>
      </c>
    </row>
    <row r="2335" spans="1:22" ht="14.25" customHeight="1">
      <c r="A2335" s="2">
        <v>2334</v>
      </c>
      <c r="B2335" s="2" t="s">
        <v>5349</v>
      </c>
      <c r="C2335" s="2">
        <f>YEAR(Data!$D2335)</f>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2">
        <v>2.8322000000000003</v>
      </c>
    </row>
    <row r="2336" spans="1:22" ht="14.25" customHeight="1">
      <c r="A2336" s="2">
        <v>2335</v>
      </c>
      <c r="B2336" s="2" t="s">
        <v>5350</v>
      </c>
      <c r="C2336" s="2">
        <f>YEAR(Data!$D2336)</f>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69.216000000000008</v>
      </c>
      <c r="T2336" s="2">
        <v>6</v>
      </c>
      <c r="U2336" s="2">
        <v>0.2</v>
      </c>
      <c r="V2336" s="2">
        <v>11.247599999999995</v>
      </c>
    </row>
    <row r="2337" spans="1:22" ht="14.25" customHeight="1">
      <c r="A2337" s="2">
        <v>2336</v>
      </c>
      <c r="B2337" s="2" t="s">
        <v>5354</v>
      </c>
      <c r="C2337" s="2">
        <f>YEAR(Data!$D2337)</f>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2">
        <v>5.1042000000000005</v>
      </c>
    </row>
    <row r="2338" spans="1:22" ht="14.25" customHeight="1">
      <c r="A2338" s="2">
        <v>2337</v>
      </c>
      <c r="B2338" s="2" t="s">
        <v>5354</v>
      </c>
      <c r="C2338" s="2">
        <f>YEAR(Data!$D2338)</f>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426.78999999999996</v>
      </c>
      <c r="T2338" s="2">
        <v>7</v>
      </c>
      <c r="U2338" s="2">
        <v>0</v>
      </c>
      <c r="V2338" s="2">
        <v>123.76909999999995</v>
      </c>
    </row>
    <row r="2339" spans="1:22" ht="14.25" customHeight="1">
      <c r="A2339" s="2">
        <v>2338</v>
      </c>
      <c r="B2339" s="2" t="s">
        <v>5357</v>
      </c>
      <c r="C2339" s="2">
        <f>YEAR(Data!$D2339)</f>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2">
        <v>12.441600000000001</v>
      </c>
    </row>
    <row r="2340" spans="1:22" ht="14.25" customHeight="1">
      <c r="A2340" s="2">
        <v>2339</v>
      </c>
      <c r="B2340" s="2" t="s">
        <v>5357</v>
      </c>
      <c r="C2340" s="2">
        <f>YEAR(Data!$D2340)</f>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2">
        <v>22.500800000000002</v>
      </c>
    </row>
    <row r="2341" spans="1:22" ht="14.25" customHeight="1">
      <c r="A2341" s="2">
        <v>2340</v>
      </c>
      <c r="B2341" s="2" t="s">
        <v>5360</v>
      </c>
      <c r="C2341" s="2">
        <f>YEAR(Data!$D2341)</f>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1.7419999999999987</v>
      </c>
    </row>
    <row r="2342" spans="1:22" ht="14.25" customHeight="1">
      <c r="A2342" s="2">
        <v>2341</v>
      </c>
      <c r="B2342" s="2" t="s">
        <v>5361</v>
      </c>
      <c r="C2342" s="2">
        <f>YEAR(Data!$D2342)</f>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2">
        <v>10.465</v>
      </c>
    </row>
    <row r="2343" spans="1:22" ht="14.25" customHeight="1">
      <c r="A2343" s="2">
        <v>2342</v>
      </c>
      <c r="B2343" s="2" t="s">
        <v>5362</v>
      </c>
      <c r="C2343" s="2">
        <f>YEAR(Data!$D2343)</f>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2">
        <v>23.384</v>
      </c>
    </row>
    <row r="2344" spans="1:22" ht="14.25" customHeight="1">
      <c r="A2344" s="2">
        <v>2343</v>
      </c>
      <c r="B2344" s="2" t="s">
        <v>5362</v>
      </c>
      <c r="C2344" s="2">
        <f>YEAR(Data!$D2344)</f>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2">
        <v>27.352799999999998</v>
      </c>
    </row>
    <row r="2345" spans="1:22" ht="14.25" customHeight="1">
      <c r="A2345" s="2">
        <v>2344</v>
      </c>
      <c r="B2345" s="2" t="s">
        <v>5365</v>
      </c>
      <c r="C2345" s="2">
        <f>YEAR(Data!$D2345)</f>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123.55199999999999</v>
      </c>
      <c r="T2345" s="2">
        <v>3</v>
      </c>
      <c r="U2345" s="2">
        <v>0.2</v>
      </c>
      <c r="V2345" s="2">
        <v>-29.343599999999995</v>
      </c>
    </row>
    <row r="2346" spans="1:22" ht="14.25" customHeight="1">
      <c r="A2346" s="2">
        <v>2345</v>
      </c>
      <c r="B2346" s="2" t="s">
        <v>5366</v>
      </c>
      <c r="C2346" s="2">
        <f>YEAR(Data!$D2346)</f>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2">
        <v>137.28960000000004</v>
      </c>
    </row>
    <row r="2347" spans="1:22" ht="14.25" customHeight="1">
      <c r="A2347" s="2">
        <v>2346</v>
      </c>
      <c r="B2347" s="2" t="s">
        <v>5369</v>
      </c>
      <c r="C2347" s="2">
        <f>YEAR(Data!$D2347)</f>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2">
        <v>24.527999999999995</v>
      </c>
    </row>
    <row r="2348" spans="1:22" ht="14.25" customHeight="1">
      <c r="A2348" s="2">
        <v>2347</v>
      </c>
      <c r="B2348" s="2" t="s">
        <v>5369</v>
      </c>
      <c r="C2348" s="2">
        <f>YEAR(Data!$D2348)</f>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1.2719999999999998</v>
      </c>
      <c r="T2348" s="2">
        <v>2</v>
      </c>
      <c r="U2348" s="2">
        <v>0.8</v>
      </c>
      <c r="V2348" s="2">
        <v>-2.1624000000000012</v>
      </c>
    </row>
    <row r="2349" spans="1:22" ht="14.25" customHeight="1">
      <c r="A2349" s="2">
        <v>2348</v>
      </c>
      <c r="B2349" s="2" t="s">
        <v>5369</v>
      </c>
      <c r="C2349" s="2">
        <f>YEAR(Data!$D2349)</f>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2">
        <v>0</v>
      </c>
    </row>
    <row r="2350" spans="1:22" ht="14.25" customHeight="1">
      <c r="A2350" s="2">
        <v>2349</v>
      </c>
      <c r="B2350" s="2" t="s">
        <v>5373</v>
      </c>
      <c r="C2350" s="2">
        <f>YEAR(Data!$D2350)</f>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9.0240000000000009</v>
      </c>
      <c r="T2350" s="2">
        <v>6</v>
      </c>
      <c r="U2350" s="2">
        <v>0.2</v>
      </c>
      <c r="V2350" s="2">
        <v>3.1583999999999985</v>
      </c>
    </row>
    <row r="2351" spans="1:22" ht="14.25" customHeight="1">
      <c r="A2351" s="2">
        <v>2350</v>
      </c>
      <c r="B2351" s="2" t="s">
        <v>5373</v>
      </c>
      <c r="C2351" s="2">
        <f>YEAR(Data!$D2351)</f>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2">
        <v>22.573199999999996</v>
      </c>
    </row>
    <row r="2352" spans="1:22" ht="14.25" customHeight="1">
      <c r="A2352" s="2">
        <v>2351</v>
      </c>
      <c r="B2352" s="2" t="s">
        <v>5373</v>
      </c>
      <c r="C2352" s="2">
        <f>YEAR(Data!$D2352)</f>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2">
        <v>5.3213999999999997</v>
      </c>
    </row>
    <row r="2353" spans="1:22" ht="14.25" customHeight="1">
      <c r="A2353" s="2">
        <v>2352</v>
      </c>
      <c r="B2353" s="2" t="s">
        <v>5373</v>
      </c>
      <c r="C2353" s="2">
        <f>YEAR(Data!$D2353)</f>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2">
        <v>22.251600000000003</v>
      </c>
    </row>
    <row r="2354" spans="1:22" ht="14.25" customHeight="1">
      <c r="A2354" s="2">
        <v>2353</v>
      </c>
      <c r="B2354" s="2" t="s">
        <v>5373</v>
      </c>
      <c r="C2354" s="2">
        <f>YEAR(Data!$D2354)</f>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row>
    <row r="2355" spans="1:22" ht="14.25" customHeight="1">
      <c r="A2355" s="2">
        <v>2354</v>
      </c>
      <c r="B2355" s="2" t="s">
        <v>5376</v>
      </c>
      <c r="C2355" s="2">
        <f>YEAR(Data!$D2355)</f>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200.95460000000008</v>
      </c>
    </row>
    <row r="2356" spans="1:22" ht="14.25" customHeight="1">
      <c r="A2356" s="2">
        <v>2355</v>
      </c>
      <c r="B2356" s="2" t="s">
        <v>5376</v>
      </c>
      <c r="C2356" s="2">
        <f>YEAR(Data!$D2356)</f>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2">
        <v>46.3185</v>
      </c>
    </row>
    <row r="2357" spans="1:22" ht="14.25" customHeight="1">
      <c r="A2357" s="2">
        <v>2356</v>
      </c>
      <c r="B2357" s="2" t="s">
        <v>5376</v>
      </c>
      <c r="C2357" s="2">
        <f>YEAR(Data!$D2357)</f>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2">
        <v>15.699300000000001</v>
      </c>
    </row>
    <row r="2358" spans="1:22" ht="14.25" customHeight="1">
      <c r="A2358" s="2">
        <v>2357</v>
      </c>
      <c r="B2358" s="2" t="s">
        <v>5376</v>
      </c>
      <c r="C2358" s="2">
        <f>YEAR(Data!$D2358)</f>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2">
        <v>80.991899999999987</v>
      </c>
    </row>
    <row r="2359" spans="1:22" ht="14.25" customHeight="1">
      <c r="A2359" s="2">
        <v>2358</v>
      </c>
      <c r="B2359" s="2" t="s">
        <v>5383</v>
      </c>
      <c r="C2359" s="2">
        <f>YEAR(Data!$D2359)</f>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2">
        <v>-447.59469999999988</v>
      </c>
    </row>
    <row r="2360" spans="1:22" ht="14.25" customHeight="1">
      <c r="A2360" s="2">
        <v>2359</v>
      </c>
      <c r="B2360" s="2" t="s">
        <v>5383</v>
      </c>
      <c r="C2360" s="2">
        <f>YEAR(Data!$D2360)</f>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2">
        <v>-553.64760000000001</v>
      </c>
    </row>
    <row r="2361" spans="1:22" ht="14.25" customHeight="1">
      <c r="A2361" s="2">
        <v>2360</v>
      </c>
      <c r="B2361" s="2" t="s">
        <v>5383</v>
      </c>
      <c r="C2361" s="2">
        <f>YEAR(Data!$D2361)</f>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2">
        <v>-122.78160000000003</v>
      </c>
    </row>
    <row r="2362" spans="1:22" ht="14.25" customHeight="1">
      <c r="A2362" s="2">
        <v>2361</v>
      </c>
      <c r="B2362" s="2" t="s">
        <v>5383</v>
      </c>
      <c r="C2362" s="2">
        <f>YEAR(Data!$D2362)</f>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2">
        <v>16.3842</v>
      </c>
    </row>
    <row r="2363" spans="1:22" ht="14.25" customHeight="1">
      <c r="A2363" s="2">
        <v>2362</v>
      </c>
      <c r="B2363" s="2" t="s">
        <v>5383</v>
      </c>
      <c r="C2363" s="2">
        <f>YEAR(Data!$D2363)</f>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2">
        <v>75.9696</v>
      </c>
    </row>
    <row r="2364" spans="1:22" ht="14.25" customHeight="1">
      <c r="A2364" s="2">
        <v>2363</v>
      </c>
      <c r="B2364" s="2" t="s">
        <v>5388</v>
      </c>
      <c r="C2364" s="2">
        <f>YEAR(Data!$D2364)</f>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13.710000000000003</v>
      </c>
      <c r="T2364" s="2">
        <v>5</v>
      </c>
      <c r="U2364" s="2">
        <v>0.7</v>
      </c>
      <c r="V2364" s="2">
        <v>-10.053999999999998</v>
      </c>
    </row>
    <row r="2365" spans="1:22" ht="14.25" customHeight="1">
      <c r="A2365" s="2">
        <v>2364</v>
      </c>
      <c r="B2365" s="2" t="s">
        <v>5391</v>
      </c>
      <c r="C2365" s="2">
        <f>YEAR(Data!$D2365)</f>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2">
        <v>40.921599999999998</v>
      </c>
    </row>
    <row r="2366" spans="1:22" ht="14.25" customHeight="1">
      <c r="A2366" s="2">
        <v>2365</v>
      </c>
      <c r="B2366" s="2" t="s">
        <v>5391</v>
      </c>
      <c r="C2366" s="2">
        <f>YEAR(Data!$D2366)</f>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2">
        <v>44.889600000000002</v>
      </c>
    </row>
    <row r="2367" spans="1:22" ht="14.25" customHeight="1">
      <c r="A2367" s="2">
        <v>2366</v>
      </c>
      <c r="B2367" s="2" t="s">
        <v>5391</v>
      </c>
      <c r="C2367" s="2">
        <f>YEAR(Data!$D2367)</f>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2">
        <v>20.7</v>
      </c>
    </row>
    <row r="2368" spans="1:22" ht="14.25" customHeight="1">
      <c r="A2368" s="2">
        <v>2367</v>
      </c>
      <c r="B2368" s="2" t="s">
        <v>5394</v>
      </c>
      <c r="C2368" s="2">
        <f>YEAR(Data!$D2368)</f>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120.71199999999999</v>
      </c>
      <c r="T2368" s="2">
        <v>1</v>
      </c>
      <c r="U2368" s="2">
        <v>0.2</v>
      </c>
      <c r="V2368" s="2">
        <v>-18.106799999999993</v>
      </c>
    </row>
    <row r="2369" spans="1:22" ht="14.25" customHeight="1">
      <c r="A2369" s="2">
        <v>2368</v>
      </c>
      <c r="B2369" s="2" t="s">
        <v>5398</v>
      </c>
      <c r="C2369" s="2">
        <f>YEAR(Data!$D2369)</f>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2">
        <v>11.328800000000001</v>
      </c>
    </row>
    <row r="2370" spans="1:22" ht="14.25" customHeight="1">
      <c r="A2370" s="2">
        <v>2369</v>
      </c>
      <c r="B2370" s="2" t="s">
        <v>5399</v>
      </c>
      <c r="C2370" s="2">
        <f>YEAR(Data!$D2370)</f>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532.70400000000006</v>
      </c>
      <c r="T2370" s="2">
        <v>6</v>
      </c>
      <c r="U2370" s="2">
        <v>0.2</v>
      </c>
      <c r="V2370" s="2">
        <v>-26.635200000000026</v>
      </c>
    </row>
    <row r="2371" spans="1:22" ht="14.25" customHeight="1">
      <c r="A2371" s="2">
        <v>2370</v>
      </c>
      <c r="B2371" s="2" t="s">
        <v>5399</v>
      </c>
      <c r="C2371" s="2">
        <f>YEAR(Data!$D2371)</f>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2">
        <v>0.30700000000000016</v>
      </c>
    </row>
    <row r="2372" spans="1:22" ht="14.25" customHeight="1">
      <c r="A2372" s="2">
        <v>2371</v>
      </c>
      <c r="B2372" s="2" t="s">
        <v>5404</v>
      </c>
      <c r="C2372" s="2">
        <f>YEAR(Data!$D2372)</f>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2">
        <v>93.240000000000009</v>
      </c>
    </row>
    <row r="2373" spans="1:22" ht="14.25" customHeight="1">
      <c r="A2373" s="2">
        <v>2372</v>
      </c>
      <c r="B2373" s="2" t="s">
        <v>5405</v>
      </c>
      <c r="C2373" s="2">
        <f>YEAR(Data!$D2373)</f>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60.288000000000004</v>
      </c>
      <c r="T2373" s="2">
        <v>8</v>
      </c>
      <c r="U2373" s="2">
        <v>0.6</v>
      </c>
      <c r="V2373" s="2">
        <v>-27.129599999999996</v>
      </c>
    </row>
    <row r="2374" spans="1:22" ht="14.25" customHeight="1">
      <c r="A2374" s="2">
        <v>2373</v>
      </c>
      <c r="B2374" s="2" t="s">
        <v>5405</v>
      </c>
      <c r="C2374" s="2">
        <f>YEAR(Data!$D2374)</f>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2">
        <v>0.8224999999999999</v>
      </c>
    </row>
    <row r="2375" spans="1:22" ht="14.25" customHeight="1">
      <c r="A2375" s="2">
        <v>2374</v>
      </c>
      <c r="B2375" s="2" t="s">
        <v>5405</v>
      </c>
      <c r="C2375" s="2">
        <f>YEAR(Data!$D2375)</f>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23.688000000000002</v>
      </c>
      <c r="T2375" s="2">
        <v>9</v>
      </c>
      <c r="U2375" s="2">
        <v>0.2</v>
      </c>
      <c r="V2375" s="2">
        <v>7.698599999999999</v>
      </c>
    </row>
    <row r="2376" spans="1:22" ht="14.25" customHeight="1">
      <c r="A2376" s="2">
        <v>2375</v>
      </c>
      <c r="B2376" s="2" t="s">
        <v>5405</v>
      </c>
      <c r="C2376" s="2">
        <f>YEAR(Data!$D2376)</f>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253.37199999999996</v>
      </c>
      <c r="T2376" s="2">
        <v>2</v>
      </c>
      <c r="U2376" s="2">
        <v>0.3</v>
      </c>
      <c r="V2376" s="2">
        <v>-14.478399999999993</v>
      </c>
    </row>
    <row r="2377" spans="1:22" ht="14.25" customHeight="1">
      <c r="A2377" s="2">
        <v>2376</v>
      </c>
      <c r="B2377" s="2" t="s">
        <v>5408</v>
      </c>
      <c r="C2377" s="2">
        <f>YEAR(Data!$D2377)</f>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2">
        <v>0.11340000000000017</v>
      </c>
    </row>
    <row r="2378" spans="1:22" ht="14.25" customHeight="1">
      <c r="A2378" s="2">
        <v>2377</v>
      </c>
      <c r="B2378" s="2" t="s">
        <v>5409</v>
      </c>
      <c r="C2378" s="2">
        <f>YEAR(Data!$D2378)</f>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76.77600000000001</v>
      </c>
      <c r="T2378" s="2">
        <v>4</v>
      </c>
      <c r="U2378" s="2">
        <v>0.7</v>
      </c>
      <c r="V2378" s="2">
        <v>-58.861599999999981</v>
      </c>
    </row>
    <row r="2379" spans="1:22" ht="14.25" customHeight="1">
      <c r="A2379" s="2">
        <v>2378</v>
      </c>
      <c r="B2379" s="2" t="s">
        <v>5409</v>
      </c>
      <c r="C2379" s="2">
        <f>YEAR(Data!$D2379)</f>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9.1840000000000011</v>
      </c>
      <c r="T2379" s="2">
        <v>2</v>
      </c>
      <c r="U2379" s="2">
        <v>0.2</v>
      </c>
      <c r="V2379" s="2">
        <v>1.1479999999999988</v>
      </c>
    </row>
    <row r="2380" spans="1:22" ht="14.25" customHeight="1">
      <c r="A2380" s="2">
        <v>2379</v>
      </c>
      <c r="B2380" s="2" t="s">
        <v>5412</v>
      </c>
      <c r="C2380" s="2">
        <f>YEAR(Data!$D2380)</f>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2">
        <v>15.065</v>
      </c>
    </row>
    <row r="2381" spans="1:22" ht="14.25" customHeight="1">
      <c r="A2381" s="2">
        <v>2380</v>
      </c>
      <c r="B2381" s="2" t="s">
        <v>5414</v>
      </c>
      <c r="C2381" s="2">
        <f>YEAR(Data!$D2381)</f>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2">
        <v>1.7138000000000002</v>
      </c>
    </row>
    <row r="2382" spans="1:22" ht="14.25" customHeight="1">
      <c r="A2382" s="2">
        <v>2381</v>
      </c>
      <c r="B2382" s="2" t="s">
        <v>5414</v>
      </c>
      <c r="C2382" s="2">
        <f>YEAR(Data!$D2382)</f>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49.568000000000005</v>
      </c>
      <c r="T2382" s="2">
        <v>2</v>
      </c>
      <c r="U2382" s="2">
        <v>0.2</v>
      </c>
      <c r="V2382" s="2">
        <v>15.489999999999997</v>
      </c>
    </row>
    <row r="2383" spans="1:22" ht="14.25" customHeight="1">
      <c r="A2383" s="2">
        <v>2382</v>
      </c>
      <c r="B2383" s="2" t="s">
        <v>5414</v>
      </c>
      <c r="C2383" s="2">
        <f>YEAR(Data!$D2383)</f>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54.711999999999996</v>
      </c>
      <c r="T2383" s="2">
        <v>7</v>
      </c>
      <c r="U2383" s="2">
        <v>0.2</v>
      </c>
      <c r="V2383" s="2">
        <v>11.626299999999999</v>
      </c>
    </row>
    <row r="2384" spans="1:22" ht="14.25" customHeight="1">
      <c r="A2384" s="2">
        <v>2383</v>
      </c>
      <c r="B2384" s="2" t="s">
        <v>5418</v>
      </c>
      <c r="C2384" s="2">
        <f>YEAR(Data!$D2384)</f>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2">
        <v>45.770399999999995</v>
      </c>
    </row>
    <row r="2385" spans="1:22" ht="14.25" customHeight="1">
      <c r="A2385" s="2">
        <v>2384</v>
      </c>
      <c r="B2385" s="2" t="s">
        <v>5418</v>
      </c>
      <c r="C2385" s="2">
        <f>YEAR(Data!$D2385)</f>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2">
        <v>4.4855999999999998</v>
      </c>
    </row>
    <row r="2386" spans="1:22" ht="14.25" customHeight="1">
      <c r="A2386" s="2">
        <v>2385</v>
      </c>
      <c r="B2386" s="2" t="s">
        <v>5418</v>
      </c>
      <c r="C2386" s="2">
        <f>YEAR(Data!$D2386)</f>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185.92000000000002</v>
      </c>
      <c r="T2386" s="2">
        <v>4</v>
      </c>
      <c r="U2386" s="2">
        <v>0.2</v>
      </c>
      <c r="V2386" s="2">
        <v>62.74799999999999</v>
      </c>
    </row>
    <row r="2387" spans="1:22" ht="14.25" customHeight="1">
      <c r="A2387" s="2">
        <v>2386</v>
      </c>
      <c r="B2387" s="2" t="s">
        <v>5418</v>
      </c>
      <c r="C2387" s="2">
        <f>YEAR(Data!$D2387)</f>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2">
        <v>15.837600000000009</v>
      </c>
    </row>
    <row r="2388" spans="1:22" ht="14.25" customHeight="1">
      <c r="A2388" s="2">
        <v>2387</v>
      </c>
      <c r="B2388" s="2" t="s">
        <v>5418</v>
      </c>
      <c r="C2388" s="2">
        <f>YEAR(Data!$D2388)</f>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479.98400000000004</v>
      </c>
      <c r="T2388" s="2">
        <v>2</v>
      </c>
      <c r="U2388" s="2">
        <v>0.2</v>
      </c>
      <c r="V2388" s="2">
        <v>59.997999999999962</v>
      </c>
    </row>
    <row r="2389" spans="1:22" ht="14.25" customHeight="1">
      <c r="A2389" s="2">
        <v>2388</v>
      </c>
      <c r="B2389" s="2" t="s">
        <v>5428</v>
      </c>
      <c r="C2389" s="2">
        <f>YEAR(Data!$D2389)</f>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2">
        <v>3.6155999999999997</v>
      </c>
    </row>
    <row r="2390" spans="1:22" ht="14.25" customHeight="1">
      <c r="A2390" s="2">
        <v>2389</v>
      </c>
      <c r="B2390" s="2" t="s">
        <v>5428</v>
      </c>
      <c r="C2390" s="2">
        <f>YEAR(Data!$D2390)</f>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2">
        <v>8.8623999999999992</v>
      </c>
    </row>
    <row r="2391" spans="1:22" ht="14.25" customHeight="1">
      <c r="A2391" s="2">
        <v>2390</v>
      </c>
      <c r="B2391" s="2" t="s">
        <v>5432</v>
      </c>
      <c r="C2391" s="2">
        <f>YEAR(Data!$D2391)</f>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2">
        <v>3.1104000000000003</v>
      </c>
    </row>
    <row r="2392" spans="1:22" ht="14.25" customHeight="1">
      <c r="A2392" s="2">
        <v>2391</v>
      </c>
      <c r="B2392" s="2" t="s">
        <v>5432</v>
      </c>
      <c r="C2392" s="2">
        <f>YEAR(Data!$D2392)</f>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2">
        <v>20.511400000000002</v>
      </c>
    </row>
    <row r="2393" spans="1:22" ht="14.25" customHeight="1">
      <c r="A2393" s="2">
        <v>2392</v>
      </c>
      <c r="B2393" s="2" t="s">
        <v>5432</v>
      </c>
      <c r="C2393" s="2">
        <f>YEAR(Data!$D2393)</f>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2">
        <v>97.194599999999923</v>
      </c>
    </row>
    <row r="2394" spans="1:22" ht="14.25" customHeight="1">
      <c r="A2394" s="2">
        <v>2393</v>
      </c>
      <c r="B2394" s="2" t="s">
        <v>5432</v>
      </c>
      <c r="C2394" s="2">
        <f>YEAR(Data!$D2394)</f>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2">
        <v>42.150400000000005</v>
      </c>
    </row>
    <row r="2395" spans="1:22" ht="14.25" customHeight="1">
      <c r="A2395" s="2">
        <v>2394</v>
      </c>
      <c r="B2395" s="2" t="s">
        <v>5441</v>
      </c>
      <c r="C2395" s="2">
        <f>YEAR(Data!$D2395)</f>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2">
        <v>10.316800000000001</v>
      </c>
    </row>
    <row r="2396" spans="1:22" ht="14.25" customHeight="1">
      <c r="A2396" s="2">
        <v>2395</v>
      </c>
      <c r="B2396" s="2" t="s">
        <v>5443</v>
      </c>
      <c r="C2396" s="2">
        <f>YEAR(Data!$D2396)</f>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2">
        <v>2.2560000000000002</v>
      </c>
    </row>
    <row r="2397" spans="1:22" ht="14.25" customHeight="1">
      <c r="A2397" s="2">
        <v>2396</v>
      </c>
      <c r="B2397" s="2" t="s">
        <v>5443</v>
      </c>
      <c r="C2397" s="2">
        <f>YEAR(Data!$D2397)</f>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2">
        <v>23.96</v>
      </c>
    </row>
    <row r="2398" spans="1:22" ht="14.25" customHeight="1">
      <c r="A2398" s="2">
        <v>2397</v>
      </c>
      <c r="B2398" s="2" t="s">
        <v>5443</v>
      </c>
      <c r="C2398" s="2">
        <f>YEAR(Data!$D2398)</f>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2">
        <v>16.649999999999999</v>
      </c>
    </row>
    <row r="2399" spans="1:22" ht="14.25" customHeight="1">
      <c r="A2399" s="2">
        <v>2398</v>
      </c>
      <c r="B2399" s="2" t="s">
        <v>5444</v>
      </c>
      <c r="C2399" s="2">
        <f>YEAR(Data!$D2399)</f>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2">
        <v>2.8224</v>
      </c>
    </row>
    <row r="2400" spans="1:22" ht="14.25" customHeight="1">
      <c r="A2400" s="2">
        <v>2399</v>
      </c>
      <c r="B2400" s="2" t="s">
        <v>5444</v>
      </c>
      <c r="C2400" s="2">
        <f>YEAR(Data!$D2400)</f>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4.3367999999999993</v>
      </c>
    </row>
    <row r="2401" spans="1:22" ht="14.25" customHeight="1">
      <c r="A2401" s="2">
        <v>2400</v>
      </c>
      <c r="B2401" s="2" t="s">
        <v>5445</v>
      </c>
      <c r="C2401" s="2">
        <f>YEAR(Data!$D2401)</f>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2">
        <v>12.576199999999986</v>
      </c>
    </row>
    <row r="2402" spans="1:22" ht="14.25" customHeight="1">
      <c r="A2402" s="2">
        <v>2401</v>
      </c>
      <c r="B2402" s="2" t="s">
        <v>5445</v>
      </c>
      <c r="C2402" s="2">
        <f>YEAR(Data!$D2402)</f>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56.449999999999996</v>
      </c>
      <c r="T2402" s="2">
        <v>5</v>
      </c>
      <c r="U2402" s="2">
        <v>0</v>
      </c>
      <c r="V2402" s="2">
        <v>14.676999999999998</v>
      </c>
    </row>
    <row r="2403" spans="1:22" ht="14.25" customHeight="1">
      <c r="A2403" s="2">
        <v>2402</v>
      </c>
      <c r="B2403" s="2" t="s">
        <v>5446</v>
      </c>
      <c r="C2403" s="2">
        <f>YEAR(Data!$D2403)</f>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94.199999999999989</v>
      </c>
      <c r="T2403" s="2">
        <v>6</v>
      </c>
      <c r="U2403" s="2">
        <v>0</v>
      </c>
      <c r="V2403" s="2">
        <v>23.550000000000004</v>
      </c>
    </row>
    <row r="2404" spans="1:22" ht="14.25" customHeight="1">
      <c r="A2404" s="2">
        <v>2403</v>
      </c>
      <c r="B2404" s="2" t="s">
        <v>5446</v>
      </c>
      <c r="C2404" s="2">
        <f>YEAR(Data!$D2404)</f>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2">
        <v>13.347999999999997</v>
      </c>
    </row>
    <row r="2405" spans="1:22" ht="14.25" customHeight="1">
      <c r="A2405" s="2">
        <v>2404</v>
      </c>
      <c r="B2405" s="2" t="s">
        <v>5447</v>
      </c>
      <c r="C2405" s="2">
        <f>YEAR(Data!$D2405)</f>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956.6647999999999</v>
      </c>
      <c r="T2405" s="2">
        <v>7</v>
      </c>
      <c r="U2405" s="2">
        <v>0.32</v>
      </c>
      <c r="V2405" s="2">
        <v>-225.09759999999991</v>
      </c>
    </row>
    <row r="2406" spans="1:22" ht="14.25" customHeight="1">
      <c r="A2406" s="2">
        <v>2405</v>
      </c>
      <c r="B2406" s="2" t="s">
        <v>5450</v>
      </c>
      <c r="C2406" s="2">
        <f>YEAR(Data!$D2406)</f>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1115.9099999999999</v>
      </c>
      <c r="T2406" s="2">
        <v>9</v>
      </c>
      <c r="U2406" s="2">
        <v>0</v>
      </c>
      <c r="V2406" s="2">
        <v>200.86379999999991</v>
      </c>
    </row>
    <row r="2407" spans="1:22" ht="14.25" customHeight="1">
      <c r="A2407" s="2">
        <v>2406</v>
      </c>
      <c r="B2407" s="2" t="s">
        <v>5450</v>
      </c>
      <c r="C2407" s="2">
        <f>YEAR(Data!$D2407)</f>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2">
        <v>-28.967399999999991</v>
      </c>
    </row>
    <row r="2408" spans="1:22" ht="14.25" customHeight="1">
      <c r="A2408" s="2">
        <v>2407</v>
      </c>
      <c r="B2408" s="2" t="s">
        <v>5450</v>
      </c>
      <c r="C2408" s="2">
        <f>YEAR(Data!$D2408)</f>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79.920000000000016</v>
      </c>
      <c r="T2408" s="2">
        <v>10</v>
      </c>
      <c r="U2408" s="2">
        <v>0.2</v>
      </c>
      <c r="V2408" s="2">
        <v>26.972999999999992</v>
      </c>
    </row>
    <row r="2409" spans="1:22" ht="14.25" customHeight="1">
      <c r="A2409" s="2">
        <v>2408</v>
      </c>
      <c r="B2409" s="2" t="s">
        <v>5451</v>
      </c>
      <c r="C2409" s="2">
        <f>YEAR(Data!$D2409)</f>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2">
        <v>7.9859999999999998</v>
      </c>
    </row>
    <row r="2410" spans="1:22" ht="14.25" customHeight="1">
      <c r="A2410" s="2">
        <v>2409</v>
      </c>
      <c r="B2410" s="2" t="s">
        <v>5451</v>
      </c>
      <c r="C2410" s="2">
        <f>YEAR(Data!$D2410)</f>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359.97600000000006</v>
      </c>
      <c r="T2410" s="2">
        <v>3</v>
      </c>
      <c r="U2410" s="2">
        <v>0.2</v>
      </c>
      <c r="V2410" s="2">
        <v>130.49130000000002</v>
      </c>
    </row>
    <row r="2411" spans="1:22" ht="14.25" customHeight="1">
      <c r="A2411" s="2">
        <v>2410</v>
      </c>
      <c r="B2411" s="2" t="s">
        <v>5456</v>
      </c>
      <c r="C2411" s="2">
        <f>YEAR(Data!$D2411)</f>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2">
        <v>76.262399999999985</v>
      </c>
    </row>
    <row r="2412" spans="1:22" ht="14.25" customHeight="1">
      <c r="A2412" s="2">
        <v>2411</v>
      </c>
      <c r="B2412" s="2" t="s">
        <v>5457</v>
      </c>
      <c r="C2412" s="2">
        <f>YEAR(Data!$D2412)</f>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2">
        <v>1.9169999999999998</v>
      </c>
    </row>
    <row r="2413" spans="1:22" ht="14.25" customHeight="1">
      <c r="A2413" s="2">
        <v>2412</v>
      </c>
      <c r="B2413" s="2" t="s">
        <v>5458</v>
      </c>
      <c r="C2413" s="2">
        <f>YEAR(Data!$D2413)</f>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2">
        <v>2.6319999999999997</v>
      </c>
    </row>
    <row r="2414" spans="1:22" ht="14.25" customHeight="1">
      <c r="A2414" s="2">
        <v>2413</v>
      </c>
      <c r="B2414" s="2" t="s">
        <v>5461</v>
      </c>
      <c r="C2414" s="2">
        <f>YEAR(Data!$D2414)</f>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2">
        <v>5.8604000000000003</v>
      </c>
    </row>
    <row r="2415" spans="1:22" ht="14.25" customHeight="1">
      <c r="A2415" s="2">
        <v>2414</v>
      </c>
      <c r="B2415" s="2" t="s">
        <v>5461</v>
      </c>
      <c r="C2415" s="2">
        <f>YEAR(Data!$D2415)</f>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629.06400000000008</v>
      </c>
      <c r="T2415" s="2">
        <v>3</v>
      </c>
      <c r="U2415" s="2">
        <v>0.2</v>
      </c>
      <c r="V2415" s="2">
        <v>31.453199999999953</v>
      </c>
    </row>
    <row r="2416" spans="1:22" ht="14.25" customHeight="1">
      <c r="A2416" s="2">
        <v>2415</v>
      </c>
      <c r="B2416" s="2" t="s">
        <v>5462</v>
      </c>
      <c r="C2416" s="2">
        <f>YEAR(Data!$D2416)</f>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754.44999999999993</v>
      </c>
      <c r="T2416" s="2">
        <v>5</v>
      </c>
      <c r="U2416" s="2">
        <v>0</v>
      </c>
      <c r="V2416" s="2">
        <v>60.356000000000023</v>
      </c>
    </row>
    <row r="2417" spans="1:22" ht="14.25" customHeight="1">
      <c r="A2417" s="2">
        <v>2416</v>
      </c>
      <c r="B2417" s="2" t="s">
        <v>5463</v>
      </c>
      <c r="C2417" s="2">
        <f>YEAR(Data!$D2417)</f>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2">
        <v>60.391999999999996</v>
      </c>
    </row>
    <row r="2418" spans="1:22" ht="14.25" customHeight="1">
      <c r="A2418" s="2">
        <v>2417</v>
      </c>
      <c r="B2418" s="2" t="s">
        <v>5465</v>
      </c>
      <c r="C2418" s="2">
        <f>YEAR(Data!$D2418)</f>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2">
        <v>95.200000000000031</v>
      </c>
    </row>
    <row r="2419" spans="1:22" ht="14.25" customHeight="1">
      <c r="A2419" s="2">
        <v>2418</v>
      </c>
      <c r="B2419" s="2" t="s">
        <v>5465</v>
      </c>
      <c r="C2419" s="2">
        <f>YEAR(Data!$D2419)</f>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79.872000000000014</v>
      </c>
      <c r="T2419" s="2">
        <v>3</v>
      </c>
      <c r="U2419" s="2">
        <v>0.2</v>
      </c>
      <c r="V2419" s="2">
        <v>29.951999999999998</v>
      </c>
    </row>
    <row r="2420" spans="1:22" ht="14.25" customHeight="1">
      <c r="A2420" s="2">
        <v>2419</v>
      </c>
      <c r="B2420" s="2" t="s">
        <v>5469</v>
      </c>
      <c r="C2420" s="2">
        <f>YEAR(Data!$D2420)</f>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2">
        <v>179.73000000000013</v>
      </c>
    </row>
    <row r="2421" spans="1:22" ht="14.25" customHeight="1">
      <c r="A2421" s="2">
        <v>2420</v>
      </c>
      <c r="B2421" s="2" t="s">
        <v>5473</v>
      </c>
      <c r="C2421" s="2">
        <f>YEAR(Data!$D2421)</f>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2">
        <v>3.1779999999999973</v>
      </c>
    </row>
    <row r="2422" spans="1:22" ht="14.25" customHeight="1">
      <c r="A2422" s="2">
        <v>2421</v>
      </c>
      <c r="B2422" s="2" t="s">
        <v>5473</v>
      </c>
      <c r="C2422" s="2">
        <f>YEAR(Data!$D2422)</f>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2">
        <v>43.995600000000003</v>
      </c>
    </row>
    <row r="2423" spans="1:22" ht="14.25" customHeight="1">
      <c r="A2423" s="2">
        <v>2422</v>
      </c>
      <c r="B2423" s="2" t="s">
        <v>5477</v>
      </c>
      <c r="C2423" s="2">
        <f>YEAR(Data!$D2423)</f>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2">
        <v>-48.954900000000002</v>
      </c>
    </row>
    <row r="2424" spans="1:22" ht="14.25" customHeight="1">
      <c r="A2424" s="2">
        <v>2423</v>
      </c>
      <c r="B2424" s="2" t="s">
        <v>5477</v>
      </c>
      <c r="C2424" s="2">
        <f>YEAR(Data!$D2424)</f>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9.6640000000000015</v>
      </c>
      <c r="T2424" s="2">
        <v>2</v>
      </c>
      <c r="U2424" s="2">
        <v>0.2</v>
      </c>
      <c r="V2424" s="2">
        <v>3.2615999999999996</v>
      </c>
    </row>
    <row r="2425" spans="1:22" ht="14.25" customHeight="1">
      <c r="A2425" s="2">
        <v>2424</v>
      </c>
      <c r="B2425" s="2" t="s">
        <v>5481</v>
      </c>
      <c r="C2425" s="2">
        <f>YEAR(Data!$D2425)</f>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2">
        <v>41.718599999999995</v>
      </c>
    </row>
    <row r="2426" spans="1:22" ht="14.25" customHeight="1">
      <c r="A2426" s="2">
        <v>2425</v>
      </c>
      <c r="B2426" s="2" t="s">
        <v>5481</v>
      </c>
      <c r="C2426" s="2">
        <f>YEAR(Data!$D2426)</f>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13.023000000000001</v>
      </c>
      <c r="T2426" s="2">
        <v>1</v>
      </c>
      <c r="U2426" s="2">
        <v>0.7</v>
      </c>
      <c r="V2426" s="2">
        <v>-10.418399999999998</v>
      </c>
    </row>
    <row r="2427" spans="1:22" ht="14.25" customHeight="1">
      <c r="A2427" s="2">
        <v>2426</v>
      </c>
      <c r="B2427" s="2" t="s">
        <v>5481</v>
      </c>
      <c r="C2427" s="2">
        <f>YEAR(Data!$D2427)</f>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2">
        <v>-104.67300000000006</v>
      </c>
    </row>
    <row r="2428" spans="1:22" ht="14.25" customHeight="1">
      <c r="A2428" s="2">
        <v>2427</v>
      </c>
      <c r="B2428" s="2" t="s">
        <v>5481</v>
      </c>
      <c r="C2428" s="2">
        <f>YEAR(Data!$D2428)</f>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2">
        <v>12.776399999999999</v>
      </c>
    </row>
    <row r="2429" spans="1:22" ht="14.25" customHeight="1">
      <c r="A2429" s="2">
        <v>2428</v>
      </c>
      <c r="B2429" s="2" t="s">
        <v>5484</v>
      </c>
      <c r="C2429" s="2">
        <f>YEAR(Data!$D2429)</f>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1.3439999999999996</v>
      </c>
      <c r="T2429" s="2">
        <v>4</v>
      </c>
      <c r="U2429" s="2">
        <v>0.8</v>
      </c>
      <c r="V2429" s="2">
        <v>-2.1504000000000008</v>
      </c>
    </row>
    <row r="2430" spans="1:22" ht="14.25" customHeight="1">
      <c r="A2430" s="2">
        <v>2429</v>
      </c>
      <c r="B2430" s="2" t="s">
        <v>5484</v>
      </c>
      <c r="C2430" s="2">
        <f>YEAR(Data!$D2430)</f>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8.2719999999999985</v>
      </c>
      <c r="T2430" s="2">
        <v>4</v>
      </c>
      <c r="U2430" s="2">
        <v>0.8</v>
      </c>
      <c r="V2430" s="2">
        <v>-13.648800000000001</v>
      </c>
    </row>
    <row r="2431" spans="1:22" ht="14.25" customHeight="1">
      <c r="A2431" s="2">
        <v>2430</v>
      </c>
      <c r="B2431" s="2" t="s">
        <v>5484</v>
      </c>
      <c r="C2431" s="2">
        <f>YEAR(Data!$D2431)</f>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12.544000000000002</v>
      </c>
      <c r="T2431" s="2">
        <v>7</v>
      </c>
      <c r="U2431" s="2">
        <v>0.6</v>
      </c>
      <c r="V2431" s="2">
        <v>-9.0944000000000038</v>
      </c>
    </row>
    <row r="2432" spans="1:22" ht="14.25" customHeight="1">
      <c r="A2432" s="2">
        <v>2431</v>
      </c>
      <c r="B2432" s="2" t="s">
        <v>5489</v>
      </c>
      <c r="C2432" s="2">
        <f>YEAR(Data!$D2432)</f>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27.485599999999998</v>
      </c>
    </row>
    <row r="2433" spans="1:22" ht="14.25" customHeight="1">
      <c r="A2433" s="2">
        <v>2432</v>
      </c>
      <c r="B2433" s="2" t="s">
        <v>5490</v>
      </c>
      <c r="C2433" s="2">
        <f>YEAR(Data!$D2433)</f>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2">
        <v>3.0340000000000007</v>
      </c>
    </row>
    <row r="2434" spans="1:22" ht="14.25" customHeight="1">
      <c r="A2434" s="2">
        <v>2433</v>
      </c>
      <c r="B2434" s="2" t="s">
        <v>5491</v>
      </c>
      <c r="C2434" s="2">
        <f>YEAR(Data!$D2434)</f>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2">
        <v>65.206400000000002</v>
      </c>
    </row>
    <row r="2435" spans="1:22" ht="14.25" customHeight="1">
      <c r="A2435" s="2">
        <v>2434</v>
      </c>
      <c r="B2435" s="2" t="s">
        <v>5496</v>
      </c>
      <c r="C2435" s="2">
        <f>YEAR(Data!$D2435)</f>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54.367999999999995</v>
      </c>
      <c r="T2435" s="2">
        <v>4</v>
      </c>
      <c r="U2435" s="2">
        <v>0.2</v>
      </c>
      <c r="V2435" s="2">
        <v>4.0775999999999968</v>
      </c>
    </row>
    <row r="2436" spans="1:22" ht="14.25" customHeight="1">
      <c r="A2436" s="2">
        <v>2435</v>
      </c>
      <c r="B2436" s="2" t="s">
        <v>5497</v>
      </c>
      <c r="C2436" s="2">
        <f>YEAR(Data!$D2436)</f>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2">
        <v>16.98</v>
      </c>
    </row>
    <row r="2437" spans="1:22" ht="14.25" customHeight="1">
      <c r="A2437" s="2">
        <v>2436</v>
      </c>
      <c r="B2437" s="2" t="s">
        <v>5497</v>
      </c>
      <c r="C2437" s="2">
        <f>YEAR(Data!$D2437)</f>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2">
        <v>322.18290000000002</v>
      </c>
    </row>
    <row r="2438" spans="1:22" ht="14.25" customHeight="1">
      <c r="A2438" s="2">
        <v>2437</v>
      </c>
      <c r="B2438" s="2" t="s">
        <v>5500</v>
      </c>
      <c r="C2438" s="2">
        <f>YEAR(Data!$D2438)</f>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2">
        <v>114.6285</v>
      </c>
    </row>
    <row r="2439" spans="1:22" ht="14.25" customHeight="1">
      <c r="A2439" s="2">
        <v>2438</v>
      </c>
      <c r="B2439" s="2" t="s">
        <v>5501</v>
      </c>
      <c r="C2439" s="2">
        <f>YEAR(Data!$D2439)</f>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2">
        <v>-99.266399999999976</v>
      </c>
    </row>
    <row r="2440" spans="1:22" ht="14.25" customHeight="1">
      <c r="A2440" s="2">
        <v>2439</v>
      </c>
      <c r="B2440" s="2" t="s">
        <v>5501</v>
      </c>
      <c r="C2440" s="2">
        <f>YEAR(Data!$D2440)</f>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2">
        <v>12.5328</v>
      </c>
    </row>
    <row r="2441" spans="1:22" ht="14.25" customHeight="1">
      <c r="A2441" s="2">
        <v>2440</v>
      </c>
      <c r="B2441" s="2" t="s">
        <v>5506</v>
      </c>
      <c r="C2441" s="2">
        <f>YEAR(Data!$D2441)</f>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7.9040000000000008</v>
      </c>
      <c r="T2441" s="2">
        <v>2</v>
      </c>
      <c r="U2441" s="2">
        <v>0.2</v>
      </c>
      <c r="V2441" s="2">
        <v>2.1736000000000004</v>
      </c>
    </row>
    <row r="2442" spans="1:22" ht="14.25" customHeight="1">
      <c r="A2442" s="2">
        <v>2441</v>
      </c>
      <c r="B2442" s="2" t="s">
        <v>5507</v>
      </c>
      <c r="C2442" s="2">
        <f>YEAR(Data!$D2442)</f>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2">
        <v>86.25</v>
      </c>
    </row>
    <row r="2443" spans="1:22" ht="14.25" customHeight="1">
      <c r="A2443" s="2">
        <v>2442</v>
      </c>
      <c r="B2443" s="2" t="s">
        <v>5507</v>
      </c>
      <c r="C2443" s="2">
        <f>YEAR(Data!$D2443)</f>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174.28599999999997</v>
      </c>
      <c r="T2443" s="2">
        <v>2</v>
      </c>
      <c r="U2443" s="2">
        <v>0.3</v>
      </c>
      <c r="V2443" s="2">
        <v>-19.918399999999991</v>
      </c>
    </row>
    <row r="2444" spans="1:22" ht="14.25" customHeight="1">
      <c r="A2444" s="2">
        <v>2443</v>
      </c>
      <c r="B2444" s="2" t="s">
        <v>5507</v>
      </c>
      <c r="C2444" s="2">
        <f>YEAR(Data!$D2444)</f>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2">
        <v>172.33840000000004</v>
      </c>
    </row>
    <row r="2445" spans="1:22" ht="14.25" customHeight="1">
      <c r="A2445" s="2">
        <v>2444</v>
      </c>
      <c r="B2445" s="2" t="s">
        <v>5507</v>
      </c>
      <c r="C2445" s="2">
        <f>YEAR(Data!$D2445)</f>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2">
        <v>30.431999999999995</v>
      </c>
    </row>
    <row r="2446" spans="1:22" ht="14.25" customHeight="1">
      <c r="A2446" s="2">
        <v>2445</v>
      </c>
      <c r="B2446" s="2" t="s">
        <v>5507</v>
      </c>
      <c r="C2446" s="2">
        <f>YEAR(Data!$D2446)</f>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26.880000000000003</v>
      </c>
      <c r="T2446" s="2">
        <v>6</v>
      </c>
      <c r="U2446" s="2">
        <v>0</v>
      </c>
      <c r="V2446" s="2">
        <v>12.902400000000002</v>
      </c>
    </row>
    <row r="2447" spans="1:22" ht="14.25" customHeight="1">
      <c r="A2447" s="2">
        <v>2446</v>
      </c>
      <c r="B2447" s="2" t="s">
        <v>5507</v>
      </c>
      <c r="C2447" s="2">
        <f>YEAR(Data!$D2447)</f>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2">
        <v>74.8142</v>
      </c>
    </row>
    <row r="2448" spans="1:22" ht="14.25" customHeight="1">
      <c r="A2448" s="2">
        <v>2447</v>
      </c>
      <c r="B2448" s="2" t="s">
        <v>5511</v>
      </c>
      <c r="C2448" s="2">
        <f>YEAR(Data!$D2448)</f>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2">
        <v>8.2156000000000002</v>
      </c>
    </row>
    <row r="2449" spans="1:22" ht="14.25" customHeight="1">
      <c r="A2449" s="2">
        <v>2448</v>
      </c>
      <c r="B2449" s="2" t="s">
        <v>5512</v>
      </c>
      <c r="C2449" s="2">
        <f>YEAR(Data!$D2449)</f>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2">
        <v>-14.080999999999989</v>
      </c>
    </row>
    <row r="2450" spans="1:22" ht="14.25" customHeight="1">
      <c r="A2450" s="2">
        <v>2449</v>
      </c>
      <c r="B2450" s="2" t="s">
        <v>5513</v>
      </c>
      <c r="C2450" s="2">
        <f>YEAR(Data!$D2450)</f>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2">
        <v>5.3897999999999939</v>
      </c>
    </row>
    <row r="2451" spans="1:22" ht="14.25" customHeight="1">
      <c r="A2451" s="2">
        <v>2450</v>
      </c>
      <c r="B2451" s="2" t="s">
        <v>5515</v>
      </c>
      <c r="C2451" s="2">
        <f>YEAR(Data!$D2451)</f>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29.120000000000005</v>
      </c>
      <c r="T2451" s="2">
        <v>5</v>
      </c>
      <c r="U2451" s="2">
        <v>0.2</v>
      </c>
      <c r="V2451" s="2">
        <v>9.8279999999999959</v>
      </c>
    </row>
    <row r="2452" spans="1:22" ht="14.25" customHeight="1">
      <c r="A2452" s="2">
        <v>2451</v>
      </c>
      <c r="B2452" s="2" t="s">
        <v>5518</v>
      </c>
      <c r="C2452" s="2">
        <f>YEAR(Data!$D2452)</f>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2">
        <v>9</v>
      </c>
    </row>
    <row r="2453" spans="1:22" ht="14.25" customHeight="1">
      <c r="A2453" s="2">
        <v>2452</v>
      </c>
      <c r="B2453" s="2" t="s">
        <v>5518</v>
      </c>
      <c r="C2453" s="2">
        <f>YEAR(Data!$D2453)</f>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119.69999999999999</v>
      </c>
      <c r="T2453" s="2">
        <v>6</v>
      </c>
      <c r="U2453" s="2">
        <v>0</v>
      </c>
      <c r="V2453" s="2">
        <v>31.121999999999996</v>
      </c>
    </row>
    <row r="2454" spans="1:22" ht="14.25" customHeight="1">
      <c r="A2454" s="2">
        <v>2453</v>
      </c>
      <c r="B2454" s="2" t="s">
        <v>5518</v>
      </c>
      <c r="C2454" s="2">
        <f>YEAR(Data!$D2454)</f>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2">
        <v>3.0860999999999996</v>
      </c>
    </row>
    <row r="2455" spans="1:22" ht="14.25" customHeight="1">
      <c r="A2455" s="2">
        <v>2454</v>
      </c>
      <c r="B2455" s="2" t="s">
        <v>5518</v>
      </c>
      <c r="C2455" s="2">
        <f>YEAR(Data!$D2455)</f>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2">
        <v>18.2592</v>
      </c>
    </row>
    <row r="2456" spans="1:22" ht="14.25" customHeight="1">
      <c r="A2456" s="2">
        <v>2455</v>
      </c>
      <c r="B2456" s="2" t="s">
        <v>5518</v>
      </c>
      <c r="C2456" s="2">
        <f>YEAR(Data!$D2456)</f>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2">
        <v>13.603999999999992</v>
      </c>
    </row>
    <row r="2457" spans="1:22" ht="14.25" customHeight="1">
      <c r="A2457" s="2">
        <v>2456</v>
      </c>
      <c r="B2457" s="2" t="s">
        <v>5518</v>
      </c>
      <c r="C2457" s="2">
        <f>YEAR(Data!$D2457)</f>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2">
        <v>27.934399999999997</v>
      </c>
    </row>
    <row r="2458" spans="1:22" ht="14.25" customHeight="1">
      <c r="A2458" s="2">
        <v>2457</v>
      </c>
      <c r="B2458" s="2" t="s">
        <v>5518</v>
      </c>
      <c r="C2458" s="2">
        <f>YEAR(Data!$D2458)</f>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2">
        <v>3.4356999999999998</v>
      </c>
    </row>
    <row r="2459" spans="1:22" ht="14.25" customHeight="1">
      <c r="A2459" s="2">
        <v>2458</v>
      </c>
      <c r="B2459" s="2" t="s">
        <v>5518</v>
      </c>
      <c r="C2459" s="2">
        <f>YEAR(Data!$D2459)</f>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2">
        <v>22.458000000000002</v>
      </c>
    </row>
    <row r="2460" spans="1:22" ht="14.25" customHeight="1">
      <c r="A2460" s="2">
        <v>2459</v>
      </c>
      <c r="B2460" s="2" t="s">
        <v>5518</v>
      </c>
      <c r="C2460" s="2">
        <f>YEAR(Data!$D2460)</f>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2">
        <v>12.097800000000001</v>
      </c>
    </row>
    <row r="2461" spans="1:22" ht="14.25" customHeight="1">
      <c r="A2461" s="2">
        <v>2460</v>
      </c>
      <c r="B2461" s="2" t="s">
        <v>5521</v>
      </c>
      <c r="C2461" s="2">
        <f>YEAR(Data!$D2461)</f>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2">
        <v>25.438400000000001</v>
      </c>
    </row>
    <row r="2462" spans="1:22" ht="14.25" customHeight="1">
      <c r="A2462" s="2">
        <v>2461</v>
      </c>
      <c r="B2462" s="2" t="s">
        <v>5522</v>
      </c>
      <c r="C2462" s="2">
        <f>YEAR(Data!$D2462)</f>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2">
        <v>13.486499999999999</v>
      </c>
    </row>
    <row r="2463" spans="1:22" ht="14.25" customHeight="1">
      <c r="A2463" s="2">
        <v>2462</v>
      </c>
      <c r="B2463" s="2" t="s">
        <v>5522</v>
      </c>
      <c r="C2463" s="2">
        <f>YEAR(Data!$D2463)</f>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2">
        <v>34.423199999999987</v>
      </c>
    </row>
    <row r="2464" spans="1:22" ht="14.25" customHeight="1">
      <c r="A2464" s="2">
        <v>2463</v>
      </c>
      <c r="B2464" s="2" t="s">
        <v>5525</v>
      </c>
      <c r="C2464" s="2">
        <f>YEAR(Data!$D2464)</f>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83.920000000000016</v>
      </c>
      <c r="T2464" s="2">
        <v>5</v>
      </c>
      <c r="U2464" s="2">
        <v>0.2</v>
      </c>
      <c r="V2464" s="2">
        <v>29.371999999999993</v>
      </c>
    </row>
    <row r="2465" spans="1:22" ht="14.25" customHeight="1">
      <c r="A2465" s="2">
        <v>2464</v>
      </c>
      <c r="B2465" s="2" t="s">
        <v>5525</v>
      </c>
      <c r="C2465" s="2">
        <f>YEAR(Data!$D2465)</f>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14.624000000000002</v>
      </c>
      <c r="T2465" s="2">
        <v>2</v>
      </c>
      <c r="U2465" s="2">
        <v>0.2</v>
      </c>
      <c r="V2465" s="2">
        <v>5.1183999999999994</v>
      </c>
    </row>
    <row r="2466" spans="1:22" ht="14.25" customHeight="1">
      <c r="A2466" s="2">
        <v>2465</v>
      </c>
      <c r="B2466" s="2" t="s">
        <v>5525</v>
      </c>
      <c r="C2466" s="2">
        <f>YEAR(Data!$D2466)</f>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2">
        <v>36.987300000000005</v>
      </c>
    </row>
    <row r="2467" spans="1:22" ht="14.25" customHeight="1">
      <c r="A2467" s="2">
        <v>2466</v>
      </c>
      <c r="B2467" s="2" t="s">
        <v>5525</v>
      </c>
      <c r="C2467" s="2">
        <f>YEAR(Data!$D2467)</f>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2">
        <v>1.512</v>
      </c>
    </row>
    <row r="2468" spans="1:22" ht="14.25" customHeight="1">
      <c r="A2468" s="2">
        <v>2467</v>
      </c>
      <c r="B2468" s="2" t="s">
        <v>5526</v>
      </c>
      <c r="C2468" s="2">
        <f>YEAR(Data!$D2468)</f>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2">
        <v>4.099499999999999</v>
      </c>
    </row>
    <row r="2469" spans="1:22" ht="14.25" customHeight="1">
      <c r="A2469" s="2">
        <v>2468</v>
      </c>
      <c r="B2469" s="2" t="s">
        <v>5526</v>
      </c>
      <c r="C2469" s="2">
        <f>YEAR(Data!$D2469)</f>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2">
        <v>165.71759999999995</v>
      </c>
    </row>
    <row r="2470" spans="1:22" ht="14.25" customHeight="1">
      <c r="A2470" s="2">
        <v>2469</v>
      </c>
      <c r="B2470" s="2" t="s">
        <v>5526</v>
      </c>
      <c r="C2470" s="2">
        <f>YEAR(Data!$D2470)</f>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32.400000000000006</v>
      </c>
      <c r="T2470" s="2">
        <v>5</v>
      </c>
      <c r="U2470" s="2">
        <v>0</v>
      </c>
      <c r="V2470" s="2">
        <v>15.552000000000001</v>
      </c>
    </row>
    <row r="2471" spans="1:22" ht="14.25" customHeight="1">
      <c r="A2471" s="2">
        <v>2470</v>
      </c>
      <c r="B2471" s="2" t="s">
        <v>5526</v>
      </c>
      <c r="C2471" s="2">
        <f>YEAR(Data!$D2471)</f>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2">
        <v>4.5656999999999996</v>
      </c>
    </row>
    <row r="2472" spans="1:22" ht="14.25" customHeight="1">
      <c r="A2472" s="2">
        <v>2471</v>
      </c>
      <c r="B2472" s="2" t="s">
        <v>5532</v>
      </c>
      <c r="C2472" s="2">
        <f>YEAR(Data!$D2472)</f>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2">
        <v>4.281600000000001</v>
      </c>
    </row>
    <row r="2473" spans="1:22" ht="14.25" customHeight="1">
      <c r="A2473" s="2">
        <v>2472</v>
      </c>
      <c r="B2473" s="2" t="s">
        <v>5532</v>
      </c>
      <c r="C2473" s="2">
        <f>YEAR(Data!$D2473)</f>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451.13599999999997</v>
      </c>
      <c r="T2473" s="2">
        <v>4</v>
      </c>
      <c r="U2473" s="2">
        <v>0.2</v>
      </c>
      <c r="V2473" s="2">
        <v>-67.670399999999972</v>
      </c>
    </row>
    <row r="2474" spans="1:22" ht="14.25" customHeight="1">
      <c r="A2474" s="2">
        <v>2473</v>
      </c>
      <c r="B2474" s="2" t="s">
        <v>5532</v>
      </c>
      <c r="C2474" s="2">
        <f>YEAR(Data!$D2474)</f>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2">
        <v>6.4864000000000033</v>
      </c>
    </row>
    <row r="2475" spans="1:22" ht="14.25" customHeight="1">
      <c r="A2475" s="2">
        <v>2474</v>
      </c>
      <c r="B2475" s="2" t="s">
        <v>5538</v>
      </c>
      <c r="C2475" s="2">
        <f>YEAR(Data!$D2475)</f>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217.58400000000003</v>
      </c>
      <c r="T2475" s="2">
        <v>2</v>
      </c>
      <c r="U2475" s="2">
        <v>0.2</v>
      </c>
      <c r="V2475" s="2">
        <v>-29.917800000000021</v>
      </c>
    </row>
    <row r="2476" spans="1:22" ht="14.25" customHeight="1">
      <c r="A2476" s="2">
        <v>2475</v>
      </c>
      <c r="B2476" s="2" t="s">
        <v>5538</v>
      </c>
      <c r="C2476" s="2">
        <f>YEAR(Data!$D2476)</f>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2">
        <v>29.032499999999999</v>
      </c>
    </row>
    <row r="2477" spans="1:22" ht="14.25" customHeight="1">
      <c r="A2477" s="2">
        <v>2476</v>
      </c>
      <c r="B2477" s="2" t="s">
        <v>5538</v>
      </c>
      <c r="C2477" s="2">
        <f>YEAR(Data!$D2477)</f>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2">
        <v>41.223699999999994</v>
      </c>
    </row>
    <row r="2478" spans="1:22" ht="14.25" customHeight="1">
      <c r="A2478" s="2">
        <v>2477</v>
      </c>
      <c r="B2478" s="2" t="s">
        <v>5538</v>
      </c>
      <c r="C2478" s="2">
        <f>YEAR(Data!$D2478)</f>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2">
        <v>429.57720000000006</v>
      </c>
    </row>
    <row r="2479" spans="1:22" ht="14.25" customHeight="1">
      <c r="A2479" s="2">
        <v>2478</v>
      </c>
      <c r="B2479" s="2" t="s">
        <v>5545</v>
      </c>
      <c r="C2479" s="2">
        <f>YEAR(Data!$D2479)</f>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2">
        <v>-99.176400000000001</v>
      </c>
    </row>
    <row r="2480" spans="1:22" ht="14.25" customHeight="1">
      <c r="A2480" s="2">
        <v>2479</v>
      </c>
      <c r="B2480" s="2" t="s">
        <v>5548</v>
      </c>
      <c r="C2480" s="2">
        <f>YEAR(Data!$D2480)</f>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1.4742000000000002</v>
      </c>
    </row>
    <row r="2481" spans="1:22" ht="14.25" customHeight="1">
      <c r="A2481" s="2">
        <v>2480</v>
      </c>
      <c r="B2481" s="2" t="s">
        <v>5549</v>
      </c>
      <c r="C2481" s="2">
        <f>YEAR(Data!$D2481)</f>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11.184000000000001</v>
      </c>
      <c r="T2481" s="2">
        <v>1</v>
      </c>
      <c r="U2481" s="2">
        <v>0.2</v>
      </c>
      <c r="V2481" s="2">
        <v>0.83879999999999999</v>
      </c>
    </row>
    <row r="2482" spans="1:22" ht="14.25" customHeight="1">
      <c r="A2482" s="2">
        <v>2481</v>
      </c>
      <c r="B2482" s="2" t="s">
        <v>5549</v>
      </c>
      <c r="C2482" s="2">
        <f>YEAR(Data!$D2482)</f>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2">
        <v>-32.636600000000001</v>
      </c>
    </row>
    <row r="2483" spans="1:22" ht="14.25" customHeight="1">
      <c r="A2483" s="2">
        <v>2482</v>
      </c>
      <c r="B2483" s="2" t="s">
        <v>5552</v>
      </c>
      <c r="C2483" s="2">
        <f>YEAR(Data!$D2483)</f>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1003.6200000000001</v>
      </c>
      <c r="T2483" s="2">
        <v>6</v>
      </c>
      <c r="U2483" s="2">
        <v>0</v>
      </c>
      <c r="V2483" s="2">
        <v>0</v>
      </c>
    </row>
    <row r="2484" spans="1:22" ht="14.25" customHeight="1">
      <c r="A2484" s="2">
        <v>2483</v>
      </c>
      <c r="B2484" s="2" t="s">
        <v>5553</v>
      </c>
      <c r="C2484" s="2">
        <f>YEAR(Data!$D2484)</f>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2">
        <v>11.429599999999999</v>
      </c>
    </row>
    <row r="2485" spans="1:22" ht="14.25" customHeight="1">
      <c r="A2485" s="2">
        <v>2484</v>
      </c>
      <c r="B2485" s="2" t="s">
        <v>5553</v>
      </c>
      <c r="C2485" s="2">
        <f>YEAR(Data!$D2485)</f>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2">
        <v>250.30500000000004</v>
      </c>
    </row>
    <row r="2486" spans="1:22" ht="14.25" customHeight="1">
      <c r="A2486" s="2">
        <v>2485</v>
      </c>
      <c r="B2486" s="2" t="s">
        <v>5553</v>
      </c>
      <c r="C2486" s="2">
        <f>YEAR(Data!$D2486)</f>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99.680000000000021</v>
      </c>
      <c r="T2486" s="2">
        <v>5</v>
      </c>
      <c r="U2486" s="2">
        <v>0.2</v>
      </c>
      <c r="V2486" s="2">
        <v>32.396000000000001</v>
      </c>
    </row>
    <row r="2487" spans="1:22" ht="14.25" customHeight="1">
      <c r="A2487" s="2">
        <v>2486</v>
      </c>
      <c r="B2487" s="2" t="s">
        <v>5553</v>
      </c>
      <c r="C2487" s="2">
        <f>YEAR(Data!$D2487)</f>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2">
        <v>1.4455999999999998</v>
      </c>
    </row>
    <row r="2488" spans="1:22" ht="14.25" customHeight="1">
      <c r="A2488" s="2">
        <v>2487</v>
      </c>
      <c r="B2488" s="2" t="s">
        <v>5556</v>
      </c>
      <c r="C2488" s="2">
        <f>YEAR(Data!$D2488)</f>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2">
        <v>22.235199999999999</v>
      </c>
    </row>
    <row r="2489" spans="1:22" ht="14.25" customHeight="1">
      <c r="A2489" s="2">
        <v>2488</v>
      </c>
      <c r="B2489" s="2" t="s">
        <v>5556</v>
      </c>
      <c r="C2489" s="2">
        <f>YEAR(Data!$D2489)</f>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2">
        <v>2.6568000000000005</v>
      </c>
    </row>
    <row r="2490" spans="1:22" ht="14.25" customHeight="1">
      <c r="A2490" s="2">
        <v>2489</v>
      </c>
      <c r="B2490" s="2" t="s">
        <v>5556</v>
      </c>
      <c r="C2490" s="2">
        <f>YEAR(Data!$D2490)</f>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2">
        <v>9.6191999999999993</v>
      </c>
    </row>
    <row r="2491" spans="1:22" ht="14.25" customHeight="1">
      <c r="A2491" s="2">
        <v>2490</v>
      </c>
      <c r="B2491" s="2" t="s">
        <v>5561</v>
      </c>
      <c r="C2491" s="2">
        <f>YEAR(Data!$D2491)</f>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2">
        <v>303.3408</v>
      </c>
    </row>
    <row r="2492" spans="1:22" ht="14.25" customHeight="1">
      <c r="A2492" s="2">
        <v>2491</v>
      </c>
      <c r="B2492" s="2" t="s">
        <v>5561</v>
      </c>
      <c r="C2492" s="2">
        <f>YEAR(Data!$D2492)</f>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2">
        <v>10.763999999999999</v>
      </c>
    </row>
    <row r="2493" spans="1:22" ht="14.25" customHeight="1">
      <c r="A2493" s="2">
        <v>2492</v>
      </c>
      <c r="B2493" s="2" t="s">
        <v>5568</v>
      </c>
      <c r="C2493" s="2">
        <f>YEAR(Data!$D2493)</f>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2">
        <v>41.51039999999999</v>
      </c>
    </row>
    <row r="2494" spans="1:22" ht="14.25" customHeight="1">
      <c r="A2494" s="2">
        <v>2493</v>
      </c>
      <c r="B2494" s="2" t="s">
        <v>5569</v>
      </c>
      <c r="C2494" s="2">
        <f>YEAR(Data!$D2494)</f>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2">
        <v>1228.1787000000004</v>
      </c>
    </row>
    <row r="2495" spans="1:22" ht="14.25" customHeight="1">
      <c r="A2495" s="2">
        <v>2494</v>
      </c>
      <c r="B2495" s="2" t="s">
        <v>5573</v>
      </c>
      <c r="C2495" s="2">
        <f>YEAR(Data!$D2495)</f>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2">
        <v>-34.39200000000001</v>
      </c>
    </row>
    <row r="2496" spans="1:22" ht="14.25" customHeight="1">
      <c r="A2496" s="2">
        <v>2495</v>
      </c>
      <c r="B2496" s="2" t="s">
        <v>5573</v>
      </c>
      <c r="C2496" s="2">
        <f>YEAR(Data!$D2496)</f>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2">
        <v>53.997000000000043</v>
      </c>
    </row>
    <row r="2497" spans="1:22" ht="14.25" customHeight="1">
      <c r="A2497" s="2">
        <v>2496</v>
      </c>
      <c r="B2497" s="2" t="s">
        <v>5574</v>
      </c>
      <c r="C2497" s="2">
        <f>YEAR(Data!$D2497)</f>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2">
        <v>32.391999999999939</v>
      </c>
    </row>
    <row r="2498" spans="1:22" ht="14.25" customHeight="1">
      <c r="A2498" s="2">
        <v>2497</v>
      </c>
      <c r="B2498" s="2" t="s">
        <v>5578</v>
      </c>
      <c r="C2498" s="2">
        <f>YEAR(Data!$D2498)</f>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2">
        <v>18.609299999999998</v>
      </c>
    </row>
    <row r="2499" spans="1:22" ht="14.25" customHeight="1">
      <c r="A2499" s="2">
        <v>2498</v>
      </c>
      <c r="B2499" s="2" t="s">
        <v>5578</v>
      </c>
      <c r="C2499" s="2">
        <f>YEAR(Data!$D2499)</f>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2">
        <v>58.496199999999988</v>
      </c>
    </row>
    <row r="2500" spans="1:22" ht="14.25" customHeight="1">
      <c r="A2500" s="2">
        <v>2499</v>
      </c>
      <c r="B2500" s="2" t="s">
        <v>5579</v>
      </c>
      <c r="C2500" s="2">
        <f>YEAR(Data!$D2500)</f>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9.5840000000000014</v>
      </c>
      <c r="T2500" s="2">
        <v>1</v>
      </c>
      <c r="U2500" s="2">
        <v>0.2</v>
      </c>
      <c r="V2500" s="2">
        <v>3.3543999999999996</v>
      </c>
    </row>
    <row r="2501" spans="1:22" ht="14.25" customHeight="1">
      <c r="A2501" s="2">
        <v>2500</v>
      </c>
      <c r="B2501" s="2" t="s">
        <v>5580</v>
      </c>
      <c r="C2501" s="2">
        <f>YEAR(Data!$D2501)</f>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37.608000000000004</v>
      </c>
      <c r="T2501" s="2">
        <v>3</v>
      </c>
      <c r="U2501" s="2">
        <v>0.2</v>
      </c>
      <c r="V2501" s="2">
        <v>12.692699999999995</v>
      </c>
    </row>
    <row r="2502" spans="1:22" ht="14.25" customHeight="1">
      <c r="A2502" s="2">
        <v>2501</v>
      </c>
      <c r="B2502" s="2" t="s">
        <v>5583</v>
      </c>
      <c r="C2502" s="2">
        <f>YEAR(Data!$D2502)</f>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2">
        <v>4.4311999999999996</v>
      </c>
    </row>
    <row r="2503" spans="1:22" ht="14.25" customHeight="1">
      <c r="A2503" s="2">
        <v>2502</v>
      </c>
      <c r="B2503" s="2" t="s">
        <v>5583</v>
      </c>
      <c r="C2503" s="2">
        <f>YEAR(Data!$D2503)</f>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2.3039999999999994</v>
      </c>
      <c r="T2503" s="2">
        <v>4</v>
      </c>
      <c r="U2503" s="2">
        <v>0.8</v>
      </c>
      <c r="V2503" s="2">
        <v>-3.5711999999999993</v>
      </c>
    </row>
    <row r="2504" spans="1:22" ht="14.25" customHeight="1">
      <c r="A2504" s="2">
        <v>2503</v>
      </c>
      <c r="B2504" s="2" t="s">
        <v>5583</v>
      </c>
      <c r="C2504" s="2">
        <f>YEAR(Data!$D2504)</f>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9.3599999999999977</v>
      </c>
      <c r="T2504" s="2">
        <v>4</v>
      </c>
      <c r="U2504" s="2">
        <v>0.8</v>
      </c>
      <c r="V2504" s="2">
        <v>-16.380000000000003</v>
      </c>
    </row>
    <row r="2505" spans="1:22" ht="14.25" customHeight="1">
      <c r="A2505" s="2">
        <v>2504</v>
      </c>
      <c r="B2505" s="2" t="s">
        <v>5586</v>
      </c>
      <c r="C2505" s="2">
        <f>YEAR(Data!$D2505)</f>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2">
        <v>3.4685999999999999</v>
      </c>
    </row>
    <row r="2506" spans="1:22" ht="14.25" customHeight="1">
      <c r="A2506" s="2">
        <v>2505</v>
      </c>
      <c r="B2506" s="2" t="s">
        <v>5589</v>
      </c>
      <c r="C2506" s="2">
        <f>YEAR(Data!$D2506)</f>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2">
        <v>15.041600000000003</v>
      </c>
    </row>
    <row r="2507" spans="1:22" ht="14.25" customHeight="1">
      <c r="A2507" s="2">
        <v>2506</v>
      </c>
      <c r="B2507" s="2" t="s">
        <v>5589</v>
      </c>
      <c r="C2507" s="2">
        <f>YEAR(Data!$D2507)</f>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2">
        <v>327.50599999999963</v>
      </c>
    </row>
    <row r="2508" spans="1:22" ht="14.25" customHeight="1">
      <c r="A2508" s="2">
        <v>2507</v>
      </c>
      <c r="B2508" s="2" t="s">
        <v>5589</v>
      </c>
      <c r="C2508" s="2">
        <f>YEAR(Data!$D2508)</f>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2">
        <v>34.284800000000004</v>
      </c>
    </row>
    <row r="2509" spans="1:22" ht="14.25" customHeight="1">
      <c r="A2509" s="2">
        <v>2508</v>
      </c>
      <c r="B2509" s="2" t="s">
        <v>5592</v>
      </c>
      <c r="C2509" s="2">
        <f>YEAR(Data!$D2509)</f>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32.783999999999992</v>
      </c>
      <c r="T2509" s="2">
        <v>4</v>
      </c>
      <c r="U2509" s="2">
        <v>0.8</v>
      </c>
      <c r="V2509" s="2">
        <v>-85.238399999999999</v>
      </c>
    </row>
    <row r="2510" spans="1:22" ht="14.25" customHeight="1">
      <c r="A2510" s="2">
        <v>2509</v>
      </c>
      <c r="B2510" s="2" t="s">
        <v>5595</v>
      </c>
      <c r="C2510" s="2">
        <f>YEAR(Data!$D2510)</f>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2">
        <v>14.758199999999995</v>
      </c>
    </row>
    <row r="2511" spans="1:22" ht="14.25" customHeight="1">
      <c r="A2511" s="2">
        <v>2510</v>
      </c>
      <c r="B2511" s="2" t="s">
        <v>5595</v>
      </c>
      <c r="C2511" s="2">
        <f>YEAR(Data!$D2511)</f>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479.93999999999994</v>
      </c>
      <c r="T2511" s="2">
        <v>6</v>
      </c>
      <c r="U2511" s="2">
        <v>0</v>
      </c>
      <c r="V2511" s="2">
        <v>52.79340000000002</v>
      </c>
    </row>
    <row r="2512" spans="1:22" ht="14.25" customHeight="1">
      <c r="A2512" s="2">
        <v>2511</v>
      </c>
      <c r="B2512" s="2" t="s">
        <v>5598</v>
      </c>
      <c r="C2512" s="2">
        <f>YEAR(Data!$D2512)</f>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2">
        <v>55.895999999999958</v>
      </c>
    </row>
    <row r="2513" spans="1:22" ht="14.25" customHeight="1">
      <c r="A2513" s="2">
        <v>2512</v>
      </c>
      <c r="B2513" s="2" t="s">
        <v>5601</v>
      </c>
      <c r="C2513" s="2">
        <f>YEAR(Data!$D2513)</f>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2">
        <v>41.534999999999997</v>
      </c>
    </row>
    <row r="2514" spans="1:22" ht="14.25" customHeight="1">
      <c r="A2514" s="2">
        <v>2513</v>
      </c>
      <c r="B2514" s="2" t="s">
        <v>5602</v>
      </c>
      <c r="C2514" s="2">
        <f>YEAR(Data!$D2514)</f>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45.660000000000011</v>
      </c>
      <c r="T2514" s="2">
        <v>5</v>
      </c>
      <c r="U2514" s="2">
        <v>0.7</v>
      </c>
      <c r="V2514" s="2">
        <v>-33.483999999999995</v>
      </c>
    </row>
    <row r="2515" spans="1:22" ht="14.25" customHeight="1">
      <c r="A2515" s="2">
        <v>2514</v>
      </c>
      <c r="B2515" s="2" t="s">
        <v>5605</v>
      </c>
      <c r="C2515" s="2">
        <f>YEAR(Data!$D2515)</f>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2">
        <v>1.1995999999999931</v>
      </c>
    </row>
    <row r="2516" spans="1:22" ht="14.25" customHeight="1">
      <c r="A2516" s="2">
        <v>2515</v>
      </c>
      <c r="B2516" s="2" t="s">
        <v>5605</v>
      </c>
      <c r="C2516" s="2">
        <f>YEAR(Data!$D2516)</f>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2">
        <v>-2.0567999999999991</v>
      </c>
    </row>
    <row r="2517" spans="1:22" ht="14.25" customHeight="1">
      <c r="A2517" s="2">
        <v>2516</v>
      </c>
      <c r="B2517" s="2" t="s">
        <v>5606</v>
      </c>
      <c r="C2517" s="2">
        <f>YEAR(Data!$D2517)</f>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2">
        <v>19.823999999999998</v>
      </c>
    </row>
    <row r="2518" spans="1:22" ht="14.25" customHeight="1">
      <c r="A2518" s="2">
        <v>2517</v>
      </c>
      <c r="B2518" s="2" t="s">
        <v>5607</v>
      </c>
      <c r="C2518" s="2">
        <f>YEAR(Data!$D2518)</f>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604.65600000000006</v>
      </c>
      <c r="T2518" s="2">
        <v>9</v>
      </c>
      <c r="U2518" s="2">
        <v>0.2</v>
      </c>
      <c r="V2518" s="2">
        <v>204.07139999999995</v>
      </c>
    </row>
    <row r="2519" spans="1:22" ht="14.25" customHeight="1">
      <c r="A2519" s="2">
        <v>2518</v>
      </c>
      <c r="B2519" s="2" t="s">
        <v>5608</v>
      </c>
      <c r="C2519" s="2">
        <f>YEAR(Data!$D2519)</f>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2">
        <v>12.992999999999988</v>
      </c>
    </row>
    <row r="2520" spans="1:22" ht="14.25" customHeight="1">
      <c r="A2520" s="2">
        <v>2519</v>
      </c>
      <c r="B2520" s="2" t="s">
        <v>5609</v>
      </c>
      <c r="C2520" s="2">
        <f>YEAR(Data!$D2520)</f>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2">
        <v>9.8783999999999992</v>
      </c>
    </row>
    <row r="2521" spans="1:22" ht="14.25" customHeight="1">
      <c r="A2521" s="2">
        <v>2520</v>
      </c>
      <c r="B2521" s="2" t="s">
        <v>5609</v>
      </c>
      <c r="C2521" s="2">
        <f>YEAR(Data!$D2521)</f>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2">
        <v>14.4354</v>
      </c>
    </row>
    <row r="2522" spans="1:22" ht="14.25" customHeight="1">
      <c r="A2522" s="2">
        <v>2521</v>
      </c>
      <c r="B2522" s="2" t="s">
        <v>5609</v>
      </c>
      <c r="C2522" s="2">
        <f>YEAR(Data!$D2522)</f>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868.58999999999992</v>
      </c>
      <c r="T2522" s="2">
        <v>3</v>
      </c>
      <c r="U2522" s="2">
        <v>0</v>
      </c>
      <c r="V2522" s="2">
        <v>251.89109999999988</v>
      </c>
    </row>
    <row r="2523" spans="1:22" ht="14.25" customHeight="1">
      <c r="A2523" s="2">
        <v>2522</v>
      </c>
      <c r="B2523" s="2" t="s">
        <v>5609</v>
      </c>
      <c r="C2523" s="2">
        <f>YEAR(Data!$D2523)</f>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2">
        <v>6.2208000000000006</v>
      </c>
    </row>
    <row r="2524" spans="1:22" ht="14.25" customHeight="1">
      <c r="A2524" s="2">
        <v>2523</v>
      </c>
      <c r="B2524" s="2" t="s">
        <v>5609</v>
      </c>
      <c r="C2524" s="2">
        <f>YEAR(Data!$D2524)</f>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2">
        <v>1.375</v>
      </c>
    </row>
    <row r="2525" spans="1:22" ht="14.25" customHeight="1">
      <c r="A2525" s="2">
        <v>2524</v>
      </c>
      <c r="B2525" s="2" t="s">
        <v>5609</v>
      </c>
      <c r="C2525" s="2">
        <f>YEAR(Data!$D2525)</f>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2">
        <v>55.935999999999993</v>
      </c>
    </row>
    <row r="2526" spans="1:22" ht="14.25" customHeight="1">
      <c r="A2526" s="2">
        <v>2525</v>
      </c>
      <c r="B2526" s="2" t="s">
        <v>5614</v>
      </c>
      <c r="C2526" s="2">
        <f>YEAR(Data!$D2526)</f>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42.047999999999995</v>
      </c>
      <c r="T2526" s="2">
        <v>9</v>
      </c>
      <c r="U2526" s="2">
        <v>0.2</v>
      </c>
      <c r="V2526" s="2">
        <v>5.2559999999999985</v>
      </c>
    </row>
    <row r="2527" spans="1:22" ht="14.25" customHeight="1">
      <c r="A2527" s="2">
        <v>2526</v>
      </c>
      <c r="B2527" s="2" t="s">
        <v>5614</v>
      </c>
      <c r="C2527" s="2">
        <f>YEAR(Data!$D2527)</f>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2">
        <v>4.4603999999999999</v>
      </c>
    </row>
    <row r="2528" spans="1:22" ht="14.25" customHeight="1">
      <c r="A2528" s="2">
        <v>2527</v>
      </c>
      <c r="B2528" s="2" t="s">
        <v>5614</v>
      </c>
      <c r="C2528" s="2">
        <f>YEAR(Data!$D2528)</f>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6.8999999999999986</v>
      </c>
      <c r="T2528" s="2">
        <v>3</v>
      </c>
      <c r="U2528" s="2">
        <v>0.8</v>
      </c>
      <c r="V2528" s="2">
        <v>-12.075000000000003</v>
      </c>
    </row>
    <row r="2529" spans="1:22" ht="14.25" customHeight="1">
      <c r="A2529" s="2">
        <v>2528</v>
      </c>
      <c r="B2529" s="2" t="s">
        <v>5614</v>
      </c>
      <c r="C2529" s="2">
        <f>YEAR(Data!$D2529)</f>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9.6479999999999961</v>
      </c>
      <c r="T2529" s="2">
        <v>6</v>
      </c>
      <c r="U2529" s="2">
        <v>0.8</v>
      </c>
      <c r="V2529" s="2">
        <v>-16.884</v>
      </c>
    </row>
    <row r="2530" spans="1:22" ht="14.25" customHeight="1">
      <c r="A2530" s="2">
        <v>2529</v>
      </c>
      <c r="B2530" s="2" t="s">
        <v>5614</v>
      </c>
      <c r="C2530" s="2">
        <f>YEAR(Data!$D2530)</f>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7.9680000000000009</v>
      </c>
      <c r="T2530" s="2">
        <v>2</v>
      </c>
      <c r="U2530" s="2">
        <v>0.2</v>
      </c>
      <c r="V2530" s="2">
        <v>2.8884000000000007</v>
      </c>
    </row>
    <row r="2531" spans="1:22" ht="14.25" customHeight="1">
      <c r="A2531" s="2">
        <v>2530</v>
      </c>
      <c r="B2531" s="2" t="s">
        <v>5619</v>
      </c>
      <c r="C2531" s="2">
        <f>YEAR(Data!$D2531)</f>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10.368000000000002</v>
      </c>
      <c r="T2531" s="2">
        <v>2</v>
      </c>
      <c r="U2531" s="2">
        <v>0.2</v>
      </c>
      <c r="V2531" s="2">
        <v>3.6288</v>
      </c>
    </row>
    <row r="2532" spans="1:22" ht="14.25" customHeight="1">
      <c r="A2532" s="2">
        <v>2531</v>
      </c>
      <c r="B2532" s="2" t="s">
        <v>5620</v>
      </c>
      <c r="C2532" s="2">
        <f>YEAR(Data!$D2532)</f>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2">
        <v>52.531999999999996</v>
      </c>
    </row>
    <row r="2533" spans="1:22" ht="14.25" customHeight="1">
      <c r="A2533" s="2">
        <v>2532</v>
      </c>
      <c r="B2533" s="2" t="s">
        <v>5620</v>
      </c>
      <c r="C2533" s="2">
        <f>YEAR(Data!$D2533)</f>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2">
        <v>8.2615999999999996</v>
      </c>
    </row>
    <row r="2534" spans="1:22" ht="14.25" customHeight="1">
      <c r="A2534" s="2">
        <v>2533</v>
      </c>
      <c r="B2534" s="2" t="s">
        <v>5620</v>
      </c>
      <c r="C2534" s="2">
        <f>YEAR(Data!$D2534)</f>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2">
        <v>4.5611999999999995</v>
      </c>
    </row>
    <row r="2535" spans="1:22" ht="14.25" customHeight="1">
      <c r="A2535" s="2">
        <v>2534</v>
      </c>
      <c r="B2535" s="2" t="s">
        <v>5620</v>
      </c>
      <c r="C2535" s="2">
        <f>YEAR(Data!$D2535)</f>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2">
        <v>122.38559999999998</v>
      </c>
    </row>
    <row r="2536" spans="1:22" ht="14.25" customHeight="1">
      <c r="A2536" s="2">
        <v>2535</v>
      </c>
      <c r="B2536" s="2" t="s">
        <v>5622</v>
      </c>
      <c r="C2536" s="2">
        <f>YEAR(Data!$D2536)</f>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2">
        <v>-337.80600000000004</v>
      </c>
    </row>
    <row r="2537" spans="1:22" ht="14.25" customHeight="1">
      <c r="A2537" s="2">
        <v>2536</v>
      </c>
      <c r="B2537" s="2" t="s">
        <v>5623</v>
      </c>
      <c r="C2537" s="2">
        <f>YEAR(Data!$D2537)</f>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2">
        <v>18.064800000000002</v>
      </c>
    </row>
    <row r="2538" spans="1:22" ht="14.25" customHeight="1">
      <c r="A2538" s="2">
        <v>2537</v>
      </c>
      <c r="B2538" s="2" t="s">
        <v>5627</v>
      </c>
      <c r="C2538" s="2">
        <f>YEAR(Data!$D2538)</f>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2">
        <v>-54.595799999999997</v>
      </c>
    </row>
    <row r="2539" spans="1:22" ht="14.25" customHeight="1">
      <c r="A2539" s="2">
        <v>2538</v>
      </c>
      <c r="B2539" s="2" t="s">
        <v>5627</v>
      </c>
      <c r="C2539" s="2">
        <f>YEAR(Data!$D2539)</f>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2">
        <v>-100.7944</v>
      </c>
    </row>
    <row r="2540" spans="1:22" ht="14.25" customHeight="1">
      <c r="A2540" s="2">
        <v>2539</v>
      </c>
      <c r="B2540" s="2" t="s">
        <v>5627</v>
      </c>
      <c r="C2540" s="2">
        <f>YEAR(Data!$D2540)</f>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155.36999999999998</v>
      </c>
      <c r="T2540" s="2">
        <v>1</v>
      </c>
      <c r="U2540" s="2">
        <v>0.4</v>
      </c>
      <c r="V2540" s="2">
        <v>-36.253</v>
      </c>
    </row>
    <row r="2541" spans="1:22" ht="14.25" customHeight="1">
      <c r="A2541" s="2">
        <v>2540</v>
      </c>
      <c r="B2541" s="2" t="s">
        <v>5630</v>
      </c>
      <c r="C2541" s="2">
        <f>YEAR(Data!$D2541)</f>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1348.7040000000002</v>
      </c>
      <c r="T2541" s="2">
        <v>6</v>
      </c>
      <c r="U2541" s="2">
        <v>0.2</v>
      </c>
      <c r="V2541" s="2">
        <v>-219.16440000000023</v>
      </c>
    </row>
    <row r="2542" spans="1:22" ht="14.25" customHeight="1">
      <c r="A2542" s="2">
        <v>2541</v>
      </c>
      <c r="B2542" s="2" t="s">
        <v>5630</v>
      </c>
      <c r="C2542" s="2">
        <f>YEAR(Data!$D2542)</f>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2">
        <v>78.767099999999971</v>
      </c>
    </row>
    <row r="2543" spans="1:22" ht="14.25" customHeight="1">
      <c r="A2543" s="2">
        <v>2542</v>
      </c>
      <c r="B2543" s="2" t="s">
        <v>5631</v>
      </c>
      <c r="C2543" s="2">
        <f>YEAR(Data!$D2543)</f>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2">
        <v>22.377600000000001</v>
      </c>
    </row>
    <row r="2544" spans="1:22" ht="14.25" customHeight="1">
      <c r="A2544" s="2">
        <v>2543</v>
      </c>
      <c r="B2544" s="2" t="s">
        <v>5634</v>
      </c>
      <c r="C2544" s="2">
        <f>YEAR(Data!$D2544)</f>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2">
        <v>14.39520000000001</v>
      </c>
    </row>
    <row r="2545" spans="1:22" ht="14.25" customHeight="1">
      <c r="A2545" s="2">
        <v>2544</v>
      </c>
      <c r="B2545" s="2" t="s">
        <v>5637</v>
      </c>
      <c r="C2545" s="2">
        <f>YEAR(Data!$D2545)</f>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2">
        <v>13.915199999999992</v>
      </c>
    </row>
    <row r="2546" spans="1:22" ht="14.25" customHeight="1">
      <c r="A2546" s="2">
        <v>2545</v>
      </c>
      <c r="B2546" s="2" t="s">
        <v>5637</v>
      </c>
      <c r="C2546" s="2">
        <f>YEAR(Data!$D2546)</f>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2">
        <v>6.9371999999999998</v>
      </c>
    </row>
    <row r="2547" spans="1:22" ht="14.25" customHeight="1">
      <c r="A2547" s="2">
        <v>2546</v>
      </c>
      <c r="B2547" s="2" t="s">
        <v>5640</v>
      </c>
      <c r="C2547" s="2">
        <f>YEAR(Data!$D2547)</f>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2">
        <v>2.0592000000000041</v>
      </c>
    </row>
    <row r="2548" spans="1:22" ht="14.25" customHeight="1">
      <c r="A2548" s="2">
        <v>2547</v>
      </c>
      <c r="B2548" s="2" t="s">
        <v>5640</v>
      </c>
      <c r="C2548" s="2">
        <f>YEAR(Data!$D2548)</f>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2">
        <v>-6.0489999999999995</v>
      </c>
    </row>
    <row r="2549" spans="1:22" ht="14.25" customHeight="1">
      <c r="A2549" s="2">
        <v>2548</v>
      </c>
      <c r="B2549" s="2" t="s">
        <v>5641</v>
      </c>
      <c r="C2549" s="2">
        <f>YEAR(Data!$D2549)</f>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2">
        <v>0.25919999999999999</v>
      </c>
    </row>
    <row r="2550" spans="1:22" ht="14.25" customHeight="1">
      <c r="A2550" s="2">
        <v>2549</v>
      </c>
      <c r="B2550" s="2" t="s">
        <v>5641</v>
      </c>
      <c r="C2550" s="2">
        <f>YEAR(Data!$D2550)</f>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2">
        <v>211.49549999999977</v>
      </c>
    </row>
    <row r="2551" spans="1:22" ht="14.25" customHeight="1">
      <c r="A2551" s="2">
        <v>2550</v>
      </c>
      <c r="B2551" s="2" t="s">
        <v>5641</v>
      </c>
      <c r="C2551" s="2">
        <f>YEAR(Data!$D2551)</f>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2">
        <v>105.64559999999997</v>
      </c>
    </row>
    <row r="2552" spans="1:22" ht="14.25" customHeight="1">
      <c r="A2552" s="2">
        <v>2551</v>
      </c>
      <c r="B2552" s="2" t="s">
        <v>5641</v>
      </c>
      <c r="C2552" s="2">
        <f>YEAR(Data!$D2552)</f>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2">
        <v>1.764</v>
      </c>
    </row>
    <row r="2553" spans="1:22" ht="14.25" customHeight="1">
      <c r="A2553" s="2">
        <v>2552</v>
      </c>
      <c r="B2553" s="2" t="s">
        <v>5642</v>
      </c>
      <c r="C2553" s="2">
        <f>YEAR(Data!$D2553)</f>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821.87999999999988</v>
      </c>
      <c r="T2553" s="2">
        <v>6</v>
      </c>
      <c r="U2553" s="2">
        <v>0</v>
      </c>
      <c r="V2553" s="2">
        <v>213.68880000000001</v>
      </c>
    </row>
    <row r="2554" spans="1:22" ht="14.25" customHeight="1">
      <c r="A2554" s="2">
        <v>2553</v>
      </c>
      <c r="B2554" s="2" t="s">
        <v>5642</v>
      </c>
      <c r="C2554" s="2">
        <f>YEAR(Data!$D2554)</f>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2">
        <v>10.760400000000001</v>
      </c>
    </row>
    <row r="2555" spans="1:22" ht="14.25" customHeight="1">
      <c r="A2555" s="2">
        <v>2554</v>
      </c>
      <c r="B2555" s="2" t="s">
        <v>5645</v>
      </c>
      <c r="C2555" s="2">
        <f>YEAR(Data!$D2555)</f>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2">
        <v>12.441600000000001</v>
      </c>
    </row>
    <row r="2556" spans="1:22" ht="14.25" customHeight="1">
      <c r="A2556" s="2">
        <v>2555</v>
      </c>
      <c r="B2556" s="2" t="s">
        <v>5646</v>
      </c>
      <c r="C2556" s="2">
        <f>YEAR(Data!$D2556)</f>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2">
        <v>70.554400000000072</v>
      </c>
    </row>
    <row r="2557" spans="1:22" ht="14.25" customHeight="1">
      <c r="A2557" s="2">
        <v>2556</v>
      </c>
      <c r="B2557" s="2" t="s">
        <v>5650</v>
      </c>
      <c r="C2557" s="2">
        <f>YEAR(Data!$D2557)</f>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2">
        <v>12</v>
      </c>
    </row>
    <row r="2558" spans="1:22" ht="14.25" customHeight="1">
      <c r="A2558" s="2">
        <v>2557</v>
      </c>
      <c r="B2558" s="2" t="s">
        <v>5653</v>
      </c>
      <c r="C2558" s="2">
        <f>YEAR(Data!$D2558)</f>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2">
        <v>-32.320000000000007</v>
      </c>
    </row>
    <row r="2559" spans="1:22" ht="14.25" customHeight="1">
      <c r="A2559" s="2">
        <v>2558</v>
      </c>
      <c r="B2559" s="2" t="s">
        <v>5656</v>
      </c>
      <c r="C2559" s="2">
        <f>YEAR(Data!$D2559)</f>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6.9920000000000009</v>
      </c>
      <c r="T2559" s="2">
        <v>2</v>
      </c>
      <c r="U2559" s="2">
        <v>0.2</v>
      </c>
      <c r="V2559" s="2">
        <v>0.52439999999999998</v>
      </c>
    </row>
    <row r="2560" spans="1:22" ht="14.25" customHeight="1">
      <c r="A2560" s="2">
        <v>2559</v>
      </c>
      <c r="B2560" s="2" t="s">
        <v>5657</v>
      </c>
      <c r="C2560" s="2">
        <f>YEAR(Data!$D2560)</f>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2">
        <v>140.68599999999989</v>
      </c>
    </row>
    <row r="2561" spans="1:22" ht="14.25" customHeight="1">
      <c r="A2561" s="2">
        <v>2560</v>
      </c>
      <c r="B2561" s="2" t="s">
        <v>5657</v>
      </c>
      <c r="C2561" s="2">
        <f>YEAR(Data!$D2561)</f>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2">
        <v>7.5600000000000005</v>
      </c>
    </row>
    <row r="2562" spans="1:22" ht="14.25" customHeight="1">
      <c r="A2562" s="2">
        <v>2561</v>
      </c>
      <c r="B2562" s="2" t="s">
        <v>5657</v>
      </c>
      <c r="C2562" s="2">
        <f>YEAR(Data!$D2562)</f>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2">
        <v>61.38900000000001</v>
      </c>
    </row>
    <row r="2563" spans="1:22" ht="14.25" customHeight="1">
      <c r="A2563" s="2">
        <v>2562</v>
      </c>
      <c r="B2563" s="2" t="s">
        <v>5660</v>
      </c>
      <c r="C2563" s="2">
        <f>YEAR(Data!$D2563)</f>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2">
        <v>3.3408000000000002</v>
      </c>
    </row>
    <row r="2564" spans="1:22" ht="14.25" customHeight="1">
      <c r="A2564" s="2">
        <v>2563</v>
      </c>
      <c r="B2564" s="2" t="s">
        <v>5660</v>
      </c>
      <c r="C2564" s="2">
        <f>YEAR(Data!$D2564)</f>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10.368000000000002</v>
      </c>
      <c r="T2564" s="2">
        <v>2</v>
      </c>
      <c r="U2564" s="2">
        <v>0.2</v>
      </c>
      <c r="V2564" s="2">
        <v>3.6288</v>
      </c>
    </row>
    <row r="2565" spans="1:22" ht="14.25" customHeight="1">
      <c r="A2565" s="2">
        <v>2564</v>
      </c>
      <c r="B2565" s="2" t="s">
        <v>5662</v>
      </c>
      <c r="C2565" s="2">
        <f>YEAR(Data!$D2565)</f>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2">
        <v>2.7035999999999998</v>
      </c>
    </row>
    <row r="2566" spans="1:22" ht="14.25" customHeight="1">
      <c r="A2566" s="2">
        <v>2565</v>
      </c>
      <c r="B2566" s="2" t="s">
        <v>5662</v>
      </c>
      <c r="C2566" s="2">
        <f>YEAR(Data!$D2566)</f>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2">
        <v>9.1313999999999993</v>
      </c>
    </row>
    <row r="2567" spans="1:22" ht="14.25" customHeight="1">
      <c r="A2567" s="2">
        <v>2566</v>
      </c>
      <c r="B2567" s="2" t="s">
        <v>5665</v>
      </c>
      <c r="C2567" s="2">
        <f>YEAR(Data!$D2567)</f>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2">
        <v>27.689999999999998</v>
      </c>
    </row>
    <row r="2568" spans="1:22" ht="14.25" customHeight="1">
      <c r="A2568" s="2">
        <v>2567</v>
      </c>
      <c r="B2568" s="2" t="s">
        <v>5668</v>
      </c>
      <c r="C2568" s="2">
        <f>YEAR(Data!$D2568)</f>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25.120000000000005</v>
      </c>
      <c r="T2568" s="2">
        <v>5</v>
      </c>
      <c r="U2568" s="2">
        <v>0.2</v>
      </c>
      <c r="V2568" s="2">
        <v>7.8499999999999979</v>
      </c>
    </row>
    <row r="2569" spans="1:22" ht="14.25" customHeight="1">
      <c r="A2569" s="2">
        <v>2568</v>
      </c>
      <c r="B2569" s="2" t="s">
        <v>5668</v>
      </c>
      <c r="C2569" s="2">
        <f>YEAR(Data!$D2569)</f>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2">
        <v>239.90580000000011</v>
      </c>
    </row>
    <row r="2570" spans="1:22" ht="14.25" customHeight="1">
      <c r="A2570" s="2">
        <v>2569</v>
      </c>
      <c r="B2570" s="2" t="s">
        <v>5672</v>
      </c>
      <c r="C2570" s="2">
        <f>YEAR(Data!$D2570)</f>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133.86240000000004</v>
      </c>
    </row>
    <row r="2571" spans="1:22" ht="14.25" customHeight="1">
      <c r="A2571" s="2">
        <v>2570</v>
      </c>
      <c r="B2571" s="2" t="s">
        <v>5673</v>
      </c>
      <c r="C2571" s="2">
        <f>YEAR(Data!$D2571)</f>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2">
        <v>-35.617400000000004</v>
      </c>
    </row>
    <row r="2572" spans="1:22" ht="14.25" customHeight="1">
      <c r="A2572" s="2">
        <v>2571</v>
      </c>
      <c r="B2572" s="2" t="s">
        <v>5673</v>
      </c>
      <c r="C2572" s="2">
        <f>YEAR(Data!$D2572)</f>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2">
        <v>3.6431999999999998</v>
      </c>
    </row>
    <row r="2573" spans="1:22" ht="14.25" customHeight="1">
      <c r="A2573" s="2">
        <v>2572</v>
      </c>
      <c r="B2573" s="2" t="s">
        <v>5674</v>
      </c>
      <c r="C2573" s="2">
        <f>YEAR(Data!$D2573)</f>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2.9120000000000004</v>
      </c>
      <c r="T2573" s="2">
        <v>2</v>
      </c>
      <c r="U2573" s="2">
        <v>0.2</v>
      </c>
      <c r="V2573" s="2">
        <v>0.90999999999999981</v>
      </c>
    </row>
    <row r="2574" spans="1:22" ht="14.25" customHeight="1">
      <c r="A2574" s="2">
        <v>2573</v>
      </c>
      <c r="B2574" s="2" t="s">
        <v>5676</v>
      </c>
      <c r="C2574" s="2">
        <f>YEAR(Data!$D2574)</f>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1399.9440000000002</v>
      </c>
      <c r="T2574" s="2">
        <v>7</v>
      </c>
      <c r="U2574" s="2">
        <v>0.2</v>
      </c>
      <c r="V2574" s="2">
        <v>52.497900000000016</v>
      </c>
    </row>
    <row r="2575" spans="1:22" ht="14.25" customHeight="1">
      <c r="A2575" s="2">
        <v>2574</v>
      </c>
      <c r="B2575" s="2" t="s">
        <v>5679</v>
      </c>
      <c r="C2575" s="2">
        <f>YEAR(Data!$D2575)</f>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2">
        <v>31.586999999999961</v>
      </c>
    </row>
    <row r="2576" spans="1:22" ht="14.25" customHeight="1">
      <c r="A2576" s="2">
        <v>2575</v>
      </c>
      <c r="B2576" s="2" t="s">
        <v>5680</v>
      </c>
      <c r="C2576" s="2">
        <f>YEAR(Data!$D2576)</f>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2">
        <v>7.9527000000000001</v>
      </c>
    </row>
    <row r="2577" spans="1:22" ht="14.25" customHeight="1">
      <c r="A2577" s="2">
        <v>2576</v>
      </c>
      <c r="B2577" s="2" t="s">
        <v>5680</v>
      </c>
      <c r="C2577" s="2">
        <f>YEAR(Data!$D2577)</f>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2">
        <v>156.751</v>
      </c>
    </row>
    <row r="2578" spans="1:22" ht="14.25" customHeight="1">
      <c r="A2578" s="2">
        <v>2577</v>
      </c>
      <c r="B2578" s="2" t="s">
        <v>5680</v>
      </c>
      <c r="C2578" s="2">
        <f>YEAR(Data!$D2578)</f>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2">
        <v>5.3391999999999991</v>
      </c>
    </row>
    <row r="2579" spans="1:22" ht="14.25" customHeight="1">
      <c r="A2579" s="2">
        <v>2578</v>
      </c>
      <c r="B2579" s="2" t="s">
        <v>5680</v>
      </c>
      <c r="C2579" s="2">
        <f>YEAR(Data!$D2579)</f>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2">
        <v>290.30160000000001</v>
      </c>
    </row>
    <row r="2580" spans="1:22" ht="14.25" customHeight="1">
      <c r="A2580" s="2">
        <v>2579</v>
      </c>
      <c r="B2580" s="2" t="s">
        <v>5683</v>
      </c>
      <c r="C2580" s="2">
        <f>YEAR(Data!$D2580)</f>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62.820000000000007</v>
      </c>
      <c r="T2580" s="2">
        <v>3</v>
      </c>
      <c r="U2580" s="2">
        <v>0</v>
      </c>
      <c r="V2580" s="2">
        <v>30.7818</v>
      </c>
    </row>
    <row r="2581" spans="1:22" ht="14.25" customHeight="1">
      <c r="A2581" s="2">
        <v>2580</v>
      </c>
      <c r="B2581" s="2" t="s">
        <v>5683</v>
      </c>
      <c r="C2581" s="2">
        <f>YEAR(Data!$D2581)</f>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2">
        <v>0</v>
      </c>
    </row>
    <row r="2582" spans="1:22" ht="14.25" customHeight="1">
      <c r="A2582" s="2">
        <v>2581</v>
      </c>
      <c r="B2582" s="2" t="s">
        <v>5683</v>
      </c>
      <c r="C2582" s="2">
        <f>YEAR(Data!$D2582)</f>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2">
        <v>9.3312000000000008</v>
      </c>
    </row>
    <row r="2583" spans="1:22" ht="14.25" customHeight="1">
      <c r="A2583" s="2">
        <v>2582</v>
      </c>
      <c r="B2583" s="2" t="s">
        <v>5683</v>
      </c>
      <c r="C2583" s="2">
        <f>YEAR(Data!$D2583)</f>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2">
        <v>8.34</v>
      </c>
    </row>
    <row r="2584" spans="1:22" ht="14.25" customHeight="1">
      <c r="A2584" s="2">
        <v>2583</v>
      </c>
      <c r="B2584" s="2" t="s">
        <v>5683</v>
      </c>
      <c r="C2584" s="2">
        <f>YEAR(Data!$D2584)</f>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2">
        <v>0</v>
      </c>
    </row>
    <row r="2585" spans="1:22" ht="14.25" customHeight="1">
      <c r="A2585" s="2">
        <v>2584</v>
      </c>
      <c r="B2585" s="2" t="s">
        <v>5683</v>
      </c>
      <c r="C2585" s="2">
        <f>YEAR(Data!$D2585)</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12.419999999999998</v>
      </c>
      <c r="T2585" s="2">
        <v>3</v>
      </c>
      <c r="U2585" s="2">
        <v>0</v>
      </c>
      <c r="V2585" s="2">
        <v>4.4711999999999996</v>
      </c>
    </row>
    <row r="2586" spans="1:22" ht="14.25" customHeight="1">
      <c r="A2586" s="2">
        <v>2585</v>
      </c>
      <c r="B2586" s="2" t="s">
        <v>5683</v>
      </c>
      <c r="C2586" s="2">
        <f>YEAR(Data!$D2586)</f>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2">
        <v>52.634399999999999</v>
      </c>
    </row>
    <row r="2587" spans="1:22" ht="14.25" customHeight="1">
      <c r="A2587" s="2">
        <v>2586</v>
      </c>
      <c r="B2587" s="2" t="s">
        <v>5690</v>
      </c>
      <c r="C2587" s="2">
        <f>YEAR(Data!$D2587)</f>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6.6080000000000005</v>
      </c>
      <c r="T2587" s="2">
        <v>2</v>
      </c>
      <c r="U2587" s="2">
        <v>0.2</v>
      </c>
      <c r="V2587" s="2">
        <v>2.1475999999999997</v>
      </c>
    </row>
    <row r="2588" spans="1:22" ht="14.25" customHeight="1">
      <c r="A2588" s="2">
        <v>2587</v>
      </c>
      <c r="B2588" s="2" t="s">
        <v>5692</v>
      </c>
      <c r="C2588" s="2">
        <f>YEAR(Data!$D2588)</f>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2">
        <v>67.113900000000015</v>
      </c>
    </row>
    <row r="2589" spans="1:22" ht="14.25" customHeight="1">
      <c r="A2589" s="2">
        <v>2588</v>
      </c>
      <c r="B2589" s="2" t="s">
        <v>5692</v>
      </c>
      <c r="C2589" s="2">
        <f>YEAR(Data!$D2589)</f>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2">
        <v>9.7812000000000019</v>
      </c>
    </row>
    <row r="2590" spans="1:22" ht="14.25" customHeight="1">
      <c r="A2590" s="2">
        <v>2589</v>
      </c>
      <c r="B2590" s="2" t="s">
        <v>5695</v>
      </c>
      <c r="C2590" s="2">
        <f>YEAR(Data!$D2590)</f>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2">
        <v>1.0165999999999995</v>
      </c>
    </row>
    <row r="2591" spans="1:22" ht="14.25" customHeight="1">
      <c r="A2591" s="2">
        <v>2590</v>
      </c>
      <c r="B2591" s="2" t="s">
        <v>5695</v>
      </c>
      <c r="C2591" s="2">
        <f>YEAR(Data!$D2591)</f>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2">
        <v>21.539699999999996</v>
      </c>
    </row>
    <row r="2592" spans="1:22" ht="14.25" customHeight="1">
      <c r="A2592" s="2">
        <v>2591</v>
      </c>
      <c r="B2592" s="2" t="s">
        <v>5696</v>
      </c>
      <c r="C2592" s="2">
        <f>YEAR(Data!$D2592)</f>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14.136000000000003</v>
      </c>
      <c r="T2592" s="2">
        <v>2</v>
      </c>
      <c r="U2592" s="2">
        <v>0.6</v>
      </c>
      <c r="V2592" s="2">
        <v>-7.774799999999999</v>
      </c>
    </row>
    <row r="2593" spans="1:22" ht="14.25" customHeight="1">
      <c r="A2593" s="2">
        <v>2592</v>
      </c>
      <c r="B2593" s="2" t="s">
        <v>5696</v>
      </c>
      <c r="C2593" s="2">
        <f>YEAR(Data!$D2593)</f>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2">
        <v>-300.73500000000001</v>
      </c>
    </row>
    <row r="2594" spans="1:22" ht="14.25" customHeight="1">
      <c r="A2594" s="2">
        <v>2593</v>
      </c>
      <c r="B2594" s="2" t="s">
        <v>5702</v>
      </c>
      <c r="C2594" s="2">
        <f>YEAR(Data!$D2594)</f>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2">
        <v>39.549999999999997</v>
      </c>
    </row>
    <row r="2595" spans="1:22" ht="14.25" customHeight="1">
      <c r="A2595" s="2">
        <v>2594</v>
      </c>
      <c r="B2595" s="2" t="s">
        <v>5702</v>
      </c>
      <c r="C2595" s="2">
        <f>YEAR(Data!$D2595)</f>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2">
        <v>157.36319999999998</v>
      </c>
    </row>
    <row r="2596" spans="1:22" ht="14.25" customHeight="1">
      <c r="A2596" s="2">
        <v>2595</v>
      </c>
      <c r="B2596" s="2" t="s">
        <v>5704</v>
      </c>
      <c r="C2596" s="2">
        <f>YEAR(Data!$D2596)</f>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2">
        <v>81.432000000000002</v>
      </c>
    </row>
    <row r="2597" spans="1:22" ht="14.25" customHeight="1">
      <c r="A2597" s="2">
        <v>2596</v>
      </c>
      <c r="B2597" s="2" t="s">
        <v>5704</v>
      </c>
      <c r="C2597" s="2">
        <f>YEAR(Data!$D2597)</f>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2">
        <v>411.73649999999998</v>
      </c>
    </row>
    <row r="2598" spans="1:22" ht="14.25" customHeight="1">
      <c r="A2598" s="2">
        <v>2597</v>
      </c>
      <c r="B2598" s="2" t="s">
        <v>5704</v>
      </c>
      <c r="C2598" s="2">
        <f>YEAR(Data!$D2598)</f>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2">
        <v>158.75190000000003</v>
      </c>
    </row>
    <row r="2599" spans="1:22" ht="14.25" customHeight="1">
      <c r="A2599" s="2">
        <v>2598</v>
      </c>
      <c r="B2599" s="2" t="s">
        <v>5704</v>
      </c>
      <c r="C2599" s="2">
        <f>YEAR(Data!$D2599)</f>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2">
        <v>95.461199999999963</v>
      </c>
    </row>
    <row r="2600" spans="1:22" ht="14.25" customHeight="1">
      <c r="A2600" s="2">
        <v>2599</v>
      </c>
      <c r="B2600" s="2" t="s">
        <v>5704</v>
      </c>
      <c r="C2600" s="2">
        <f>YEAR(Data!$D2600)</f>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14.940000000000001</v>
      </c>
      <c r="T2600" s="2">
        <v>3</v>
      </c>
      <c r="U2600" s="2">
        <v>0</v>
      </c>
      <c r="V2600" s="2">
        <v>7.3206000000000007</v>
      </c>
    </row>
    <row r="2601" spans="1:22" ht="14.25" customHeight="1">
      <c r="A2601" s="2">
        <v>2600</v>
      </c>
      <c r="B2601" s="2" t="s">
        <v>5708</v>
      </c>
      <c r="C2601" s="2">
        <f>YEAR(Data!$D2601)</f>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2">
        <v>35.362599999999986</v>
      </c>
    </row>
    <row r="2602" spans="1:22" ht="14.25" customHeight="1">
      <c r="A2602" s="2">
        <v>2601</v>
      </c>
      <c r="B2602" s="2" t="s">
        <v>5708</v>
      </c>
      <c r="C2602" s="2">
        <f>YEAR(Data!$D2602)</f>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122.71000000000001</v>
      </c>
      <c r="T2602" s="2">
        <v>7</v>
      </c>
      <c r="U2602" s="2">
        <v>0</v>
      </c>
      <c r="V2602" s="2">
        <v>36.812999999999988</v>
      </c>
    </row>
    <row r="2603" spans="1:22" ht="14.25" customHeight="1">
      <c r="A2603" s="2">
        <v>2602</v>
      </c>
      <c r="B2603" s="2" t="s">
        <v>5709</v>
      </c>
      <c r="C2603" s="2">
        <f>YEAR(Data!$D2603)</f>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14.940000000000001</v>
      </c>
      <c r="T2603" s="2">
        <v>3</v>
      </c>
      <c r="U2603" s="2">
        <v>0</v>
      </c>
      <c r="V2603" s="2">
        <v>7.0218000000000007</v>
      </c>
    </row>
    <row r="2604" spans="1:22" ht="14.25" customHeight="1">
      <c r="A2604" s="2">
        <v>2603</v>
      </c>
      <c r="B2604" s="2" t="s">
        <v>5709</v>
      </c>
      <c r="C2604" s="2">
        <f>YEAR(Data!$D2604)</f>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2">
        <v>364.45949999999993</v>
      </c>
    </row>
    <row r="2605" spans="1:22" ht="14.25" customHeight="1">
      <c r="A2605" s="2">
        <v>2604</v>
      </c>
      <c r="B2605" s="2" t="s">
        <v>5709</v>
      </c>
      <c r="C2605" s="2">
        <f>YEAR(Data!$D2605)</f>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2">
        <v>5.129400000000004</v>
      </c>
    </row>
    <row r="2606" spans="1:22" ht="14.25" customHeight="1">
      <c r="A2606" s="2">
        <v>2605</v>
      </c>
      <c r="B2606" s="2" t="s">
        <v>5709</v>
      </c>
      <c r="C2606" s="2">
        <f>YEAR(Data!$D2606)</f>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2">
        <v>20.780799999999999</v>
      </c>
    </row>
    <row r="2607" spans="1:22" ht="14.25" customHeight="1">
      <c r="A2607" s="2">
        <v>2606</v>
      </c>
      <c r="B2607" s="2" t="s">
        <v>5714</v>
      </c>
      <c r="C2607" s="2">
        <f>YEAR(Data!$D2607)</f>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1.1670000000000003</v>
      </c>
      <c r="T2607" s="2">
        <v>1</v>
      </c>
      <c r="U2607" s="2">
        <v>0.7</v>
      </c>
      <c r="V2607" s="2">
        <v>-0.85579999999999989</v>
      </c>
    </row>
    <row r="2608" spans="1:22" ht="14.25" customHeight="1">
      <c r="A2608" s="2">
        <v>2607</v>
      </c>
      <c r="B2608" s="2" t="s">
        <v>5717</v>
      </c>
      <c r="C2608" s="2">
        <f>YEAR(Data!$D2608)</f>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2">
        <v>4.9270999999999976</v>
      </c>
    </row>
    <row r="2609" spans="1:22" ht="14.25" customHeight="1">
      <c r="A2609" s="2">
        <v>2608</v>
      </c>
      <c r="B2609" s="2" t="s">
        <v>5720</v>
      </c>
      <c r="C2609" s="2">
        <f>YEAR(Data!$D2609)</f>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2">
        <v>0</v>
      </c>
    </row>
    <row r="2610" spans="1:22" ht="14.25" customHeight="1">
      <c r="A2610" s="2">
        <v>2609</v>
      </c>
      <c r="B2610" s="2" t="s">
        <v>5720</v>
      </c>
      <c r="C2610" s="2">
        <f>YEAR(Data!$D2610)</f>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2">
        <v>0.88200000000000001</v>
      </c>
    </row>
    <row r="2611" spans="1:22" ht="14.25" customHeight="1">
      <c r="A2611" s="2">
        <v>2610</v>
      </c>
      <c r="B2611" s="2" t="s">
        <v>5720</v>
      </c>
      <c r="C2611" s="2">
        <f>YEAR(Data!$D2611)</f>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1218.7349999999997</v>
      </c>
      <c r="T2611" s="2">
        <v>5</v>
      </c>
      <c r="U2611" s="2">
        <v>0.3</v>
      </c>
      <c r="V2611" s="2">
        <v>-121.87349999999992</v>
      </c>
    </row>
    <row r="2612" spans="1:22" ht="14.25" customHeight="1">
      <c r="A2612" s="2">
        <v>2611</v>
      </c>
      <c r="B2612" s="2" t="s">
        <v>5720</v>
      </c>
      <c r="C2612" s="2">
        <f>YEAR(Data!$D2612)</f>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2">
        <v>1.9925999999999999</v>
      </c>
    </row>
    <row r="2613" spans="1:22" ht="14.25" customHeight="1">
      <c r="A2613" s="2">
        <v>2612</v>
      </c>
      <c r="B2613" s="2" t="s">
        <v>5720</v>
      </c>
      <c r="C2613" s="2">
        <f>YEAR(Data!$D2613)</f>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15.696000000000002</v>
      </c>
      <c r="T2613" s="2">
        <v>3</v>
      </c>
      <c r="U2613" s="2">
        <v>0.2</v>
      </c>
      <c r="V2613" s="2">
        <v>5.1011999999999995</v>
      </c>
    </row>
    <row r="2614" spans="1:22" ht="14.25" customHeight="1">
      <c r="A2614" s="2">
        <v>2613</v>
      </c>
      <c r="B2614" s="2" t="s">
        <v>5720</v>
      </c>
      <c r="C2614" s="2">
        <f>YEAR(Data!$D2614)</f>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2">
        <v>-3.9624000000000006</v>
      </c>
    </row>
    <row r="2615" spans="1:22" ht="14.25" customHeight="1">
      <c r="A2615" s="2">
        <v>2614</v>
      </c>
      <c r="B2615" s="2" t="s">
        <v>5723</v>
      </c>
      <c r="C2615" s="2">
        <f>YEAR(Data!$D2615)</f>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41.568000000000005</v>
      </c>
      <c r="T2615" s="2">
        <v>2</v>
      </c>
      <c r="U2615" s="2">
        <v>0.2</v>
      </c>
      <c r="V2615" s="2">
        <v>2.5980000000000008</v>
      </c>
    </row>
    <row r="2616" spans="1:22" ht="14.25" customHeight="1">
      <c r="A2616" s="2">
        <v>2615</v>
      </c>
      <c r="B2616" s="2" t="s">
        <v>5726</v>
      </c>
      <c r="C2616" s="2">
        <f>YEAR(Data!$D2616)</f>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230.28000000000003</v>
      </c>
      <c r="T2616" s="2">
        <v>3</v>
      </c>
      <c r="U2616" s="2">
        <v>0.2</v>
      </c>
      <c r="V2616" s="2">
        <v>23.027999999999992</v>
      </c>
    </row>
    <row r="2617" spans="1:22" ht="14.25" customHeight="1">
      <c r="A2617" s="2">
        <v>2616</v>
      </c>
      <c r="B2617" s="2" t="s">
        <v>5726</v>
      </c>
      <c r="C2617" s="2">
        <f>YEAR(Data!$D2617)</f>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v>
      </c>
    </row>
    <row r="2618" spans="1:22" ht="14.25" customHeight="1">
      <c r="A2618" s="2">
        <v>2617</v>
      </c>
      <c r="B2618" s="2" t="s">
        <v>5729</v>
      </c>
      <c r="C2618" s="2">
        <f>YEAR(Data!$D2618)</f>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2">
        <v>2.7166000000000001</v>
      </c>
    </row>
    <row r="2619" spans="1:22" ht="14.25" customHeight="1">
      <c r="A2619" s="2">
        <v>2618</v>
      </c>
      <c r="B2619" s="2" t="s">
        <v>5729</v>
      </c>
      <c r="C2619" s="2">
        <f>YEAR(Data!$D2619)</f>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121.67999999999999</v>
      </c>
      <c r="T2619" s="2">
        <v>13</v>
      </c>
      <c r="U2619" s="2">
        <v>0.2</v>
      </c>
      <c r="V2619" s="2">
        <v>38.024999999999977</v>
      </c>
    </row>
    <row r="2620" spans="1:22" ht="14.25" customHeight="1">
      <c r="A2620" s="2">
        <v>2619</v>
      </c>
      <c r="B2620" s="2" t="s">
        <v>5732</v>
      </c>
      <c r="C2620" s="2">
        <f>YEAR(Data!$D2620)</f>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2">
        <v>1.0841999999999998</v>
      </c>
    </row>
    <row r="2621" spans="1:22" ht="14.25" customHeight="1">
      <c r="A2621" s="2">
        <v>2620</v>
      </c>
      <c r="B2621" s="2" t="s">
        <v>5732</v>
      </c>
      <c r="C2621" s="2">
        <f>YEAR(Data!$D2621)</f>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2">
        <v>6.7039999999999971</v>
      </c>
    </row>
    <row r="2622" spans="1:22" ht="14.25" customHeight="1">
      <c r="A2622" s="2">
        <v>2621</v>
      </c>
      <c r="B2622" s="2" t="s">
        <v>5732</v>
      </c>
      <c r="C2622" s="2">
        <f>YEAR(Data!$D2622)</f>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2">
        <v>10.4496</v>
      </c>
    </row>
    <row r="2623" spans="1:22" ht="14.25" customHeight="1">
      <c r="A2623" s="2">
        <v>2622</v>
      </c>
      <c r="B2623" s="2" t="s">
        <v>5732</v>
      </c>
      <c r="C2623" s="2">
        <f>YEAR(Data!$D2623)</f>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2">
        <v>8.6715</v>
      </c>
    </row>
    <row r="2624" spans="1:22" ht="14.25" customHeight="1">
      <c r="A2624" s="2">
        <v>2623</v>
      </c>
      <c r="B2624" s="2" t="s">
        <v>5733</v>
      </c>
      <c r="C2624" s="2">
        <f>YEAR(Data!$D2624)</f>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2">
        <v>12.441600000000001</v>
      </c>
    </row>
    <row r="2625" spans="1:22" ht="14.25" customHeight="1">
      <c r="A2625" s="2">
        <v>2624</v>
      </c>
      <c r="B2625" s="2" t="s">
        <v>5736</v>
      </c>
      <c r="C2625" s="2">
        <f>YEAR(Data!$D2625)</f>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2">
        <v>3919.9887999999992</v>
      </c>
    </row>
    <row r="2626" spans="1:22" ht="14.25" customHeight="1">
      <c r="A2626" s="2">
        <v>2625</v>
      </c>
      <c r="B2626" s="2" t="s">
        <v>5736</v>
      </c>
      <c r="C2626" s="2">
        <f>YEAR(Data!$D2626)</f>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2">
        <v>647.89200000000005</v>
      </c>
    </row>
    <row r="2627" spans="1:22" ht="14.25" customHeight="1">
      <c r="A2627" s="2">
        <v>2626</v>
      </c>
      <c r="B2627" s="2" t="s">
        <v>5736</v>
      </c>
      <c r="C2627" s="2">
        <f>YEAR(Data!$D2627)</f>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2">
        <v>28.754999999999995</v>
      </c>
    </row>
    <row r="2628" spans="1:22" ht="14.25" customHeight="1">
      <c r="A2628" s="2">
        <v>2627</v>
      </c>
      <c r="B2628" s="2" t="s">
        <v>5736</v>
      </c>
      <c r="C2628" s="2">
        <f>YEAR(Data!$D2628)</f>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2">
        <v>0.52989999999999782</v>
      </c>
    </row>
    <row r="2629" spans="1:22" ht="14.25" customHeight="1">
      <c r="A2629" s="2">
        <v>2628</v>
      </c>
      <c r="B2629" s="2" t="s">
        <v>5741</v>
      </c>
      <c r="C2629" s="2">
        <f>YEAR(Data!$D2629)</f>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60.864000000000004</v>
      </c>
      <c r="T2629" s="2">
        <v>4</v>
      </c>
      <c r="U2629" s="2">
        <v>0.2</v>
      </c>
      <c r="V2629" s="2">
        <v>9.1295999999999964</v>
      </c>
    </row>
    <row r="2630" spans="1:22" ht="14.25" customHeight="1">
      <c r="A2630" s="2">
        <v>2629</v>
      </c>
      <c r="B2630" s="2" t="s">
        <v>5741</v>
      </c>
      <c r="C2630" s="2">
        <f>YEAR(Data!$D2630)</f>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652.99500000000012</v>
      </c>
      <c r="T2630" s="2">
        <v>7</v>
      </c>
      <c r="U2630" s="2">
        <v>0.7</v>
      </c>
      <c r="V2630" s="2">
        <v>-935.95949999999993</v>
      </c>
    </row>
    <row r="2631" spans="1:22" ht="14.25" customHeight="1">
      <c r="A2631" s="2">
        <v>2630</v>
      </c>
      <c r="B2631" s="2" t="s">
        <v>5741</v>
      </c>
      <c r="C2631" s="2">
        <f>YEAR(Data!$D2631)</f>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11.220000000000002</v>
      </c>
      <c r="T2631" s="2">
        <v>10</v>
      </c>
      <c r="U2631" s="2">
        <v>0.7</v>
      </c>
      <c r="V2631" s="2">
        <v>-7.4799999999999969</v>
      </c>
    </row>
    <row r="2632" spans="1:22" ht="14.25" customHeight="1">
      <c r="A2632" s="2">
        <v>2631</v>
      </c>
      <c r="B2632" s="2" t="s">
        <v>5746</v>
      </c>
      <c r="C2632" s="2">
        <f>YEAR(Data!$D2632)</f>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14.940000000000001</v>
      </c>
      <c r="T2632" s="2">
        <v>3</v>
      </c>
      <c r="U2632" s="2">
        <v>0</v>
      </c>
      <c r="V2632" s="2">
        <v>7.0218000000000007</v>
      </c>
    </row>
    <row r="2633" spans="1:22" ht="14.25" customHeight="1">
      <c r="A2633" s="2">
        <v>2632</v>
      </c>
      <c r="B2633" s="2" t="s">
        <v>5747</v>
      </c>
      <c r="C2633" s="2">
        <f>YEAR(Data!$D2633)</f>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2">
        <v>17.182800000000004</v>
      </c>
    </row>
    <row r="2634" spans="1:22" ht="14.25" customHeight="1">
      <c r="A2634" s="2">
        <v>2633</v>
      </c>
      <c r="B2634" s="2" t="s">
        <v>5747</v>
      </c>
      <c r="C2634" s="2">
        <f>YEAR(Data!$D2634)</f>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2">
        <v>4.2623999999999977</v>
      </c>
    </row>
    <row r="2635" spans="1:22" ht="14.25" customHeight="1">
      <c r="A2635" s="2">
        <v>2634</v>
      </c>
      <c r="B2635" s="2" t="s">
        <v>5747</v>
      </c>
      <c r="C2635" s="2">
        <f>YEAR(Data!$D2635)</f>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2">
        <v>24.857999999999983</v>
      </c>
    </row>
    <row r="2636" spans="1:22" ht="14.25" customHeight="1">
      <c r="A2636" s="2">
        <v>2635</v>
      </c>
      <c r="B2636" s="2" t="s">
        <v>5752</v>
      </c>
      <c r="C2636" s="2">
        <f>YEAR(Data!$D2636)</f>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4.9280000000000008</v>
      </c>
      <c r="T2636" s="2">
        <v>2</v>
      </c>
      <c r="U2636" s="2">
        <v>0.2</v>
      </c>
      <c r="V2636" s="2">
        <v>0.73919999999999941</v>
      </c>
    </row>
    <row r="2637" spans="1:22" ht="14.25" customHeight="1">
      <c r="A2637" s="2">
        <v>2636</v>
      </c>
      <c r="B2637" s="2" t="s">
        <v>5752</v>
      </c>
      <c r="C2637" s="2">
        <f>YEAR(Data!$D2637)</f>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7.2300000000000022</v>
      </c>
      <c r="T2637" s="2">
        <v>5</v>
      </c>
      <c r="U2637" s="2">
        <v>0.7</v>
      </c>
      <c r="V2637" s="2">
        <v>-5.7840000000000007</v>
      </c>
    </row>
    <row r="2638" spans="1:22" ht="14.25" customHeight="1">
      <c r="A2638" s="2">
        <v>2637</v>
      </c>
      <c r="B2638" s="2" t="s">
        <v>5755</v>
      </c>
      <c r="C2638" s="2">
        <f>YEAR(Data!$D2638)</f>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2">
        <v>61.38900000000001</v>
      </c>
    </row>
    <row r="2639" spans="1:22" ht="14.25" customHeight="1">
      <c r="A2639" s="2">
        <v>2638</v>
      </c>
      <c r="B2639" s="2" t="s">
        <v>5758</v>
      </c>
      <c r="C2639" s="2">
        <f>YEAR(Data!$D2639)</f>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2">
        <v>9.3295999999999992</v>
      </c>
    </row>
    <row r="2640" spans="1:22" ht="14.25" customHeight="1">
      <c r="A2640" s="2">
        <v>2639</v>
      </c>
      <c r="B2640" s="2" t="s">
        <v>5758</v>
      </c>
      <c r="C2640" s="2">
        <f>YEAR(Data!$D2640)</f>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2">
        <v>4.2665999999999986</v>
      </c>
    </row>
    <row r="2641" spans="1:22" ht="14.25" customHeight="1">
      <c r="A2641" s="2">
        <v>2640</v>
      </c>
      <c r="B2641" s="2" t="s">
        <v>5758</v>
      </c>
      <c r="C2641" s="2">
        <f>YEAR(Data!$D2641)</f>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2">
        <v>16.676400000000001</v>
      </c>
    </row>
    <row r="2642" spans="1:22" ht="14.25" customHeight="1">
      <c r="A2642" s="2">
        <v>2641</v>
      </c>
      <c r="B2642" s="2" t="s">
        <v>5758</v>
      </c>
      <c r="C2642" s="2">
        <f>YEAR(Data!$D2642)</f>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2">
        <v>143.03999999999996</v>
      </c>
    </row>
    <row r="2643" spans="1:22" ht="14.25" customHeight="1">
      <c r="A2643" s="2">
        <v>2642</v>
      </c>
      <c r="B2643" s="2" t="s">
        <v>5765</v>
      </c>
      <c r="C2643" s="2">
        <f>YEAR(Data!$D2643)</f>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2">
        <v>2.9989999999999988</v>
      </c>
    </row>
    <row r="2644" spans="1:22" ht="14.25" customHeight="1">
      <c r="A2644" s="2">
        <v>2643</v>
      </c>
      <c r="B2644" s="2" t="s">
        <v>5767</v>
      </c>
      <c r="C2644" s="2">
        <f>YEAR(Data!$D2644)</f>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2">
        <v>67.442399999999992</v>
      </c>
    </row>
    <row r="2645" spans="1:22" ht="14.25" customHeight="1">
      <c r="A2645" s="2">
        <v>2644</v>
      </c>
      <c r="B2645" s="2" t="s">
        <v>5768</v>
      </c>
      <c r="C2645" s="2">
        <f>YEAR(Data!$D2645)</f>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2">
        <v>4.1390999999999991</v>
      </c>
    </row>
    <row r="2646" spans="1:22" ht="14.25" customHeight="1">
      <c r="A2646" s="2">
        <v>2645</v>
      </c>
      <c r="B2646" s="2" t="s">
        <v>5768</v>
      </c>
      <c r="C2646" s="2">
        <f>YEAR(Data!$D2646)</f>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18.624000000000002</v>
      </c>
      <c r="T2646" s="2">
        <v>8</v>
      </c>
      <c r="U2646" s="2">
        <v>0.2</v>
      </c>
      <c r="V2646" s="2">
        <v>6.2855999999999987</v>
      </c>
    </row>
    <row r="2647" spans="1:22" ht="14.25" customHeight="1">
      <c r="A2647" s="2">
        <v>2646</v>
      </c>
      <c r="B2647" s="2" t="s">
        <v>5769</v>
      </c>
      <c r="C2647" s="2">
        <f>YEAR(Data!$D2647)</f>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2">
        <v>23.652900000000002</v>
      </c>
    </row>
    <row r="2648" spans="1:22" ht="14.25" customHeight="1">
      <c r="A2648" s="2">
        <v>2647</v>
      </c>
      <c r="B2648" s="2" t="s">
        <v>5769</v>
      </c>
      <c r="C2648" s="2">
        <f>YEAR(Data!$D2648)</f>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2">
        <v>20.120699999999999</v>
      </c>
    </row>
    <row r="2649" spans="1:22" ht="14.25" customHeight="1">
      <c r="A2649" s="2">
        <v>2648</v>
      </c>
      <c r="B2649" s="2" t="s">
        <v>5769</v>
      </c>
      <c r="C2649" s="2">
        <f>YEAR(Data!$D2649)</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2">
        <v>6.2208000000000006</v>
      </c>
    </row>
    <row r="2650" spans="1:22" ht="14.25" customHeight="1">
      <c r="A2650" s="2">
        <v>2649</v>
      </c>
      <c r="B2650" s="2" t="s">
        <v>5769</v>
      </c>
      <c r="C2650" s="2">
        <f>YEAR(Data!$D2650)</f>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821.87999999999988</v>
      </c>
      <c r="T2650" s="2">
        <v>6</v>
      </c>
      <c r="U2650" s="2">
        <v>0</v>
      </c>
      <c r="V2650" s="2">
        <v>213.68880000000001</v>
      </c>
    </row>
    <row r="2651" spans="1:22" ht="14.25" customHeight="1">
      <c r="A2651" s="2">
        <v>2650</v>
      </c>
      <c r="B2651" s="2" t="s">
        <v>5769</v>
      </c>
      <c r="C2651" s="2">
        <f>YEAR(Data!$D2651)</f>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104.85000000000001</v>
      </c>
      <c r="T2651" s="2">
        <v>3</v>
      </c>
      <c r="U2651" s="2">
        <v>0</v>
      </c>
      <c r="V2651" s="2">
        <v>28.309500000000007</v>
      </c>
    </row>
    <row r="2652" spans="1:22" ht="14.25" customHeight="1">
      <c r="A2652" s="2">
        <v>2651</v>
      </c>
      <c r="B2652" s="2" t="s">
        <v>5775</v>
      </c>
      <c r="C2652" s="2">
        <f>YEAR(Data!$D2652)</f>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424.95749999999992</v>
      </c>
      <c r="T2652" s="2">
        <v>5</v>
      </c>
      <c r="U2652" s="2">
        <v>0.15</v>
      </c>
      <c r="V2652" s="2">
        <v>19.997999999999976</v>
      </c>
    </row>
    <row r="2653" spans="1:22" ht="14.25" customHeight="1">
      <c r="A2653" s="2">
        <v>2652</v>
      </c>
      <c r="B2653" s="2" t="s">
        <v>5776</v>
      </c>
      <c r="C2653" s="2">
        <f>YEAR(Data!$D2653)</f>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10.776000000000002</v>
      </c>
      <c r="T2653" s="2">
        <v>3</v>
      </c>
      <c r="U2653" s="2">
        <v>0.2</v>
      </c>
      <c r="V2653" s="2">
        <v>3.5021999999999989</v>
      </c>
    </row>
    <row r="2654" spans="1:22" ht="14.25" customHeight="1">
      <c r="A2654" s="2">
        <v>2653</v>
      </c>
      <c r="B2654" s="2" t="s">
        <v>5776</v>
      </c>
      <c r="C2654" s="2">
        <f>YEAR(Data!$D2654)</f>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2">
        <v>4.2716999999999992</v>
      </c>
    </row>
    <row r="2655" spans="1:22" ht="14.25" customHeight="1">
      <c r="A2655" s="2">
        <v>2654</v>
      </c>
      <c r="B2655" s="2" t="s">
        <v>5776</v>
      </c>
      <c r="C2655" s="2">
        <f>YEAR(Data!$D2655)</f>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2">
        <v>80.791200000000003</v>
      </c>
    </row>
    <row r="2656" spans="1:22" ht="14.25" customHeight="1">
      <c r="A2656" s="2">
        <v>2655</v>
      </c>
      <c r="B2656" s="2" t="s">
        <v>5776</v>
      </c>
      <c r="C2656" s="2">
        <f>YEAR(Data!$D2656)</f>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2">
        <v>77.576399999999921</v>
      </c>
    </row>
    <row r="2657" spans="1:22" ht="14.25" customHeight="1">
      <c r="A2657" s="2">
        <v>2656</v>
      </c>
      <c r="B2657" s="2" t="s">
        <v>5776</v>
      </c>
      <c r="C2657" s="2">
        <f>YEAR(Data!$D2657)</f>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25.584000000000003</v>
      </c>
      <c r="T2657" s="2">
        <v>2</v>
      </c>
      <c r="U2657" s="2">
        <v>0.2</v>
      </c>
      <c r="V2657" s="2">
        <v>8.9543999999999997</v>
      </c>
    </row>
    <row r="2658" spans="1:22" ht="14.25" customHeight="1">
      <c r="A2658" s="2">
        <v>2657</v>
      </c>
      <c r="B2658" s="2" t="s">
        <v>5776</v>
      </c>
      <c r="C2658" s="2">
        <f>YEAR(Data!$D2658)</f>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2">
        <v>65.435000000000002</v>
      </c>
    </row>
    <row r="2659" spans="1:22" ht="14.25" customHeight="1">
      <c r="A2659" s="2">
        <v>2658</v>
      </c>
      <c r="B2659" s="2" t="s">
        <v>5776</v>
      </c>
      <c r="C2659" s="2">
        <f>YEAR(Data!$D2659)</f>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14.399999999999999</v>
      </c>
      <c r="T2659" s="2">
        <v>5</v>
      </c>
      <c r="U2659" s="2">
        <v>0</v>
      </c>
      <c r="V2659" s="2">
        <v>7.056</v>
      </c>
    </row>
    <row r="2660" spans="1:22" ht="14.25" customHeight="1">
      <c r="A2660" s="2">
        <v>2659</v>
      </c>
      <c r="B2660" s="2" t="s">
        <v>5783</v>
      </c>
      <c r="C2660" s="2">
        <f>YEAR(Data!$D2660)</f>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2">
        <v>5.1042000000000005</v>
      </c>
    </row>
    <row r="2661" spans="1:22" ht="14.25" customHeight="1">
      <c r="A2661" s="2">
        <v>2660</v>
      </c>
      <c r="B2661" s="2" t="s">
        <v>5784</v>
      </c>
      <c r="C2661" s="2">
        <f>YEAR(Data!$D2661)</f>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2">
        <v>99.431999999999931</v>
      </c>
    </row>
    <row r="2662" spans="1:22" ht="14.25" customHeight="1">
      <c r="A2662" s="2">
        <v>2661</v>
      </c>
      <c r="B2662" s="2" t="s">
        <v>5785</v>
      </c>
      <c r="C2662" s="2">
        <f>YEAR(Data!$D2662)</f>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2">
        <v>494.97250000000003</v>
      </c>
    </row>
    <row r="2663" spans="1:22" ht="14.25" customHeight="1">
      <c r="A2663" s="2">
        <v>2662</v>
      </c>
      <c r="B2663" s="2" t="s">
        <v>5785</v>
      </c>
      <c r="C2663" s="2">
        <f>YEAR(Data!$D2663)</f>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2">
        <v>35.981999999999992</v>
      </c>
    </row>
    <row r="2664" spans="1:22" ht="14.25" customHeight="1">
      <c r="A2664" s="2">
        <v>2663</v>
      </c>
      <c r="B2664" s="2" t="s">
        <v>5788</v>
      </c>
      <c r="C2664" s="2">
        <f>YEAR(Data!$D2664)</f>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2">
        <v>4.2047999999999996</v>
      </c>
    </row>
    <row r="2665" spans="1:22" ht="14.25" customHeight="1">
      <c r="A2665" s="2">
        <v>2664</v>
      </c>
      <c r="B2665" s="2" t="s">
        <v>5791</v>
      </c>
      <c r="C2665" s="2">
        <f>YEAR(Data!$D2665)</f>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3.9840000000000004</v>
      </c>
      <c r="T2665" s="2">
        <v>1</v>
      </c>
      <c r="U2665" s="2">
        <v>0.2</v>
      </c>
      <c r="V2665" s="2">
        <v>1.2948</v>
      </c>
    </row>
    <row r="2666" spans="1:22" ht="14.25" customHeight="1">
      <c r="A2666" s="2">
        <v>2665</v>
      </c>
      <c r="B2666" s="2" t="s">
        <v>5791</v>
      </c>
      <c r="C2666" s="2">
        <f>YEAR(Data!$D2666)</f>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2">
        <v>-142.07100000000008</v>
      </c>
    </row>
    <row r="2667" spans="1:22" ht="14.25" customHeight="1">
      <c r="A2667" s="2">
        <v>2666</v>
      </c>
      <c r="B2667" s="2" t="s">
        <v>5791</v>
      </c>
      <c r="C2667" s="2">
        <f>YEAR(Data!$D2667)</f>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2.7420000000000004</v>
      </c>
      <c r="T2667" s="2">
        <v>2</v>
      </c>
      <c r="U2667" s="2">
        <v>0.7</v>
      </c>
      <c r="V2667" s="2">
        <v>-2.0107999999999997</v>
      </c>
    </row>
    <row r="2668" spans="1:22" ht="14.25" customHeight="1">
      <c r="A2668" s="2">
        <v>2667</v>
      </c>
      <c r="B2668" s="2" t="s">
        <v>5792</v>
      </c>
      <c r="C2668" s="2">
        <f>YEAR(Data!$D2668)</f>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79.512000000000015</v>
      </c>
      <c r="T2668" s="2">
        <v>3</v>
      </c>
      <c r="U2668" s="2">
        <v>0.2</v>
      </c>
      <c r="V2668" s="2">
        <v>20.8719</v>
      </c>
    </row>
    <row r="2669" spans="1:22" ht="14.25" customHeight="1">
      <c r="A2669" s="2">
        <v>2668</v>
      </c>
      <c r="B2669" s="2" t="s">
        <v>5792</v>
      </c>
      <c r="C2669" s="2">
        <f>YEAR(Data!$D2669)</f>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2">
        <v>9.568799999999996</v>
      </c>
    </row>
    <row r="2670" spans="1:22" ht="14.25" customHeight="1">
      <c r="A2670" s="2">
        <v>2669</v>
      </c>
      <c r="B2670" s="2" t="s">
        <v>5795</v>
      </c>
      <c r="C2670" s="2">
        <f>YEAR(Data!$D2670)</f>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4.5881999999999987</v>
      </c>
    </row>
    <row r="2671" spans="1:22" ht="14.25" customHeight="1">
      <c r="A2671" s="2">
        <v>2670</v>
      </c>
      <c r="B2671" s="2" t="s">
        <v>5795</v>
      </c>
      <c r="C2671" s="2">
        <f>YEAR(Data!$D2671)</f>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2">
        <v>29.668800000000005</v>
      </c>
    </row>
    <row r="2672" spans="1:22" ht="14.25" customHeight="1">
      <c r="A2672" s="2">
        <v>2671</v>
      </c>
      <c r="B2672" s="2" t="s">
        <v>5798</v>
      </c>
      <c r="C2672" s="2">
        <f>YEAR(Data!$D2672)</f>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2">
        <v>79.891199999999998</v>
      </c>
    </row>
    <row r="2673" spans="1:22" ht="14.25" customHeight="1">
      <c r="A2673" s="2">
        <v>2672</v>
      </c>
      <c r="B2673" s="2" t="s">
        <v>5798</v>
      </c>
      <c r="C2673" s="2">
        <f>YEAR(Data!$D2673)</f>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785.87999999999988</v>
      </c>
      <c r="T2673" s="2">
        <v>6</v>
      </c>
      <c r="U2673" s="2">
        <v>0</v>
      </c>
      <c r="V2673" s="2">
        <v>212.18759999999997</v>
      </c>
    </row>
    <row r="2674" spans="1:22" ht="14.25" customHeight="1">
      <c r="A2674" s="2">
        <v>2673</v>
      </c>
      <c r="B2674" s="2" t="s">
        <v>5798</v>
      </c>
      <c r="C2674" s="2">
        <f>YEAR(Data!$D2674)</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2">
        <v>12.837999999999999</v>
      </c>
    </row>
    <row r="2675" spans="1:22" ht="14.25" customHeight="1">
      <c r="A2675" s="2">
        <v>2674</v>
      </c>
      <c r="B2675" s="2" t="s">
        <v>5798</v>
      </c>
      <c r="C2675" s="2">
        <f>YEAR(Data!$D2675)</f>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1325.8500000000001</v>
      </c>
      <c r="T2675" s="2">
        <v>5</v>
      </c>
      <c r="U2675" s="2">
        <v>0</v>
      </c>
      <c r="V2675" s="2">
        <v>238.65299999999991</v>
      </c>
    </row>
    <row r="2676" spans="1:22" ht="14.25" customHeight="1">
      <c r="A2676" s="2">
        <v>2675</v>
      </c>
      <c r="B2676" s="2" t="s">
        <v>5805</v>
      </c>
      <c r="C2676" s="2">
        <f>YEAR(Data!$D2676)</f>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2">
        <v>79.891199999999998</v>
      </c>
    </row>
    <row r="2677" spans="1:22" ht="14.25" customHeight="1">
      <c r="A2677" s="2">
        <v>2676</v>
      </c>
      <c r="B2677" s="2" t="s">
        <v>5808</v>
      </c>
      <c r="C2677" s="2">
        <f>YEAR(Data!$D2677)</f>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2">
        <v>0.76649999999999974</v>
      </c>
    </row>
    <row r="2678" spans="1:22" ht="14.25" customHeight="1">
      <c r="A2678" s="2">
        <v>2677</v>
      </c>
      <c r="B2678" s="2" t="s">
        <v>5808</v>
      </c>
      <c r="C2678" s="2">
        <f>YEAR(Data!$D2678)</f>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2">
        <v>4.3584000000000032</v>
      </c>
    </row>
    <row r="2679" spans="1:22" ht="14.25" customHeight="1">
      <c r="A2679" s="2">
        <v>2678</v>
      </c>
      <c r="B2679" s="2" t="s">
        <v>5809</v>
      </c>
      <c r="C2679" s="2">
        <f>YEAR(Data!$D2679)</f>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11.088000000000003</v>
      </c>
      <c r="T2679" s="2">
        <v>7</v>
      </c>
      <c r="U2679" s="2">
        <v>0.7</v>
      </c>
      <c r="V2679" s="2">
        <v>-8.1311999999999998</v>
      </c>
    </row>
    <row r="2680" spans="1:22" ht="14.25" customHeight="1">
      <c r="A2680" s="2">
        <v>2679</v>
      </c>
      <c r="B2680" s="2" t="s">
        <v>5809</v>
      </c>
      <c r="C2680" s="2">
        <f>YEAR(Data!$D2680)</f>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2">
        <v>-16.775999999999996</v>
      </c>
    </row>
    <row r="2681" spans="1:22" ht="14.25" customHeight="1">
      <c r="A2681" s="2">
        <v>2680</v>
      </c>
      <c r="B2681" s="2" t="s">
        <v>5812</v>
      </c>
      <c r="C2681" s="2">
        <f>YEAR(Data!$D2681)</f>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14.399999999999999</v>
      </c>
      <c r="T2681" s="2">
        <v>5</v>
      </c>
      <c r="U2681" s="2">
        <v>0</v>
      </c>
      <c r="V2681" s="2">
        <v>7.056</v>
      </c>
    </row>
    <row r="2682" spans="1:22" ht="14.25" customHeight="1">
      <c r="A2682" s="2">
        <v>2681</v>
      </c>
      <c r="B2682" s="2" t="s">
        <v>5812</v>
      </c>
      <c r="C2682" s="2">
        <f>YEAR(Data!$D2682)</f>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619.94999999999993</v>
      </c>
      <c r="T2682" s="2">
        <v>5</v>
      </c>
      <c r="U2682" s="2">
        <v>0</v>
      </c>
      <c r="V2682" s="2">
        <v>111.59099999999995</v>
      </c>
    </row>
    <row r="2683" spans="1:22" ht="14.25" customHeight="1">
      <c r="A2683" s="2">
        <v>2682</v>
      </c>
      <c r="B2683" s="2" t="s">
        <v>5812</v>
      </c>
      <c r="C2683" s="2">
        <f>YEAR(Data!$D2683)</f>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2">
        <v>42.074399999999997</v>
      </c>
    </row>
    <row r="2684" spans="1:22" ht="14.25" customHeight="1">
      <c r="A2684" s="2">
        <v>2683</v>
      </c>
      <c r="B2684" s="2" t="s">
        <v>5812</v>
      </c>
      <c r="C2684" s="2">
        <f>YEAR(Data!$D2684)</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350.97300000000007</v>
      </c>
      <c r="T2684" s="2">
        <v>3</v>
      </c>
      <c r="U2684" s="2">
        <v>0.1</v>
      </c>
      <c r="V2684" s="2">
        <v>152.08829999999998</v>
      </c>
    </row>
    <row r="2685" spans="1:22" ht="14.25" customHeight="1">
      <c r="A2685" s="2">
        <v>2684</v>
      </c>
      <c r="B2685" s="2" t="s">
        <v>5812</v>
      </c>
      <c r="C2685" s="2">
        <f>YEAR(Data!$D2685)</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2">
        <v>49.496999999999986</v>
      </c>
    </row>
    <row r="2686" spans="1:22" ht="14.25" customHeight="1">
      <c r="A2686" s="2">
        <v>2685</v>
      </c>
      <c r="B2686" s="2" t="s">
        <v>5819</v>
      </c>
      <c r="C2686" s="2">
        <f>YEAR(Data!$D2686)</f>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2">
        <v>101.57939999999999</v>
      </c>
    </row>
    <row r="2687" spans="1:22" ht="14.25" customHeight="1">
      <c r="A2687" s="2">
        <v>2686</v>
      </c>
      <c r="B2687" s="2" t="s">
        <v>5820</v>
      </c>
      <c r="C2687" s="2">
        <f>YEAR(Data!$D2687)</f>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2">
        <v>29.984999999999985</v>
      </c>
    </row>
    <row r="2688" spans="1:22" ht="14.25" customHeight="1">
      <c r="A2688" s="2">
        <v>2687</v>
      </c>
      <c r="B2688" s="2" t="s">
        <v>5820</v>
      </c>
      <c r="C2688" s="2">
        <f>YEAR(Data!$D2688)</f>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2">
        <v>-2.4563999999999995</v>
      </c>
    </row>
    <row r="2689" spans="1:22" ht="14.25" customHeight="1">
      <c r="A2689" s="2">
        <v>2688</v>
      </c>
      <c r="B2689" s="2" t="s">
        <v>5821</v>
      </c>
      <c r="C2689" s="2">
        <f>YEAR(Data!$D2689)</f>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3.9799999999999991</v>
      </c>
      <c r="T2689" s="2">
        <v>5</v>
      </c>
      <c r="U2689" s="2">
        <v>0.8</v>
      </c>
      <c r="V2689" s="2">
        <v>-6.5670000000000019</v>
      </c>
    </row>
    <row r="2690" spans="1:22" ht="14.25" customHeight="1">
      <c r="A2690" s="2">
        <v>2689</v>
      </c>
      <c r="B2690" s="2" t="s">
        <v>5824</v>
      </c>
      <c r="C2690" s="2">
        <f>YEAR(Data!$D2690)</f>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15.700000000000001</v>
      </c>
      <c r="T2690" s="2">
        <v>5</v>
      </c>
      <c r="U2690" s="2">
        <v>0</v>
      </c>
      <c r="V2690" s="2">
        <v>7.0649999999999995</v>
      </c>
    </row>
    <row r="2691" spans="1:22" ht="14.25" customHeight="1">
      <c r="A2691" s="2">
        <v>2690</v>
      </c>
      <c r="B2691" s="2" t="s">
        <v>5827</v>
      </c>
      <c r="C2691" s="2">
        <f>YEAR(Data!$D2691)</f>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2">
        <v>1.6399999999999995</v>
      </c>
    </row>
    <row r="2692" spans="1:22" ht="14.25" customHeight="1">
      <c r="A2692" s="2">
        <v>2691</v>
      </c>
      <c r="B2692" s="2" t="s">
        <v>5828</v>
      </c>
      <c r="C2692" s="2">
        <f>YEAR(Data!$D2692)</f>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5.3460000000000019</v>
      </c>
      <c r="T2692" s="2">
        <v>3</v>
      </c>
      <c r="U2692" s="2">
        <v>0.7</v>
      </c>
      <c r="V2692" s="2">
        <v>-4.4550000000000001</v>
      </c>
    </row>
    <row r="2693" spans="1:22" ht="14.25" customHeight="1">
      <c r="A2693" s="2">
        <v>2692</v>
      </c>
      <c r="B2693" s="2" t="s">
        <v>5829</v>
      </c>
      <c r="C2693" s="2">
        <f>YEAR(Data!$D2693)</f>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2">
        <v>5.6115000000000004</v>
      </c>
    </row>
    <row r="2694" spans="1:22" ht="14.25" customHeight="1">
      <c r="A2694" s="2">
        <v>2693</v>
      </c>
      <c r="B2694" s="2" t="s">
        <v>5829</v>
      </c>
      <c r="C2694" s="2">
        <f>YEAR(Data!$D2694)</f>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2">
        <v>8.1432000000000002</v>
      </c>
    </row>
    <row r="2695" spans="1:22" ht="14.25" customHeight="1">
      <c r="A2695" s="2">
        <v>2694</v>
      </c>
      <c r="B2695" s="2" t="s">
        <v>5835</v>
      </c>
      <c r="C2695" s="2">
        <f>YEAR(Data!$D2695)</f>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2">
        <v>37.366</v>
      </c>
    </row>
    <row r="2696" spans="1:22" ht="14.25" customHeight="1">
      <c r="A2696" s="2">
        <v>2695</v>
      </c>
      <c r="B2696" s="2" t="s">
        <v>5836</v>
      </c>
      <c r="C2696" s="2">
        <f>YEAR(Data!$D2696)</f>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2">
        <v>4.0383000000000013</v>
      </c>
    </row>
    <row r="2697" spans="1:22" ht="14.25" customHeight="1">
      <c r="A2697" s="2">
        <v>2696</v>
      </c>
      <c r="B2697" s="2" t="s">
        <v>5837</v>
      </c>
      <c r="C2697" s="2">
        <f>YEAR(Data!$D2697)</f>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2">
        <v>10.623199999999997</v>
      </c>
    </row>
    <row r="2698" spans="1:22" ht="14.25" customHeight="1">
      <c r="A2698" s="2">
        <v>2697</v>
      </c>
      <c r="B2698" s="2" t="s">
        <v>5840</v>
      </c>
      <c r="C2698" s="2">
        <f>YEAR(Data!$D2698)</f>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2">
        <v>-16.426000000000045</v>
      </c>
    </row>
    <row r="2699" spans="1:22" ht="14.25" customHeight="1">
      <c r="A2699" s="2">
        <v>2698</v>
      </c>
      <c r="B2699" s="2" t="s">
        <v>5840</v>
      </c>
      <c r="C2699" s="2">
        <f>YEAR(Data!$D2699)</f>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2">
        <v>-1811.0784000000021</v>
      </c>
    </row>
    <row r="2700" spans="1:22" ht="14.25" customHeight="1">
      <c r="A2700" s="2">
        <v>2699</v>
      </c>
      <c r="B2700" s="2" t="s">
        <v>5840</v>
      </c>
      <c r="C2700" s="2">
        <f>YEAR(Data!$D2700)</f>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2">
        <v>7.4815999999999994</v>
      </c>
    </row>
    <row r="2701" spans="1:22" ht="14.25" customHeight="1">
      <c r="A2701" s="2">
        <v>2700</v>
      </c>
      <c r="B2701" s="2" t="s">
        <v>5840</v>
      </c>
      <c r="C2701" s="2">
        <f>YEAR(Data!$D2701)</f>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2">
        <v>1.0019999999999993</v>
      </c>
    </row>
    <row r="2702" spans="1:22" ht="14.25" customHeight="1">
      <c r="A2702" s="2">
        <v>2701</v>
      </c>
      <c r="B2702" s="2" t="s">
        <v>5840</v>
      </c>
      <c r="C2702" s="2">
        <f>YEAR(Data!$D2702)</f>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2">
        <v>8.0766000000000027</v>
      </c>
    </row>
    <row r="2703" spans="1:22" ht="14.25" customHeight="1">
      <c r="A2703" s="2">
        <v>2702</v>
      </c>
      <c r="B2703" s="2" t="s">
        <v>5840</v>
      </c>
      <c r="C2703" s="2">
        <f>YEAR(Data!$D2703)</f>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2">
        <v>5.9174999999999986</v>
      </c>
    </row>
    <row r="2704" spans="1:22" ht="14.25" customHeight="1">
      <c r="A2704" s="2">
        <v>2703</v>
      </c>
      <c r="B2704" s="2" t="s">
        <v>5840</v>
      </c>
      <c r="C2704" s="2">
        <f>YEAR(Data!$D2704)</f>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2">
        <v>15.29399999999999</v>
      </c>
    </row>
    <row r="2705" spans="1:22" ht="14.25" customHeight="1">
      <c r="A2705" s="2">
        <v>2704</v>
      </c>
      <c r="B2705" s="2" t="s">
        <v>5847</v>
      </c>
      <c r="C2705" s="2">
        <f>YEAR(Data!$D2705)</f>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2">
        <v>56.977199999999996</v>
      </c>
    </row>
    <row r="2706" spans="1:22" ht="14.25" customHeight="1">
      <c r="A2706" s="2">
        <v>2705</v>
      </c>
      <c r="B2706" s="2" t="s">
        <v>5850</v>
      </c>
      <c r="C2706" s="2">
        <f>YEAR(Data!$D2706)</f>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132.60000000000002</v>
      </c>
      <c r="T2706" s="2">
        <v>6</v>
      </c>
      <c r="U2706" s="2">
        <v>0</v>
      </c>
      <c r="V2706" s="2">
        <v>17.238000000000007</v>
      </c>
    </row>
    <row r="2707" spans="1:22" ht="14.25" customHeight="1">
      <c r="A2707" s="2">
        <v>2706</v>
      </c>
      <c r="B2707" s="2" t="s">
        <v>5851</v>
      </c>
      <c r="C2707" s="2">
        <f>YEAR(Data!$D2707)</f>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2">
        <v>4.3368000000000002</v>
      </c>
    </row>
    <row r="2708" spans="1:22" ht="14.25" customHeight="1">
      <c r="A2708" s="2">
        <v>2707</v>
      </c>
      <c r="B2708" s="2" t="s">
        <v>5851</v>
      </c>
      <c r="C2708" s="2">
        <f>YEAR(Data!$D2708)</f>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2">
        <v>9.3312000000000008</v>
      </c>
    </row>
    <row r="2709" spans="1:22" ht="14.25" customHeight="1">
      <c r="A2709" s="2">
        <v>2708</v>
      </c>
      <c r="B2709" s="2" t="s">
        <v>5851</v>
      </c>
      <c r="C2709" s="2">
        <f>YEAR(Data!$D2709)</f>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2">
        <v>92.236799999999988</v>
      </c>
    </row>
    <row r="2710" spans="1:22" ht="14.25" customHeight="1">
      <c r="A2710" s="2">
        <v>2709</v>
      </c>
      <c r="B2710" s="2" t="s">
        <v>5856</v>
      </c>
      <c r="C2710" s="2">
        <f>YEAR(Data!$D2710)</f>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227.35999999999999</v>
      </c>
      <c r="T2710" s="2">
        <v>7</v>
      </c>
      <c r="U2710" s="2">
        <v>0</v>
      </c>
      <c r="V2710" s="2">
        <v>81.849599999999981</v>
      </c>
    </row>
    <row r="2711" spans="1:22" ht="14.25" customHeight="1">
      <c r="A2711" s="2">
        <v>2710</v>
      </c>
      <c r="B2711" s="2" t="s">
        <v>5856</v>
      </c>
      <c r="C2711" s="2">
        <f>YEAR(Data!$D2711)</f>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2">
        <v>215.99729999999977</v>
      </c>
    </row>
    <row r="2712" spans="1:22" ht="14.25" customHeight="1">
      <c r="A2712" s="2">
        <v>2711</v>
      </c>
      <c r="B2712" s="2" t="s">
        <v>5859</v>
      </c>
      <c r="C2712" s="2">
        <f>YEAR(Data!$D2712)</f>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12.828000000000001</v>
      </c>
      <c r="T2712" s="2">
        <v>2</v>
      </c>
      <c r="U2712" s="2">
        <v>0.7</v>
      </c>
      <c r="V2712" s="2">
        <v>-8.9795999999999978</v>
      </c>
    </row>
    <row r="2713" spans="1:22" ht="14.25" customHeight="1">
      <c r="A2713" s="2">
        <v>2712</v>
      </c>
      <c r="B2713" s="2" t="s">
        <v>5860</v>
      </c>
      <c r="C2713" s="2">
        <f>YEAR(Data!$D2713)</f>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45.888000000000005</v>
      </c>
      <c r="T2713" s="2">
        <v>4</v>
      </c>
      <c r="U2713" s="2">
        <v>0.2</v>
      </c>
      <c r="V2713" s="2">
        <v>9.1775999999999982</v>
      </c>
    </row>
    <row r="2714" spans="1:22" ht="14.25" customHeight="1">
      <c r="A2714" s="2">
        <v>2713</v>
      </c>
      <c r="B2714" s="2" t="s">
        <v>5861</v>
      </c>
      <c r="C2714" s="2">
        <f>YEAR(Data!$D2714)</f>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2">
        <v>22.244399999999995</v>
      </c>
    </row>
    <row r="2715" spans="1:22" ht="14.25" customHeight="1">
      <c r="A2715" s="2">
        <v>2714</v>
      </c>
      <c r="B2715" s="2" t="s">
        <v>5862</v>
      </c>
      <c r="C2715" s="2">
        <f>YEAR(Data!$D2715)</f>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2">
        <v>37.796999999999997</v>
      </c>
    </row>
    <row r="2716" spans="1:22" ht="14.25" customHeight="1">
      <c r="A2716" s="2">
        <v>2715</v>
      </c>
      <c r="B2716" s="2" t="s">
        <v>5864</v>
      </c>
      <c r="C2716" s="2">
        <f>YEAR(Data!$D2716)</f>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13.899999999999999</v>
      </c>
      <c r="T2716" s="2">
        <v>5</v>
      </c>
      <c r="U2716" s="2">
        <v>0</v>
      </c>
      <c r="V2716" s="2">
        <v>5.56</v>
      </c>
    </row>
    <row r="2717" spans="1:22" ht="14.25" customHeight="1">
      <c r="A2717" s="2">
        <v>2716</v>
      </c>
      <c r="B2717" s="2" t="s">
        <v>5865</v>
      </c>
      <c r="C2717" s="2">
        <f>YEAR(Data!$D2717)</f>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2">
        <v>62.3904</v>
      </c>
    </row>
    <row r="2718" spans="1:22" ht="14.25" customHeight="1">
      <c r="A2718" s="2">
        <v>2717</v>
      </c>
      <c r="B2718" s="2" t="s">
        <v>5868</v>
      </c>
      <c r="C2718" s="2">
        <f>YEAR(Data!$D2718)</f>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2">
        <v>15.1158</v>
      </c>
    </row>
    <row r="2719" spans="1:22" ht="14.25" customHeight="1">
      <c r="A2719" s="2">
        <v>2718</v>
      </c>
      <c r="B2719" s="2" t="s">
        <v>5871</v>
      </c>
      <c r="C2719" s="2">
        <f>YEAR(Data!$D2719)</f>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377.96999999999997</v>
      </c>
      <c r="T2719" s="2">
        <v>3</v>
      </c>
      <c r="U2719" s="2">
        <v>0</v>
      </c>
      <c r="V2719" s="2">
        <v>109.61129999999999</v>
      </c>
    </row>
    <row r="2720" spans="1:22" ht="14.25" customHeight="1">
      <c r="A2720" s="2">
        <v>2719</v>
      </c>
      <c r="B2720" s="2" t="s">
        <v>5874</v>
      </c>
      <c r="C2720" s="2">
        <f>YEAR(Data!$D2720)</f>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2">
        <v>33.577200000000005</v>
      </c>
    </row>
    <row r="2721" spans="1:22" ht="14.25" customHeight="1">
      <c r="A2721" s="2">
        <v>2720</v>
      </c>
      <c r="B2721" s="2" t="s">
        <v>5875</v>
      </c>
      <c r="C2721" s="2">
        <f>YEAR(Data!$D2721)</f>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23.976000000000003</v>
      </c>
      <c r="T2721" s="2">
        <v>3</v>
      </c>
      <c r="U2721" s="2">
        <v>0.6</v>
      </c>
      <c r="V2721" s="2">
        <v>-14.385599999999997</v>
      </c>
    </row>
    <row r="2722" spans="1:22" ht="14.25" customHeight="1">
      <c r="A2722" s="2">
        <v>2721</v>
      </c>
      <c r="B2722" s="2" t="s">
        <v>5876</v>
      </c>
      <c r="C2722" s="2">
        <f>YEAR(Data!$D2722)</f>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8.3760000000000012</v>
      </c>
      <c r="T2722" s="2">
        <v>3</v>
      </c>
      <c r="U2722" s="2">
        <v>0.2</v>
      </c>
      <c r="V2722" s="2">
        <v>2.7222</v>
      </c>
    </row>
    <row r="2723" spans="1:22" ht="14.25" customHeight="1">
      <c r="A2723" s="2">
        <v>2722</v>
      </c>
      <c r="B2723" s="2" t="s">
        <v>5876</v>
      </c>
      <c r="C2723" s="2">
        <f>YEAR(Data!$D2723)</f>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58.240000000000009</v>
      </c>
      <c r="T2723" s="2">
        <v>5</v>
      </c>
      <c r="U2723" s="2">
        <v>0.2</v>
      </c>
      <c r="V2723" s="2">
        <v>5.0960000000000001</v>
      </c>
    </row>
    <row r="2724" spans="1:22" ht="14.25" customHeight="1">
      <c r="A2724" s="2">
        <v>2723</v>
      </c>
      <c r="B2724" s="2" t="s">
        <v>5877</v>
      </c>
      <c r="C2724" s="2">
        <f>YEAR(Data!$D2724)</f>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81.199999999999989</v>
      </c>
      <c r="T2724" s="2">
        <v>5</v>
      </c>
      <c r="U2724" s="2">
        <v>0</v>
      </c>
      <c r="V2724" s="2">
        <v>12.18</v>
      </c>
    </row>
    <row r="2725" spans="1:22" ht="14.25" customHeight="1">
      <c r="A2725" s="2">
        <v>2724</v>
      </c>
      <c r="B2725" s="2" t="s">
        <v>5878</v>
      </c>
      <c r="C2725" s="2">
        <f>YEAR(Data!$D2725)</f>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14.450000000000001</v>
      </c>
      <c r="T2725" s="2">
        <v>5</v>
      </c>
      <c r="U2725" s="2">
        <v>0</v>
      </c>
      <c r="V2725" s="2">
        <v>6.7915000000000001</v>
      </c>
    </row>
    <row r="2726" spans="1:22" ht="14.25" customHeight="1">
      <c r="A2726" s="2">
        <v>2725</v>
      </c>
      <c r="B2726" s="2" t="s">
        <v>5878</v>
      </c>
      <c r="C2726" s="2">
        <f>YEAR(Data!$D2726)</f>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95.64800000000001</v>
      </c>
      <c r="T2726" s="2">
        <v>2</v>
      </c>
      <c r="U2726" s="2">
        <v>0.2</v>
      </c>
      <c r="V2726" s="2">
        <v>31.085599999999989</v>
      </c>
    </row>
    <row r="2727" spans="1:22" ht="14.25" customHeight="1">
      <c r="A2727" s="2">
        <v>2726</v>
      </c>
      <c r="B2727" s="2" t="s">
        <v>5881</v>
      </c>
      <c r="C2727" s="2">
        <f>YEAR(Data!$D2727)</f>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2">
        <v>-71.994000000000028</v>
      </c>
    </row>
    <row r="2728" spans="1:22" ht="14.25" customHeight="1">
      <c r="A2728" s="2">
        <v>2727</v>
      </c>
      <c r="B2728" s="2" t="s">
        <v>5881</v>
      </c>
      <c r="C2728" s="2">
        <f>YEAR(Data!$D2728)</f>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2">
        <v>-140.14079999999996</v>
      </c>
    </row>
    <row r="2729" spans="1:22" ht="14.25" customHeight="1">
      <c r="A2729" s="2">
        <v>2728</v>
      </c>
      <c r="B2729" s="2" t="s">
        <v>5882</v>
      </c>
      <c r="C2729" s="2">
        <f>YEAR(Data!$D2729)</f>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1.6410000000000002</v>
      </c>
      <c r="T2729" s="2">
        <v>1</v>
      </c>
      <c r="U2729" s="2">
        <v>0.7</v>
      </c>
      <c r="V2729" s="2">
        <v>-1.3128000000000002</v>
      </c>
    </row>
    <row r="2730" spans="1:22" ht="14.25" customHeight="1">
      <c r="A2730" s="2">
        <v>2729</v>
      </c>
      <c r="B2730" s="2" t="s">
        <v>5882</v>
      </c>
      <c r="C2730" s="2">
        <f>YEAR(Data!$D2730)</f>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2">
        <v>94.49369999999999</v>
      </c>
    </row>
    <row r="2731" spans="1:22" ht="14.25" customHeight="1">
      <c r="A2731" s="2">
        <v>2730</v>
      </c>
      <c r="B2731" s="2" t="s">
        <v>5883</v>
      </c>
      <c r="C2731" s="2">
        <f>YEAR(Data!$D2731)</f>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2">
        <v>1.7901</v>
      </c>
    </row>
    <row r="2732" spans="1:22" ht="14.25" customHeight="1">
      <c r="A2732" s="2">
        <v>2731</v>
      </c>
      <c r="B2732" s="2" t="s">
        <v>5883</v>
      </c>
      <c r="C2732" s="2">
        <f>YEAR(Data!$D2732)</f>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2">
        <v>343.98280000000005</v>
      </c>
    </row>
    <row r="2733" spans="1:22" ht="14.25" customHeight="1">
      <c r="A2733" s="2">
        <v>2732</v>
      </c>
      <c r="B2733" s="2" t="s">
        <v>5883</v>
      </c>
      <c r="C2733" s="2">
        <f>YEAR(Data!$D2733)</f>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2">
        <v>21.506</v>
      </c>
    </row>
    <row r="2734" spans="1:22" ht="14.25" customHeight="1">
      <c r="A2734" s="2">
        <v>2733</v>
      </c>
      <c r="B2734" s="2" t="s">
        <v>5886</v>
      </c>
      <c r="C2734" s="2">
        <f>YEAR(Data!$D2734)</f>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2">
        <v>19.974600000000002</v>
      </c>
    </row>
    <row r="2735" spans="1:22" ht="14.25" customHeight="1">
      <c r="A2735" s="2">
        <v>2734</v>
      </c>
      <c r="B2735" s="2" t="s">
        <v>5886</v>
      </c>
      <c r="C2735" s="2">
        <f>YEAR(Data!$D2735)</f>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2">
        <v>2.1762000000000001</v>
      </c>
    </row>
    <row r="2736" spans="1:22" ht="14.25" customHeight="1">
      <c r="A2736" s="2">
        <v>2735</v>
      </c>
      <c r="B2736" s="2" t="s">
        <v>5887</v>
      </c>
      <c r="C2736" s="2">
        <f>YEAR(Data!$D2736)</f>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2">
        <v>23.086399999999998</v>
      </c>
    </row>
    <row r="2737" spans="1:22" ht="14.25" customHeight="1">
      <c r="A2737" s="2">
        <v>2736</v>
      </c>
      <c r="B2737" s="2" t="s">
        <v>5889</v>
      </c>
      <c r="C2737" s="2">
        <f>YEAR(Data!$D2737)</f>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377.96999999999997</v>
      </c>
      <c r="T2737" s="2">
        <v>3</v>
      </c>
      <c r="U2737" s="2">
        <v>0</v>
      </c>
      <c r="V2737" s="2">
        <v>94.492500000000007</v>
      </c>
    </row>
    <row r="2738" spans="1:22" ht="14.25" customHeight="1">
      <c r="A2738" s="2">
        <v>2737</v>
      </c>
      <c r="B2738" s="2" t="s">
        <v>5889</v>
      </c>
      <c r="C2738" s="2">
        <f>YEAR(Data!$D2738)</f>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2">
        <v>19.871600000000001</v>
      </c>
    </row>
    <row r="2739" spans="1:22" ht="14.25" customHeight="1">
      <c r="A2739" s="2">
        <v>2738</v>
      </c>
      <c r="B2739" s="2" t="s">
        <v>5889</v>
      </c>
      <c r="C2739" s="2">
        <f>YEAR(Data!$D2739)</f>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299.96999999999997</v>
      </c>
      <c r="T2739" s="2">
        <v>3</v>
      </c>
      <c r="U2739" s="2">
        <v>0</v>
      </c>
      <c r="V2739" s="2">
        <v>56.994299999999981</v>
      </c>
    </row>
    <row r="2740" spans="1:22" ht="14.25" customHeight="1">
      <c r="A2740" s="2">
        <v>2739</v>
      </c>
      <c r="B2740" s="2" t="s">
        <v>5889</v>
      </c>
      <c r="C2740" s="2">
        <f>YEAR(Data!$D2740)</f>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2">
        <v>43.190399999999997</v>
      </c>
    </row>
    <row r="2741" spans="1:22" ht="14.25" customHeight="1">
      <c r="A2741" s="2">
        <v>2740</v>
      </c>
      <c r="B2741" s="2" t="s">
        <v>5892</v>
      </c>
      <c r="C2741" s="2">
        <f>YEAR(Data!$D2741)</f>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2">
        <v>9.5448000000000093</v>
      </c>
    </row>
    <row r="2742" spans="1:22" ht="14.25" customHeight="1">
      <c r="A2742" s="2">
        <v>2741</v>
      </c>
      <c r="B2742" s="2" t="s">
        <v>5892</v>
      </c>
      <c r="C2742" s="2">
        <f>YEAR(Data!$D2742)</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2">
        <v>1.558799999999998</v>
      </c>
    </row>
    <row r="2743" spans="1:22" ht="14.25" customHeight="1">
      <c r="A2743" s="2">
        <v>2742</v>
      </c>
      <c r="B2743" s="2" t="s">
        <v>5898</v>
      </c>
      <c r="C2743" s="2">
        <f>YEAR(Data!$D2743)</f>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2">
        <v>17.52</v>
      </c>
    </row>
    <row r="2744" spans="1:22" ht="14.25" customHeight="1">
      <c r="A2744" s="2">
        <v>2743</v>
      </c>
      <c r="B2744" s="2" t="s">
        <v>5899</v>
      </c>
      <c r="C2744" s="2">
        <f>YEAR(Data!$D2744)</f>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2">
        <v>13.429200000000002</v>
      </c>
    </row>
    <row r="2745" spans="1:22" ht="14.25" customHeight="1">
      <c r="A2745" s="2">
        <v>2744</v>
      </c>
      <c r="B2745" s="2" t="s">
        <v>5902</v>
      </c>
      <c r="C2745" s="2">
        <f>YEAR(Data!$D2745)</f>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2">
        <v>100.4796</v>
      </c>
    </row>
    <row r="2746" spans="1:22" ht="14.25" customHeight="1">
      <c r="A2746" s="2">
        <v>2745</v>
      </c>
      <c r="B2746" s="2" t="s">
        <v>5902</v>
      </c>
      <c r="C2746" s="2">
        <f>YEAR(Data!$D2746)</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2">
        <v>47.241</v>
      </c>
    </row>
    <row r="2747" spans="1:22" ht="14.25" customHeight="1">
      <c r="A2747" s="2">
        <v>2746</v>
      </c>
      <c r="B2747" s="2" t="s">
        <v>5903</v>
      </c>
      <c r="C2747" s="2">
        <f>YEAR(Data!$D2747)</f>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2">
        <v>21.997800000000002</v>
      </c>
    </row>
    <row r="2748" spans="1:22" ht="14.25" customHeight="1">
      <c r="A2748" s="2">
        <v>2747</v>
      </c>
      <c r="B2748" s="2" t="s">
        <v>5904</v>
      </c>
      <c r="C2748" s="2">
        <f>YEAR(Data!$D2748)</f>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2">
        <v>-130.0104</v>
      </c>
    </row>
    <row r="2749" spans="1:22" ht="14.25" customHeight="1">
      <c r="A2749" s="2">
        <v>2748</v>
      </c>
      <c r="B2749" s="2" t="s">
        <v>5905</v>
      </c>
      <c r="C2749" s="2">
        <f>YEAR(Data!$D2749)</f>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27.168000000000003</v>
      </c>
      <c r="T2749" s="2">
        <v>4</v>
      </c>
      <c r="U2749" s="2">
        <v>0.2</v>
      </c>
      <c r="V2749" s="2">
        <v>-1.3583999999999987</v>
      </c>
    </row>
    <row r="2750" spans="1:22" ht="14.25" customHeight="1">
      <c r="A2750" s="2">
        <v>2749</v>
      </c>
      <c r="B2750" s="2" t="s">
        <v>5909</v>
      </c>
      <c r="C2750" s="2">
        <f>YEAR(Data!$D2750)</f>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2">
        <v>-6.0323999999999991</v>
      </c>
    </row>
    <row r="2751" spans="1:22" ht="14.25" customHeight="1">
      <c r="A2751" s="2">
        <v>2750</v>
      </c>
      <c r="B2751" s="2" t="s">
        <v>5912</v>
      </c>
      <c r="C2751" s="2">
        <f>YEAR(Data!$D2751)</f>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2">
        <v>73.19399999999996</v>
      </c>
    </row>
    <row r="2752" spans="1:22" ht="14.25" customHeight="1">
      <c r="A2752" s="2">
        <v>2751</v>
      </c>
      <c r="B2752" s="2" t="s">
        <v>5915</v>
      </c>
      <c r="C2752" s="2">
        <f>YEAR(Data!$D2752)</f>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2">
        <v>110.05279999999999</v>
      </c>
    </row>
    <row r="2753" spans="1:22" ht="14.25" customHeight="1">
      <c r="A2753" s="2">
        <v>2752</v>
      </c>
      <c r="B2753" s="2" t="s">
        <v>5919</v>
      </c>
      <c r="C2753" s="2">
        <f>YEAR(Data!$D2753)</f>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225.29600000000002</v>
      </c>
      <c r="T2753" s="2">
        <v>2</v>
      </c>
      <c r="U2753" s="2">
        <v>0.2</v>
      </c>
      <c r="V2753" s="2">
        <v>22.529599999999995</v>
      </c>
    </row>
    <row r="2754" spans="1:22" ht="14.25" customHeight="1">
      <c r="A2754" s="2">
        <v>2753</v>
      </c>
      <c r="B2754" s="2" t="s">
        <v>5920</v>
      </c>
      <c r="C2754" s="2">
        <f>YEAR(Data!$D2754)</f>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2">
        <v>2.2239999999999998</v>
      </c>
    </row>
    <row r="2755" spans="1:22" ht="14.25" customHeight="1">
      <c r="A2755" s="2">
        <v>2754</v>
      </c>
      <c r="B2755" s="2" t="s">
        <v>5920</v>
      </c>
      <c r="C2755" s="2">
        <f>YEAR(Data!$D2755)</f>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2">
        <v>129.34800000000001</v>
      </c>
    </row>
    <row r="2756" spans="1:22" ht="14.25" customHeight="1">
      <c r="A2756" s="2">
        <v>2755</v>
      </c>
      <c r="B2756" s="2" t="s">
        <v>5920</v>
      </c>
      <c r="C2756" s="2">
        <f>YEAR(Data!$D2756)</f>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783.96000000000015</v>
      </c>
      <c r="T2756" s="2">
        <v>5</v>
      </c>
      <c r="U2756" s="2">
        <v>0.2</v>
      </c>
      <c r="V2756" s="2">
        <v>68.59650000000002</v>
      </c>
    </row>
    <row r="2757" spans="1:22" ht="14.25" customHeight="1">
      <c r="A2757" s="2">
        <v>2756</v>
      </c>
      <c r="B2757" s="2" t="s">
        <v>5920</v>
      </c>
      <c r="C2757" s="2">
        <f>YEAR(Data!$D2757)</f>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1447.6499999999999</v>
      </c>
      <c r="T2757" s="2">
        <v>5</v>
      </c>
      <c r="U2757" s="2">
        <v>0</v>
      </c>
      <c r="V2757" s="2">
        <v>419.8184999999998</v>
      </c>
    </row>
    <row r="2758" spans="1:22" ht="14.25" customHeight="1">
      <c r="A2758" s="2">
        <v>2757</v>
      </c>
      <c r="B2758" s="2" t="s">
        <v>5920</v>
      </c>
      <c r="C2758" s="2">
        <f>YEAR(Data!$D2758)</f>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2">
        <v>5.8604000000000003</v>
      </c>
    </row>
    <row r="2759" spans="1:22" ht="14.25" customHeight="1">
      <c r="A2759" s="2">
        <v>2758</v>
      </c>
      <c r="B2759" s="2" t="s">
        <v>5923</v>
      </c>
      <c r="C2759" s="2">
        <f>YEAR(Data!$D2759)</f>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239.96999999999997</v>
      </c>
      <c r="T2759" s="2">
        <v>3</v>
      </c>
      <c r="U2759" s="2">
        <v>0</v>
      </c>
      <c r="V2759" s="2">
        <v>71.990999999999985</v>
      </c>
    </row>
    <row r="2760" spans="1:22" ht="14.25" customHeight="1">
      <c r="A2760" s="2">
        <v>2759</v>
      </c>
      <c r="B2760" s="2" t="s">
        <v>5924</v>
      </c>
      <c r="C2760" s="2">
        <f>YEAR(Data!$D2760)</f>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2">
        <v>31.537200000000006</v>
      </c>
    </row>
    <row r="2761" spans="1:22" ht="14.25" customHeight="1">
      <c r="A2761" s="2">
        <v>2760</v>
      </c>
      <c r="B2761" s="2" t="s">
        <v>5924</v>
      </c>
      <c r="C2761" s="2">
        <f>YEAR(Data!$D2761)</f>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2">
        <v>125.14319999999998</v>
      </c>
    </row>
    <row r="2762" spans="1:22" ht="14.25" customHeight="1">
      <c r="A2762" s="2">
        <v>2761</v>
      </c>
      <c r="B2762" s="2" t="s">
        <v>5927</v>
      </c>
      <c r="C2762" s="2">
        <f>YEAR(Data!$D2762)</f>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2">
        <v>23.231999999999999</v>
      </c>
    </row>
    <row r="2763" spans="1:22" ht="14.25" customHeight="1">
      <c r="A2763" s="2">
        <v>2762</v>
      </c>
      <c r="B2763" s="2" t="s">
        <v>5930</v>
      </c>
      <c r="C2763" s="2">
        <f>YEAR(Data!$D2763)</f>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2">
        <v>0.4356000000000001</v>
      </c>
    </row>
    <row r="2764" spans="1:22" ht="14.25" customHeight="1">
      <c r="A2764" s="2">
        <v>2763</v>
      </c>
      <c r="B2764" s="2" t="s">
        <v>5930</v>
      </c>
      <c r="C2764" s="2">
        <f>YEAR(Data!$D2764)</f>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2">
        <v>36.917000000000002</v>
      </c>
    </row>
    <row r="2765" spans="1:22" ht="14.25" customHeight="1">
      <c r="A2765" s="2">
        <v>2764</v>
      </c>
      <c r="B2765" s="2" t="s">
        <v>5933</v>
      </c>
      <c r="C2765" s="2">
        <f>YEAR(Data!$D2765)</f>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10.332000000000003</v>
      </c>
      <c r="T2765" s="2">
        <v>3</v>
      </c>
      <c r="U2765" s="2">
        <v>0.7</v>
      </c>
      <c r="V2765" s="2">
        <v>-7.5767999999999986</v>
      </c>
    </row>
    <row r="2766" spans="1:22" ht="14.25" customHeight="1">
      <c r="A2766" s="2">
        <v>2765</v>
      </c>
      <c r="B2766" s="2" t="s">
        <v>5933</v>
      </c>
      <c r="C2766" s="2">
        <f>YEAR(Data!$D2766)</f>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31.155000000000005</v>
      </c>
      <c r="T2766" s="2">
        <v>5</v>
      </c>
      <c r="U2766" s="2">
        <v>0.7</v>
      </c>
      <c r="V2766" s="2">
        <v>-23.8855</v>
      </c>
    </row>
    <row r="2767" spans="1:22" ht="14.25" customHeight="1">
      <c r="A2767" s="2">
        <v>2766</v>
      </c>
      <c r="B2767" s="2" t="s">
        <v>5933</v>
      </c>
      <c r="C2767" s="2">
        <f>YEAR(Data!$D2767)</f>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2">
        <v>0.66959999999999997</v>
      </c>
    </row>
    <row r="2768" spans="1:22" ht="14.25" customHeight="1">
      <c r="A2768" s="2">
        <v>2767</v>
      </c>
      <c r="B2768" s="2" t="s">
        <v>5938</v>
      </c>
      <c r="C2768" s="2">
        <f>YEAR(Data!$D2768)</f>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2">
        <v>3.8681999999999945</v>
      </c>
    </row>
    <row r="2769" spans="1:22" ht="14.25" customHeight="1">
      <c r="A2769" s="2">
        <v>2768</v>
      </c>
      <c r="B2769" s="2" t="s">
        <v>5938</v>
      </c>
      <c r="C2769" s="2">
        <f>YEAR(Data!$D2769)</f>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1924.1599999999999</v>
      </c>
      <c r="T2769" s="2">
        <v>8</v>
      </c>
      <c r="U2769" s="2">
        <v>0.2</v>
      </c>
      <c r="V2769" s="2">
        <v>312.67599999999993</v>
      </c>
    </row>
    <row r="2770" spans="1:22" ht="14.25" customHeight="1">
      <c r="A2770" s="2">
        <v>2769</v>
      </c>
      <c r="B2770" s="2" t="s">
        <v>5941</v>
      </c>
      <c r="C2770" s="2">
        <f>YEAR(Data!$D2770)</f>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32.191999999999993</v>
      </c>
      <c r="T2770" s="2">
        <v>2</v>
      </c>
      <c r="U2770" s="2">
        <v>0.8</v>
      </c>
      <c r="V2770" s="2">
        <v>-80.48</v>
      </c>
    </row>
    <row r="2771" spans="1:22" ht="14.25" customHeight="1">
      <c r="A2771" s="2">
        <v>2770</v>
      </c>
      <c r="B2771" s="2" t="s">
        <v>5941</v>
      </c>
      <c r="C2771" s="2">
        <f>YEAR(Data!$D2771)</f>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50.120000000000005</v>
      </c>
      <c r="T2771" s="2">
        <v>7</v>
      </c>
      <c r="U2771" s="2">
        <v>0.2</v>
      </c>
      <c r="V2771" s="2">
        <v>-0.62650000000000716</v>
      </c>
    </row>
    <row r="2772" spans="1:22" ht="14.25" customHeight="1">
      <c r="A2772" s="2">
        <v>2771</v>
      </c>
      <c r="B2772" s="2" t="s">
        <v>5941</v>
      </c>
      <c r="C2772" s="2">
        <f>YEAR(Data!$D2772)</f>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2">
        <v>1.7990999999999993</v>
      </c>
    </row>
    <row r="2773" spans="1:22" ht="14.25" customHeight="1">
      <c r="A2773" s="2">
        <v>2772</v>
      </c>
      <c r="B2773" s="2" t="s">
        <v>5946</v>
      </c>
      <c r="C2773" s="2">
        <f>YEAR(Data!$D2773)</f>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2">
        <v>14.169999999999998</v>
      </c>
    </row>
    <row r="2774" spans="1:22" ht="14.25" customHeight="1">
      <c r="A2774" s="2">
        <v>2773</v>
      </c>
      <c r="B2774" s="2" t="s">
        <v>5948</v>
      </c>
      <c r="C2774" s="2">
        <f>YEAR(Data!$D2774)</f>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2">
        <v>5.7312000000000012</v>
      </c>
    </row>
    <row r="2775" spans="1:22" ht="14.25" customHeight="1">
      <c r="A2775" s="2">
        <v>2774</v>
      </c>
      <c r="B2775" s="2" t="s">
        <v>5949</v>
      </c>
      <c r="C2775" s="2">
        <f>YEAR(Data!$D2775)</f>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2">
        <v>24.2256</v>
      </c>
    </row>
    <row r="2776" spans="1:22" ht="14.25" customHeight="1">
      <c r="A2776" s="2">
        <v>2775</v>
      </c>
      <c r="B2776" s="2" t="s">
        <v>5950</v>
      </c>
      <c r="C2776" s="2">
        <f>YEAR(Data!$D2776)</f>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10.368000000000002</v>
      </c>
      <c r="T2776" s="2">
        <v>2</v>
      </c>
      <c r="U2776" s="2">
        <v>0.2</v>
      </c>
      <c r="V2776" s="2">
        <v>3.6288</v>
      </c>
    </row>
    <row r="2777" spans="1:22" ht="14.25" customHeight="1">
      <c r="A2777" s="2">
        <v>2776</v>
      </c>
      <c r="B2777" s="2" t="s">
        <v>5951</v>
      </c>
      <c r="C2777" s="2">
        <f>YEAR(Data!$D2777)</f>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2">
        <v>1.5444000000000031</v>
      </c>
    </row>
    <row r="2778" spans="1:22" ht="14.25" customHeight="1">
      <c r="A2778" s="2">
        <v>2777</v>
      </c>
      <c r="B2778" s="2" t="s">
        <v>5952</v>
      </c>
      <c r="C2778" s="2">
        <f>YEAR(Data!$D2778)</f>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60.984000000000009</v>
      </c>
      <c r="T2778" s="2">
        <v>7</v>
      </c>
      <c r="U2778" s="2">
        <v>0.2</v>
      </c>
      <c r="V2778" s="2">
        <v>4.5737999999999985</v>
      </c>
    </row>
    <row r="2779" spans="1:22" ht="14.25" customHeight="1">
      <c r="A2779" s="2">
        <v>2778</v>
      </c>
      <c r="B2779" s="2" t="s">
        <v>5953</v>
      </c>
      <c r="C2779" s="2">
        <f>YEAR(Data!$D2779)</f>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2">
        <v>-13.797600000000017</v>
      </c>
    </row>
    <row r="2780" spans="1:22" ht="14.25" customHeight="1">
      <c r="A2780" s="2">
        <v>2779</v>
      </c>
      <c r="B2780" s="2" t="s">
        <v>5955</v>
      </c>
      <c r="C2780" s="2">
        <f>YEAR(Data!$D2780)</f>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23.680000000000003</v>
      </c>
      <c r="T2780" s="2">
        <v>8</v>
      </c>
      <c r="U2780" s="2">
        <v>0.2</v>
      </c>
      <c r="V2780" s="2">
        <v>6.216000000000002</v>
      </c>
    </row>
    <row r="2781" spans="1:22" ht="14.25" customHeight="1">
      <c r="A2781" s="2">
        <v>2780</v>
      </c>
      <c r="B2781" s="2" t="s">
        <v>5955</v>
      </c>
      <c r="C2781" s="2">
        <f>YEAR(Data!$D2781)</f>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2.3760000000000003</v>
      </c>
      <c r="T2781" s="2">
        <v>3</v>
      </c>
      <c r="U2781" s="2">
        <v>0.2</v>
      </c>
      <c r="V2781" s="2">
        <v>0.74249999999999994</v>
      </c>
    </row>
    <row r="2782" spans="1:22" ht="14.25" customHeight="1">
      <c r="A2782" s="2">
        <v>2781</v>
      </c>
      <c r="B2782" s="2" t="s">
        <v>5959</v>
      </c>
      <c r="C2782" s="2">
        <f>YEAR(Data!$D2782)</f>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2">
        <v>29.6</v>
      </c>
    </row>
    <row r="2783" spans="1:22" ht="14.25" customHeight="1">
      <c r="A2783" s="2">
        <v>2782</v>
      </c>
      <c r="B2783" s="2" t="s">
        <v>5960</v>
      </c>
      <c r="C2783" s="2">
        <f>YEAR(Data!$D2783)</f>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2">
        <v>9.6800000000000015</v>
      </c>
    </row>
    <row r="2784" spans="1:22" ht="14.25" customHeight="1">
      <c r="A2784" s="2">
        <v>2783</v>
      </c>
      <c r="B2784" s="2" t="s">
        <v>5961</v>
      </c>
      <c r="C2784" s="2">
        <f>YEAR(Data!$D2784)</f>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2">
        <v>74.8142</v>
      </c>
    </row>
    <row r="2785" spans="1:22" ht="14.25" customHeight="1">
      <c r="A2785" s="2">
        <v>2784</v>
      </c>
      <c r="B2785" s="2" t="s">
        <v>5962</v>
      </c>
      <c r="C2785" s="2">
        <f>YEAR(Data!$D2785)</f>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23.987999999999996</v>
      </c>
      <c r="T2785" s="2">
        <v>2</v>
      </c>
      <c r="U2785" s="2">
        <v>0.4</v>
      </c>
      <c r="V2785" s="2">
        <v>-15.991999999999999</v>
      </c>
    </row>
    <row r="2786" spans="1:22" ht="14.25" customHeight="1">
      <c r="A2786" s="2">
        <v>2785</v>
      </c>
      <c r="B2786" s="2" t="s">
        <v>5965</v>
      </c>
      <c r="C2786" s="2">
        <f>YEAR(Data!$D2786)</f>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2">
        <v>-15.584400000000002</v>
      </c>
    </row>
    <row r="2787" spans="1:22" ht="14.25" customHeight="1">
      <c r="A2787" s="2">
        <v>2786</v>
      </c>
      <c r="B2787" s="2" t="s">
        <v>5966</v>
      </c>
      <c r="C2787" s="2">
        <f>YEAR(Data!$D2787)</f>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2">
        <v>0</v>
      </c>
    </row>
    <row r="2788" spans="1:22" ht="14.25" customHeight="1">
      <c r="A2788" s="2">
        <v>2787</v>
      </c>
      <c r="B2788" s="2" t="s">
        <v>5966</v>
      </c>
      <c r="C2788" s="2">
        <f>YEAR(Data!$D2788)</f>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2">
        <v>2.5279999999999996</v>
      </c>
    </row>
    <row r="2789" spans="1:22" ht="14.25" customHeight="1">
      <c r="A2789" s="2">
        <v>2788</v>
      </c>
      <c r="B2789" s="2" t="s">
        <v>5969</v>
      </c>
      <c r="C2789" s="2">
        <f>YEAR(Data!$D2789)</f>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2">
        <v>-24.802999999999997</v>
      </c>
    </row>
    <row r="2790" spans="1:22" ht="14.25" customHeight="1">
      <c r="A2790" s="2">
        <v>2789</v>
      </c>
      <c r="B2790" s="2" t="s">
        <v>5969</v>
      </c>
      <c r="C2790" s="2">
        <f>YEAR(Data!$D2790)</f>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2">
        <v>1.4406000000000008</v>
      </c>
    </row>
    <row r="2791" spans="1:22" ht="14.25" customHeight="1">
      <c r="A2791" s="2">
        <v>2790</v>
      </c>
      <c r="B2791" s="2" t="s">
        <v>5969</v>
      </c>
      <c r="C2791" s="2">
        <f>YEAR(Data!$D2791)</f>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39.960000000000008</v>
      </c>
      <c r="T2791" s="2">
        <v>5</v>
      </c>
      <c r="U2791" s="2">
        <v>0.6</v>
      </c>
      <c r="V2791" s="2">
        <v>-23.975999999999999</v>
      </c>
    </row>
    <row r="2792" spans="1:22" ht="14.25" customHeight="1">
      <c r="A2792" s="2">
        <v>2791</v>
      </c>
      <c r="B2792" s="2" t="s">
        <v>5971</v>
      </c>
      <c r="C2792" s="2">
        <f>YEAR(Data!$D2792)</f>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2">
        <v>7.5283999999999978</v>
      </c>
    </row>
    <row r="2793" spans="1:22" ht="14.25" customHeight="1">
      <c r="A2793" s="2">
        <v>2792</v>
      </c>
      <c r="B2793" s="2" t="s">
        <v>5971</v>
      </c>
      <c r="C2793" s="2">
        <f>YEAR(Data!$D2793)</f>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36.269999999999996</v>
      </c>
      <c r="T2793" s="2">
        <v>3</v>
      </c>
      <c r="U2793" s="2">
        <v>0</v>
      </c>
      <c r="V2793" s="2">
        <v>10.880999999999997</v>
      </c>
    </row>
    <row r="2794" spans="1:22" ht="14.25" customHeight="1">
      <c r="A2794" s="2">
        <v>2793</v>
      </c>
      <c r="B2794" s="2" t="s">
        <v>5971</v>
      </c>
      <c r="C2794" s="2">
        <f>YEAR(Data!$D2794)</f>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2">
        <v>3.1104000000000003</v>
      </c>
    </row>
    <row r="2795" spans="1:22" ht="14.25" customHeight="1">
      <c r="A2795" s="2">
        <v>2794</v>
      </c>
      <c r="B2795" s="2" t="s">
        <v>5972</v>
      </c>
      <c r="C2795" s="2">
        <f>YEAR(Data!$D2795)</f>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2">
        <v>94.070199999999943</v>
      </c>
    </row>
    <row r="2796" spans="1:22" ht="14.25" customHeight="1">
      <c r="A2796" s="2">
        <v>2795</v>
      </c>
      <c r="B2796" s="2" t="s">
        <v>5972</v>
      </c>
      <c r="C2796" s="2">
        <f>YEAR(Data!$D2796)</f>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438.36800000000005</v>
      </c>
      <c r="T2796" s="2">
        <v>4</v>
      </c>
      <c r="U2796" s="2">
        <v>0.2</v>
      </c>
      <c r="V2796" s="2">
        <v>38.357200000000006</v>
      </c>
    </row>
    <row r="2797" spans="1:22" ht="14.25" customHeight="1">
      <c r="A2797" s="2">
        <v>2796</v>
      </c>
      <c r="B2797" s="2" t="s">
        <v>5972</v>
      </c>
      <c r="C2797" s="2">
        <f>YEAR(Data!$D2797)</f>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2">
        <v>6.5569000000000006</v>
      </c>
    </row>
    <row r="2798" spans="1:22" ht="14.25" customHeight="1">
      <c r="A2798" s="2">
        <v>2797</v>
      </c>
      <c r="B2798" s="2" t="s">
        <v>5972</v>
      </c>
      <c r="C2798" s="2">
        <f>YEAR(Data!$D2798)</f>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2">
        <v>-18.146999999999998</v>
      </c>
    </row>
    <row r="2799" spans="1:22" ht="14.25" customHeight="1">
      <c r="A2799" s="2">
        <v>2798</v>
      </c>
      <c r="B2799" s="2" t="s">
        <v>5974</v>
      </c>
      <c r="C2799" s="2">
        <f>YEAR(Data!$D2799)</f>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2">
        <v>4.1415999999999986</v>
      </c>
    </row>
    <row r="2800" spans="1:22" ht="14.25" customHeight="1">
      <c r="A2800" s="2">
        <v>2799</v>
      </c>
      <c r="B2800" s="2" t="s">
        <v>5974</v>
      </c>
      <c r="C2800" s="2">
        <f>YEAR(Data!$D2800)</f>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2">
        <v>18.781199999999998</v>
      </c>
    </row>
    <row r="2801" spans="1:22" ht="14.25" customHeight="1">
      <c r="A2801" s="2">
        <v>2800</v>
      </c>
      <c r="B2801" s="2" t="s">
        <v>5974</v>
      </c>
      <c r="C2801" s="2">
        <f>YEAR(Data!$D2801)</f>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145.85000000000002</v>
      </c>
      <c r="T2801" s="2">
        <v>5</v>
      </c>
      <c r="U2801" s="2">
        <v>0</v>
      </c>
      <c r="V2801" s="2">
        <v>70.007999999999996</v>
      </c>
    </row>
    <row r="2802" spans="1:22" ht="14.25" customHeight="1">
      <c r="A2802" s="2">
        <v>2801</v>
      </c>
      <c r="B2802" s="2" t="s">
        <v>5975</v>
      </c>
      <c r="C2802" s="2">
        <f>YEAR(Data!$D2802)</f>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783.96000000000015</v>
      </c>
      <c r="T2802" s="2">
        <v>5</v>
      </c>
      <c r="U2802" s="2">
        <v>0.2</v>
      </c>
      <c r="V2802" s="2">
        <v>78.396000000000043</v>
      </c>
    </row>
    <row r="2803" spans="1:22" ht="14.25" customHeight="1">
      <c r="A2803" s="2">
        <v>2802</v>
      </c>
      <c r="B2803" s="2" t="s">
        <v>5976</v>
      </c>
      <c r="C2803" s="2">
        <f>YEAR(Data!$D2803)</f>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2">
        <v>1.7730000000000004</v>
      </c>
    </row>
    <row r="2804" spans="1:22" ht="14.25" customHeight="1">
      <c r="A2804" s="2">
        <v>2803</v>
      </c>
      <c r="B2804" s="2" t="s">
        <v>5977</v>
      </c>
      <c r="C2804" s="2">
        <f>YEAR(Data!$D2804)</f>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2">
        <v>17.375399999999999</v>
      </c>
    </row>
    <row r="2805" spans="1:22" ht="14.25" customHeight="1">
      <c r="A2805" s="2">
        <v>2804</v>
      </c>
      <c r="B2805" s="2" t="s">
        <v>5980</v>
      </c>
      <c r="C2805" s="2">
        <f>YEAR(Data!$D2805)</f>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2">
        <v>5.7779999999999987</v>
      </c>
    </row>
    <row r="2806" spans="1:22" ht="14.25" customHeight="1">
      <c r="A2806" s="2">
        <v>2805</v>
      </c>
      <c r="B2806" s="2" t="s">
        <v>5980</v>
      </c>
      <c r="C2806" s="2">
        <f>YEAR(Data!$D2806)</f>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2">
        <v>11.555999999999997</v>
      </c>
    </row>
    <row r="2807" spans="1:22" ht="14.25" customHeight="1">
      <c r="A2807" s="2">
        <v>2806</v>
      </c>
      <c r="B2807" s="2" t="s">
        <v>5983</v>
      </c>
      <c r="C2807" s="2">
        <f>YEAR(Data!$D2807)</f>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47.515999999999991</v>
      </c>
      <c r="T2807" s="2">
        <v>2</v>
      </c>
      <c r="U2807" s="2">
        <v>0.3</v>
      </c>
      <c r="V2807" s="2">
        <v>-2.0364000000000004</v>
      </c>
    </row>
    <row r="2808" spans="1:22" ht="14.25" customHeight="1">
      <c r="A2808" s="2">
        <v>2807</v>
      </c>
      <c r="B2808" s="2" t="s">
        <v>5984</v>
      </c>
      <c r="C2808" s="2">
        <f>YEAR(Data!$D2808)</f>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2">
        <v>0.47100000000000009</v>
      </c>
    </row>
    <row r="2809" spans="1:22" ht="14.25" customHeight="1">
      <c r="A2809" s="2">
        <v>2808</v>
      </c>
      <c r="B2809" s="2" t="s">
        <v>5984</v>
      </c>
      <c r="C2809" s="2">
        <f>YEAR(Data!$D2809)</f>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2">
        <v>6.2208000000000006</v>
      </c>
    </row>
    <row r="2810" spans="1:22" ht="14.25" customHeight="1">
      <c r="A2810" s="2">
        <v>2809</v>
      </c>
      <c r="B2810" s="2" t="s">
        <v>5984</v>
      </c>
      <c r="C2810" s="2">
        <f>YEAR(Data!$D2810)</f>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2">
        <v>56.392000000000024</v>
      </c>
    </row>
    <row r="2811" spans="1:22" ht="14.25" customHeight="1">
      <c r="A2811" s="2">
        <v>2810</v>
      </c>
      <c r="B2811" s="2" t="s">
        <v>5984</v>
      </c>
      <c r="C2811" s="2">
        <f>YEAR(Data!$D2811)</f>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561.5680000000001</v>
      </c>
      <c r="T2811" s="2">
        <v>2</v>
      </c>
      <c r="U2811" s="2">
        <v>0.2</v>
      </c>
      <c r="V2811" s="2">
        <v>28.078400000000016</v>
      </c>
    </row>
    <row r="2812" spans="1:22" ht="14.25" customHeight="1">
      <c r="A2812" s="2">
        <v>2811</v>
      </c>
      <c r="B2812" s="2" t="s">
        <v>5989</v>
      </c>
      <c r="C2812" s="2">
        <f>YEAR(Data!$D2812)</f>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2">
        <v>84.5154</v>
      </c>
    </row>
    <row r="2813" spans="1:22" ht="14.25" customHeight="1">
      <c r="A2813" s="2">
        <v>2812</v>
      </c>
      <c r="B2813" s="2" t="s">
        <v>5989</v>
      </c>
      <c r="C2813" s="2">
        <f>YEAR(Data!$D2813)</f>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185.57999999999998</v>
      </c>
      <c r="T2813" s="2">
        <v>6</v>
      </c>
      <c r="U2813" s="2">
        <v>0</v>
      </c>
      <c r="V2813" s="2">
        <v>76.087800000000001</v>
      </c>
    </row>
    <row r="2814" spans="1:22" ht="14.25" customHeight="1">
      <c r="A2814" s="2">
        <v>2813</v>
      </c>
      <c r="B2814" s="2" t="s">
        <v>5989</v>
      </c>
      <c r="C2814" s="2">
        <f>YEAR(Data!$D2814)</f>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2">
        <v>36.398699999999977</v>
      </c>
    </row>
    <row r="2815" spans="1:22" ht="14.25" customHeight="1">
      <c r="A2815" s="2">
        <v>2814</v>
      </c>
      <c r="B2815" s="2" t="s">
        <v>5989</v>
      </c>
      <c r="C2815" s="2">
        <f>YEAR(Data!$D2815)</f>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2">
        <v>229.99080000000004</v>
      </c>
    </row>
    <row r="2816" spans="1:22" ht="14.25" customHeight="1">
      <c r="A2816" s="2">
        <v>2815</v>
      </c>
      <c r="B2816" s="2" t="s">
        <v>5989</v>
      </c>
      <c r="C2816" s="2">
        <f>YEAR(Data!$D2816)</f>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2">
        <v>111.10349999999994</v>
      </c>
    </row>
    <row r="2817" spans="1:22" ht="14.25" customHeight="1">
      <c r="A2817" s="2">
        <v>2816</v>
      </c>
      <c r="B2817" s="2" t="s">
        <v>5992</v>
      </c>
      <c r="C2817" s="2">
        <f>YEAR(Data!$D2817)</f>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114.60000000000001</v>
      </c>
      <c r="T2817" s="2">
        <v>5</v>
      </c>
      <c r="U2817" s="2">
        <v>0</v>
      </c>
      <c r="V2817" s="2">
        <v>51.57</v>
      </c>
    </row>
    <row r="2818" spans="1:22" ht="14.25" customHeight="1">
      <c r="A2818" s="2">
        <v>2817</v>
      </c>
      <c r="B2818" s="2" t="s">
        <v>5992</v>
      </c>
      <c r="C2818" s="2">
        <f>YEAR(Data!$D2818)</f>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2">
        <v>15.185000000000002</v>
      </c>
    </row>
    <row r="2819" spans="1:22" ht="14.25" customHeight="1">
      <c r="A2819" s="2">
        <v>2818</v>
      </c>
      <c r="B2819" s="2" t="s">
        <v>5992</v>
      </c>
      <c r="C2819" s="2">
        <f>YEAR(Data!$D2819)</f>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2">
        <v>27.359200000000001</v>
      </c>
    </row>
    <row r="2820" spans="1:22" ht="14.25" customHeight="1">
      <c r="A2820" s="2">
        <v>2819</v>
      </c>
      <c r="B2820" s="2" t="s">
        <v>5992</v>
      </c>
      <c r="C2820" s="2">
        <f>YEAR(Data!$D2820)</f>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2">
        <v>315.74039999999985</v>
      </c>
    </row>
    <row r="2821" spans="1:22" ht="14.25" customHeight="1">
      <c r="A2821" s="2">
        <v>2820</v>
      </c>
      <c r="B2821" s="2" t="s">
        <v>5995</v>
      </c>
      <c r="C2821" s="2">
        <f>YEAR(Data!$D2821)</f>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6.7200000000000006</v>
      </c>
      <c r="T2821" s="2">
        <v>5</v>
      </c>
      <c r="U2821" s="2">
        <v>0.2</v>
      </c>
      <c r="V2821" s="2">
        <v>2.351999999999999</v>
      </c>
    </row>
    <row r="2822" spans="1:22" ht="14.25" customHeight="1">
      <c r="A2822" s="2">
        <v>2821</v>
      </c>
      <c r="B2822" s="2" t="s">
        <v>5995</v>
      </c>
      <c r="C2822" s="2">
        <f>YEAR(Data!$D2822)</f>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2">
        <v>7.4693999999999932</v>
      </c>
    </row>
    <row r="2823" spans="1:22" ht="14.25" customHeight="1">
      <c r="A2823" s="2">
        <v>2822</v>
      </c>
      <c r="B2823" s="2" t="s">
        <v>5998</v>
      </c>
      <c r="C2823" s="2">
        <f>YEAR(Data!$D2823)</f>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2">
        <v>22.678200000000018</v>
      </c>
    </row>
    <row r="2824" spans="1:22" ht="14.25" customHeight="1">
      <c r="A2824" s="2">
        <v>2823</v>
      </c>
      <c r="B2824" s="2" t="s">
        <v>5999</v>
      </c>
      <c r="C2824" s="2">
        <f>YEAR(Data!$D2824)</f>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2">
        <v>0.55799999999999894</v>
      </c>
    </row>
    <row r="2825" spans="1:22" ht="14.25" customHeight="1">
      <c r="A2825" s="2">
        <v>2824</v>
      </c>
      <c r="B2825" s="2" t="s">
        <v>5999</v>
      </c>
      <c r="C2825" s="2">
        <f>YEAR(Data!$D2825)</f>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2">
        <v>-2.9739999999999966</v>
      </c>
    </row>
    <row r="2826" spans="1:22" ht="14.25" customHeight="1">
      <c r="A2826" s="2">
        <v>2825</v>
      </c>
      <c r="B2826" s="2" t="s">
        <v>6000</v>
      </c>
      <c r="C2826" s="2">
        <f>YEAR(Data!$D2826)</f>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2">
        <v>10.559999999999999</v>
      </c>
    </row>
    <row r="2827" spans="1:22" ht="14.25" customHeight="1">
      <c r="A2827" s="2">
        <v>2826</v>
      </c>
      <c r="B2827" s="2" t="s">
        <v>6000</v>
      </c>
      <c r="C2827" s="2">
        <f>YEAR(Data!$D2827)</f>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300.53279999999995</v>
      </c>
      <c r="T2827" s="2">
        <v>2</v>
      </c>
      <c r="U2827" s="2">
        <v>0.32</v>
      </c>
      <c r="V2827" s="2">
        <v>-97.23120000000003</v>
      </c>
    </row>
    <row r="2828" spans="1:22" ht="14.25" customHeight="1">
      <c r="A2828" s="2">
        <v>2827</v>
      </c>
      <c r="B2828" s="2" t="s">
        <v>6000</v>
      </c>
      <c r="C2828" s="2">
        <f>YEAR(Data!$D2828)</f>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2.7239999999999993</v>
      </c>
      <c r="T2828" s="2">
        <v>2</v>
      </c>
      <c r="U2828" s="2">
        <v>0.8</v>
      </c>
      <c r="V2828" s="2">
        <v>-4.3584000000000014</v>
      </c>
    </row>
    <row r="2829" spans="1:22" ht="14.25" customHeight="1">
      <c r="A2829" s="2">
        <v>2828</v>
      </c>
      <c r="B2829" s="2" t="s">
        <v>6000</v>
      </c>
      <c r="C2829" s="2">
        <f>YEAR(Data!$D2829)</f>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2">
        <v>1.1015999999999997</v>
      </c>
    </row>
    <row r="2830" spans="1:22" ht="14.25" customHeight="1">
      <c r="A2830" s="2">
        <v>2829</v>
      </c>
      <c r="B2830" s="2" t="s">
        <v>6003</v>
      </c>
      <c r="C2830" s="2">
        <f>YEAR(Data!$D2830)</f>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108.33600000000001</v>
      </c>
      <c r="T2830" s="2">
        <v>6</v>
      </c>
      <c r="U2830" s="2">
        <v>0.2</v>
      </c>
      <c r="V2830" s="2">
        <v>37.917599999999993</v>
      </c>
    </row>
    <row r="2831" spans="1:22" ht="14.25" customHeight="1">
      <c r="A2831" s="2">
        <v>2830</v>
      </c>
      <c r="B2831" s="2" t="s">
        <v>6003</v>
      </c>
      <c r="C2831" s="2">
        <f>YEAR(Data!$D2831)</f>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2">
        <v>6.2910000000000004</v>
      </c>
    </row>
    <row r="2832" spans="1:22" ht="14.25" customHeight="1">
      <c r="A2832" s="2">
        <v>2831</v>
      </c>
      <c r="B2832" s="2" t="s">
        <v>6003</v>
      </c>
      <c r="C2832" s="2">
        <f>YEAR(Data!$D2832)</f>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2">
        <v>29.363999999999997</v>
      </c>
    </row>
    <row r="2833" spans="1:22" ht="14.25" customHeight="1">
      <c r="A2833" s="2">
        <v>2832</v>
      </c>
      <c r="B2833" s="2" t="s">
        <v>6008</v>
      </c>
      <c r="C2833" s="2">
        <f>YEAR(Data!$D2833)</f>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2">
        <v>-94.33299999999997</v>
      </c>
    </row>
    <row r="2834" spans="1:22" ht="14.25" customHeight="1">
      <c r="A2834" s="2">
        <v>2833</v>
      </c>
      <c r="B2834" s="2" t="s">
        <v>6008</v>
      </c>
      <c r="C2834" s="2">
        <f>YEAR(Data!$D2834)</f>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2">
        <v>54.5916</v>
      </c>
    </row>
    <row r="2835" spans="1:22" ht="14.25" customHeight="1">
      <c r="A2835" s="2">
        <v>2834</v>
      </c>
      <c r="B2835" s="2" t="s">
        <v>6011</v>
      </c>
      <c r="C2835" s="2">
        <f>YEAR(Data!$D2835)</f>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15.469999999999999</v>
      </c>
      <c r="T2835" s="2">
        <v>7</v>
      </c>
      <c r="U2835" s="2">
        <v>0</v>
      </c>
      <c r="V2835" s="2">
        <v>4.1768999999999998</v>
      </c>
    </row>
    <row r="2836" spans="1:22" ht="14.25" customHeight="1">
      <c r="A2836" s="2">
        <v>2835</v>
      </c>
      <c r="B2836" s="2" t="s">
        <v>6011</v>
      </c>
      <c r="C2836" s="2">
        <f>YEAR(Data!$D2836)</f>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2">
        <v>3.4367999999999999</v>
      </c>
    </row>
    <row r="2837" spans="1:22" ht="14.25" customHeight="1">
      <c r="A2837" s="2">
        <v>2836</v>
      </c>
      <c r="B2837" s="2" t="s">
        <v>6014</v>
      </c>
      <c r="C2837" s="2">
        <f>YEAR(Data!$D2837)</f>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2">
        <v>2.8314000000000004</v>
      </c>
    </row>
    <row r="2838" spans="1:22" ht="14.25" customHeight="1">
      <c r="A2838" s="2">
        <v>2837</v>
      </c>
      <c r="B2838" s="2" t="s">
        <v>6014</v>
      </c>
      <c r="C2838" s="2">
        <f>YEAR(Data!$D2838)</f>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2">
        <v>9.3312000000000008</v>
      </c>
    </row>
    <row r="2839" spans="1:22" ht="14.25" customHeight="1">
      <c r="A2839" s="2">
        <v>2838</v>
      </c>
      <c r="B2839" s="2" t="s">
        <v>6014</v>
      </c>
      <c r="C2839" s="2">
        <f>YEAR(Data!$D2839)</f>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2">
        <v>39.519999999999989</v>
      </c>
    </row>
    <row r="2840" spans="1:22" ht="14.25" customHeight="1">
      <c r="A2840" s="2">
        <v>2839</v>
      </c>
      <c r="B2840" s="2" t="s">
        <v>6017</v>
      </c>
      <c r="C2840" s="2">
        <f>YEAR(Data!$D2840)</f>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2">
        <v>-27.827999999999975</v>
      </c>
    </row>
    <row r="2841" spans="1:22" ht="14.25" customHeight="1">
      <c r="A2841" s="2">
        <v>2840</v>
      </c>
      <c r="B2841" s="2" t="s">
        <v>6018</v>
      </c>
      <c r="C2841" s="2">
        <f>YEAR(Data!$D2841)</f>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2">
        <v>31.285799999999995</v>
      </c>
    </row>
    <row r="2842" spans="1:22" ht="14.25" customHeight="1">
      <c r="A2842" s="2">
        <v>2841</v>
      </c>
      <c r="B2842" s="2" t="s">
        <v>6019</v>
      </c>
      <c r="C2842" s="2">
        <f>YEAR(Data!$D2842)</f>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2">
        <v>284.98</v>
      </c>
    </row>
    <row r="2843" spans="1:22" ht="14.25" customHeight="1">
      <c r="A2843" s="2">
        <v>2842</v>
      </c>
      <c r="B2843" s="2" t="s">
        <v>6020</v>
      </c>
      <c r="C2843" s="2">
        <f>YEAR(Data!$D2843)</f>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2">
        <v>83.209699999999998</v>
      </c>
    </row>
    <row r="2844" spans="1:22" ht="14.25" customHeight="1">
      <c r="A2844" s="2">
        <v>2843</v>
      </c>
      <c r="B2844" s="2" t="s">
        <v>6021</v>
      </c>
      <c r="C2844" s="2">
        <f>YEAR(Data!$D2844)</f>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2">
        <v>-32.338800000000006</v>
      </c>
    </row>
    <row r="2845" spans="1:22" ht="14.25" customHeight="1">
      <c r="A2845" s="2">
        <v>2844</v>
      </c>
      <c r="B2845" s="2" t="s">
        <v>6024</v>
      </c>
      <c r="C2845" s="2">
        <f>YEAR(Data!$D2845)</f>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2">
        <v>-0.90120000000000111</v>
      </c>
    </row>
    <row r="2846" spans="1:22" ht="14.25" customHeight="1">
      <c r="A2846" s="2">
        <v>2845</v>
      </c>
      <c r="B2846" s="2" t="s">
        <v>6025</v>
      </c>
      <c r="C2846" s="2">
        <f>YEAR(Data!$D2846)</f>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845.48799999999994</v>
      </c>
      <c r="T2846" s="2">
        <v>8</v>
      </c>
      <c r="U2846" s="2">
        <v>0.3</v>
      </c>
      <c r="V2846" s="2">
        <v>-12.078400000000101</v>
      </c>
    </row>
    <row r="2847" spans="1:22" ht="14.25" customHeight="1">
      <c r="A2847" s="2">
        <v>2846</v>
      </c>
      <c r="B2847" s="2" t="s">
        <v>6026</v>
      </c>
      <c r="C2847" s="2">
        <f>YEAR(Data!$D2847)</f>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2">
        <v>14.263200000000001</v>
      </c>
    </row>
    <row r="2848" spans="1:22" ht="14.25" customHeight="1">
      <c r="A2848" s="2">
        <v>2847</v>
      </c>
      <c r="B2848" s="2" t="s">
        <v>6027</v>
      </c>
      <c r="C2848" s="2">
        <f>YEAR(Data!$D2848)</f>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762.59399999999982</v>
      </c>
      <c r="T2848" s="2">
        <v>3</v>
      </c>
      <c r="U2848" s="2">
        <v>0.8</v>
      </c>
      <c r="V2848" s="2">
        <v>-1143.8910000000001</v>
      </c>
    </row>
    <row r="2849" spans="1:22" ht="14.25" customHeight="1">
      <c r="A2849" s="2">
        <v>2848</v>
      </c>
      <c r="B2849" s="2" t="s">
        <v>6028</v>
      </c>
      <c r="C2849" s="2">
        <f>YEAR(Data!$D2849)</f>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2">
        <v>15.758400000000002</v>
      </c>
    </row>
    <row r="2850" spans="1:22" ht="14.25" customHeight="1">
      <c r="A2850" s="2">
        <v>2849</v>
      </c>
      <c r="B2850" s="2" t="s">
        <v>6028</v>
      </c>
      <c r="C2850" s="2">
        <f>YEAR(Data!$D2850)</f>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2690.9700000000003</v>
      </c>
      <c r="T2850" s="2">
        <v>3</v>
      </c>
      <c r="U2850" s="2">
        <v>0</v>
      </c>
      <c r="V2850" s="2">
        <v>1264.7558999999999</v>
      </c>
    </row>
    <row r="2851" spans="1:22" ht="14.25" customHeight="1">
      <c r="A2851" s="2">
        <v>2850</v>
      </c>
      <c r="B2851" s="2" t="s">
        <v>6033</v>
      </c>
      <c r="C2851" s="2">
        <f>YEAR(Data!$D2851)</f>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7.4340000000000011</v>
      </c>
      <c r="T2851" s="2">
        <v>6</v>
      </c>
      <c r="U2851" s="2">
        <v>0.7</v>
      </c>
      <c r="V2851" s="2">
        <v>-5.6993999999999971</v>
      </c>
    </row>
    <row r="2852" spans="1:22" ht="14.25" customHeight="1">
      <c r="A2852" s="2">
        <v>2851</v>
      </c>
      <c r="B2852" s="2" t="s">
        <v>6034</v>
      </c>
      <c r="C2852" s="2">
        <f>YEAR(Data!$D2852)</f>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2">
        <v>-12.956800000000005</v>
      </c>
    </row>
    <row r="2853" spans="1:22" ht="14.25" customHeight="1">
      <c r="A2853" s="2">
        <v>2852</v>
      </c>
      <c r="B2853" s="2" t="s">
        <v>6035</v>
      </c>
      <c r="C2853" s="2">
        <f>YEAR(Data!$D2853)</f>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2">
        <v>13.235199999999999</v>
      </c>
    </row>
    <row r="2854" spans="1:22" ht="14.25" customHeight="1">
      <c r="A2854" s="2">
        <v>2853</v>
      </c>
      <c r="B2854" s="2" t="s">
        <v>6038</v>
      </c>
      <c r="C2854" s="2">
        <f>YEAR(Data!$D2854)</f>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2">
        <v>6.8908000000000005</v>
      </c>
    </row>
    <row r="2855" spans="1:22" ht="14.25" customHeight="1">
      <c r="A2855" s="2">
        <v>2854</v>
      </c>
      <c r="B2855" s="2" t="s">
        <v>6038</v>
      </c>
      <c r="C2855" s="2">
        <f>YEAR(Data!$D2855)</f>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2">
        <v>6.9087999999999994</v>
      </c>
    </row>
    <row r="2856" spans="1:22" ht="14.25" customHeight="1">
      <c r="A2856" s="2">
        <v>2855</v>
      </c>
      <c r="B2856" s="2" t="s">
        <v>6041</v>
      </c>
      <c r="C2856" s="2">
        <f>YEAR(Data!$D2856)</f>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2">
        <v>10.475399999999999</v>
      </c>
    </row>
    <row r="2857" spans="1:22" ht="14.25" customHeight="1">
      <c r="A2857" s="2">
        <v>2856</v>
      </c>
      <c r="B2857" s="2" t="s">
        <v>6042</v>
      </c>
      <c r="C2857" s="2">
        <f>YEAR(Data!$D2857)</f>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2">
        <v>9.5081000000000007</v>
      </c>
    </row>
    <row r="2858" spans="1:22" ht="14.25" customHeight="1">
      <c r="A2858" s="2">
        <v>2857</v>
      </c>
      <c r="B2858" s="2" t="s">
        <v>6043</v>
      </c>
      <c r="C2858" s="2">
        <f>YEAR(Data!$D2858)</f>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1603.1360000000002</v>
      </c>
      <c r="T2858" s="2">
        <v>4</v>
      </c>
      <c r="U2858" s="2">
        <v>0.2</v>
      </c>
      <c r="V2858" s="2">
        <v>100.19599999999997</v>
      </c>
    </row>
    <row r="2859" spans="1:22" ht="14.25" customHeight="1">
      <c r="A2859" s="2">
        <v>2858</v>
      </c>
      <c r="B2859" s="2" t="s">
        <v>6044</v>
      </c>
      <c r="C2859" s="2">
        <f>YEAR(Data!$D2859)</f>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225.29600000000002</v>
      </c>
      <c r="T2859" s="2">
        <v>2</v>
      </c>
      <c r="U2859" s="2">
        <v>0.2</v>
      </c>
      <c r="V2859" s="2">
        <v>22.529599999999995</v>
      </c>
    </row>
    <row r="2860" spans="1:22" ht="14.25" customHeight="1">
      <c r="A2860" s="2">
        <v>2859</v>
      </c>
      <c r="B2860" s="2" t="s">
        <v>6047</v>
      </c>
      <c r="C2860" s="2">
        <f>YEAR(Data!$D2860)</f>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2">
        <v>4.0679999999999978</v>
      </c>
    </row>
    <row r="2861" spans="1:22" ht="14.25" customHeight="1">
      <c r="A2861" s="2">
        <v>2860</v>
      </c>
      <c r="B2861" s="2" t="s">
        <v>6047</v>
      </c>
      <c r="C2861" s="2">
        <f>YEAR(Data!$D2861)</f>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377.96999999999997</v>
      </c>
      <c r="T2861" s="2">
        <v>3</v>
      </c>
      <c r="U2861" s="2">
        <v>0</v>
      </c>
      <c r="V2861" s="2">
        <v>98.272200000000012</v>
      </c>
    </row>
    <row r="2862" spans="1:22" ht="14.25" customHeight="1">
      <c r="A2862" s="2">
        <v>2861</v>
      </c>
      <c r="B2862" s="2" t="s">
        <v>6047</v>
      </c>
      <c r="C2862" s="2">
        <f>YEAR(Data!$D2862)</f>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2">
        <v>374.62859999999989</v>
      </c>
    </row>
    <row r="2863" spans="1:22" ht="14.25" customHeight="1">
      <c r="A2863" s="2">
        <v>2862</v>
      </c>
      <c r="B2863" s="2" t="s">
        <v>6047</v>
      </c>
      <c r="C2863" s="2">
        <f>YEAR(Data!$D2863)</f>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2">
        <v>140.59569999999999</v>
      </c>
    </row>
    <row r="2864" spans="1:22" ht="14.25" customHeight="1">
      <c r="A2864" s="2">
        <v>2863</v>
      </c>
      <c r="B2864" s="2" t="s">
        <v>6050</v>
      </c>
      <c r="C2864" s="2">
        <f>YEAR(Data!$D2864)</f>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20.736000000000004</v>
      </c>
      <c r="T2864" s="2">
        <v>4</v>
      </c>
      <c r="U2864" s="2">
        <v>0.2</v>
      </c>
      <c r="V2864" s="2">
        <v>7.2576000000000001</v>
      </c>
    </row>
    <row r="2865" spans="1:22" ht="14.25" customHeight="1">
      <c r="A2865" s="2">
        <v>2864</v>
      </c>
      <c r="B2865" s="2" t="s">
        <v>6052</v>
      </c>
      <c r="C2865" s="2">
        <f>YEAR(Data!$D2865)</f>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2">
        <v>8.4888000000000012</v>
      </c>
    </row>
    <row r="2866" spans="1:22" ht="14.25" customHeight="1">
      <c r="A2866" s="2">
        <v>2865</v>
      </c>
      <c r="B2866" s="2" t="s">
        <v>6052</v>
      </c>
      <c r="C2866" s="2">
        <f>YEAR(Data!$D2866)</f>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2">
        <v>22.623299999999997</v>
      </c>
    </row>
    <row r="2867" spans="1:22" ht="14.25" customHeight="1">
      <c r="A2867" s="2">
        <v>2866</v>
      </c>
      <c r="B2867" s="2" t="s">
        <v>6052</v>
      </c>
      <c r="C2867" s="2">
        <f>YEAR(Data!$D2867)</f>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59.519999999999996</v>
      </c>
      <c r="T2867" s="2">
        <v>3</v>
      </c>
      <c r="U2867" s="2">
        <v>0</v>
      </c>
      <c r="V2867" s="2">
        <v>15.475200000000001</v>
      </c>
    </row>
    <row r="2868" spans="1:22" ht="14.25" customHeight="1">
      <c r="A2868" s="2">
        <v>2867</v>
      </c>
      <c r="B2868" s="2" t="s">
        <v>6052</v>
      </c>
      <c r="C2868" s="2">
        <f>YEAR(Data!$D2868)</f>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2">
        <v>9.2567999999999984</v>
      </c>
    </row>
    <row r="2869" spans="1:22" ht="14.25" customHeight="1">
      <c r="A2869" s="2">
        <v>2868</v>
      </c>
      <c r="B2869" s="2" t="s">
        <v>6054</v>
      </c>
      <c r="C2869" s="2">
        <f>YEAR(Data!$D2869)</f>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14.720000000000002</v>
      </c>
      <c r="T2869" s="2">
        <v>5</v>
      </c>
      <c r="U2869" s="2">
        <v>0.2</v>
      </c>
      <c r="V2869" s="2">
        <v>-3.3120000000000012</v>
      </c>
    </row>
    <row r="2870" spans="1:22" ht="14.25" customHeight="1">
      <c r="A2870" s="2">
        <v>2869</v>
      </c>
      <c r="B2870" s="2" t="s">
        <v>6054</v>
      </c>
      <c r="C2870" s="2">
        <f>YEAR(Data!$D2870)</f>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2">
        <v>-2.4359999999999999</v>
      </c>
    </row>
    <row r="2871" spans="1:22" ht="14.25" customHeight="1">
      <c r="A2871" s="2">
        <v>2870</v>
      </c>
      <c r="B2871" s="2" t="s">
        <v>6055</v>
      </c>
      <c r="C2871" s="2">
        <f>YEAR(Data!$D2871)</f>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2">
        <v>1.0679999999999996</v>
      </c>
    </row>
    <row r="2872" spans="1:22" ht="14.25" customHeight="1">
      <c r="A2872" s="2">
        <v>2871</v>
      </c>
      <c r="B2872" s="2" t="s">
        <v>6058</v>
      </c>
      <c r="C2872" s="2">
        <f>YEAR(Data!$D2872)</f>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2">
        <v>23.234999999999992</v>
      </c>
    </row>
    <row r="2873" spans="1:22" ht="14.25" customHeight="1">
      <c r="A2873" s="2">
        <v>2872</v>
      </c>
      <c r="B2873" s="2" t="s">
        <v>6058</v>
      </c>
      <c r="C2873" s="2">
        <f>YEAR(Data!$D2873)</f>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2">
        <v>-35.36460000000001</v>
      </c>
    </row>
    <row r="2874" spans="1:22" ht="14.25" customHeight="1">
      <c r="A2874" s="2">
        <v>2873</v>
      </c>
      <c r="B2874" s="2" t="s">
        <v>6061</v>
      </c>
      <c r="C2874" s="2">
        <f>YEAR(Data!$D2874)</f>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2">
        <v>1.7465999999999999</v>
      </c>
    </row>
    <row r="2875" spans="1:22" ht="14.25" customHeight="1">
      <c r="A2875" s="2">
        <v>2874</v>
      </c>
      <c r="B2875" s="2" t="s">
        <v>6062</v>
      </c>
      <c r="C2875" s="2">
        <f>YEAR(Data!$D2875)</f>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2">
        <v>24.338399999999979</v>
      </c>
    </row>
    <row r="2876" spans="1:22" ht="14.25" customHeight="1">
      <c r="A2876" s="2">
        <v>2875</v>
      </c>
      <c r="B2876" s="2" t="s">
        <v>6063</v>
      </c>
      <c r="C2876" s="2">
        <f>YEAR(Data!$D2876)</f>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6.0299999999999994</v>
      </c>
      <c r="T2876" s="2">
        <v>3</v>
      </c>
      <c r="U2876" s="2">
        <v>0</v>
      </c>
      <c r="V2876" s="2">
        <v>2.9546999999999999</v>
      </c>
    </row>
    <row r="2877" spans="1:22" ht="14.25" customHeight="1">
      <c r="A2877" s="2">
        <v>2876</v>
      </c>
      <c r="B2877" s="2" t="s">
        <v>6064</v>
      </c>
      <c r="C2877" s="2">
        <f>YEAR(Data!$D2877)</f>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2">
        <v>-5.758800000000015</v>
      </c>
    </row>
    <row r="2878" spans="1:22" ht="14.25" customHeight="1">
      <c r="A2878" s="2">
        <v>2877</v>
      </c>
      <c r="B2878" s="2" t="s">
        <v>6064</v>
      </c>
      <c r="C2878" s="2">
        <f>YEAR(Data!$D2878)</f>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1013.4879999999999</v>
      </c>
      <c r="T2878" s="2">
        <v>7</v>
      </c>
      <c r="U2878" s="2">
        <v>0.2</v>
      </c>
      <c r="V2878" s="2">
        <v>76.011600000000016</v>
      </c>
    </row>
    <row r="2879" spans="1:22" ht="14.25" customHeight="1">
      <c r="A2879" s="2">
        <v>2878</v>
      </c>
      <c r="B2879" s="2" t="s">
        <v>6065</v>
      </c>
      <c r="C2879" s="2">
        <f>YEAR(Data!$D2879)</f>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2">
        <v>24.599800000000002</v>
      </c>
    </row>
    <row r="2880" spans="1:22" ht="14.25" customHeight="1">
      <c r="A2880" s="2">
        <v>2879</v>
      </c>
      <c r="B2880" s="2" t="s">
        <v>6065</v>
      </c>
      <c r="C2880" s="2">
        <f>YEAR(Data!$D2880)</f>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2">
        <v>1.3513999999999995</v>
      </c>
    </row>
    <row r="2881" spans="1:22" ht="14.25" customHeight="1">
      <c r="A2881" s="2">
        <v>2880</v>
      </c>
      <c r="B2881" s="2" t="s">
        <v>6065</v>
      </c>
      <c r="C2881" s="2">
        <f>YEAR(Data!$D2881)</f>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254.96999999999997</v>
      </c>
      <c r="T2881" s="2">
        <v>3</v>
      </c>
      <c r="U2881" s="2">
        <v>0</v>
      </c>
      <c r="V2881" s="2">
        <v>91.789199999999994</v>
      </c>
    </row>
    <row r="2882" spans="1:22" ht="14.25" customHeight="1">
      <c r="A2882" s="2">
        <v>2881</v>
      </c>
      <c r="B2882" s="2" t="s">
        <v>6066</v>
      </c>
      <c r="C2882" s="2">
        <f>YEAR(Data!$D2882)</f>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2">
        <v>12.72</v>
      </c>
    </row>
    <row r="2883" spans="1:22" ht="14.25" customHeight="1">
      <c r="A2883" s="2">
        <v>2882</v>
      </c>
      <c r="B2883" s="2" t="s">
        <v>6066</v>
      </c>
      <c r="C2883" s="2">
        <f>YEAR(Data!$D2883)</f>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2">
        <v>8.0996999999999986</v>
      </c>
    </row>
    <row r="2884" spans="1:22" ht="14.25" customHeight="1">
      <c r="A2884" s="2">
        <v>2883</v>
      </c>
      <c r="B2884" s="2" t="s">
        <v>6068</v>
      </c>
      <c r="C2884" s="2">
        <f>YEAR(Data!$D2884)</f>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8.8499999999999979</v>
      </c>
      <c r="T2884" s="2">
        <v>5</v>
      </c>
      <c r="U2884" s="2">
        <v>0.8</v>
      </c>
      <c r="V2884" s="2">
        <v>-13.717499999999998</v>
      </c>
    </row>
    <row r="2885" spans="1:22" ht="14.25" customHeight="1">
      <c r="A2885" s="2">
        <v>2884</v>
      </c>
      <c r="B2885" s="2" t="s">
        <v>6069</v>
      </c>
      <c r="C2885" s="2">
        <f>YEAR(Data!$D2885)</f>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2">
        <v>2.2271999999999998</v>
      </c>
    </row>
    <row r="2886" spans="1:22" ht="14.25" customHeight="1">
      <c r="A2886" s="2">
        <v>2885</v>
      </c>
      <c r="B2886" s="2" t="s">
        <v>6070</v>
      </c>
      <c r="C2886" s="2">
        <f>YEAR(Data!$D2886)</f>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2">
        <v>5.8914</v>
      </c>
    </row>
    <row r="2887" spans="1:22" ht="14.25" customHeight="1">
      <c r="A2887" s="2">
        <v>2886</v>
      </c>
      <c r="B2887" s="2" t="s">
        <v>6071</v>
      </c>
      <c r="C2887" s="2">
        <f>YEAR(Data!$D2887)</f>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2">
        <v>-34.64100000000002</v>
      </c>
    </row>
    <row r="2888" spans="1:22" ht="14.25" customHeight="1">
      <c r="A2888" s="2">
        <v>2887</v>
      </c>
      <c r="B2888" s="2" t="s">
        <v>6072</v>
      </c>
      <c r="C2888" s="2">
        <f>YEAR(Data!$D2888)</f>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2">
        <v>1.7901</v>
      </c>
    </row>
    <row r="2889" spans="1:22" ht="14.25" customHeight="1">
      <c r="A2889" s="2">
        <v>2888</v>
      </c>
      <c r="B2889" s="2" t="s">
        <v>6072</v>
      </c>
      <c r="C2889" s="2">
        <f>YEAR(Data!$D2889)</f>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2">
        <v>6.2208000000000006</v>
      </c>
    </row>
    <row r="2890" spans="1:22" ht="14.25" customHeight="1">
      <c r="A2890" s="2">
        <v>2889</v>
      </c>
      <c r="B2890" s="2" t="s">
        <v>6072</v>
      </c>
      <c r="C2890" s="2">
        <f>YEAR(Data!$D2890)</f>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32.400000000000006</v>
      </c>
      <c r="T2890" s="2">
        <v>5</v>
      </c>
      <c r="U2890" s="2">
        <v>0</v>
      </c>
      <c r="V2890" s="2">
        <v>15.552000000000001</v>
      </c>
    </row>
    <row r="2891" spans="1:22" ht="14.25" customHeight="1">
      <c r="A2891" s="2">
        <v>2890</v>
      </c>
      <c r="B2891" s="2" t="s">
        <v>6073</v>
      </c>
      <c r="C2891" s="2">
        <f>YEAR(Data!$D2891)</f>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23.849999999999998</v>
      </c>
      <c r="T2891" s="2">
        <v>5</v>
      </c>
      <c r="U2891" s="2">
        <v>0</v>
      </c>
      <c r="V2891" s="2">
        <v>10.732499999999998</v>
      </c>
    </row>
    <row r="2892" spans="1:22" ht="14.25" customHeight="1">
      <c r="A2892" s="2">
        <v>2891</v>
      </c>
      <c r="B2892" s="2" t="s">
        <v>6076</v>
      </c>
      <c r="C2892" s="2">
        <f>YEAR(Data!$D2892)</f>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2">
        <v>12.990000000000002</v>
      </c>
    </row>
    <row r="2893" spans="1:22" ht="14.25" customHeight="1">
      <c r="A2893" s="2">
        <v>2892</v>
      </c>
      <c r="B2893" s="2" t="s">
        <v>6076</v>
      </c>
      <c r="C2893" s="2">
        <f>YEAR(Data!$D2893)</f>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2">
        <v>8.6112000000000002</v>
      </c>
    </row>
    <row r="2894" spans="1:22" ht="14.25" customHeight="1">
      <c r="A2894" s="2">
        <v>2893</v>
      </c>
      <c r="B2894" s="2" t="s">
        <v>6080</v>
      </c>
      <c r="C2894" s="2">
        <f>YEAR(Data!$D2894)</f>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2">
        <v>5.6644000000000005</v>
      </c>
    </row>
    <row r="2895" spans="1:22" ht="14.25" customHeight="1">
      <c r="A2895" s="2">
        <v>2894</v>
      </c>
      <c r="B2895" s="2" t="s">
        <v>6080</v>
      </c>
      <c r="C2895" s="2">
        <f>YEAR(Data!$D2895)</f>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26.400000000000002</v>
      </c>
      <c r="T2895" s="2">
        <v>5</v>
      </c>
      <c r="U2895" s="2">
        <v>0</v>
      </c>
      <c r="V2895" s="2">
        <v>11.879999999999999</v>
      </c>
    </row>
    <row r="2896" spans="1:22" ht="14.25" customHeight="1">
      <c r="A2896" s="2">
        <v>2895</v>
      </c>
      <c r="B2896" s="2" t="s">
        <v>6080</v>
      </c>
      <c r="C2896" s="2">
        <f>YEAR(Data!$D2896)</f>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2">
        <v>29.013600000000004</v>
      </c>
    </row>
    <row r="2897" spans="1:22" ht="14.25" customHeight="1">
      <c r="A2897" s="2">
        <v>2896</v>
      </c>
      <c r="B2897" s="2" t="s">
        <v>6080</v>
      </c>
      <c r="C2897" s="2">
        <f>YEAR(Data!$D2897)</f>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2">
        <v>10.046400000000002</v>
      </c>
    </row>
    <row r="2898" spans="1:22" ht="14.25" customHeight="1">
      <c r="A2898" s="2">
        <v>2897</v>
      </c>
      <c r="B2898" s="2" t="s">
        <v>6085</v>
      </c>
      <c r="C2898" s="2">
        <f>YEAR(Data!$D2898)</f>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2">
        <v>20.853000000000002</v>
      </c>
    </row>
    <row r="2899" spans="1:22" ht="14.25" customHeight="1">
      <c r="A2899" s="2">
        <v>2898</v>
      </c>
      <c r="B2899" s="2" t="s">
        <v>6086</v>
      </c>
      <c r="C2899" s="2">
        <f>YEAR(Data!$D2899)</f>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959.96800000000007</v>
      </c>
      <c r="T2899" s="2">
        <v>4</v>
      </c>
      <c r="U2899" s="2">
        <v>0.2</v>
      </c>
      <c r="V2899" s="2">
        <v>119.99599999999992</v>
      </c>
    </row>
    <row r="2900" spans="1:22" ht="14.25" customHeight="1">
      <c r="A2900" s="2">
        <v>2899</v>
      </c>
      <c r="B2900" s="2" t="s">
        <v>6087</v>
      </c>
      <c r="C2900" s="2">
        <f>YEAR(Data!$D2900)</f>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2">
        <v>-5.8346000000000231</v>
      </c>
    </row>
    <row r="2901" spans="1:22" ht="14.25" customHeight="1">
      <c r="A2901" s="2">
        <v>2900</v>
      </c>
      <c r="B2901" s="2" t="s">
        <v>6088</v>
      </c>
      <c r="C2901" s="2">
        <f>YEAR(Data!$D2901)</f>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479.98400000000004</v>
      </c>
      <c r="T2901" s="2">
        <v>2</v>
      </c>
      <c r="U2901" s="2">
        <v>0.2</v>
      </c>
      <c r="V2901" s="2">
        <v>59.997999999999962</v>
      </c>
    </row>
    <row r="2902" spans="1:22" ht="14.25" customHeight="1">
      <c r="A2902" s="2">
        <v>2901</v>
      </c>
      <c r="B2902" s="2" t="s">
        <v>6088</v>
      </c>
      <c r="C2902" s="2">
        <f>YEAR(Data!$D2902)</f>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2">
        <v>6.048</v>
      </c>
    </row>
    <row r="2903" spans="1:22" ht="14.25" customHeight="1">
      <c r="A2903" s="2">
        <v>2902</v>
      </c>
      <c r="B2903" s="2" t="s">
        <v>6089</v>
      </c>
      <c r="C2903" s="2">
        <f>YEAR(Data!$D2903)</f>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2">
        <v>84.943599999999989</v>
      </c>
    </row>
    <row r="2904" spans="1:22" ht="14.25" customHeight="1">
      <c r="A2904" s="2">
        <v>2903</v>
      </c>
      <c r="B2904" s="2" t="s">
        <v>6090</v>
      </c>
      <c r="C2904" s="2">
        <f>YEAR(Data!$D2904)</f>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23.120000000000005</v>
      </c>
      <c r="T2904" s="2">
        <v>5</v>
      </c>
      <c r="U2904" s="2">
        <v>0.2</v>
      </c>
      <c r="V2904" s="2">
        <v>8.3810000000000002</v>
      </c>
    </row>
    <row r="2905" spans="1:22" ht="14.25" customHeight="1">
      <c r="A2905" s="2">
        <v>2904</v>
      </c>
      <c r="B2905" s="2" t="s">
        <v>6091</v>
      </c>
      <c r="C2905" s="2">
        <f>YEAR(Data!$D2905)</f>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2">
        <v>12.175799999999999</v>
      </c>
    </row>
    <row r="2906" spans="1:22" ht="14.25" customHeight="1">
      <c r="A2906" s="2">
        <v>2905</v>
      </c>
      <c r="B2906" s="2" t="s">
        <v>6091</v>
      </c>
      <c r="C2906" s="2">
        <f>YEAR(Data!$D2906)</f>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2">
        <v>-7.7094000000001017</v>
      </c>
    </row>
    <row r="2907" spans="1:22" ht="14.25" customHeight="1">
      <c r="A2907" s="2">
        <v>2906</v>
      </c>
      <c r="B2907" s="2" t="s">
        <v>6093</v>
      </c>
      <c r="C2907" s="2">
        <f>YEAR(Data!$D2907)</f>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2">
        <v>80.631200000000007</v>
      </c>
    </row>
    <row r="2908" spans="1:22" ht="14.25" customHeight="1">
      <c r="A2908" s="2">
        <v>2907</v>
      </c>
      <c r="B2908" s="2" t="s">
        <v>6096</v>
      </c>
      <c r="C2908" s="2">
        <f>YEAR(Data!$D2908)</f>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2">
        <v>3.8519999999999994</v>
      </c>
    </row>
    <row r="2909" spans="1:22" ht="14.25" customHeight="1">
      <c r="A2909" s="2">
        <v>2908</v>
      </c>
      <c r="B2909" s="2" t="s">
        <v>6096</v>
      </c>
      <c r="C2909" s="2">
        <f>YEAR(Data!$D2909)</f>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52.400000000000006</v>
      </c>
      <c r="T2909" s="2">
        <v>5</v>
      </c>
      <c r="U2909" s="2">
        <v>0</v>
      </c>
      <c r="V2909" s="2">
        <v>14.148</v>
      </c>
    </row>
    <row r="2910" spans="1:22" ht="14.25" customHeight="1">
      <c r="A2910" s="2">
        <v>2909</v>
      </c>
      <c r="B2910" s="2" t="s">
        <v>6096</v>
      </c>
      <c r="C2910" s="2">
        <f>YEAR(Data!$D2910)</f>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14.940000000000001</v>
      </c>
      <c r="T2910" s="2">
        <v>3</v>
      </c>
      <c r="U2910" s="2">
        <v>0</v>
      </c>
      <c r="V2910" s="2">
        <v>6.8723999999999998</v>
      </c>
    </row>
    <row r="2911" spans="1:22" ht="14.25" customHeight="1">
      <c r="A2911" s="2">
        <v>2910</v>
      </c>
      <c r="B2911" s="2" t="s">
        <v>6099</v>
      </c>
      <c r="C2911" s="2">
        <f>YEAR(Data!$D2911)</f>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2">
        <v>0.2244000000000006</v>
      </c>
    </row>
    <row r="2912" spans="1:22" ht="14.25" customHeight="1">
      <c r="A2912" s="2">
        <v>2911</v>
      </c>
      <c r="B2912" s="2" t="s">
        <v>6100</v>
      </c>
      <c r="C2912" s="2">
        <f>YEAR(Data!$D2912)</f>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2">
        <v>24.196000000000012</v>
      </c>
    </row>
    <row r="2913" spans="1:22" ht="14.25" customHeight="1">
      <c r="A2913" s="2">
        <v>2912</v>
      </c>
      <c r="B2913" s="2" t="s">
        <v>6101</v>
      </c>
      <c r="C2913" s="2">
        <f>YEAR(Data!$D2913)</f>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2">
        <v>19.457999999999998</v>
      </c>
    </row>
    <row r="2914" spans="1:22" ht="14.25" customHeight="1">
      <c r="A2914" s="2">
        <v>2913</v>
      </c>
      <c r="B2914" s="2" t="s">
        <v>6101</v>
      </c>
      <c r="C2914" s="2">
        <f>YEAR(Data!$D2914)</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2">
        <v>10.499999999999996</v>
      </c>
    </row>
    <row r="2915" spans="1:22" ht="14.25" customHeight="1">
      <c r="A2915" s="2">
        <v>2914</v>
      </c>
      <c r="B2915" s="2" t="s">
        <v>6101</v>
      </c>
      <c r="C2915" s="2">
        <f>YEAR(Data!$D2915)</f>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39.552000000000007</v>
      </c>
      <c r="T2915" s="2">
        <v>3</v>
      </c>
      <c r="U2915" s="2">
        <v>0.2</v>
      </c>
      <c r="V2915" s="2">
        <v>14.337599999999998</v>
      </c>
    </row>
    <row r="2916" spans="1:22" ht="14.25" customHeight="1">
      <c r="A2916" s="2">
        <v>2915</v>
      </c>
      <c r="B2916" s="2" t="s">
        <v>6106</v>
      </c>
      <c r="C2916" s="2">
        <f>YEAR(Data!$D2916)</f>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2">
        <v>35.287199999999999</v>
      </c>
    </row>
    <row r="2917" spans="1:22" ht="14.25" customHeight="1">
      <c r="A2917" s="2">
        <v>2916</v>
      </c>
      <c r="B2917" s="2" t="s">
        <v>6106</v>
      </c>
      <c r="C2917" s="2">
        <f>YEAR(Data!$D2917)</f>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2">
        <v>5.6519999999999992</v>
      </c>
    </row>
    <row r="2918" spans="1:22" ht="14.25" customHeight="1">
      <c r="A2918" s="2">
        <v>2917</v>
      </c>
      <c r="B2918" s="2" t="s">
        <v>6106</v>
      </c>
      <c r="C2918" s="2">
        <f>YEAR(Data!$D2918)</f>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2">
        <v>71.269200000000012</v>
      </c>
    </row>
    <row r="2919" spans="1:22" ht="14.25" customHeight="1">
      <c r="A2919" s="2">
        <v>2918</v>
      </c>
      <c r="B2919" s="2" t="s">
        <v>6108</v>
      </c>
      <c r="C2919" s="2">
        <f>YEAR(Data!$D2919)</f>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5.9520000000000008</v>
      </c>
      <c r="T2919" s="2">
        <v>1</v>
      </c>
      <c r="U2919" s="2">
        <v>0.2</v>
      </c>
      <c r="V2919" s="2">
        <v>0.37200000000000011</v>
      </c>
    </row>
    <row r="2920" spans="1:22" ht="14.25" customHeight="1">
      <c r="A2920" s="2">
        <v>2919</v>
      </c>
      <c r="B2920" s="2" t="s">
        <v>6111</v>
      </c>
      <c r="C2920" s="2">
        <f>YEAR(Data!$D2920)</f>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2">
        <v>2.3699999999999983</v>
      </c>
    </row>
    <row r="2921" spans="1:22" ht="14.25" customHeight="1">
      <c r="A2921" s="2">
        <v>2920</v>
      </c>
      <c r="B2921" s="2" t="s">
        <v>6111</v>
      </c>
      <c r="C2921" s="2">
        <f>YEAR(Data!$D2921)</f>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14.368000000000002</v>
      </c>
      <c r="T2921" s="2">
        <v>2</v>
      </c>
      <c r="U2921" s="2">
        <v>0.2</v>
      </c>
      <c r="V2921" s="2">
        <v>3.9512</v>
      </c>
    </row>
    <row r="2922" spans="1:22" ht="14.25" customHeight="1">
      <c r="A2922" s="2">
        <v>2921</v>
      </c>
      <c r="B2922" s="2" t="s">
        <v>6111</v>
      </c>
      <c r="C2922" s="2">
        <f>YEAR(Data!$D2922)</f>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70.448000000000008</v>
      </c>
      <c r="T2922" s="2">
        <v>7</v>
      </c>
      <c r="U2922" s="2">
        <v>0.2</v>
      </c>
      <c r="V2922" s="2">
        <v>12.328399999999988</v>
      </c>
    </row>
    <row r="2923" spans="1:22" ht="14.25" customHeight="1">
      <c r="A2923" s="2">
        <v>2922</v>
      </c>
      <c r="B2923" s="2" t="s">
        <v>6112</v>
      </c>
      <c r="C2923" s="2">
        <f>YEAR(Data!$D2923)</f>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2">
        <v>6.4649999999999892</v>
      </c>
    </row>
    <row r="2924" spans="1:22" ht="14.25" customHeight="1">
      <c r="A2924" s="2">
        <v>2923</v>
      </c>
      <c r="B2924" s="2" t="s">
        <v>6113</v>
      </c>
      <c r="C2924" s="2">
        <f>YEAR(Data!$D2924)</f>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3.8819999999999988</v>
      </c>
      <c r="T2924" s="2">
        <v>3</v>
      </c>
      <c r="U2924" s="2">
        <v>0.8</v>
      </c>
      <c r="V2924" s="2">
        <v>-5.8230000000000004</v>
      </c>
    </row>
    <row r="2925" spans="1:22" ht="14.25" customHeight="1">
      <c r="A2925" s="2">
        <v>2924</v>
      </c>
      <c r="B2925" s="2" t="s">
        <v>6114</v>
      </c>
      <c r="C2925" s="2">
        <f>YEAR(Data!$D2925)</f>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2">
        <v>3.04</v>
      </c>
    </row>
    <row r="2926" spans="1:22" ht="14.25" customHeight="1">
      <c r="A2926" s="2">
        <v>2925</v>
      </c>
      <c r="B2926" s="2" t="s">
        <v>6115</v>
      </c>
      <c r="C2926" s="2">
        <f>YEAR(Data!$D2926)</f>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2">
        <v>8.9549999999999983</v>
      </c>
    </row>
    <row r="2927" spans="1:22" ht="14.25" customHeight="1">
      <c r="A2927" s="2">
        <v>2926</v>
      </c>
      <c r="B2927" s="2" t="s">
        <v>6115</v>
      </c>
      <c r="C2927" s="2">
        <f>YEAR(Data!$D2927)</f>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2">
        <v>4.9496999999999929</v>
      </c>
    </row>
    <row r="2928" spans="1:22" ht="14.25" customHeight="1">
      <c r="A2928" s="2">
        <v>2927</v>
      </c>
      <c r="B2928" s="2" t="s">
        <v>6118</v>
      </c>
      <c r="C2928" s="2">
        <f>YEAR(Data!$D2928)</f>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2">
        <v>7.9128000000000007</v>
      </c>
    </row>
    <row r="2929" spans="1:22" ht="14.25" customHeight="1">
      <c r="A2929" s="2">
        <v>2928</v>
      </c>
      <c r="B2929" s="2" t="s">
        <v>6121</v>
      </c>
      <c r="C2929" s="2">
        <f>YEAR(Data!$D2929)</f>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2">
        <v>2.5055999999999998</v>
      </c>
    </row>
    <row r="2930" spans="1:22" ht="14.25" customHeight="1">
      <c r="A2930" s="2">
        <v>2929</v>
      </c>
      <c r="B2930" s="2" t="s">
        <v>6123</v>
      </c>
      <c r="C2930" s="2">
        <f>YEAR(Data!$D2930)</f>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1633.1880000000003</v>
      </c>
      <c r="T2930" s="2">
        <v>4</v>
      </c>
      <c r="U2930" s="2">
        <v>0.7</v>
      </c>
      <c r="V2930" s="2">
        <v>-1306.5504000000001</v>
      </c>
    </row>
    <row r="2931" spans="1:22" ht="14.25" customHeight="1">
      <c r="A2931" s="2">
        <v>2930</v>
      </c>
      <c r="B2931" s="2" t="s">
        <v>6124</v>
      </c>
      <c r="C2931" s="2">
        <f>YEAR(Data!$D2931)</f>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2">
        <v>8.2992000000000008</v>
      </c>
    </row>
    <row r="2932" spans="1:22" ht="14.25" customHeight="1">
      <c r="A2932" s="2">
        <v>2931</v>
      </c>
      <c r="B2932" s="2" t="s">
        <v>6125</v>
      </c>
      <c r="C2932" s="2">
        <f>YEAR(Data!$D2932)</f>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6.6080000000000005</v>
      </c>
      <c r="T2932" s="2">
        <v>2</v>
      </c>
      <c r="U2932" s="2">
        <v>0.2</v>
      </c>
      <c r="V2932" s="2">
        <v>2.2302</v>
      </c>
    </row>
    <row r="2933" spans="1:22" ht="14.25" customHeight="1">
      <c r="A2933" s="2">
        <v>2932</v>
      </c>
      <c r="B2933" s="2" t="s">
        <v>6125</v>
      </c>
      <c r="C2933" s="2">
        <f>YEAR(Data!$D2933)</f>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2">
        <v>2.7299999999999995</v>
      </c>
    </row>
    <row r="2934" spans="1:22" ht="14.25" customHeight="1">
      <c r="A2934" s="2">
        <v>2933</v>
      </c>
      <c r="B2934" s="2" t="s">
        <v>6125</v>
      </c>
      <c r="C2934" s="2">
        <f>YEAR(Data!$D2934)</f>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2">
        <v>10.858800000000002</v>
      </c>
    </row>
    <row r="2935" spans="1:22" ht="14.25" customHeight="1">
      <c r="A2935" s="2">
        <v>2934</v>
      </c>
      <c r="B2935" s="2" t="s">
        <v>6126</v>
      </c>
      <c r="C2935" s="2">
        <f>YEAR(Data!$D2935)</f>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156.79200000000003</v>
      </c>
      <c r="T2935" s="2">
        <v>1</v>
      </c>
      <c r="U2935" s="2">
        <v>0.2</v>
      </c>
      <c r="V2935" s="2">
        <v>13.719300000000004</v>
      </c>
    </row>
    <row r="2936" spans="1:22" ht="14.25" customHeight="1">
      <c r="A2936" s="2">
        <v>2935</v>
      </c>
      <c r="B2936" s="2" t="s">
        <v>6126</v>
      </c>
      <c r="C2936" s="2">
        <f>YEAR(Data!$D2936)</f>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431.97600000000006</v>
      </c>
      <c r="T2936" s="2">
        <v>3</v>
      </c>
      <c r="U2936" s="2">
        <v>0.2</v>
      </c>
      <c r="V2936" s="2">
        <v>26.998499999999993</v>
      </c>
    </row>
    <row r="2937" spans="1:22" ht="14.25" customHeight="1">
      <c r="A2937" s="2">
        <v>2936</v>
      </c>
      <c r="B2937" s="2" t="s">
        <v>6126</v>
      </c>
      <c r="C2937" s="2">
        <f>YEAR(Data!$D2937)</f>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16.150499999999997</v>
      </c>
    </row>
    <row r="2938" spans="1:22" ht="14.25" customHeight="1">
      <c r="A2938" s="2">
        <v>2937</v>
      </c>
      <c r="B2938" s="2" t="s">
        <v>6126</v>
      </c>
      <c r="C2938" s="2">
        <f>YEAR(Data!$D2938)</f>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2">
        <v>15.342599999999997</v>
      </c>
    </row>
    <row r="2939" spans="1:22" ht="14.25" customHeight="1">
      <c r="A2939" s="2">
        <v>2938</v>
      </c>
      <c r="B2939" s="2" t="s">
        <v>6126</v>
      </c>
      <c r="C2939" s="2">
        <f>YEAR(Data!$D2939)</f>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248.07999999999998</v>
      </c>
      <c r="T2939" s="2">
        <v>7</v>
      </c>
      <c r="U2939" s="2">
        <v>0</v>
      </c>
      <c r="V2939" s="2">
        <v>116.59759999999997</v>
      </c>
    </row>
    <row r="2940" spans="1:22" ht="14.25" customHeight="1">
      <c r="A2940" s="2">
        <v>2939</v>
      </c>
      <c r="B2940" s="2" t="s">
        <v>6126</v>
      </c>
      <c r="C2940" s="2">
        <f>YEAR(Data!$D2940)</f>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89.158999999999992</v>
      </c>
    </row>
    <row r="2941" spans="1:22" ht="14.25" customHeight="1">
      <c r="A2941" s="2">
        <v>2940</v>
      </c>
      <c r="B2941" s="2" t="s">
        <v>6126</v>
      </c>
      <c r="C2941" s="2">
        <f>YEAR(Data!$D2941)</f>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59.808000000000007</v>
      </c>
      <c r="T2941" s="2">
        <v>3</v>
      </c>
      <c r="U2941" s="2">
        <v>0.2</v>
      </c>
      <c r="V2941" s="2">
        <v>19.4376</v>
      </c>
    </row>
    <row r="2942" spans="1:22" ht="14.25" customHeight="1">
      <c r="A2942" s="2">
        <v>2941</v>
      </c>
      <c r="B2942" s="2" t="s">
        <v>6127</v>
      </c>
      <c r="C2942" s="2">
        <f>YEAR(Data!$D2942)</f>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2">
        <v>14.558400000000006</v>
      </c>
    </row>
    <row r="2943" spans="1:22" ht="14.25" customHeight="1">
      <c r="A2943" s="2">
        <v>2942</v>
      </c>
      <c r="B2943" s="2" t="s">
        <v>6127</v>
      </c>
      <c r="C2943" s="2">
        <f>YEAR(Data!$D2943)</f>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1526.5600000000002</v>
      </c>
      <c r="T2943" s="2">
        <v>7</v>
      </c>
      <c r="U2943" s="2">
        <v>0</v>
      </c>
      <c r="V2943" s="2">
        <v>427.43679999999995</v>
      </c>
    </row>
    <row r="2944" spans="1:22" ht="14.25" customHeight="1">
      <c r="A2944" s="2">
        <v>2943</v>
      </c>
      <c r="B2944" s="2" t="s">
        <v>6127</v>
      </c>
      <c r="C2944" s="2">
        <f>YEAR(Data!$D2944)</f>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368.96999999999997</v>
      </c>
      <c r="T2944" s="2">
        <v>3</v>
      </c>
      <c r="U2944" s="2">
        <v>0</v>
      </c>
      <c r="V2944" s="2">
        <v>40.586699999999979</v>
      </c>
    </row>
    <row r="2945" spans="1:22" ht="14.25" customHeight="1">
      <c r="A2945" s="2">
        <v>2944</v>
      </c>
      <c r="B2945" s="2" t="s">
        <v>6130</v>
      </c>
      <c r="C2945" s="2">
        <f>YEAR(Data!$D2945)</f>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2">
        <v>76.252499999999998</v>
      </c>
    </row>
    <row r="2946" spans="1:22" ht="14.25" customHeight="1">
      <c r="A2946" s="2">
        <v>2945</v>
      </c>
      <c r="B2946" s="2" t="s">
        <v>6130</v>
      </c>
      <c r="C2946" s="2">
        <f>YEAR(Data!$D2946)</f>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2">
        <v>7.1059999999999999</v>
      </c>
    </row>
    <row r="2947" spans="1:22" ht="14.25" customHeight="1">
      <c r="A2947" s="2">
        <v>2946</v>
      </c>
      <c r="B2947" s="2" t="s">
        <v>6133</v>
      </c>
      <c r="C2947" s="2">
        <f>YEAR(Data!$D2947)</f>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2">
        <v>16.464700000000001</v>
      </c>
    </row>
    <row r="2948" spans="1:22" ht="14.25" customHeight="1">
      <c r="A2948" s="2">
        <v>2947</v>
      </c>
      <c r="B2948" s="2" t="s">
        <v>6134</v>
      </c>
      <c r="C2948" s="2">
        <f>YEAR(Data!$D2948)</f>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2">
        <v>11.025000000000002</v>
      </c>
    </row>
    <row r="2949" spans="1:22" ht="14.25" customHeight="1">
      <c r="A2949" s="2">
        <v>2948</v>
      </c>
      <c r="B2949" s="2" t="s">
        <v>6134</v>
      </c>
      <c r="C2949" s="2">
        <f>YEAR(Data!$D2949)</f>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2">
        <v>22.736000000000001</v>
      </c>
    </row>
    <row r="2950" spans="1:22" ht="14.25" customHeight="1">
      <c r="A2950" s="2">
        <v>2949</v>
      </c>
      <c r="B2950" s="2" t="s">
        <v>6134</v>
      </c>
      <c r="C2950" s="2">
        <f>YEAR(Data!$D2950)</f>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2">
        <v>20.539000000000001</v>
      </c>
    </row>
    <row r="2951" spans="1:22" ht="14.25" customHeight="1">
      <c r="A2951" s="2">
        <v>2950</v>
      </c>
      <c r="B2951" s="2" t="s">
        <v>6139</v>
      </c>
      <c r="C2951" s="2">
        <f>YEAR(Data!$D2951)</f>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2">
        <v>12.999999999999998</v>
      </c>
    </row>
    <row r="2952" spans="1:22" ht="14.25" customHeight="1">
      <c r="A2952" s="2">
        <v>2951</v>
      </c>
      <c r="B2952" s="2" t="s">
        <v>6139</v>
      </c>
      <c r="C2952" s="2">
        <f>YEAR(Data!$D2952)</f>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23.120000000000005</v>
      </c>
      <c r="T2952" s="2">
        <v>5</v>
      </c>
      <c r="U2952" s="2">
        <v>0.2</v>
      </c>
      <c r="V2952" s="2">
        <v>8.3810000000000002</v>
      </c>
    </row>
    <row r="2953" spans="1:22" ht="14.25" customHeight="1">
      <c r="A2953" s="2">
        <v>2952</v>
      </c>
      <c r="B2953" s="2" t="s">
        <v>6139</v>
      </c>
      <c r="C2953" s="2">
        <f>YEAR(Data!$D2953)</f>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113.88800000000002</v>
      </c>
      <c r="T2953" s="2">
        <v>2</v>
      </c>
      <c r="U2953" s="2">
        <v>0.2</v>
      </c>
      <c r="V2953" s="2">
        <v>9.9651999999999994</v>
      </c>
    </row>
    <row r="2954" spans="1:22" ht="14.25" customHeight="1">
      <c r="A2954" s="2">
        <v>2953</v>
      </c>
      <c r="B2954" s="2" t="s">
        <v>6139</v>
      </c>
      <c r="C2954" s="2">
        <f>YEAR(Data!$D2954)</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113.56800000000001</v>
      </c>
      <c r="T2954" s="2">
        <v>2</v>
      </c>
      <c r="U2954" s="2">
        <v>0.2</v>
      </c>
      <c r="V2954" s="2">
        <v>-5.6784000000000034</v>
      </c>
    </row>
    <row r="2955" spans="1:22" ht="14.25" customHeight="1">
      <c r="A2955" s="2">
        <v>2954</v>
      </c>
      <c r="B2955" s="2" t="s">
        <v>6139</v>
      </c>
      <c r="C2955" s="2">
        <f>YEAR(Data!$D2955)</f>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7.9200000000000008</v>
      </c>
      <c r="T2955" s="2">
        <v>2</v>
      </c>
      <c r="U2955" s="2">
        <v>0.2</v>
      </c>
      <c r="V2955" s="2">
        <v>0.69299999999999984</v>
      </c>
    </row>
    <row r="2956" spans="1:22" ht="14.25" customHeight="1">
      <c r="A2956" s="2">
        <v>2955</v>
      </c>
      <c r="B2956" s="2" t="s">
        <v>6139</v>
      </c>
      <c r="C2956" s="2">
        <f>YEAR(Data!$D2956)</f>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2">
        <v>50.398800000000023</v>
      </c>
    </row>
    <row r="2957" spans="1:22" ht="14.25" customHeight="1">
      <c r="A2957" s="2">
        <v>2956</v>
      </c>
      <c r="B2957" s="2" t="s">
        <v>6148</v>
      </c>
      <c r="C2957" s="2">
        <f>YEAR(Data!$D2957)</f>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2">
        <v>11.597099999999998</v>
      </c>
    </row>
    <row r="2958" spans="1:22" ht="14.25" customHeight="1">
      <c r="A2958" s="2">
        <v>2957</v>
      </c>
      <c r="B2958" s="2" t="s">
        <v>6149</v>
      </c>
      <c r="C2958" s="2">
        <f>YEAR(Data!$D2958)</f>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191.64600000000002</v>
      </c>
      <c r="T2958" s="2">
        <v>3</v>
      </c>
      <c r="U2958" s="2">
        <v>0.1</v>
      </c>
      <c r="V2958" s="2">
        <v>31.94100000000001</v>
      </c>
    </row>
    <row r="2959" spans="1:22" ht="14.25" customHeight="1">
      <c r="A2959" s="2">
        <v>2958</v>
      </c>
      <c r="B2959" s="2" t="s">
        <v>6152</v>
      </c>
      <c r="C2959" s="2">
        <f>YEAR(Data!$D2959)</f>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2">
        <v>-1.9274999999999993</v>
      </c>
    </row>
    <row r="2960" spans="1:22" ht="14.25" customHeight="1">
      <c r="A2960" s="2">
        <v>2959</v>
      </c>
      <c r="B2960" s="2" t="s">
        <v>6153</v>
      </c>
      <c r="C2960" s="2">
        <f>YEAR(Data!$D2960)</f>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19.936000000000003</v>
      </c>
      <c r="T2960" s="2">
        <v>4</v>
      </c>
      <c r="U2960" s="2">
        <v>0.2</v>
      </c>
      <c r="V2960" s="2">
        <v>7.2267999999999999</v>
      </c>
    </row>
    <row r="2961" spans="1:22" ht="14.25" customHeight="1">
      <c r="A2961" s="2">
        <v>2960</v>
      </c>
      <c r="B2961" s="2" t="s">
        <v>6153</v>
      </c>
      <c r="C2961" s="2">
        <f>YEAR(Data!$D2961)</f>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2">
        <v>21.5824</v>
      </c>
    </row>
    <row r="2962" spans="1:22" ht="14.25" customHeight="1">
      <c r="A2962" s="2">
        <v>2961</v>
      </c>
      <c r="B2962" s="2" t="s">
        <v>6154</v>
      </c>
      <c r="C2962" s="2">
        <f>YEAR(Data!$D2962)</f>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2">
        <v>9.3563999999999989</v>
      </c>
    </row>
    <row r="2963" spans="1:22" ht="14.25" customHeight="1">
      <c r="A2963" s="2">
        <v>2962</v>
      </c>
      <c r="B2963" s="2" t="s">
        <v>6154</v>
      </c>
      <c r="C2963" s="2">
        <f>YEAR(Data!$D2963)</f>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2">
        <v>19.247199999999999</v>
      </c>
    </row>
    <row r="2964" spans="1:22" ht="14.25" customHeight="1">
      <c r="A2964" s="2">
        <v>2963</v>
      </c>
      <c r="B2964" s="2" t="s">
        <v>6155</v>
      </c>
      <c r="C2964" s="2">
        <f>YEAR(Data!$D2964)</f>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2">
        <v>9.1763999999999974</v>
      </c>
    </row>
    <row r="2965" spans="1:22" ht="14.25" customHeight="1">
      <c r="A2965" s="2">
        <v>2964</v>
      </c>
      <c r="B2965" s="2" t="s">
        <v>6155</v>
      </c>
      <c r="C2965" s="2">
        <f>YEAR(Data!$D2965)</f>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97.184000000000012</v>
      </c>
      <c r="T2965" s="2">
        <v>2</v>
      </c>
      <c r="U2965" s="2">
        <v>0.2</v>
      </c>
      <c r="V2965" s="2">
        <v>6.0740000000000016</v>
      </c>
    </row>
    <row r="2966" spans="1:22" ht="14.25" customHeight="1">
      <c r="A2966" s="2">
        <v>2965</v>
      </c>
      <c r="B2966" s="2" t="s">
        <v>6155</v>
      </c>
      <c r="C2966" s="2">
        <f>YEAR(Data!$D2966)</f>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24.320000000000004</v>
      </c>
      <c r="T2966" s="2">
        <v>5</v>
      </c>
      <c r="U2966" s="2">
        <v>0.2</v>
      </c>
      <c r="V2966" s="2">
        <v>8.2079999999999984</v>
      </c>
    </row>
    <row r="2967" spans="1:22" ht="14.25" customHeight="1">
      <c r="A2967" s="2">
        <v>2966</v>
      </c>
      <c r="B2967" s="2" t="s">
        <v>6155</v>
      </c>
      <c r="C2967" s="2">
        <f>YEAR(Data!$D2967)</f>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2">
        <v>7.5840000000000014</v>
      </c>
    </row>
    <row r="2968" spans="1:22" ht="14.25" customHeight="1">
      <c r="A2968" s="2">
        <v>2967</v>
      </c>
      <c r="B2968" s="2" t="s">
        <v>6160</v>
      </c>
      <c r="C2968" s="2">
        <f>YEAR(Data!$D2968)</f>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32.952000000000005</v>
      </c>
      <c r="T2968" s="2">
        <v>6</v>
      </c>
      <c r="U2968" s="2">
        <v>0.6</v>
      </c>
      <c r="V2968" s="2">
        <v>-19.771199999999997</v>
      </c>
    </row>
    <row r="2969" spans="1:22" ht="14.25" customHeight="1">
      <c r="A2969" s="2">
        <v>2968</v>
      </c>
      <c r="B2969" s="2" t="s">
        <v>6160</v>
      </c>
      <c r="C2969" s="2">
        <f>YEAR(Data!$D2969)</f>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30.016000000000005</v>
      </c>
      <c r="T2969" s="2">
        <v>4</v>
      </c>
      <c r="U2969" s="2">
        <v>0.2</v>
      </c>
      <c r="V2969" s="2">
        <v>3.0015999999999998</v>
      </c>
    </row>
    <row r="2970" spans="1:22" ht="14.25" customHeight="1">
      <c r="A2970" s="2">
        <v>2969</v>
      </c>
      <c r="B2970" s="2" t="s">
        <v>6161</v>
      </c>
      <c r="C2970" s="2">
        <f>YEAR(Data!$D2970)</f>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499.58400000000006</v>
      </c>
      <c r="T2970" s="2">
        <v>3</v>
      </c>
      <c r="U2970" s="2">
        <v>0.2</v>
      </c>
      <c r="V2970" s="2">
        <v>43.713600000000014</v>
      </c>
    </row>
    <row r="2971" spans="1:22" ht="14.25" customHeight="1">
      <c r="A2971" s="2">
        <v>2970</v>
      </c>
      <c r="B2971" s="2" t="s">
        <v>6161</v>
      </c>
      <c r="C2971" s="2">
        <f>YEAR(Data!$D2971)</f>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31.104000000000006</v>
      </c>
      <c r="T2971" s="2">
        <v>6</v>
      </c>
      <c r="U2971" s="2">
        <v>0.2</v>
      </c>
      <c r="V2971" s="2">
        <v>10.8864</v>
      </c>
    </row>
    <row r="2972" spans="1:22" ht="14.25" customHeight="1">
      <c r="A2972" s="2">
        <v>2971</v>
      </c>
      <c r="B2972" s="2" t="s">
        <v>6161</v>
      </c>
      <c r="C2972" s="2">
        <f>YEAR(Data!$D2972)</f>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13.272000000000002</v>
      </c>
      <c r="T2972" s="2">
        <v>8</v>
      </c>
      <c r="U2972" s="2">
        <v>0.7</v>
      </c>
      <c r="V2972" s="2">
        <v>-10.617599999999999</v>
      </c>
    </row>
    <row r="2973" spans="1:22" ht="14.25" customHeight="1">
      <c r="A2973" s="2">
        <v>2972</v>
      </c>
      <c r="B2973" s="2" t="s">
        <v>6161</v>
      </c>
      <c r="C2973" s="2">
        <f>YEAR(Data!$D2973)</f>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28.272000000000006</v>
      </c>
      <c r="T2973" s="2">
        <v>2</v>
      </c>
      <c r="U2973" s="2">
        <v>0.2</v>
      </c>
      <c r="V2973" s="2">
        <v>6.3612000000000002</v>
      </c>
    </row>
    <row r="2974" spans="1:22" ht="14.25" customHeight="1">
      <c r="A2974" s="2">
        <v>2973</v>
      </c>
      <c r="B2974" s="2" t="s">
        <v>6161</v>
      </c>
      <c r="C2974" s="2">
        <f>YEAR(Data!$D2974)</f>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2">
        <v>-51.827200000000019</v>
      </c>
    </row>
    <row r="2975" spans="1:22" ht="14.25" customHeight="1">
      <c r="A2975" s="2">
        <v>2974</v>
      </c>
      <c r="B2975" s="2" t="s">
        <v>6162</v>
      </c>
      <c r="C2975" s="2">
        <f>YEAR(Data!$D2975)</f>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2">
        <v>5.1839999999999993</v>
      </c>
    </row>
    <row r="2976" spans="1:22" ht="14.25" customHeight="1">
      <c r="A2976" s="2">
        <v>2975</v>
      </c>
      <c r="B2976" s="2" t="s">
        <v>6163</v>
      </c>
      <c r="C2976" s="2">
        <f>YEAR(Data!$D2976)</f>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244.00599999999997</v>
      </c>
      <c r="T2976" s="2">
        <v>2</v>
      </c>
      <c r="U2976" s="2">
        <v>0.3</v>
      </c>
      <c r="V2976" s="2">
        <v>-31.372200000000007</v>
      </c>
    </row>
    <row r="2977" spans="1:22" ht="14.25" customHeight="1">
      <c r="A2977" s="2">
        <v>2976</v>
      </c>
      <c r="B2977" s="2" t="s">
        <v>6163</v>
      </c>
      <c r="C2977" s="2">
        <f>YEAR(Data!$D2977)</f>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15.936000000000002</v>
      </c>
      <c r="T2977" s="2">
        <v>4</v>
      </c>
      <c r="U2977" s="2">
        <v>0.2</v>
      </c>
      <c r="V2977" s="2">
        <v>5.378400000000001</v>
      </c>
    </row>
    <row r="2978" spans="1:22" ht="14.25" customHeight="1">
      <c r="A2978" s="2">
        <v>2977</v>
      </c>
      <c r="B2978" s="2" t="s">
        <v>6166</v>
      </c>
      <c r="C2978" s="2">
        <f>YEAR(Data!$D2978)</f>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188.55199999999996</v>
      </c>
      <c r="T2978" s="2">
        <v>7</v>
      </c>
      <c r="U2978" s="2">
        <v>0.3</v>
      </c>
      <c r="V2978" s="2">
        <v>-2.693600000000032</v>
      </c>
    </row>
    <row r="2979" spans="1:22" ht="14.25" customHeight="1">
      <c r="A2979" s="2">
        <v>2978</v>
      </c>
      <c r="B2979" s="2" t="s">
        <v>6169</v>
      </c>
      <c r="C2979" s="2">
        <f>YEAR(Data!$D2979)</f>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2">
        <v>5.8707999999999991</v>
      </c>
    </row>
    <row r="2980" spans="1:22" ht="14.25" customHeight="1">
      <c r="A2980" s="2">
        <v>2979</v>
      </c>
      <c r="B2980" s="2" t="s">
        <v>6170</v>
      </c>
      <c r="C2980" s="2">
        <f>YEAR(Data!$D2980)</f>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545.93999999999994</v>
      </c>
      <c r="T2980" s="2">
        <v>6</v>
      </c>
      <c r="U2980" s="2">
        <v>0</v>
      </c>
      <c r="V2980" s="2">
        <v>87.350400000000036</v>
      </c>
    </row>
    <row r="2981" spans="1:22" ht="14.25" customHeight="1">
      <c r="A2981" s="2">
        <v>2980</v>
      </c>
      <c r="B2981" s="2" t="s">
        <v>6172</v>
      </c>
      <c r="C2981" s="2">
        <f>YEAR(Data!$D2981)</f>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20.736000000000004</v>
      </c>
      <c r="T2981" s="2">
        <v>4</v>
      </c>
      <c r="U2981" s="2">
        <v>0.2</v>
      </c>
      <c r="V2981" s="2">
        <v>7.2576000000000001</v>
      </c>
    </row>
    <row r="2982" spans="1:22" ht="14.25" customHeight="1">
      <c r="A2982" s="2">
        <v>2981</v>
      </c>
      <c r="B2982" s="2" t="s">
        <v>6172</v>
      </c>
      <c r="C2982" s="2">
        <f>YEAR(Data!$D2982)</f>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2">
        <v>4.3295999999999975</v>
      </c>
    </row>
    <row r="2983" spans="1:22" ht="14.25" customHeight="1">
      <c r="A2983" s="2">
        <v>2982</v>
      </c>
      <c r="B2983" s="2" t="s">
        <v>6177</v>
      </c>
      <c r="C2983" s="2">
        <f>YEAR(Data!$D2983)</f>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2">
        <v>13.852799999999981</v>
      </c>
    </row>
    <row r="2984" spans="1:22" ht="14.25" customHeight="1">
      <c r="A2984" s="2">
        <v>2983</v>
      </c>
      <c r="B2984" s="2" t="s">
        <v>6177</v>
      </c>
      <c r="C2984" s="2">
        <f>YEAR(Data!$D2984)</f>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11.264000000000001</v>
      </c>
      <c r="T2984" s="2">
        <v>4</v>
      </c>
      <c r="U2984" s="2">
        <v>0.2</v>
      </c>
      <c r="V2984" s="2">
        <v>3.8015999999999992</v>
      </c>
    </row>
    <row r="2985" spans="1:22" ht="14.25" customHeight="1">
      <c r="A2985" s="2">
        <v>2984</v>
      </c>
      <c r="B2985" s="2" t="s">
        <v>6178</v>
      </c>
      <c r="C2985" s="2">
        <f>YEAR(Data!$D2985)</f>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53.424000000000007</v>
      </c>
      <c r="T2985" s="2">
        <v>3</v>
      </c>
      <c r="U2985" s="2">
        <v>0.2</v>
      </c>
      <c r="V2985" s="2">
        <v>4.6746000000000016</v>
      </c>
    </row>
    <row r="2986" spans="1:22" ht="14.25" customHeight="1">
      <c r="A2986" s="2">
        <v>2985</v>
      </c>
      <c r="B2986" s="2" t="s">
        <v>6178</v>
      </c>
      <c r="C2986" s="2">
        <f>YEAR(Data!$D2986)</f>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2">
        <v>-170.80380000000002</v>
      </c>
    </row>
    <row r="2987" spans="1:22" ht="14.25" customHeight="1">
      <c r="A2987" s="2">
        <v>2986</v>
      </c>
      <c r="B2987" s="2" t="s">
        <v>6179</v>
      </c>
      <c r="C2987" s="2">
        <f>YEAR(Data!$D2987)</f>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2">
        <v>6.240000000000002</v>
      </c>
    </row>
    <row r="2988" spans="1:22" ht="14.25" customHeight="1">
      <c r="A2988" s="2">
        <v>2987</v>
      </c>
      <c r="B2988" s="2" t="s">
        <v>6179</v>
      </c>
      <c r="C2988" s="2">
        <f>YEAR(Data!$D2988)</f>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2">
        <v>9.2927999999999997</v>
      </c>
    </row>
    <row r="2989" spans="1:22" ht="14.25" customHeight="1">
      <c r="A2989" s="2">
        <v>2988</v>
      </c>
      <c r="B2989" s="2" t="s">
        <v>6179</v>
      </c>
      <c r="C2989" s="2">
        <f>YEAR(Data!$D2989)</f>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1267.6499999999999</v>
      </c>
      <c r="T2989" s="2">
        <v>9</v>
      </c>
      <c r="U2989" s="2">
        <v>0</v>
      </c>
      <c r="V2989" s="2">
        <v>152.11799999999999</v>
      </c>
    </row>
    <row r="2990" spans="1:22" ht="14.25" customHeight="1">
      <c r="A2990" s="2">
        <v>2989</v>
      </c>
      <c r="B2990" s="2" t="s">
        <v>6184</v>
      </c>
      <c r="C2990" s="2">
        <f>YEAR(Data!$D2990)</f>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2">
        <v>0.77939999999999898</v>
      </c>
    </row>
    <row r="2991" spans="1:22" ht="14.25" customHeight="1">
      <c r="A2991" s="2">
        <v>2990</v>
      </c>
      <c r="B2991" s="2" t="s">
        <v>6184</v>
      </c>
      <c r="C2991" s="2">
        <f>YEAR(Data!$D2991)</f>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2">
        <v>6.4959999999999996</v>
      </c>
    </row>
    <row r="2992" spans="1:22" ht="14.25" customHeight="1">
      <c r="A2992" s="2">
        <v>2991</v>
      </c>
      <c r="B2992" s="2" t="s">
        <v>6184</v>
      </c>
      <c r="C2992" s="2">
        <f>YEAR(Data!$D2992)</f>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2">
        <v>8.9829999999999899</v>
      </c>
    </row>
    <row r="2993" spans="1:22" ht="14.25" customHeight="1">
      <c r="A2993" s="2">
        <v>2992</v>
      </c>
      <c r="B2993" s="2" t="s">
        <v>6184</v>
      </c>
      <c r="C2993" s="2">
        <f>YEAR(Data!$D2993)</f>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2">
        <v>10.936799999999998</v>
      </c>
    </row>
    <row r="2994" spans="1:22" ht="14.25" customHeight="1">
      <c r="A2994" s="2">
        <v>2993</v>
      </c>
      <c r="B2994" s="2" t="s">
        <v>6185</v>
      </c>
      <c r="C2994" s="2">
        <f>YEAR(Data!$D2994)</f>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2">
        <v>16.588799999999999</v>
      </c>
    </row>
    <row r="2995" spans="1:22" ht="14.25" customHeight="1">
      <c r="A2995" s="2">
        <v>2994</v>
      </c>
      <c r="B2995" s="2" t="s">
        <v>6186</v>
      </c>
      <c r="C2995" s="2">
        <f>YEAR(Data!$D2995)</f>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2">
        <v>421.08239999999995</v>
      </c>
    </row>
    <row r="2996" spans="1:22" ht="14.25" customHeight="1">
      <c r="A2996" s="2">
        <v>2995</v>
      </c>
      <c r="B2996" s="2" t="s">
        <v>6187</v>
      </c>
      <c r="C2996" s="2">
        <f>YEAR(Data!$D2996)</f>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55.360000000000007</v>
      </c>
      <c r="T2996" s="2">
        <v>4</v>
      </c>
      <c r="U2996" s="2">
        <v>0.2</v>
      </c>
      <c r="V2996" s="2">
        <v>18.683999999999997</v>
      </c>
    </row>
    <row r="2997" spans="1:22" ht="14.25" customHeight="1">
      <c r="A2997" s="2">
        <v>2996</v>
      </c>
      <c r="B2997" s="2" t="s">
        <v>6189</v>
      </c>
      <c r="C2997" s="2">
        <f>YEAR(Data!$D2997)</f>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2">
        <v>6.2910000000000004</v>
      </c>
    </row>
    <row r="2998" spans="1:22" ht="14.25" customHeight="1">
      <c r="A2998" s="2">
        <v>2997</v>
      </c>
      <c r="B2998" s="2" t="s">
        <v>6190</v>
      </c>
      <c r="C2998" s="2">
        <f>YEAR(Data!$D2998)</f>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2">
        <v>8.4024000000000001</v>
      </c>
    </row>
    <row r="2999" spans="1:22" ht="14.25" customHeight="1">
      <c r="A2999" s="2">
        <v>2998</v>
      </c>
      <c r="B2999" s="2" t="s">
        <v>6190</v>
      </c>
      <c r="C2999" s="2">
        <f>YEAR(Data!$D2999)</f>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3.9840000000000004</v>
      </c>
      <c r="T2999" s="2">
        <v>1</v>
      </c>
      <c r="U2999" s="2">
        <v>0.2</v>
      </c>
      <c r="V2999" s="2">
        <v>0.64739999999999964</v>
      </c>
    </row>
    <row r="3000" spans="1:22" ht="14.25" customHeight="1">
      <c r="A3000" s="2">
        <v>2999</v>
      </c>
      <c r="B3000" s="2" t="s">
        <v>6190</v>
      </c>
      <c r="C3000" s="2">
        <f>YEAR(Data!$D3000)</f>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2">
        <v>28.790400000000009</v>
      </c>
    </row>
    <row r="3001" spans="1:22" ht="14.25" customHeight="1">
      <c r="A3001" s="2">
        <v>3000</v>
      </c>
      <c r="B3001" s="2" t="s">
        <v>6190</v>
      </c>
      <c r="C3001" s="2">
        <f>YEAR(Data!$D3001)</f>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206.99100000000004</v>
      </c>
      <c r="T3001" s="2">
        <v>3</v>
      </c>
      <c r="U3001" s="2">
        <v>0.7</v>
      </c>
      <c r="V3001" s="2">
        <v>-172.49250000000001</v>
      </c>
    </row>
    <row r="3002" spans="1:22" ht="14.25" customHeight="1">
      <c r="A3002" s="2">
        <v>3001</v>
      </c>
      <c r="B3002" s="2" t="s">
        <v>6190</v>
      </c>
      <c r="C3002" s="2">
        <f>YEAR(Data!$D3002)</f>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44.416000000000004</v>
      </c>
      <c r="T3002" s="2">
        <v>2</v>
      </c>
      <c r="U3002" s="2">
        <v>0.2</v>
      </c>
      <c r="V3002" s="2">
        <v>3.8864000000000001</v>
      </c>
    </row>
    <row r="3003" spans="1:22" ht="14.25" customHeight="1">
      <c r="A3003" s="2">
        <v>3002</v>
      </c>
      <c r="B3003" s="2" t="s">
        <v>6190</v>
      </c>
      <c r="C3003" s="2">
        <f>YEAR(Data!$D3003)</f>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9.006000000000002</v>
      </c>
      <c r="T3003" s="2">
        <v>2</v>
      </c>
      <c r="U3003" s="2">
        <v>0.7</v>
      </c>
      <c r="V3003" s="2">
        <v>-7.2048000000000023</v>
      </c>
    </row>
    <row r="3004" spans="1:22" ht="14.25" customHeight="1">
      <c r="A3004" s="2">
        <v>3003</v>
      </c>
      <c r="B3004" s="2" t="s">
        <v>6195</v>
      </c>
      <c r="C3004" s="2">
        <f>YEAR(Data!$D3004)</f>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2">
        <v>8.93</v>
      </c>
    </row>
    <row r="3005" spans="1:22" ht="14.25" customHeight="1">
      <c r="A3005" s="2">
        <v>3004</v>
      </c>
      <c r="B3005" s="2" t="s">
        <v>6199</v>
      </c>
      <c r="C3005" s="2">
        <f>YEAR(Data!$D3005)</f>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2">
        <v>10.429999999999998</v>
      </c>
    </row>
    <row r="3006" spans="1:22" ht="14.25" customHeight="1">
      <c r="A3006" s="2">
        <v>3005</v>
      </c>
      <c r="B3006" s="2" t="s">
        <v>6200</v>
      </c>
      <c r="C3006" s="2">
        <f>YEAR(Data!$D3006)</f>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2">
        <v>62.243999999999971</v>
      </c>
    </row>
    <row r="3007" spans="1:22" ht="14.25" customHeight="1">
      <c r="A3007" s="2">
        <v>3006</v>
      </c>
      <c r="B3007" s="2" t="s">
        <v>6205</v>
      </c>
      <c r="C3007" s="2">
        <f>YEAR(Data!$D3007)</f>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91.679999999999993</v>
      </c>
      <c r="T3007" s="2">
        <v>3</v>
      </c>
      <c r="U3007" s="2">
        <v>0</v>
      </c>
      <c r="V3007" s="2">
        <v>45.839999999999996</v>
      </c>
    </row>
    <row r="3008" spans="1:22" ht="14.25" customHeight="1">
      <c r="A3008" s="2">
        <v>3007</v>
      </c>
      <c r="B3008" s="2" t="s">
        <v>6207</v>
      </c>
      <c r="C3008" s="2">
        <f>YEAR(Data!$D3008)</f>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2">
        <v>253.37199999999996</v>
      </c>
    </row>
    <row r="3009" spans="1:22" ht="14.25" customHeight="1">
      <c r="A3009" s="2">
        <v>3008</v>
      </c>
      <c r="B3009" s="2" t="s">
        <v>6208</v>
      </c>
      <c r="C3009" s="2">
        <f>YEAR(Data!$D3009)</f>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2">
        <v>11.138399999999999</v>
      </c>
    </row>
    <row r="3010" spans="1:22" ht="14.25" customHeight="1">
      <c r="A3010" s="2">
        <v>3009</v>
      </c>
      <c r="B3010" s="2" t="s">
        <v>6209</v>
      </c>
      <c r="C3010" s="2">
        <f>YEAR(Data!$D3010)</f>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2">
        <v>74.809799999999996</v>
      </c>
    </row>
    <row r="3011" spans="1:22" ht="14.25" customHeight="1">
      <c r="A3011" s="2">
        <v>3010</v>
      </c>
      <c r="B3011" s="2" t="s">
        <v>6210</v>
      </c>
      <c r="C3011" s="2">
        <f>YEAR(Data!$D3011)</f>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243.88000000000002</v>
      </c>
      <c r="T3011" s="2">
        <v>5</v>
      </c>
      <c r="U3011" s="2">
        <v>0.2</v>
      </c>
      <c r="V3011" s="2">
        <v>27.43649999999996</v>
      </c>
    </row>
    <row r="3012" spans="1:22" ht="14.25" customHeight="1">
      <c r="A3012" s="2">
        <v>3011</v>
      </c>
      <c r="B3012" s="2" t="s">
        <v>6211</v>
      </c>
      <c r="C3012" s="2">
        <f>YEAR(Data!$D3012)</f>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12.030000000000001</v>
      </c>
      <c r="T3012" s="2">
        <v>5</v>
      </c>
      <c r="U3012" s="2">
        <v>0.7</v>
      </c>
      <c r="V3012" s="2">
        <v>-9.222999999999999</v>
      </c>
    </row>
    <row r="3013" spans="1:22" ht="14.25" customHeight="1">
      <c r="A3013" s="2">
        <v>3012</v>
      </c>
      <c r="B3013" s="2" t="s">
        <v>6211</v>
      </c>
      <c r="C3013" s="2">
        <f>YEAR(Data!$D3013)</f>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2549.9850000000006</v>
      </c>
      <c r="T3013" s="2">
        <v>5</v>
      </c>
      <c r="U3013" s="2">
        <v>0.7</v>
      </c>
      <c r="V3013" s="2">
        <v>-3399.9800000000009</v>
      </c>
    </row>
    <row r="3014" spans="1:22" ht="14.25" customHeight="1">
      <c r="A3014" s="2">
        <v>3013</v>
      </c>
      <c r="B3014" s="2" t="s">
        <v>6211</v>
      </c>
      <c r="C3014" s="2">
        <f>YEAR(Data!$D3014)</f>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21.594000000000005</v>
      </c>
      <c r="T3014" s="2">
        <v>2</v>
      </c>
      <c r="U3014" s="2">
        <v>0.7</v>
      </c>
      <c r="V3014" s="2">
        <v>-15.835599999999999</v>
      </c>
    </row>
    <row r="3015" spans="1:22" ht="14.25" customHeight="1">
      <c r="A3015" s="2">
        <v>3014</v>
      </c>
      <c r="B3015" s="2" t="s">
        <v>6211</v>
      </c>
      <c r="C3015" s="2">
        <f>YEAR(Data!$D3015)</f>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8.9640000000000022</v>
      </c>
      <c r="T3015" s="2">
        <v>6</v>
      </c>
      <c r="U3015" s="2">
        <v>0.7</v>
      </c>
      <c r="V3015" s="2">
        <v>-6.573599999999999</v>
      </c>
    </row>
    <row r="3016" spans="1:22" ht="14.25" customHeight="1">
      <c r="A3016" s="2">
        <v>3015</v>
      </c>
      <c r="B3016" s="2" t="s">
        <v>6211</v>
      </c>
      <c r="C3016" s="2">
        <f>YEAR(Data!$D3016)</f>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20.736000000000004</v>
      </c>
      <c r="T3016" s="2">
        <v>4</v>
      </c>
      <c r="U3016" s="2">
        <v>0.2</v>
      </c>
      <c r="V3016" s="2">
        <v>7.2576000000000001</v>
      </c>
    </row>
    <row r="3017" spans="1:22" ht="14.25" customHeight="1">
      <c r="A3017" s="2">
        <v>3016</v>
      </c>
      <c r="B3017" s="2" t="s">
        <v>6214</v>
      </c>
      <c r="C3017" s="2">
        <f>YEAR(Data!$D3017)</f>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2">
        <v>-103.26600000000002</v>
      </c>
    </row>
    <row r="3018" spans="1:22" ht="14.25" customHeight="1">
      <c r="A3018" s="2">
        <v>3017</v>
      </c>
      <c r="B3018" s="2" t="s">
        <v>6215</v>
      </c>
      <c r="C3018" s="2">
        <f>YEAR(Data!$D3018)</f>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2">
        <v>-172.73280000000005</v>
      </c>
    </row>
    <row r="3019" spans="1:22" ht="14.25" customHeight="1">
      <c r="A3019" s="2">
        <v>3018</v>
      </c>
      <c r="B3019" s="2" t="s">
        <v>6215</v>
      </c>
      <c r="C3019" s="2">
        <f>YEAR(Data!$D3019)</f>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2">
        <v>-10.173599999999997</v>
      </c>
    </row>
    <row r="3020" spans="1:22" ht="14.25" customHeight="1">
      <c r="A3020" s="2">
        <v>3019</v>
      </c>
      <c r="B3020" s="2" t="s">
        <v>6215</v>
      </c>
      <c r="C3020" s="2">
        <f>YEAR(Data!$D3020)</f>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2">
        <v>-33.319999999999965</v>
      </c>
    </row>
    <row r="3021" spans="1:22" ht="14.25" customHeight="1">
      <c r="A3021" s="2">
        <v>3020</v>
      </c>
      <c r="B3021" s="2" t="s">
        <v>6217</v>
      </c>
      <c r="C3021" s="2">
        <f>YEAR(Data!$D3021)</f>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2">
        <v>0.20159999999999978</v>
      </c>
    </row>
    <row r="3022" spans="1:22" ht="14.25" customHeight="1">
      <c r="A3022" s="2">
        <v>3021</v>
      </c>
      <c r="B3022" s="2" t="s">
        <v>6217</v>
      </c>
      <c r="C3022" s="2">
        <f>YEAR(Data!$D3022)</f>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2">
        <v>41.822999999999993</v>
      </c>
    </row>
    <row r="3023" spans="1:22" ht="14.25" customHeight="1">
      <c r="A3023" s="2">
        <v>3022</v>
      </c>
      <c r="B3023" s="2" t="s">
        <v>6217</v>
      </c>
      <c r="C3023" s="2">
        <f>YEAR(Data!$D3023)</f>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2">
        <v>22.007699999999996</v>
      </c>
    </row>
    <row r="3024" spans="1:22" ht="14.25" customHeight="1">
      <c r="A3024" s="2">
        <v>3023</v>
      </c>
      <c r="B3024" s="2" t="s">
        <v>6217</v>
      </c>
      <c r="C3024" s="2">
        <f>YEAR(Data!$D3024)</f>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2">
        <v>28.65</v>
      </c>
    </row>
    <row r="3025" spans="1:22" ht="14.25" customHeight="1">
      <c r="A3025" s="2">
        <v>3024</v>
      </c>
      <c r="B3025" s="2" t="s">
        <v>6220</v>
      </c>
      <c r="C3025" s="2">
        <f>YEAR(Data!$D3025)</f>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327.73279999999994</v>
      </c>
      <c r="T3025" s="2">
        <v>2</v>
      </c>
      <c r="U3025" s="2">
        <v>0.32</v>
      </c>
      <c r="V3025" s="2">
        <v>-14.458800000000025</v>
      </c>
    </row>
    <row r="3026" spans="1:22" ht="14.25" customHeight="1">
      <c r="A3026" s="2">
        <v>3025</v>
      </c>
      <c r="B3026" s="2" t="s">
        <v>6223</v>
      </c>
      <c r="C3026" s="2">
        <f>YEAR(Data!$D3026)</f>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52.272000000000006</v>
      </c>
      <c r="T3026" s="2">
        <v>11</v>
      </c>
      <c r="U3026" s="2">
        <v>0.2</v>
      </c>
      <c r="V3026" s="2">
        <v>17.641799999999996</v>
      </c>
    </row>
    <row r="3027" spans="1:22" ht="14.25" customHeight="1">
      <c r="A3027" s="2">
        <v>3026</v>
      </c>
      <c r="B3027" s="2" t="s">
        <v>6223</v>
      </c>
      <c r="C3027" s="2">
        <f>YEAR(Data!$D3027)</f>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2">
        <v>8.0730000000000004</v>
      </c>
    </row>
    <row r="3028" spans="1:22" ht="14.25" customHeight="1">
      <c r="A3028" s="2">
        <v>3027</v>
      </c>
      <c r="B3028" s="2" t="s">
        <v>6224</v>
      </c>
      <c r="C3028" s="2">
        <f>YEAR(Data!$D3028)</f>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254.35200000000003</v>
      </c>
      <c r="T3028" s="2">
        <v>3</v>
      </c>
      <c r="U3028" s="2">
        <v>0.2</v>
      </c>
      <c r="V3028" s="2">
        <v>0</v>
      </c>
    </row>
    <row r="3029" spans="1:22" ht="14.25" customHeight="1">
      <c r="A3029" s="2">
        <v>3028</v>
      </c>
      <c r="B3029" s="2" t="s">
        <v>6225</v>
      </c>
      <c r="C3029" s="2">
        <f>YEAR(Data!$D3029)</f>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2">
        <v>2.6935999999999991</v>
      </c>
    </row>
    <row r="3030" spans="1:22" ht="14.25" customHeight="1">
      <c r="A3030" s="2">
        <v>3029</v>
      </c>
      <c r="B3030" s="2" t="s">
        <v>6229</v>
      </c>
      <c r="C3030" s="2">
        <f>YEAR(Data!$D3030)</f>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504.90000000000003</v>
      </c>
      <c r="T3030" s="2">
        <v>5</v>
      </c>
      <c r="U3030" s="2">
        <v>0</v>
      </c>
      <c r="V3030" s="2">
        <v>80.78400000000002</v>
      </c>
    </row>
    <row r="3031" spans="1:22" ht="14.25" customHeight="1">
      <c r="A3031" s="2">
        <v>3030</v>
      </c>
      <c r="B3031" s="2" t="s">
        <v>6230</v>
      </c>
      <c r="C3031" s="2">
        <f>YEAR(Data!$D3031)</f>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2">
        <v>25.198000000000008</v>
      </c>
    </row>
    <row r="3032" spans="1:22" ht="14.25" customHeight="1">
      <c r="A3032" s="2">
        <v>3031</v>
      </c>
      <c r="B3032" s="2" t="s">
        <v>6232</v>
      </c>
      <c r="C3032" s="2">
        <f>YEAR(Data!$D3032)</f>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2">
        <v>31.091200000000015</v>
      </c>
    </row>
    <row r="3033" spans="1:22" ht="14.25" customHeight="1">
      <c r="A3033" s="2">
        <v>3032</v>
      </c>
      <c r="B3033" s="2" t="s">
        <v>6232</v>
      </c>
      <c r="C3033" s="2">
        <f>YEAR(Data!$D3033)</f>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2">
        <v>7.5370999999999988</v>
      </c>
    </row>
    <row r="3034" spans="1:22" ht="14.25" customHeight="1">
      <c r="A3034" s="2">
        <v>3033</v>
      </c>
      <c r="B3034" s="2" t="s">
        <v>6235</v>
      </c>
      <c r="C3034" s="2">
        <f>YEAR(Data!$D3034)</f>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2">
        <v>-12.196000000000005</v>
      </c>
    </row>
    <row r="3035" spans="1:22" ht="14.25" customHeight="1">
      <c r="A3035" s="2">
        <v>3034</v>
      </c>
      <c r="B3035" s="2" t="s">
        <v>6236</v>
      </c>
      <c r="C3035" s="2">
        <f>YEAR(Data!$D3035)</f>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20.736000000000004</v>
      </c>
      <c r="T3035" s="2">
        <v>4</v>
      </c>
      <c r="U3035" s="2">
        <v>0.2</v>
      </c>
      <c r="V3035" s="2">
        <v>7.2576000000000001</v>
      </c>
    </row>
    <row r="3036" spans="1:22" ht="14.25" customHeight="1">
      <c r="A3036" s="2">
        <v>3035</v>
      </c>
      <c r="B3036" s="2" t="s">
        <v>6237</v>
      </c>
      <c r="C3036" s="2">
        <f>YEAR(Data!$D3036)</f>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53.699999999999996</v>
      </c>
      <c r="T3036" s="2">
        <v>6</v>
      </c>
      <c r="U3036" s="2">
        <v>0</v>
      </c>
      <c r="V3036" s="2">
        <v>10.202999999999994</v>
      </c>
    </row>
    <row r="3037" spans="1:22" ht="14.25" customHeight="1">
      <c r="A3037" s="2">
        <v>3036</v>
      </c>
      <c r="B3037" s="2" t="s">
        <v>6237</v>
      </c>
      <c r="C3037" s="2">
        <f>YEAR(Data!$D3037)</f>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2">
        <v>16.679599999999997</v>
      </c>
    </row>
    <row r="3038" spans="1:22" ht="14.25" customHeight="1">
      <c r="A3038" s="2">
        <v>3037</v>
      </c>
      <c r="B3038" s="2" t="s">
        <v>6237</v>
      </c>
      <c r="C3038" s="2">
        <f>YEAR(Data!$D3038)</f>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2">
        <v>15.764000000000003</v>
      </c>
    </row>
    <row r="3039" spans="1:22" ht="14.25" customHeight="1">
      <c r="A3039" s="2">
        <v>3038</v>
      </c>
      <c r="B3039" s="2" t="s">
        <v>6237</v>
      </c>
      <c r="C3039" s="2">
        <f>YEAR(Data!$D3039)</f>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32.400000000000006</v>
      </c>
      <c r="T3039" s="2">
        <v>5</v>
      </c>
      <c r="U3039" s="2">
        <v>0</v>
      </c>
      <c r="V3039" s="2">
        <v>15.552000000000001</v>
      </c>
    </row>
    <row r="3040" spans="1:22" ht="14.25" customHeight="1">
      <c r="A3040" s="2">
        <v>3039</v>
      </c>
      <c r="B3040" s="2" t="s">
        <v>6237</v>
      </c>
      <c r="C3040" s="2">
        <f>YEAR(Data!$D3040)</f>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2">
        <v>10.789200000000001</v>
      </c>
    </row>
    <row r="3041" spans="1:22" ht="14.25" customHeight="1">
      <c r="A3041" s="2">
        <v>3040</v>
      </c>
      <c r="B3041" s="2" t="s">
        <v>6242</v>
      </c>
      <c r="C3041" s="2">
        <f>YEAR(Data!$D3041)</f>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2">
        <v>-6.423300000000026</v>
      </c>
    </row>
    <row r="3042" spans="1:22" ht="14.25" customHeight="1">
      <c r="A3042" s="2">
        <v>3041</v>
      </c>
      <c r="B3042" s="2" t="s">
        <v>6243</v>
      </c>
      <c r="C3042" s="2">
        <f>YEAR(Data!$D3042)</f>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2">
        <v>3.3439999999999994</v>
      </c>
    </row>
    <row r="3043" spans="1:22" ht="14.25" customHeight="1">
      <c r="A3043" s="2">
        <v>3042</v>
      </c>
      <c r="B3043" s="2" t="s">
        <v>6245</v>
      </c>
      <c r="C3043" s="2">
        <f>YEAR(Data!$D3043)</f>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2">
        <v>6.2208000000000006</v>
      </c>
    </row>
    <row r="3044" spans="1:22" ht="14.25" customHeight="1">
      <c r="A3044" s="2">
        <v>3043</v>
      </c>
      <c r="B3044" s="2" t="s">
        <v>6245</v>
      </c>
      <c r="C3044" s="2">
        <f>YEAR(Data!$D3044)</f>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2">
        <v>10.8682</v>
      </c>
    </row>
    <row r="3045" spans="1:22" ht="14.25" customHeight="1">
      <c r="A3045" s="2">
        <v>3044</v>
      </c>
      <c r="B3045" s="2" t="s">
        <v>6245</v>
      </c>
      <c r="C3045" s="2">
        <f>YEAR(Data!$D3045)</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2054.2720000000004</v>
      </c>
      <c r="T3045" s="2">
        <v>8</v>
      </c>
      <c r="U3045" s="2">
        <v>0.2</v>
      </c>
      <c r="V3045" s="2">
        <v>256.78399999999976</v>
      </c>
    </row>
    <row r="3046" spans="1:22" ht="14.25" customHeight="1">
      <c r="A3046" s="2">
        <v>3045</v>
      </c>
      <c r="B3046" s="2" t="s">
        <v>6250</v>
      </c>
      <c r="C3046" s="2">
        <f>YEAR(Data!$D3046)</f>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2">
        <v>-255.74250000000001</v>
      </c>
    </row>
    <row r="3047" spans="1:22" ht="14.25" customHeight="1">
      <c r="A3047" s="2">
        <v>3046</v>
      </c>
      <c r="B3047" s="2" t="s">
        <v>6251</v>
      </c>
      <c r="C3047" s="2">
        <f>YEAR(Data!$D3047)</f>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13.899999999999999</v>
      </c>
      <c r="T3047" s="2">
        <v>5</v>
      </c>
      <c r="U3047" s="2">
        <v>0</v>
      </c>
      <c r="V3047" s="2">
        <v>3.6139999999999994</v>
      </c>
    </row>
    <row r="3048" spans="1:22" ht="14.25" customHeight="1">
      <c r="A3048" s="2">
        <v>3047</v>
      </c>
      <c r="B3048" s="2" t="s">
        <v>6251</v>
      </c>
      <c r="C3048" s="2">
        <f>YEAR(Data!$D3048)</f>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2">
        <v>12.134799999999998</v>
      </c>
    </row>
    <row r="3049" spans="1:22" ht="14.25" customHeight="1">
      <c r="A3049" s="2">
        <v>3048</v>
      </c>
      <c r="B3049" s="2" t="s">
        <v>6254</v>
      </c>
      <c r="C3049" s="2">
        <f>YEAR(Data!$D3049)</f>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2">
        <v>13.4925</v>
      </c>
    </row>
    <row r="3050" spans="1:22" ht="14.25" customHeight="1">
      <c r="A3050" s="2">
        <v>3049</v>
      </c>
      <c r="B3050" s="2" t="s">
        <v>6255</v>
      </c>
      <c r="C3050" s="2">
        <f>YEAR(Data!$D3050)</f>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2">
        <v>70.005999999999972</v>
      </c>
    </row>
    <row r="3051" spans="1:22" ht="14.25" customHeight="1">
      <c r="A3051" s="2">
        <v>3050</v>
      </c>
      <c r="B3051" s="2" t="s">
        <v>6255</v>
      </c>
      <c r="C3051" s="2">
        <f>YEAR(Data!$D3051)</f>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2">
        <v>129.6</v>
      </c>
    </row>
    <row r="3052" spans="1:22" ht="14.25" customHeight="1">
      <c r="A3052" s="2">
        <v>3051</v>
      </c>
      <c r="B3052" s="2" t="s">
        <v>6258</v>
      </c>
      <c r="C3052" s="2">
        <f>YEAR(Data!$D3052)</f>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2">
        <v>2.9371999999999971</v>
      </c>
    </row>
    <row r="3053" spans="1:22" ht="14.25" customHeight="1">
      <c r="A3053" s="2">
        <v>3052</v>
      </c>
      <c r="B3053" s="2" t="s">
        <v>6258</v>
      </c>
      <c r="C3053" s="2">
        <f>YEAR(Data!$D3053)</f>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2">
        <v>66.073599999999971</v>
      </c>
    </row>
    <row r="3054" spans="1:22" ht="14.25" customHeight="1">
      <c r="A3054" s="2">
        <v>3053</v>
      </c>
      <c r="B3054" s="2" t="s">
        <v>6258</v>
      </c>
      <c r="C3054" s="2">
        <f>YEAR(Data!$D3054)</f>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2">
        <v>18.211199999999998</v>
      </c>
    </row>
    <row r="3055" spans="1:22" ht="14.25" customHeight="1">
      <c r="A3055" s="2">
        <v>3054</v>
      </c>
      <c r="B3055" s="2" t="s">
        <v>6263</v>
      </c>
      <c r="C3055" s="2">
        <f>YEAR(Data!$D3055)</f>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2">
        <v>134.654</v>
      </c>
    </row>
    <row r="3056" spans="1:22" ht="14.25" customHeight="1">
      <c r="A3056" s="2">
        <v>3055</v>
      </c>
      <c r="B3056" s="2" t="s">
        <v>6263</v>
      </c>
      <c r="C3056" s="2">
        <f>YEAR(Data!$D3056)</f>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2">
        <v>2.4287999999999998</v>
      </c>
    </row>
    <row r="3057" spans="1:22" ht="14.25" customHeight="1">
      <c r="A3057" s="2">
        <v>3056</v>
      </c>
      <c r="B3057" s="2" t="s">
        <v>6266</v>
      </c>
      <c r="C3057" s="2">
        <f>YEAR(Data!$D3057)</f>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2799.9600000000005</v>
      </c>
      <c r="T3057" s="2">
        <v>5</v>
      </c>
      <c r="U3057" s="2">
        <v>0.2</v>
      </c>
      <c r="V3057" s="2">
        <v>874.98749999999984</v>
      </c>
    </row>
    <row r="3058" spans="1:22" ht="14.25" customHeight="1">
      <c r="A3058" s="2">
        <v>3057</v>
      </c>
      <c r="B3058" s="2" t="s">
        <v>6267</v>
      </c>
      <c r="C3058" s="2">
        <f>YEAR(Data!$D3058)</f>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2">
        <v>4.3008000000000006</v>
      </c>
    </row>
    <row r="3059" spans="1:22" ht="14.25" customHeight="1">
      <c r="A3059" s="2">
        <v>3058</v>
      </c>
      <c r="B3059" s="2" t="s">
        <v>6267</v>
      </c>
      <c r="C3059" s="2">
        <f>YEAR(Data!$D3059)</f>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2">
        <v>15.120000000000001</v>
      </c>
    </row>
    <row r="3060" spans="1:22" ht="14.25" customHeight="1">
      <c r="A3060" s="2">
        <v>3059</v>
      </c>
      <c r="B3060" s="2" t="s">
        <v>6267</v>
      </c>
      <c r="C3060" s="2">
        <f>YEAR(Data!$D3060)</f>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2">
        <v>10.3904</v>
      </c>
    </row>
    <row r="3061" spans="1:22" ht="14.25" customHeight="1">
      <c r="A3061" s="2">
        <v>3060</v>
      </c>
      <c r="B3061" s="2" t="s">
        <v>6267</v>
      </c>
      <c r="C3061" s="2">
        <f>YEAR(Data!$D3061)</f>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24.368000000000002</v>
      </c>
      <c r="T3061" s="2">
        <v>2</v>
      </c>
      <c r="U3061" s="2">
        <v>0.2</v>
      </c>
      <c r="V3061" s="2">
        <v>-3.3506000000000018</v>
      </c>
    </row>
    <row r="3062" spans="1:22" ht="14.25" customHeight="1">
      <c r="A3062" s="2">
        <v>3061</v>
      </c>
      <c r="B3062" s="2" t="s">
        <v>6270</v>
      </c>
      <c r="C3062" s="2">
        <f>YEAR(Data!$D3062)</f>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119.97600000000001</v>
      </c>
      <c r="T3062" s="2">
        <v>3</v>
      </c>
      <c r="U3062" s="2">
        <v>0.2</v>
      </c>
      <c r="V3062" s="2">
        <v>22.495499999999989</v>
      </c>
    </row>
    <row r="3063" spans="1:22" ht="14.25" customHeight="1">
      <c r="A3063" s="2">
        <v>3062</v>
      </c>
      <c r="B3063" s="2" t="s">
        <v>6271</v>
      </c>
      <c r="C3063" s="2">
        <f>YEAR(Data!$D3063)</f>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26.880000000000003</v>
      </c>
      <c r="T3063" s="2">
        <v>8</v>
      </c>
      <c r="U3063" s="2">
        <v>0.2</v>
      </c>
      <c r="V3063" s="2">
        <v>9.743999999999998</v>
      </c>
    </row>
    <row r="3064" spans="1:22" ht="14.25" customHeight="1">
      <c r="A3064" s="2">
        <v>3063</v>
      </c>
      <c r="B3064" s="2" t="s">
        <v>6274</v>
      </c>
      <c r="C3064" s="2">
        <f>YEAR(Data!$D3064)</f>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2">
        <v>23.511599999999998</v>
      </c>
    </row>
    <row r="3065" spans="1:22" ht="14.25" customHeight="1">
      <c r="A3065" s="2">
        <v>3064</v>
      </c>
      <c r="B3065" s="2" t="s">
        <v>6274</v>
      </c>
      <c r="C3065" s="2">
        <f>YEAR(Data!$D3065)</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2">
        <v>7.3479000000000028</v>
      </c>
    </row>
    <row r="3066" spans="1:22" ht="14.25" customHeight="1">
      <c r="A3066" s="2">
        <v>3065</v>
      </c>
      <c r="B3066" s="2" t="s">
        <v>6279</v>
      </c>
      <c r="C3066" s="2">
        <f>YEAR(Data!$D3066)</f>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2">
        <v>25.424000000000007</v>
      </c>
    </row>
    <row r="3067" spans="1:22" ht="14.25" customHeight="1">
      <c r="A3067" s="2">
        <v>3066</v>
      </c>
      <c r="B3067" s="2" t="s">
        <v>6279</v>
      </c>
      <c r="C3067" s="2">
        <f>YEAR(Data!$D3067)</f>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2">
        <v>49.257599999999996</v>
      </c>
    </row>
    <row r="3068" spans="1:22" ht="14.25" customHeight="1">
      <c r="A3068" s="2">
        <v>3067</v>
      </c>
      <c r="B3068" s="2" t="s">
        <v>6279</v>
      </c>
      <c r="C3068" s="2">
        <f>YEAR(Data!$D3068)</f>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214.95000000000002</v>
      </c>
      <c r="T3068" s="2">
        <v>5</v>
      </c>
      <c r="U3068" s="2">
        <v>0</v>
      </c>
      <c r="V3068" s="2">
        <v>88.129500000000007</v>
      </c>
    </row>
    <row r="3069" spans="1:22" ht="14.25" customHeight="1">
      <c r="A3069" s="2">
        <v>3068</v>
      </c>
      <c r="B3069" s="2" t="s">
        <v>6279</v>
      </c>
      <c r="C3069" s="2">
        <f>YEAR(Data!$D3069)</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2">
        <v>21.772800000000004</v>
      </c>
    </row>
    <row r="3070" spans="1:22" ht="14.25" customHeight="1">
      <c r="A3070" s="2">
        <v>3069</v>
      </c>
      <c r="B3070" s="2" t="s">
        <v>6279</v>
      </c>
      <c r="C3070" s="2">
        <f>YEAR(Data!$D3070)</f>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2">
        <v>138.35519999999997</v>
      </c>
    </row>
    <row r="3071" spans="1:22" ht="14.25" customHeight="1">
      <c r="A3071" s="2">
        <v>3070</v>
      </c>
      <c r="B3071" s="2" t="s">
        <v>6286</v>
      </c>
      <c r="C3071" s="2">
        <f>YEAR(Data!$D3071)</f>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2">
        <v>82.991999999999877</v>
      </c>
    </row>
    <row r="3072" spans="1:22" ht="14.25" customHeight="1">
      <c r="A3072" s="2">
        <v>3071</v>
      </c>
      <c r="B3072" s="2" t="s">
        <v>6287</v>
      </c>
      <c r="C3072" s="2">
        <f>YEAR(Data!$D3072)</f>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2">
        <v>792.26910000000021</v>
      </c>
    </row>
    <row r="3073" spans="1:22" ht="14.25" customHeight="1">
      <c r="A3073" s="2">
        <v>3072</v>
      </c>
      <c r="B3073" s="2" t="s">
        <v>6287</v>
      </c>
      <c r="C3073" s="2">
        <f>YEAR(Data!$D3073)</f>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2">
        <v>14.929199999999994</v>
      </c>
    </row>
    <row r="3074" spans="1:22" ht="14.25" customHeight="1">
      <c r="A3074" s="2">
        <v>3073</v>
      </c>
      <c r="B3074" s="2" t="s">
        <v>6287</v>
      </c>
      <c r="C3074" s="2">
        <f>YEAR(Data!$D3074)</f>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2">
        <v>26.564999999999998</v>
      </c>
    </row>
    <row r="3075" spans="1:22" ht="14.25" customHeight="1">
      <c r="A3075" s="2">
        <v>3074</v>
      </c>
      <c r="B3075" s="2" t="s">
        <v>6290</v>
      </c>
      <c r="C3075" s="2">
        <f>YEAR(Data!$D3075)</f>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2">
        <v>28.614999999999995</v>
      </c>
    </row>
    <row r="3076" spans="1:22" ht="14.25" customHeight="1">
      <c r="A3076" s="2">
        <v>3075</v>
      </c>
      <c r="B3076" s="2" t="s">
        <v>6291</v>
      </c>
      <c r="C3076" s="2">
        <f>YEAR(Data!$D3076)</f>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2">
        <v>18.454800000000002</v>
      </c>
    </row>
    <row r="3077" spans="1:22" ht="14.25" customHeight="1">
      <c r="A3077" s="2">
        <v>3076</v>
      </c>
      <c r="B3077" s="2" t="s">
        <v>6292</v>
      </c>
      <c r="C3077" s="2">
        <f>YEAR(Data!$D3077)</f>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342.86400000000003</v>
      </c>
      <c r="T3077" s="2">
        <v>3</v>
      </c>
      <c r="U3077" s="2">
        <v>0.2</v>
      </c>
      <c r="V3077" s="2">
        <v>38.572199999999953</v>
      </c>
    </row>
    <row r="3078" spans="1:22" ht="14.25" customHeight="1">
      <c r="A3078" s="2">
        <v>3077</v>
      </c>
      <c r="B3078" s="2" t="s">
        <v>6292</v>
      </c>
      <c r="C3078" s="2">
        <f>YEAR(Data!$D3078)</f>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2">
        <v>-14.228999999999997</v>
      </c>
    </row>
    <row r="3079" spans="1:22" ht="14.25" customHeight="1">
      <c r="A3079" s="2">
        <v>3078</v>
      </c>
      <c r="B3079" s="2" t="s">
        <v>6292</v>
      </c>
      <c r="C3079" s="2">
        <f>YEAR(Data!$D3079)</f>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2">
        <v>-140.19599999999997</v>
      </c>
    </row>
    <row r="3080" spans="1:22" ht="14.25" customHeight="1">
      <c r="A3080" s="2">
        <v>3079</v>
      </c>
      <c r="B3080" s="2" t="s">
        <v>6293</v>
      </c>
      <c r="C3080" s="2">
        <f>YEAR(Data!$D3080)</f>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2">
        <v>10.507199999999997</v>
      </c>
    </row>
    <row r="3081" spans="1:22" ht="14.25" customHeight="1">
      <c r="A3081" s="2">
        <v>3080</v>
      </c>
      <c r="B3081" s="2" t="s">
        <v>6294</v>
      </c>
      <c r="C3081" s="2">
        <f>YEAR(Data!$D3081)</f>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2">
        <v>6.2208000000000006</v>
      </c>
    </row>
    <row r="3082" spans="1:22" ht="14.25" customHeight="1">
      <c r="A3082" s="2">
        <v>3081</v>
      </c>
      <c r="B3082" s="2" t="s">
        <v>6294</v>
      </c>
      <c r="C3082" s="2">
        <f>YEAR(Data!$D3082)</f>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2">
        <v>15.111599999999999</v>
      </c>
    </row>
    <row r="3083" spans="1:22" ht="14.25" customHeight="1">
      <c r="A3083" s="2">
        <v>3082</v>
      </c>
      <c r="B3083" s="2" t="s">
        <v>6297</v>
      </c>
      <c r="C3083" s="2">
        <f>YEAR(Data!$D3083)</f>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2">
        <v>28.0032</v>
      </c>
    </row>
    <row r="3084" spans="1:22" ht="14.25" customHeight="1">
      <c r="A3084" s="2">
        <v>3083</v>
      </c>
      <c r="B3084" s="2" t="s">
        <v>6297</v>
      </c>
      <c r="C3084" s="2">
        <f>YEAR(Data!$D3084)</f>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2">
        <v>134.99250000000001</v>
      </c>
    </row>
    <row r="3085" spans="1:22" ht="14.25" customHeight="1">
      <c r="A3085" s="2">
        <v>3084</v>
      </c>
      <c r="B3085" s="2" t="s">
        <v>6298</v>
      </c>
      <c r="C3085" s="2">
        <f>YEAR(Data!$D3085)</f>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3.9280000000000004</v>
      </c>
      <c r="T3085" s="2">
        <v>1</v>
      </c>
      <c r="U3085" s="2">
        <v>0.2</v>
      </c>
      <c r="V3085" s="2">
        <v>1.3256999999999999</v>
      </c>
    </row>
    <row r="3086" spans="1:22" ht="14.25" customHeight="1">
      <c r="A3086" s="2">
        <v>3085</v>
      </c>
      <c r="B3086" s="2" t="s">
        <v>6299</v>
      </c>
      <c r="C3086" s="2">
        <f>YEAR(Data!$D3086)</f>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252.78399999999996</v>
      </c>
      <c r="T3086" s="2">
        <v>4</v>
      </c>
      <c r="U3086" s="2">
        <v>0.8</v>
      </c>
      <c r="V3086" s="2">
        <v>-417.09360000000004</v>
      </c>
    </row>
    <row r="3087" spans="1:22" ht="14.25" customHeight="1">
      <c r="A3087" s="2">
        <v>3086</v>
      </c>
      <c r="B3087" s="2" t="s">
        <v>6299</v>
      </c>
      <c r="C3087" s="2">
        <f>YEAR(Data!$D3087)</f>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2">
        <v>15.997999999999987</v>
      </c>
    </row>
    <row r="3088" spans="1:22" ht="14.25" customHeight="1">
      <c r="A3088" s="2">
        <v>3087</v>
      </c>
      <c r="B3088" s="2" t="s">
        <v>6299</v>
      </c>
      <c r="C3088" s="2">
        <f>YEAR(Data!$D3088)</f>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3.9840000000000004</v>
      </c>
      <c r="T3088" s="2">
        <v>2</v>
      </c>
      <c r="U3088" s="2">
        <v>0.6</v>
      </c>
      <c r="V3088" s="2">
        <v>-2.6892000000000005</v>
      </c>
    </row>
    <row r="3089" spans="1:22" ht="14.25" customHeight="1">
      <c r="A3089" s="2">
        <v>3088</v>
      </c>
      <c r="B3089" s="2" t="s">
        <v>6299</v>
      </c>
      <c r="C3089" s="2">
        <f>YEAR(Data!$D3089)</f>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12.991999999999996</v>
      </c>
      <c r="T3089" s="2">
        <v>2</v>
      </c>
      <c r="U3089" s="2">
        <v>0.8</v>
      </c>
      <c r="V3089" s="2">
        <v>-32.480000000000004</v>
      </c>
    </row>
    <row r="3090" spans="1:22" ht="14.25" customHeight="1">
      <c r="A3090" s="2">
        <v>3089</v>
      </c>
      <c r="B3090" s="2" t="s">
        <v>6300</v>
      </c>
      <c r="C3090" s="2">
        <f>YEAR(Data!$D3090)</f>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2">
        <v>25.620000000000005</v>
      </c>
    </row>
    <row r="3091" spans="1:22" ht="14.25" customHeight="1">
      <c r="A3091" s="2">
        <v>3090</v>
      </c>
      <c r="B3091" s="2" t="s">
        <v>6300</v>
      </c>
      <c r="C3091" s="2">
        <f>YEAR(Data!$D3091)</f>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2">
        <v>188.1404</v>
      </c>
    </row>
    <row r="3092" spans="1:22" ht="14.25" customHeight="1">
      <c r="A3092" s="2">
        <v>3091</v>
      </c>
      <c r="B3092" s="2" t="s">
        <v>6303</v>
      </c>
      <c r="C3092" s="2">
        <f>YEAR(Data!$D3092)</f>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447.85999999999996</v>
      </c>
      <c r="T3092" s="2">
        <v>7</v>
      </c>
      <c r="U3092" s="2">
        <v>0</v>
      </c>
      <c r="V3092" s="2">
        <v>219.45140000000001</v>
      </c>
    </row>
    <row r="3093" spans="1:22" ht="14.25" customHeight="1">
      <c r="A3093" s="2">
        <v>3092</v>
      </c>
      <c r="B3093" s="2" t="s">
        <v>6303</v>
      </c>
      <c r="C3093" s="2">
        <f>YEAR(Data!$D3093)</f>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2">
        <v>129.5865</v>
      </c>
    </row>
    <row r="3094" spans="1:22" ht="14.25" customHeight="1">
      <c r="A3094" s="2">
        <v>3093</v>
      </c>
      <c r="B3094" s="2" t="s">
        <v>6303</v>
      </c>
      <c r="C3094" s="2">
        <f>YEAR(Data!$D3094)</f>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2">
        <v>79.891199999999998</v>
      </c>
    </row>
    <row r="3095" spans="1:22" ht="14.25" customHeight="1">
      <c r="A3095" s="2">
        <v>3094</v>
      </c>
      <c r="B3095" s="2" t="s">
        <v>6306</v>
      </c>
      <c r="C3095" s="2">
        <f>YEAR(Data!$D3095)</f>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31.680000000000003</v>
      </c>
      <c r="T3095" s="2">
        <v>4</v>
      </c>
      <c r="U3095" s="2">
        <v>0.2</v>
      </c>
      <c r="V3095" s="2">
        <v>2.7719999999999994</v>
      </c>
    </row>
    <row r="3096" spans="1:22" ht="14.25" customHeight="1">
      <c r="A3096" s="2">
        <v>3095</v>
      </c>
      <c r="B3096" s="2" t="s">
        <v>6306</v>
      </c>
      <c r="C3096" s="2">
        <f>YEAR(Data!$D3096)</f>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10.368000000000002</v>
      </c>
      <c r="T3096" s="2">
        <v>2</v>
      </c>
      <c r="U3096" s="2">
        <v>0.2</v>
      </c>
      <c r="V3096" s="2">
        <v>3.6288</v>
      </c>
    </row>
    <row r="3097" spans="1:22" ht="14.25" customHeight="1">
      <c r="A3097" s="2">
        <v>3096</v>
      </c>
      <c r="B3097" s="2" t="s">
        <v>6306</v>
      </c>
      <c r="C3097" s="2">
        <f>YEAR(Data!$D3097)</f>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2">
        <v>2.2559999999999993</v>
      </c>
    </row>
    <row r="3098" spans="1:22" ht="14.25" customHeight="1">
      <c r="A3098" s="2">
        <v>3097</v>
      </c>
      <c r="B3098" s="2" t="s">
        <v>6306</v>
      </c>
      <c r="C3098" s="2">
        <f>YEAR(Data!$D3098)</f>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5.7679999999999989</v>
      </c>
      <c r="T3098" s="2">
        <v>2</v>
      </c>
      <c r="U3098" s="2">
        <v>0.8</v>
      </c>
      <c r="V3098" s="2">
        <v>-13.554800000000004</v>
      </c>
    </row>
    <row r="3099" spans="1:22" ht="14.25" customHeight="1">
      <c r="A3099" s="2">
        <v>3098</v>
      </c>
      <c r="B3099" s="2" t="s">
        <v>6308</v>
      </c>
      <c r="C3099" s="2">
        <f>YEAR(Data!$D3099)</f>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2">
        <v>11.592000000000001</v>
      </c>
    </row>
    <row r="3100" spans="1:22" ht="14.25" customHeight="1">
      <c r="A3100" s="2">
        <v>3099</v>
      </c>
      <c r="B3100" s="2" t="s">
        <v>6308</v>
      </c>
      <c r="C3100" s="2">
        <f>YEAR(Data!$D3100)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220.26559999999998</v>
      </c>
      <c r="T3100" s="2">
        <v>4</v>
      </c>
      <c r="U3100" s="2">
        <v>0.32</v>
      </c>
      <c r="V3100" s="2">
        <v>-42.1096</v>
      </c>
    </row>
    <row r="3101" spans="1:22" ht="14.25" customHeight="1">
      <c r="A3101" s="2">
        <v>3100</v>
      </c>
      <c r="B3101" s="2" t="s">
        <v>6309</v>
      </c>
      <c r="C3101" s="2">
        <f>YEAR(Data!$D3101)</f>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10.776000000000002</v>
      </c>
      <c r="T3101" s="2">
        <v>3</v>
      </c>
      <c r="U3101" s="2">
        <v>0.2</v>
      </c>
      <c r="V3101" s="2">
        <v>3.5021999999999989</v>
      </c>
    </row>
    <row r="3102" spans="1:22" ht="14.25" customHeight="1">
      <c r="A3102" s="2">
        <v>3101</v>
      </c>
      <c r="B3102" s="2" t="s">
        <v>6309</v>
      </c>
      <c r="C3102" s="2">
        <f>YEAR(Data!$D3102)</f>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242.35200000000003</v>
      </c>
      <c r="T3102" s="2">
        <v>3</v>
      </c>
      <c r="U3102" s="2">
        <v>0.2</v>
      </c>
      <c r="V3102" s="2">
        <v>9.0881999999999721</v>
      </c>
    </row>
    <row r="3103" spans="1:22" ht="14.25" customHeight="1">
      <c r="A3103" s="2">
        <v>3102</v>
      </c>
      <c r="B3103" s="2" t="s">
        <v>6310</v>
      </c>
      <c r="C3103" s="2">
        <f>YEAR(Data!$D3103)</f>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2">
        <v>34.757999999999953</v>
      </c>
    </row>
    <row r="3104" spans="1:22" ht="14.25" customHeight="1">
      <c r="A3104" s="2">
        <v>3103</v>
      </c>
      <c r="B3104" s="2" t="s">
        <v>6310</v>
      </c>
      <c r="C3104" s="2">
        <f>YEAR(Data!$D3104)</f>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2">
        <v>50.825400000000002</v>
      </c>
    </row>
    <row r="3105" spans="1:22" ht="14.25" customHeight="1">
      <c r="A3105" s="2">
        <v>3104</v>
      </c>
      <c r="B3105" s="2" t="s">
        <v>6315</v>
      </c>
      <c r="C3105" s="2">
        <f>YEAR(Data!$D3105)</f>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2">
        <v>-9.5018000000000029</v>
      </c>
    </row>
    <row r="3106" spans="1:22" ht="14.25" customHeight="1">
      <c r="A3106" s="2">
        <v>3105</v>
      </c>
      <c r="B3106" s="2" t="s">
        <v>6318</v>
      </c>
      <c r="C3106" s="2">
        <f>YEAR(Data!$D3106)</f>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2">
        <v>11.555999999999997</v>
      </c>
    </row>
    <row r="3107" spans="1:22" ht="14.25" customHeight="1">
      <c r="A3107" s="2">
        <v>3106</v>
      </c>
      <c r="B3107" s="2" t="s">
        <v>6323</v>
      </c>
      <c r="C3107" s="2">
        <f>YEAR(Data!$D3107)</f>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15.712000000000002</v>
      </c>
      <c r="T3107" s="2">
        <v>4</v>
      </c>
      <c r="U3107" s="2">
        <v>0.2</v>
      </c>
      <c r="V3107" s="2">
        <v>5.6955999999999989</v>
      </c>
    </row>
    <row r="3108" spans="1:22" ht="14.25" customHeight="1">
      <c r="A3108" s="2">
        <v>3107</v>
      </c>
      <c r="B3108" s="2" t="s">
        <v>6324</v>
      </c>
      <c r="C3108" s="2">
        <f>YEAR(Data!$D3108)</f>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2">
        <v>26.115600000000015</v>
      </c>
    </row>
    <row r="3109" spans="1:22" ht="14.25" customHeight="1">
      <c r="A3109" s="2">
        <v>3108</v>
      </c>
      <c r="B3109" s="2" t="s">
        <v>6325</v>
      </c>
      <c r="C3109" s="2">
        <f>YEAR(Data!$D3109)</f>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2">
        <v>10.087799999999998</v>
      </c>
    </row>
    <row r="3110" spans="1:22" ht="14.25" customHeight="1">
      <c r="A3110" s="2">
        <v>3109</v>
      </c>
      <c r="B3110" s="2" t="s">
        <v>6325</v>
      </c>
      <c r="C3110" s="2">
        <f>YEAR(Data!$D3110)</f>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2">
        <v>4.8588000000000164</v>
      </c>
    </row>
    <row r="3111" spans="1:22" ht="14.25" customHeight="1">
      <c r="A3111" s="2">
        <v>3110</v>
      </c>
      <c r="B3111" s="2" t="s">
        <v>6325</v>
      </c>
      <c r="C3111" s="2">
        <f>YEAR(Data!$D3111)</f>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2">
        <v>3.7435999999999998</v>
      </c>
    </row>
    <row r="3112" spans="1:22" ht="14.25" customHeight="1">
      <c r="A3112" s="2">
        <v>3111</v>
      </c>
      <c r="B3112" s="2" t="s">
        <v>6325</v>
      </c>
      <c r="C3112" s="2">
        <f>YEAR(Data!$D3112)</f>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2">
        <v>25.401600000000002</v>
      </c>
    </row>
    <row r="3113" spans="1:22" ht="14.25" customHeight="1">
      <c r="A3113" s="2">
        <v>3112</v>
      </c>
      <c r="B3113" s="2" t="s">
        <v>6325</v>
      </c>
      <c r="C3113" s="2">
        <f>YEAR(Data!$D3113)</f>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2">
        <v>47.730599999999981</v>
      </c>
    </row>
    <row r="3114" spans="1:22" ht="14.25" customHeight="1">
      <c r="A3114" s="2">
        <v>3113</v>
      </c>
      <c r="B3114" s="2" t="s">
        <v>6328</v>
      </c>
      <c r="C3114" s="2">
        <f>YEAR(Data!$D3114)</f>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837.59999999999991</v>
      </c>
      <c r="T3114" s="2">
        <v>3</v>
      </c>
      <c r="U3114" s="2">
        <v>0.2</v>
      </c>
      <c r="V3114" s="2">
        <v>62.82000000000005</v>
      </c>
    </row>
    <row r="3115" spans="1:22" ht="14.25" customHeight="1">
      <c r="A3115" s="2">
        <v>3114</v>
      </c>
      <c r="B3115" s="2" t="s">
        <v>6328</v>
      </c>
      <c r="C3115" s="2">
        <f>YEAR(Data!$D3115)</f>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row>
    <row r="3116" spans="1:22" ht="14.25" customHeight="1">
      <c r="A3116" s="2">
        <v>3115</v>
      </c>
      <c r="B3116" s="2" t="s">
        <v>6328</v>
      </c>
      <c r="C3116" s="2">
        <f>YEAR(Data!$D3116)</f>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2">
        <v>16.993200000000002</v>
      </c>
    </row>
    <row r="3117" spans="1:22" ht="14.25" customHeight="1">
      <c r="A3117" s="2">
        <v>3116</v>
      </c>
      <c r="B3117" s="2" t="s">
        <v>6328</v>
      </c>
      <c r="C3117" s="2">
        <f>YEAR(Data!$D3117)</f>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532.70400000000006</v>
      </c>
      <c r="T3117" s="2">
        <v>6</v>
      </c>
      <c r="U3117" s="2">
        <v>0.2</v>
      </c>
      <c r="V3117" s="2">
        <v>-39.952800000000025</v>
      </c>
    </row>
    <row r="3118" spans="1:22" ht="14.25" customHeight="1">
      <c r="A3118" s="2">
        <v>3117</v>
      </c>
      <c r="B3118" s="2" t="s">
        <v>6328</v>
      </c>
      <c r="C3118" s="2">
        <f>YEAR(Data!$D3118)</f>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2">
        <v>11.206</v>
      </c>
    </row>
    <row r="3119" spans="1:22" ht="14.25" customHeight="1">
      <c r="A3119" s="2">
        <v>3118</v>
      </c>
      <c r="B3119" s="2" t="s">
        <v>6328</v>
      </c>
      <c r="C3119" s="2">
        <f>YEAR(Data!$D3119)</f>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2">
        <v>0.15879999999999939</v>
      </c>
    </row>
    <row r="3120" spans="1:22" ht="14.25" customHeight="1">
      <c r="A3120" s="2">
        <v>3119</v>
      </c>
      <c r="B3120" s="2" t="s">
        <v>6331</v>
      </c>
      <c r="C3120" s="2">
        <f>YEAR(Data!$D3120)</f>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2">
        <v>-182.63700000000017</v>
      </c>
    </row>
    <row r="3121" spans="1:22" ht="14.25" customHeight="1">
      <c r="A3121" s="2">
        <v>3120</v>
      </c>
      <c r="B3121" s="2" t="s">
        <v>6331</v>
      </c>
      <c r="C3121" s="2">
        <f>YEAR(Data!$D3121)</f>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249.58400000000003</v>
      </c>
      <c r="T3121" s="2">
        <v>2</v>
      </c>
      <c r="U3121" s="2">
        <v>0.2</v>
      </c>
      <c r="V3121" s="2">
        <v>31.197999999999986</v>
      </c>
    </row>
    <row r="3122" spans="1:22" ht="14.25" customHeight="1">
      <c r="A3122" s="2">
        <v>3121</v>
      </c>
      <c r="B3122" s="2" t="s">
        <v>6331</v>
      </c>
      <c r="C3122" s="2">
        <f>YEAR(Data!$D3122)</f>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2">
        <v>7.3007999999999988</v>
      </c>
    </row>
    <row r="3123" spans="1:22" ht="14.25" customHeight="1">
      <c r="A3123" s="2">
        <v>3122</v>
      </c>
      <c r="B3123" s="2" t="s">
        <v>6331</v>
      </c>
      <c r="C3123" s="2">
        <f>YEAR(Data!$D3123)</f>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2">
        <v>7.5959999999999894</v>
      </c>
    </row>
    <row r="3124" spans="1:22" ht="14.25" customHeight="1">
      <c r="A3124" s="2">
        <v>3123</v>
      </c>
      <c r="B3124" s="2" t="s">
        <v>6331</v>
      </c>
      <c r="C3124" s="2">
        <f>YEAR(Data!$D3124)</f>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78.600000000000009</v>
      </c>
      <c r="T3124" s="2">
        <v>5</v>
      </c>
      <c r="U3124" s="2">
        <v>0.7</v>
      </c>
      <c r="V3124" s="2">
        <v>-62.88000000000001</v>
      </c>
    </row>
    <row r="3125" spans="1:22" ht="14.25" customHeight="1">
      <c r="A3125" s="2">
        <v>3124</v>
      </c>
      <c r="B3125" s="2" t="s">
        <v>6331</v>
      </c>
      <c r="C3125" s="2">
        <f>YEAR(Data!$D3125)</f>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3.7680000000000007</v>
      </c>
      <c r="T3125" s="2">
        <v>2</v>
      </c>
      <c r="U3125" s="2">
        <v>0.7</v>
      </c>
      <c r="V3125" s="2">
        <v>-3.1400000000000006</v>
      </c>
    </row>
    <row r="3126" spans="1:22" ht="14.25" customHeight="1">
      <c r="A3126" s="2">
        <v>3125</v>
      </c>
      <c r="B3126" s="2" t="s">
        <v>6331</v>
      </c>
      <c r="C3126" s="2">
        <f>YEAR(Data!$D3126)</f>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2">
        <v>51.831200000000024</v>
      </c>
    </row>
    <row r="3127" spans="1:22" ht="14.25" customHeight="1">
      <c r="A3127" s="2">
        <v>3126</v>
      </c>
      <c r="B3127" s="2" t="s">
        <v>6331</v>
      </c>
      <c r="C3127" s="2">
        <f>YEAR(Data!$D3127)</f>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2">
        <v>21.142799999999966</v>
      </c>
    </row>
    <row r="3128" spans="1:22" ht="14.25" customHeight="1">
      <c r="A3128" s="2">
        <v>3127</v>
      </c>
      <c r="B3128" s="2" t="s">
        <v>6334</v>
      </c>
      <c r="C3128" s="2">
        <f>YEAR(Data!$D3128)</f>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258.52799999999996</v>
      </c>
      <c r="T3128" s="2">
        <v>2</v>
      </c>
      <c r="U3128" s="2">
        <v>0.4</v>
      </c>
      <c r="V3128" s="2">
        <v>-47.396800000000013</v>
      </c>
    </row>
    <row r="3129" spans="1:22" ht="14.25" customHeight="1">
      <c r="A3129" s="2">
        <v>3128</v>
      </c>
      <c r="B3129" s="2" t="s">
        <v>6338</v>
      </c>
      <c r="C3129" s="2">
        <f>YEAR(Data!$D3129)</f>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2">
        <v>23.086399999999998</v>
      </c>
    </row>
    <row r="3130" spans="1:22" ht="14.25" customHeight="1">
      <c r="A3130" s="2">
        <v>3129</v>
      </c>
      <c r="B3130" s="2" t="s">
        <v>6341</v>
      </c>
      <c r="C3130" s="2">
        <f>YEAR(Data!$D3130)</f>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2">
        <v>14.671799999999998</v>
      </c>
    </row>
    <row r="3131" spans="1:22" ht="14.25" customHeight="1">
      <c r="A3131" s="2">
        <v>3130</v>
      </c>
      <c r="B3131" s="2" t="s">
        <v>6341</v>
      </c>
      <c r="C3131" s="2">
        <f>YEAR(Data!$D3131)</f>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241.56799999999998</v>
      </c>
      <c r="T3131" s="2">
        <v>2</v>
      </c>
      <c r="U3131" s="2">
        <v>0.2</v>
      </c>
      <c r="V3131" s="2">
        <v>18.11760000000001</v>
      </c>
    </row>
    <row r="3132" spans="1:22" ht="14.25" customHeight="1">
      <c r="A3132" s="2">
        <v>3131</v>
      </c>
      <c r="B3132" s="2" t="s">
        <v>6341</v>
      </c>
      <c r="C3132" s="2">
        <f>YEAR(Data!$D3132)</f>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2">
        <v>39.499999999999957</v>
      </c>
    </row>
    <row r="3133" spans="1:22" ht="14.25" customHeight="1">
      <c r="A3133" s="2">
        <v>3132</v>
      </c>
      <c r="B3133" s="2" t="s">
        <v>6341</v>
      </c>
      <c r="C3133" s="2">
        <f>YEAR(Data!$D3133)</f>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2">
        <v>70.55639999999994</v>
      </c>
    </row>
    <row r="3134" spans="1:22" ht="14.25" customHeight="1">
      <c r="A3134" s="2">
        <v>3133</v>
      </c>
      <c r="B3134" s="2" t="s">
        <v>6342</v>
      </c>
      <c r="C3134" s="2">
        <f>YEAR(Data!$D3134)</f>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2">
        <v>6.3743999999999996</v>
      </c>
    </row>
    <row r="3135" spans="1:22" ht="14.25" customHeight="1">
      <c r="A3135" s="2">
        <v>3134</v>
      </c>
      <c r="B3135" s="2" t="s">
        <v>6342</v>
      </c>
      <c r="C3135" s="2">
        <f>YEAR(Data!$D3135)</f>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2">
        <v>4.4352000000000009</v>
      </c>
    </row>
    <row r="3136" spans="1:22" ht="14.25" customHeight="1">
      <c r="A3136" s="2">
        <v>3135</v>
      </c>
      <c r="B3136" s="2" t="s">
        <v>6347</v>
      </c>
      <c r="C3136" s="2">
        <f>YEAR(Data!$D3136)</f>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30.559999999999992</v>
      </c>
      <c r="T3136" s="2">
        <v>5</v>
      </c>
      <c r="U3136" s="2">
        <v>0.8</v>
      </c>
      <c r="V3136" s="2">
        <v>-45.840000000000018</v>
      </c>
    </row>
    <row r="3137" spans="1:22" ht="14.25" customHeight="1">
      <c r="A3137" s="2">
        <v>3136</v>
      </c>
      <c r="B3137" s="2" t="s">
        <v>6347</v>
      </c>
      <c r="C3137" s="2">
        <f>YEAR(Data!$D3137)</f>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2">
        <v>-15.590400000000002</v>
      </c>
    </row>
    <row r="3138" spans="1:22" ht="14.25" customHeight="1">
      <c r="A3138" s="2">
        <v>3137</v>
      </c>
      <c r="B3138" s="2" t="s">
        <v>6347</v>
      </c>
      <c r="C3138" s="2">
        <f>YEAR(Data!$D3138)</f>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2">
        <v>8.4989999999999917</v>
      </c>
    </row>
    <row r="3139" spans="1:22" ht="14.25" customHeight="1">
      <c r="A3139" s="2">
        <v>3138</v>
      </c>
      <c r="B3139" s="2" t="s">
        <v>6347</v>
      </c>
      <c r="C3139" s="2">
        <f>YEAR(Data!$D3139)</f>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2">
        <v>4.4311999999999996</v>
      </c>
    </row>
    <row r="3140" spans="1:22" ht="14.25" customHeight="1">
      <c r="A3140" s="2">
        <v>3139</v>
      </c>
      <c r="B3140" s="2" t="s">
        <v>6347</v>
      </c>
      <c r="C3140" s="2">
        <f>YEAR(Data!$D3140)</f>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2">
        <v>-0.55980000000000452</v>
      </c>
    </row>
    <row r="3141" spans="1:22" ht="14.25" customHeight="1">
      <c r="A3141" s="2">
        <v>3140</v>
      </c>
      <c r="B3141" s="2" t="s">
        <v>6347</v>
      </c>
      <c r="C3141" s="2">
        <f>YEAR(Data!$D3141)</f>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2">
        <v>-17.707200000000007</v>
      </c>
    </row>
    <row r="3142" spans="1:22" ht="14.25" customHeight="1">
      <c r="A3142" s="2">
        <v>3141</v>
      </c>
      <c r="B3142" s="2" t="s">
        <v>6350</v>
      </c>
      <c r="C3142" s="2">
        <f>YEAR(Data!$D3142)</f>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90.829200000000014</v>
      </c>
    </row>
    <row r="3143" spans="1:22" ht="14.25" customHeight="1">
      <c r="A3143" s="2">
        <v>3142</v>
      </c>
      <c r="B3143" s="2" t="s">
        <v>6351</v>
      </c>
      <c r="C3143" s="2">
        <f>YEAR(Data!$D3143)</f>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210.39199999999997</v>
      </c>
      <c r="T3143" s="2">
        <v>2</v>
      </c>
      <c r="U3143" s="2">
        <v>0.8</v>
      </c>
      <c r="V3143" s="2">
        <v>-336.62720000000013</v>
      </c>
    </row>
    <row r="3144" spans="1:22" ht="14.25" customHeight="1">
      <c r="A3144" s="2">
        <v>3143</v>
      </c>
      <c r="B3144" s="2" t="s">
        <v>6352</v>
      </c>
      <c r="C3144" s="2">
        <f>YEAR(Data!$D3144)</f>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119.96000000000001</v>
      </c>
      <c r="T3144" s="2">
        <v>5</v>
      </c>
      <c r="U3144" s="2">
        <v>0.2</v>
      </c>
      <c r="V3144" s="2">
        <v>35.988000000000007</v>
      </c>
    </row>
    <row r="3145" spans="1:22" ht="14.25" customHeight="1">
      <c r="A3145" s="2">
        <v>3144</v>
      </c>
      <c r="B3145" s="2" t="s">
        <v>6352</v>
      </c>
      <c r="C3145" s="2">
        <f>YEAR(Data!$D3145)</f>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2">
        <v>0.92819999999999991</v>
      </c>
    </row>
    <row r="3146" spans="1:22" ht="14.25" customHeight="1">
      <c r="A3146" s="2">
        <v>3145</v>
      </c>
      <c r="B3146" s="2" t="s">
        <v>6353</v>
      </c>
      <c r="C3146" s="2">
        <f>YEAR(Data!$D3146)</f>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2">
        <v>-24.842999999999961</v>
      </c>
    </row>
    <row r="3147" spans="1:22" ht="14.25" customHeight="1">
      <c r="A3147" s="2">
        <v>3146</v>
      </c>
      <c r="B3147" s="2" t="s">
        <v>6354</v>
      </c>
      <c r="C3147" s="2">
        <f>YEAR(Data!$D3147)</f>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963.13600000000008</v>
      </c>
      <c r="T3147" s="2">
        <v>4</v>
      </c>
      <c r="U3147" s="2">
        <v>0.2</v>
      </c>
      <c r="V3147" s="2">
        <v>108.35279999999986</v>
      </c>
    </row>
    <row r="3148" spans="1:22" ht="14.25" customHeight="1">
      <c r="A3148" s="2">
        <v>3147</v>
      </c>
      <c r="B3148" s="2" t="s">
        <v>6354</v>
      </c>
      <c r="C3148" s="2">
        <f>YEAR(Data!$D3148)</f>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88.77600000000001</v>
      </c>
      <c r="T3148" s="2">
        <v>3</v>
      </c>
      <c r="U3148" s="2">
        <v>0.2</v>
      </c>
      <c r="V3148" s="2">
        <v>7.7679000000000009</v>
      </c>
    </row>
    <row r="3149" spans="1:22" ht="14.25" customHeight="1">
      <c r="A3149" s="2">
        <v>3148</v>
      </c>
      <c r="B3149" s="2" t="s">
        <v>6359</v>
      </c>
      <c r="C3149" s="2">
        <f>YEAR(Data!$D3149)</f>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32.400000000000006</v>
      </c>
      <c r="T3149" s="2">
        <v>5</v>
      </c>
      <c r="U3149" s="2">
        <v>0</v>
      </c>
      <c r="V3149" s="2">
        <v>10.367999999999999</v>
      </c>
    </row>
    <row r="3150" spans="1:22" ht="14.25" customHeight="1">
      <c r="A3150" s="2">
        <v>3149</v>
      </c>
      <c r="B3150" s="2" t="s">
        <v>6360</v>
      </c>
      <c r="C3150" s="2">
        <f>YEAR(Data!$D3150)</f>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32.400000000000006</v>
      </c>
      <c r="T3150" s="2">
        <v>5</v>
      </c>
      <c r="U3150" s="2">
        <v>0</v>
      </c>
      <c r="V3150" s="2">
        <v>15.552000000000001</v>
      </c>
    </row>
    <row r="3151" spans="1:22" ht="14.25" customHeight="1">
      <c r="A3151" s="2">
        <v>3150</v>
      </c>
      <c r="B3151" s="2" t="s">
        <v>6361</v>
      </c>
      <c r="C3151" s="2">
        <f>YEAR(Data!$D3151)</f>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31.049999999999997</v>
      </c>
      <c r="T3151" s="2">
        <v>3</v>
      </c>
      <c r="U3151" s="2">
        <v>0</v>
      </c>
      <c r="V3151" s="2">
        <v>14.904</v>
      </c>
    </row>
    <row r="3152" spans="1:22" ht="14.25" customHeight="1">
      <c r="A3152" s="2">
        <v>3151</v>
      </c>
      <c r="B3152" s="2" t="s">
        <v>6362</v>
      </c>
      <c r="C3152" s="2">
        <f>YEAR(Data!$D3152)</f>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2025.3600000000001</v>
      </c>
      <c r="T3152" s="2">
        <v>6</v>
      </c>
      <c r="U3152" s="2">
        <v>0.2</v>
      </c>
      <c r="V3152" s="2">
        <v>607.60800000000006</v>
      </c>
    </row>
    <row r="3153" spans="1:22" ht="14.25" customHeight="1">
      <c r="A3153" s="2">
        <v>3152</v>
      </c>
      <c r="B3153" s="2" t="s">
        <v>6362</v>
      </c>
      <c r="C3153" s="2">
        <f>YEAR(Data!$D3153)</f>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1799.9940000000001</v>
      </c>
      <c r="T3153" s="2">
        <v>2</v>
      </c>
      <c r="U3153" s="2">
        <v>0.7</v>
      </c>
      <c r="V3153" s="2">
        <v>-2639.9912000000004</v>
      </c>
    </row>
    <row r="3154" spans="1:22" ht="14.25" customHeight="1">
      <c r="A3154" s="2">
        <v>3153</v>
      </c>
      <c r="B3154" s="2" t="s">
        <v>6362</v>
      </c>
      <c r="C3154" s="2">
        <f>YEAR(Data!$D3154)</f>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101.98799999999999</v>
      </c>
      <c r="T3154" s="2">
        <v>2</v>
      </c>
      <c r="U3154" s="2">
        <v>0.4</v>
      </c>
      <c r="V3154" s="2">
        <v>-16.998000000000019</v>
      </c>
    </row>
    <row r="3155" spans="1:22" ht="14.25" customHeight="1">
      <c r="A3155" s="2">
        <v>3154</v>
      </c>
      <c r="B3155" s="2" t="s">
        <v>6362</v>
      </c>
      <c r="C3155" s="2">
        <f>YEAR(Data!$D3155)</f>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2">
        <v>69.001800000000017</v>
      </c>
    </row>
    <row r="3156" spans="1:22" ht="14.25" customHeight="1">
      <c r="A3156" s="2">
        <v>3155</v>
      </c>
      <c r="B3156" s="2" t="s">
        <v>6365</v>
      </c>
      <c r="C3156" s="2">
        <f>YEAR(Data!$D3156)</f>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2">
        <v>331.19099999999997</v>
      </c>
    </row>
    <row r="3157" spans="1:22" ht="14.25" customHeight="1">
      <c r="A3157" s="2">
        <v>3156</v>
      </c>
      <c r="B3157" s="2" t="s">
        <v>6369</v>
      </c>
      <c r="C3157" s="2">
        <f>YEAR(Data!$D3157)</f>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2">
        <v>33.721199999999996</v>
      </c>
    </row>
    <row r="3158" spans="1:22" ht="14.25" customHeight="1">
      <c r="A3158" s="2">
        <v>3157</v>
      </c>
      <c r="B3158" s="2" t="s">
        <v>6372</v>
      </c>
      <c r="C3158" s="2">
        <f>YEAR(Data!$D3158)</f>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-75.830400000000054</v>
      </c>
    </row>
    <row r="3159" spans="1:22" ht="14.25" customHeight="1">
      <c r="A3159" s="2">
        <v>3158</v>
      </c>
      <c r="B3159" s="2" t="s">
        <v>6372</v>
      </c>
      <c r="C3159" s="2">
        <f>YEAR(Data!$D3159)</f>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2">
        <v>11.7</v>
      </c>
    </row>
    <row r="3160" spans="1:22" ht="14.25" customHeight="1">
      <c r="A3160" s="2">
        <v>3159</v>
      </c>
      <c r="B3160" s="2" t="s">
        <v>6373</v>
      </c>
      <c r="C3160" s="2">
        <f>YEAR(Data!$D3160)</f>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2">
        <v>5.9184999999999981</v>
      </c>
    </row>
    <row r="3161" spans="1:22" ht="14.25" customHeight="1">
      <c r="A3161" s="2">
        <v>3160</v>
      </c>
      <c r="B3161" s="2" t="s">
        <v>6373</v>
      </c>
      <c r="C3161" s="2">
        <f>YEAR(Data!$D3161)</f>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119.97600000000001</v>
      </c>
      <c r="T3161" s="2">
        <v>3</v>
      </c>
      <c r="U3161" s="2">
        <v>0.2</v>
      </c>
      <c r="V3161" s="2">
        <v>-17.996400000000019</v>
      </c>
    </row>
    <row r="3162" spans="1:22" ht="14.25" customHeight="1">
      <c r="A3162" s="2">
        <v>3161</v>
      </c>
      <c r="B3162" s="2" t="s">
        <v>6374</v>
      </c>
      <c r="C3162" s="2">
        <f>YEAR(Data!$D3162)</f>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5.1799999999999988</v>
      </c>
      <c r="T3162" s="2">
        <v>5</v>
      </c>
      <c r="U3162" s="2">
        <v>0.8</v>
      </c>
      <c r="V3162" s="2">
        <v>-8.0289999999999999</v>
      </c>
    </row>
    <row r="3163" spans="1:22" ht="14.25" customHeight="1">
      <c r="A3163" s="2">
        <v>3162</v>
      </c>
      <c r="B3163" s="2" t="s">
        <v>6379</v>
      </c>
      <c r="C3163" s="2">
        <f>YEAR(Data!$D3163)</f>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2">
        <v>7.3132000000000001</v>
      </c>
    </row>
    <row r="3164" spans="1:22" ht="14.25" customHeight="1">
      <c r="A3164" s="2">
        <v>3163</v>
      </c>
      <c r="B3164" s="2" t="s">
        <v>6379</v>
      </c>
      <c r="C3164" s="2">
        <f>YEAR(Data!$D3164)</f>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2">
        <v>36.824499999999993</v>
      </c>
    </row>
    <row r="3165" spans="1:22" ht="14.25" customHeight="1">
      <c r="A3165" s="2">
        <v>3164</v>
      </c>
      <c r="B3165" s="2" t="s">
        <v>6379</v>
      </c>
      <c r="C3165" s="2">
        <f>YEAR(Data!$D3165)</f>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59.519999999999996</v>
      </c>
      <c r="T3165" s="2">
        <v>3</v>
      </c>
      <c r="U3165" s="2">
        <v>0</v>
      </c>
      <c r="V3165" s="2">
        <v>15.475200000000001</v>
      </c>
    </row>
    <row r="3166" spans="1:22" ht="14.25" customHeight="1">
      <c r="A3166" s="2">
        <v>3165</v>
      </c>
      <c r="B3166" s="2" t="s">
        <v>6379</v>
      </c>
      <c r="C3166" s="2">
        <f>YEAR(Data!$D3166)</f>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2">
        <v>17.333999999999996</v>
      </c>
    </row>
    <row r="3167" spans="1:22" ht="14.25" customHeight="1">
      <c r="A3167" s="2">
        <v>3166</v>
      </c>
      <c r="B3167" s="2" t="s">
        <v>6379</v>
      </c>
      <c r="C3167" s="2">
        <f>YEAR(Data!$D3167)</f>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239.98400000000004</v>
      </c>
      <c r="T3167" s="2">
        <v>2</v>
      </c>
      <c r="U3167" s="2">
        <v>0.2</v>
      </c>
      <c r="V3167" s="2">
        <v>23.998400000000004</v>
      </c>
    </row>
    <row r="3168" spans="1:22" ht="14.25" customHeight="1">
      <c r="A3168" s="2">
        <v>3167</v>
      </c>
      <c r="B3168" s="2" t="s">
        <v>6379</v>
      </c>
      <c r="C3168" s="2">
        <f>YEAR(Data!$D3168)</f>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2">
        <v>9.4815000000000005</v>
      </c>
    </row>
    <row r="3169" spans="1:22" ht="14.25" customHeight="1">
      <c r="A3169" s="2">
        <v>3168</v>
      </c>
      <c r="B3169" s="2" t="s">
        <v>6384</v>
      </c>
      <c r="C3169" s="2">
        <f>YEAR(Data!$D3169)</f>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2">
        <v>32.159999999999997</v>
      </c>
    </row>
    <row r="3170" spans="1:22" ht="14.25" customHeight="1">
      <c r="A3170" s="2">
        <v>3169</v>
      </c>
      <c r="B3170" s="2" t="s">
        <v>6385</v>
      </c>
      <c r="C3170" s="2">
        <f>YEAR(Data!$D3170)</f>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2">
        <v>-24.39200000000001</v>
      </c>
    </row>
    <row r="3171" spans="1:22" ht="14.25" customHeight="1">
      <c r="A3171" s="2">
        <v>3170</v>
      </c>
      <c r="B3171" s="2" t="s">
        <v>6385</v>
      </c>
      <c r="C3171" s="2">
        <f>YEAR(Data!$D3171)</f>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62.192000000000007</v>
      </c>
      <c r="T3171" s="2">
        <v>13</v>
      </c>
      <c r="U3171" s="2">
        <v>0.2</v>
      </c>
      <c r="V3171" s="2">
        <v>19.434999999999995</v>
      </c>
    </row>
    <row r="3172" spans="1:22" ht="14.25" customHeight="1">
      <c r="A3172" s="2">
        <v>3171</v>
      </c>
      <c r="B3172" s="2" t="s">
        <v>6386</v>
      </c>
      <c r="C3172" s="2">
        <f>YEAR(Data!$D3172)</f>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2">
        <v>11.223600000000001</v>
      </c>
    </row>
    <row r="3173" spans="1:22" ht="14.25" customHeight="1">
      <c r="A3173" s="2">
        <v>3172</v>
      </c>
      <c r="B3173" s="2" t="s">
        <v>6387</v>
      </c>
      <c r="C3173" s="2">
        <f>YEAR(Data!$D3173)</f>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3.1679999999999993</v>
      </c>
      <c r="T3173" s="2">
        <v>2</v>
      </c>
      <c r="U3173" s="2">
        <v>0.8</v>
      </c>
      <c r="V3173" s="2">
        <v>-4.7520000000000007</v>
      </c>
    </row>
    <row r="3174" spans="1:22" ht="14.25" customHeight="1">
      <c r="A3174" s="2">
        <v>3173</v>
      </c>
      <c r="B3174" s="2" t="s">
        <v>6387</v>
      </c>
      <c r="C3174" s="2">
        <f>YEAR(Data!$D3174)</f>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2">
        <v>0</v>
      </c>
    </row>
    <row r="3175" spans="1:22" ht="14.25" customHeight="1">
      <c r="A3175" s="2">
        <v>3174</v>
      </c>
      <c r="B3175" s="2" t="s">
        <v>6387</v>
      </c>
      <c r="C3175" s="2">
        <f>YEAR(Data!$D3175)</f>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13.392000000000001</v>
      </c>
      <c r="T3175" s="2">
        <v>3</v>
      </c>
      <c r="U3175" s="2">
        <v>0.2</v>
      </c>
      <c r="V3175" s="2">
        <v>1.5065999999999975</v>
      </c>
    </row>
    <row r="3176" spans="1:22" ht="14.25" customHeight="1">
      <c r="A3176" s="2">
        <v>3175</v>
      </c>
      <c r="B3176" s="2" t="s">
        <v>6388</v>
      </c>
      <c r="C3176" s="2">
        <f>YEAR(Data!$D3176)</f>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2">
        <v>50.9208</v>
      </c>
    </row>
    <row r="3177" spans="1:22" ht="14.25" customHeight="1">
      <c r="A3177" s="2">
        <v>3176</v>
      </c>
      <c r="B3177" s="2" t="s">
        <v>6391</v>
      </c>
      <c r="C3177" s="2">
        <f>YEAR(Data!$D3177)</f>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180.58800000000005</v>
      </c>
      <c r="T3177" s="2">
        <v>2</v>
      </c>
      <c r="U3177" s="2">
        <v>0.7</v>
      </c>
      <c r="V3177" s="2">
        <v>-240.78400000000005</v>
      </c>
    </row>
    <row r="3178" spans="1:22" ht="14.25" customHeight="1">
      <c r="A3178" s="2">
        <v>3177</v>
      </c>
      <c r="B3178" s="2" t="s">
        <v>6391</v>
      </c>
      <c r="C3178" s="2">
        <f>YEAR(Data!$D3178)</f>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2">
        <v>0.59979999999999656</v>
      </c>
    </row>
    <row r="3179" spans="1:22" ht="14.25" customHeight="1">
      <c r="A3179" s="2">
        <v>3178</v>
      </c>
      <c r="B3179" s="2" t="s">
        <v>6392</v>
      </c>
      <c r="C3179" s="2">
        <f>YEAR(Data!$D3179)</f>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2">
        <v>9.0048000000000012</v>
      </c>
    </row>
    <row r="3180" spans="1:22" ht="14.25" customHeight="1">
      <c r="A3180" s="2">
        <v>3179</v>
      </c>
      <c r="B3180" s="2" t="s">
        <v>6393</v>
      </c>
      <c r="C3180" s="2">
        <f>YEAR(Data!$D3180)</f>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6.0725999999999987</v>
      </c>
    </row>
    <row r="3181" spans="1:22" ht="14.25" customHeight="1">
      <c r="A3181" s="2">
        <v>3180</v>
      </c>
      <c r="B3181" s="2" t="s">
        <v>6393</v>
      </c>
      <c r="C3181" s="2">
        <f>YEAR(Data!$D3181)</f>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2">
        <v>18.190799999999996</v>
      </c>
    </row>
    <row r="3182" spans="1:22" ht="14.25" customHeight="1">
      <c r="A3182" s="2">
        <v>3181</v>
      </c>
      <c r="B3182" s="2" t="s">
        <v>6393</v>
      </c>
      <c r="C3182" s="2">
        <f>YEAR(Data!$D3182)</f>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254.89999999999998</v>
      </c>
      <c r="T3182" s="2">
        <v>5</v>
      </c>
      <c r="U3182" s="2">
        <v>0</v>
      </c>
      <c r="V3182" s="2">
        <v>68.823000000000008</v>
      </c>
    </row>
    <row r="3183" spans="1:22" ht="14.25" customHeight="1">
      <c r="A3183" s="2">
        <v>3182</v>
      </c>
      <c r="B3183" s="2" t="s">
        <v>6394</v>
      </c>
      <c r="C3183" s="2">
        <f>YEAR(Data!$D3183)</f>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2">
        <v>4.4344000000000001</v>
      </c>
    </row>
    <row r="3184" spans="1:22" ht="14.25" customHeight="1">
      <c r="A3184" s="2">
        <v>3183</v>
      </c>
      <c r="B3184" s="2" t="s">
        <v>6394</v>
      </c>
      <c r="C3184" s="2">
        <f>YEAR(Data!$D3184)</f>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826.62000000000012</v>
      </c>
      <c r="T3184" s="2">
        <v>3</v>
      </c>
      <c r="U3184" s="2">
        <v>0</v>
      </c>
      <c r="V3184" s="2">
        <v>355.4466000000001</v>
      </c>
    </row>
    <row r="3185" spans="1:22" ht="14.25" customHeight="1">
      <c r="A3185" s="2">
        <v>3184</v>
      </c>
      <c r="B3185" s="2" t="s">
        <v>6394</v>
      </c>
      <c r="C3185" s="2">
        <f>YEAR(Data!$D3185)</f>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2">
        <v>473.61059999999975</v>
      </c>
    </row>
    <row r="3186" spans="1:22" ht="14.25" customHeight="1">
      <c r="A3186" s="2">
        <v>3185</v>
      </c>
      <c r="B3186" s="2" t="s">
        <v>6394</v>
      </c>
      <c r="C3186" s="2">
        <f>YEAR(Data!$D3186)</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2">
        <v>157.87019999999993</v>
      </c>
    </row>
    <row r="3187" spans="1:22" ht="14.25" customHeight="1">
      <c r="A3187" s="2">
        <v>3186</v>
      </c>
      <c r="B3187" s="2" t="s">
        <v>6395</v>
      </c>
      <c r="C3187" s="2">
        <f>YEAR(Data!$D3187)</f>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26.045999999999992</v>
      </c>
      <c r="T3187" s="2">
        <v>3</v>
      </c>
      <c r="U3187" s="2">
        <v>0.8</v>
      </c>
      <c r="V3187" s="2">
        <v>-44.278199999999998</v>
      </c>
    </row>
    <row r="3188" spans="1:22" ht="14.25" customHeight="1">
      <c r="A3188" s="2">
        <v>3187</v>
      </c>
      <c r="B3188" s="2" t="s">
        <v>6395</v>
      </c>
      <c r="C3188" s="2">
        <f>YEAR(Data!$D3188)</f>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2">
        <v>26.952599999999997</v>
      </c>
    </row>
    <row r="3189" spans="1:22" ht="14.25" customHeight="1">
      <c r="A3189" s="2">
        <v>3188</v>
      </c>
      <c r="B3189" s="2" t="s">
        <v>6397</v>
      </c>
      <c r="C3189" s="2">
        <f>YEAR(Data!$D3189)</f>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2">
        <v>32.1678</v>
      </c>
    </row>
    <row r="3190" spans="1:22" ht="14.25" customHeight="1">
      <c r="A3190" s="2">
        <v>3189</v>
      </c>
      <c r="B3190" s="2" t="s">
        <v>6398</v>
      </c>
      <c r="C3190" s="2">
        <f>YEAR(Data!$D3190)</f>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2">
        <v>1.7999999999999998</v>
      </c>
    </row>
    <row r="3191" spans="1:22" ht="14.25" customHeight="1">
      <c r="A3191" s="2">
        <v>3190</v>
      </c>
      <c r="B3191" s="2" t="s">
        <v>6398</v>
      </c>
      <c r="C3191" s="2">
        <f>YEAR(Data!$D3191)</f>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2">
        <v>7.5864000000000003</v>
      </c>
    </row>
    <row r="3192" spans="1:22" ht="14.25" customHeight="1">
      <c r="A3192" s="2">
        <v>3191</v>
      </c>
      <c r="B3192" s="2" t="s">
        <v>6402</v>
      </c>
      <c r="C3192" s="2">
        <f>YEAR(Data!$D3192)</f>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2">
        <v>-3.1680000000000001</v>
      </c>
    </row>
    <row r="3193" spans="1:22" ht="14.25" customHeight="1">
      <c r="A3193" s="2">
        <v>3192</v>
      </c>
      <c r="B3193" s="2" t="s">
        <v>6405</v>
      </c>
      <c r="C3193" s="2">
        <f>YEAR(Data!$D3193)</f>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2">
        <v>17.157400000000003</v>
      </c>
    </row>
    <row r="3194" spans="1:22" ht="14.25" customHeight="1">
      <c r="A3194" s="2">
        <v>3193</v>
      </c>
      <c r="B3194" s="2" t="s">
        <v>6406</v>
      </c>
      <c r="C3194" s="2">
        <f>YEAR(Data!$D3194)</f>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6.3699999999999983</v>
      </c>
      <c r="T3194" s="2">
        <v>7</v>
      </c>
      <c r="U3194" s="2">
        <v>0.8</v>
      </c>
      <c r="V3194" s="2">
        <v>-9.5550000000000015</v>
      </c>
    </row>
    <row r="3195" spans="1:22" ht="14.25" customHeight="1">
      <c r="A3195" s="2">
        <v>3194</v>
      </c>
      <c r="B3195" s="2" t="s">
        <v>6408</v>
      </c>
      <c r="C3195" s="2">
        <f>YEAR(Data!$D3195)</f>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3.6479999999999992</v>
      </c>
      <c r="T3195" s="2">
        <v>3</v>
      </c>
      <c r="U3195" s="2">
        <v>0.8</v>
      </c>
      <c r="V3195" s="2">
        <v>-6.0192000000000032</v>
      </c>
    </row>
    <row r="3196" spans="1:22" ht="14.25" customHeight="1">
      <c r="A3196" s="2">
        <v>3195</v>
      </c>
      <c r="B3196" s="2" t="s">
        <v>6408</v>
      </c>
      <c r="C3196" s="2">
        <f>YEAR(Data!$D3196)</f>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31.104000000000006</v>
      </c>
      <c r="T3196" s="2">
        <v>6</v>
      </c>
      <c r="U3196" s="2">
        <v>0.2</v>
      </c>
      <c r="V3196" s="2">
        <v>10.8864</v>
      </c>
    </row>
    <row r="3197" spans="1:22" ht="14.25" customHeight="1">
      <c r="A3197" s="2">
        <v>3196</v>
      </c>
      <c r="B3197" s="2" t="s">
        <v>6411</v>
      </c>
      <c r="C3197" s="2">
        <f>YEAR(Data!$D3197)</f>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2">
        <v>0.23339999999999961</v>
      </c>
    </row>
    <row r="3198" spans="1:22" ht="14.25" customHeight="1">
      <c r="A3198" s="2">
        <v>3197</v>
      </c>
      <c r="B3198" s="2" t="s">
        <v>6414</v>
      </c>
      <c r="C3198" s="2">
        <f>YEAR(Data!$D3198)</f>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2">
        <v>14.085899999999999</v>
      </c>
    </row>
    <row r="3199" spans="1:22" ht="14.25" customHeight="1">
      <c r="A3199" s="2">
        <v>3198</v>
      </c>
      <c r="B3199" s="2" t="s">
        <v>6415</v>
      </c>
      <c r="C3199" s="2">
        <f>YEAR(Data!$D3199)</f>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3.366000000000001</v>
      </c>
      <c r="T3199" s="2">
        <v>3</v>
      </c>
      <c r="U3199" s="2">
        <v>0.7</v>
      </c>
      <c r="V3199" s="2">
        <v>-2.2439999999999989</v>
      </c>
    </row>
    <row r="3200" spans="1:22" ht="14.25" customHeight="1">
      <c r="A3200" s="2">
        <v>3199</v>
      </c>
      <c r="B3200" s="2" t="s">
        <v>6416</v>
      </c>
      <c r="C3200" s="2">
        <f>YEAR(Data!$D3200)</f>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2">
        <v>9.5968000000000053</v>
      </c>
    </row>
    <row r="3201" spans="1:22" ht="14.25" customHeight="1">
      <c r="A3201" s="2">
        <v>3200</v>
      </c>
      <c r="B3201" s="2" t="s">
        <v>6419</v>
      </c>
      <c r="C3201" s="2">
        <f>YEAR(Data!$D3201)</f>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2">
        <v>2.3379999999999983</v>
      </c>
    </row>
    <row r="3202" spans="1:22" ht="14.25" customHeight="1">
      <c r="A3202" s="2">
        <v>3201</v>
      </c>
      <c r="B3202" s="2" t="s">
        <v>6422</v>
      </c>
      <c r="C3202" s="2">
        <f>YEAR(Data!$D3202)</f>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2">
        <v>3.7308000000000021</v>
      </c>
    </row>
    <row r="3203" spans="1:22" ht="14.25" customHeight="1">
      <c r="A3203" s="2">
        <v>3202</v>
      </c>
      <c r="B3203" s="2" t="s">
        <v>6422</v>
      </c>
      <c r="C3203" s="2">
        <f>YEAR(Data!$D3203)</f>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15.936000000000002</v>
      </c>
      <c r="T3203" s="2">
        <v>4</v>
      </c>
      <c r="U3203" s="2">
        <v>0.2</v>
      </c>
      <c r="V3203" s="2">
        <v>5.7768000000000015</v>
      </c>
    </row>
    <row r="3204" spans="1:22" ht="14.25" customHeight="1">
      <c r="A3204" s="2">
        <v>3203</v>
      </c>
      <c r="B3204" s="2" t="s">
        <v>6423</v>
      </c>
      <c r="C3204" s="2">
        <f>YEAR(Data!$D3204)</f>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2">
        <v>60.153600000000012</v>
      </c>
    </row>
    <row r="3205" spans="1:22" ht="14.25" customHeight="1">
      <c r="A3205" s="2">
        <v>3204</v>
      </c>
      <c r="B3205" s="2" t="s">
        <v>6423</v>
      </c>
      <c r="C3205" s="2">
        <f>YEAR(Data!$D3205)</f>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2">
        <v>4.2861000000000002</v>
      </c>
    </row>
    <row r="3206" spans="1:22" ht="14.25" customHeight="1">
      <c r="A3206" s="2">
        <v>3205</v>
      </c>
      <c r="B3206" s="2" t="s">
        <v>6423</v>
      </c>
      <c r="C3206" s="2">
        <f>YEAR(Data!$D3206)</f>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2">
        <v>11.166400000000003</v>
      </c>
    </row>
    <row r="3207" spans="1:22" ht="14.25" customHeight="1">
      <c r="A3207" s="2">
        <v>3206</v>
      </c>
      <c r="B3207" s="2" t="s">
        <v>6423</v>
      </c>
      <c r="C3207" s="2">
        <f>YEAR(Data!$D3207)</f>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2">
        <v>28.007999999999996</v>
      </c>
    </row>
    <row r="3208" spans="1:22" ht="14.25" customHeight="1">
      <c r="A3208" s="2">
        <v>3207</v>
      </c>
      <c r="B3208" s="2" t="s">
        <v>6423</v>
      </c>
      <c r="C3208" s="2">
        <f>YEAR(Data!$D3208)</f>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2">
        <v>14.896000000000003</v>
      </c>
    </row>
    <row r="3209" spans="1:22" ht="14.25" customHeight="1">
      <c r="A3209" s="2">
        <v>3208</v>
      </c>
      <c r="B3209" s="2" t="s">
        <v>6423</v>
      </c>
      <c r="C3209" s="2">
        <f>YEAR(Data!$D3209)</f>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2">
        <v>18.3264</v>
      </c>
    </row>
    <row r="3210" spans="1:22" ht="14.25" customHeight="1">
      <c r="A3210" s="2">
        <v>3209</v>
      </c>
      <c r="B3210" s="2" t="s">
        <v>6426</v>
      </c>
      <c r="C3210" s="2">
        <f>YEAR(Data!$D3210)</f>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2">
        <v>118.98299999999999</v>
      </c>
    </row>
    <row r="3211" spans="1:22" ht="14.25" customHeight="1">
      <c r="A3211" s="2">
        <v>3210</v>
      </c>
      <c r="B3211" s="2" t="s">
        <v>6426</v>
      </c>
      <c r="C3211" s="2">
        <f>YEAR(Data!$D3211)</f>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377.92800000000005</v>
      </c>
      <c r="T3211" s="2">
        <v>9</v>
      </c>
      <c r="U3211" s="2">
        <v>0.2</v>
      </c>
      <c r="V3211" s="2">
        <v>141.72300000000001</v>
      </c>
    </row>
    <row r="3212" spans="1:22" ht="14.25" customHeight="1">
      <c r="A3212" s="2">
        <v>3211</v>
      </c>
      <c r="B3212" s="2" t="s">
        <v>6429</v>
      </c>
      <c r="C3212" s="2">
        <f>YEAR(Data!$D3212)</f>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13.392000000000001</v>
      </c>
      <c r="T3212" s="2">
        <v>3</v>
      </c>
      <c r="U3212" s="2">
        <v>0.2</v>
      </c>
      <c r="V3212" s="2">
        <v>5.0220000000000002</v>
      </c>
    </row>
    <row r="3213" spans="1:22" ht="14.25" customHeight="1">
      <c r="A3213" s="2">
        <v>3212</v>
      </c>
      <c r="B3213" s="2" t="s">
        <v>6429</v>
      </c>
      <c r="C3213" s="2">
        <f>YEAR(Data!$D3213)</f>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11.227999999999998</v>
      </c>
      <c r="T3213" s="2">
        <v>7</v>
      </c>
      <c r="U3213" s="2">
        <v>0.8</v>
      </c>
      <c r="V3213" s="2">
        <v>-18.52620000000001</v>
      </c>
    </row>
    <row r="3214" spans="1:22" ht="14.25" customHeight="1">
      <c r="A3214" s="2">
        <v>3213</v>
      </c>
      <c r="B3214" s="2" t="s">
        <v>6431</v>
      </c>
      <c r="C3214" s="2">
        <f>YEAR(Data!$D3214)</f>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2">
        <v>58.027200000000001</v>
      </c>
    </row>
    <row r="3215" spans="1:22" ht="14.25" customHeight="1">
      <c r="A3215" s="2">
        <v>3214</v>
      </c>
      <c r="B3215" s="2" t="s">
        <v>6432</v>
      </c>
      <c r="C3215" s="2">
        <f>YEAR(Data!$D3215)</f>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2">
        <v>0.16919999999999991</v>
      </c>
    </row>
    <row r="3216" spans="1:22" ht="14.25" customHeight="1">
      <c r="A3216" s="2">
        <v>3215</v>
      </c>
      <c r="B3216" s="2" t="s">
        <v>6432</v>
      </c>
      <c r="C3216" s="2">
        <f>YEAR(Data!$D3216)</f>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34.848000000000006</v>
      </c>
      <c r="T3216" s="2">
        <v>2</v>
      </c>
      <c r="U3216" s="2">
        <v>0.2</v>
      </c>
      <c r="V3216" s="2">
        <v>6.5339999999999971</v>
      </c>
    </row>
    <row r="3217" spans="1:22" ht="14.25" customHeight="1">
      <c r="A3217" s="2">
        <v>3216</v>
      </c>
      <c r="B3217" s="2" t="s">
        <v>6433</v>
      </c>
      <c r="C3217" s="2">
        <f>YEAR(Data!$D3217)</f>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75.179999999999993</v>
      </c>
      <c r="T3217" s="2">
        <v>6</v>
      </c>
      <c r="U3217" s="2">
        <v>0</v>
      </c>
      <c r="V3217" s="2">
        <v>35.334599999999995</v>
      </c>
    </row>
    <row r="3218" spans="1:22" ht="14.25" customHeight="1">
      <c r="A3218" s="2">
        <v>3217</v>
      </c>
      <c r="B3218" s="2" t="s">
        <v>6435</v>
      </c>
      <c r="C3218" s="2">
        <f>YEAR(Data!$D3218)</f>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2">
        <v>52.489499999999992</v>
      </c>
    </row>
    <row r="3219" spans="1:22" ht="14.25" customHeight="1">
      <c r="A3219" s="2">
        <v>3218</v>
      </c>
      <c r="B3219" s="2" t="s">
        <v>6436</v>
      </c>
      <c r="C3219" s="2">
        <f>YEAR(Data!$D3219)</f>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931.17600000000016</v>
      </c>
      <c r="T3219" s="2">
        <v>3</v>
      </c>
      <c r="U3219" s="2">
        <v>0.2</v>
      </c>
      <c r="V3219" s="2">
        <v>314.27190000000002</v>
      </c>
    </row>
    <row r="3220" spans="1:22" ht="14.25" customHeight="1">
      <c r="A3220" s="2">
        <v>3219</v>
      </c>
      <c r="B3220" s="2" t="s">
        <v>6436</v>
      </c>
      <c r="C3220" s="2">
        <f>YEAR(Data!$D3220)</f>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2">
        <v>124.95519999999999</v>
      </c>
    </row>
    <row r="3221" spans="1:22" ht="14.25" customHeight="1">
      <c r="A3221" s="2">
        <v>3220</v>
      </c>
      <c r="B3221" s="2" t="s">
        <v>6437</v>
      </c>
      <c r="C3221" s="2">
        <f>YEAR(Data!$D3221)</f>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2">
        <v>45.527999999999992</v>
      </c>
    </row>
    <row r="3222" spans="1:22" ht="14.25" customHeight="1">
      <c r="A3222" s="2">
        <v>3221</v>
      </c>
      <c r="B3222" s="2" t="s">
        <v>6437</v>
      </c>
      <c r="C3222" s="2">
        <f>YEAR(Data!$D3222)</f>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2">
        <v>23.003999999999998</v>
      </c>
    </row>
    <row r="3223" spans="1:22" ht="14.25" customHeight="1">
      <c r="A3223" s="2">
        <v>3222</v>
      </c>
      <c r="B3223" s="2" t="s">
        <v>6437</v>
      </c>
      <c r="C3223" s="2">
        <f>YEAR(Data!$D3223)</f>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2">
        <v>32.4</v>
      </c>
    </row>
    <row r="3224" spans="1:22" ht="14.25" customHeight="1">
      <c r="A3224" s="2">
        <v>3223</v>
      </c>
      <c r="B3224" s="2" t="s">
        <v>6438</v>
      </c>
      <c r="C3224" s="2">
        <f>YEAR(Data!$D3224)</f>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2">
        <v>3.4103999999999997</v>
      </c>
    </row>
    <row r="3225" spans="1:22" ht="14.25" customHeight="1">
      <c r="A3225" s="2">
        <v>3224</v>
      </c>
      <c r="B3225" s="2" t="s">
        <v>6438</v>
      </c>
      <c r="C3225" s="2">
        <f>YEAR(Data!$D3225)</f>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2">
        <v>1.4599999999999997</v>
      </c>
    </row>
    <row r="3226" spans="1:22" ht="14.25" customHeight="1">
      <c r="A3226" s="2">
        <v>3225</v>
      </c>
      <c r="B3226" s="2" t="s">
        <v>6438</v>
      </c>
      <c r="C3226" s="2">
        <f>YEAR(Data!$D3226)</f>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318.40000000000003</v>
      </c>
      <c r="T3226" s="2">
        <v>2</v>
      </c>
      <c r="U3226" s="2">
        <v>0.2</v>
      </c>
      <c r="V3226" s="2">
        <v>107.46</v>
      </c>
    </row>
    <row r="3227" spans="1:22" ht="14.25" customHeight="1">
      <c r="A3227" s="2">
        <v>3226</v>
      </c>
      <c r="B3227" s="2" t="s">
        <v>6438</v>
      </c>
      <c r="C3227" s="2">
        <f>YEAR(Data!$D3227)</f>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2">
        <v>4.628400000000001</v>
      </c>
    </row>
    <row r="3228" spans="1:22" ht="14.25" customHeight="1">
      <c r="A3228" s="2">
        <v>3227</v>
      </c>
      <c r="B3228" s="2" t="s">
        <v>6438</v>
      </c>
      <c r="C3228" s="2">
        <f>YEAR(Data!$D3228)</f>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2">
        <v>-3.2639999999999993</v>
      </c>
    </row>
    <row r="3229" spans="1:22" ht="14.25" customHeight="1">
      <c r="A3229" s="2">
        <v>3228</v>
      </c>
      <c r="B3229" s="2" t="s">
        <v>6438</v>
      </c>
      <c r="C3229" s="2">
        <f>YEAR(Data!$D3229)</f>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2">
        <v>20.157899999999991</v>
      </c>
    </row>
    <row r="3230" spans="1:22" ht="14.25" customHeight="1">
      <c r="A3230" s="2">
        <v>3229</v>
      </c>
      <c r="B3230" s="2" t="s">
        <v>6438</v>
      </c>
      <c r="C3230" s="2">
        <f>YEAR(Data!$D3230)</f>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2">
        <v>-8.9500000000001023E-2</v>
      </c>
    </row>
    <row r="3231" spans="1:22" ht="14.25" customHeight="1">
      <c r="A3231" s="2">
        <v>3230</v>
      </c>
      <c r="B3231" s="2" t="s">
        <v>6443</v>
      </c>
      <c r="C3231" s="2">
        <f>YEAR(Data!$D3231)</f>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2">
        <v>18.766999999999996</v>
      </c>
    </row>
    <row r="3232" spans="1:22" ht="14.25" customHeight="1">
      <c r="A3232" s="2">
        <v>3231</v>
      </c>
      <c r="B3232" s="2" t="s">
        <v>6444</v>
      </c>
      <c r="C3232" s="2">
        <f>YEAR(Data!$D3232)</f>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2">
        <v>39.066000000000003</v>
      </c>
    </row>
    <row r="3233" spans="1:22" ht="14.25" customHeight="1">
      <c r="A3233" s="2">
        <v>3232</v>
      </c>
      <c r="B3233" s="2" t="s">
        <v>6445</v>
      </c>
      <c r="C3233" s="2">
        <f>YEAR(Data!$D3233)</f>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26.045999999999992</v>
      </c>
      <c r="T3233" s="2">
        <v>3</v>
      </c>
      <c r="U3233" s="2">
        <v>0.8</v>
      </c>
      <c r="V3233" s="2">
        <v>-44.278199999999998</v>
      </c>
    </row>
    <row r="3234" spans="1:22" ht="14.25" customHeight="1">
      <c r="A3234" s="2">
        <v>3233</v>
      </c>
      <c r="B3234" s="2" t="s">
        <v>6445</v>
      </c>
      <c r="C3234" s="2">
        <f>YEAR(Data!$D3234)</f>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2.8959999999999995</v>
      </c>
      <c r="T3234" s="2">
        <v>1</v>
      </c>
      <c r="U3234" s="2">
        <v>0.8</v>
      </c>
      <c r="V3234" s="2">
        <v>-4.7784000000000013</v>
      </c>
    </row>
    <row r="3235" spans="1:22" ht="14.25" customHeight="1">
      <c r="A3235" s="2">
        <v>3234</v>
      </c>
      <c r="B3235" s="2" t="s">
        <v>6445</v>
      </c>
      <c r="C3235" s="2">
        <f>YEAR(Data!$D3235)</f>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32.544000000000004</v>
      </c>
      <c r="T3235" s="2">
        <v>2</v>
      </c>
      <c r="U3235" s="2">
        <v>0.2</v>
      </c>
      <c r="V3235" s="2">
        <v>-7.7292000000000041</v>
      </c>
    </row>
    <row r="3236" spans="1:22" ht="14.25" customHeight="1">
      <c r="A3236" s="2">
        <v>3235</v>
      </c>
      <c r="B3236" s="2" t="s">
        <v>6448</v>
      </c>
      <c r="C3236" s="2">
        <f>YEAR(Data!$D3236)</f>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3.9840000000000004</v>
      </c>
      <c r="T3236" s="2">
        <v>1</v>
      </c>
      <c r="U3236" s="2">
        <v>0.2</v>
      </c>
      <c r="V3236" s="2">
        <v>1.3944000000000001</v>
      </c>
    </row>
    <row r="3237" spans="1:22" ht="14.25" customHeight="1">
      <c r="A3237" s="2">
        <v>3236</v>
      </c>
      <c r="B3237" s="2" t="s">
        <v>6449</v>
      </c>
      <c r="C3237" s="2">
        <f>YEAR(Data!$D3237)</f>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181.79699999999997</v>
      </c>
      <c r="T3237" s="2">
        <v>1</v>
      </c>
      <c r="U3237" s="2">
        <v>0.3</v>
      </c>
      <c r="V3237" s="2">
        <v>-15.582599999999999</v>
      </c>
    </row>
    <row r="3238" spans="1:22" ht="14.25" customHeight="1">
      <c r="A3238" s="2">
        <v>3237</v>
      </c>
      <c r="B3238" s="2" t="s">
        <v>6450</v>
      </c>
      <c r="C3238" s="2">
        <f>YEAR(Data!$D3238)</f>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2">
        <v>12.5832</v>
      </c>
    </row>
    <row r="3239" spans="1:22" ht="14.25" customHeight="1">
      <c r="A3239" s="2">
        <v>3238</v>
      </c>
      <c r="B3239" s="2" t="s">
        <v>6450</v>
      </c>
      <c r="C3239" s="2">
        <f>YEAR(Data!$D3239)</f>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2">
        <v>15.951599999999997</v>
      </c>
    </row>
    <row r="3240" spans="1:22" ht="14.25" customHeight="1">
      <c r="A3240" s="2">
        <v>3239</v>
      </c>
      <c r="B3240" s="2" t="s">
        <v>6453</v>
      </c>
      <c r="C3240" s="2">
        <f>YEAR(Data!$D3240)</f>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2">
        <v>-77.333000000000013</v>
      </c>
    </row>
    <row r="3241" spans="1:22" ht="14.25" customHeight="1">
      <c r="A3241" s="2">
        <v>3240</v>
      </c>
      <c r="B3241" s="2" t="s">
        <v>6453</v>
      </c>
      <c r="C3241" s="2">
        <f>YEAR(Data!$D3241)</f>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122.91999999999999</v>
      </c>
      <c r="T3241" s="2">
        <v>7</v>
      </c>
      <c r="U3241" s="2">
        <v>0.2</v>
      </c>
      <c r="V3241" s="2">
        <v>46.095000000000006</v>
      </c>
    </row>
    <row r="3242" spans="1:22" ht="14.25" customHeight="1">
      <c r="A3242" s="2">
        <v>3241</v>
      </c>
      <c r="B3242" s="2" t="s">
        <v>6453</v>
      </c>
      <c r="C3242" s="2">
        <f>YEAR(Data!$D3242)</f>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2">
        <v>-2.8271999999999995</v>
      </c>
    </row>
    <row r="3243" spans="1:22" ht="14.25" customHeight="1">
      <c r="A3243" s="2">
        <v>3242</v>
      </c>
      <c r="B3243" s="2" t="s">
        <v>6458</v>
      </c>
      <c r="C3243" s="2">
        <f>YEAR(Data!$D3243)</f>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56.449999999999996</v>
      </c>
      <c r="T3243" s="2">
        <v>5</v>
      </c>
      <c r="U3243" s="2">
        <v>0</v>
      </c>
      <c r="V3243" s="2">
        <v>14.676999999999998</v>
      </c>
    </row>
    <row r="3244" spans="1:22" ht="14.25" customHeight="1">
      <c r="A3244" s="2">
        <v>3243</v>
      </c>
      <c r="B3244" s="2" t="s">
        <v>6459</v>
      </c>
      <c r="C3244" s="2">
        <f>YEAR(Data!$D3244)</f>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13.467999999999998</v>
      </c>
      <c r="T3244" s="2">
        <v>13</v>
      </c>
      <c r="U3244" s="2">
        <v>0.8</v>
      </c>
      <c r="V3244" s="2">
        <v>-22.895600000000005</v>
      </c>
    </row>
    <row r="3245" spans="1:22" ht="14.25" customHeight="1">
      <c r="A3245" s="2">
        <v>3244</v>
      </c>
      <c r="B3245" s="2" t="s">
        <v>6460</v>
      </c>
      <c r="C3245" s="2">
        <f>YEAR(Data!$D3245)</f>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219.80000000000004</v>
      </c>
      <c r="T3245" s="2">
        <v>5</v>
      </c>
      <c r="U3245" s="2">
        <v>0.2</v>
      </c>
      <c r="V3245" s="2">
        <v>24.727499999999971</v>
      </c>
    </row>
    <row r="3246" spans="1:22" ht="14.25" customHeight="1">
      <c r="A3246" s="2">
        <v>3245</v>
      </c>
      <c r="B3246" s="2" t="s">
        <v>6460</v>
      </c>
      <c r="C3246" s="2">
        <f>YEAR(Data!$D3246)</f>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2">
        <v>-18.117599999999996</v>
      </c>
    </row>
    <row r="3247" spans="1:22" ht="14.25" customHeight="1">
      <c r="A3247" s="2">
        <v>3246</v>
      </c>
      <c r="B3247" s="2" t="s">
        <v>6465</v>
      </c>
      <c r="C3247" s="2">
        <f>YEAR(Data!$D3247)</f>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2">
        <v>4.9079999999999977</v>
      </c>
    </row>
    <row r="3248" spans="1:22" ht="14.25" customHeight="1">
      <c r="A3248" s="2">
        <v>3247</v>
      </c>
      <c r="B3248" s="2" t="s">
        <v>6465</v>
      </c>
      <c r="C3248" s="2">
        <f>YEAR(Data!$D3248)</f>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324.90000000000003</v>
      </c>
      <c r="T3248" s="2">
        <v>5</v>
      </c>
      <c r="U3248" s="2">
        <v>0</v>
      </c>
      <c r="V3248" s="2">
        <v>38.988000000000014</v>
      </c>
    </row>
    <row r="3249" spans="1:22" ht="14.25" customHeight="1">
      <c r="A3249" s="2">
        <v>3248</v>
      </c>
      <c r="B3249" s="2" t="s">
        <v>6465</v>
      </c>
      <c r="C3249" s="2">
        <f>YEAR(Data!$D3249)</f>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18.240000000000002</v>
      </c>
      <c r="T3249" s="2">
        <v>3</v>
      </c>
      <c r="U3249" s="2">
        <v>0</v>
      </c>
      <c r="V3249" s="2">
        <v>5.2895999999999983</v>
      </c>
    </row>
    <row r="3250" spans="1:22" ht="14.25" customHeight="1">
      <c r="A3250" s="2">
        <v>3249</v>
      </c>
      <c r="B3250" s="2" t="s">
        <v>6468</v>
      </c>
      <c r="C3250" s="2">
        <f>YEAR(Data!$D3250)</f>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113.88800000000002</v>
      </c>
      <c r="T3250" s="2">
        <v>2</v>
      </c>
      <c r="U3250" s="2">
        <v>0.2</v>
      </c>
      <c r="V3250" s="2">
        <v>9.9651999999999994</v>
      </c>
    </row>
    <row r="3251" spans="1:22" ht="14.25" customHeight="1">
      <c r="A3251" s="2">
        <v>3250</v>
      </c>
      <c r="B3251" s="2" t="s">
        <v>6468</v>
      </c>
      <c r="C3251" s="2">
        <f>YEAR(Data!$D3251)</f>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2">
        <v>7.9188000000000045</v>
      </c>
    </row>
    <row r="3252" spans="1:22" ht="14.25" customHeight="1">
      <c r="A3252" s="2">
        <v>3251</v>
      </c>
      <c r="B3252" s="2" t="s">
        <v>6469</v>
      </c>
      <c r="C3252" s="2">
        <f>YEAR(Data!$D3252)</f>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24.849999999999998</v>
      </c>
      <c r="T3252" s="2">
        <v>7</v>
      </c>
      <c r="U3252" s="2">
        <v>0</v>
      </c>
      <c r="V3252" s="2">
        <v>11.679499999999999</v>
      </c>
    </row>
    <row r="3253" spans="1:22" ht="14.25" customHeight="1">
      <c r="A3253" s="2">
        <v>3252</v>
      </c>
      <c r="B3253" s="2" t="s">
        <v>6471</v>
      </c>
      <c r="C3253" s="2">
        <f>YEAR(Data!$D3253)</f>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2">
        <v>5.2773000000000003</v>
      </c>
    </row>
    <row r="3254" spans="1:22" ht="14.25" customHeight="1">
      <c r="A3254" s="2">
        <v>3253</v>
      </c>
      <c r="B3254" s="2" t="s">
        <v>6474</v>
      </c>
      <c r="C3254" s="2">
        <f>YEAR(Data!$D3254)</f>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7.0559999999999992</v>
      </c>
      <c r="T3254" s="2">
        <v>3</v>
      </c>
      <c r="U3254" s="2">
        <v>0.2</v>
      </c>
      <c r="V3254" s="2">
        <v>2.2050000000000001</v>
      </c>
    </row>
    <row r="3255" spans="1:22" ht="14.25" customHeight="1">
      <c r="A3255" s="2">
        <v>3254</v>
      </c>
      <c r="B3255" s="2" t="s">
        <v>6474</v>
      </c>
      <c r="C3255" s="2">
        <f>YEAR(Data!$D3255)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27.183999999999997</v>
      </c>
      <c r="T3255" s="2">
        <v>2</v>
      </c>
      <c r="U3255" s="2">
        <v>0.2</v>
      </c>
      <c r="V3255" s="2">
        <v>2.0387999999999984</v>
      </c>
    </row>
    <row r="3256" spans="1:22" ht="14.25" customHeight="1">
      <c r="A3256" s="2">
        <v>3255</v>
      </c>
      <c r="B3256" s="2" t="s">
        <v>6475</v>
      </c>
      <c r="C3256" s="2">
        <f>YEAR(Data!$D3256)</f>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2">
        <v>9.4485999999999954</v>
      </c>
    </row>
    <row r="3257" spans="1:22" ht="14.25" customHeight="1">
      <c r="A3257" s="2">
        <v>3256</v>
      </c>
      <c r="B3257" s="2" t="s">
        <v>6475</v>
      </c>
      <c r="C3257" s="2">
        <f>YEAR(Data!$D3257)</f>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2">
        <v>6.0299999999999994</v>
      </c>
    </row>
    <row r="3258" spans="1:22" ht="14.25" customHeight="1">
      <c r="A3258" s="2">
        <v>3257</v>
      </c>
      <c r="B3258" s="2" t="s">
        <v>6476</v>
      </c>
      <c r="C3258" s="2">
        <f>YEAR(Data!$D3258)</f>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2">
        <v>1.6704000000000001</v>
      </c>
    </row>
    <row r="3259" spans="1:22" ht="14.25" customHeight="1">
      <c r="A3259" s="2">
        <v>3258</v>
      </c>
      <c r="B3259" s="2" t="s">
        <v>6477</v>
      </c>
      <c r="C3259" s="2">
        <f>YEAR(Data!$D3259)</f>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79.97399999999999</v>
      </c>
      <c r="T3259" s="2">
        <v>3</v>
      </c>
      <c r="U3259" s="2">
        <v>0.4</v>
      </c>
      <c r="V3259" s="2">
        <v>-29.323800000000006</v>
      </c>
    </row>
    <row r="3260" spans="1:22" ht="14.25" customHeight="1">
      <c r="A3260" s="2">
        <v>3259</v>
      </c>
      <c r="B3260" s="2" t="s">
        <v>6477</v>
      </c>
      <c r="C3260" s="2">
        <f>YEAR(Data!$D3260)</f>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2.9460000000000006</v>
      </c>
      <c r="T3260" s="2">
        <v>2</v>
      </c>
      <c r="U3260" s="2">
        <v>0.7</v>
      </c>
      <c r="V3260" s="2">
        <v>-2.0621999999999998</v>
      </c>
    </row>
    <row r="3261" spans="1:22" ht="14.25" customHeight="1">
      <c r="A3261" s="2">
        <v>3260</v>
      </c>
      <c r="B3261" s="2" t="s">
        <v>6478</v>
      </c>
      <c r="C3261" s="2">
        <f>YEAR(Data!$D3261)</f>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3.1359999999999992</v>
      </c>
      <c r="T3261" s="2">
        <v>2</v>
      </c>
      <c r="U3261" s="2">
        <v>0.8</v>
      </c>
      <c r="V3261" s="2">
        <v>-4.7040000000000006</v>
      </c>
    </row>
    <row r="3262" spans="1:22" ht="14.25" customHeight="1">
      <c r="A3262" s="2">
        <v>3261</v>
      </c>
      <c r="B3262" s="2" t="s">
        <v>6481</v>
      </c>
      <c r="C3262" s="2">
        <f>YEAR(Data!$D3262)</f>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20.736000000000004</v>
      </c>
      <c r="T3262" s="2">
        <v>4</v>
      </c>
      <c r="U3262" s="2">
        <v>0.2</v>
      </c>
      <c r="V3262" s="2">
        <v>7.2576000000000001</v>
      </c>
    </row>
    <row r="3263" spans="1:22" ht="14.25" customHeight="1">
      <c r="A3263" s="2">
        <v>3262</v>
      </c>
      <c r="B3263" s="2" t="s">
        <v>6486</v>
      </c>
      <c r="C3263" s="2">
        <f>YEAR(Data!$D3263)</f>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2">
        <v>7.9983999999999895</v>
      </c>
    </row>
    <row r="3264" spans="1:22" ht="14.25" customHeight="1">
      <c r="A3264" s="2">
        <v>3263</v>
      </c>
      <c r="B3264" s="2" t="s">
        <v>6486</v>
      </c>
      <c r="C3264" s="2">
        <f>YEAR(Data!$D3264)</f>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733.94999999999993</v>
      </c>
      <c r="T3264" s="2">
        <v>7</v>
      </c>
      <c r="U3264" s="2">
        <v>0</v>
      </c>
      <c r="V3264" s="2">
        <v>352.29599999999999</v>
      </c>
    </row>
    <row r="3265" spans="1:22" ht="14.25" customHeight="1">
      <c r="A3265" s="2">
        <v>3264</v>
      </c>
      <c r="B3265" s="2" t="s">
        <v>6486</v>
      </c>
      <c r="C3265" s="2">
        <f>YEAR(Data!$D3265)</f>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2">
        <v>72.431999999999988</v>
      </c>
    </row>
    <row r="3266" spans="1:22" ht="14.25" customHeight="1">
      <c r="A3266" s="2">
        <v>3265</v>
      </c>
      <c r="B3266" s="2" t="s">
        <v>6487</v>
      </c>
      <c r="C3266" s="2">
        <f>YEAR(Data!$D3266)</f>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2">
        <v>3.528</v>
      </c>
    </row>
    <row r="3267" spans="1:22" ht="14.25" customHeight="1">
      <c r="A3267" s="2">
        <v>3266</v>
      </c>
      <c r="B3267" s="2" t="s">
        <v>6488</v>
      </c>
      <c r="C3267" s="2">
        <f>YEAR(Data!$D3267)</f>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2">
        <v>10.571399999999983</v>
      </c>
    </row>
    <row r="3268" spans="1:22" ht="14.25" customHeight="1">
      <c r="A3268" s="2">
        <v>3267</v>
      </c>
      <c r="B3268" s="2" t="s">
        <v>6488</v>
      </c>
      <c r="C3268" s="2">
        <f>YEAR(Data!$D3268)</f>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201.43200000000002</v>
      </c>
      <c r="T3268" s="2">
        <v>3</v>
      </c>
      <c r="U3268" s="2">
        <v>0.2</v>
      </c>
      <c r="V3268" s="2">
        <v>67.983299999999986</v>
      </c>
    </row>
    <row r="3269" spans="1:22" ht="14.25" customHeight="1">
      <c r="A3269" s="2">
        <v>3268</v>
      </c>
      <c r="B3269" s="2" t="s">
        <v>6489</v>
      </c>
      <c r="C3269" s="2">
        <f>YEAR(Data!$D3269)</f>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2">
        <v>33.995000000000005</v>
      </c>
    </row>
    <row r="3270" spans="1:22" ht="14.25" customHeight="1">
      <c r="A3270" s="2">
        <v>3269</v>
      </c>
      <c r="B3270" s="2" t="s">
        <v>6489</v>
      </c>
      <c r="C3270" s="2">
        <f>YEAR(Data!$D3270)</f>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2">
        <v>12.585999999999999</v>
      </c>
    </row>
    <row r="3271" spans="1:22" ht="14.25" customHeight="1">
      <c r="A3271" s="2">
        <v>3270</v>
      </c>
      <c r="B3271" s="2" t="s">
        <v>6494</v>
      </c>
      <c r="C3271" s="2">
        <f>YEAR(Data!$D3271)</f>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2.9699999999999998</v>
      </c>
      <c r="T3271" s="2">
        <v>3</v>
      </c>
      <c r="U3271" s="2">
        <v>0</v>
      </c>
      <c r="V3271" s="2">
        <v>1.3068000000000004</v>
      </c>
    </row>
    <row r="3272" spans="1:22" ht="14.25" customHeight="1">
      <c r="A3272" s="2">
        <v>3271</v>
      </c>
      <c r="B3272" s="2" t="s">
        <v>6494</v>
      </c>
      <c r="C3272" s="2">
        <f>YEAR(Data!$D3272)</f>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6.5400000000000009</v>
      </c>
      <c r="T3272" s="2">
        <v>3</v>
      </c>
      <c r="U3272" s="2">
        <v>0</v>
      </c>
      <c r="V3272" s="2">
        <v>2.6814000000000004</v>
      </c>
    </row>
    <row r="3273" spans="1:22" ht="14.25" customHeight="1">
      <c r="A3273" s="2">
        <v>3272</v>
      </c>
      <c r="B3273" s="2" t="s">
        <v>6495</v>
      </c>
      <c r="C3273" s="2">
        <f>YEAR(Data!$D3273)</f>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2">
        <v>3.4848000000000008</v>
      </c>
    </row>
    <row r="3274" spans="1:22" ht="14.25" customHeight="1">
      <c r="A3274" s="2">
        <v>3273</v>
      </c>
      <c r="B3274" s="2" t="s">
        <v>6497</v>
      </c>
      <c r="C3274" s="2">
        <f>YEAR(Data!$D3274)</f>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22.940999999999995</v>
      </c>
    </row>
    <row r="3275" spans="1:22" ht="14.25" customHeight="1">
      <c r="A3275" s="2">
        <v>3274</v>
      </c>
      <c r="B3275" s="2" t="s">
        <v>6498</v>
      </c>
      <c r="C3275" s="2">
        <f>YEAR(Data!$D3275)</f>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2">
        <v>1049.9849999999999</v>
      </c>
    </row>
    <row r="3276" spans="1:22" ht="14.25" customHeight="1">
      <c r="A3276" s="2">
        <v>3275</v>
      </c>
      <c r="B3276" s="2" t="s">
        <v>6499</v>
      </c>
      <c r="C3276" s="2">
        <f>YEAR(Data!$D3276)</f>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18.240000000000002</v>
      </c>
      <c r="T3276" s="2">
        <v>3</v>
      </c>
      <c r="U3276" s="2">
        <v>0</v>
      </c>
      <c r="V3276" s="2">
        <v>9.120000000000001</v>
      </c>
    </row>
    <row r="3277" spans="1:22" ht="14.25" customHeight="1">
      <c r="A3277" s="2">
        <v>3276</v>
      </c>
      <c r="B3277" s="2" t="s">
        <v>6499</v>
      </c>
      <c r="C3277" s="2">
        <f>YEAR(Data!$D3277)</f>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2">
        <v>9.1673999999999989</v>
      </c>
    </row>
    <row r="3278" spans="1:22" ht="14.25" customHeight="1">
      <c r="A3278" s="2">
        <v>3277</v>
      </c>
      <c r="B3278" s="2" t="s">
        <v>6501</v>
      </c>
      <c r="C3278" s="2">
        <f>YEAR(Data!$D3278)</f>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22.959999999999997</v>
      </c>
      <c r="T3278" s="2">
        <v>7</v>
      </c>
      <c r="U3278" s="2">
        <v>0</v>
      </c>
      <c r="V3278" s="2">
        <v>7.5767999999999986</v>
      </c>
    </row>
    <row r="3279" spans="1:22" ht="14.25" customHeight="1">
      <c r="A3279" s="2">
        <v>3278</v>
      </c>
      <c r="B3279" s="2" t="s">
        <v>6501</v>
      </c>
      <c r="C3279" s="2">
        <f>YEAR(Data!$D3279)</f>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2">
        <v>8.4070999999999962</v>
      </c>
    </row>
    <row r="3280" spans="1:22" ht="14.25" customHeight="1">
      <c r="A3280" s="2">
        <v>3279</v>
      </c>
      <c r="B3280" s="2" t="s">
        <v>6501</v>
      </c>
      <c r="C3280" s="2">
        <f>YEAR(Data!$D3280)</f>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2">
        <v>6.3504000000000005</v>
      </c>
    </row>
    <row r="3281" spans="1:22" ht="14.25" customHeight="1">
      <c r="A3281" s="2">
        <v>3280</v>
      </c>
      <c r="B3281" s="2" t="s">
        <v>6501</v>
      </c>
      <c r="C3281" s="2">
        <f>YEAR(Data!$D3281)</f>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22.959999999999997</v>
      </c>
      <c r="T3281" s="2">
        <v>7</v>
      </c>
      <c r="U3281" s="2">
        <v>0</v>
      </c>
      <c r="V3281" s="2">
        <v>6.6583999999999968</v>
      </c>
    </row>
    <row r="3282" spans="1:22" ht="14.25" customHeight="1">
      <c r="A3282" s="2">
        <v>3281</v>
      </c>
      <c r="B3282" s="2" t="s">
        <v>6501</v>
      </c>
      <c r="C3282" s="2">
        <f>YEAR(Data!$D3282)</f>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4164.0499999999993</v>
      </c>
      <c r="T3282" s="2">
        <v>5</v>
      </c>
      <c r="U3282" s="2">
        <v>0</v>
      </c>
      <c r="V3282" s="2">
        <v>83.281000000000063</v>
      </c>
    </row>
    <row r="3283" spans="1:22" ht="14.25" customHeight="1">
      <c r="A3283" s="2">
        <v>3282</v>
      </c>
      <c r="B3283" s="2" t="s">
        <v>6502</v>
      </c>
      <c r="C3283" s="2">
        <f>YEAR(Data!$D3283)</f>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2">
        <v>13.195600000000001</v>
      </c>
    </row>
    <row r="3284" spans="1:22" ht="14.25" customHeight="1">
      <c r="A3284" s="2">
        <v>3283</v>
      </c>
      <c r="B3284" s="2" t="s">
        <v>6502</v>
      </c>
      <c r="C3284" s="2">
        <f>YEAR(Data!$D3284)</f>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4.6240000000000006</v>
      </c>
      <c r="T3284" s="2">
        <v>1</v>
      </c>
      <c r="U3284" s="2">
        <v>0.2</v>
      </c>
      <c r="V3284" s="2">
        <v>1.6762000000000001</v>
      </c>
    </row>
    <row r="3285" spans="1:22" ht="14.25" customHeight="1">
      <c r="A3285" s="2">
        <v>3284</v>
      </c>
      <c r="B3285" s="2" t="s">
        <v>6503</v>
      </c>
      <c r="C3285" s="2">
        <f>YEAR(Data!$D3285)</f>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2">
        <v>5.1815999999999995</v>
      </c>
    </row>
    <row r="3286" spans="1:22" ht="14.25" customHeight="1">
      <c r="A3286" s="2">
        <v>3285</v>
      </c>
      <c r="B3286" s="2" t="s">
        <v>6504</v>
      </c>
      <c r="C3286" s="2">
        <f>YEAR(Data!$D3286)</f>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63.924000000000007</v>
      </c>
      <c r="T3286" s="2">
        <v>7</v>
      </c>
      <c r="U3286" s="2">
        <v>0.7</v>
      </c>
      <c r="V3286" s="2">
        <v>-46.877600000000001</v>
      </c>
    </row>
    <row r="3287" spans="1:22" ht="14.25" customHeight="1">
      <c r="A3287" s="2">
        <v>3286</v>
      </c>
      <c r="B3287" s="2" t="s">
        <v>6505</v>
      </c>
      <c r="C3287" s="2">
        <f>YEAR(Data!$D3287)</f>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2">
        <v>1.9023999999999992</v>
      </c>
    </row>
    <row r="3288" spans="1:22" ht="14.25" customHeight="1">
      <c r="A3288" s="2">
        <v>3287</v>
      </c>
      <c r="B3288" s="2" t="s">
        <v>6505</v>
      </c>
      <c r="C3288" s="2">
        <f>YEAR(Data!$D3288)</f>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2">
        <v>3.4086000000000003</v>
      </c>
    </row>
    <row r="3289" spans="1:22" ht="14.25" customHeight="1">
      <c r="A3289" s="2">
        <v>3288</v>
      </c>
      <c r="B3289" s="2" t="s">
        <v>6508</v>
      </c>
      <c r="C3289" s="2">
        <f>YEAR(Data!$D3289)</f>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494.37600000000009</v>
      </c>
      <c r="T3289" s="2">
        <v>3</v>
      </c>
      <c r="U3289" s="2">
        <v>0.2</v>
      </c>
      <c r="V3289" s="2">
        <v>49.437599999999975</v>
      </c>
    </row>
    <row r="3290" spans="1:22" ht="14.25" customHeight="1">
      <c r="A3290" s="2">
        <v>3289</v>
      </c>
      <c r="B3290" s="2" t="s">
        <v>6508</v>
      </c>
      <c r="C3290" s="2">
        <f>YEAR(Data!$D3290)</f>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2">
        <v>9.8549999999999969</v>
      </c>
    </row>
    <row r="3291" spans="1:22" ht="14.25" customHeight="1">
      <c r="A3291" s="2">
        <v>3290</v>
      </c>
      <c r="B3291" s="2" t="s">
        <v>6508</v>
      </c>
      <c r="C3291" s="2">
        <f>YEAR(Data!$D3291)</f>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248.85000000000002</v>
      </c>
      <c r="T3291" s="2">
        <v>5</v>
      </c>
      <c r="U3291" s="2">
        <v>0</v>
      </c>
      <c r="V3291" s="2">
        <v>27.373499999999993</v>
      </c>
    </row>
    <row r="3292" spans="1:22" ht="14.25" customHeight="1">
      <c r="A3292" s="2">
        <v>3291</v>
      </c>
      <c r="B3292" s="2" t="s">
        <v>6508</v>
      </c>
      <c r="C3292" s="2">
        <f>YEAR(Data!$D3292)</f>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2">
        <v>15.220800000000001</v>
      </c>
    </row>
    <row r="3293" spans="1:22" ht="14.25" customHeight="1">
      <c r="A3293" s="2">
        <v>3292</v>
      </c>
      <c r="B3293" s="2" t="s">
        <v>6512</v>
      </c>
      <c r="C3293" s="2">
        <f>YEAR(Data!$D3293)</f>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2">
        <v>3.5039999999999996</v>
      </c>
    </row>
    <row r="3294" spans="1:22" ht="14.25" customHeight="1">
      <c r="A3294" s="2">
        <v>3293</v>
      </c>
      <c r="B3294" s="2" t="s">
        <v>6513</v>
      </c>
      <c r="C3294" s="2">
        <f>YEAR(Data!$D3294)</f>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2">
        <v>0.11909999999999954</v>
      </c>
    </row>
    <row r="3295" spans="1:22" ht="14.25" customHeight="1">
      <c r="A3295" s="2">
        <v>3294</v>
      </c>
      <c r="B3295" s="2" t="s">
        <v>6513</v>
      </c>
      <c r="C3295" s="2">
        <f>YEAR(Data!$D3295)</f>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2">
        <v>1.1135999999999999</v>
      </c>
    </row>
    <row r="3296" spans="1:22" ht="14.25" customHeight="1">
      <c r="A3296" s="2">
        <v>3295</v>
      </c>
      <c r="B3296" s="2" t="s">
        <v>6514</v>
      </c>
      <c r="C3296" s="2">
        <f>YEAR(Data!$D3296)</f>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30.959999999999994</v>
      </c>
      <c r="T3296" s="2">
        <v>8</v>
      </c>
      <c r="U3296" s="2">
        <v>0.8</v>
      </c>
      <c r="V3296" s="2">
        <v>-52.632000000000019</v>
      </c>
    </row>
    <row r="3297" spans="1:22" ht="14.25" customHeight="1">
      <c r="A3297" s="2">
        <v>3296</v>
      </c>
      <c r="B3297" s="2" t="s">
        <v>6515</v>
      </c>
      <c r="C3297" s="2">
        <f>YEAR(Data!$D3297)</f>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2">
        <v>767.20049999999992</v>
      </c>
    </row>
    <row r="3298" spans="1:22" ht="14.25" customHeight="1">
      <c r="A3298" s="2">
        <v>3297</v>
      </c>
      <c r="B3298" s="2" t="s">
        <v>6518</v>
      </c>
      <c r="C3298" s="2">
        <f>YEAR(Data!$D3298)</f>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19.194000000000003</v>
      </c>
      <c r="T3298" s="2">
        <v>7</v>
      </c>
      <c r="U3298" s="2">
        <v>0.7</v>
      </c>
      <c r="V3298" s="2">
        <v>-12.795999999999999</v>
      </c>
    </row>
    <row r="3299" spans="1:22" ht="14.25" customHeight="1">
      <c r="A3299" s="2">
        <v>3298</v>
      </c>
      <c r="B3299" s="2" t="s">
        <v>6518</v>
      </c>
      <c r="C3299" s="2">
        <f>YEAR(Data!$D3299)</f>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121.79200000000002</v>
      </c>
      <c r="T3299" s="2">
        <v>4</v>
      </c>
      <c r="U3299" s="2">
        <v>0.2</v>
      </c>
      <c r="V3299" s="2">
        <v>13.701599999999988</v>
      </c>
    </row>
    <row r="3300" spans="1:22" ht="14.25" customHeight="1">
      <c r="A3300" s="2">
        <v>3299</v>
      </c>
      <c r="B3300" s="2" t="s">
        <v>6519</v>
      </c>
      <c r="C3300" s="2">
        <f>YEAR(Data!$D3300)</f>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2">
        <v>215.99729999999977</v>
      </c>
    </row>
    <row r="3301" spans="1:22" ht="14.25" customHeight="1">
      <c r="A3301" s="2">
        <v>3300</v>
      </c>
      <c r="B3301" s="2" t="s">
        <v>6520</v>
      </c>
      <c r="C3301" s="2">
        <f>YEAR(Data!$D3301)</f>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2">
        <v>-40.797600000000003</v>
      </c>
    </row>
    <row r="3302" spans="1:22" ht="14.25" customHeight="1">
      <c r="A3302" s="2">
        <v>3301</v>
      </c>
      <c r="B3302" s="2" t="s">
        <v>6520</v>
      </c>
      <c r="C3302" s="2">
        <f>YEAR(Data!$D3302)</f>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row>
    <row r="3303" spans="1:22" ht="14.25" customHeight="1">
      <c r="A3303" s="2">
        <v>3302</v>
      </c>
      <c r="B3303" s="2" t="s">
        <v>6520</v>
      </c>
      <c r="C3303" s="2">
        <f>YEAR(Data!$D3303)</f>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539.96399999999994</v>
      </c>
      <c r="T3303" s="2">
        <v>6</v>
      </c>
      <c r="U3303" s="2">
        <v>0.4</v>
      </c>
      <c r="V3303" s="2">
        <v>-107.99280000000002</v>
      </c>
    </row>
    <row r="3304" spans="1:22" ht="14.25" customHeight="1">
      <c r="A3304" s="2">
        <v>3303</v>
      </c>
      <c r="B3304" s="2" t="s">
        <v>6520</v>
      </c>
      <c r="C3304" s="2">
        <f>YEAR(Data!$D3304)</f>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2">
        <v>5.2773000000000003</v>
      </c>
    </row>
    <row r="3305" spans="1:22" ht="14.25" customHeight="1">
      <c r="A3305" s="2">
        <v>3304</v>
      </c>
      <c r="B3305" s="2" t="s">
        <v>6520</v>
      </c>
      <c r="C3305" s="2">
        <f>YEAR(Data!$D3305)</f>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1.9440000000000004</v>
      </c>
      <c r="T3305" s="2">
        <v>3</v>
      </c>
      <c r="U3305" s="2">
        <v>0.7</v>
      </c>
      <c r="V3305" s="2">
        <v>-1.4255999999999998</v>
      </c>
    </row>
    <row r="3306" spans="1:22" ht="14.25" customHeight="1">
      <c r="A3306" s="2">
        <v>3305</v>
      </c>
      <c r="B3306" s="2" t="s">
        <v>6523</v>
      </c>
      <c r="C3306" s="2">
        <f>YEAR(Data!$D3306)</f>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12.984000000000002</v>
      </c>
      <c r="T3306" s="2">
        <v>3</v>
      </c>
      <c r="U3306" s="2">
        <v>0.2</v>
      </c>
      <c r="V3306" s="2">
        <v>4.7066999999999997</v>
      </c>
    </row>
    <row r="3307" spans="1:22" ht="14.25" customHeight="1">
      <c r="A3307" s="2">
        <v>3306</v>
      </c>
      <c r="B3307" s="2" t="s">
        <v>6523</v>
      </c>
      <c r="C3307" s="2">
        <f>YEAR(Data!$D3307)</f>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217.58400000000003</v>
      </c>
      <c r="T3307" s="2">
        <v>2</v>
      </c>
      <c r="U3307" s="2">
        <v>0.2</v>
      </c>
      <c r="V3307" s="2">
        <v>19.03860000000001</v>
      </c>
    </row>
    <row r="3308" spans="1:22" ht="14.25" customHeight="1">
      <c r="A3308" s="2">
        <v>3307</v>
      </c>
      <c r="B3308" s="2" t="s">
        <v>6523</v>
      </c>
      <c r="C3308" s="2">
        <f>YEAR(Data!$D3308)</f>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328.77600000000007</v>
      </c>
      <c r="T3308" s="2">
        <v>3</v>
      </c>
      <c r="U3308" s="2">
        <v>0.2</v>
      </c>
      <c r="V3308" s="2">
        <v>28.767899999999997</v>
      </c>
    </row>
    <row r="3309" spans="1:22" ht="14.25" customHeight="1">
      <c r="A3309" s="2">
        <v>3308</v>
      </c>
      <c r="B3309" s="2" t="s">
        <v>6523</v>
      </c>
      <c r="C3309" s="2">
        <f>YEAR(Data!$D3309)</f>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2.2859999999999996</v>
      </c>
      <c r="T3309" s="2">
        <v>3</v>
      </c>
      <c r="U3309" s="2">
        <v>0.8</v>
      </c>
      <c r="V3309" s="2">
        <v>-3.6576000000000004</v>
      </c>
    </row>
    <row r="3310" spans="1:22" ht="14.25" customHeight="1">
      <c r="A3310" s="2">
        <v>3309</v>
      </c>
      <c r="B3310" s="2" t="s">
        <v>6523</v>
      </c>
      <c r="C3310" s="2">
        <f>YEAR(Data!$D3310)</f>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2">
        <v>14.395200000000004</v>
      </c>
    </row>
    <row r="3311" spans="1:22" ht="14.25" customHeight="1">
      <c r="A3311" s="2">
        <v>3310</v>
      </c>
      <c r="B3311" s="2" t="s">
        <v>6524</v>
      </c>
      <c r="C3311" s="2">
        <f>YEAR(Data!$D3311)</f>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2">
        <v>8.8704000000000018</v>
      </c>
    </row>
    <row r="3312" spans="1:22" ht="14.25" customHeight="1">
      <c r="A3312" s="2">
        <v>3311</v>
      </c>
      <c r="B3312" s="2" t="s">
        <v>6525</v>
      </c>
      <c r="C3312" s="2">
        <f>YEAR(Data!$D3312)</f>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232.40000000000003</v>
      </c>
      <c r="T3312" s="2">
        <v>5</v>
      </c>
      <c r="U3312" s="2">
        <v>0.2</v>
      </c>
      <c r="V3312" s="2">
        <v>78.434999999999988</v>
      </c>
    </row>
    <row r="3313" spans="1:22" ht="14.25" customHeight="1">
      <c r="A3313" s="2">
        <v>3312</v>
      </c>
      <c r="B3313" s="2" t="s">
        <v>6526</v>
      </c>
      <c r="C3313" s="2">
        <f>YEAR(Data!$D3313)</f>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2">
        <v>38.038000000000004</v>
      </c>
    </row>
    <row r="3314" spans="1:22" ht="14.25" customHeight="1">
      <c r="A3314" s="2">
        <v>3313</v>
      </c>
      <c r="B3314" s="2" t="s">
        <v>6527</v>
      </c>
      <c r="C3314" s="2">
        <f>YEAR(Data!$D3314)</f>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2">
        <v>45.294000000000011</v>
      </c>
    </row>
    <row r="3315" spans="1:22" ht="14.25" customHeight="1">
      <c r="A3315" s="2">
        <v>3314</v>
      </c>
      <c r="B3315" s="2" t="s">
        <v>6527</v>
      </c>
      <c r="C3315" s="2">
        <f>YEAR(Data!$D3315)</f>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2">
        <v>40.170200000000001</v>
      </c>
    </row>
    <row r="3316" spans="1:22" ht="14.25" customHeight="1">
      <c r="A3316" s="2">
        <v>3315</v>
      </c>
      <c r="B3316" s="2" t="s">
        <v>6528</v>
      </c>
      <c r="C3316" s="2">
        <f>YEAR(Data!$D3316)</f>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2">
        <v>48.313600000000008</v>
      </c>
    </row>
    <row r="3317" spans="1:22" ht="14.25" customHeight="1">
      <c r="A3317" s="2">
        <v>3316</v>
      </c>
      <c r="B3317" s="2" t="s">
        <v>6528</v>
      </c>
      <c r="C3317" s="2">
        <f>YEAR(Data!$D3317)</f>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14.376000000000001</v>
      </c>
      <c r="T3317" s="2">
        <v>3</v>
      </c>
      <c r="U3317" s="2">
        <v>0.2</v>
      </c>
      <c r="V3317" s="2">
        <v>4.8518999999999997</v>
      </c>
    </row>
    <row r="3318" spans="1:22" ht="14.25" customHeight="1">
      <c r="A3318" s="2">
        <v>3317</v>
      </c>
      <c r="B3318" s="2" t="s">
        <v>6529</v>
      </c>
      <c r="C3318" s="2">
        <f>YEAR(Data!$D3318)</f>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2">
        <v>-427.45000000000005</v>
      </c>
    </row>
    <row r="3319" spans="1:22" ht="14.25" customHeight="1">
      <c r="A3319" s="2">
        <v>3318</v>
      </c>
      <c r="B3319" s="2" t="s">
        <v>6530</v>
      </c>
      <c r="C3319" s="2">
        <f>YEAR(Data!$D3319)</f>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2">
        <v>48.964500000000001</v>
      </c>
    </row>
    <row r="3320" spans="1:22" ht="14.25" customHeight="1">
      <c r="A3320" s="2">
        <v>3319</v>
      </c>
      <c r="B3320" s="2" t="s">
        <v>6530</v>
      </c>
      <c r="C3320" s="2">
        <f>YEAR(Data!$D3320)</f>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2">
        <v>4.2336</v>
      </c>
    </row>
    <row r="3321" spans="1:22" ht="14.25" customHeight="1">
      <c r="A3321" s="2">
        <v>3320</v>
      </c>
      <c r="B3321" s="2" t="s">
        <v>6531</v>
      </c>
      <c r="C3321" s="2">
        <f>YEAR(Data!$D3321)</f>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2">
        <v>3.8073000000000015</v>
      </c>
    </row>
    <row r="3322" spans="1:22" ht="14.25" customHeight="1">
      <c r="A3322" s="2">
        <v>3321</v>
      </c>
      <c r="B3322" s="2" t="s">
        <v>6531</v>
      </c>
      <c r="C3322" s="2">
        <f>YEAR(Data!$D3322)</f>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2">
        <v>74.573999999999955</v>
      </c>
    </row>
    <row r="3323" spans="1:22" ht="14.25" customHeight="1">
      <c r="A3323" s="2">
        <v>3322</v>
      </c>
      <c r="B3323" s="2" t="s">
        <v>6531</v>
      </c>
      <c r="C3323" s="2">
        <f>YEAR(Data!$D3323)</f>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25.920000000000005</v>
      </c>
      <c r="T3323" s="2">
        <v>5</v>
      </c>
      <c r="U3323" s="2">
        <v>0.2</v>
      </c>
      <c r="V3323" s="2">
        <v>9.0719999999999992</v>
      </c>
    </row>
    <row r="3324" spans="1:22" ht="14.25" customHeight="1">
      <c r="A3324" s="2">
        <v>3323</v>
      </c>
      <c r="B3324" s="2" t="s">
        <v>6534</v>
      </c>
      <c r="C3324" s="2">
        <f>YEAR(Data!$D3324)</f>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20.681999999999995</v>
      </c>
    </row>
    <row r="3325" spans="1:22" ht="14.25" customHeight="1">
      <c r="A3325" s="2">
        <v>3324</v>
      </c>
      <c r="B3325" s="2" t="s">
        <v>6534</v>
      </c>
      <c r="C3325" s="2">
        <f>YEAR(Data!$D3325)</f>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2">
        <v>50.239800000000002</v>
      </c>
    </row>
    <row r="3326" spans="1:22" ht="14.25" customHeight="1">
      <c r="A3326" s="2">
        <v>3325</v>
      </c>
      <c r="B3326" s="2" t="s">
        <v>6535</v>
      </c>
      <c r="C3326" s="2">
        <f>YEAR(Data!$D3326)</f>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896.98999999999978</v>
      </c>
      <c r="T3326" s="2">
        <v>5</v>
      </c>
      <c r="U3326" s="2">
        <v>0.8</v>
      </c>
      <c r="V3326" s="2">
        <v>-1480.0335000000009</v>
      </c>
    </row>
    <row r="3327" spans="1:22" ht="14.25" customHeight="1">
      <c r="A3327" s="2">
        <v>3326</v>
      </c>
      <c r="B3327" s="2" t="s">
        <v>6535</v>
      </c>
      <c r="C3327" s="2">
        <f>YEAR(Data!$D3327)</f>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1.2339999999999998</v>
      </c>
      <c r="T3327" s="2">
        <v>1</v>
      </c>
      <c r="U3327" s="2">
        <v>0.8</v>
      </c>
      <c r="V3327" s="2">
        <v>-1.9744000000000002</v>
      </c>
    </row>
    <row r="3328" spans="1:22" ht="14.25" customHeight="1">
      <c r="A3328" s="2">
        <v>3327</v>
      </c>
      <c r="B3328" s="2" t="s">
        <v>6535</v>
      </c>
      <c r="C3328" s="2">
        <f>YEAR(Data!$D3328)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2">
        <v>6.7560000000000038</v>
      </c>
    </row>
    <row r="3329" spans="1:22" ht="14.25" customHeight="1">
      <c r="A3329" s="2">
        <v>3328</v>
      </c>
      <c r="B3329" s="2" t="s">
        <v>6535</v>
      </c>
      <c r="C3329" s="2">
        <f>YEAR(Data!$D3329)</f>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21.720000000000002</v>
      </c>
      <c r="T3329" s="2">
        <v>5</v>
      </c>
      <c r="U3329" s="2">
        <v>0.2</v>
      </c>
      <c r="V3329" s="2">
        <v>7.8734999999999991</v>
      </c>
    </row>
    <row r="3330" spans="1:22" ht="14.25" customHeight="1">
      <c r="A3330" s="2">
        <v>3329</v>
      </c>
      <c r="B3330" s="2" t="s">
        <v>6535</v>
      </c>
      <c r="C3330" s="2">
        <f>YEAR(Data!$D3330)</f>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2">
        <v>95.096800000000002</v>
      </c>
    </row>
    <row r="3331" spans="1:22" ht="14.25" customHeight="1">
      <c r="A3331" s="2">
        <v>3330</v>
      </c>
      <c r="B3331" s="2" t="s">
        <v>6535</v>
      </c>
      <c r="C3331" s="2">
        <f>YEAR(Data!$D3331)</f>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2">
        <v>16.703999999999986</v>
      </c>
    </row>
    <row r="3332" spans="1:22" ht="14.25" customHeight="1">
      <c r="A3332" s="2">
        <v>3331</v>
      </c>
      <c r="B3332" s="2" t="s">
        <v>6535</v>
      </c>
      <c r="C3332" s="2">
        <f>YEAR(Data!$D3332)</f>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2">
        <v>15.07350000000001</v>
      </c>
    </row>
    <row r="3333" spans="1:22" ht="14.25" customHeight="1">
      <c r="A3333" s="2">
        <v>3332</v>
      </c>
      <c r="B3333" s="2" t="s">
        <v>6538</v>
      </c>
      <c r="C3333" s="2">
        <f>YEAR(Data!$D3333)</f>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2">
        <v>28.496999999999957</v>
      </c>
    </row>
    <row r="3334" spans="1:22" ht="14.25" customHeight="1">
      <c r="A3334" s="2">
        <v>3333</v>
      </c>
      <c r="B3334" s="2" t="s">
        <v>6538</v>
      </c>
      <c r="C3334" s="2">
        <f>YEAR(Data!$D3334)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52.679999999999993</v>
      </c>
      <c r="T3334" s="2">
        <v>3</v>
      </c>
      <c r="U3334" s="2">
        <v>0.2</v>
      </c>
      <c r="V3334" s="2">
        <v>19.754999999999999</v>
      </c>
    </row>
    <row r="3335" spans="1:22" ht="14.25" customHeight="1">
      <c r="A3335" s="2">
        <v>3334</v>
      </c>
      <c r="B3335" s="2" t="s">
        <v>6538</v>
      </c>
      <c r="C3335" s="2">
        <f>YEAR(Data!$D3335)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2">
        <v>-1.3208000000000002</v>
      </c>
    </row>
    <row r="3336" spans="1:22" ht="14.25" customHeight="1">
      <c r="A3336" s="2">
        <v>3335</v>
      </c>
      <c r="B3336" s="2" t="s">
        <v>6543</v>
      </c>
      <c r="C3336" s="2">
        <f>YEAR(Data!$D3336)</f>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2">
        <v>4.9647999999999985</v>
      </c>
    </row>
    <row r="3337" spans="1:22" ht="14.25" customHeight="1">
      <c r="A3337" s="2">
        <v>3336</v>
      </c>
      <c r="B3337" s="2" t="s">
        <v>6543</v>
      </c>
      <c r="C3337" s="2">
        <f>YEAR(Data!$D3337)</f>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431.96800000000007</v>
      </c>
      <c r="T3337" s="2">
        <v>4</v>
      </c>
      <c r="U3337" s="2">
        <v>0.2</v>
      </c>
      <c r="V3337" s="2">
        <v>37.797199999999975</v>
      </c>
    </row>
    <row r="3338" spans="1:22" ht="14.25" customHeight="1">
      <c r="A3338" s="2">
        <v>3337</v>
      </c>
      <c r="B3338" s="2" t="s">
        <v>6543</v>
      </c>
      <c r="C3338" s="2">
        <f>YEAR(Data!$D3338)</f>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2">
        <v>10.393599999999992</v>
      </c>
    </row>
    <row r="3339" spans="1:22" ht="14.25" customHeight="1">
      <c r="A3339" s="2">
        <v>3338</v>
      </c>
      <c r="B3339" s="2" t="s">
        <v>6543</v>
      </c>
      <c r="C3339" s="2">
        <f>YEAR(Data!$D3339)</f>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568.72800000000007</v>
      </c>
      <c r="T3339" s="2">
        <v>3</v>
      </c>
      <c r="U3339" s="2">
        <v>0.2</v>
      </c>
      <c r="V3339" s="2">
        <v>28.436399999999935</v>
      </c>
    </row>
    <row r="3340" spans="1:22" ht="14.25" customHeight="1">
      <c r="A3340" s="2">
        <v>3339</v>
      </c>
      <c r="B3340" s="2" t="s">
        <v>6543</v>
      </c>
      <c r="C3340" s="2">
        <f>YEAR(Data!$D3340)</f>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2">
        <v>42.464699999999993</v>
      </c>
    </row>
    <row r="3341" spans="1:22" ht="14.25" customHeight="1">
      <c r="A3341" s="2">
        <v>3340</v>
      </c>
      <c r="B3341" s="2" t="s">
        <v>6543</v>
      </c>
      <c r="C3341" s="2">
        <f>YEAR(Data!$D3341)</f>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2">
        <v>54.950400000000002</v>
      </c>
    </row>
    <row r="3342" spans="1:22" ht="14.25" customHeight="1">
      <c r="A3342" s="2">
        <v>3341</v>
      </c>
      <c r="B3342" s="2" t="s">
        <v>6543</v>
      </c>
      <c r="C3342" s="2">
        <f>YEAR(Data!$D3342)</f>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2">
        <v>24.84</v>
      </c>
    </row>
    <row r="3343" spans="1:22" ht="14.25" customHeight="1">
      <c r="A3343" s="2">
        <v>3342</v>
      </c>
      <c r="B3343" s="2" t="s">
        <v>6552</v>
      </c>
      <c r="C3343" s="2">
        <f>YEAR(Data!$D3343)</f>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2">
        <v>60.255300000000005</v>
      </c>
    </row>
    <row r="3344" spans="1:22" ht="14.25" customHeight="1">
      <c r="A3344" s="2">
        <v>3343</v>
      </c>
      <c r="B3344" s="2" t="s">
        <v>6552</v>
      </c>
      <c r="C3344" s="2">
        <f>YEAR(Data!$D3344)</f>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244.61499999999998</v>
      </c>
      <c r="T3344" s="2">
        <v>1</v>
      </c>
      <c r="U3344" s="2">
        <v>0.3</v>
      </c>
      <c r="V3344" s="2">
        <v>20.966999999999999</v>
      </c>
    </row>
    <row r="3345" spans="1:22" ht="14.25" customHeight="1">
      <c r="A3345" s="2">
        <v>3344</v>
      </c>
      <c r="B3345" s="2" t="s">
        <v>6552</v>
      </c>
      <c r="C3345" s="2">
        <f>YEAR(Data!$D3345)</f>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2">
        <v>28.785599999999995</v>
      </c>
    </row>
    <row r="3346" spans="1:22" ht="14.25" customHeight="1">
      <c r="A3346" s="2">
        <v>3345</v>
      </c>
      <c r="B3346" s="2" t="s">
        <v>6552</v>
      </c>
      <c r="C3346" s="2">
        <f>YEAR(Data!$D3346)</f>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2">
        <v>36.692999999999998</v>
      </c>
    </row>
    <row r="3347" spans="1:22" ht="14.25" customHeight="1">
      <c r="A3347" s="2">
        <v>3346</v>
      </c>
      <c r="B3347" s="2" t="s">
        <v>6552</v>
      </c>
      <c r="C3347" s="2">
        <f>YEAR(Data!$D3347)</f>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2">
        <v>5.2559999999999993</v>
      </c>
    </row>
    <row r="3348" spans="1:22" ht="14.25" customHeight="1">
      <c r="A3348" s="2">
        <v>3347</v>
      </c>
      <c r="B3348" s="2" t="s">
        <v>6552</v>
      </c>
      <c r="C3348" s="2">
        <f>YEAR(Data!$D3348)</f>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2">
        <v>13.919999999999998</v>
      </c>
    </row>
    <row r="3349" spans="1:22" ht="14.25" customHeight="1">
      <c r="A3349" s="2">
        <v>3348</v>
      </c>
      <c r="B3349" s="2" t="s">
        <v>6553</v>
      </c>
      <c r="C3349" s="2">
        <f>YEAR(Data!$D3349)</f>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2">
        <v>13.208000000000002</v>
      </c>
    </row>
    <row r="3350" spans="1:22" ht="14.25" customHeight="1">
      <c r="A3350" s="2">
        <v>3349</v>
      </c>
      <c r="B3350" s="2" t="s">
        <v>6555</v>
      </c>
      <c r="C3350" s="2">
        <f>YEAR(Data!$D3350)</f>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2">
        <v>-25.648000000000003</v>
      </c>
    </row>
    <row r="3351" spans="1:22" ht="14.25" customHeight="1">
      <c r="A3351" s="2">
        <v>3350</v>
      </c>
      <c r="B3351" s="2" t="s">
        <v>6556</v>
      </c>
      <c r="C3351" s="2">
        <f>YEAR(Data!$D3351)</f>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15.712000000000002</v>
      </c>
      <c r="T3351" s="2">
        <v>4</v>
      </c>
      <c r="U3351" s="2">
        <v>0.2</v>
      </c>
      <c r="V3351" s="2">
        <v>5.6955999999999989</v>
      </c>
    </row>
    <row r="3352" spans="1:22" ht="14.25" customHeight="1">
      <c r="A3352" s="2">
        <v>3351</v>
      </c>
      <c r="B3352" s="2" t="s">
        <v>6557</v>
      </c>
      <c r="C3352" s="2">
        <f>YEAR(Data!$D3352)</f>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2">
        <v>18.893699999999995</v>
      </c>
    </row>
    <row r="3353" spans="1:22" ht="14.25" customHeight="1">
      <c r="A3353" s="2">
        <v>3352</v>
      </c>
      <c r="B3353" s="2" t="s">
        <v>6558</v>
      </c>
      <c r="C3353" s="2">
        <f>YEAR(Data!$D3353)</f>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2">
        <v>20.517599999999987</v>
      </c>
    </row>
    <row r="3354" spans="1:22" ht="14.25" customHeight="1">
      <c r="A3354" s="2">
        <v>3353</v>
      </c>
      <c r="B3354" s="2" t="s">
        <v>6558</v>
      </c>
      <c r="C3354" s="2">
        <f>YEAR(Data!$D3354)</f>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83.984000000000009</v>
      </c>
      <c r="T3354" s="2">
        <v>2</v>
      </c>
      <c r="U3354" s="2">
        <v>0.2</v>
      </c>
      <c r="V3354" s="2">
        <v>31.494</v>
      </c>
    </row>
    <row r="3355" spans="1:22" ht="14.25" customHeight="1">
      <c r="A3355" s="2">
        <v>3354</v>
      </c>
      <c r="B3355" s="2" t="s">
        <v>6561</v>
      </c>
      <c r="C3355" s="2">
        <f>YEAR(Data!$D3355)</f>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2">
        <v>93.594800000000021</v>
      </c>
    </row>
    <row r="3356" spans="1:22" ht="14.25" customHeight="1">
      <c r="A3356" s="2">
        <v>3355</v>
      </c>
      <c r="B3356" s="2" t="s">
        <v>6561</v>
      </c>
      <c r="C3356" s="2">
        <f>YEAR(Data!$D3356)</f>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70.559999999999988</v>
      </c>
      <c r="T3356" s="2">
        <v>1</v>
      </c>
      <c r="U3356" s="2">
        <v>0.3</v>
      </c>
      <c r="V3356" s="2">
        <v>-4.032</v>
      </c>
    </row>
    <row r="3357" spans="1:22" ht="14.25" customHeight="1">
      <c r="A3357" s="2">
        <v>3356</v>
      </c>
      <c r="B3357" s="2" t="s">
        <v>6561</v>
      </c>
      <c r="C3357" s="2">
        <f>YEAR(Data!$D3357)</f>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2">
        <v>9.6047999999999991</v>
      </c>
    </row>
    <row r="3358" spans="1:22" ht="14.25" customHeight="1">
      <c r="A3358" s="2">
        <v>3357</v>
      </c>
      <c r="B3358" s="2" t="s">
        <v>6561</v>
      </c>
      <c r="C3358" s="2">
        <f>YEAR(Data!$D3358)</f>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2">
        <v>1.8288</v>
      </c>
    </row>
    <row r="3359" spans="1:22" ht="14.25" customHeight="1">
      <c r="A3359" s="2">
        <v>3358</v>
      </c>
      <c r="B3359" s="2" t="s">
        <v>6564</v>
      </c>
      <c r="C3359" s="2">
        <f>YEAR(Data!$D3359)</f>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2">
        <v>26.465400000000006</v>
      </c>
    </row>
    <row r="3360" spans="1:22" ht="14.25" customHeight="1">
      <c r="A3360" s="2">
        <v>3359</v>
      </c>
      <c r="B3360" s="2" t="s">
        <v>6565</v>
      </c>
      <c r="C3360" s="2">
        <f>YEAR(Data!$D3360)</f>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3.2079999999999993</v>
      </c>
      <c r="T3360" s="2">
        <v>2</v>
      </c>
      <c r="U3360" s="2">
        <v>0.8</v>
      </c>
      <c r="V3360" s="2">
        <v>-5.2932000000000023</v>
      </c>
    </row>
    <row r="3361" spans="1:22" ht="14.25" customHeight="1">
      <c r="A3361" s="2">
        <v>3360</v>
      </c>
      <c r="B3361" s="2" t="s">
        <v>6565</v>
      </c>
      <c r="C3361" s="2">
        <f>YEAR(Data!$D3361)</f>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26.176000000000002</v>
      </c>
      <c r="T3361" s="2">
        <v>2</v>
      </c>
      <c r="U3361" s="2">
        <v>0.2</v>
      </c>
      <c r="V3361" s="2">
        <v>-3.272000000000002</v>
      </c>
    </row>
    <row r="3362" spans="1:22" ht="14.25" customHeight="1">
      <c r="A3362" s="2">
        <v>3361</v>
      </c>
      <c r="B3362" s="2" t="s">
        <v>6566</v>
      </c>
      <c r="C3362" s="2">
        <f>YEAR(Data!$D3362)</f>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2">
        <v>14.306799999999999</v>
      </c>
    </row>
    <row r="3363" spans="1:22" ht="14.25" customHeight="1">
      <c r="A3363" s="2">
        <v>3362</v>
      </c>
      <c r="B3363" s="2" t="s">
        <v>6566</v>
      </c>
      <c r="C3363" s="2">
        <f>YEAR(Data!$D3363)</f>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2">
        <v>11.995199999999997</v>
      </c>
    </row>
    <row r="3364" spans="1:22" ht="14.25" customHeight="1">
      <c r="A3364" s="2">
        <v>3363</v>
      </c>
      <c r="B3364" s="2" t="s">
        <v>6569</v>
      </c>
      <c r="C3364" s="2">
        <f>YEAR(Data!$D3364)</f>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2">
        <v>9.3312000000000008</v>
      </c>
    </row>
    <row r="3365" spans="1:22" ht="14.25" customHeight="1">
      <c r="A3365" s="2">
        <v>3364</v>
      </c>
      <c r="B3365" s="2" t="s">
        <v>6569</v>
      </c>
      <c r="C3365" s="2">
        <f>YEAR(Data!$D3365)</f>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2">
        <v>18.940000000000001</v>
      </c>
    </row>
    <row r="3366" spans="1:22" ht="14.25" customHeight="1">
      <c r="A3366" s="2">
        <v>3365</v>
      </c>
      <c r="B3366" s="2" t="s">
        <v>6571</v>
      </c>
      <c r="C3366" s="2">
        <f>YEAR(Data!$D3366)</f>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2">
        <v>-3.8207999999999984</v>
      </c>
    </row>
    <row r="3367" spans="1:22" ht="14.25" customHeight="1">
      <c r="A3367" s="2">
        <v>3366</v>
      </c>
      <c r="B3367" s="2" t="s">
        <v>6572</v>
      </c>
      <c r="C3367" s="2">
        <f>YEAR(Data!$D3367)</f>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2">
        <v>3.4195999999999884</v>
      </c>
    </row>
    <row r="3368" spans="1:22" ht="14.25" customHeight="1">
      <c r="A3368" s="2">
        <v>3367</v>
      </c>
      <c r="B3368" s="2" t="s">
        <v>6575</v>
      </c>
      <c r="C3368" s="2">
        <f>YEAR(Data!$D3368)</f>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10.368000000000002</v>
      </c>
      <c r="T3368" s="2">
        <v>2</v>
      </c>
      <c r="U3368" s="2">
        <v>0.2</v>
      </c>
      <c r="V3368" s="2">
        <v>3.6288</v>
      </c>
    </row>
    <row r="3369" spans="1:22" ht="14.25" customHeight="1">
      <c r="A3369" s="2">
        <v>3368</v>
      </c>
      <c r="B3369" s="2" t="s">
        <v>6575</v>
      </c>
      <c r="C3369" s="2">
        <f>YEAR(Data!$D3369)</f>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14.352000000000002</v>
      </c>
      <c r="T3369" s="2">
        <v>3</v>
      </c>
      <c r="U3369" s="2">
        <v>0.2</v>
      </c>
      <c r="V3369" s="2">
        <v>4.4849999999999994</v>
      </c>
    </row>
    <row r="3370" spans="1:22" ht="14.25" customHeight="1">
      <c r="A3370" s="2">
        <v>3369</v>
      </c>
      <c r="B3370" s="2" t="s">
        <v>6576</v>
      </c>
      <c r="C3370" s="2">
        <f>YEAR(Data!$D3370)</f>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2">
        <v>41.168399999999991</v>
      </c>
    </row>
    <row r="3371" spans="1:22" ht="14.25" customHeight="1">
      <c r="A3371" s="2">
        <v>3370</v>
      </c>
      <c r="B3371" s="2" t="s">
        <v>6576</v>
      </c>
      <c r="C3371" s="2">
        <f>YEAR(Data!$D3371)</f>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2">
        <v>23.116799999999998</v>
      </c>
    </row>
    <row r="3372" spans="1:22" ht="14.25" customHeight="1">
      <c r="A3372" s="2">
        <v>3371</v>
      </c>
      <c r="B3372" s="2" t="s">
        <v>6579</v>
      </c>
      <c r="C3372" s="2">
        <f>YEAR(Data!$D3372)</f>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2">
        <v>244.61549999999988</v>
      </c>
    </row>
    <row r="3373" spans="1:22" ht="14.25" customHeight="1">
      <c r="A3373" s="2">
        <v>3372</v>
      </c>
      <c r="B3373" s="2" t="s">
        <v>6580</v>
      </c>
      <c r="C3373" s="2">
        <f>YEAR(Data!$D3373)</f>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2">
        <v>9.0383999999999993</v>
      </c>
    </row>
    <row r="3374" spans="1:22" ht="14.25" customHeight="1">
      <c r="A3374" s="2">
        <v>3373</v>
      </c>
      <c r="B3374" s="2" t="s">
        <v>6580</v>
      </c>
      <c r="C3374" s="2">
        <f>YEAR(Data!$D3374)</f>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2">
        <v>48.287999999999997</v>
      </c>
    </row>
    <row r="3375" spans="1:22" ht="14.25" customHeight="1">
      <c r="A3375" s="2">
        <v>3374</v>
      </c>
      <c r="B3375" s="2" t="s">
        <v>6581</v>
      </c>
      <c r="C3375" s="2">
        <f>YEAR(Data!$D3375)</f>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2">
        <v>11.376000000000001</v>
      </c>
    </row>
    <row r="3376" spans="1:22" ht="14.25" customHeight="1">
      <c r="A3376" s="2">
        <v>3375</v>
      </c>
      <c r="B3376" s="2" t="s">
        <v>6581</v>
      </c>
      <c r="C3376" s="2">
        <f>YEAR(Data!$D3376)</f>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2">
        <v>8.0980000000000203</v>
      </c>
    </row>
    <row r="3377" spans="1:22" ht="14.25" customHeight="1">
      <c r="A3377" s="2">
        <v>3376</v>
      </c>
      <c r="B3377" s="2" t="s">
        <v>6581</v>
      </c>
      <c r="C3377" s="2">
        <f>YEAR(Data!$D3377)</f>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2">
        <v>10.389600000000002</v>
      </c>
    </row>
    <row r="3378" spans="1:22" ht="14.25" customHeight="1">
      <c r="A3378" s="2">
        <v>3377</v>
      </c>
      <c r="B3378" s="2" t="s">
        <v>6581</v>
      </c>
      <c r="C3378" s="2">
        <f>YEAR(Data!$D3378)</f>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2">
        <v>68.333200000000005</v>
      </c>
    </row>
    <row r="3379" spans="1:22" ht="14.25" customHeight="1">
      <c r="A3379" s="2">
        <v>3378</v>
      </c>
      <c r="B3379" s="2" t="s">
        <v>6582</v>
      </c>
      <c r="C3379" s="2">
        <f>YEAR(Data!$D3379)</f>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111.67200000000001</v>
      </c>
      <c r="T3379" s="2">
        <v>9</v>
      </c>
      <c r="U3379" s="2">
        <v>0.2</v>
      </c>
      <c r="V3379" s="2">
        <v>6.9794999999999909</v>
      </c>
    </row>
    <row r="3380" spans="1:22" ht="14.25" customHeight="1">
      <c r="A3380" s="2">
        <v>3379</v>
      </c>
      <c r="B3380" s="2" t="s">
        <v>6587</v>
      </c>
      <c r="C3380" s="2">
        <f>YEAR(Data!$D3380)</f>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13.775999999999996</v>
      </c>
      <c r="T3380" s="2">
        <v>6</v>
      </c>
      <c r="U3380" s="2">
        <v>0.8</v>
      </c>
      <c r="V3380" s="2">
        <v>-22.04160000000001</v>
      </c>
    </row>
    <row r="3381" spans="1:22" ht="14.25" customHeight="1">
      <c r="A3381" s="2">
        <v>3380</v>
      </c>
      <c r="B3381" s="2" t="s">
        <v>6587</v>
      </c>
      <c r="C3381" s="2">
        <f>YEAR(Data!$D3381)</f>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10.272000000000002</v>
      </c>
      <c r="T3381" s="2">
        <v>3</v>
      </c>
      <c r="U3381" s="2">
        <v>0.2</v>
      </c>
      <c r="V3381" s="2">
        <v>3.2099999999999982</v>
      </c>
    </row>
    <row r="3382" spans="1:22" ht="14.25" customHeight="1">
      <c r="A3382" s="2">
        <v>3381</v>
      </c>
      <c r="B3382" s="2" t="s">
        <v>6590</v>
      </c>
      <c r="C3382" s="2">
        <f>YEAR(Data!$D3382)</f>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24.048000000000002</v>
      </c>
      <c r="T3382" s="2">
        <v>9</v>
      </c>
      <c r="U3382" s="2">
        <v>0.2</v>
      </c>
      <c r="V3382" s="2">
        <v>7.2144000000000013</v>
      </c>
    </row>
    <row r="3383" spans="1:22" ht="14.25" customHeight="1">
      <c r="A3383" s="2">
        <v>3382</v>
      </c>
      <c r="B3383" s="2" t="s">
        <v>6593</v>
      </c>
      <c r="C3383" s="2">
        <f>YEAR(Data!$D3383)</f>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2.8960000000000004</v>
      </c>
      <c r="T3383" s="2">
        <v>1</v>
      </c>
      <c r="U3383" s="2">
        <v>0.2</v>
      </c>
      <c r="V3383" s="2">
        <v>0.97739999999999994</v>
      </c>
    </row>
    <row r="3384" spans="1:22" ht="14.25" customHeight="1">
      <c r="A3384" s="2">
        <v>3383</v>
      </c>
      <c r="B3384" s="2" t="s">
        <v>6594</v>
      </c>
      <c r="C3384" s="2">
        <f>YEAR(Data!$D3384)</f>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2">
        <v>8.7906000000000013</v>
      </c>
    </row>
    <row r="3385" spans="1:22" ht="14.25" customHeight="1">
      <c r="A3385" s="2">
        <v>3384</v>
      </c>
      <c r="B3385" s="2" t="s">
        <v>6594</v>
      </c>
      <c r="C3385" s="2">
        <f>YEAR(Data!$D3385)</f>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2">
        <v>29.880199999999981</v>
      </c>
    </row>
    <row r="3386" spans="1:22" ht="14.25" customHeight="1">
      <c r="A3386" s="2">
        <v>3385</v>
      </c>
      <c r="B3386" s="2" t="s">
        <v>6594</v>
      </c>
      <c r="C3386" s="2">
        <f>YEAR(Data!$D3386)</f>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2">
        <v>539.92499999999995</v>
      </c>
    </row>
    <row r="3387" spans="1:22" ht="14.25" customHeight="1">
      <c r="A3387" s="2">
        <v>3386</v>
      </c>
      <c r="B3387" s="2" t="s">
        <v>6597</v>
      </c>
      <c r="C3387" s="2">
        <f>YEAR(Data!$D3387)</f>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2">
        <v>65.325599999999895</v>
      </c>
    </row>
    <row r="3388" spans="1:22" ht="14.25" customHeight="1">
      <c r="A3388" s="2">
        <v>3387</v>
      </c>
      <c r="B3388" s="2" t="s">
        <v>6597</v>
      </c>
      <c r="C3388" s="2">
        <f>YEAR(Data!$D3388)</f>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2">
        <v>5.9174999999999986</v>
      </c>
    </row>
    <row r="3389" spans="1:22" ht="14.25" customHeight="1">
      <c r="A3389" s="2">
        <v>3388</v>
      </c>
      <c r="B3389" s="2" t="s">
        <v>6597</v>
      </c>
      <c r="C3389" s="2">
        <f>YEAR(Data!$D3389)</f>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222.38400000000001</v>
      </c>
      <c r="T3389" s="2">
        <v>2</v>
      </c>
      <c r="U3389" s="2">
        <v>0.2</v>
      </c>
      <c r="V3389" s="2">
        <v>16.678799999999995</v>
      </c>
    </row>
    <row r="3390" spans="1:22" ht="14.25" customHeight="1">
      <c r="A3390" s="2">
        <v>3389</v>
      </c>
      <c r="B3390" s="2" t="s">
        <v>6597</v>
      </c>
      <c r="C3390" s="2">
        <f>YEAR(Data!$D3390)</f>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50.454000000000015</v>
      </c>
      <c r="T3390" s="2">
        <v>6</v>
      </c>
      <c r="U3390" s="2">
        <v>0.7</v>
      </c>
      <c r="V3390" s="2">
        <v>-33.635999999999996</v>
      </c>
    </row>
    <row r="3391" spans="1:22" ht="14.25" customHeight="1">
      <c r="A3391" s="2">
        <v>3390</v>
      </c>
      <c r="B3391" s="2" t="s">
        <v>6597</v>
      </c>
      <c r="C3391" s="2">
        <f>YEAR(Data!$D3391)</f>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2">
        <v>-36.11160000000001</v>
      </c>
    </row>
    <row r="3392" spans="1:22" ht="14.25" customHeight="1">
      <c r="A3392" s="2">
        <v>3391</v>
      </c>
      <c r="B3392" s="2" t="s">
        <v>6598</v>
      </c>
      <c r="C3392" s="2">
        <f>YEAR(Data!$D3392)</f>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6.8480000000000008</v>
      </c>
      <c r="T3392" s="2">
        <v>2</v>
      </c>
      <c r="U3392" s="2">
        <v>0.2</v>
      </c>
      <c r="V3392" s="2">
        <v>2.1399999999999992</v>
      </c>
    </row>
    <row r="3393" spans="1:22" ht="14.25" customHeight="1">
      <c r="A3393" s="2">
        <v>3392</v>
      </c>
      <c r="B3393" s="2" t="s">
        <v>6599</v>
      </c>
      <c r="C3393" s="2">
        <f>YEAR(Data!$D3393)</f>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1091.1680000000001</v>
      </c>
      <c r="T3393" s="2">
        <v>4</v>
      </c>
      <c r="U3393" s="2">
        <v>0.2</v>
      </c>
      <c r="V3393" s="2">
        <v>68.197999999999979</v>
      </c>
    </row>
    <row r="3394" spans="1:22" ht="14.25" customHeight="1">
      <c r="A3394" s="2">
        <v>3393</v>
      </c>
      <c r="B3394" s="2" t="s">
        <v>6599</v>
      </c>
      <c r="C3394" s="2">
        <f>YEAR(Data!$D3394)</f>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2">
        <v>-43.833600000000018</v>
      </c>
    </row>
    <row r="3395" spans="1:22" ht="14.25" customHeight="1">
      <c r="A3395" s="2">
        <v>3394</v>
      </c>
      <c r="B3395" s="2" t="s">
        <v>6600</v>
      </c>
      <c r="C3395" s="2">
        <f>YEAR(Data!$D3395)</f>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6.9279999999999982</v>
      </c>
      <c r="T3395" s="2">
        <v>1</v>
      </c>
      <c r="U3395" s="2">
        <v>0.8</v>
      </c>
      <c r="V3395" s="2">
        <v>-11.084800000000005</v>
      </c>
    </row>
    <row r="3396" spans="1:22" ht="14.25" customHeight="1">
      <c r="A3396" s="2">
        <v>3395</v>
      </c>
      <c r="B3396" s="2" t="s">
        <v>6601</v>
      </c>
      <c r="C3396" s="2">
        <f>YEAR(Data!$D3396)</f>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40.032000000000004</v>
      </c>
      <c r="T3396" s="2">
        <v>6</v>
      </c>
      <c r="U3396" s="2">
        <v>0.2</v>
      </c>
      <c r="V3396" s="2">
        <v>15.011999999999999</v>
      </c>
    </row>
    <row r="3397" spans="1:22" ht="14.25" customHeight="1">
      <c r="A3397" s="2">
        <v>3396</v>
      </c>
      <c r="B3397" s="2" t="s">
        <v>6602</v>
      </c>
      <c r="C3397" s="2">
        <f>YEAR(Data!$D3397)</f>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2">
        <v>13.317600000000027</v>
      </c>
    </row>
    <row r="3398" spans="1:22" ht="14.25" customHeight="1">
      <c r="A3398" s="2">
        <v>3397</v>
      </c>
      <c r="B3398" s="2" t="s">
        <v>6602</v>
      </c>
      <c r="C3398" s="2">
        <f>YEAR(Data!$D3398)</f>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2">
        <v>78.195399999999992</v>
      </c>
    </row>
    <row r="3399" spans="1:22" ht="14.25" customHeight="1">
      <c r="A3399" s="2">
        <v>3398</v>
      </c>
      <c r="B3399" s="2" t="s">
        <v>6602</v>
      </c>
      <c r="C3399" s="2">
        <f>YEAR(Data!$D3399)</f>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2">
        <v>12.441600000000001</v>
      </c>
    </row>
    <row r="3400" spans="1:22" ht="14.25" customHeight="1">
      <c r="A3400" s="2">
        <v>3399</v>
      </c>
      <c r="B3400" s="2" t="s">
        <v>6603</v>
      </c>
      <c r="C3400" s="2">
        <f>YEAR(Data!$D3400)</f>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2">
        <v>9.9873000000000012</v>
      </c>
    </row>
    <row r="3401" spans="1:22" ht="14.25" customHeight="1">
      <c r="A3401" s="2">
        <v>3400</v>
      </c>
      <c r="B3401" s="2" t="s">
        <v>6603</v>
      </c>
      <c r="C3401" s="2">
        <f>YEAR(Data!$D3401)</f>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629.09999999999991</v>
      </c>
      <c r="T3401" s="2">
        <v>6</v>
      </c>
      <c r="U3401" s="2">
        <v>0</v>
      </c>
      <c r="V3401" s="2">
        <v>301.96799999999996</v>
      </c>
    </row>
    <row r="3402" spans="1:22" ht="14.25" customHeight="1">
      <c r="A3402" s="2">
        <v>3401</v>
      </c>
      <c r="B3402" s="2" t="s">
        <v>6603</v>
      </c>
      <c r="C3402" s="2">
        <f>YEAR(Data!$D3402)</f>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193.95000000000002</v>
      </c>
      <c r="T3402" s="2">
        <v>3</v>
      </c>
      <c r="U3402" s="2">
        <v>0</v>
      </c>
      <c r="V3402" s="2">
        <v>9.6974999999999838</v>
      </c>
    </row>
    <row r="3403" spans="1:22" ht="14.25" customHeight="1">
      <c r="A3403" s="2">
        <v>3402</v>
      </c>
      <c r="B3403" s="2" t="s">
        <v>6603</v>
      </c>
      <c r="C3403" s="2">
        <f>YEAR(Data!$D3403)</f>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2">
        <v>1.4742000000000002</v>
      </c>
    </row>
    <row r="3404" spans="1:22" ht="14.25" customHeight="1">
      <c r="A3404" s="2">
        <v>3403</v>
      </c>
      <c r="B3404" s="2" t="s">
        <v>6606</v>
      </c>
      <c r="C3404" s="2">
        <f>YEAR(Data!$D3404)</f>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2">
        <v>-8.9151999999999987</v>
      </c>
    </row>
    <row r="3405" spans="1:22" ht="14.25" customHeight="1">
      <c r="A3405" s="2">
        <v>3404</v>
      </c>
      <c r="B3405" s="2" t="s">
        <v>6608</v>
      </c>
      <c r="C3405" s="2">
        <f>YEAR(Data!$D3405)</f>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2">
        <v>-52.339199999999991</v>
      </c>
    </row>
    <row r="3406" spans="1:22" ht="14.25" customHeight="1">
      <c r="A3406" s="2">
        <v>3405</v>
      </c>
      <c r="B3406" s="2" t="s">
        <v>6611</v>
      </c>
      <c r="C3406" s="2">
        <f>YEAR(Data!$D3406)</f>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3.8939999999999912</v>
      </c>
    </row>
    <row r="3407" spans="1:22" ht="14.25" customHeight="1">
      <c r="A3407" s="2">
        <v>3406</v>
      </c>
      <c r="B3407" s="2" t="s">
        <v>6612</v>
      </c>
      <c r="C3407" s="2">
        <f>YEAR(Data!$D3407)</f>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281.37199999999996</v>
      </c>
      <c r="T3407" s="2">
        <v>2</v>
      </c>
      <c r="U3407" s="2">
        <v>0.3</v>
      </c>
      <c r="V3407" s="2">
        <v>-12.058799999999991</v>
      </c>
    </row>
    <row r="3408" spans="1:22" ht="14.25" customHeight="1">
      <c r="A3408" s="2">
        <v>3407</v>
      </c>
      <c r="B3408" s="2" t="s">
        <v>6612</v>
      </c>
      <c r="C3408" s="2">
        <f>YEAR(Data!$D3408)</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2">
        <v>-12.058799999999991</v>
      </c>
    </row>
    <row r="3409" spans="1:22" ht="14.25" customHeight="1">
      <c r="A3409" s="2">
        <v>3408</v>
      </c>
      <c r="B3409" s="2" t="s">
        <v>6612</v>
      </c>
      <c r="C3409" s="2">
        <f>YEAR(Data!$D3409)</f>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7.4880000000000013</v>
      </c>
      <c r="T3409" s="2">
        <v>8</v>
      </c>
      <c r="U3409" s="2">
        <v>0.7</v>
      </c>
      <c r="V3409" s="2">
        <v>-5.2415999999999983</v>
      </c>
    </row>
    <row r="3410" spans="1:22" ht="14.25" customHeight="1">
      <c r="A3410" s="2">
        <v>3409</v>
      </c>
      <c r="B3410" s="2" t="s">
        <v>6612</v>
      </c>
      <c r="C3410" s="2">
        <f>YEAR(Data!$D3410)</f>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22.336000000000002</v>
      </c>
      <c r="T3410" s="2">
        <v>4</v>
      </c>
      <c r="U3410" s="2">
        <v>0.2</v>
      </c>
      <c r="V3410" s="2">
        <v>7.8175999999999997</v>
      </c>
    </row>
    <row r="3411" spans="1:22" ht="14.25" customHeight="1">
      <c r="A3411" s="2">
        <v>3410</v>
      </c>
      <c r="B3411" s="2" t="s">
        <v>6613</v>
      </c>
      <c r="C3411" s="2">
        <f>YEAR(Data!$D3411)</f>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10.368000000000002</v>
      </c>
      <c r="T3411" s="2">
        <v>2</v>
      </c>
      <c r="U3411" s="2">
        <v>0.2</v>
      </c>
      <c r="V3411" s="2">
        <v>3.6288</v>
      </c>
    </row>
    <row r="3412" spans="1:22" ht="14.25" customHeight="1">
      <c r="A3412" s="2">
        <v>3411</v>
      </c>
      <c r="B3412" s="2" t="s">
        <v>6614</v>
      </c>
      <c r="C3412" s="2">
        <f>YEAR(Data!$D3412)</f>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65.789999999999992</v>
      </c>
      <c r="T3412" s="2">
        <v>9</v>
      </c>
      <c r="U3412" s="2">
        <v>0</v>
      </c>
      <c r="V3412" s="2">
        <v>30.263399999999997</v>
      </c>
    </row>
    <row r="3413" spans="1:22" ht="14.25" customHeight="1">
      <c r="A3413" s="2">
        <v>3412</v>
      </c>
      <c r="B3413" s="2" t="s">
        <v>6614</v>
      </c>
      <c r="C3413" s="2">
        <f>YEAR(Data!$D3413)</f>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2">
        <v>88.394799999999975</v>
      </c>
    </row>
    <row r="3414" spans="1:22" ht="14.25" customHeight="1">
      <c r="A3414" s="2">
        <v>3413</v>
      </c>
      <c r="B3414" s="2" t="s">
        <v>6614</v>
      </c>
      <c r="C3414" s="2">
        <f>YEAR(Data!$D3414)</f>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2">
        <v>3.1752000000000002</v>
      </c>
    </row>
    <row r="3415" spans="1:22" ht="14.25" customHeight="1">
      <c r="A3415" s="2">
        <v>3414</v>
      </c>
      <c r="B3415" s="2" t="s">
        <v>6614</v>
      </c>
      <c r="C3415" s="2">
        <f>YEAR(Data!$D3415)</f>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2">
        <v>37.9848</v>
      </c>
    </row>
    <row r="3416" spans="1:22" ht="14.25" customHeight="1">
      <c r="A3416" s="2">
        <v>3415</v>
      </c>
      <c r="B3416" s="2" t="s">
        <v>6614</v>
      </c>
      <c r="C3416" s="2">
        <f>YEAR(Data!$D3416)</f>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2">
        <v>15.807999999999996</v>
      </c>
    </row>
    <row r="3417" spans="1:22" ht="14.25" customHeight="1">
      <c r="A3417" s="2">
        <v>3416</v>
      </c>
      <c r="B3417" s="2" t="s">
        <v>6615</v>
      </c>
      <c r="C3417" s="2">
        <f>YEAR(Data!$D3417)</f>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2">
        <v>0.65159999999999996</v>
      </c>
    </row>
    <row r="3418" spans="1:22" ht="14.25" customHeight="1">
      <c r="A3418" s="2">
        <v>3417</v>
      </c>
      <c r="B3418" s="2" t="s">
        <v>6615</v>
      </c>
      <c r="C3418" s="2">
        <f>YEAR(Data!$D3418)</f>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2">
        <v>3.8822000000000001</v>
      </c>
    </row>
    <row r="3419" spans="1:22" ht="14.25" customHeight="1">
      <c r="A3419" s="2">
        <v>3418</v>
      </c>
      <c r="B3419" s="2" t="s">
        <v>6616</v>
      </c>
      <c r="C3419" s="2">
        <f>YEAR(Data!$D3419)</f>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43.560000000000009</v>
      </c>
      <c r="T3419" s="2">
        <v>5</v>
      </c>
      <c r="U3419" s="2">
        <v>0.2</v>
      </c>
      <c r="V3419" s="2">
        <v>3.2669999999999995</v>
      </c>
    </row>
    <row r="3420" spans="1:22" ht="14.25" customHeight="1">
      <c r="A3420" s="2">
        <v>3419</v>
      </c>
      <c r="B3420" s="2" t="s">
        <v>6616</v>
      </c>
      <c r="C3420" s="2">
        <f>YEAR(Data!$D3420)</f>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2">
        <v>0.72999999999999954</v>
      </c>
    </row>
    <row r="3421" spans="1:22" ht="14.25" customHeight="1">
      <c r="A3421" s="2">
        <v>3420</v>
      </c>
      <c r="B3421" s="2" t="s">
        <v>6617</v>
      </c>
      <c r="C3421" s="2">
        <f>YEAR(Data!$D3421)</f>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2">
        <v>60.391999999999967</v>
      </c>
    </row>
    <row r="3422" spans="1:22" ht="14.25" customHeight="1">
      <c r="A3422" s="2">
        <v>3421</v>
      </c>
      <c r="B3422" s="2" t="s">
        <v>6618</v>
      </c>
      <c r="C3422" s="2">
        <f>YEAR(Data!$D3422)</f>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2">
        <v>78.671999999999997</v>
      </c>
    </row>
    <row r="3423" spans="1:22" ht="14.25" customHeight="1">
      <c r="A3423" s="2">
        <v>3422</v>
      </c>
      <c r="B3423" s="2" t="s">
        <v>6618</v>
      </c>
      <c r="C3423" s="2">
        <f>YEAR(Data!$D3423)</f>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2">
        <v>84.051199999999994</v>
      </c>
    </row>
    <row r="3424" spans="1:22" ht="14.25" customHeight="1">
      <c r="A3424" s="2">
        <v>3423</v>
      </c>
      <c r="B3424" s="2" t="s">
        <v>6618</v>
      </c>
      <c r="C3424" s="2">
        <f>YEAR(Data!$D3424)</f>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2">
        <v>7.8960000000000008</v>
      </c>
    </row>
    <row r="3425" spans="1:22" ht="14.25" customHeight="1">
      <c r="A3425" s="2">
        <v>3424</v>
      </c>
      <c r="B3425" s="2" t="s">
        <v>6618</v>
      </c>
      <c r="C3425" s="2">
        <f>YEAR(Data!$D3425)</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7.3839999999999986</v>
      </c>
    </row>
    <row r="3426" spans="1:22" ht="14.25" customHeight="1">
      <c r="A3426" s="2">
        <v>3425</v>
      </c>
      <c r="B3426" s="2" t="s">
        <v>6618</v>
      </c>
      <c r="C3426" s="2">
        <f>YEAR(Data!$D3426)</f>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2">
        <v>41.880000000000024</v>
      </c>
    </row>
    <row r="3427" spans="1:22" ht="14.25" customHeight="1">
      <c r="A3427" s="2">
        <v>3426</v>
      </c>
      <c r="B3427" s="2" t="s">
        <v>6619</v>
      </c>
      <c r="C3427" s="2">
        <f>YEAR(Data!$D3427)</f>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2">
        <v>6.8579999999999988</v>
      </c>
    </row>
    <row r="3428" spans="1:22" ht="14.25" customHeight="1">
      <c r="A3428" s="2">
        <v>3427</v>
      </c>
      <c r="B3428" s="2" t="s">
        <v>6619</v>
      </c>
      <c r="C3428" s="2">
        <f>YEAR(Data!$D3428)</f>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2">
        <v>394.26800000000003</v>
      </c>
    </row>
    <row r="3429" spans="1:22" ht="14.25" customHeight="1">
      <c r="A3429" s="2">
        <v>3428</v>
      </c>
      <c r="B3429" s="2" t="s">
        <v>6621</v>
      </c>
      <c r="C3429" s="2">
        <f>YEAR(Data!$D3429)</f>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2">
        <v>11.102399999999996</v>
      </c>
    </row>
    <row r="3430" spans="1:22" ht="14.25" customHeight="1">
      <c r="A3430" s="2">
        <v>3429</v>
      </c>
      <c r="B3430" s="2" t="s">
        <v>6621</v>
      </c>
      <c r="C3430" s="2">
        <f>YEAR(Data!$D3430)</f>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2">
        <v>-103.98819999999998</v>
      </c>
    </row>
    <row r="3431" spans="1:22" ht="14.25" customHeight="1">
      <c r="A3431" s="2">
        <v>3430</v>
      </c>
      <c r="B3431" s="2" t="s">
        <v>6621</v>
      </c>
      <c r="C3431" s="2">
        <f>YEAR(Data!$D3431)</f>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2">
        <v>11.223000000000001</v>
      </c>
    </row>
    <row r="3432" spans="1:22" ht="14.25" customHeight="1">
      <c r="A3432" s="2">
        <v>3431</v>
      </c>
      <c r="B3432" s="2" t="s">
        <v>6624</v>
      </c>
      <c r="C3432" s="2">
        <f>YEAR(Data!$D3432)</f>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2">
        <v>8.6390999999999956</v>
      </c>
    </row>
    <row r="3433" spans="1:22" ht="14.25" customHeight="1">
      <c r="A3433" s="2">
        <v>3432</v>
      </c>
      <c r="B3433" s="2" t="s">
        <v>6624</v>
      </c>
      <c r="C3433" s="2">
        <f>YEAR(Data!$D3433)</f>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2">
        <v>15.468000000000004</v>
      </c>
    </row>
    <row r="3434" spans="1:22" ht="14.25" customHeight="1">
      <c r="A3434" s="2">
        <v>3433</v>
      </c>
      <c r="B3434" s="2" t="s">
        <v>6624</v>
      </c>
      <c r="C3434" s="2">
        <f>YEAR(Data!$D3434)</f>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2">
        <v>28.857599999999998</v>
      </c>
    </row>
    <row r="3435" spans="1:22" ht="14.25" customHeight="1">
      <c r="A3435" s="2">
        <v>3434</v>
      </c>
      <c r="B3435" s="2" t="s">
        <v>6627</v>
      </c>
      <c r="C3435" s="2">
        <f>YEAR(Data!$D3435)</f>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24.816000000000003</v>
      </c>
      <c r="T3435" s="2">
        <v>3</v>
      </c>
      <c r="U3435" s="2">
        <v>0.2</v>
      </c>
      <c r="V3435" s="2">
        <v>8.3753999999999991</v>
      </c>
    </row>
    <row r="3436" spans="1:22" ht="14.25" customHeight="1">
      <c r="A3436" s="2">
        <v>3435</v>
      </c>
      <c r="B3436" s="2" t="s">
        <v>6627</v>
      </c>
      <c r="C3436" s="2">
        <f>YEAR(Data!$D3436)</f>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14.976000000000003</v>
      </c>
      <c r="T3436" s="2">
        <v>6</v>
      </c>
      <c r="U3436" s="2">
        <v>0.2</v>
      </c>
      <c r="V3436" s="2">
        <v>5.4287999999999981</v>
      </c>
    </row>
    <row r="3437" spans="1:22" ht="14.25" customHeight="1">
      <c r="A3437" s="2">
        <v>3436</v>
      </c>
      <c r="B3437" s="2" t="s">
        <v>6628</v>
      </c>
      <c r="C3437" s="2">
        <f>YEAR(Data!$D3437)</f>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15.079999999999998</v>
      </c>
      <c r="T3437" s="2">
        <v>2</v>
      </c>
      <c r="U3437" s="2">
        <v>0.8</v>
      </c>
      <c r="V3437" s="2">
        <v>-22.620000000000005</v>
      </c>
    </row>
    <row r="3438" spans="1:22" ht="14.25" customHeight="1">
      <c r="A3438" s="2">
        <v>3437</v>
      </c>
      <c r="B3438" s="2" t="s">
        <v>6628</v>
      </c>
      <c r="C3438" s="2">
        <f>YEAR(Data!$D3438)</f>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2">
        <v>-12.751199999999997</v>
      </c>
    </row>
    <row r="3439" spans="1:22" ht="14.25" customHeight="1">
      <c r="A3439" s="2">
        <v>3438</v>
      </c>
      <c r="B3439" s="2" t="s">
        <v>6629</v>
      </c>
      <c r="C3439" s="2">
        <f>YEAR(Data!$D3439)</f>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2">
        <v>-8.5007999999999981</v>
      </c>
    </row>
    <row r="3440" spans="1:22" ht="14.25" customHeight="1">
      <c r="A3440" s="2">
        <v>3439</v>
      </c>
      <c r="B3440" s="2" t="s">
        <v>6629</v>
      </c>
      <c r="C3440" s="2">
        <f>YEAR(Data!$D3440)</f>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251.00599999999997</v>
      </c>
      <c r="T3440" s="2">
        <v>2</v>
      </c>
      <c r="U3440" s="2">
        <v>0.3</v>
      </c>
      <c r="V3440" s="2">
        <v>-68.130199999999988</v>
      </c>
    </row>
    <row r="3441" spans="1:22" ht="14.25" customHeight="1">
      <c r="A3441" s="2">
        <v>3440</v>
      </c>
      <c r="B3441" s="2" t="s">
        <v>6629</v>
      </c>
      <c r="C3441" s="2">
        <f>YEAR(Data!$D3441)</f>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2">
        <v>4.0643999999999973</v>
      </c>
    </row>
    <row r="3442" spans="1:22" ht="14.25" customHeight="1">
      <c r="A3442" s="2">
        <v>3441</v>
      </c>
      <c r="B3442" s="2" t="s">
        <v>6630</v>
      </c>
      <c r="C3442" s="2">
        <f>YEAR(Data!$D3442)</f>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row>
    <row r="3443" spans="1:22" ht="14.25" customHeight="1">
      <c r="A3443" s="2">
        <v>3442</v>
      </c>
      <c r="B3443" s="2" t="s">
        <v>6631</v>
      </c>
      <c r="C3443" s="2">
        <f>YEAR(Data!$D3443)</f>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2">
        <v>49.013999999999996</v>
      </c>
    </row>
    <row r="3444" spans="1:22" ht="14.25" customHeight="1">
      <c r="A3444" s="2">
        <v>3443</v>
      </c>
      <c r="B3444" s="2" t="s">
        <v>6632</v>
      </c>
      <c r="C3444" s="2">
        <f>YEAR(Data!$D3444)</f>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16.740000000000002</v>
      </c>
      <c r="T3444" s="2">
        <v>3</v>
      </c>
      <c r="U3444" s="2">
        <v>0</v>
      </c>
      <c r="V3444" s="2">
        <v>8.370000000000001</v>
      </c>
    </row>
    <row r="3445" spans="1:22" ht="14.25" customHeight="1">
      <c r="A3445" s="2">
        <v>3444</v>
      </c>
      <c r="B3445" s="2" t="s">
        <v>6632</v>
      </c>
      <c r="C3445" s="2">
        <f>YEAR(Data!$D3445)</f>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2">
        <v>626.18499999999995</v>
      </c>
    </row>
    <row r="3446" spans="1:22" ht="14.25" customHeight="1">
      <c r="A3446" s="2">
        <v>3445</v>
      </c>
      <c r="B3446" s="2" t="s">
        <v>6633</v>
      </c>
      <c r="C3446" s="2">
        <f>YEAR(Data!$D3446)</f>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-16.956800000000005</v>
      </c>
    </row>
    <row r="3447" spans="1:22" ht="14.25" customHeight="1">
      <c r="A3447" s="2">
        <v>3446</v>
      </c>
      <c r="B3447" s="2" t="s">
        <v>6636</v>
      </c>
      <c r="C3447" s="2">
        <f>YEAR(Data!$D3447)</f>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29.900000000000002</v>
      </c>
      <c r="T3447" s="2">
        <v>5</v>
      </c>
      <c r="U3447" s="2">
        <v>0</v>
      </c>
      <c r="V3447" s="2">
        <v>5.0829999999999975</v>
      </c>
    </row>
    <row r="3448" spans="1:22" ht="14.25" customHeight="1">
      <c r="A3448" s="2">
        <v>3447</v>
      </c>
      <c r="B3448" s="2" t="s">
        <v>6637</v>
      </c>
      <c r="C3448" s="2">
        <f>YEAR(Data!$D3448)</f>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2">
        <v>33.313599999999994</v>
      </c>
    </row>
    <row r="3449" spans="1:22" ht="14.25" customHeight="1">
      <c r="A3449" s="2">
        <v>3448</v>
      </c>
      <c r="B3449" s="2" t="s">
        <v>6640</v>
      </c>
      <c r="C3449" s="2">
        <f>YEAR(Data!$D3449)</f>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2">
        <v>1.0903999999999998</v>
      </c>
    </row>
    <row r="3450" spans="1:22" ht="14.25" customHeight="1">
      <c r="A3450" s="2">
        <v>3449</v>
      </c>
      <c r="B3450" s="2" t="s">
        <v>6641</v>
      </c>
      <c r="C3450" s="2">
        <f>YEAR(Data!$D3450)</f>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2">
        <v>8.8607999999999976</v>
      </c>
    </row>
    <row r="3451" spans="1:22" ht="14.25" customHeight="1">
      <c r="A3451" s="2">
        <v>3450</v>
      </c>
      <c r="B3451" s="2" t="s">
        <v>6642</v>
      </c>
      <c r="C3451" s="2">
        <f>YEAR(Data!$D3451)</f>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2">
        <v>24.359500000000004</v>
      </c>
    </row>
    <row r="3452" spans="1:22" ht="14.25" customHeight="1">
      <c r="A3452" s="2">
        <v>3451</v>
      </c>
      <c r="B3452" s="2" t="s">
        <v>6642</v>
      </c>
      <c r="C3452" s="2">
        <f>YEAR(Data!$D3452)</f>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2">
        <v>4.1916000000000011</v>
      </c>
    </row>
    <row r="3453" spans="1:22" ht="14.25" customHeight="1">
      <c r="A3453" s="2">
        <v>3452</v>
      </c>
      <c r="B3453" s="2" t="s">
        <v>6642</v>
      </c>
      <c r="C3453" s="2">
        <f>YEAR(Data!$D3453)</f>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2">
        <v>1.9697999999999998</v>
      </c>
    </row>
    <row r="3454" spans="1:22" ht="14.25" customHeight="1">
      <c r="A3454" s="2">
        <v>3453</v>
      </c>
      <c r="B3454" s="2" t="s">
        <v>6643</v>
      </c>
      <c r="C3454" s="2">
        <f>YEAR(Data!$D3454)</f>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2">
        <v>29.495000000000019</v>
      </c>
    </row>
    <row r="3455" spans="1:22" ht="14.25" customHeight="1">
      <c r="A3455" s="2">
        <v>3454</v>
      </c>
      <c r="B3455" s="2" t="s">
        <v>6646</v>
      </c>
      <c r="C3455" s="2">
        <f>YEAR(Data!$D3455)</f>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2">
        <v>27.011199999999999</v>
      </c>
    </row>
    <row r="3456" spans="1:22" ht="14.25" customHeight="1">
      <c r="A3456" s="2">
        <v>3455</v>
      </c>
      <c r="B3456" s="2" t="s">
        <v>6647</v>
      </c>
      <c r="C3456" s="2">
        <f>YEAR(Data!$D3456)</f>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2">
        <v>0.83849999999999936</v>
      </c>
    </row>
    <row r="3457" spans="1:22" ht="14.25" customHeight="1">
      <c r="A3457" s="2">
        <v>3456</v>
      </c>
      <c r="B3457" s="2" t="s">
        <v>6650</v>
      </c>
      <c r="C3457" s="2">
        <f>YEAR(Data!$D3457)</f>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16.496000000000002</v>
      </c>
      <c r="T3457" s="2">
        <v>2</v>
      </c>
      <c r="U3457" s="2">
        <v>0.2</v>
      </c>
      <c r="V3457" s="2">
        <v>5.5673999999999992</v>
      </c>
    </row>
    <row r="3458" spans="1:22" ht="14.25" customHeight="1">
      <c r="A3458" s="2">
        <v>3457</v>
      </c>
      <c r="B3458" s="2" t="s">
        <v>6653</v>
      </c>
      <c r="C3458" s="2">
        <f>YEAR(Data!$D3458)</f>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2">
        <v>19.793400000000005</v>
      </c>
    </row>
    <row r="3459" spans="1:22" ht="14.25" customHeight="1">
      <c r="A3459" s="2">
        <v>3458</v>
      </c>
      <c r="B3459" s="2" t="s">
        <v>6653</v>
      </c>
      <c r="C3459" s="2">
        <f>YEAR(Data!$D3459)</f>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22.512000000000004</v>
      </c>
      <c r="T3459" s="2">
        <v>3</v>
      </c>
      <c r="U3459" s="2">
        <v>0.2</v>
      </c>
      <c r="V3459" s="2">
        <v>2.2511999999999999</v>
      </c>
    </row>
    <row r="3460" spans="1:22" ht="14.25" customHeight="1">
      <c r="A3460" s="2">
        <v>3459</v>
      </c>
      <c r="B3460" s="2" t="s">
        <v>6653</v>
      </c>
      <c r="C3460" s="2">
        <f>YEAR(Data!$D3460)</f>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3.4440000000000008</v>
      </c>
      <c r="T3460" s="2">
        <v>2</v>
      </c>
      <c r="U3460" s="2">
        <v>0.7</v>
      </c>
      <c r="V3460" s="2">
        <v>-2.7551999999999994</v>
      </c>
    </row>
    <row r="3461" spans="1:22" ht="14.25" customHeight="1">
      <c r="A3461" s="2">
        <v>3460</v>
      </c>
      <c r="B3461" s="2" t="s">
        <v>6653</v>
      </c>
      <c r="C3461" s="2">
        <f>YEAR(Data!$D3461)</f>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538.19400000000007</v>
      </c>
      <c r="T3461" s="2">
        <v>2</v>
      </c>
      <c r="U3461" s="2">
        <v>0.7</v>
      </c>
      <c r="V3461" s="2">
        <v>-412.61539999999991</v>
      </c>
    </row>
    <row r="3462" spans="1:22" ht="14.25" customHeight="1">
      <c r="A3462" s="2">
        <v>3461</v>
      </c>
      <c r="B3462" s="2" t="s">
        <v>6653</v>
      </c>
      <c r="C3462" s="2">
        <f>YEAR(Data!$D3462)</f>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2">
        <v>14.395200000000004</v>
      </c>
    </row>
    <row r="3463" spans="1:22" ht="14.25" customHeight="1">
      <c r="A3463" s="2">
        <v>3462</v>
      </c>
      <c r="B3463" s="2" t="s">
        <v>6654</v>
      </c>
      <c r="C3463" s="2">
        <f>YEAR(Data!$D3463)</f>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492.76800000000003</v>
      </c>
      <c r="T3463" s="2">
        <v>4</v>
      </c>
      <c r="U3463" s="2">
        <v>0.2</v>
      </c>
      <c r="V3463" s="2">
        <v>55.436399999999935</v>
      </c>
    </row>
    <row r="3464" spans="1:22" ht="14.25" customHeight="1">
      <c r="A3464" s="2">
        <v>3463</v>
      </c>
      <c r="B3464" s="2" t="s">
        <v>6655</v>
      </c>
      <c r="C3464" s="2">
        <f>YEAR(Data!$D3464)</f>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286.78999999999996</v>
      </c>
      <c r="T3464" s="2">
        <v>7</v>
      </c>
      <c r="U3464" s="2">
        <v>0</v>
      </c>
      <c r="V3464" s="2">
        <v>74.565400000000011</v>
      </c>
    </row>
    <row r="3465" spans="1:22" ht="14.25" customHeight="1">
      <c r="A3465" s="2">
        <v>3464</v>
      </c>
      <c r="B3465" s="2" t="s">
        <v>6656</v>
      </c>
      <c r="C3465" s="2">
        <f>YEAR(Data!$D3465)</f>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2">
        <v>1.6509999999999998</v>
      </c>
    </row>
    <row r="3466" spans="1:22" ht="14.25" customHeight="1">
      <c r="A3466" s="2">
        <v>3465</v>
      </c>
      <c r="B3466" s="2" t="s">
        <v>6659</v>
      </c>
      <c r="C3466" s="2">
        <f>YEAR(Data!$D3466)</f>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47.992000000000004</v>
      </c>
      <c r="T3466" s="2">
        <v>1</v>
      </c>
      <c r="U3466" s="2">
        <v>0.2</v>
      </c>
      <c r="V3466" s="2">
        <v>7.198799999999995</v>
      </c>
    </row>
    <row r="3467" spans="1:22" ht="14.25" customHeight="1">
      <c r="A3467" s="2">
        <v>3466</v>
      </c>
      <c r="B3467" s="2" t="s">
        <v>6660</v>
      </c>
      <c r="C3467" s="2">
        <f>YEAR(Data!$D3467)</f>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2">
        <v>16.1096</v>
      </c>
    </row>
    <row r="3468" spans="1:22" ht="14.25" customHeight="1">
      <c r="A3468" s="2">
        <v>3467</v>
      </c>
      <c r="B3468" s="2" t="s">
        <v>6660</v>
      </c>
      <c r="C3468" s="2">
        <f>YEAR(Data!$D3468)</f>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2">
        <v>83.25079999999997</v>
      </c>
    </row>
    <row r="3469" spans="1:22" ht="14.25" customHeight="1">
      <c r="A3469" s="2">
        <v>3468</v>
      </c>
      <c r="B3469" s="2" t="s">
        <v>6660</v>
      </c>
      <c r="C3469" s="2">
        <f>YEAR(Data!$D3469)</f>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2">
        <v>125.46899999999999</v>
      </c>
    </row>
    <row r="3470" spans="1:22" ht="14.25" customHeight="1">
      <c r="A3470" s="2">
        <v>3469</v>
      </c>
      <c r="B3470" s="2" t="s">
        <v>6661</v>
      </c>
      <c r="C3470" s="2">
        <f>YEAR(Data!$D3470)</f>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2">
        <v>58.687200000000011</v>
      </c>
    </row>
    <row r="3471" spans="1:22" ht="14.25" customHeight="1">
      <c r="A3471" s="2">
        <v>3470</v>
      </c>
      <c r="B3471" s="2" t="s">
        <v>6662</v>
      </c>
      <c r="C3471" s="2">
        <f>YEAR(Data!$D3471)</f>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47.952000000000005</v>
      </c>
      <c r="T3471" s="2">
        <v>3</v>
      </c>
      <c r="U3471" s="2">
        <v>0.2</v>
      </c>
      <c r="V3471" s="2">
        <v>16.183799999999998</v>
      </c>
    </row>
    <row r="3472" spans="1:22" ht="14.25" customHeight="1">
      <c r="A3472" s="2">
        <v>3471</v>
      </c>
      <c r="B3472" s="2" t="s">
        <v>6665</v>
      </c>
      <c r="C3472" s="2">
        <f>YEAR(Data!$D3472)</f>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2">
        <v>4.3523999999999994</v>
      </c>
    </row>
    <row r="3473" spans="1:22" ht="14.25" customHeight="1">
      <c r="A3473" s="2">
        <v>3472</v>
      </c>
      <c r="B3473" s="2" t="s">
        <v>6666</v>
      </c>
      <c r="C3473" s="2">
        <f>YEAR(Data!$D3473)</f>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2">
        <v>3.5255999999999994</v>
      </c>
    </row>
    <row r="3474" spans="1:22" ht="14.25" customHeight="1">
      <c r="A3474" s="2">
        <v>3473</v>
      </c>
      <c r="B3474" s="2" t="s">
        <v>6666</v>
      </c>
      <c r="C3474" s="2">
        <f>YEAR(Data!$D3474)</f>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2">
        <v>3.0133999999999981</v>
      </c>
    </row>
    <row r="3475" spans="1:22" ht="14.25" customHeight="1">
      <c r="A3475" s="2">
        <v>3474</v>
      </c>
      <c r="B3475" s="2" t="s">
        <v>6667</v>
      </c>
      <c r="C3475" s="2">
        <f>YEAR(Data!$D3475)</f>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2">
        <v>47.0548</v>
      </c>
    </row>
    <row r="3476" spans="1:22" ht="14.25" customHeight="1">
      <c r="A3476" s="2">
        <v>3475</v>
      </c>
      <c r="B3476" s="2" t="s">
        <v>6667</v>
      </c>
      <c r="C3476" s="2">
        <f>YEAR(Data!$D3476)</f>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2">
        <v>42.991400000000006</v>
      </c>
    </row>
    <row r="3477" spans="1:22" ht="14.25" customHeight="1">
      <c r="A3477" s="2">
        <v>3476</v>
      </c>
      <c r="B3477" s="2" t="s">
        <v>6669</v>
      </c>
      <c r="C3477" s="2">
        <f>YEAR(Data!$D3477)</f>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2">
        <v>15.378000000000004</v>
      </c>
    </row>
    <row r="3478" spans="1:22" ht="14.25" customHeight="1">
      <c r="A3478" s="2">
        <v>3477</v>
      </c>
      <c r="B3478" s="2" t="s">
        <v>6669</v>
      </c>
      <c r="C3478" s="2">
        <f>YEAR(Data!$D3478)</f>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2">
        <v>69.919999999999987</v>
      </c>
    </row>
    <row r="3479" spans="1:22" ht="14.25" customHeight="1">
      <c r="A3479" s="2">
        <v>3478</v>
      </c>
      <c r="B3479" s="2" t="s">
        <v>6670</v>
      </c>
      <c r="C3479" s="2">
        <f>YEAR(Data!$D3479)</f>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2">
        <v>18.503999999999991</v>
      </c>
    </row>
    <row r="3480" spans="1:22" ht="14.25" customHeight="1">
      <c r="A3480" s="2">
        <v>3479</v>
      </c>
      <c r="B3480" s="2" t="s">
        <v>6672</v>
      </c>
      <c r="C3480" s="2">
        <f>YEAR(Data!$D3480)</f>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2.4823999999999993</v>
      </c>
    </row>
    <row r="3481" spans="1:22" ht="14.25" customHeight="1">
      <c r="A3481" s="2">
        <v>3480</v>
      </c>
      <c r="B3481" s="2" t="s">
        <v>6672</v>
      </c>
      <c r="C3481" s="2">
        <f>YEAR(Data!$D3481)</f>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2">
        <v>21.772800000000004</v>
      </c>
    </row>
    <row r="3482" spans="1:22" ht="14.25" customHeight="1">
      <c r="A3482" s="2">
        <v>3481</v>
      </c>
      <c r="B3482" s="2" t="s">
        <v>6672</v>
      </c>
      <c r="C3482" s="2">
        <f>YEAR(Data!$D3482)</f>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1421.6640000000002</v>
      </c>
      <c r="T3482" s="2">
        <v>6</v>
      </c>
      <c r="U3482" s="2">
        <v>0.2</v>
      </c>
      <c r="V3482" s="2">
        <v>-195.47879999999998</v>
      </c>
    </row>
    <row r="3483" spans="1:22" ht="14.25" customHeight="1">
      <c r="A3483" s="2">
        <v>3482</v>
      </c>
      <c r="B3483" s="2" t="s">
        <v>6675</v>
      </c>
      <c r="C3483" s="2">
        <f>YEAR(Data!$D3483)</f>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2">
        <v>2.7775999999999996</v>
      </c>
    </row>
    <row r="3484" spans="1:22" ht="14.25" customHeight="1">
      <c r="A3484" s="2">
        <v>3483</v>
      </c>
      <c r="B3484" s="2" t="s">
        <v>6676</v>
      </c>
      <c r="C3484" s="2">
        <f>YEAR(Data!$D3484)</f>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579.94999999999993</v>
      </c>
      <c r="T3484" s="2">
        <v>5</v>
      </c>
      <c r="U3484" s="2">
        <v>0</v>
      </c>
      <c r="V3484" s="2">
        <v>168.18549999999993</v>
      </c>
    </row>
    <row r="3485" spans="1:22" ht="14.25" customHeight="1">
      <c r="A3485" s="2">
        <v>3484</v>
      </c>
      <c r="B3485" s="2" t="s">
        <v>6676</v>
      </c>
      <c r="C3485" s="2">
        <f>YEAR(Data!$D3485)</f>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2">
        <v>12.521600000000003</v>
      </c>
    </row>
    <row r="3486" spans="1:22" ht="14.25" customHeight="1">
      <c r="A3486" s="2">
        <v>3485</v>
      </c>
      <c r="B3486" s="2" t="s">
        <v>6676</v>
      </c>
      <c r="C3486" s="2">
        <f>YEAR(Data!$D3486)</f>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2">
        <v>300.73500000000001</v>
      </c>
    </row>
    <row r="3487" spans="1:22" ht="14.25" customHeight="1">
      <c r="A3487" s="2">
        <v>3486</v>
      </c>
      <c r="B3487" s="2" t="s">
        <v>6677</v>
      </c>
      <c r="C3487" s="2">
        <f>YEAR(Data!$D3487)</f>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2">
        <v>3.5640000000000001</v>
      </c>
    </row>
    <row r="3488" spans="1:22" ht="14.25" customHeight="1">
      <c r="A3488" s="2">
        <v>3487</v>
      </c>
      <c r="B3488" s="2" t="s">
        <v>6678</v>
      </c>
      <c r="C3488" s="2">
        <f>YEAR(Data!$D3488)</f>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2">
        <v>2.7143999999999995</v>
      </c>
    </row>
    <row r="3489" spans="1:22" ht="14.25" customHeight="1">
      <c r="A3489" s="2">
        <v>3488</v>
      </c>
      <c r="B3489" s="2" t="s">
        <v>6680</v>
      </c>
      <c r="C3489" s="2">
        <f>YEAR(Data!$D3489)</f>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2">
        <v>-29.436800000000012</v>
      </c>
    </row>
    <row r="3490" spans="1:22" ht="14.25" customHeight="1">
      <c r="A3490" s="2">
        <v>3489</v>
      </c>
      <c r="B3490" s="2" t="s">
        <v>6681</v>
      </c>
      <c r="C3490" s="2">
        <f>YEAR(Data!$D3490)</f>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2">
        <v>-5.8346000000000231</v>
      </c>
    </row>
    <row r="3491" spans="1:22" ht="14.25" customHeight="1">
      <c r="A3491" s="2">
        <v>3490</v>
      </c>
      <c r="B3491" s="2" t="s">
        <v>6681</v>
      </c>
      <c r="C3491" s="2">
        <f>YEAR(Data!$D3491)</f>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2">
        <v>-92.799600000000027</v>
      </c>
    </row>
    <row r="3492" spans="1:22" ht="14.25" customHeight="1">
      <c r="A3492" s="2">
        <v>3491</v>
      </c>
      <c r="B3492" s="2" t="s">
        <v>6681</v>
      </c>
      <c r="C3492" s="2">
        <f>YEAR(Data!$D3492)</f>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2">
        <v>6.0024999999999977</v>
      </c>
    </row>
    <row r="3493" spans="1:22" ht="14.25" customHeight="1">
      <c r="A3493" s="2">
        <v>3492</v>
      </c>
      <c r="B3493" s="2" t="s">
        <v>6681</v>
      </c>
      <c r="C3493" s="2">
        <f>YEAR(Data!$D3493)</f>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2">
        <v>48.994199999999921</v>
      </c>
    </row>
    <row r="3494" spans="1:22" ht="14.25" customHeight="1">
      <c r="A3494" s="2">
        <v>3493</v>
      </c>
      <c r="B3494" s="2" t="s">
        <v>6681</v>
      </c>
      <c r="C3494" s="2">
        <f>YEAR(Data!$D3494)</f>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11.168000000000001</v>
      </c>
      <c r="T3494" s="2">
        <v>2</v>
      </c>
      <c r="U3494" s="2">
        <v>0.2</v>
      </c>
      <c r="V3494" s="2">
        <v>3.7692000000000001</v>
      </c>
    </row>
    <row r="3495" spans="1:22" ht="14.25" customHeight="1">
      <c r="A3495" s="2">
        <v>3494</v>
      </c>
      <c r="B3495" s="2" t="s">
        <v>6683</v>
      </c>
      <c r="C3495" s="2">
        <f>YEAR(Data!$D3495)</f>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2">
        <v>12.959999999999994</v>
      </c>
    </row>
    <row r="3496" spans="1:22" ht="14.25" customHeight="1">
      <c r="A3496" s="2">
        <v>3495</v>
      </c>
      <c r="B3496" s="2" t="s">
        <v>6683</v>
      </c>
      <c r="C3496" s="2">
        <f>YEAR(Data!$D3496)</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655.90000000000009</v>
      </c>
      <c r="T3496" s="2">
        <v>5</v>
      </c>
      <c r="U3496" s="2">
        <v>0</v>
      </c>
      <c r="V3496" s="2">
        <v>275.47800000000001</v>
      </c>
    </row>
    <row r="3497" spans="1:22" ht="14.25" customHeight="1">
      <c r="A3497" s="2">
        <v>3496</v>
      </c>
      <c r="B3497" s="2" t="s">
        <v>6683</v>
      </c>
      <c r="C3497" s="2">
        <f>YEAR(Data!$D3497)</f>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2">
        <v>181.17599999999993</v>
      </c>
    </row>
    <row r="3498" spans="1:22" ht="14.25" customHeight="1">
      <c r="A3498" s="2">
        <v>3497</v>
      </c>
      <c r="B3498" s="2" t="s">
        <v>6689</v>
      </c>
      <c r="C3498" s="2">
        <f>YEAR(Data!$D3498)</f>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2">
        <v>12.82559999999998</v>
      </c>
    </row>
    <row r="3499" spans="1:22" ht="14.25" customHeight="1">
      <c r="A3499" s="2">
        <v>3498</v>
      </c>
      <c r="B3499" s="2" t="s">
        <v>6689</v>
      </c>
      <c r="C3499" s="2">
        <f>YEAR(Data!$D3499)</f>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487.91999999999996</v>
      </c>
      <c r="T3499" s="2">
        <v>6</v>
      </c>
      <c r="U3499" s="2">
        <v>0</v>
      </c>
      <c r="V3499" s="2">
        <v>136.61759999999998</v>
      </c>
    </row>
    <row r="3500" spans="1:22" ht="14.25" customHeight="1">
      <c r="A3500" s="2">
        <v>3499</v>
      </c>
      <c r="B3500" s="2" t="s">
        <v>6689</v>
      </c>
      <c r="C3500" s="2">
        <f>YEAR(Data!$D3500)</f>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2">
        <v>5.3339999999999996</v>
      </c>
    </row>
    <row r="3501" spans="1:22" ht="14.25" customHeight="1">
      <c r="A3501" s="2">
        <v>3500</v>
      </c>
      <c r="B3501" s="2" t="s">
        <v>6690</v>
      </c>
      <c r="C3501" s="2">
        <f>YEAR(Data!$D3501)</f>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209.96999999999997</v>
      </c>
      <c r="T3501" s="2">
        <v>3</v>
      </c>
      <c r="U3501" s="2">
        <v>0</v>
      </c>
      <c r="V3501" s="2">
        <v>71.389799999999994</v>
      </c>
    </row>
    <row r="3502" spans="1:22" ht="14.25" customHeight="1">
      <c r="A3502" s="2">
        <v>3501</v>
      </c>
      <c r="B3502" s="2" t="s">
        <v>6690</v>
      </c>
      <c r="C3502" s="2">
        <f>YEAR(Data!$D3502)</f>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2">
        <v>30.211199999999998</v>
      </c>
    </row>
    <row r="3503" spans="1:22" ht="14.25" customHeight="1">
      <c r="A3503" s="2">
        <v>3502</v>
      </c>
      <c r="B3503" s="2" t="s">
        <v>6690</v>
      </c>
      <c r="C3503" s="2">
        <f>YEAR(Data!$D3503)</f>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25.919999999999998</v>
      </c>
      <c r="T3503" s="2">
        <v>9</v>
      </c>
      <c r="U3503" s="2">
        <v>0</v>
      </c>
      <c r="V3503" s="2">
        <v>7.7759999999999989</v>
      </c>
    </row>
    <row r="3504" spans="1:22" ht="14.25" customHeight="1">
      <c r="A3504" s="2">
        <v>3503</v>
      </c>
      <c r="B3504" s="2" t="s">
        <v>6691</v>
      </c>
      <c r="C3504" s="2">
        <f>YEAR(Data!$D3504)</f>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10.368000000000002</v>
      </c>
      <c r="T3504" s="2">
        <v>2</v>
      </c>
      <c r="U3504" s="2">
        <v>0.2</v>
      </c>
      <c r="V3504" s="2">
        <v>3.6288</v>
      </c>
    </row>
    <row r="3505" spans="1:22" ht="14.25" customHeight="1">
      <c r="A3505" s="2">
        <v>3504</v>
      </c>
      <c r="B3505" s="2" t="s">
        <v>6691</v>
      </c>
      <c r="C3505" s="2">
        <f>YEAR(Data!$D3505)</f>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2">
        <v>20.343900000000001</v>
      </c>
    </row>
    <row r="3506" spans="1:22" ht="14.25" customHeight="1">
      <c r="A3506" s="2">
        <v>3505</v>
      </c>
      <c r="B3506" s="2" t="s">
        <v>6694</v>
      </c>
      <c r="C3506" s="2">
        <f>YEAR(Data!$D3506)</f>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2">
        <v>117.0104</v>
      </c>
    </row>
    <row r="3507" spans="1:22" ht="14.25" customHeight="1">
      <c r="A3507" s="2">
        <v>3506</v>
      </c>
      <c r="B3507" s="2" t="s">
        <v>6695</v>
      </c>
      <c r="C3507" s="2">
        <f>YEAR(Data!$D3507)</f>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2">
        <v>20.158400000000015</v>
      </c>
    </row>
    <row r="3508" spans="1:22" ht="14.25" customHeight="1">
      <c r="A3508" s="2">
        <v>3507</v>
      </c>
      <c r="B3508" s="2" t="s">
        <v>6695</v>
      </c>
      <c r="C3508" s="2">
        <f>YEAR(Data!$D3508)</f>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3.3919999999999995</v>
      </c>
      <c r="T3508" s="2">
        <v>4</v>
      </c>
      <c r="U3508" s="2">
        <v>0.8</v>
      </c>
      <c r="V3508" s="2">
        <v>-5.088000000000001</v>
      </c>
    </row>
    <row r="3509" spans="1:22" ht="14.25" customHeight="1">
      <c r="A3509" s="2">
        <v>3508</v>
      </c>
      <c r="B3509" s="2" t="s">
        <v>6695</v>
      </c>
      <c r="C3509" s="2">
        <f>YEAR(Data!$D3509)</f>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2">
        <v>-19.874399999999994</v>
      </c>
    </row>
    <row r="3510" spans="1:22" ht="14.25" customHeight="1">
      <c r="A3510" s="2">
        <v>3509</v>
      </c>
      <c r="B3510" s="2" t="s">
        <v>6695</v>
      </c>
      <c r="C3510" s="2">
        <f>YEAR(Data!$D3510)</f>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15.552000000000003</v>
      </c>
      <c r="T3510" s="2">
        <v>3</v>
      </c>
      <c r="U3510" s="2">
        <v>0.2</v>
      </c>
      <c r="V3510" s="2">
        <v>5.4432</v>
      </c>
    </row>
    <row r="3511" spans="1:22" ht="14.25" customHeight="1">
      <c r="A3511" s="2">
        <v>3510</v>
      </c>
      <c r="B3511" s="2" t="s">
        <v>6695</v>
      </c>
      <c r="C3511" s="2">
        <f>YEAR(Data!$D3511)</f>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11.648000000000001</v>
      </c>
      <c r="T3511" s="2">
        <v>2</v>
      </c>
      <c r="U3511" s="2">
        <v>0.2</v>
      </c>
      <c r="V3511" s="2">
        <v>4.0768000000000004</v>
      </c>
    </row>
    <row r="3512" spans="1:22" ht="14.25" customHeight="1">
      <c r="A3512" s="2">
        <v>3511</v>
      </c>
      <c r="B3512" s="2" t="s">
        <v>6695</v>
      </c>
      <c r="C3512" s="2">
        <f>YEAR(Data!$D3512)</f>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2">
        <v>-97.71999999999997</v>
      </c>
    </row>
    <row r="3513" spans="1:22" ht="14.25" customHeight="1">
      <c r="A3513" s="2">
        <v>3512</v>
      </c>
      <c r="B3513" s="2" t="s">
        <v>6695</v>
      </c>
      <c r="C3513" s="2">
        <f>YEAR(Data!$D3513)</f>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509.48800000000006</v>
      </c>
      <c r="T3513" s="2">
        <v>7</v>
      </c>
      <c r="U3513" s="2">
        <v>0.2</v>
      </c>
      <c r="V3513" s="2">
        <v>-127.37200000000001</v>
      </c>
    </row>
    <row r="3514" spans="1:22" ht="14.25" customHeight="1">
      <c r="A3514" s="2">
        <v>3513</v>
      </c>
      <c r="B3514" s="2" t="s">
        <v>6700</v>
      </c>
      <c r="C3514" s="2">
        <f>YEAR(Data!$D3514)</f>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2">
        <v>-117.88199999999998</v>
      </c>
    </row>
    <row r="3515" spans="1:22" ht="14.25" customHeight="1">
      <c r="A3515" s="2">
        <v>3514</v>
      </c>
      <c r="B3515" s="2" t="s">
        <v>6700</v>
      </c>
      <c r="C3515" s="2">
        <f>YEAR(Data!$D3515)</f>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2">
        <v>5.55</v>
      </c>
    </row>
    <row r="3516" spans="1:22" ht="14.25" customHeight="1">
      <c r="A3516" s="2">
        <v>3515</v>
      </c>
      <c r="B3516" s="2" t="s">
        <v>6700</v>
      </c>
      <c r="C3516" s="2">
        <f>YEAR(Data!$D3516)</f>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v>
      </c>
      <c r="T3516" s="2">
        <v>3</v>
      </c>
      <c r="U3516" s="2">
        <v>0.2</v>
      </c>
      <c r="V3516" s="2">
        <v>0.86399999999999988</v>
      </c>
    </row>
    <row r="3517" spans="1:22" ht="14.25" customHeight="1">
      <c r="A3517" s="2">
        <v>3516</v>
      </c>
      <c r="B3517" s="2" t="s">
        <v>6703</v>
      </c>
      <c r="C3517" s="2">
        <f>YEAR(Data!$D3517)</f>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66.300000000000011</v>
      </c>
      <c r="T3517" s="2">
        <v>3</v>
      </c>
      <c r="U3517" s="2">
        <v>0</v>
      </c>
      <c r="V3517" s="2">
        <v>8.6190000000000033</v>
      </c>
    </row>
    <row r="3518" spans="1:22" ht="14.25" customHeight="1">
      <c r="A3518" s="2">
        <v>3517</v>
      </c>
      <c r="B3518" s="2" t="s">
        <v>6704</v>
      </c>
      <c r="C3518" s="2">
        <f>YEAR(Data!$D3518)</f>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30.816000000000003</v>
      </c>
      <c r="T3518" s="2">
        <v>9</v>
      </c>
      <c r="U3518" s="2">
        <v>0.2</v>
      </c>
      <c r="V3518" s="2">
        <v>9.6299999999999955</v>
      </c>
    </row>
    <row r="3519" spans="1:22" ht="14.25" customHeight="1">
      <c r="A3519" s="2">
        <v>3518</v>
      </c>
      <c r="B3519" s="2" t="s">
        <v>6704</v>
      </c>
      <c r="C3519" s="2">
        <f>YEAR(Data!$D3519)</f>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2">
        <v>4.4783999999999988</v>
      </c>
    </row>
    <row r="3520" spans="1:22" ht="14.25" customHeight="1">
      <c r="A3520" s="2">
        <v>3519</v>
      </c>
      <c r="B3520" s="2" t="s">
        <v>6704</v>
      </c>
      <c r="C3520" s="2">
        <f>YEAR(Data!$D3520)</f>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2">
        <v>64.072799999999944</v>
      </c>
    </row>
    <row r="3521" spans="1:22" ht="14.25" customHeight="1">
      <c r="A3521" s="2">
        <v>3520</v>
      </c>
      <c r="B3521" s="2" t="s">
        <v>6705</v>
      </c>
      <c r="C3521" s="2">
        <f>YEAR(Data!$D3521)</f>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796.42500000000007</v>
      </c>
      <c r="T3521" s="2">
        <v>7</v>
      </c>
      <c r="U3521" s="2">
        <v>0.5</v>
      </c>
      <c r="V3521" s="2">
        <v>-525.6405000000002</v>
      </c>
    </row>
    <row r="3522" spans="1:22" ht="14.25" customHeight="1">
      <c r="A3522" s="2">
        <v>3521</v>
      </c>
      <c r="B3522" s="2" t="s">
        <v>6706</v>
      </c>
      <c r="C3522" s="2">
        <f>YEAR(Data!$D3522)</f>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2">
        <v>4.3307999999999982</v>
      </c>
    </row>
    <row r="3523" spans="1:22" ht="14.25" customHeight="1">
      <c r="A3523" s="2">
        <v>3522</v>
      </c>
      <c r="B3523" s="2" t="s">
        <v>6707</v>
      </c>
      <c r="C3523" s="2">
        <f>YEAR(Data!$D3523)</f>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2">
        <v>19.825400000000002</v>
      </c>
    </row>
    <row r="3524" spans="1:22" ht="14.25" customHeight="1">
      <c r="A3524" s="2">
        <v>3523</v>
      </c>
      <c r="B3524" s="2" t="s">
        <v>6707</v>
      </c>
      <c r="C3524" s="2">
        <f>YEAR(Data!$D3524)</f>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404.93999999999994</v>
      </c>
      <c r="T3524" s="2">
        <v>3</v>
      </c>
      <c r="U3524" s="2">
        <v>0</v>
      </c>
      <c r="V3524" s="2">
        <v>109.33379999999998</v>
      </c>
    </row>
    <row r="3525" spans="1:22" ht="14.25" customHeight="1">
      <c r="A3525" s="2">
        <v>3524</v>
      </c>
      <c r="B3525" s="2" t="s">
        <v>6708</v>
      </c>
      <c r="C3525" s="2">
        <f>YEAR(Data!$D3525)</f>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2">
        <v>29</v>
      </c>
    </row>
    <row r="3526" spans="1:22" ht="14.25" customHeight="1">
      <c r="A3526" s="2">
        <v>3525</v>
      </c>
      <c r="B3526" s="2" t="s">
        <v>6709</v>
      </c>
      <c r="C3526" s="2">
        <f>YEAR(Data!$D3526)</f>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657.55200000000013</v>
      </c>
      <c r="T3526" s="2">
        <v>6</v>
      </c>
      <c r="U3526" s="2">
        <v>0.2</v>
      </c>
      <c r="V3526" s="2">
        <v>49.316399999999987</v>
      </c>
    </row>
    <row r="3527" spans="1:22" ht="14.25" customHeight="1">
      <c r="A3527" s="2">
        <v>3526</v>
      </c>
      <c r="B3527" s="2" t="s">
        <v>6712</v>
      </c>
      <c r="C3527" s="2">
        <f>YEAR(Data!$D3527)</f>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2">
        <v>257.98710000000005</v>
      </c>
    </row>
    <row r="3528" spans="1:22" ht="14.25" customHeight="1">
      <c r="A3528" s="2">
        <v>3527</v>
      </c>
      <c r="B3528" s="2" t="s">
        <v>6712</v>
      </c>
      <c r="C3528" s="2">
        <f>YEAR(Data!$D3528)</f>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2">
        <v>0.77940000000000076</v>
      </c>
    </row>
    <row r="3529" spans="1:22" ht="14.25" customHeight="1">
      <c r="A3529" s="2">
        <v>3528</v>
      </c>
      <c r="B3529" s="2" t="s">
        <v>6712</v>
      </c>
      <c r="C3529" s="2">
        <f>YEAR(Data!$D3529)</f>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2">
        <v>22.0032</v>
      </c>
    </row>
    <row r="3530" spans="1:22" ht="14.25" customHeight="1">
      <c r="A3530" s="2">
        <v>3529</v>
      </c>
      <c r="B3530" s="2" t="s">
        <v>6717</v>
      </c>
      <c r="C3530" s="2">
        <f>YEAR(Data!$D3530)</f>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2">
        <v>-9.56</v>
      </c>
    </row>
    <row r="3531" spans="1:22" ht="14.25" customHeight="1">
      <c r="A3531" s="2">
        <v>3530</v>
      </c>
      <c r="B3531" s="2" t="s">
        <v>6718</v>
      </c>
      <c r="C3531" s="2">
        <f>YEAR(Data!$D3531)</f>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2">
        <v>10.895999999999987</v>
      </c>
    </row>
    <row r="3532" spans="1:22" ht="14.25" customHeight="1">
      <c r="A3532" s="2">
        <v>3531</v>
      </c>
      <c r="B3532" s="2" t="s">
        <v>6719</v>
      </c>
      <c r="C3532" s="2">
        <f>YEAR(Data!$D3532)</f>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21.400000000000002</v>
      </c>
      <c r="T3532" s="2">
        <v>5</v>
      </c>
      <c r="U3532" s="2">
        <v>0</v>
      </c>
      <c r="V3532" s="2">
        <v>6.2059999999999977</v>
      </c>
    </row>
    <row r="3533" spans="1:22" ht="14.25" customHeight="1">
      <c r="A3533" s="2">
        <v>3532</v>
      </c>
      <c r="B3533" s="2" t="s">
        <v>6720</v>
      </c>
      <c r="C3533" s="2">
        <f>YEAR(Data!$D3533)</f>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54.900000000000006</v>
      </c>
      <c r="T3533" s="2">
        <v>5</v>
      </c>
      <c r="U3533" s="2">
        <v>0</v>
      </c>
      <c r="V3533" s="2">
        <v>15.372000000000003</v>
      </c>
    </row>
    <row r="3534" spans="1:22" ht="14.25" customHeight="1">
      <c r="A3534" s="2">
        <v>3533</v>
      </c>
      <c r="B3534" s="2" t="s">
        <v>6721</v>
      </c>
      <c r="C3534" s="2">
        <f>YEAR(Data!$D3534)</f>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2">
        <v>97.189199999999985</v>
      </c>
    </row>
    <row r="3535" spans="1:22" ht="14.25" customHeight="1">
      <c r="A3535" s="2">
        <v>3534</v>
      </c>
      <c r="B3535" s="2" t="s">
        <v>6721</v>
      </c>
      <c r="C3535" s="2">
        <f>YEAR(Data!$D3535)</f>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2">
        <v>3.8047999999999984</v>
      </c>
    </row>
    <row r="3536" spans="1:22" ht="14.25" customHeight="1">
      <c r="A3536" s="2">
        <v>3535</v>
      </c>
      <c r="B3536" s="2" t="s">
        <v>6721</v>
      </c>
      <c r="C3536" s="2">
        <f>YEAR(Data!$D3536)</f>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2">
        <v>3.547499999999999</v>
      </c>
    </row>
    <row r="3537" spans="1:22" ht="14.25" customHeight="1">
      <c r="A3537" s="2">
        <v>3536</v>
      </c>
      <c r="B3537" s="2" t="s">
        <v>6721</v>
      </c>
      <c r="C3537" s="2">
        <f>YEAR(Data!$D3537)</f>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2">
        <v>3.6021999999999998</v>
      </c>
    </row>
    <row r="3538" spans="1:22" ht="14.25" customHeight="1">
      <c r="A3538" s="2">
        <v>3537</v>
      </c>
      <c r="B3538" s="2" t="s">
        <v>6724</v>
      </c>
      <c r="C3538" s="2">
        <f>YEAR(Data!$D3538)</f>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2">
        <v>0.4073999999999991</v>
      </c>
    </row>
    <row r="3539" spans="1:22" ht="14.25" customHeight="1">
      <c r="A3539" s="2">
        <v>3538</v>
      </c>
      <c r="B3539" s="2" t="s">
        <v>6725</v>
      </c>
      <c r="C3539" s="2">
        <f>YEAR(Data!$D3539)</f>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14.984999999999992</v>
      </c>
    </row>
    <row r="3540" spans="1:22" ht="14.25" customHeight="1">
      <c r="A3540" s="2">
        <v>3539</v>
      </c>
      <c r="B3540" s="2" t="s">
        <v>6725</v>
      </c>
      <c r="C3540" s="2">
        <f>YEAR(Data!$D3540)</f>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2">
        <v>4.5359999999999996</v>
      </c>
    </row>
    <row r="3541" spans="1:22" ht="14.25" customHeight="1">
      <c r="A3541" s="2">
        <v>3540</v>
      </c>
      <c r="B3541" s="2" t="s">
        <v>6725</v>
      </c>
      <c r="C3541" s="2">
        <f>YEAR(Data!$D3541)</f>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2">
        <v>9.4989999999999988</v>
      </c>
    </row>
    <row r="3542" spans="1:22" ht="14.25" customHeight="1">
      <c r="A3542" s="2">
        <v>3541</v>
      </c>
      <c r="B3542" s="2" t="s">
        <v>6725</v>
      </c>
      <c r="C3542" s="2">
        <f>YEAR(Data!$D3542)</f>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2">
        <v>21.772800000000004</v>
      </c>
    </row>
    <row r="3543" spans="1:22" ht="14.25" customHeight="1">
      <c r="A3543" s="2">
        <v>3542</v>
      </c>
      <c r="B3543" s="2" t="s">
        <v>6726</v>
      </c>
      <c r="C3543" s="2">
        <f>YEAR(Data!$D3543)</f>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2">
        <v>1.6055999999999999</v>
      </c>
    </row>
    <row r="3544" spans="1:22" ht="14.25" customHeight="1">
      <c r="A3544" s="2">
        <v>3543</v>
      </c>
      <c r="B3544" s="2" t="s">
        <v>6726</v>
      </c>
      <c r="C3544" s="2">
        <f>YEAR(Data!$D3544)</f>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2">
        <v>-7.0979999999999919</v>
      </c>
    </row>
    <row r="3545" spans="1:22" ht="14.25" customHeight="1">
      <c r="A3545" s="2">
        <v>3544</v>
      </c>
      <c r="B3545" s="2" t="s">
        <v>6726</v>
      </c>
      <c r="C3545" s="2">
        <f>YEAR(Data!$D3545)</f>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2">
        <v>0.36739999999999962</v>
      </c>
    </row>
    <row r="3546" spans="1:22" ht="14.25" customHeight="1">
      <c r="A3546" s="2">
        <v>3545</v>
      </c>
      <c r="B3546" s="2" t="s">
        <v>6727</v>
      </c>
      <c r="C3546" s="2">
        <f>YEAR(Data!$D3546)</f>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28.672000000000004</v>
      </c>
      <c r="T3546" s="2">
        <v>8</v>
      </c>
      <c r="U3546" s="2">
        <v>0.2</v>
      </c>
      <c r="V3546" s="2">
        <v>10.393600000000001</v>
      </c>
    </row>
    <row r="3547" spans="1:22" ht="14.25" customHeight="1">
      <c r="A3547" s="2">
        <v>3546</v>
      </c>
      <c r="B3547" s="2" t="s">
        <v>6727</v>
      </c>
      <c r="C3547" s="2">
        <f>YEAR(Data!$D3547)</f>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29.311999999999994</v>
      </c>
      <c r="T3547" s="2">
        <v>8</v>
      </c>
      <c r="U3547" s="2">
        <v>0.8</v>
      </c>
      <c r="V3547" s="2">
        <v>-74.74560000000001</v>
      </c>
    </row>
    <row r="3548" spans="1:22" ht="14.25" customHeight="1">
      <c r="A3548" s="2">
        <v>3547</v>
      </c>
      <c r="B3548" s="2" t="s">
        <v>6730</v>
      </c>
      <c r="C3548" s="2">
        <f>YEAR(Data!$D3548)</f>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2">
        <v>4.2391999999999932</v>
      </c>
    </row>
    <row r="3549" spans="1:22" ht="14.25" customHeight="1">
      <c r="A3549" s="2">
        <v>3548</v>
      </c>
      <c r="B3549" s="2" t="s">
        <v>6730</v>
      </c>
      <c r="C3549" s="2">
        <f>YEAR(Data!$D3549)</f>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2">
        <v>10.517999999999997</v>
      </c>
    </row>
    <row r="3550" spans="1:22" ht="14.25" customHeight="1">
      <c r="A3550" s="2">
        <v>3549</v>
      </c>
      <c r="B3550" s="2" t="s">
        <v>6730</v>
      </c>
      <c r="C3550" s="2">
        <f>YEAR(Data!$D3550)</f>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2">
        <v>9.1637999999999984</v>
      </c>
    </row>
    <row r="3551" spans="1:22" ht="14.25" customHeight="1">
      <c r="A3551" s="2">
        <v>3550</v>
      </c>
      <c r="B3551" s="2" t="s">
        <v>6730</v>
      </c>
      <c r="C3551" s="2">
        <f>YEAR(Data!$D3551)</f>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2">
        <v>14.399999999999999</v>
      </c>
    </row>
    <row r="3552" spans="1:22" ht="14.25" customHeight="1">
      <c r="A3552" s="2">
        <v>3551</v>
      </c>
      <c r="B3552" s="2" t="s">
        <v>6733</v>
      </c>
      <c r="C3552" s="2">
        <f>YEAR(Data!$D3552)</f>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2">
        <v>15.934799999999997</v>
      </c>
    </row>
    <row r="3553" spans="1:22" ht="14.25" customHeight="1">
      <c r="A3553" s="2">
        <v>3552</v>
      </c>
      <c r="B3553" s="2" t="s">
        <v>6733</v>
      </c>
      <c r="C3553" s="2">
        <f>YEAR(Data!$D3553)</f>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844.11599999999987</v>
      </c>
      <c r="T3553" s="2">
        <v>6</v>
      </c>
      <c r="U3553" s="2">
        <v>0.3</v>
      </c>
      <c r="V3553" s="2">
        <v>-36.176400000000001</v>
      </c>
    </row>
    <row r="3554" spans="1:22" ht="14.25" customHeight="1">
      <c r="A3554" s="2">
        <v>3553</v>
      </c>
      <c r="B3554" s="2" t="s">
        <v>6733</v>
      </c>
      <c r="C3554" s="2">
        <f>YEAR(Data!$D3554)</f>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2">
        <v>60.955199999999962</v>
      </c>
    </row>
    <row r="3555" spans="1:22" ht="14.25" customHeight="1">
      <c r="A3555" s="2">
        <v>3554</v>
      </c>
      <c r="B3555" s="2" t="s">
        <v>6734</v>
      </c>
      <c r="C3555" s="2">
        <f>YEAR(Data!$D3555)</f>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7.4760000000000018</v>
      </c>
      <c r="T3555" s="2">
        <v>1</v>
      </c>
      <c r="U3555" s="2">
        <v>0.7</v>
      </c>
      <c r="V3555" s="2">
        <v>-5.9807999999999986</v>
      </c>
    </row>
    <row r="3556" spans="1:22" ht="14.25" customHeight="1">
      <c r="A3556" s="2">
        <v>3555</v>
      </c>
      <c r="B3556" s="2" t="s">
        <v>6735</v>
      </c>
      <c r="C3556" s="2">
        <f>YEAR(Data!$D3556)</f>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2">
        <v>85.903999999999996</v>
      </c>
    </row>
    <row r="3557" spans="1:22" ht="14.25" customHeight="1">
      <c r="A3557" s="2">
        <v>3556</v>
      </c>
      <c r="B3557" s="2" t="s">
        <v>6735</v>
      </c>
      <c r="C3557" s="2">
        <f>YEAR(Data!$D3557)</f>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2">
        <v>37.797000000000025</v>
      </c>
    </row>
    <row r="3558" spans="1:22" ht="14.25" customHeight="1">
      <c r="A3558" s="2">
        <v>3557</v>
      </c>
      <c r="B3558" s="2" t="s">
        <v>6738</v>
      </c>
      <c r="C3558" s="2">
        <f>YEAR(Data!$D3558)</f>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2">
        <v>21.772800000000004</v>
      </c>
    </row>
    <row r="3559" spans="1:22" ht="14.25" customHeight="1">
      <c r="A3559" s="2">
        <v>3558</v>
      </c>
      <c r="B3559" s="2" t="s">
        <v>6738</v>
      </c>
      <c r="C3559" s="2">
        <f>YEAR(Data!$D3559)</f>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2">
        <v>3.6714000000000002</v>
      </c>
    </row>
    <row r="3560" spans="1:22" ht="14.25" customHeight="1">
      <c r="A3560" s="2">
        <v>3559</v>
      </c>
      <c r="B3560" s="2" t="s">
        <v>6739</v>
      </c>
      <c r="C3560" s="2">
        <f>YEAR(Data!$D3560)</f>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2">
        <v>7.6271999999999984</v>
      </c>
    </row>
    <row r="3561" spans="1:22" ht="14.25" customHeight="1">
      <c r="A3561" s="2">
        <v>3560</v>
      </c>
      <c r="B3561" s="2" t="s">
        <v>6739</v>
      </c>
      <c r="C3561" s="2">
        <f>YEAR(Data!$D3561)</f>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2">
        <v>145.13400000000001</v>
      </c>
    </row>
    <row r="3562" spans="1:22" ht="14.25" customHeight="1">
      <c r="A3562" s="2">
        <v>3561</v>
      </c>
      <c r="B3562" s="2" t="s">
        <v>6740</v>
      </c>
      <c r="C3562" s="2">
        <f>YEAR(Data!$D3562)</f>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2">
        <v>0.61920000000000019</v>
      </c>
    </row>
    <row r="3563" spans="1:22" ht="14.25" customHeight="1">
      <c r="A3563" s="2">
        <v>3562</v>
      </c>
      <c r="B3563" s="2" t="s">
        <v>6740</v>
      </c>
      <c r="C3563" s="2">
        <f>YEAR(Data!$D3563)</f>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25.560000000000002</v>
      </c>
      <c r="T3563" s="2">
        <v>5</v>
      </c>
      <c r="U3563" s="2">
        <v>0.7</v>
      </c>
      <c r="V3563" s="2">
        <v>-20.448</v>
      </c>
    </row>
    <row r="3564" spans="1:22" ht="14.25" customHeight="1">
      <c r="A3564" s="2">
        <v>3563</v>
      </c>
      <c r="B3564" s="2" t="s">
        <v>6740</v>
      </c>
      <c r="C3564" s="2">
        <f>YEAR(Data!$D3564)</f>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4.3680000000000012</v>
      </c>
      <c r="T3564" s="2">
        <v>2</v>
      </c>
      <c r="U3564" s="2">
        <v>0.7</v>
      </c>
      <c r="V3564" s="2">
        <v>-3.0575999999999999</v>
      </c>
    </row>
    <row r="3565" spans="1:22" ht="14.25" customHeight="1">
      <c r="A3565" s="2">
        <v>3564</v>
      </c>
      <c r="B3565" s="2" t="s">
        <v>6740</v>
      </c>
      <c r="C3565" s="2">
        <f>YEAR(Data!$D3565)</f>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11.520000000000001</v>
      </c>
      <c r="T3565" s="2">
        <v>4</v>
      </c>
      <c r="U3565" s="2">
        <v>0.2</v>
      </c>
      <c r="V3565" s="2">
        <v>3.7439999999999993</v>
      </c>
    </row>
    <row r="3566" spans="1:22" ht="14.25" customHeight="1">
      <c r="A3566" s="2">
        <v>3565</v>
      </c>
      <c r="B3566" s="2" t="s">
        <v>6743</v>
      </c>
      <c r="C3566" s="2">
        <f>YEAR(Data!$D3566)</f>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2">
        <v>6.2208000000000006</v>
      </c>
    </row>
    <row r="3567" spans="1:22" ht="14.25" customHeight="1">
      <c r="A3567" s="2">
        <v>3566</v>
      </c>
      <c r="B3567" s="2" t="s">
        <v>6743</v>
      </c>
      <c r="C3567" s="2">
        <f>YEAR(Data!$D3567)</f>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2">
        <v>7.9200000000000159E-2</v>
      </c>
    </row>
    <row r="3568" spans="1:22" ht="14.25" customHeight="1">
      <c r="A3568" s="2">
        <v>3567</v>
      </c>
      <c r="B3568" s="2" t="s">
        <v>6746</v>
      </c>
      <c r="C3568" s="2">
        <f>YEAR(Data!$D3568)</f>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2">
        <v>757.41120000000001</v>
      </c>
    </row>
    <row r="3569" spans="1:22" ht="14.25" customHeight="1">
      <c r="A3569" s="2">
        <v>3568</v>
      </c>
      <c r="B3569" s="2" t="s">
        <v>6747</v>
      </c>
      <c r="C3569" s="2">
        <f>YEAR(Data!$D3569)</f>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15.008000000000003</v>
      </c>
      <c r="T3569" s="2">
        <v>4</v>
      </c>
      <c r="U3569" s="2">
        <v>0.6</v>
      </c>
      <c r="V3569" s="2">
        <v>-12.006399999999999</v>
      </c>
    </row>
    <row r="3570" spans="1:22" ht="14.25" customHeight="1">
      <c r="A3570" s="2">
        <v>3569</v>
      </c>
      <c r="B3570" s="2" t="s">
        <v>6748</v>
      </c>
      <c r="C3570" s="2">
        <f>YEAR(Data!$D3570)</f>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2">
        <v>26.391200000000005</v>
      </c>
    </row>
    <row r="3571" spans="1:22" ht="14.25" customHeight="1">
      <c r="A3571" s="2">
        <v>3570</v>
      </c>
      <c r="B3571" s="2" t="s">
        <v>6748</v>
      </c>
      <c r="C3571" s="2">
        <f>YEAR(Data!$D3571)</f>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2395.2000000000003</v>
      </c>
      <c r="T3571" s="2">
        <v>6</v>
      </c>
      <c r="U3571" s="2">
        <v>0.2</v>
      </c>
      <c r="V3571" s="2">
        <v>209.58000000000004</v>
      </c>
    </row>
    <row r="3572" spans="1:22" ht="14.25" customHeight="1">
      <c r="A3572" s="2">
        <v>3571</v>
      </c>
      <c r="B3572" s="2" t="s">
        <v>6748</v>
      </c>
      <c r="C3572" s="2">
        <f>YEAR(Data!$D3572)</f>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2">
        <v>742.63200000000006</v>
      </c>
    </row>
    <row r="3573" spans="1:22" ht="14.25" customHeight="1">
      <c r="A3573" s="2">
        <v>3572</v>
      </c>
      <c r="B3573" s="2" t="s">
        <v>6748</v>
      </c>
      <c r="C3573" s="2">
        <f>YEAR(Data!$D3573)</f>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7.9920000000000009</v>
      </c>
      <c r="T3573" s="2">
        <v>1</v>
      </c>
      <c r="U3573" s="2">
        <v>0.2</v>
      </c>
      <c r="V3573" s="2">
        <v>2.6972999999999994</v>
      </c>
    </row>
    <row r="3574" spans="1:22" ht="14.25" customHeight="1">
      <c r="A3574" s="2">
        <v>3573</v>
      </c>
      <c r="B3574" s="2" t="s">
        <v>6750</v>
      </c>
      <c r="C3574" s="2">
        <f>YEAR(Data!$D3574)</f>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5.1840000000000011</v>
      </c>
      <c r="T3574" s="2">
        <v>1</v>
      </c>
      <c r="U3574" s="2">
        <v>0.2</v>
      </c>
      <c r="V3574" s="2">
        <v>1.8144</v>
      </c>
    </row>
    <row r="3575" spans="1:22" ht="14.25" customHeight="1">
      <c r="A3575" s="2">
        <v>3574</v>
      </c>
      <c r="B3575" s="2" t="s">
        <v>6753</v>
      </c>
      <c r="C3575" s="2">
        <f>YEAR(Data!$D3575)</f>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2">
        <v>5.4895999999999994</v>
      </c>
    </row>
    <row r="3576" spans="1:22" ht="14.25" customHeight="1">
      <c r="A3576" s="2">
        <v>3575</v>
      </c>
      <c r="B3576" s="2" t="s">
        <v>6753</v>
      </c>
      <c r="C3576" s="2">
        <f>YEAR(Data!$D3576)</f>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104.80000000000001</v>
      </c>
      <c r="T3576" s="2">
        <v>10</v>
      </c>
      <c r="U3576" s="2">
        <v>0</v>
      </c>
      <c r="V3576" s="2">
        <v>26.200000000000003</v>
      </c>
    </row>
    <row r="3577" spans="1:22" ht="14.25" customHeight="1">
      <c r="A3577" s="2">
        <v>3576</v>
      </c>
      <c r="B3577" s="2" t="s">
        <v>6755</v>
      </c>
      <c r="C3577" s="2">
        <f>YEAR(Data!$D3577)</f>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14.496000000000002</v>
      </c>
      <c r="T3577" s="2">
        <v>3</v>
      </c>
      <c r="U3577" s="2">
        <v>0.2</v>
      </c>
      <c r="V3577" s="2">
        <v>4.8924000000000003</v>
      </c>
    </row>
    <row r="3578" spans="1:22" ht="14.25" customHeight="1">
      <c r="A3578" s="2">
        <v>3577</v>
      </c>
      <c r="B3578" s="2" t="s">
        <v>6757</v>
      </c>
      <c r="C3578" s="2">
        <f>YEAR(Data!$D3578)</f>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4.7840000000000007</v>
      </c>
      <c r="T3578" s="2">
        <v>1</v>
      </c>
      <c r="U3578" s="2">
        <v>0.2</v>
      </c>
      <c r="V3578" s="2">
        <v>1.5547999999999997</v>
      </c>
    </row>
    <row r="3579" spans="1:22" ht="14.25" customHeight="1">
      <c r="A3579" s="2">
        <v>3578</v>
      </c>
      <c r="B3579" s="2" t="s">
        <v>6757</v>
      </c>
      <c r="C3579" s="2">
        <f>YEAR(Data!$D3579)</f>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2">
        <v>2.3177000000000003</v>
      </c>
    </row>
    <row r="3580" spans="1:22" ht="14.25" customHeight="1">
      <c r="A3580" s="2">
        <v>3579</v>
      </c>
      <c r="B3580" s="2" t="s">
        <v>6758</v>
      </c>
      <c r="C3580" s="2">
        <f>YEAR(Data!$D3580)</f>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2">
        <v>0.31559999999999899</v>
      </c>
    </row>
    <row r="3581" spans="1:22" ht="14.25" customHeight="1">
      <c r="A3581" s="2">
        <v>3580</v>
      </c>
      <c r="B3581" s="2" t="s">
        <v>6758</v>
      </c>
      <c r="C3581" s="2">
        <f>YEAR(Data!$D3581)</f>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2">
        <v>32.094999999999999</v>
      </c>
    </row>
    <row r="3582" spans="1:22" ht="14.25" customHeight="1">
      <c r="A3582" s="2">
        <v>3581</v>
      </c>
      <c r="B3582" s="2" t="s">
        <v>6758</v>
      </c>
      <c r="C3582" s="2">
        <f>YEAR(Data!$D3582)</f>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2">
        <v>388.81280000000015</v>
      </c>
    </row>
    <row r="3583" spans="1:22" ht="14.25" customHeight="1">
      <c r="A3583" s="2">
        <v>3582</v>
      </c>
      <c r="B3583" s="2" t="s">
        <v>6761</v>
      </c>
      <c r="C3583" s="2">
        <f>YEAR(Data!$D3583)</f>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2">
        <v>50.327999999999996</v>
      </c>
    </row>
    <row r="3584" spans="1:22" ht="14.25" customHeight="1">
      <c r="A3584" s="2">
        <v>3583</v>
      </c>
      <c r="B3584" s="2" t="s">
        <v>6762</v>
      </c>
      <c r="C3584" s="2">
        <f>YEAR(Data!$D3584)</f>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2">
        <v>1.5209999999999999</v>
      </c>
    </row>
    <row r="3585" spans="1:22" ht="14.25" customHeight="1">
      <c r="A3585" s="2">
        <v>3584</v>
      </c>
      <c r="B3585" s="2" t="s">
        <v>6762</v>
      </c>
      <c r="C3585" s="2">
        <f>YEAR(Data!$D3585)</f>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2">
        <v>200.49</v>
      </c>
    </row>
    <row r="3586" spans="1:22" ht="14.25" customHeight="1">
      <c r="A3586" s="2">
        <v>3585</v>
      </c>
      <c r="B3586" s="2" t="s">
        <v>6762</v>
      </c>
      <c r="C3586" s="2">
        <f>YEAR(Data!$D3586)</f>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2">
        <v>32.633199999999988</v>
      </c>
    </row>
    <row r="3587" spans="1:22" ht="14.25" customHeight="1">
      <c r="A3587" s="2">
        <v>3586</v>
      </c>
      <c r="B3587" s="2" t="s">
        <v>6762</v>
      </c>
      <c r="C3587" s="2">
        <f>YEAR(Data!$D3587)</f>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2">
        <v>1.2005999999999999</v>
      </c>
    </row>
    <row r="3588" spans="1:22" ht="14.25" customHeight="1">
      <c r="A3588" s="2">
        <v>3587</v>
      </c>
      <c r="B3588" s="2" t="s">
        <v>6764</v>
      </c>
      <c r="C3588" s="2">
        <f>YEAR(Data!$D3588)</f>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row>
    <row r="3589" spans="1:22" ht="14.25" customHeight="1">
      <c r="A3589" s="2">
        <v>3588</v>
      </c>
      <c r="B3589" s="2" t="s">
        <v>6765</v>
      </c>
      <c r="C3589" s="2">
        <f>YEAR(Data!$D3589)</f>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2">
        <v>-253.43369999999993</v>
      </c>
    </row>
    <row r="3590" spans="1:22" ht="14.25" customHeight="1">
      <c r="A3590" s="2">
        <v>3589</v>
      </c>
      <c r="B3590" s="2" t="s">
        <v>6766</v>
      </c>
      <c r="C3590" s="2">
        <f>YEAR(Data!$D3590)</f>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2">
        <v>33.312400000000025</v>
      </c>
    </row>
    <row r="3591" spans="1:22" ht="14.25" customHeight="1">
      <c r="A3591" s="2">
        <v>3590</v>
      </c>
      <c r="B3591" s="2" t="s">
        <v>6767</v>
      </c>
      <c r="C3591" s="2">
        <f>YEAR(Data!$D3591)</f>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2">
        <v>1.4112</v>
      </c>
    </row>
    <row r="3592" spans="1:22" ht="14.25" customHeight="1">
      <c r="A3592" s="2">
        <v>3591</v>
      </c>
      <c r="B3592" s="2" t="s">
        <v>6767</v>
      </c>
      <c r="C3592" s="2">
        <f>YEAR(Data!$D3592)</f>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2">
        <v>375.42959999999994</v>
      </c>
    </row>
    <row r="3593" spans="1:22" ht="14.25" customHeight="1">
      <c r="A3593" s="2">
        <v>3592</v>
      </c>
      <c r="B3593" s="2" t="s">
        <v>6768</v>
      </c>
      <c r="C3593" s="2">
        <f>YEAR(Data!$D3593)</f>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2">
        <v>0.36499999999999977</v>
      </c>
    </row>
    <row r="3594" spans="1:22" ht="14.25" customHeight="1">
      <c r="A3594" s="2">
        <v>3593</v>
      </c>
      <c r="B3594" s="2" t="s">
        <v>6769</v>
      </c>
      <c r="C3594" s="2">
        <f>YEAR(Data!$D3594)</f>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2">
        <v>120.94680000000001</v>
      </c>
    </row>
    <row r="3595" spans="1:22" ht="14.25" customHeight="1">
      <c r="A3595" s="2">
        <v>3594</v>
      </c>
      <c r="B3595" s="2" t="s">
        <v>6770</v>
      </c>
      <c r="C3595" s="2">
        <f>YEAR(Data!$D3595)</f>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22.428000000000004</v>
      </c>
      <c r="T3595" s="2">
        <v>3</v>
      </c>
      <c r="U3595" s="2">
        <v>0.7</v>
      </c>
      <c r="V3595" s="2">
        <v>-17.942399999999992</v>
      </c>
    </row>
    <row r="3596" spans="1:22" ht="14.25" customHeight="1">
      <c r="A3596" s="2">
        <v>3595</v>
      </c>
      <c r="B3596" s="2" t="s">
        <v>6770</v>
      </c>
      <c r="C3596" s="2">
        <f>YEAR(Data!$D3596)</f>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37.52000000000001</v>
      </c>
      <c r="T3596" s="2">
        <v>5</v>
      </c>
      <c r="U3596" s="2">
        <v>0.2</v>
      </c>
      <c r="V3596" s="2">
        <v>3.7519999999999989</v>
      </c>
    </row>
    <row r="3597" spans="1:22" ht="14.25" customHeight="1">
      <c r="A3597" s="2">
        <v>3596</v>
      </c>
      <c r="B3597" s="2" t="s">
        <v>6771</v>
      </c>
      <c r="C3597" s="2">
        <f>YEAR(Data!$D3597)</f>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2">
        <v>0.42639999999999978</v>
      </c>
    </row>
    <row r="3598" spans="1:22" ht="14.25" customHeight="1">
      <c r="A3598" s="2">
        <v>3597</v>
      </c>
      <c r="B3598" s="2" t="s">
        <v>6772</v>
      </c>
      <c r="C3598" s="2">
        <f>YEAR(Data!$D3598)</f>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15.552000000000003</v>
      </c>
      <c r="T3598" s="2">
        <v>3</v>
      </c>
      <c r="U3598" s="2">
        <v>0.2</v>
      </c>
      <c r="V3598" s="2">
        <v>5.4432</v>
      </c>
    </row>
    <row r="3599" spans="1:22" ht="14.25" customHeight="1">
      <c r="A3599" s="2">
        <v>3598</v>
      </c>
      <c r="B3599" s="2" t="s">
        <v>6772</v>
      </c>
      <c r="C3599" s="2">
        <f>YEAR(Data!$D3599)</f>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64.704000000000008</v>
      </c>
      <c r="T3599" s="2">
        <v>6</v>
      </c>
      <c r="U3599" s="2">
        <v>0.2</v>
      </c>
      <c r="V3599" s="2">
        <v>-4.852800000000002</v>
      </c>
    </row>
    <row r="3600" spans="1:22" ht="14.25" customHeight="1">
      <c r="A3600" s="2">
        <v>3599</v>
      </c>
      <c r="B3600" s="2" t="s">
        <v>6772</v>
      </c>
      <c r="C3600" s="2">
        <f>YEAR(Data!$D3600)</f>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2">
        <v>5.023200000000001</v>
      </c>
    </row>
    <row r="3601" spans="1:22" ht="14.25" customHeight="1">
      <c r="A3601" s="2">
        <v>3600</v>
      </c>
      <c r="B3601" s="2" t="s">
        <v>6772</v>
      </c>
      <c r="C3601" s="2">
        <f>YEAR(Data!$D3601)</f>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2">
        <v>-31.620400000000004</v>
      </c>
    </row>
    <row r="3602" spans="1:22" ht="14.25" customHeight="1">
      <c r="A3602" s="2">
        <v>3601</v>
      </c>
      <c r="B3602" s="2" t="s">
        <v>6775</v>
      </c>
      <c r="C3602" s="2">
        <f>YEAR(Data!$D3602)</f>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431.92800000000005</v>
      </c>
      <c r="T3602" s="2">
        <v>9</v>
      </c>
      <c r="U3602" s="2">
        <v>0.2</v>
      </c>
      <c r="V3602" s="2">
        <v>64.789199999999951</v>
      </c>
    </row>
    <row r="3603" spans="1:22" ht="14.25" customHeight="1">
      <c r="A3603" s="2">
        <v>3602</v>
      </c>
      <c r="B3603" s="2" t="s">
        <v>6776</v>
      </c>
      <c r="C3603" s="2">
        <f>YEAR(Data!$D3603)</f>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2">
        <v>3.8899999999999988</v>
      </c>
    </row>
    <row r="3604" spans="1:22" ht="14.25" customHeight="1">
      <c r="A3604" s="2">
        <v>3603</v>
      </c>
      <c r="B3604" s="2" t="s">
        <v>6776</v>
      </c>
      <c r="C3604" s="2">
        <f>YEAR(Data!$D3604)</f>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2">
        <v>-93.989999999999952</v>
      </c>
    </row>
    <row r="3605" spans="1:22" ht="14.25" customHeight="1">
      <c r="A3605" s="2">
        <v>3604</v>
      </c>
      <c r="B3605" s="2" t="s">
        <v>6779</v>
      </c>
      <c r="C3605" s="2">
        <f>YEAR(Data!$D3605)</f>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2">
        <v>133.15199999999999</v>
      </c>
    </row>
    <row r="3606" spans="1:22" ht="14.25" customHeight="1">
      <c r="A3606" s="2">
        <v>3605</v>
      </c>
      <c r="B3606" s="2" t="s">
        <v>6779</v>
      </c>
      <c r="C3606" s="2">
        <f>YEAR(Data!$D3606)</f>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2">
        <v>8.5543999999999976</v>
      </c>
    </row>
    <row r="3607" spans="1:22" ht="14.25" customHeight="1">
      <c r="A3607" s="2">
        <v>3606</v>
      </c>
      <c r="B3607" s="2" t="s">
        <v>6779</v>
      </c>
      <c r="C3607" s="2">
        <f>YEAR(Data!$D3607)</f>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2">
        <v>31.252800000000001</v>
      </c>
    </row>
    <row r="3608" spans="1:22" ht="14.25" customHeight="1">
      <c r="A3608" s="2">
        <v>3607</v>
      </c>
      <c r="B3608" s="2" t="s">
        <v>6780</v>
      </c>
      <c r="C3608" s="2">
        <f>YEAR(Data!$D3608)</f>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29.339999999999996</v>
      </c>
      <c r="T3608" s="2">
        <v>3</v>
      </c>
      <c r="U3608" s="2">
        <v>0</v>
      </c>
      <c r="V3608" s="2">
        <v>13.496399999999998</v>
      </c>
    </row>
    <row r="3609" spans="1:22" ht="14.25" customHeight="1">
      <c r="A3609" s="2">
        <v>3608</v>
      </c>
      <c r="B3609" s="2" t="s">
        <v>6781</v>
      </c>
      <c r="C3609" s="2">
        <f>YEAR(Data!$D3609)</f>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2">
        <v>47.060999999999993</v>
      </c>
    </row>
    <row r="3610" spans="1:22" ht="14.25" customHeight="1">
      <c r="A3610" s="2">
        <v>3609</v>
      </c>
      <c r="B3610" s="2" t="s">
        <v>6782</v>
      </c>
      <c r="C3610" s="2">
        <f>YEAR(Data!$D3610)</f>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v>
      </c>
      <c r="T3610" s="2">
        <v>3</v>
      </c>
      <c r="U3610" s="2">
        <v>0.2</v>
      </c>
      <c r="V3610" s="2">
        <v>2.5056000000000003</v>
      </c>
    </row>
    <row r="3611" spans="1:22" ht="14.25" customHeight="1">
      <c r="A3611" s="2">
        <v>3610</v>
      </c>
      <c r="B3611" s="2" t="s">
        <v>6782</v>
      </c>
      <c r="C3611" s="2">
        <f>YEAR(Data!$D3611)</f>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2">
        <v>2.0321999999999987</v>
      </c>
    </row>
    <row r="3612" spans="1:22" ht="14.25" customHeight="1">
      <c r="A3612" s="2">
        <v>3611</v>
      </c>
      <c r="B3612" s="2" t="s">
        <v>6782</v>
      </c>
      <c r="C3612" s="2">
        <f>YEAR(Data!$D3612)</f>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2">
        <v>-37.733199999999989</v>
      </c>
    </row>
    <row r="3613" spans="1:22" ht="14.25" customHeight="1">
      <c r="A3613" s="2">
        <v>3612</v>
      </c>
      <c r="B3613" s="2" t="s">
        <v>6783</v>
      </c>
      <c r="C3613" s="2">
        <f>YEAR(Data!$D3613)</f>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2">
        <v>16.794600000000003</v>
      </c>
    </row>
    <row r="3614" spans="1:22" ht="14.25" customHeight="1">
      <c r="A3614" s="2">
        <v>3613</v>
      </c>
      <c r="B3614" s="2" t="s">
        <v>6786</v>
      </c>
      <c r="C3614" s="2">
        <f>YEAR(Data!$D3614)</f>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2">
        <v>5.5511999999999979</v>
      </c>
    </row>
    <row r="3615" spans="1:22" ht="14.25" customHeight="1">
      <c r="A3615" s="2">
        <v>3614</v>
      </c>
      <c r="B3615" s="2" t="s">
        <v>6786</v>
      </c>
      <c r="C3615" s="2">
        <f>YEAR(Data!$D3615)</f>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row>
    <row r="3616" spans="1:22" ht="14.25" customHeight="1">
      <c r="A3616" s="2">
        <v>3615</v>
      </c>
      <c r="B3616" s="2" t="s">
        <v>6787</v>
      </c>
      <c r="C3616" s="2">
        <f>YEAR(Data!$D3616)</f>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718.11599999999987</v>
      </c>
      <c r="T3616" s="2">
        <v>6</v>
      </c>
      <c r="U3616" s="2">
        <v>0.3</v>
      </c>
      <c r="V3616" s="2">
        <v>-71.811599999999999</v>
      </c>
    </row>
    <row r="3617" spans="1:22" ht="14.25" customHeight="1">
      <c r="A3617" s="2">
        <v>3616</v>
      </c>
      <c r="B3617" s="2" t="s">
        <v>6787</v>
      </c>
      <c r="C3617" s="2">
        <f>YEAR(Data!$D3617)</f>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2">
        <v>8.7384000000000022</v>
      </c>
    </row>
    <row r="3618" spans="1:22" ht="14.25" customHeight="1">
      <c r="A3618" s="2">
        <v>3617</v>
      </c>
      <c r="B3618" s="2" t="s">
        <v>6788</v>
      </c>
      <c r="C3618" s="2">
        <f>YEAR(Data!$D3618)</f>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2">
        <v>-7.3254999999999981</v>
      </c>
    </row>
    <row r="3619" spans="1:22" ht="14.25" customHeight="1">
      <c r="A3619" s="2">
        <v>3618</v>
      </c>
      <c r="B3619" s="2" t="s">
        <v>6789</v>
      </c>
      <c r="C3619" s="2">
        <f>YEAR(Data!$D3619)</f>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487.98400000000004</v>
      </c>
      <c r="T3619" s="2">
        <v>2</v>
      </c>
      <c r="U3619" s="2">
        <v>0.2</v>
      </c>
      <c r="V3619" s="2">
        <v>152.49499999999998</v>
      </c>
    </row>
    <row r="3620" spans="1:22" ht="14.25" customHeight="1">
      <c r="A3620" s="2">
        <v>3619</v>
      </c>
      <c r="B3620" s="2" t="s">
        <v>6789</v>
      </c>
      <c r="C3620" s="2">
        <f>YEAR(Data!$D3620)</f>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5.5600000000000005</v>
      </c>
      <c r="T3620" s="2">
        <v>1</v>
      </c>
      <c r="U3620" s="2">
        <v>0.2</v>
      </c>
      <c r="V3620" s="2">
        <v>1.7374999999999998</v>
      </c>
    </row>
    <row r="3621" spans="1:22" ht="14.25" customHeight="1">
      <c r="A3621" s="2">
        <v>3620</v>
      </c>
      <c r="B3621" s="2" t="s">
        <v>6789</v>
      </c>
      <c r="C3621" s="2">
        <f>YEAR(Data!$D3621)</f>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2">
        <v>65.35499999999999</v>
      </c>
    </row>
    <row r="3622" spans="1:22" ht="14.25" customHeight="1">
      <c r="A3622" s="2">
        <v>3621</v>
      </c>
      <c r="B3622" s="2" t="s">
        <v>6790</v>
      </c>
      <c r="C3622" s="2">
        <f>YEAR(Data!$D3622)</f>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40.775999999999996</v>
      </c>
      <c r="T3622" s="2">
        <v>3</v>
      </c>
      <c r="U3622" s="2">
        <v>0.2</v>
      </c>
      <c r="V3622" s="2">
        <v>4.5872999999999937</v>
      </c>
    </row>
    <row r="3623" spans="1:22" ht="14.25" customHeight="1">
      <c r="A3623" s="2">
        <v>3622</v>
      </c>
      <c r="B3623" s="2" t="s">
        <v>6790</v>
      </c>
      <c r="C3623" s="2">
        <f>YEAR(Data!$D3623)</f>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63.936000000000007</v>
      </c>
      <c r="T3623" s="2">
        <v>8</v>
      </c>
      <c r="U3623" s="2">
        <v>0.2</v>
      </c>
      <c r="V3623" s="2">
        <v>5.5944000000000003</v>
      </c>
    </row>
    <row r="3624" spans="1:22" ht="14.25" customHeight="1">
      <c r="A3624" s="2">
        <v>3623</v>
      </c>
      <c r="B3624" s="2" t="s">
        <v>6793</v>
      </c>
      <c r="C3624" s="2">
        <f>YEAR(Data!$D3624)</f>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2">
        <v>52.688000000000002</v>
      </c>
    </row>
    <row r="3625" spans="1:22" ht="14.25" customHeight="1">
      <c r="A3625" s="2">
        <v>3624</v>
      </c>
      <c r="B3625" s="2" t="s">
        <v>6793</v>
      </c>
      <c r="C3625" s="2">
        <f>YEAR(Data!$D3625)</f>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2">
        <v>3.4367999999999999</v>
      </c>
    </row>
    <row r="3626" spans="1:22" ht="14.25" customHeight="1">
      <c r="A3626" s="2">
        <v>3625</v>
      </c>
      <c r="B3626" s="2" t="s">
        <v>6794</v>
      </c>
      <c r="C3626" s="2">
        <f>YEAR(Data!$D3626)</f>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681.40800000000013</v>
      </c>
      <c r="T3626" s="2">
        <v>12</v>
      </c>
      <c r="U3626" s="2">
        <v>0.2</v>
      </c>
      <c r="V3626" s="2">
        <v>42.588000000000022</v>
      </c>
    </row>
    <row r="3627" spans="1:22" ht="14.25" customHeight="1">
      <c r="A3627" s="2">
        <v>3626</v>
      </c>
      <c r="B3627" s="2" t="s">
        <v>6794</v>
      </c>
      <c r="C3627" s="2">
        <f>YEAR(Data!$D3627)</f>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2">
        <v>1.0207999999999999</v>
      </c>
    </row>
    <row r="3628" spans="1:22" ht="14.25" customHeight="1">
      <c r="A3628" s="2">
        <v>3627</v>
      </c>
      <c r="B3628" s="2" t="s">
        <v>6794</v>
      </c>
      <c r="C3628" s="2">
        <f>YEAR(Data!$D3628)</f>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2">
        <v>1.3949999999999996</v>
      </c>
    </row>
    <row r="3629" spans="1:22" ht="14.25" customHeight="1">
      <c r="A3629" s="2">
        <v>3628</v>
      </c>
      <c r="B3629" s="2" t="s">
        <v>6794</v>
      </c>
      <c r="C3629" s="2">
        <f>YEAR(Data!$D3629)</f>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2">
        <v>10.895999999999997</v>
      </c>
    </row>
    <row r="3630" spans="1:22" ht="14.25" customHeight="1">
      <c r="A3630" s="2">
        <v>3629</v>
      </c>
      <c r="B3630" s="2" t="s">
        <v>6795</v>
      </c>
      <c r="C3630" s="2">
        <f>YEAR(Data!$D3630)</f>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2">
        <v>643.98249999999996</v>
      </c>
    </row>
    <row r="3631" spans="1:22" ht="14.25" customHeight="1">
      <c r="A3631" s="2">
        <v>3630</v>
      </c>
      <c r="B3631" s="2" t="s">
        <v>6796</v>
      </c>
      <c r="C3631" s="2">
        <f>YEAR(Data!$D3631)</f>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52.272000000000006</v>
      </c>
      <c r="T3631" s="2">
        <v>3</v>
      </c>
      <c r="U3631" s="2">
        <v>0.2</v>
      </c>
      <c r="V3631" s="2">
        <v>9.8009999999999984</v>
      </c>
    </row>
    <row r="3632" spans="1:22" ht="14.25" customHeight="1">
      <c r="A3632" s="2">
        <v>3631</v>
      </c>
      <c r="B3632" s="2" t="s">
        <v>6796</v>
      </c>
      <c r="C3632" s="2">
        <f>YEAR(Data!$D3632)</f>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213.13600000000002</v>
      </c>
      <c r="T3632" s="2">
        <v>7</v>
      </c>
      <c r="U3632" s="2">
        <v>0.2</v>
      </c>
      <c r="V3632" s="2">
        <v>23.977799999999988</v>
      </c>
    </row>
    <row r="3633" spans="1:22" ht="14.25" customHeight="1">
      <c r="A3633" s="2">
        <v>3632</v>
      </c>
      <c r="B3633" s="2" t="s">
        <v>6797</v>
      </c>
      <c r="C3633" s="2">
        <f>YEAR(Data!$D3633)</f>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2">
        <v>19.465600000000002</v>
      </c>
    </row>
    <row r="3634" spans="1:22" ht="14.25" customHeight="1">
      <c r="A3634" s="2">
        <v>3633</v>
      </c>
      <c r="B3634" s="2" t="s">
        <v>6797</v>
      </c>
      <c r="C3634" s="2">
        <f>YEAR(Data!$D3634)</f>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2">
        <v>45.80639999999994</v>
      </c>
    </row>
    <row r="3635" spans="1:22" ht="14.25" customHeight="1">
      <c r="A3635" s="2">
        <v>3634</v>
      </c>
      <c r="B3635" s="2" t="s">
        <v>6800</v>
      </c>
      <c r="C3635" s="2">
        <f>YEAR(Data!$D3635)</f>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2">
        <v>3.3408000000000002</v>
      </c>
    </row>
    <row r="3636" spans="1:22" ht="14.25" customHeight="1">
      <c r="A3636" s="2">
        <v>3635</v>
      </c>
      <c r="B3636" s="2" t="s">
        <v>6800</v>
      </c>
      <c r="C3636" s="2">
        <f>YEAR(Data!$D3636)</f>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2">
        <v>-9.7901999999999987</v>
      </c>
    </row>
    <row r="3637" spans="1:22" ht="14.25" customHeight="1">
      <c r="A3637" s="2">
        <v>3636</v>
      </c>
      <c r="B3637" s="2" t="s">
        <v>6800</v>
      </c>
      <c r="C3637" s="2">
        <f>YEAR(Data!$D3637)</f>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2">
        <v>32.468400000000003</v>
      </c>
    </row>
    <row r="3638" spans="1:22" ht="14.25" customHeight="1">
      <c r="A3638" s="2">
        <v>3637</v>
      </c>
      <c r="B3638" s="2" t="s">
        <v>6800</v>
      </c>
      <c r="C3638" s="2">
        <f>YEAR(Data!$D3638)</f>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2">
        <v>7.5086999999999984</v>
      </c>
    </row>
    <row r="3639" spans="1:22" ht="14.25" customHeight="1">
      <c r="A3639" s="2">
        <v>3638</v>
      </c>
      <c r="B3639" s="2" t="s">
        <v>6800</v>
      </c>
      <c r="C3639" s="2">
        <f>YEAR(Data!$D3639)</f>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334.88000000000005</v>
      </c>
      <c r="T3639" s="2">
        <v>4</v>
      </c>
      <c r="U3639" s="2">
        <v>0.2</v>
      </c>
      <c r="V3639" s="2">
        <v>29.301999999999978</v>
      </c>
    </row>
    <row r="3640" spans="1:22" ht="14.25" customHeight="1">
      <c r="A3640" s="2">
        <v>3639</v>
      </c>
      <c r="B3640" s="2" t="s">
        <v>6800</v>
      </c>
      <c r="C3640" s="2">
        <f>YEAR(Data!$D3640)</f>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2">
        <v>29.657599999999988</v>
      </c>
    </row>
    <row r="3641" spans="1:22" ht="14.25" customHeight="1">
      <c r="A3641" s="2">
        <v>3640</v>
      </c>
      <c r="B3641" s="2" t="s">
        <v>6800</v>
      </c>
      <c r="C3641" s="2">
        <f>YEAR(Data!$D3641)</f>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4.6240000000000006</v>
      </c>
      <c r="T3641" s="2">
        <v>1</v>
      </c>
      <c r="U3641" s="2">
        <v>0.2</v>
      </c>
      <c r="V3641" s="2">
        <v>1.6762000000000001</v>
      </c>
    </row>
    <row r="3642" spans="1:22" ht="14.25" customHeight="1">
      <c r="A3642" s="2">
        <v>3641</v>
      </c>
      <c r="B3642" s="2" t="s">
        <v>6800</v>
      </c>
      <c r="C3642" s="2">
        <f>YEAR(Data!$D3642)</f>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178.92000000000002</v>
      </c>
      <c r="T3642" s="2">
        <v>7</v>
      </c>
      <c r="U3642" s="2">
        <v>0.2</v>
      </c>
      <c r="V3642" s="2">
        <v>-29.074500000000008</v>
      </c>
    </row>
    <row r="3643" spans="1:22" ht="14.25" customHeight="1">
      <c r="A3643" s="2">
        <v>3642</v>
      </c>
      <c r="B3643" s="2" t="s">
        <v>6800</v>
      </c>
      <c r="C3643" s="2">
        <f>YEAR(Data!$D3643)</f>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2">
        <v>-46.591999999999999</v>
      </c>
    </row>
    <row r="3644" spans="1:22" ht="14.25" customHeight="1">
      <c r="A3644" s="2">
        <v>3643</v>
      </c>
      <c r="B3644" s="2" t="s">
        <v>6804</v>
      </c>
      <c r="C3644" s="2">
        <f>YEAR(Data!$D3644)</f>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487.98400000000004</v>
      </c>
      <c r="T3644" s="2">
        <v>2</v>
      </c>
      <c r="U3644" s="2">
        <v>0.2</v>
      </c>
      <c r="V3644" s="2">
        <v>152.49499999999998</v>
      </c>
    </row>
    <row r="3645" spans="1:22" ht="14.25" customHeight="1">
      <c r="A3645" s="2">
        <v>3644</v>
      </c>
      <c r="B3645" s="2" t="s">
        <v>6804</v>
      </c>
      <c r="C3645" s="2">
        <f>YEAR(Data!$D3645)</f>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2">
        <v>12.298000000000002</v>
      </c>
    </row>
    <row r="3646" spans="1:22" ht="14.25" customHeight="1">
      <c r="A3646" s="2">
        <v>3645</v>
      </c>
      <c r="B3646" s="2" t="s">
        <v>6804</v>
      </c>
      <c r="C3646" s="2">
        <f>YEAR(Data!$D3646)</f>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2">
        <v>1.1564000000000001</v>
      </c>
    </row>
    <row r="3647" spans="1:22" ht="14.25" customHeight="1">
      <c r="A3647" s="2">
        <v>3646</v>
      </c>
      <c r="B3647" s="2" t="s">
        <v>6804</v>
      </c>
      <c r="C3647" s="2">
        <f>YEAR(Data!$D3647)</f>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2">
        <v>50.413999999999987</v>
      </c>
    </row>
    <row r="3648" spans="1:22" ht="14.25" customHeight="1">
      <c r="A3648" s="2">
        <v>3647</v>
      </c>
      <c r="B3648" s="2" t="s">
        <v>6811</v>
      </c>
      <c r="C3648" s="2">
        <f>YEAR(Data!$D3648)</f>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2">
        <v>3.1752000000000002</v>
      </c>
    </row>
    <row r="3649" spans="1:22" ht="14.25" customHeight="1">
      <c r="A3649" s="2">
        <v>3648</v>
      </c>
      <c r="B3649" s="2" t="s">
        <v>6811</v>
      </c>
      <c r="C3649" s="2">
        <f>YEAR(Data!$D3649)</f>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2">
        <v>4.5007999999999981</v>
      </c>
    </row>
    <row r="3650" spans="1:22" ht="14.25" customHeight="1">
      <c r="A3650" s="2">
        <v>3649</v>
      </c>
      <c r="B3650" s="2" t="s">
        <v>6815</v>
      </c>
      <c r="C3650" s="2">
        <f>YEAR(Data!$D3650)</f>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2.9460000000000006</v>
      </c>
      <c r="T3650" s="2">
        <v>2</v>
      </c>
      <c r="U3650" s="2">
        <v>0.7</v>
      </c>
      <c r="V3650" s="2">
        <v>-2.0621999999999998</v>
      </c>
    </row>
    <row r="3651" spans="1:22" ht="14.25" customHeight="1">
      <c r="A3651" s="2">
        <v>3650</v>
      </c>
      <c r="B3651" s="2" t="s">
        <v>6815</v>
      </c>
      <c r="C3651" s="2">
        <f>YEAR(Data!$D3651)</f>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55.104000000000006</v>
      </c>
      <c r="T3651" s="2">
        <v>6</v>
      </c>
      <c r="U3651" s="2">
        <v>0.2</v>
      </c>
      <c r="V3651" s="2">
        <v>18.597599999999993</v>
      </c>
    </row>
    <row r="3652" spans="1:22" ht="14.25" customHeight="1">
      <c r="A3652" s="2">
        <v>3651</v>
      </c>
      <c r="B3652" s="2" t="s">
        <v>6816</v>
      </c>
      <c r="C3652" s="2">
        <f>YEAR(Data!$D3652)</f>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2">
        <v>41.952000000000005</v>
      </c>
    </row>
    <row r="3653" spans="1:22" ht="14.25" customHeight="1">
      <c r="A3653" s="2">
        <v>3652</v>
      </c>
      <c r="B3653" s="2" t="s">
        <v>6816</v>
      </c>
      <c r="C3653" s="2">
        <f>YEAR(Data!$D3653)</f>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2">
        <v>12.492000000000001</v>
      </c>
    </row>
    <row r="3654" spans="1:22" ht="14.25" customHeight="1">
      <c r="A3654" s="2">
        <v>3653</v>
      </c>
      <c r="B3654" s="2" t="s">
        <v>6816</v>
      </c>
      <c r="C3654" s="2">
        <f>YEAR(Data!$D3654)</f>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2">
        <v>15.511199999999999</v>
      </c>
    </row>
    <row r="3655" spans="1:22" ht="14.25" customHeight="1">
      <c r="A3655" s="2">
        <v>3654</v>
      </c>
      <c r="B3655" s="2" t="s">
        <v>6816</v>
      </c>
      <c r="C3655" s="2">
        <f>YEAR(Data!$D3655)</f>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14.940000000000001</v>
      </c>
      <c r="T3655" s="2">
        <v>3</v>
      </c>
      <c r="U3655" s="2">
        <v>0</v>
      </c>
      <c r="V3655" s="2">
        <v>7.0218000000000007</v>
      </c>
    </row>
    <row r="3656" spans="1:22" ht="14.25" customHeight="1">
      <c r="A3656" s="2">
        <v>3655</v>
      </c>
      <c r="B3656" s="2" t="s">
        <v>6819</v>
      </c>
      <c r="C3656" s="2">
        <f>YEAR(Data!$D3656)</f>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2">
        <v>166.06979999999999</v>
      </c>
    </row>
    <row r="3657" spans="1:22" ht="14.25" customHeight="1">
      <c r="A3657" s="2">
        <v>3656</v>
      </c>
      <c r="B3657" s="2" t="s">
        <v>6820</v>
      </c>
      <c r="C3657" s="2">
        <f>YEAR(Data!$D3657)</f>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113.56800000000001</v>
      </c>
      <c r="T3657" s="2">
        <v>2</v>
      </c>
      <c r="U3657" s="2">
        <v>0.2</v>
      </c>
      <c r="V3657" s="2">
        <v>-21.294000000000018</v>
      </c>
    </row>
    <row r="3658" spans="1:22" ht="14.25" customHeight="1">
      <c r="A3658" s="2">
        <v>3657</v>
      </c>
      <c r="B3658" s="2" t="s">
        <v>6821</v>
      </c>
      <c r="C3658" s="2">
        <f>YEAR(Data!$D3658)</f>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2">
        <v>1.7054999999999998</v>
      </c>
    </row>
    <row r="3659" spans="1:22" ht="14.25" customHeight="1">
      <c r="A3659" s="2">
        <v>3658</v>
      </c>
      <c r="B3659" s="2" t="s">
        <v>6824</v>
      </c>
      <c r="C3659" s="2">
        <f>YEAR(Data!$D3659)</f>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2">
        <v>2.9322000000000004</v>
      </c>
    </row>
    <row r="3660" spans="1:22" ht="14.25" customHeight="1">
      <c r="A3660" s="2">
        <v>3659</v>
      </c>
      <c r="B3660" s="2" t="s">
        <v>6824</v>
      </c>
      <c r="C3660" s="2">
        <f>YEAR(Data!$D3660)</f>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30.880000000000003</v>
      </c>
      <c r="T3660" s="2">
        <v>4</v>
      </c>
      <c r="U3660" s="2">
        <v>0.2</v>
      </c>
      <c r="V3660" s="2">
        <v>3.8599999999999977</v>
      </c>
    </row>
    <row r="3661" spans="1:22" ht="14.25" customHeight="1">
      <c r="A3661" s="2">
        <v>3660</v>
      </c>
      <c r="B3661" s="2" t="s">
        <v>6824</v>
      </c>
      <c r="C3661" s="2">
        <f>YEAR(Data!$D3661)</f>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2">
        <v>1.4418</v>
      </c>
    </row>
    <row r="3662" spans="1:22" ht="14.25" customHeight="1">
      <c r="A3662" s="2">
        <v>3661</v>
      </c>
      <c r="B3662" s="2" t="s">
        <v>6828</v>
      </c>
      <c r="C3662" s="2">
        <f>YEAR(Data!$D3662)</f>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2">
        <v>4.2249999999999979</v>
      </c>
    </row>
    <row r="3663" spans="1:22" ht="14.25" customHeight="1">
      <c r="A3663" s="2">
        <v>3662</v>
      </c>
      <c r="B3663" s="2" t="s">
        <v>6831</v>
      </c>
      <c r="C3663" s="2">
        <f>YEAR(Data!$D3663)</f>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377.96999999999997</v>
      </c>
      <c r="T3663" s="2">
        <v>3</v>
      </c>
      <c r="U3663" s="2">
        <v>0</v>
      </c>
      <c r="V3663" s="2">
        <v>94.492500000000007</v>
      </c>
    </row>
    <row r="3664" spans="1:22" ht="14.25" customHeight="1">
      <c r="A3664" s="2">
        <v>3663</v>
      </c>
      <c r="B3664" s="2" t="s">
        <v>6832</v>
      </c>
      <c r="C3664" s="2">
        <f>YEAR(Data!$D3664)</f>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2">
        <v>93.203999999999994</v>
      </c>
    </row>
    <row r="3665" spans="1:22" ht="14.25" customHeight="1">
      <c r="A3665" s="2">
        <v>3664</v>
      </c>
      <c r="B3665" s="2" t="s">
        <v>6832</v>
      </c>
      <c r="C3665" s="2">
        <f>YEAR(Data!$D3665)</f>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2">
        <v>11.543199999999999</v>
      </c>
    </row>
    <row r="3666" spans="1:22" ht="14.25" customHeight="1">
      <c r="A3666" s="2">
        <v>3665</v>
      </c>
      <c r="B3666" s="2" t="s">
        <v>6833</v>
      </c>
      <c r="C3666" s="2">
        <f>YEAR(Data!$D3666)</f>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2">
        <v>9.0635999999999974</v>
      </c>
    </row>
    <row r="3667" spans="1:22" ht="14.25" customHeight="1">
      <c r="A3667" s="2">
        <v>3666</v>
      </c>
      <c r="B3667" s="2" t="s">
        <v>6833</v>
      </c>
      <c r="C3667" s="2">
        <f>YEAR(Data!$D3667)</f>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2">
        <v>-4.5191999999999979</v>
      </c>
    </row>
    <row r="3668" spans="1:22" ht="14.25" customHeight="1">
      <c r="A3668" s="2">
        <v>3667</v>
      </c>
      <c r="B3668" s="2" t="s">
        <v>6833</v>
      </c>
      <c r="C3668" s="2">
        <f>YEAR(Data!$D3668)</f>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52.679999999999993</v>
      </c>
      <c r="T3668" s="2">
        <v>3</v>
      </c>
      <c r="U3668" s="2">
        <v>0.2</v>
      </c>
      <c r="V3668" s="2">
        <v>19.754999999999999</v>
      </c>
    </row>
    <row r="3669" spans="1:22" ht="14.25" customHeight="1">
      <c r="A3669" s="2">
        <v>3668</v>
      </c>
      <c r="B3669" s="2" t="s">
        <v>6833</v>
      </c>
      <c r="C3669" s="2">
        <f>YEAR(Data!$D3669)</f>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2">
        <v>-2.6025000000000014</v>
      </c>
    </row>
    <row r="3670" spans="1:22" ht="14.25" customHeight="1">
      <c r="A3670" s="2">
        <v>3669</v>
      </c>
      <c r="B3670" s="2" t="s">
        <v>6833</v>
      </c>
      <c r="C3670" s="2">
        <f>YEAR(Data!$D3670)</f>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103.92000000000002</v>
      </c>
      <c r="T3670" s="2">
        <v>10</v>
      </c>
      <c r="U3670" s="2">
        <v>0.2</v>
      </c>
      <c r="V3670" s="2">
        <v>-18.186000000000014</v>
      </c>
    </row>
    <row r="3671" spans="1:22" ht="14.25" customHeight="1">
      <c r="A3671" s="2">
        <v>3670</v>
      </c>
      <c r="B3671" s="2" t="s">
        <v>6833</v>
      </c>
      <c r="C3671" s="2">
        <f>YEAR(Data!$D3671)</f>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2">
        <v>3.7439999999999989</v>
      </c>
    </row>
    <row r="3672" spans="1:22" ht="14.25" customHeight="1">
      <c r="A3672" s="2">
        <v>3671</v>
      </c>
      <c r="B3672" s="2" t="s">
        <v>6833</v>
      </c>
      <c r="C3672" s="2">
        <f>YEAR(Data!$D3672)</f>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10.368000000000002</v>
      </c>
      <c r="T3672" s="2">
        <v>2</v>
      </c>
      <c r="U3672" s="2">
        <v>0.2</v>
      </c>
      <c r="V3672" s="2">
        <v>3.6288</v>
      </c>
    </row>
    <row r="3673" spans="1:22" ht="14.25" customHeight="1">
      <c r="A3673" s="2">
        <v>3672</v>
      </c>
      <c r="B3673" s="2" t="s">
        <v>6833</v>
      </c>
      <c r="C3673" s="2">
        <f>YEAR(Data!$D3673)</f>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2">
        <v>2.9304000000000023</v>
      </c>
    </row>
    <row r="3674" spans="1:22" ht="14.25" customHeight="1">
      <c r="A3674" s="2">
        <v>3673</v>
      </c>
      <c r="B3674" s="2" t="s">
        <v>6840</v>
      </c>
      <c r="C3674" s="2">
        <f>YEAR(Data!$D3674)</f>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2">
        <v>3.2161</v>
      </c>
    </row>
    <row r="3675" spans="1:22" ht="14.25" customHeight="1">
      <c r="A3675" s="2">
        <v>3674</v>
      </c>
      <c r="B3675" s="2" t="s">
        <v>6840</v>
      </c>
      <c r="C3675" s="2">
        <f>YEAR(Data!$D3675)</f>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121.10400000000003</v>
      </c>
      <c r="T3675" s="2">
        <v>6</v>
      </c>
      <c r="U3675" s="2">
        <v>0.7</v>
      </c>
      <c r="V3675" s="2">
        <v>-100.91999999999999</v>
      </c>
    </row>
    <row r="3676" spans="1:22" ht="14.25" customHeight="1">
      <c r="A3676" s="2">
        <v>3675</v>
      </c>
      <c r="B3676" s="2" t="s">
        <v>6841</v>
      </c>
      <c r="C3676" s="2">
        <f>YEAR(Data!$D3676)</f>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2">
        <v>-30.933200000000006</v>
      </c>
    </row>
    <row r="3677" spans="1:22" ht="14.25" customHeight="1">
      <c r="A3677" s="2">
        <v>3676</v>
      </c>
      <c r="B3677" s="2" t="s">
        <v>6841</v>
      </c>
      <c r="C3677" s="2">
        <f>YEAR(Data!$D3677)</f>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47.952000000000005</v>
      </c>
      <c r="T3677" s="2">
        <v>3</v>
      </c>
      <c r="U3677" s="2">
        <v>0.2</v>
      </c>
      <c r="V3677" s="2">
        <v>16.183799999999998</v>
      </c>
    </row>
    <row r="3678" spans="1:22" ht="14.25" customHeight="1">
      <c r="A3678" s="2">
        <v>3677</v>
      </c>
      <c r="B3678" s="2" t="s">
        <v>6842</v>
      </c>
      <c r="C3678" s="2">
        <f>YEAR(Data!$D3678)</f>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2">
        <v>14.671799999999998</v>
      </c>
    </row>
    <row r="3679" spans="1:22" ht="14.25" customHeight="1">
      <c r="A3679" s="2">
        <v>3678</v>
      </c>
      <c r="B3679" s="2" t="s">
        <v>6843</v>
      </c>
      <c r="C3679" s="2">
        <f>YEAR(Data!$D3679)</f>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2">
        <v>5.0559999999999992</v>
      </c>
    </row>
    <row r="3680" spans="1:22" ht="14.25" customHeight="1">
      <c r="A3680" s="2">
        <v>3679</v>
      </c>
      <c r="B3680" s="2" t="s">
        <v>6843</v>
      </c>
      <c r="C3680" s="2">
        <f>YEAR(Data!$D3680)</f>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2">
        <v>209.23649999999998</v>
      </c>
    </row>
    <row r="3681" spans="1:22" ht="14.25" customHeight="1">
      <c r="A3681" s="2">
        <v>3680</v>
      </c>
      <c r="B3681" s="2" t="s">
        <v>6843</v>
      </c>
      <c r="C3681" s="2">
        <f>YEAR(Data!$D3681)</f>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2">
        <v>20.015600000000006</v>
      </c>
    </row>
    <row r="3682" spans="1:22" ht="14.25" customHeight="1">
      <c r="A3682" s="2">
        <v>3681</v>
      </c>
      <c r="B3682" s="2" t="s">
        <v>6843</v>
      </c>
      <c r="C3682" s="2">
        <f>YEAR(Data!$D3682)</f>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2">
        <v>5.6993999999999998</v>
      </c>
    </row>
    <row r="3683" spans="1:22" ht="14.25" customHeight="1">
      <c r="A3683" s="2">
        <v>3682</v>
      </c>
      <c r="B3683" s="2" t="s">
        <v>6843</v>
      </c>
      <c r="C3683" s="2">
        <f>YEAR(Data!$D3683)</f>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2">
        <v>42.045000000000002</v>
      </c>
    </row>
    <row r="3684" spans="1:22" ht="14.25" customHeight="1">
      <c r="A3684" s="2">
        <v>3683</v>
      </c>
      <c r="B3684" s="2" t="s">
        <v>6843</v>
      </c>
      <c r="C3684" s="2">
        <f>YEAR(Data!$D3684)</f>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2">
        <v>32.537600000000005</v>
      </c>
    </row>
    <row r="3685" spans="1:22" ht="14.25" customHeight="1">
      <c r="A3685" s="2">
        <v>3684</v>
      </c>
      <c r="B3685" s="2" t="s">
        <v>6843</v>
      </c>
      <c r="C3685" s="2">
        <f>YEAR(Data!$D3685)</f>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153.35999999999999</v>
      </c>
      <c r="T3685" s="2">
        <v>9</v>
      </c>
      <c r="U3685" s="2">
        <v>0</v>
      </c>
      <c r="V3685" s="2">
        <v>70.545599999999979</v>
      </c>
    </row>
    <row r="3686" spans="1:22" ht="14.25" customHeight="1">
      <c r="A3686" s="2">
        <v>3685</v>
      </c>
      <c r="B3686" s="2" t="s">
        <v>6843</v>
      </c>
      <c r="C3686" s="2">
        <f>YEAR(Data!$D3686)</f>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2">
        <v>21.403200000000002</v>
      </c>
    </row>
    <row r="3687" spans="1:22" ht="14.25" customHeight="1">
      <c r="A3687" s="2">
        <v>3686</v>
      </c>
      <c r="B3687" s="2" t="s">
        <v>6843</v>
      </c>
      <c r="C3687" s="2">
        <f>YEAR(Data!$D3687)</f>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2">
        <v>28.480899999999984</v>
      </c>
    </row>
    <row r="3688" spans="1:22" ht="14.25" customHeight="1">
      <c r="A3688" s="2">
        <v>3687</v>
      </c>
      <c r="B3688" s="2" t="s">
        <v>6848</v>
      </c>
      <c r="C3688" s="2">
        <f>YEAR(Data!$D3688)</f>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2">
        <v>3.2471999999999994</v>
      </c>
    </row>
    <row r="3689" spans="1:22" ht="14.25" customHeight="1">
      <c r="A3689" s="2">
        <v>3688</v>
      </c>
      <c r="B3689" s="2" t="s">
        <v>6849</v>
      </c>
      <c r="C3689" s="2">
        <f>YEAR(Data!$D3689)</f>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2.6940000000000004</v>
      </c>
      <c r="T3689" s="2">
        <v>2</v>
      </c>
      <c r="U3689" s="2">
        <v>0.7</v>
      </c>
      <c r="V3689" s="2">
        <v>-2.2450000000000001</v>
      </c>
    </row>
    <row r="3690" spans="1:22" ht="14.25" customHeight="1">
      <c r="A3690" s="2">
        <v>3689</v>
      </c>
      <c r="B3690" s="2" t="s">
        <v>6851</v>
      </c>
      <c r="C3690" s="2">
        <f>YEAR(Data!$D3690)</f>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2">
        <v>7.92</v>
      </c>
    </row>
    <row r="3691" spans="1:22" ht="14.25" customHeight="1">
      <c r="A3691" s="2">
        <v>3690</v>
      </c>
      <c r="B3691" s="2" t="s">
        <v>6851</v>
      </c>
      <c r="C3691" s="2">
        <f>YEAR(Data!$D3691)</f>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2">
        <v>15.921000000000003</v>
      </c>
    </row>
    <row r="3692" spans="1:22" ht="14.25" customHeight="1">
      <c r="A3692" s="2">
        <v>3691</v>
      </c>
      <c r="B3692" s="2" t="s">
        <v>6852</v>
      </c>
      <c r="C3692" s="2">
        <f>YEAR(Data!$D3692)</f>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59.994000000000007</v>
      </c>
      <c r="T3692" s="2">
        <v>2</v>
      </c>
      <c r="U3692" s="2">
        <v>0.7</v>
      </c>
      <c r="V3692" s="2">
        <v>-45.995400000000004</v>
      </c>
    </row>
    <row r="3693" spans="1:22" ht="14.25" customHeight="1">
      <c r="A3693" s="2">
        <v>3692</v>
      </c>
      <c r="B3693" s="2" t="s">
        <v>6852</v>
      </c>
      <c r="C3693" s="2">
        <f>YEAR(Data!$D3693)</f>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2">
        <v>164.99700000000001</v>
      </c>
    </row>
    <row r="3694" spans="1:22" ht="14.25" customHeight="1">
      <c r="A3694" s="2">
        <v>3693</v>
      </c>
      <c r="B3694" s="2" t="s">
        <v>6852</v>
      </c>
      <c r="C3694" s="2">
        <f>YEAR(Data!$D3694)</f>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2">
        <v>30.785999999999998</v>
      </c>
    </row>
    <row r="3695" spans="1:22" ht="14.25" customHeight="1">
      <c r="A3695" s="2">
        <v>3694</v>
      </c>
      <c r="B3695" s="2" t="s">
        <v>6852</v>
      </c>
      <c r="C3695" s="2">
        <f>YEAR(Data!$D3695)</f>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2">
        <v>3.6783999999999999</v>
      </c>
    </row>
    <row r="3696" spans="1:22" ht="14.25" customHeight="1">
      <c r="A3696" s="2">
        <v>3695</v>
      </c>
      <c r="B3696" s="2" t="s">
        <v>6857</v>
      </c>
      <c r="C3696" s="2">
        <f>YEAR(Data!$D3696)</f>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2">
        <v>116.48</v>
      </c>
    </row>
    <row r="3697" spans="1:22" ht="14.25" customHeight="1">
      <c r="A3697" s="2">
        <v>3696</v>
      </c>
      <c r="B3697" s="2" t="s">
        <v>6857</v>
      </c>
      <c r="C3697" s="2">
        <f>YEAR(Data!$D3697)</f>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66.539999999999992</v>
      </c>
      <c r="T3697" s="2">
        <v>6</v>
      </c>
      <c r="U3697" s="2">
        <v>0</v>
      </c>
      <c r="V3697" s="2">
        <v>32.604599999999998</v>
      </c>
    </row>
    <row r="3698" spans="1:22" ht="14.25" customHeight="1">
      <c r="A3698" s="2">
        <v>3697</v>
      </c>
      <c r="B3698" s="2" t="s">
        <v>6857</v>
      </c>
      <c r="C3698" s="2">
        <f>YEAR(Data!$D3698)</f>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2">
        <v>14.275799999999998</v>
      </c>
    </row>
    <row r="3699" spans="1:22" ht="14.25" customHeight="1">
      <c r="A3699" s="2">
        <v>3698</v>
      </c>
      <c r="B3699" s="2" t="s">
        <v>6858</v>
      </c>
      <c r="C3699" s="2">
        <f>YEAR(Data!$D3699)</f>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2">
        <v>22.7136</v>
      </c>
    </row>
    <row r="3700" spans="1:22" ht="14.25" customHeight="1">
      <c r="A3700" s="2">
        <v>3699</v>
      </c>
      <c r="B3700" s="2" t="s">
        <v>6859</v>
      </c>
      <c r="C3700" s="2">
        <f>YEAR(Data!$D3700)</f>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2">
        <v>5.9550000000000054</v>
      </c>
    </row>
    <row r="3701" spans="1:22" ht="14.25" customHeight="1">
      <c r="A3701" s="2">
        <v>3700</v>
      </c>
      <c r="B3701" s="2" t="s">
        <v>6862</v>
      </c>
      <c r="C3701" s="2">
        <f>YEAR(Data!$D3701)</f>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2">
        <v>70.502800000000008</v>
      </c>
    </row>
    <row r="3702" spans="1:22" ht="14.25" customHeight="1">
      <c r="A3702" s="2">
        <v>3701</v>
      </c>
      <c r="B3702" s="2" t="s">
        <v>6863</v>
      </c>
      <c r="C3702" s="2">
        <f>YEAR(Data!$D3702)</f>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2">
        <v>6.8273999999999972</v>
      </c>
    </row>
    <row r="3703" spans="1:22" ht="14.25" customHeight="1">
      <c r="A3703" s="2">
        <v>3702</v>
      </c>
      <c r="B3703" s="2" t="s">
        <v>6864</v>
      </c>
      <c r="C3703" s="2">
        <f>YEAR(Data!$D3703)</f>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15.168000000000001</v>
      </c>
      <c r="T3703" s="2">
        <v>2</v>
      </c>
      <c r="U3703" s="2">
        <v>0.2</v>
      </c>
      <c r="V3703" s="2">
        <v>3.7920000000000011</v>
      </c>
    </row>
    <row r="3704" spans="1:22" ht="14.25" customHeight="1">
      <c r="A3704" s="2">
        <v>3703</v>
      </c>
      <c r="B3704" s="2" t="s">
        <v>6867</v>
      </c>
      <c r="C3704" s="2">
        <f>YEAR(Data!$D3704)</f>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2">
        <v>6.9384000000000006</v>
      </c>
    </row>
    <row r="3705" spans="1:22" ht="14.25" customHeight="1">
      <c r="A3705" s="2">
        <v>3704</v>
      </c>
      <c r="B3705" s="2" t="s">
        <v>6867</v>
      </c>
      <c r="C3705" s="2">
        <f>YEAR(Data!$D3705)</f>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2">
        <v>8.8043999999999993</v>
      </c>
    </row>
    <row r="3706" spans="1:22" ht="14.25" customHeight="1">
      <c r="A3706" s="2">
        <v>3705</v>
      </c>
      <c r="B3706" s="2" t="s">
        <v>6867</v>
      </c>
      <c r="C3706" s="2">
        <f>YEAR(Data!$D3706)</f>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2">
        <v>314.98950000000002</v>
      </c>
    </row>
    <row r="3707" spans="1:22" ht="14.25" customHeight="1">
      <c r="A3707" s="2">
        <v>3706</v>
      </c>
      <c r="B3707" s="2" t="s">
        <v>6867</v>
      </c>
      <c r="C3707" s="2">
        <f>YEAR(Data!$D3707)</f>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32.400000000000006</v>
      </c>
      <c r="T3707" s="2">
        <v>5</v>
      </c>
      <c r="U3707" s="2">
        <v>0</v>
      </c>
      <c r="V3707" s="2">
        <v>15.552000000000001</v>
      </c>
    </row>
    <row r="3708" spans="1:22" ht="14.25" customHeight="1">
      <c r="A3708" s="2">
        <v>3707</v>
      </c>
      <c r="B3708" s="2" t="s">
        <v>6868</v>
      </c>
      <c r="C3708" s="2">
        <f>YEAR(Data!$D3708)</f>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2">
        <v>6.5538000000000007</v>
      </c>
    </row>
    <row r="3709" spans="1:22" ht="14.25" customHeight="1">
      <c r="A3709" s="2">
        <v>3708</v>
      </c>
      <c r="B3709" s="2" t="s">
        <v>6869</v>
      </c>
      <c r="C3709" s="2">
        <f>YEAR(Data!$D3709)</f>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2">
        <v>-2.5471999999999984</v>
      </c>
    </row>
    <row r="3710" spans="1:22" ht="14.25" customHeight="1">
      <c r="A3710" s="2">
        <v>3709</v>
      </c>
      <c r="B3710" s="2" t="s">
        <v>6869</v>
      </c>
      <c r="C3710" s="2">
        <f>YEAR(Data!$D3710)</f>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34.175999999999995</v>
      </c>
      <c r="T3710" s="2">
        <v>3</v>
      </c>
      <c r="U3710" s="2">
        <v>0.8</v>
      </c>
      <c r="V3710" s="2">
        <v>-87.148800000000023</v>
      </c>
    </row>
    <row r="3711" spans="1:22" ht="14.25" customHeight="1">
      <c r="A3711" s="2">
        <v>3710</v>
      </c>
      <c r="B3711" s="2" t="s">
        <v>6869</v>
      </c>
      <c r="C3711" s="2">
        <f>YEAR(Data!$D3711)</f>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5.5440000000000005</v>
      </c>
      <c r="T3711" s="2">
        <v>7</v>
      </c>
      <c r="U3711" s="2">
        <v>0.2</v>
      </c>
      <c r="V3711" s="2">
        <v>1.6632000000000007</v>
      </c>
    </row>
    <row r="3712" spans="1:22" ht="14.25" customHeight="1">
      <c r="A3712" s="2">
        <v>3711</v>
      </c>
      <c r="B3712" s="2" t="s">
        <v>6870</v>
      </c>
      <c r="C3712" s="2">
        <f>YEAR(Data!$D3712)</f>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2">
        <v>6.3779999999999575</v>
      </c>
    </row>
    <row r="3713" spans="1:22" ht="14.25" customHeight="1">
      <c r="A3713" s="2">
        <v>3712</v>
      </c>
      <c r="B3713" s="2" t="s">
        <v>6870</v>
      </c>
      <c r="C3713" s="2">
        <f>YEAR(Data!$D3713)</f>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204.95000000000002</v>
      </c>
      <c r="T3713" s="2">
        <v>5</v>
      </c>
      <c r="U3713" s="2">
        <v>0</v>
      </c>
      <c r="V3713" s="2">
        <v>100.4255</v>
      </c>
    </row>
    <row r="3714" spans="1:22" ht="14.25" customHeight="1">
      <c r="A3714" s="2">
        <v>3713</v>
      </c>
      <c r="B3714" s="2" t="s">
        <v>6871</v>
      </c>
      <c r="C3714" s="2">
        <f>YEAR(Data!$D3714)</f>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2">
        <v>3.4619999999999997</v>
      </c>
    </row>
    <row r="3715" spans="1:22" ht="14.25" customHeight="1">
      <c r="A3715" s="2">
        <v>3714</v>
      </c>
      <c r="B3715" s="2" t="s">
        <v>6871</v>
      </c>
      <c r="C3715" s="2">
        <f>YEAR(Data!$D3715)</f>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162.60000000000002</v>
      </c>
      <c r="T3715" s="2">
        <v>3</v>
      </c>
      <c r="U3715" s="2">
        <v>0</v>
      </c>
      <c r="V3715" s="2">
        <v>34.145999999999994</v>
      </c>
    </row>
    <row r="3716" spans="1:22" ht="14.25" customHeight="1">
      <c r="A3716" s="2">
        <v>3715</v>
      </c>
      <c r="B3716" s="2" t="s">
        <v>6874</v>
      </c>
      <c r="C3716" s="2">
        <f>YEAR(Data!$D3716)</f>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2">
        <v>21.012799999999999</v>
      </c>
    </row>
    <row r="3717" spans="1:22" ht="14.25" customHeight="1">
      <c r="A3717" s="2">
        <v>3716</v>
      </c>
      <c r="B3717" s="2" t="s">
        <v>6874</v>
      </c>
      <c r="C3717" s="2">
        <f>YEAR(Data!$D3717)</f>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2">
        <v>45.294000000000011</v>
      </c>
    </row>
    <row r="3718" spans="1:22" ht="14.25" customHeight="1">
      <c r="A3718" s="2">
        <v>3717</v>
      </c>
      <c r="B3718" s="2" t="s">
        <v>6875</v>
      </c>
      <c r="C3718" s="2">
        <f>YEAR(Data!$D3718)</f>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2">
        <v>1.1775000000000002</v>
      </c>
    </row>
    <row r="3719" spans="1:22" ht="14.25" customHeight="1">
      <c r="A3719" s="2">
        <v>3718</v>
      </c>
      <c r="B3719" s="2" t="s">
        <v>6876</v>
      </c>
      <c r="C3719" s="2">
        <f>YEAR(Data!$D3719)</f>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2">
        <v>0.15120000000000022</v>
      </c>
    </row>
    <row r="3720" spans="1:22" ht="14.25" customHeight="1">
      <c r="A3720" s="2">
        <v>3719</v>
      </c>
      <c r="B3720" s="2" t="s">
        <v>6876</v>
      </c>
      <c r="C3720" s="2">
        <f>YEAR(Data!$D3720)</f>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249.95000000000002</v>
      </c>
      <c r="T3720" s="2">
        <v>5</v>
      </c>
      <c r="U3720" s="2">
        <v>0</v>
      </c>
      <c r="V3720" s="2">
        <v>107.47850000000001</v>
      </c>
    </row>
    <row r="3721" spans="1:22" ht="14.25" customHeight="1">
      <c r="A3721" s="2">
        <v>3720</v>
      </c>
      <c r="B3721" s="2" t="s">
        <v>6879</v>
      </c>
      <c r="C3721" s="2">
        <f>YEAR(Data!$D3721)</f>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2">
        <v>12.357999999999997</v>
      </c>
    </row>
    <row r="3722" spans="1:22" ht="14.25" customHeight="1">
      <c r="A3722" s="2">
        <v>3721</v>
      </c>
      <c r="B3722" s="2" t="s">
        <v>6880</v>
      </c>
      <c r="C3722" s="2">
        <f>YEAR(Data!$D3722)</f>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2">
        <v>7.3788000000000018</v>
      </c>
    </row>
    <row r="3723" spans="1:22" ht="14.25" customHeight="1">
      <c r="A3723" s="2">
        <v>3722</v>
      </c>
      <c r="B3723" s="2" t="s">
        <v>6880</v>
      </c>
      <c r="C3723" s="2">
        <f>YEAR(Data!$D3723)</f>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2">
        <v>6.9390000000000001</v>
      </c>
    </row>
    <row r="3724" spans="1:22" ht="14.25" customHeight="1">
      <c r="A3724" s="2">
        <v>3723</v>
      </c>
      <c r="B3724" s="2" t="s">
        <v>6881</v>
      </c>
      <c r="C3724" s="2">
        <f>YEAR(Data!$D3724)</f>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2">
        <v>2.2319999999999958</v>
      </c>
    </row>
    <row r="3725" spans="1:22" ht="14.25" customHeight="1">
      <c r="A3725" s="2">
        <v>3724</v>
      </c>
      <c r="B3725" s="2" t="s">
        <v>6882</v>
      </c>
      <c r="C3725" s="2">
        <f>YEAR(Data!$D3725)</f>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551.98500000000013</v>
      </c>
      <c r="T3725" s="2">
        <v>5</v>
      </c>
      <c r="U3725" s="2">
        <v>0.7</v>
      </c>
      <c r="V3725" s="2">
        <v>-459.98750000000018</v>
      </c>
    </row>
    <row r="3726" spans="1:22" ht="14.25" customHeight="1">
      <c r="A3726" s="2">
        <v>3725</v>
      </c>
      <c r="B3726" s="2" t="s">
        <v>6883</v>
      </c>
      <c r="C3726" s="2">
        <f>YEAR(Data!$D3726)</f>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7.0559999999999992</v>
      </c>
      <c r="T3726" s="2">
        <v>3</v>
      </c>
      <c r="U3726" s="2">
        <v>0.2</v>
      </c>
      <c r="V3726" s="2">
        <v>2.2050000000000001</v>
      </c>
    </row>
    <row r="3727" spans="1:22" ht="14.25" customHeight="1">
      <c r="A3727" s="2">
        <v>3726</v>
      </c>
      <c r="B3727" s="2" t="s">
        <v>6884</v>
      </c>
      <c r="C3727" s="2">
        <f>YEAR(Data!$D3727)</f>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2">
        <v>3.51</v>
      </c>
    </row>
    <row r="3728" spans="1:22" ht="14.25" customHeight="1">
      <c r="A3728" s="2">
        <v>3727</v>
      </c>
      <c r="B3728" s="2" t="s">
        <v>6885</v>
      </c>
      <c r="C3728" s="2">
        <f>YEAR(Data!$D3728)</f>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2">
        <v>93.698800000000006</v>
      </c>
    </row>
    <row r="3729" spans="1:22" ht="14.25" customHeight="1">
      <c r="A3729" s="2">
        <v>3728</v>
      </c>
      <c r="B3729" s="2" t="s">
        <v>6885</v>
      </c>
      <c r="C3729" s="2">
        <f>YEAR(Data!$D3729)</f>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2">
        <v>2.7899999999999991</v>
      </c>
    </row>
    <row r="3730" spans="1:22" ht="14.25" customHeight="1">
      <c r="A3730" s="2">
        <v>3729</v>
      </c>
      <c r="B3730" s="2" t="s">
        <v>6885</v>
      </c>
      <c r="C3730" s="2">
        <f>YEAR(Data!$D3730)</f>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14.940000000000001</v>
      </c>
      <c r="T3730" s="2">
        <v>3</v>
      </c>
      <c r="U3730" s="2">
        <v>0</v>
      </c>
      <c r="V3730" s="2">
        <v>6.8723999999999998</v>
      </c>
    </row>
    <row r="3731" spans="1:22" ht="14.25" customHeight="1">
      <c r="A3731" s="2">
        <v>3730</v>
      </c>
      <c r="B3731" s="2" t="s">
        <v>6886</v>
      </c>
      <c r="C3731" s="2">
        <f>YEAR(Data!$D3731)</f>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2">
        <v>7.9724000000000004</v>
      </c>
    </row>
    <row r="3732" spans="1:22" ht="14.25" customHeight="1">
      <c r="A3732" s="2">
        <v>3731</v>
      </c>
      <c r="B3732" s="2" t="s">
        <v>6886</v>
      </c>
      <c r="C3732" s="2">
        <f>YEAR(Data!$D3732)</f>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2">
        <v>0</v>
      </c>
    </row>
    <row r="3733" spans="1:22" ht="14.25" customHeight="1">
      <c r="A3733" s="2">
        <v>3732</v>
      </c>
      <c r="B3733" s="2" t="s">
        <v>6886</v>
      </c>
      <c r="C3733" s="2">
        <f>YEAR(Data!$D3733)</f>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2">
        <v>129.99740000000003</v>
      </c>
    </row>
    <row r="3734" spans="1:22" ht="14.25" customHeight="1">
      <c r="A3734" s="2">
        <v>3733</v>
      </c>
      <c r="B3734" s="2" t="s">
        <v>6886</v>
      </c>
      <c r="C3734" s="2">
        <f>YEAR(Data!$D3734)</f>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2">
        <v>327.58180000000004</v>
      </c>
    </row>
    <row r="3735" spans="1:22" ht="14.25" customHeight="1">
      <c r="A3735" s="2">
        <v>3734</v>
      </c>
      <c r="B3735" s="2" t="s">
        <v>6886</v>
      </c>
      <c r="C3735" s="2">
        <f>YEAR(Data!$D3735)</f>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2">
        <v>31.889199999999995</v>
      </c>
    </row>
    <row r="3736" spans="1:22" ht="14.25" customHeight="1">
      <c r="A3736" s="2">
        <v>3735</v>
      </c>
      <c r="B3736" s="2" t="s">
        <v>6889</v>
      </c>
      <c r="C3736" s="2">
        <f>YEAR(Data!$D3736)</f>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2">
        <v>12.134799999999998</v>
      </c>
    </row>
    <row r="3737" spans="1:22" ht="14.25" customHeight="1">
      <c r="A3737" s="2">
        <v>3736</v>
      </c>
      <c r="B3737" s="2" t="s">
        <v>6889</v>
      </c>
      <c r="C3737" s="2">
        <f>YEAR(Data!$D3737)</f>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2">
        <v>16.553099999999993</v>
      </c>
    </row>
    <row r="3738" spans="1:22" ht="14.25" customHeight="1">
      <c r="A3738" s="2">
        <v>3737</v>
      </c>
      <c r="B3738" s="2" t="s">
        <v>6892</v>
      </c>
      <c r="C3738" s="2">
        <f>YEAR(Data!$D3738)</f>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2">
        <v>62.3904</v>
      </c>
    </row>
    <row r="3739" spans="1:22" ht="14.25" customHeight="1">
      <c r="A3739" s="2">
        <v>3738</v>
      </c>
      <c r="B3739" s="2" t="s">
        <v>6892</v>
      </c>
      <c r="C3739" s="2">
        <f>YEAR(Data!$D3739)</f>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2">
        <v>15.944599999999998</v>
      </c>
    </row>
    <row r="3740" spans="1:22" ht="14.25" customHeight="1">
      <c r="A3740" s="2">
        <v>3739</v>
      </c>
      <c r="B3740" s="2" t="s">
        <v>6895</v>
      </c>
      <c r="C3740" s="2">
        <f>YEAR(Data!$D3740)</f>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3.0520000000000005</v>
      </c>
    </row>
    <row r="3741" spans="1:22" ht="14.25" customHeight="1">
      <c r="A3741" s="2">
        <v>3740</v>
      </c>
      <c r="B3741" s="2" t="s">
        <v>6895</v>
      </c>
      <c r="C3741" s="2">
        <f>YEAR(Data!$D3741)</f>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2">
        <v>25.191600000000001</v>
      </c>
    </row>
    <row r="3742" spans="1:22" ht="14.25" customHeight="1">
      <c r="A3742" s="2">
        <v>3741</v>
      </c>
      <c r="B3742" s="2" t="s">
        <v>6895</v>
      </c>
      <c r="C3742" s="2">
        <f>YEAR(Data!$D3742)</f>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23.395400000000002</v>
      </c>
    </row>
    <row r="3743" spans="1:22" ht="14.25" customHeight="1">
      <c r="A3743" s="2">
        <v>3742</v>
      </c>
      <c r="B3743" s="2" t="s">
        <v>6896</v>
      </c>
      <c r="C3743" s="2">
        <f>YEAR(Data!$D3743)</f>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2">
        <v>7.5991999999999997</v>
      </c>
    </row>
    <row r="3744" spans="1:22" ht="14.25" customHeight="1">
      <c r="A3744" s="2">
        <v>3743</v>
      </c>
      <c r="B3744" s="2" t="s">
        <v>6896</v>
      </c>
      <c r="C3744" s="2">
        <f>YEAR(Data!$D3744)</f>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2">
        <v>28.857599999999998</v>
      </c>
    </row>
    <row r="3745" spans="1:22" ht="14.25" customHeight="1">
      <c r="A3745" s="2">
        <v>3744</v>
      </c>
      <c r="B3745" s="2" t="s">
        <v>6896</v>
      </c>
      <c r="C3745" s="2">
        <f>YEAR(Data!$D3745)</f>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2">
        <v>17.337599999999998</v>
      </c>
    </row>
    <row r="3746" spans="1:22" ht="14.25" customHeight="1">
      <c r="A3746" s="2">
        <v>3745</v>
      </c>
      <c r="B3746" s="2" t="s">
        <v>6897</v>
      </c>
      <c r="C3746" s="2">
        <f>YEAR(Data!$D3746)</f>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11.850000000000001</v>
      </c>
      <c r="T3746" s="2">
        <v>3</v>
      </c>
      <c r="U3746" s="2">
        <v>0</v>
      </c>
      <c r="V3746" s="2">
        <v>3.7919999999999994</v>
      </c>
    </row>
    <row r="3747" spans="1:22" ht="14.25" customHeight="1">
      <c r="A3747" s="2">
        <v>3746</v>
      </c>
      <c r="B3747" s="2" t="s">
        <v>6899</v>
      </c>
      <c r="C3747" s="2">
        <f>YEAR(Data!$D3747)</f>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2">
        <v>34.292499999999997</v>
      </c>
    </row>
    <row r="3748" spans="1:22" ht="14.25" customHeight="1">
      <c r="A3748" s="2">
        <v>3747</v>
      </c>
      <c r="B3748" s="2" t="s">
        <v>6899</v>
      </c>
      <c r="C3748" s="2">
        <f>YEAR(Data!$D3748)</f>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368.96999999999997</v>
      </c>
      <c r="T3748" s="2">
        <v>3</v>
      </c>
      <c r="U3748" s="2">
        <v>0</v>
      </c>
      <c r="V3748" s="2">
        <v>81.173400000000001</v>
      </c>
    </row>
    <row r="3749" spans="1:22" ht="14.25" customHeight="1">
      <c r="A3749" s="2">
        <v>3748</v>
      </c>
      <c r="B3749" s="2" t="s">
        <v>6900</v>
      </c>
      <c r="C3749" s="2">
        <f>YEAR(Data!$D3749)</f>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2">
        <v>99.23</v>
      </c>
    </row>
    <row r="3750" spans="1:22" ht="14.25" customHeight="1">
      <c r="A3750" s="2">
        <v>3749</v>
      </c>
      <c r="B3750" s="2" t="s">
        <v>6900</v>
      </c>
      <c r="C3750" s="2">
        <f>YEAR(Data!$D3750)</f>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2">
        <v>96.575999999999993</v>
      </c>
    </row>
    <row r="3751" spans="1:22" ht="14.25" customHeight="1">
      <c r="A3751" s="2">
        <v>3750</v>
      </c>
      <c r="B3751" s="2" t="s">
        <v>6900</v>
      </c>
      <c r="C3751" s="2">
        <f>YEAR(Data!$D3751)</f>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2">
        <v>329.99400000000003</v>
      </c>
    </row>
    <row r="3752" spans="1:22" ht="14.25" customHeight="1">
      <c r="A3752" s="2">
        <v>3751</v>
      </c>
      <c r="B3752" s="2" t="s">
        <v>6900</v>
      </c>
      <c r="C3752" s="2">
        <f>YEAR(Data!$D3752)</f>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2">
        <v>8.2359999999999989</v>
      </c>
    </row>
    <row r="3753" spans="1:22" ht="14.25" customHeight="1">
      <c r="A3753" s="2">
        <v>3752</v>
      </c>
      <c r="B3753" s="2" t="s">
        <v>6900</v>
      </c>
      <c r="C3753" s="2">
        <f>YEAR(Data!$D3753)</f>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230.28000000000003</v>
      </c>
      <c r="T3753" s="2">
        <v>3</v>
      </c>
      <c r="U3753" s="2">
        <v>0.2</v>
      </c>
      <c r="V3753" s="2">
        <v>23.027999999999992</v>
      </c>
    </row>
    <row r="3754" spans="1:22" ht="14.25" customHeight="1">
      <c r="A3754" s="2">
        <v>3753</v>
      </c>
      <c r="B3754" s="2" t="s">
        <v>6900</v>
      </c>
      <c r="C3754" s="2">
        <f>YEAR(Data!$D3754)</f>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2">
        <v>56.977199999999996</v>
      </c>
    </row>
    <row r="3755" spans="1:22" ht="14.25" customHeight="1">
      <c r="A3755" s="2">
        <v>3754</v>
      </c>
      <c r="B3755" s="2" t="s">
        <v>6900</v>
      </c>
      <c r="C3755" s="2">
        <f>YEAR(Data!$D3755)</f>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841.5680000000001</v>
      </c>
      <c r="T3755" s="2">
        <v>2</v>
      </c>
      <c r="U3755" s="2">
        <v>0.2</v>
      </c>
      <c r="V3755" s="2">
        <v>294.54879999999991</v>
      </c>
    </row>
    <row r="3756" spans="1:22" ht="14.25" customHeight="1">
      <c r="A3756" s="2">
        <v>3755</v>
      </c>
      <c r="B3756" s="2" t="s">
        <v>6900</v>
      </c>
      <c r="C3756" s="2">
        <f>YEAR(Data!$D3756)</f>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354.90000000000003</v>
      </c>
      <c r="T3756" s="2">
        <v>5</v>
      </c>
      <c r="U3756" s="2">
        <v>0</v>
      </c>
      <c r="V3756" s="2">
        <v>17.744999999999962</v>
      </c>
    </row>
    <row r="3757" spans="1:22" ht="14.25" customHeight="1">
      <c r="A3757" s="2">
        <v>3756</v>
      </c>
      <c r="B3757" s="2" t="s">
        <v>6901</v>
      </c>
      <c r="C3757" s="2">
        <f>YEAR(Data!$D3757)</f>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2">
        <v>15.509199999999998</v>
      </c>
    </row>
    <row r="3758" spans="1:22" ht="14.25" customHeight="1">
      <c r="A3758" s="2">
        <v>3757</v>
      </c>
      <c r="B3758" s="2" t="s">
        <v>6901</v>
      </c>
      <c r="C3758" s="2">
        <f>YEAR(Data!$D3758)</f>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563.42999999999984</v>
      </c>
      <c r="T3758" s="2">
        <v>5</v>
      </c>
      <c r="U3758" s="2">
        <v>0.3</v>
      </c>
      <c r="V3758" s="2">
        <v>-56.343000000000018</v>
      </c>
    </row>
    <row r="3759" spans="1:22" ht="14.25" customHeight="1">
      <c r="A3759" s="2">
        <v>3758</v>
      </c>
      <c r="B3759" s="2" t="s">
        <v>6905</v>
      </c>
      <c r="C3759" s="2">
        <f>YEAR(Data!$D3759)</f>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2">
        <v>8.3328000000000024</v>
      </c>
    </row>
    <row r="3760" spans="1:22" ht="14.25" customHeight="1">
      <c r="A3760" s="2">
        <v>3759</v>
      </c>
      <c r="B3760" s="2" t="s">
        <v>6906</v>
      </c>
      <c r="C3760" s="2">
        <f>YEAR(Data!$D3760)</f>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2">
        <v>5.4895999999999994</v>
      </c>
    </row>
    <row r="3761" spans="1:22" ht="14.25" customHeight="1">
      <c r="A3761" s="2">
        <v>3760</v>
      </c>
      <c r="B3761" s="2" t="s">
        <v>6906</v>
      </c>
      <c r="C3761" s="2">
        <f>YEAR(Data!$D3761)</f>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2">
        <v>5.0699999999999985</v>
      </c>
    </row>
    <row r="3762" spans="1:22" ht="14.25" customHeight="1">
      <c r="A3762" s="2">
        <v>3761</v>
      </c>
      <c r="B3762" s="2" t="s">
        <v>6906</v>
      </c>
      <c r="C3762" s="2">
        <f>YEAR(Data!$D3762)</f>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2">
        <v>10.248000000000001</v>
      </c>
    </row>
    <row r="3763" spans="1:22" ht="14.25" customHeight="1">
      <c r="A3763" s="2">
        <v>3762</v>
      </c>
      <c r="B3763" s="2" t="s">
        <v>6907</v>
      </c>
      <c r="C3763" s="2">
        <f>YEAR(Data!$D3763)</f>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2">
        <v>42.047999999999995</v>
      </c>
    </row>
    <row r="3764" spans="1:22" ht="14.25" customHeight="1">
      <c r="A3764" s="2">
        <v>3763</v>
      </c>
      <c r="B3764" s="2" t="s">
        <v>6908</v>
      </c>
      <c r="C3764" s="2">
        <f>YEAR(Data!$D3764)</f>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2">
        <v>24.195999999999998</v>
      </c>
    </row>
    <row r="3765" spans="1:22" ht="14.25" customHeight="1">
      <c r="A3765" s="2">
        <v>3764</v>
      </c>
      <c r="B3765" s="2" t="s">
        <v>6908</v>
      </c>
      <c r="C3765" s="2">
        <f>YEAR(Data!$D3765)</f>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2">
        <v>4.1747999999999994</v>
      </c>
    </row>
    <row r="3766" spans="1:22" ht="14.25" customHeight="1">
      <c r="A3766" s="2">
        <v>3765</v>
      </c>
      <c r="B3766" s="2" t="s">
        <v>6910</v>
      </c>
      <c r="C3766" s="2">
        <f>YEAR(Data!$D3766)</f>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2">
        <v>-3.0396000000000001</v>
      </c>
    </row>
    <row r="3767" spans="1:22" ht="14.25" customHeight="1">
      <c r="A3767" s="2">
        <v>3766</v>
      </c>
      <c r="B3767" s="2" t="s">
        <v>6911</v>
      </c>
      <c r="C3767" s="2">
        <f>YEAR(Data!$D3767)</f>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2">
        <v>-1.4196000000000097</v>
      </c>
    </row>
    <row r="3768" spans="1:22" ht="14.25" customHeight="1">
      <c r="A3768" s="2">
        <v>3767</v>
      </c>
      <c r="B3768" s="2" t="s">
        <v>6911</v>
      </c>
      <c r="C3768" s="2">
        <f>YEAR(Data!$D3768)</f>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row>
    <row r="3769" spans="1:22" ht="14.25" customHeight="1">
      <c r="A3769" s="2">
        <v>3768</v>
      </c>
      <c r="B3769" s="2" t="s">
        <v>6912</v>
      </c>
      <c r="C3769" s="2">
        <f>YEAR(Data!$D3769)</f>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119.96000000000001</v>
      </c>
      <c r="T3769" s="2">
        <v>5</v>
      </c>
      <c r="U3769" s="2">
        <v>0.2</v>
      </c>
      <c r="V3769" s="2">
        <v>11.996000000000002</v>
      </c>
    </row>
    <row r="3770" spans="1:22" ht="14.25" customHeight="1">
      <c r="A3770" s="2">
        <v>3769</v>
      </c>
      <c r="B3770" s="2" t="s">
        <v>6913</v>
      </c>
      <c r="C3770" s="2">
        <f>YEAR(Data!$D3770)</f>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1013.8320000000001</v>
      </c>
      <c r="T3770" s="2">
        <v>9</v>
      </c>
      <c r="U3770" s="2">
        <v>0.2</v>
      </c>
      <c r="V3770" s="2">
        <v>101.38319999999999</v>
      </c>
    </row>
    <row r="3771" spans="1:22" ht="14.25" customHeight="1">
      <c r="A3771" s="2">
        <v>3770</v>
      </c>
      <c r="B3771" s="2" t="s">
        <v>6913</v>
      </c>
      <c r="C3771" s="2">
        <f>YEAR(Data!$D3771)</f>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2">
        <v>0.66959999999999997</v>
      </c>
    </row>
    <row r="3772" spans="1:22" ht="14.25" customHeight="1">
      <c r="A3772" s="2">
        <v>3771</v>
      </c>
      <c r="B3772" s="2" t="s">
        <v>6914</v>
      </c>
      <c r="C3772" s="2">
        <f>YEAR(Data!$D3772)</f>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2">
        <v>-325.57200000000023</v>
      </c>
    </row>
    <row r="3773" spans="1:22" ht="14.25" customHeight="1">
      <c r="A3773" s="2">
        <v>3772</v>
      </c>
      <c r="B3773" s="2" t="s">
        <v>6915</v>
      </c>
      <c r="C3773" s="2">
        <f>YEAR(Data!$D3773)</f>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2">
        <v>-19.562399999999997</v>
      </c>
    </row>
    <row r="3774" spans="1:22" ht="14.25" customHeight="1">
      <c r="A3774" s="2">
        <v>3773</v>
      </c>
      <c r="B3774" s="2" t="s">
        <v>6916</v>
      </c>
      <c r="C3774" s="2">
        <f>YEAR(Data!$D3774)</f>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2">
        <v>22.647599999999997</v>
      </c>
    </row>
    <row r="3775" spans="1:22" ht="14.25" customHeight="1">
      <c r="A3775" s="2">
        <v>3774</v>
      </c>
      <c r="B3775" s="2" t="s">
        <v>6917</v>
      </c>
      <c r="C3775" s="2">
        <f>YEAR(Data!$D3775)</f>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v>
      </c>
      <c r="T3775" s="2">
        <v>3</v>
      </c>
      <c r="U3775" s="2">
        <v>0.2</v>
      </c>
      <c r="V3775" s="2">
        <v>2.3327999999999998</v>
      </c>
    </row>
    <row r="3776" spans="1:22" ht="14.25" customHeight="1">
      <c r="A3776" s="2">
        <v>3775</v>
      </c>
      <c r="B3776" s="2" t="s">
        <v>6917</v>
      </c>
      <c r="C3776" s="2">
        <f>YEAR(Data!$D3776)</f>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383.97600000000006</v>
      </c>
      <c r="T3776" s="2">
        <v>3</v>
      </c>
      <c r="U3776" s="2">
        <v>0.2</v>
      </c>
      <c r="V3776" s="2">
        <v>81.59490000000001</v>
      </c>
    </row>
    <row r="3777" spans="1:22" ht="14.25" customHeight="1">
      <c r="A3777" s="2">
        <v>3776</v>
      </c>
      <c r="B3777" s="2" t="s">
        <v>6917</v>
      </c>
      <c r="C3777" s="2">
        <f>YEAR(Data!$D3777)</f>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10.368000000000002</v>
      </c>
      <c r="T3777" s="2">
        <v>2</v>
      </c>
      <c r="U3777" s="2">
        <v>0.2</v>
      </c>
      <c r="V3777" s="2">
        <v>3.6288</v>
      </c>
    </row>
    <row r="3778" spans="1:22" ht="14.25" customHeight="1">
      <c r="A3778" s="2">
        <v>3777</v>
      </c>
      <c r="B3778" s="2" t="s">
        <v>6917</v>
      </c>
      <c r="C3778" s="2">
        <f>YEAR(Data!$D3778)</f>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2">
        <v>41.992999999999995</v>
      </c>
    </row>
    <row r="3779" spans="1:22" ht="14.25" customHeight="1">
      <c r="A3779" s="2">
        <v>3778</v>
      </c>
      <c r="B3779" s="2" t="s">
        <v>6922</v>
      </c>
      <c r="C3779" s="2">
        <f>YEAR(Data!$D3779)</f>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2">
        <v>106.54079999999999</v>
      </c>
    </row>
    <row r="3780" spans="1:22" ht="14.25" customHeight="1">
      <c r="A3780" s="2">
        <v>3779</v>
      </c>
      <c r="B3780" s="2" t="s">
        <v>6924</v>
      </c>
      <c r="C3780" s="2">
        <f>YEAR(Data!$D3780)</f>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2">
        <v>8.9969999999999892</v>
      </c>
    </row>
    <row r="3781" spans="1:22" ht="14.25" customHeight="1">
      <c r="A3781" s="2">
        <v>3780</v>
      </c>
      <c r="B3781" s="2" t="s">
        <v>6925</v>
      </c>
      <c r="C3781" s="2">
        <f>YEAR(Data!$D3781)</f>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2">
        <v>18.211199999999998</v>
      </c>
    </row>
    <row r="3782" spans="1:22" ht="14.25" customHeight="1">
      <c r="A3782" s="2">
        <v>3781</v>
      </c>
      <c r="B3782" s="2" t="s">
        <v>6926</v>
      </c>
      <c r="C3782" s="2">
        <f>YEAR(Data!$D3782)</f>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2">
        <v>10.958399999999983</v>
      </c>
    </row>
    <row r="3783" spans="1:22" ht="14.25" customHeight="1">
      <c r="A3783" s="2">
        <v>3782</v>
      </c>
      <c r="B3783" s="2" t="s">
        <v>6928</v>
      </c>
      <c r="C3783" s="2">
        <f>YEAR(Data!$D3783)</f>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269.98199999999997</v>
      </c>
      <c r="T3783" s="2">
        <v>3</v>
      </c>
      <c r="U3783" s="2">
        <v>0.4</v>
      </c>
      <c r="V3783" s="2">
        <v>40.497299999999996</v>
      </c>
    </row>
    <row r="3784" spans="1:22" ht="14.25" customHeight="1">
      <c r="A3784" s="2">
        <v>3783</v>
      </c>
      <c r="B3784" s="2" t="s">
        <v>6929</v>
      </c>
      <c r="C3784" s="2">
        <f>YEAR(Data!$D3784)</f>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2">
        <v>3.3389999999999995</v>
      </c>
    </row>
    <row r="3785" spans="1:22" ht="14.25" customHeight="1">
      <c r="A3785" s="2">
        <v>3784</v>
      </c>
      <c r="B3785" s="2" t="s">
        <v>6929</v>
      </c>
      <c r="C3785" s="2">
        <f>YEAR(Data!$D3785)</f>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720.06400000000008</v>
      </c>
      <c r="T3785" s="2">
        <v>4</v>
      </c>
      <c r="U3785" s="2">
        <v>0.2</v>
      </c>
      <c r="V3785" s="2">
        <v>-63.005600000000015</v>
      </c>
    </row>
    <row r="3786" spans="1:22" ht="14.25" customHeight="1">
      <c r="A3786" s="2">
        <v>3785</v>
      </c>
      <c r="B3786" s="2" t="s">
        <v>6930</v>
      </c>
      <c r="C3786" s="2">
        <f>YEAR(Data!$D3786)</f>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41.424000000000007</v>
      </c>
      <c r="T3786" s="2">
        <v>2</v>
      </c>
      <c r="U3786" s="2">
        <v>0.2</v>
      </c>
      <c r="V3786" s="2">
        <v>8.2847999999999971</v>
      </c>
    </row>
    <row r="3787" spans="1:22" ht="14.25" customHeight="1">
      <c r="A3787" s="2">
        <v>3786</v>
      </c>
      <c r="B3787" s="2" t="s">
        <v>6931</v>
      </c>
      <c r="C3787" s="2">
        <f>YEAR(Data!$D3787)</f>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2">
        <v>-2.6099999999999994</v>
      </c>
    </row>
    <row r="3788" spans="1:22" ht="14.25" customHeight="1">
      <c r="A3788" s="2">
        <v>3787</v>
      </c>
      <c r="B3788" s="2" t="s">
        <v>6934</v>
      </c>
      <c r="C3788" s="2">
        <f>YEAR(Data!$D3788)</f>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2">
        <v>282.20920000000001</v>
      </c>
    </row>
    <row r="3789" spans="1:22" ht="14.25" customHeight="1">
      <c r="A3789" s="2">
        <v>3788</v>
      </c>
      <c r="B3789" s="2" t="s">
        <v>6935</v>
      </c>
      <c r="C3789" s="2">
        <f>YEAR(Data!$D3789)</f>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2">
        <v>1.0269000000000001</v>
      </c>
    </row>
    <row r="3790" spans="1:22" ht="14.25" customHeight="1">
      <c r="A3790" s="2">
        <v>3789</v>
      </c>
      <c r="B3790" s="2" t="s">
        <v>6935</v>
      </c>
      <c r="C3790" s="2">
        <f>YEAR(Data!$D3790)</f>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62.376000000000005</v>
      </c>
      <c r="T3790" s="2">
        <v>3</v>
      </c>
      <c r="U3790" s="2">
        <v>0.2</v>
      </c>
      <c r="V3790" s="2">
        <v>7.0172999999999952</v>
      </c>
    </row>
    <row r="3791" spans="1:22" ht="14.25" customHeight="1">
      <c r="A3791" s="2">
        <v>3790</v>
      </c>
      <c r="B3791" s="2" t="s">
        <v>6936</v>
      </c>
      <c r="C3791" s="2">
        <f>YEAR(Data!$D3791)</f>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29.049999999999997</v>
      </c>
      <c r="T3791" s="2">
        <v>5</v>
      </c>
      <c r="U3791" s="2">
        <v>0</v>
      </c>
      <c r="V3791" s="2">
        <v>9.0054999999999996</v>
      </c>
    </row>
    <row r="3792" spans="1:22" ht="14.25" customHeight="1">
      <c r="A3792" s="2">
        <v>3791</v>
      </c>
      <c r="B3792" s="2" t="s">
        <v>6937</v>
      </c>
      <c r="C3792" s="2">
        <f>YEAR(Data!$D3792)</f>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180.96000000000004</v>
      </c>
      <c r="T3792" s="2">
        <v>6</v>
      </c>
      <c r="U3792" s="2">
        <v>0.2</v>
      </c>
      <c r="V3792" s="2">
        <v>67.86</v>
      </c>
    </row>
    <row r="3793" spans="1:22" ht="14.25" customHeight="1">
      <c r="A3793" s="2">
        <v>3792</v>
      </c>
      <c r="B3793" s="2" t="s">
        <v>6938</v>
      </c>
      <c r="C3793" s="2">
        <f>YEAR(Data!$D3793)</f>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4.4190000000000005</v>
      </c>
      <c r="T3793" s="2">
        <v>3</v>
      </c>
      <c r="U3793" s="2">
        <v>0.7</v>
      </c>
      <c r="V3793" s="2">
        <v>-3.3879000000000001</v>
      </c>
    </row>
    <row r="3794" spans="1:22" ht="14.25" customHeight="1">
      <c r="A3794" s="2">
        <v>3793</v>
      </c>
      <c r="B3794" s="2" t="s">
        <v>6938</v>
      </c>
      <c r="C3794" s="2">
        <f>YEAR(Data!$D3794)</f>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2">
        <v>2.2043999999999979</v>
      </c>
    </row>
    <row r="3795" spans="1:22" ht="14.25" customHeight="1">
      <c r="A3795" s="2">
        <v>3794</v>
      </c>
      <c r="B3795" s="2" t="s">
        <v>6940</v>
      </c>
      <c r="C3795" s="2">
        <f>YEAR(Data!$D3795)</f>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2">
        <v>12.511800000000001</v>
      </c>
    </row>
    <row r="3796" spans="1:22" ht="14.25" customHeight="1">
      <c r="A3796" s="2">
        <v>3795</v>
      </c>
      <c r="B3796" s="2" t="s">
        <v>6941</v>
      </c>
      <c r="C3796" s="2">
        <f>YEAR(Data!$D3796)</f>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2">
        <v>14.307499999999997</v>
      </c>
    </row>
    <row r="3797" spans="1:22" ht="14.25" customHeight="1">
      <c r="A3797" s="2">
        <v>3796</v>
      </c>
      <c r="B3797" s="2" t="s">
        <v>6941</v>
      </c>
      <c r="C3797" s="2">
        <f>YEAR(Data!$D3797)</f>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2">
        <v>-16.649999999999991</v>
      </c>
    </row>
    <row r="3798" spans="1:22" ht="14.25" customHeight="1">
      <c r="A3798" s="2">
        <v>3797</v>
      </c>
      <c r="B3798" s="2" t="s">
        <v>6941</v>
      </c>
      <c r="C3798" s="2">
        <f>YEAR(Data!$D3798)</f>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2">
        <v>12.025199999999998</v>
      </c>
    </row>
    <row r="3799" spans="1:22" ht="14.25" customHeight="1">
      <c r="A3799" s="2">
        <v>3798</v>
      </c>
      <c r="B3799" s="2" t="s">
        <v>6948</v>
      </c>
      <c r="C3799" s="2">
        <f>YEAR(Data!$D3799)</f>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2">
        <v>88.073999999999984</v>
      </c>
    </row>
    <row r="3800" spans="1:22" ht="14.25" customHeight="1">
      <c r="A3800" s="2">
        <v>3799</v>
      </c>
      <c r="B3800" s="2" t="s">
        <v>6949</v>
      </c>
      <c r="C3800" s="2">
        <f>YEAR(Data!$D3800)</f>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2">
        <v>-192.04680000000008</v>
      </c>
    </row>
    <row r="3801" spans="1:22" ht="14.25" customHeight="1">
      <c r="A3801" s="2">
        <v>3800</v>
      </c>
      <c r="B3801" s="2" t="s">
        <v>6949</v>
      </c>
      <c r="C3801" s="2">
        <f>YEAR(Data!$D3801)</f>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2">
        <v>118.99650000000003</v>
      </c>
    </row>
    <row r="3802" spans="1:22" ht="14.25" customHeight="1">
      <c r="A3802" s="2">
        <v>3801</v>
      </c>
      <c r="B3802" s="2" t="s">
        <v>6950</v>
      </c>
      <c r="C3802" s="2">
        <f>YEAR(Data!$D3802)</f>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102.59200000000001</v>
      </c>
      <c r="T3802" s="2">
        <v>1</v>
      </c>
      <c r="U3802" s="2">
        <v>0.2</v>
      </c>
      <c r="V3802" s="2">
        <v>10.2592</v>
      </c>
    </row>
    <row r="3803" spans="1:22" ht="14.25" customHeight="1">
      <c r="A3803" s="2">
        <v>3802</v>
      </c>
      <c r="B3803" s="2" t="s">
        <v>6950</v>
      </c>
      <c r="C3803" s="2">
        <f>YEAR(Data!$D3803)</f>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2">
        <v>5.9597999999999995</v>
      </c>
    </row>
    <row r="3804" spans="1:22" ht="14.25" customHeight="1">
      <c r="A3804" s="2">
        <v>3803</v>
      </c>
      <c r="B3804" s="2" t="s">
        <v>6950</v>
      </c>
      <c r="C3804" s="2">
        <f>YEAR(Data!$D3804)</f>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2">
        <v>33.721199999999996</v>
      </c>
    </row>
    <row r="3805" spans="1:22" ht="14.25" customHeight="1">
      <c r="A3805" s="2">
        <v>3804</v>
      </c>
      <c r="B3805" s="2" t="s">
        <v>6950</v>
      </c>
      <c r="C3805" s="2">
        <f>YEAR(Data!$D3805)</f>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2">
        <v>1.436399999999999</v>
      </c>
    </row>
    <row r="3806" spans="1:22" ht="14.25" customHeight="1">
      <c r="A3806" s="2">
        <v>3805</v>
      </c>
      <c r="B3806" s="2" t="s">
        <v>6950</v>
      </c>
      <c r="C3806" s="2">
        <f>YEAR(Data!$D3806)</f>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2">
        <v>13.127999999999998</v>
      </c>
    </row>
    <row r="3807" spans="1:22" ht="14.25" customHeight="1">
      <c r="A3807" s="2">
        <v>3806</v>
      </c>
      <c r="B3807" s="2" t="s">
        <v>6950</v>
      </c>
      <c r="C3807" s="2">
        <f>YEAR(Data!$D3807)</f>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2">
        <v>14.681999999999999</v>
      </c>
    </row>
    <row r="3808" spans="1:22" ht="14.25" customHeight="1">
      <c r="A3808" s="2">
        <v>3807</v>
      </c>
      <c r="B3808" s="2" t="s">
        <v>6955</v>
      </c>
      <c r="C3808" s="2">
        <f>YEAR(Data!$D3808)</f>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2">
        <v>1.3229999999999991</v>
      </c>
    </row>
    <row r="3809" spans="1:22" ht="14.25" customHeight="1">
      <c r="A3809" s="2">
        <v>3808</v>
      </c>
      <c r="B3809" s="2" t="s">
        <v>6955</v>
      </c>
      <c r="C3809" s="2">
        <f>YEAR(Data!$D3809)</f>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5.2380000000000013</v>
      </c>
      <c r="T3809" s="2">
        <v>2</v>
      </c>
      <c r="U3809" s="2">
        <v>0.7</v>
      </c>
      <c r="V3809" s="2">
        <v>-4.0158000000000005</v>
      </c>
    </row>
    <row r="3810" spans="1:22" ht="14.25" customHeight="1">
      <c r="A3810" s="2">
        <v>3809</v>
      </c>
      <c r="B3810" s="2" t="s">
        <v>6955</v>
      </c>
      <c r="C3810" s="2">
        <f>YEAR(Data!$D3810)</f>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2">
        <v>-3.7295999999999996</v>
      </c>
    </row>
    <row r="3811" spans="1:22" ht="14.25" customHeight="1">
      <c r="A3811" s="2">
        <v>3810</v>
      </c>
      <c r="B3811" s="2" t="s">
        <v>6955</v>
      </c>
      <c r="C3811" s="2">
        <f>YEAR(Data!$D3811)</f>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2">
        <v>-72.039000000000044</v>
      </c>
    </row>
    <row r="3812" spans="1:22" ht="14.25" customHeight="1">
      <c r="A3812" s="2">
        <v>3811</v>
      </c>
      <c r="B3812" s="2" t="s">
        <v>6955</v>
      </c>
      <c r="C3812" s="2">
        <f>YEAR(Data!$D3812)</f>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2">
        <v>10.079200000000007</v>
      </c>
    </row>
    <row r="3813" spans="1:22" ht="14.25" customHeight="1">
      <c r="A3813" s="2">
        <v>3812</v>
      </c>
      <c r="B3813" s="2" t="s">
        <v>6955</v>
      </c>
      <c r="C3813" s="2">
        <f>YEAR(Data!$D3813)</f>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146.13600000000002</v>
      </c>
      <c r="T3813" s="2">
        <v>3</v>
      </c>
      <c r="U3813" s="2">
        <v>0.2</v>
      </c>
      <c r="V3813" s="2">
        <v>16.440299999999986</v>
      </c>
    </row>
    <row r="3814" spans="1:22" ht="14.25" customHeight="1">
      <c r="A3814" s="2">
        <v>3813</v>
      </c>
      <c r="B3814" s="2" t="s">
        <v>6958</v>
      </c>
      <c r="C3814" s="2">
        <f>YEAR(Data!$D3814)</f>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2">
        <v>11.778199999999998</v>
      </c>
    </row>
    <row r="3815" spans="1:22" ht="14.25" customHeight="1">
      <c r="A3815" s="2">
        <v>3814</v>
      </c>
      <c r="B3815" s="2" t="s">
        <v>6961</v>
      </c>
      <c r="C3815" s="2">
        <f>YEAR(Data!$D3815)</f>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2">
        <v>6.4427999999999992</v>
      </c>
    </row>
    <row r="3816" spans="1:22" ht="14.25" customHeight="1">
      <c r="A3816" s="2">
        <v>3815</v>
      </c>
      <c r="B3816" s="2" t="s">
        <v>6962</v>
      </c>
      <c r="C3816" s="2">
        <f>YEAR(Data!$D3816)</f>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823.96000000000015</v>
      </c>
      <c r="T3816" s="2">
        <v>5</v>
      </c>
      <c r="U3816" s="2">
        <v>0.2</v>
      </c>
      <c r="V3816" s="2">
        <v>51.497499999999974</v>
      </c>
    </row>
    <row r="3817" spans="1:22" ht="14.25" customHeight="1">
      <c r="A3817" s="2">
        <v>3816</v>
      </c>
      <c r="B3817" s="2" t="s">
        <v>6962</v>
      </c>
      <c r="C3817" s="2">
        <f>YEAR(Data!$D3817)</f>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15.984000000000002</v>
      </c>
      <c r="T3817" s="2">
        <v>2</v>
      </c>
      <c r="U3817" s="2">
        <v>0.2</v>
      </c>
      <c r="V3817" s="2">
        <v>4.9949999999999992</v>
      </c>
    </row>
    <row r="3818" spans="1:22" ht="14.25" customHeight="1">
      <c r="A3818" s="2">
        <v>3817</v>
      </c>
      <c r="B3818" s="2" t="s">
        <v>6963</v>
      </c>
      <c r="C3818" s="2">
        <f>YEAR(Data!$D3818)</f>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2">
        <v>200.49</v>
      </c>
    </row>
    <row r="3819" spans="1:22" ht="14.25" customHeight="1">
      <c r="A3819" s="2">
        <v>3818</v>
      </c>
      <c r="B3819" s="2" t="s">
        <v>6963</v>
      </c>
      <c r="C3819" s="2">
        <f>YEAR(Data!$D3819)</f>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2">
        <v>0</v>
      </c>
    </row>
    <row r="3820" spans="1:22" ht="14.25" customHeight="1">
      <c r="A3820" s="2">
        <v>3819</v>
      </c>
      <c r="B3820" s="2" t="s">
        <v>6963</v>
      </c>
      <c r="C3820" s="2">
        <f>YEAR(Data!$D3820)</f>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2">
        <v>306.48939999999988</v>
      </c>
    </row>
    <row r="3821" spans="1:22" ht="14.25" customHeight="1">
      <c r="A3821" s="2">
        <v>3820</v>
      </c>
      <c r="B3821" s="2" t="s">
        <v>6964</v>
      </c>
      <c r="C3821" s="2">
        <f>YEAR(Data!$D3821)</f>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2">
        <v>4.3253999999999984</v>
      </c>
    </row>
    <row r="3822" spans="1:22" ht="14.25" customHeight="1">
      <c r="A3822" s="2">
        <v>3821</v>
      </c>
      <c r="B3822" s="2" t="s">
        <v>6964</v>
      </c>
      <c r="C3822" s="2">
        <f>YEAR(Data!$D3822)</f>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2">
        <v>-15.71759999999999</v>
      </c>
    </row>
    <row r="3823" spans="1:22" ht="14.25" customHeight="1">
      <c r="A3823" s="2">
        <v>3822</v>
      </c>
      <c r="B3823" s="2" t="s">
        <v>6964</v>
      </c>
      <c r="C3823" s="2">
        <f>YEAR(Data!$D3823)</f>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2">
        <v>8.9206000000000003</v>
      </c>
    </row>
    <row r="3824" spans="1:22" ht="14.25" customHeight="1">
      <c r="A3824" s="2">
        <v>3823</v>
      </c>
      <c r="B3824" s="2" t="s">
        <v>6964</v>
      </c>
      <c r="C3824" s="2">
        <f>YEAR(Data!$D3824)</f>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18.240000000000002</v>
      </c>
      <c r="T3824" s="2">
        <v>6</v>
      </c>
      <c r="U3824" s="2">
        <v>0.2</v>
      </c>
      <c r="V3824" s="2">
        <v>6.1560000000000006</v>
      </c>
    </row>
    <row r="3825" spans="1:22" ht="14.25" customHeight="1">
      <c r="A3825" s="2">
        <v>3824</v>
      </c>
      <c r="B3825" s="2" t="s">
        <v>6967</v>
      </c>
      <c r="C3825" s="2">
        <f>YEAR(Data!$D3825)</f>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991.19999999999993</v>
      </c>
      <c r="T3825" s="2">
        <v>6</v>
      </c>
      <c r="U3825" s="2">
        <v>0</v>
      </c>
      <c r="V3825" s="2">
        <v>257.71199999999999</v>
      </c>
    </row>
    <row r="3826" spans="1:22" ht="14.25" customHeight="1">
      <c r="A3826" s="2">
        <v>3825</v>
      </c>
      <c r="B3826" s="2" t="s">
        <v>6967</v>
      </c>
      <c r="C3826" s="2">
        <f>YEAR(Data!$D3826)</f>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2">
        <v>329.99400000000003</v>
      </c>
    </row>
    <row r="3827" spans="1:22" ht="14.25" customHeight="1">
      <c r="A3827" s="2">
        <v>3826</v>
      </c>
      <c r="B3827" s="2" t="s">
        <v>6967</v>
      </c>
      <c r="C3827" s="2">
        <f>YEAR(Data!$D3827)</f>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2">
        <v>4.5359999999999996</v>
      </c>
    </row>
    <row r="3828" spans="1:22" ht="14.25" customHeight="1">
      <c r="A3828" s="2">
        <v>3827</v>
      </c>
      <c r="B3828" s="2" t="s">
        <v>6968</v>
      </c>
      <c r="C3828" s="2">
        <f>YEAR(Data!$D3828)</f>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2">
        <v>10.744000000000007</v>
      </c>
    </row>
    <row r="3829" spans="1:22" ht="14.25" customHeight="1">
      <c r="A3829" s="2">
        <v>3828</v>
      </c>
      <c r="B3829" s="2" t="s">
        <v>6969</v>
      </c>
      <c r="C3829" s="2">
        <f>YEAR(Data!$D3829)</f>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2">
        <v>423.00849999999997</v>
      </c>
    </row>
    <row r="3830" spans="1:22" ht="14.25" customHeight="1">
      <c r="A3830" s="2">
        <v>3829</v>
      </c>
      <c r="B3830" s="2" t="s">
        <v>6969</v>
      </c>
      <c r="C3830" s="2">
        <f>YEAR(Data!$D3830)</f>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2">
        <v>7.4591999999999992</v>
      </c>
    </row>
    <row r="3831" spans="1:22" ht="14.25" customHeight="1">
      <c r="A3831" s="2">
        <v>3830</v>
      </c>
      <c r="B3831" s="2" t="s">
        <v>6969</v>
      </c>
      <c r="C3831" s="2">
        <f>YEAR(Data!$D3831)</f>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2">
        <v>119.19999999999999</v>
      </c>
    </row>
    <row r="3832" spans="1:22" ht="14.25" customHeight="1">
      <c r="A3832" s="2">
        <v>3831</v>
      </c>
      <c r="B3832" s="2" t="s">
        <v>6969</v>
      </c>
      <c r="C3832" s="2">
        <f>YEAR(Data!$D3832)</f>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2">
        <v>18.460399999999986</v>
      </c>
    </row>
    <row r="3833" spans="1:22" ht="14.25" customHeight="1">
      <c r="A3833" s="2">
        <v>3832</v>
      </c>
      <c r="B3833" s="2" t="s">
        <v>6970</v>
      </c>
      <c r="C3833" s="2">
        <f>YEAR(Data!$D3833)</f>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2">
        <v>26.648999999999997</v>
      </c>
    </row>
    <row r="3834" spans="1:22" ht="14.25" customHeight="1">
      <c r="A3834" s="2">
        <v>3833</v>
      </c>
      <c r="B3834" s="2" t="s">
        <v>6970</v>
      </c>
      <c r="C3834" s="2">
        <f>YEAR(Data!$D3834)</f>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2">
        <v>9.3811999999999998</v>
      </c>
    </row>
    <row r="3835" spans="1:22" ht="14.25" customHeight="1">
      <c r="A3835" s="2">
        <v>3834</v>
      </c>
      <c r="B3835" s="2" t="s">
        <v>6974</v>
      </c>
      <c r="C3835" s="2">
        <f>YEAR(Data!$D3835)</f>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2">
        <v>-209.99399999999991</v>
      </c>
    </row>
    <row r="3836" spans="1:22" ht="14.25" customHeight="1">
      <c r="A3836" s="2">
        <v>3835</v>
      </c>
      <c r="B3836" s="2" t="s">
        <v>6974</v>
      </c>
      <c r="C3836" s="2">
        <f>YEAR(Data!$D3836)</f>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2">
        <v>-34.917600000000022</v>
      </c>
    </row>
    <row r="3837" spans="1:22" ht="14.25" customHeight="1">
      <c r="A3837" s="2">
        <v>3836</v>
      </c>
      <c r="B3837" s="2" t="s">
        <v>6975</v>
      </c>
      <c r="C3837" s="2">
        <f>YEAR(Data!$D3837)</f>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2">
        <v>0.82879999999999987</v>
      </c>
    </row>
    <row r="3838" spans="1:22" ht="14.25" customHeight="1">
      <c r="A3838" s="2">
        <v>3837</v>
      </c>
      <c r="B3838" s="2" t="s">
        <v>6975</v>
      </c>
      <c r="C3838" s="2">
        <f>YEAR(Data!$D3838)</f>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19.008000000000003</v>
      </c>
      <c r="T3838" s="2">
        <v>3</v>
      </c>
      <c r="U3838" s="2">
        <v>0.2</v>
      </c>
      <c r="V3838" s="2">
        <v>6.8903999999999979</v>
      </c>
    </row>
    <row r="3839" spans="1:22" ht="14.25" customHeight="1">
      <c r="A3839" s="2">
        <v>3838</v>
      </c>
      <c r="B3839" s="2" t="s">
        <v>6978</v>
      </c>
      <c r="C3839" s="2">
        <f>YEAR(Data!$D3839)</f>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2">
        <v>113.99799999999991</v>
      </c>
    </row>
    <row r="3840" spans="1:22" ht="14.25" customHeight="1">
      <c r="A3840" s="2">
        <v>3839</v>
      </c>
      <c r="B3840" s="2" t="s">
        <v>6978</v>
      </c>
      <c r="C3840" s="2">
        <f>YEAR(Data!$D3840)</f>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674.35200000000009</v>
      </c>
      <c r="T3840" s="2">
        <v>3</v>
      </c>
      <c r="U3840" s="2">
        <v>0.2</v>
      </c>
      <c r="V3840" s="2">
        <v>-109.58220000000011</v>
      </c>
    </row>
    <row r="3841" spans="1:22" ht="14.25" customHeight="1">
      <c r="A3841" s="2">
        <v>3840</v>
      </c>
      <c r="B3841" s="2" t="s">
        <v>6978</v>
      </c>
      <c r="C3841" s="2">
        <f>YEAR(Data!$D3841)</f>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2">
        <v>36.182700000000004</v>
      </c>
    </row>
    <row r="3842" spans="1:22" ht="14.25" customHeight="1">
      <c r="A3842" s="2">
        <v>3841</v>
      </c>
      <c r="B3842" s="2" t="s">
        <v>6978</v>
      </c>
      <c r="C3842" s="2">
        <f>YEAR(Data!$D3842)</f>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2">
        <v>70.097700000000003</v>
      </c>
    </row>
    <row r="3843" spans="1:22" ht="14.25" customHeight="1">
      <c r="A3843" s="2">
        <v>3842</v>
      </c>
      <c r="B3843" s="2" t="s">
        <v>6981</v>
      </c>
      <c r="C3843" s="2">
        <f>YEAR(Data!$D3843)</f>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170.35200000000003</v>
      </c>
      <c r="T3843" s="2">
        <v>3</v>
      </c>
      <c r="U3843" s="2">
        <v>0.2</v>
      </c>
      <c r="V3843" s="2">
        <v>10.647000000000006</v>
      </c>
    </row>
    <row r="3844" spans="1:22" ht="14.25" customHeight="1">
      <c r="A3844" s="2">
        <v>3843</v>
      </c>
      <c r="B3844" s="2" t="s">
        <v>6984</v>
      </c>
      <c r="C3844" s="2">
        <f>YEAR(Data!$D3844)</f>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7.1840000000000011</v>
      </c>
      <c r="T3844" s="2">
        <v>2</v>
      </c>
      <c r="U3844" s="2">
        <v>0.2</v>
      </c>
      <c r="V3844" s="2">
        <v>2.2449999999999992</v>
      </c>
    </row>
    <row r="3845" spans="1:22" ht="14.25" customHeight="1">
      <c r="A3845" s="2">
        <v>3844</v>
      </c>
      <c r="B3845" s="2" t="s">
        <v>6984</v>
      </c>
      <c r="C3845" s="2">
        <f>YEAR(Data!$D3845)</f>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2">
        <v>6.2800000000000189E-2</v>
      </c>
    </row>
    <row r="3846" spans="1:22" ht="14.25" customHeight="1">
      <c r="A3846" s="2">
        <v>3845</v>
      </c>
      <c r="B3846" s="2" t="s">
        <v>6984</v>
      </c>
      <c r="C3846" s="2">
        <f>YEAR(Data!$D3846)</f>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2">
        <v>14.422200000000032</v>
      </c>
    </row>
    <row r="3847" spans="1:22" ht="14.25" customHeight="1">
      <c r="A3847" s="2">
        <v>3846</v>
      </c>
      <c r="B3847" s="2" t="s">
        <v>6984</v>
      </c>
      <c r="C3847" s="2">
        <f>YEAR(Data!$D3847)</f>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2">
        <v>-36.293999999999997</v>
      </c>
    </row>
    <row r="3848" spans="1:22" ht="14.25" customHeight="1">
      <c r="A3848" s="2">
        <v>3847</v>
      </c>
      <c r="B3848" s="2" t="s">
        <v>6984</v>
      </c>
      <c r="C3848" s="2">
        <f>YEAR(Data!$D3848)</f>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row>
    <row r="3849" spans="1:22" ht="14.25" customHeight="1">
      <c r="A3849" s="2">
        <v>3848</v>
      </c>
      <c r="B3849" s="2" t="s">
        <v>6987</v>
      </c>
      <c r="C3849" s="2">
        <f>YEAR(Data!$D3849)</f>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501.81000000000006</v>
      </c>
      <c r="T3849" s="2">
        <v>3</v>
      </c>
      <c r="U3849" s="2">
        <v>0</v>
      </c>
      <c r="V3849" s="2">
        <v>0</v>
      </c>
    </row>
    <row r="3850" spans="1:22" ht="14.25" customHeight="1">
      <c r="A3850" s="2">
        <v>3849</v>
      </c>
      <c r="B3850" s="2" t="s">
        <v>6988</v>
      </c>
      <c r="C3850" s="2">
        <f>YEAR(Data!$D3850)</f>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2">
        <v>318.30160000000001</v>
      </c>
    </row>
    <row r="3851" spans="1:22" ht="14.25" customHeight="1">
      <c r="A3851" s="2">
        <v>3850</v>
      </c>
      <c r="B3851" s="2" t="s">
        <v>6988</v>
      </c>
      <c r="C3851" s="2">
        <f>YEAR(Data!$D3851)</f>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2">
        <v>15.378000000000004</v>
      </c>
    </row>
    <row r="3852" spans="1:22" ht="14.25" customHeight="1">
      <c r="A3852" s="2">
        <v>3851</v>
      </c>
      <c r="B3852" s="2" t="s">
        <v>6991</v>
      </c>
      <c r="C3852" s="2">
        <f>YEAR(Data!$D3852)</f>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2">
        <v>40.401199999999996</v>
      </c>
    </row>
    <row r="3853" spans="1:22" ht="14.25" customHeight="1">
      <c r="A3853" s="2">
        <v>3852</v>
      </c>
      <c r="B3853" s="2" t="s">
        <v>6992</v>
      </c>
      <c r="C3853" s="2">
        <f>YEAR(Data!$D3853)</f>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2">
        <v>14.500999999999991</v>
      </c>
    </row>
    <row r="3854" spans="1:22" ht="14.25" customHeight="1">
      <c r="A3854" s="2">
        <v>3853</v>
      </c>
      <c r="B3854" s="2" t="s">
        <v>6995</v>
      </c>
      <c r="C3854" s="2">
        <f>YEAR(Data!$D3854)</f>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33.567999999999991</v>
      </c>
      <c r="T3854" s="2">
        <v>8</v>
      </c>
      <c r="U3854" s="2">
        <v>0.8</v>
      </c>
      <c r="V3854" s="2">
        <v>-53.708800000000025</v>
      </c>
    </row>
    <row r="3855" spans="1:22" ht="14.25" customHeight="1">
      <c r="A3855" s="2">
        <v>3854</v>
      </c>
      <c r="B3855" s="2" t="s">
        <v>6996</v>
      </c>
      <c r="C3855" s="2">
        <f>YEAR(Data!$D3855)</f>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2">
        <v>2.1780000000000004</v>
      </c>
    </row>
    <row r="3856" spans="1:22" ht="14.25" customHeight="1">
      <c r="A3856" s="2">
        <v>3855</v>
      </c>
      <c r="B3856" s="2" t="s">
        <v>6996</v>
      </c>
      <c r="C3856" s="2">
        <f>YEAR(Data!$D3856)</f>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26.400000000000002</v>
      </c>
      <c r="T3856" s="2">
        <v>5</v>
      </c>
      <c r="U3856" s="2">
        <v>0</v>
      </c>
      <c r="V3856" s="2">
        <v>0</v>
      </c>
    </row>
    <row r="3857" spans="1:22" ht="14.25" customHeight="1">
      <c r="A3857" s="2">
        <v>3856</v>
      </c>
      <c r="B3857" s="2" t="s">
        <v>6999</v>
      </c>
      <c r="C3857" s="2">
        <f>YEAR(Data!$D3857)</f>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3.5639999999999992</v>
      </c>
      <c r="T3857" s="2">
        <v>3</v>
      </c>
      <c r="U3857" s="2">
        <v>0.8</v>
      </c>
      <c r="V3857" s="2">
        <v>-6.2370000000000019</v>
      </c>
    </row>
    <row r="3858" spans="1:22" ht="14.25" customHeight="1">
      <c r="A3858" s="2">
        <v>3857</v>
      </c>
      <c r="B3858" s="2" t="s">
        <v>6999</v>
      </c>
      <c r="C3858" s="2">
        <f>YEAR(Data!$D3858)</f>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823.96000000000015</v>
      </c>
      <c r="T3858" s="2">
        <v>5</v>
      </c>
      <c r="U3858" s="2">
        <v>0.2</v>
      </c>
      <c r="V3858" s="2">
        <v>51.497499999999974</v>
      </c>
    </row>
    <row r="3859" spans="1:22" ht="14.25" customHeight="1">
      <c r="A3859" s="2">
        <v>3858</v>
      </c>
      <c r="B3859" s="2" t="s">
        <v>6999</v>
      </c>
      <c r="C3859" s="2">
        <f>YEAR(Data!$D3859)</f>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10.272000000000002</v>
      </c>
      <c r="T3859" s="2">
        <v>3</v>
      </c>
      <c r="U3859" s="2">
        <v>0.2</v>
      </c>
      <c r="V3859" s="2">
        <v>0.89880000000000004</v>
      </c>
    </row>
    <row r="3860" spans="1:22" ht="14.25" customHeight="1">
      <c r="A3860" s="2">
        <v>3859</v>
      </c>
      <c r="B3860" s="2" t="s">
        <v>7000</v>
      </c>
      <c r="C3860" s="2">
        <f>YEAR(Data!$D3860)</f>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447.94399999999996</v>
      </c>
      <c r="T3860" s="2">
        <v>7</v>
      </c>
      <c r="U3860" s="2">
        <v>0.2</v>
      </c>
      <c r="V3860" s="2">
        <v>89.588799999999992</v>
      </c>
    </row>
    <row r="3861" spans="1:22" ht="14.25" customHeight="1">
      <c r="A3861" s="2">
        <v>3860</v>
      </c>
      <c r="B3861" s="2" t="s">
        <v>7004</v>
      </c>
      <c r="C3861" s="2">
        <f>YEAR(Data!$D3861)</f>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2">
        <v>-269.33760000000001</v>
      </c>
    </row>
    <row r="3862" spans="1:22" ht="14.25" customHeight="1">
      <c r="A3862" s="2">
        <v>3861</v>
      </c>
      <c r="B3862" s="2" t="s">
        <v>7004</v>
      </c>
      <c r="C3862" s="2">
        <f>YEAR(Data!$D3862)</f>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124.79200000000002</v>
      </c>
      <c r="T3862" s="2">
        <v>1</v>
      </c>
      <c r="U3862" s="2">
        <v>0.2</v>
      </c>
      <c r="V3862" s="2">
        <v>10.919299999999996</v>
      </c>
    </row>
    <row r="3863" spans="1:22" ht="14.25" customHeight="1">
      <c r="A3863" s="2">
        <v>3862</v>
      </c>
      <c r="B3863" s="2" t="s">
        <v>7007</v>
      </c>
      <c r="C3863" s="2">
        <f>YEAR(Data!$D3863)</f>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2">
        <v>14.563799999999997</v>
      </c>
    </row>
    <row r="3864" spans="1:22" ht="14.25" customHeight="1">
      <c r="A3864" s="2">
        <v>3863</v>
      </c>
      <c r="B3864" s="2" t="s">
        <v>7007</v>
      </c>
      <c r="C3864" s="2">
        <f>YEAR(Data!$D3864)</f>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2">
        <v>3.9497999999999998</v>
      </c>
    </row>
    <row r="3865" spans="1:22" ht="14.25" customHeight="1">
      <c r="A3865" s="2">
        <v>3864</v>
      </c>
      <c r="B3865" s="2" t="s">
        <v>7010</v>
      </c>
      <c r="C3865" s="2">
        <f>YEAR(Data!$D3865)</f>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2">
        <v>2.7664</v>
      </c>
    </row>
    <row r="3866" spans="1:22" ht="14.25" customHeight="1">
      <c r="A3866" s="2">
        <v>3865</v>
      </c>
      <c r="B3866" s="2" t="s">
        <v>7013</v>
      </c>
      <c r="C3866" s="2">
        <f>YEAR(Data!$D3866)</f>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2">
        <v>-182.35200000000003</v>
      </c>
    </row>
    <row r="3867" spans="1:22" ht="14.25" customHeight="1">
      <c r="A3867" s="2">
        <v>3866</v>
      </c>
      <c r="B3867" s="2" t="s">
        <v>7017</v>
      </c>
      <c r="C3867" s="2">
        <f>YEAR(Data!$D3867)</f>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2">
        <v>38.080000000000013</v>
      </c>
    </row>
    <row r="3868" spans="1:22" ht="14.25" customHeight="1">
      <c r="A3868" s="2">
        <v>3867</v>
      </c>
      <c r="B3868" s="2" t="s">
        <v>7018</v>
      </c>
      <c r="C3868" s="2">
        <f>YEAR(Data!$D3868)</f>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2">
        <v>55.922399999999996</v>
      </c>
    </row>
    <row r="3869" spans="1:22" ht="14.25" customHeight="1">
      <c r="A3869" s="2">
        <v>3868</v>
      </c>
      <c r="B3869" s="2" t="s">
        <v>7019</v>
      </c>
      <c r="C3869" s="2">
        <f>YEAR(Data!$D3869)</f>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2">
        <v>63.777600000000007</v>
      </c>
    </row>
    <row r="3870" spans="1:22" ht="14.25" customHeight="1">
      <c r="A3870" s="2">
        <v>3869</v>
      </c>
      <c r="B3870" s="2" t="s">
        <v>7019</v>
      </c>
      <c r="C3870" s="2">
        <f>YEAR(Data!$D3870)</f>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240.78400000000002</v>
      </c>
      <c r="T3870" s="2">
        <v>1</v>
      </c>
      <c r="U3870" s="2">
        <v>0.2</v>
      </c>
      <c r="V3870" s="2">
        <v>27.088199999999965</v>
      </c>
    </row>
    <row r="3871" spans="1:22" ht="14.25" customHeight="1">
      <c r="A3871" s="2">
        <v>3870</v>
      </c>
      <c r="B3871" s="2" t="s">
        <v>7019</v>
      </c>
      <c r="C3871" s="2">
        <f>YEAR(Data!$D3871)</f>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191.96800000000002</v>
      </c>
      <c r="T3871" s="2">
        <v>7</v>
      </c>
      <c r="U3871" s="2">
        <v>0.2</v>
      </c>
      <c r="V3871" s="2">
        <v>16.797200000000004</v>
      </c>
    </row>
    <row r="3872" spans="1:22" ht="14.25" customHeight="1">
      <c r="A3872" s="2">
        <v>3871</v>
      </c>
      <c r="B3872" s="2" t="s">
        <v>7019</v>
      </c>
      <c r="C3872" s="2">
        <f>YEAR(Data!$D3872)</f>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2">
        <v>5.6644000000000005</v>
      </c>
    </row>
    <row r="3873" spans="1:22" ht="14.25" customHeight="1">
      <c r="A3873" s="2">
        <v>3872</v>
      </c>
      <c r="B3873" s="2" t="s">
        <v>7019</v>
      </c>
      <c r="C3873" s="2">
        <f>YEAR(Data!$D3873)</f>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2">
        <v>5.6639999999999997</v>
      </c>
    </row>
    <row r="3874" spans="1:22" ht="14.25" customHeight="1">
      <c r="A3874" s="2">
        <v>3873</v>
      </c>
      <c r="B3874" s="2" t="s">
        <v>7019</v>
      </c>
      <c r="C3874" s="2">
        <f>YEAR(Data!$D3874)</f>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842.35200000000009</v>
      </c>
      <c r="T3874" s="2">
        <v>3</v>
      </c>
      <c r="U3874" s="2">
        <v>0.2</v>
      </c>
      <c r="V3874" s="2">
        <v>42.117600000000039</v>
      </c>
    </row>
    <row r="3875" spans="1:22" ht="14.25" customHeight="1">
      <c r="A3875" s="2">
        <v>3874</v>
      </c>
      <c r="B3875" s="2" t="s">
        <v>7020</v>
      </c>
      <c r="C3875" s="2">
        <f>YEAR(Data!$D3875)</f>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2">
        <v>7.6283999999999974</v>
      </c>
    </row>
    <row r="3876" spans="1:22" ht="14.25" customHeight="1">
      <c r="A3876" s="2">
        <v>3875</v>
      </c>
      <c r="B3876" s="2" t="s">
        <v>7020</v>
      </c>
      <c r="C3876" s="2">
        <f>YEAR(Data!$D3876)</f>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2">
        <v>-63.109199999999987</v>
      </c>
    </row>
    <row r="3877" spans="1:22" ht="14.25" customHeight="1">
      <c r="A3877" s="2">
        <v>3876</v>
      </c>
      <c r="B3877" s="2" t="s">
        <v>7020</v>
      </c>
      <c r="C3877" s="2">
        <f>YEAR(Data!$D3877)</f>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108.78399999999999</v>
      </c>
      <c r="T3877" s="2">
        <v>2</v>
      </c>
      <c r="U3877" s="2">
        <v>0.2</v>
      </c>
      <c r="V3877" s="2">
        <v>6.7990000000000066</v>
      </c>
    </row>
    <row r="3878" spans="1:22" ht="14.25" customHeight="1">
      <c r="A3878" s="2">
        <v>3877</v>
      </c>
      <c r="B3878" s="2" t="s">
        <v>7020</v>
      </c>
      <c r="C3878" s="2">
        <f>YEAR(Data!$D3878)</f>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10.272000000000002</v>
      </c>
      <c r="T3878" s="2">
        <v>3</v>
      </c>
      <c r="U3878" s="2">
        <v>0.2</v>
      </c>
      <c r="V3878" s="2">
        <v>3.2099999999999982</v>
      </c>
    </row>
    <row r="3879" spans="1:22" ht="14.25" customHeight="1">
      <c r="A3879" s="2">
        <v>3878</v>
      </c>
      <c r="B3879" s="2" t="s">
        <v>7021</v>
      </c>
      <c r="C3879" s="2">
        <f>YEAR(Data!$D3879)</f>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38.190000000000012</v>
      </c>
      <c r="T3879" s="2">
        <v>5</v>
      </c>
      <c r="U3879" s="2">
        <v>0.7</v>
      </c>
      <c r="V3879" s="2">
        <v>-26.732999999999997</v>
      </c>
    </row>
    <row r="3880" spans="1:22" ht="14.25" customHeight="1">
      <c r="A3880" s="2">
        <v>3879</v>
      </c>
      <c r="B3880" s="2" t="s">
        <v>7022</v>
      </c>
      <c r="C3880" s="2">
        <f>YEAR(Data!$D3880)</f>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49.632000000000005</v>
      </c>
      <c r="T3880" s="2">
        <v>4</v>
      </c>
      <c r="U3880" s="2">
        <v>0.2</v>
      </c>
      <c r="V3880" s="2">
        <v>3.7224000000000004</v>
      </c>
    </row>
    <row r="3881" spans="1:22" ht="14.25" customHeight="1">
      <c r="A3881" s="2">
        <v>3880</v>
      </c>
      <c r="B3881" s="2" t="s">
        <v>7022</v>
      </c>
      <c r="C3881" s="2">
        <f>YEAR(Data!$D3881)</f>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52.096000000000004</v>
      </c>
      <c r="T3881" s="2">
        <v>4</v>
      </c>
      <c r="U3881" s="2">
        <v>0.2</v>
      </c>
      <c r="V3881" s="2">
        <v>3.9072000000000031</v>
      </c>
    </row>
    <row r="3882" spans="1:22" ht="14.25" customHeight="1">
      <c r="A3882" s="2">
        <v>3881</v>
      </c>
      <c r="B3882" s="2" t="s">
        <v>7023</v>
      </c>
      <c r="C3882" s="2">
        <f>YEAR(Data!$D3882)</f>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9.5680000000000014</v>
      </c>
      <c r="T3882" s="2">
        <v>2</v>
      </c>
      <c r="U3882" s="2">
        <v>0.2</v>
      </c>
      <c r="V3882" s="2">
        <v>2.9899999999999993</v>
      </c>
    </row>
    <row r="3883" spans="1:22" ht="14.25" customHeight="1">
      <c r="A3883" s="2">
        <v>3882</v>
      </c>
      <c r="B3883" s="2" t="s">
        <v>7023</v>
      </c>
      <c r="C3883" s="2">
        <f>YEAR(Data!$D3883)</f>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2">
        <v>-19.562399999999997</v>
      </c>
    </row>
    <row r="3884" spans="1:22" ht="14.25" customHeight="1">
      <c r="A3884" s="2">
        <v>3883</v>
      </c>
      <c r="B3884" s="2" t="s">
        <v>7023</v>
      </c>
      <c r="C3884" s="2">
        <f>YEAR(Data!$D3884)</f>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364.70400000000006</v>
      </c>
      <c r="T3884" s="2">
        <v>6</v>
      </c>
      <c r="U3884" s="2">
        <v>0.2</v>
      </c>
      <c r="V3884" s="2">
        <v>-36.470400000000041</v>
      </c>
    </row>
    <row r="3885" spans="1:22" ht="14.25" customHeight="1">
      <c r="A3885" s="2">
        <v>3884</v>
      </c>
      <c r="B3885" s="2" t="s">
        <v>7023</v>
      </c>
      <c r="C3885" s="2">
        <f>YEAR(Data!$D3885)</f>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2">
        <v>11.070400000000003</v>
      </c>
    </row>
    <row r="3886" spans="1:22" ht="14.25" customHeight="1">
      <c r="A3886" s="2">
        <v>3885</v>
      </c>
      <c r="B3886" s="2" t="s">
        <v>7028</v>
      </c>
      <c r="C3886" s="2">
        <f>YEAR(Data!$D3886)</f>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2">
        <v>0.3822000000000001</v>
      </c>
    </row>
    <row r="3887" spans="1:22" ht="14.25" customHeight="1">
      <c r="A3887" s="2">
        <v>3886</v>
      </c>
      <c r="B3887" s="2" t="s">
        <v>7029</v>
      </c>
      <c r="C3887" s="2">
        <f>YEAR(Data!$D3887)</f>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12.127999999999997</v>
      </c>
      <c r="T3887" s="2">
        <v>4</v>
      </c>
      <c r="U3887" s="2">
        <v>0.8</v>
      </c>
      <c r="V3887" s="2">
        <v>-20.617600000000003</v>
      </c>
    </row>
    <row r="3888" spans="1:22" ht="14.25" customHeight="1">
      <c r="A3888" s="2">
        <v>3887</v>
      </c>
      <c r="B3888" s="2" t="s">
        <v>7030</v>
      </c>
      <c r="C3888" s="2">
        <f>YEAR(Data!$D3888)</f>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134.85000000000002</v>
      </c>
      <c r="T3888" s="2">
        <v>3</v>
      </c>
      <c r="U3888" s="2">
        <v>0</v>
      </c>
      <c r="V3888" s="2">
        <v>37.757999999999996</v>
      </c>
    </row>
    <row r="3889" spans="1:22" ht="14.25" customHeight="1">
      <c r="A3889" s="2">
        <v>3888</v>
      </c>
      <c r="B3889" s="2" t="s">
        <v>7031</v>
      </c>
      <c r="C3889" s="2">
        <f>YEAR(Data!$D3889)</f>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2">
        <v>2.6536</v>
      </c>
    </row>
    <row r="3890" spans="1:22" ht="14.25" customHeight="1">
      <c r="A3890" s="2">
        <v>3889</v>
      </c>
      <c r="B3890" s="2" t="s">
        <v>7031</v>
      </c>
      <c r="C3890" s="2">
        <f>YEAR(Data!$D3890)</f>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239.96999999999997</v>
      </c>
      <c r="T3890" s="2">
        <v>3</v>
      </c>
      <c r="U3890" s="2">
        <v>0</v>
      </c>
      <c r="V3890" s="2">
        <v>67.191599999999994</v>
      </c>
    </row>
    <row r="3891" spans="1:22" ht="14.25" customHeight="1">
      <c r="A3891" s="2">
        <v>3890</v>
      </c>
      <c r="B3891" s="2" t="s">
        <v>7031</v>
      </c>
      <c r="C3891" s="2">
        <f>YEAR(Data!$D3891)</f>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2">
        <v>107.08199999999997</v>
      </c>
    </row>
    <row r="3892" spans="1:22" ht="14.25" customHeight="1">
      <c r="A3892" s="2">
        <v>3891</v>
      </c>
      <c r="B3892" s="2" t="s">
        <v>7032</v>
      </c>
      <c r="C3892" s="2">
        <f>YEAR(Data!$D3892)</f>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2">
        <v>217.76699999999994</v>
      </c>
    </row>
    <row r="3893" spans="1:22" ht="14.25" customHeight="1">
      <c r="A3893" s="2">
        <v>3892</v>
      </c>
      <c r="B3893" s="2" t="s">
        <v>7032</v>
      </c>
      <c r="C3893" s="2">
        <f>YEAR(Data!$D3893)</f>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1684.7520000000002</v>
      </c>
      <c r="T3893" s="2">
        <v>6</v>
      </c>
      <c r="U3893" s="2">
        <v>0.2</v>
      </c>
      <c r="V3893" s="2">
        <v>210.59399999999977</v>
      </c>
    </row>
    <row r="3894" spans="1:22" ht="14.25" customHeight="1">
      <c r="A3894" s="2">
        <v>3893</v>
      </c>
      <c r="B3894" s="2" t="s">
        <v>7032</v>
      </c>
      <c r="C3894" s="2">
        <f>YEAR(Data!$D3894)</f>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2">
        <v>190.37279999999998</v>
      </c>
    </row>
    <row r="3895" spans="1:22" ht="14.25" customHeight="1">
      <c r="A3895" s="2">
        <v>3894</v>
      </c>
      <c r="B3895" s="2" t="s">
        <v>7033</v>
      </c>
      <c r="C3895" s="2">
        <f>YEAR(Data!$D3895)</f>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2">
        <v>48.990200000000002</v>
      </c>
    </row>
    <row r="3896" spans="1:22" ht="14.25" customHeight="1">
      <c r="A3896" s="2">
        <v>3895</v>
      </c>
      <c r="B3896" s="2" t="s">
        <v>7034</v>
      </c>
      <c r="C3896" s="2">
        <f>YEAR(Data!$D3896)</f>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9.9799999999999969</v>
      </c>
      <c r="T3896" s="2">
        <v>5</v>
      </c>
      <c r="U3896" s="2">
        <v>0.8</v>
      </c>
      <c r="V3896" s="2">
        <v>-16.467000000000002</v>
      </c>
    </row>
    <row r="3897" spans="1:22" ht="14.25" customHeight="1">
      <c r="A3897" s="2">
        <v>3896</v>
      </c>
      <c r="B3897" s="2" t="s">
        <v>7035</v>
      </c>
      <c r="C3897" s="2">
        <f>YEAR(Data!$D3897)</f>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2">
        <v>18.093</v>
      </c>
    </row>
    <row r="3898" spans="1:22" ht="14.25" customHeight="1">
      <c r="A3898" s="2">
        <v>3897</v>
      </c>
      <c r="B3898" s="2" t="s">
        <v>7039</v>
      </c>
      <c r="C3898" s="2">
        <f>YEAR(Data!$D3898)</f>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3.5519999999999996</v>
      </c>
      <c r="T3898" s="2">
        <v>3</v>
      </c>
      <c r="U3898" s="2">
        <v>0.2</v>
      </c>
      <c r="V3898" s="2">
        <v>1.2431999999999999</v>
      </c>
    </row>
    <row r="3899" spans="1:22" ht="14.25" customHeight="1">
      <c r="A3899" s="2">
        <v>3898</v>
      </c>
      <c r="B3899" s="2" t="s">
        <v>7039</v>
      </c>
      <c r="C3899" s="2">
        <f>YEAR(Data!$D3899)</f>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15.552000000000003</v>
      </c>
      <c r="T3899" s="2">
        <v>3</v>
      </c>
      <c r="U3899" s="2">
        <v>0.2</v>
      </c>
      <c r="V3899" s="2">
        <v>5.4432</v>
      </c>
    </row>
    <row r="3900" spans="1:22" ht="14.25" customHeight="1">
      <c r="A3900" s="2">
        <v>3899</v>
      </c>
      <c r="B3900" s="2" t="s">
        <v>7040</v>
      </c>
      <c r="C3900" s="2">
        <f>YEAR(Data!$D3900)</f>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2">
        <v>0.82879999999999987</v>
      </c>
    </row>
    <row r="3901" spans="1:22" ht="14.25" customHeight="1">
      <c r="A3901" s="2">
        <v>3900</v>
      </c>
      <c r="B3901" s="2" t="s">
        <v>7042</v>
      </c>
      <c r="C3901" s="2">
        <f>YEAR(Data!$D3901)</f>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2">
        <v>25.596799999999998</v>
      </c>
    </row>
    <row r="3902" spans="1:22" ht="14.25" customHeight="1">
      <c r="A3902" s="2">
        <v>3901</v>
      </c>
      <c r="B3902" s="2" t="s">
        <v>7043</v>
      </c>
      <c r="C3902" s="2">
        <f>YEAR(Data!$D3902)</f>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10.368000000000002</v>
      </c>
      <c r="T3902" s="2">
        <v>2</v>
      </c>
      <c r="U3902" s="2">
        <v>0.2</v>
      </c>
      <c r="V3902" s="2">
        <v>3.6288</v>
      </c>
    </row>
    <row r="3903" spans="1:22" ht="14.25" customHeight="1">
      <c r="A3903" s="2">
        <v>3902</v>
      </c>
      <c r="B3903" s="2" t="s">
        <v>7045</v>
      </c>
      <c r="C3903" s="2">
        <f>YEAR(Data!$D3903)</f>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2">
        <v>-1.199600000000002</v>
      </c>
    </row>
    <row r="3904" spans="1:22" ht="14.25" customHeight="1">
      <c r="A3904" s="2">
        <v>3903</v>
      </c>
      <c r="B3904" s="2" t="s">
        <v>7048</v>
      </c>
      <c r="C3904" s="2">
        <f>YEAR(Data!$D3904)</f>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2">
        <v>75.6952</v>
      </c>
    </row>
    <row r="3905" spans="1:22" ht="14.25" customHeight="1">
      <c r="A3905" s="2">
        <v>3904</v>
      </c>
      <c r="B3905" s="2" t="s">
        <v>7049</v>
      </c>
      <c r="C3905" s="2">
        <f>YEAR(Data!$D3905)</f>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2">
        <v>18.396000000000001</v>
      </c>
    </row>
    <row r="3906" spans="1:22" ht="14.25" customHeight="1">
      <c r="A3906" s="2">
        <v>3905</v>
      </c>
      <c r="B3906" s="2" t="s">
        <v>7049</v>
      </c>
      <c r="C3906" s="2">
        <f>YEAR(Data!$D3906)</f>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2">
        <v>21.142799999999966</v>
      </c>
    </row>
    <row r="3907" spans="1:22" ht="14.25" customHeight="1">
      <c r="A3907" s="2">
        <v>3906</v>
      </c>
      <c r="B3907" s="2" t="s">
        <v>7049</v>
      </c>
      <c r="C3907" s="2">
        <f>YEAR(Data!$D3907)</f>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2">
        <v>-6.9519999999999982</v>
      </c>
    </row>
    <row r="3908" spans="1:22" ht="14.25" customHeight="1">
      <c r="A3908" s="2">
        <v>3907</v>
      </c>
      <c r="B3908" s="2" t="s">
        <v>7049</v>
      </c>
      <c r="C3908" s="2">
        <f>YEAR(Data!$D3908)</f>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2">
        <v>-68.392000000000053</v>
      </c>
    </row>
    <row r="3909" spans="1:22" ht="14.25" customHeight="1">
      <c r="A3909" s="2">
        <v>3908</v>
      </c>
      <c r="B3909" s="2" t="s">
        <v>7049</v>
      </c>
      <c r="C3909" s="2">
        <f>YEAR(Data!$D3909)</f>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14.850000000000001</v>
      </c>
      <c r="T3909" s="2">
        <v>5</v>
      </c>
      <c r="U3909" s="2">
        <v>0.4</v>
      </c>
      <c r="V3909" s="2">
        <v>-3.2175000000000002</v>
      </c>
    </row>
    <row r="3910" spans="1:22" ht="14.25" customHeight="1">
      <c r="A3910" s="2">
        <v>3909</v>
      </c>
      <c r="B3910" s="2" t="s">
        <v>7049</v>
      </c>
      <c r="C3910" s="2">
        <f>YEAR(Data!$D3910)</f>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-9.7972000000000037</v>
      </c>
    </row>
    <row r="3911" spans="1:22" ht="14.25" customHeight="1">
      <c r="A3911" s="2">
        <v>3910</v>
      </c>
      <c r="B3911" s="2" t="s">
        <v>7049</v>
      </c>
      <c r="C3911" s="2">
        <f>YEAR(Data!$D3911)</f>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7.5840000000000005</v>
      </c>
      <c r="T3911" s="2">
        <v>1</v>
      </c>
      <c r="U3911" s="2">
        <v>0.2</v>
      </c>
      <c r="V3911" s="2">
        <v>2.37</v>
      </c>
    </row>
    <row r="3912" spans="1:22" ht="14.25" customHeight="1">
      <c r="A3912" s="2">
        <v>3911</v>
      </c>
      <c r="B3912" s="2" t="s">
        <v>7049</v>
      </c>
      <c r="C3912" s="2">
        <f>YEAR(Data!$D3912)</f>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2">
        <v>-211.47</v>
      </c>
    </row>
    <row r="3913" spans="1:22" ht="14.25" customHeight="1">
      <c r="A3913" s="2">
        <v>3912</v>
      </c>
      <c r="B3913" s="2" t="s">
        <v>7054</v>
      </c>
      <c r="C3913" s="2">
        <f>YEAR(Data!$D3913)</f>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470.37600000000009</v>
      </c>
      <c r="T3913" s="2">
        <v>3</v>
      </c>
      <c r="U3913" s="2">
        <v>0.2</v>
      </c>
      <c r="V3913" s="2">
        <v>52.917299999999955</v>
      </c>
    </row>
    <row r="3914" spans="1:22" ht="14.25" customHeight="1">
      <c r="A3914" s="2">
        <v>3913</v>
      </c>
      <c r="B3914" s="2" t="s">
        <v>7057</v>
      </c>
      <c r="C3914" s="2">
        <f>YEAR(Data!$D3914)</f>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2">
        <v>9.3312000000000008</v>
      </c>
    </row>
    <row r="3915" spans="1:22" ht="14.25" customHeight="1">
      <c r="A3915" s="2">
        <v>3914</v>
      </c>
      <c r="B3915" s="2" t="s">
        <v>7057</v>
      </c>
      <c r="C3915" s="2">
        <f>YEAR(Data!$D3915)</f>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2">
        <v>3.2405999999999997</v>
      </c>
    </row>
    <row r="3916" spans="1:22" ht="14.25" customHeight="1">
      <c r="A3916" s="2">
        <v>3915</v>
      </c>
      <c r="B3916" s="2" t="s">
        <v>7058</v>
      </c>
      <c r="C3916" s="2">
        <f>YEAR(Data!$D3916)</f>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801.59999999999991</v>
      </c>
      <c r="T3916" s="2">
        <v>5</v>
      </c>
      <c r="U3916" s="2">
        <v>0.5</v>
      </c>
      <c r="V3916" s="2">
        <v>-448.89599999999996</v>
      </c>
    </row>
    <row r="3917" spans="1:22" ht="14.25" customHeight="1">
      <c r="A3917" s="2">
        <v>3916</v>
      </c>
      <c r="B3917" s="2" t="s">
        <v>7058</v>
      </c>
      <c r="C3917" s="2">
        <f>YEAR(Data!$D3917)</f>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2">
        <v>10.098000000000006</v>
      </c>
    </row>
    <row r="3918" spans="1:22" ht="14.25" customHeight="1">
      <c r="A3918" s="2">
        <v>3917</v>
      </c>
      <c r="B3918" s="2" t="s">
        <v>7058</v>
      </c>
      <c r="C3918" s="2">
        <f>YEAR(Data!$D3918)</f>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2">
        <v>5.2312000000000003</v>
      </c>
    </row>
    <row r="3919" spans="1:22" ht="14.25" customHeight="1">
      <c r="A3919" s="2">
        <v>3918</v>
      </c>
      <c r="B3919" s="2" t="s">
        <v>7058</v>
      </c>
      <c r="C3919" s="2">
        <f>YEAR(Data!$D3919)</f>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7.6560000000000006</v>
      </c>
      <c r="T3919" s="2">
        <v>4</v>
      </c>
      <c r="U3919" s="2">
        <v>0.7</v>
      </c>
      <c r="V3919" s="2">
        <v>-6.1247999999999987</v>
      </c>
    </row>
    <row r="3920" spans="1:22" ht="14.25" customHeight="1">
      <c r="A3920" s="2">
        <v>3919</v>
      </c>
      <c r="B3920" s="2" t="s">
        <v>7058</v>
      </c>
      <c r="C3920" s="2">
        <f>YEAR(Data!$D3920)</f>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311.97600000000006</v>
      </c>
      <c r="T3920" s="2">
        <v>3</v>
      </c>
      <c r="U3920" s="2">
        <v>0.2</v>
      </c>
      <c r="V3920" s="2">
        <v>-42.89670000000001</v>
      </c>
    </row>
    <row r="3921" spans="1:22" ht="14.25" customHeight="1">
      <c r="A3921" s="2">
        <v>3920</v>
      </c>
      <c r="B3921" s="2" t="s">
        <v>7061</v>
      </c>
      <c r="C3921" s="2">
        <f>YEAR(Data!$D3921)</f>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2">
        <v>16.653600000000004</v>
      </c>
    </row>
    <row r="3922" spans="1:22" ht="14.25" customHeight="1">
      <c r="A3922" s="2">
        <v>3921</v>
      </c>
      <c r="B3922" s="2" t="s">
        <v>7061</v>
      </c>
      <c r="C3922" s="2">
        <f>YEAR(Data!$D3922)</f>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2">
        <v>30.700800000000001</v>
      </c>
    </row>
    <row r="3923" spans="1:22" ht="14.25" customHeight="1">
      <c r="A3923" s="2">
        <v>3922</v>
      </c>
      <c r="B3923" s="2" t="s">
        <v>7062</v>
      </c>
      <c r="C3923" s="2">
        <f>YEAR(Data!$D3923)</f>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359.97600000000006</v>
      </c>
      <c r="T3923" s="2">
        <v>3</v>
      </c>
      <c r="U3923" s="2">
        <v>0.2</v>
      </c>
      <c r="V3923" s="2">
        <v>35.997600000000006</v>
      </c>
    </row>
    <row r="3924" spans="1:22" ht="14.25" customHeight="1">
      <c r="A3924" s="2">
        <v>3923</v>
      </c>
      <c r="B3924" s="2" t="s">
        <v>7063</v>
      </c>
      <c r="C3924" s="2">
        <f>YEAR(Data!$D3924)</f>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2">
        <v>7.92</v>
      </c>
    </row>
    <row r="3925" spans="1:22" ht="14.25" customHeight="1">
      <c r="A3925" s="2">
        <v>3924</v>
      </c>
      <c r="B3925" s="2" t="s">
        <v>7063</v>
      </c>
      <c r="C3925" s="2">
        <f>YEAR(Data!$D3925)</f>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26.720000000000002</v>
      </c>
      <c r="T3925" s="2">
        <v>5</v>
      </c>
      <c r="U3925" s="2">
        <v>0.2</v>
      </c>
      <c r="V3925" s="2">
        <v>9.3520000000000003</v>
      </c>
    </row>
    <row r="3926" spans="1:22" ht="14.25" customHeight="1">
      <c r="A3926" s="2">
        <v>3925</v>
      </c>
      <c r="B3926" s="2" t="s">
        <v>7066</v>
      </c>
      <c r="C3926" s="2">
        <f>YEAR(Data!$D3926)</f>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2">
        <v>1.2111999999999981</v>
      </c>
    </row>
    <row r="3927" spans="1:22" ht="14.25" customHeight="1">
      <c r="A3927" s="2">
        <v>3926</v>
      </c>
      <c r="B3927" s="2" t="s">
        <v>7066</v>
      </c>
      <c r="C3927" s="2">
        <f>YEAR(Data!$D3927)</f>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57.929999999999993</v>
      </c>
      <c r="T3927" s="2">
        <v>3</v>
      </c>
      <c r="U3927" s="2">
        <v>0</v>
      </c>
      <c r="V3927" s="2">
        <v>16.220400000000001</v>
      </c>
    </row>
    <row r="3928" spans="1:22" ht="14.25" customHeight="1">
      <c r="A3928" s="2">
        <v>3927</v>
      </c>
      <c r="B3928" s="2" t="s">
        <v>7066</v>
      </c>
      <c r="C3928" s="2">
        <f>YEAR(Data!$D3928)</f>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2">
        <v>13.429200000000002</v>
      </c>
    </row>
    <row r="3929" spans="1:22" ht="14.25" customHeight="1">
      <c r="A3929" s="2">
        <v>3928</v>
      </c>
      <c r="B3929" s="2" t="s">
        <v>7066</v>
      </c>
      <c r="C3929" s="2">
        <f>YEAR(Data!$D3929)</f>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2">
        <v>46.3185</v>
      </c>
    </row>
    <row r="3930" spans="1:22" ht="14.25" customHeight="1">
      <c r="A3930" s="2">
        <v>3929</v>
      </c>
      <c r="B3930" s="2" t="s">
        <v>7067</v>
      </c>
      <c r="C3930" s="2">
        <f>YEAR(Data!$D3930)</f>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2">
        <v>-14.195999999999998</v>
      </c>
    </row>
    <row r="3931" spans="1:22" ht="14.25" customHeight="1">
      <c r="A3931" s="2">
        <v>3930</v>
      </c>
      <c r="B3931" s="2" t="s">
        <v>7067</v>
      </c>
      <c r="C3931" s="2">
        <f>YEAR(Data!$D3931)</f>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5.1840000000000011</v>
      </c>
      <c r="T3931" s="2">
        <v>1</v>
      </c>
      <c r="U3931" s="2">
        <v>0.2</v>
      </c>
      <c r="V3931" s="2">
        <v>1.8792</v>
      </c>
    </row>
    <row r="3932" spans="1:22" ht="14.25" customHeight="1">
      <c r="A3932" s="2">
        <v>3931</v>
      </c>
      <c r="B3932" s="2" t="s">
        <v>7067</v>
      </c>
      <c r="C3932" s="2">
        <f>YEAR(Data!$D3932)</f>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2">
        <v>16.373699999999992</v>
      </c>
    </row>
    <row r="3933" spans="1:22" ht="14.25" customHeight="1">
      <c r="A3933" s="2">
        <v>3932</v>
      </c>
      <c r="B3933" s="2" t="s">
        <v>7068</v>
      </c>
      <c r="C3933" s="2">
        <f>YEAR(Data!$D3933)</f>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5.4719999999999995</v>
      </c>
      <c r="T3933" s="2">
        <v>3</v>
      </c>
      <c r="U3933" s="2">
        <v>0.2</v>
      </c>
      <c r="V3933" s="2">
        <v>1.6416000000000004</v>
      </c>
    </row>
    <row r="3934" spans="1:22" ht="14.25" customHeight="1">
      <c r="A3934" s="2">
        <v>3933</v>
      </c>
      <c r="B3934" s="2" t="s">
        <v>7068</v>
      </c>
      <c r="C3934" s="2">
        <f>YEAR(Data!$D3934)</f>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2">
        <v>13.195600000000001</v>
      </c>
    </row>
    <row r="3935" spans="1:22" ht="14.25" customHeight="1">
      <c r="A3935" s="2">
        <v>3934</v>
      </c>
      <c r="B3935" s="2" t="s">
        <v>7071</v>
      </c>
      <c r="C3935" s="2">
        <f>YEAR(Data!$D3935)</f>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9.3999999999999986</v>
      </c>
      <c r="T3935" s="2">
        <v>5</v>
      </c>
      <c r="U3935" s="2">
        <v>0</v>
      </c>
      <c r="V3935" s="2">
        <v>2.7259999999999995</v>
      </c>
    </row>
    <row r="3936" spans="1:22" ht="14.25" customHeight="1">
      <c r="A3936" s="2">
        <v>3935</v>
      </c>
      <c r="B3936" s="2" t="s">
        <v>7071</v>
      </c>
      <c r="C3936" s="2">
        <f>YEAR(Data!$D3936)</f>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2">
        <v>37</v>
      </c>
    </row>
    <row r="3937" spans="1:22" ht="14.25" customHeight="1">
      <c r="A3937" s="2">
        <v>3936</v>
      </c>
      <c r="B3937" s="2" t="s">
        <v>7071</v>
      </c>
      <c r="C3937" s="2">
        <f>YEAR(Data!$D3937)</f>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2">
        <v>12.599000000000004</v>
      </c>
    </row>
    <row r="3938" spans="1:22" ht="14.25" customHeight="1">
      <c r="A3938" s="2">
        <v>3937</v>
      </c>
      <c r="B3938" s="2" t="s">
        <v>7072</v>
      </c>
      <c r="C3938" s="2">
        <f>YEAR(Data!$D3938)</f>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28.752000000000002</v>
      </c>
      <c r="T3938" s="2">
        <v>3</v>
      </c>
      <c r="U3938" s="2">
        <v>0.2</v>
      </c>
      <c r="V3938" s="2">
        <v>9.3443999999999985</v>
      </c>
    </row>
    <row r="3939" spans="1:22" ht="14.25" customHeight="1">
      <c r="A3939" s="2">
        <v>3938</v>
      </c>
      <c r="B3939" s="2" t="s">
        <v>7072</v>
      </c>
      <c r="C3939" s="2">
        <f>YEAR(Data!$D3939)</f>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2">
        <v>9.8657999999999983</v>
      </c>
    </row>
    <row r="3940" spans="1:22" ht="14.25" customHeight="1">
      <c r="A3940" s="2">
        <v>3939</v>
      </c>
      <c r="B3940" s="2" t="s">
        <v>7072</v>
      </c>
      <c r="C3940" s="2">
        <f>YEAR(Data!$D3940)</f>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197.37199999999999</v>
      </c>
      <c r="T3940" s="2">
        <v>2</v>
      </c>
      <c r="U3940" s="2">
        <v>0.3</v>
      </c>
      <c r="V3940" s="2">
        <v>-25.376400000000018</v>
      </c>
    </row>
    <row r="3941" spans="1:22" ht="14.25" customHeight="1">
      <c r="A3941" s="2">
        <v>3940</v>
      </c>
      <c r="B3941" s="2" t="s">
        <v>7074</v>
      </c>
      <c r="C3941" s="2">
        <f>YEAR(Data!$D3941)</f>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2">
        <v>356.22500000000002</v>
      </c>
    </row>
    <row r="3942" spans="1:22" ht="14.25" customHeight="1">
      <c r="A3942" s="2">
        <v>3941</v>
      </c>
      <c r="B3942" s="2" t="s">
        <v>7076</v>
      </c>
      <c r="C3942" s="2">
        <f>YEAR(Data!$D3942)</f>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2">
        <v>6.2608000000000015</v>
      </c>
    </row>
    <row r="3943" spans="1:22" ht="14.25" customHeight="1">
      <c r="A3943" s="2">
        <v>3942</v>
      </c>
      <c r="B3943" s="2" t="s">
        <v>7076</v>
      </c>
      <c r="C3943" s="2">
        <f>YEAR(Data!$D3943)</f>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2">
        <v>1.0286999999999997</v>
      </c>
    </row>
    <row r="3944" spans="1:22" ht="14.25" customHeight="1">
      <c r="A3944" s="2">
        <v>3943</v>
      </c>
      <c r="B3944" s="2" t="s">
        <v>7077</v>
      </c>
      <c r="C3944" s="2">
        <f>YEAR(Data!$D3944)</f>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25.920000000000005</v>
      </c>
      <c r="T3944" s="2">
        <v>5</v>
      </c>
      <c r="U3944" s="2">
        <v>0.2</v>
      </c>
      <c r="V3944" s="2">
        <v>9.0719999999999992</v>
      </c>
    </row>
    <row r="3945" spans="1:22" ht="14.25" customHeight="1">
      <c r="A3945" s="2">
        <v>3944</v>
      </c>
      <c r="B3945" s="2" t="s">
        <v>7078</v>
      </c>
      <c r="C3945" s="2">
        <f>YEAR(Data!$D3945)</f>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835.17000000000007</v>
      </c>
      <c r="T3945" s="2">
        <v>7</v>
      </c>
      <c r="U3945" s="2">
        <v>0</v>
      </c>
      <c r="V3945" s="2">
        <v>16.703400000000016</v>
      </c>
    </row>
    <row r="3946" spans="1:22" ht="14.25" customHeight="1">
      <c r="A3946" s="2">
        <v>3945</v>
      </c>
      <c r="B3946" s="2" t="s">
        <v>7081</v>
      </c>
      <c r="C3946" s="2">
        <f>YEAR(Data!$D3946)</f>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2">
        <v>8.4966000000000008</v>
      </c>
    </row>
    <row r="3947" spans="1:22" ht="14.25" customHeight="1">
      <c r="A3947" s="2">
        <v>3946</v>
      </c>
      <c r="B3947" s="2" t="s">
        <v>7082</v>
      </c>
      <c r="C3947" s="2">
        <f>YEAR(Data!$D3947)</f>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2">
        <v>15.534399999999998</v>
      </c>
    </row>
    <row r="3948" spans="1:22" ht="14.25" customHeight="1">
      <c r="A3948" s="2">
        <v>3947</v>
      </c>
      <c r="B3948" s="2" t="s">
        <v>7082</v>
      </c>
      <c r="C3948" s="2">
        <f>YEAR(Data!$D3948)</f>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2.9440000000000004</v>
      </c>
      <c r="T3948" s="2">
        <v>1</v>
      </c>
      <c r="U3948" s="2">
        <v>0.2</v>
      </c>
      <c r="V3948" s="2">
        <v>-0.66240000000000021</v>
      </c>
    </row>
    <row r="3949" spans="1:22" ht="14.25" customHeight="1">
      <c r="A3949" s="2">
        <v>3948</v>
      </c>
      <c r="B3949" s="2" t="s">
        <v>7083</v>
      </c>
      <c r="C3949" s="2">
        <f>YEAR(Data!$D3949)</f>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2">
        <v>1.0347999999999993</v>
      </c>
    </row>
    <row r="3950" spans="1:22" ht="14.25" customHeight="1">
      <c r="A3950" s="2">
        <v>3949</v>
      </c>
      <c r="B3950" s="2" t="s">
        <v>7083</v>
      </c>
      <c r="C3950" s="2">
        <f>YEAR(Data!$D3950)</f>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48.848000000000006</v>
      </c>
      <c r="T3950" s="2">
        <v>2</v>
      </c>
      <c r="U3950" s="2">
        <v>0.2</v>
      </c>
      <c r="V3950" s="2">
        <v>15.8756</v>
      </c>
    </row>
    <row r="3951" spans="1:22" ht="14.25" customHeight="1">
      <c r="A3951" s="2">
        <v>3950</v>
      </c>
      <c r="B3951" s="2" t="s">
        <v>7083</v>
      </c>
      <c r="C3951" s="2">
        <f>YEAR(Data!$D3951)</f>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2">
        <v>6.6311999999999989</v>
      </c>
    </row>
    <row r="3952" spans="1:22" ht="14.25" customHeight="1">
      <c r="A3952" s="2">
        <v>3951</v>
      </c>
      <c r="B3952" s="2" t="s">
        <v>7083</v>
      </c>
      <c r="C3952" s="2">
        <f>YEAR(Data!$D3952)</f>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2">
        <v>-18.221999999999994</v>
      </c>
    </row>
    <row r="3953" spans="1:22" ht="14.25" customHeight="1">
      <c r="A3953" s="2">
        <v>3952</v>
      </c>
      <c r="B3953" s="2" t="s">
        <v>7084</v>
      </c>
      <c r="C3953" s="2">
        <f>YEAR(Data!$D3953)</f>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2">
        <v>6.0367999999999986</v>
      </c>
    </row>
    <row r="3954" spans="1:22" ht="14.25" customHeight="1">
      <c r="A3954" s="2">
        <v>3953</v>
      </c>
      <c r="B3954" s="2" t="s">
        <v>7085</v>
      </c>
      <c r="C3954" s="2">
        <f>YEAR(Data!$D3954)</f>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2">
        <v>13.998599999999989</v>
      </c>
    </row>
    <row r="3955" spans="1:22" ht="14.25" customHeight="1">
      <c r="A3955" s="2">
        <v>3954</v>
      </c>
      <c r="B3955" s="2" t="s">
        <v>7088</v>
      </c>
      <c r="C3955" s="2">
        <f>YEAR(Data!$D3955)</f>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2">
        <v>5.8419999999999996</v>
      </c>
    </row>
    <row r="3956" spans="1:22" ht="14.25" customHeight="1">
      <c r="A3956" s="2">
        <v>3955</v>
      </c>
      <c r="B3956" s="2" t="s">
        <v>7089</v>
      </c>
      <c r="C3956" s="2">
        <f>YEAR(Data!$D3956)</f>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2">
        <v>2.3521000000000001</v>
      </c>
    </row>
    <row r="3957" spans="1:22" ht="14.25" customHeight="1">
      <c r="A3957" s="2">
        <v>3956</v>
      </c>
      <c r="B3957" s="2" t="s">
        <v>7089</v>
      </c>
      <c r="C3957" s="2">
        <f>YEAR(Data!$D3957)</f>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2">
        <v>23.807999999999993</v>
      </c>
    </row>
    <row r="3958" spans="1:22" ht="14.25" customHeight="1">
      <c r="A3958" s="2">
        <v>3957</v>
      </c>
      <c r="B3958" s="2" t="s">
        <v>7090</v>
      </c>
      <c r="C3958" s="2">
        <f>YEAR(Data!$D3958)</f>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2">
        <v>6.4205999999999976</v>
      </c>
    </row>
    <row r="3959" spans="1:22" ht="14.25" customHeight="1">
      <c r="A3959" s="2">
        <v>3958</v>
      </c>
      <c r="B3959" s="2" t="s">
        <v>7091</v>
      </c>
      <c r="C3959" s="2">
        <f>YEAR(Data!$D3959)</f>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11.277000000000001</v>
      </c>
      <c r="T3959" s="2">
        <v>3</v>
      </c>
      <c r="U3959" s="2">
        <v>0.7</v>
      </c>
      <c r="V3959" s="2">
        <v>-8.6456999999999979</v>
      </c>
    </row>
    <row r="3960" spans="1:22" ht="14.25" customHeight="1">
      <c r="A3960" s="2">
        <v>3959</v>
      </c>
      <c r="B3960" s="2" t="s">
        <v>7091</v>
      </c>
      <c r="C3960" s="2">
        <f>YEAR(Data!$D3960)</f>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4.4479999999999995</v>
      </c>
      <c r="T3960" s="2">
        <v>2</v>
      </c>
      <c r="U3960" s="2">
        <v>0.2</v>
      </c>
      <c r="V3960" s="2">
        <v>0.3335999999999999</v>
      </c>
    </row>
    <row r="3961" spans="1:22" ht="14.25" customHeight="1">
      <c r="A3961" s="2">
        <v>3960</v>
      </c>
      <c r="B3961" s="2" t="s">
        <v>7091</v>
      </c>
      <c r="C3961" s="2">
        <f>YEAR(Data!$D3961)</f>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2">
        <v>14.546999999999995</v>
      </c>
    </row>
    <row r="3962" spans="1:22" ht="14.25" customHeight="1">
      <c r="A3962" s="2">
        <v>3961</v>
      </c>
      <c r="B3962" s="2" t="s">
        <v>7094</v>
      </c>
      <c r="C3962" s="2">
        <f>YEAR(Data!$D3962)</f>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2">
        <v>17.608799999999999</v>
      </c>
    </row>
    <row r="3963" spans="1:22" ht="14.25" customHeight="1">
      <c r="A3963" s="2">
        <v>3962</v>
      </c>
      <c r="B3963" s="2" t="s">
        <v>7094</v>
      </c>
      <c r="C3963" s="2">
        <f>YEAR(Data!$D3963)</f>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2">
        <v>44.984999999999985</v>
      </c>
    </row>
    <row r="3964" spans="1:22" ht="14.25" customHeight="1">
      <c r="A3964" s="2">
        <v>3963</v>
      </c>
      <c r="B3964" s="2" t="s">
        <v>7095</v>
      </c>
      <c r="C3964" s="2">
        <f>YEAR(Data!$D3964)</f>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2">
        <v>3.4668000000000005</v>
      </c>
    </row>
    <row r="3965" spans="1:22" ht="14.25" customHeight="1">
      <c r="A3965" s="2">
        <v>3964</v>
      </c>
      <c r="B3965" s="2" t="s">
        <v>7095</v>
      </c>
      <c r="C3965" s="2">
        <f>YEAR(Data!$D3965)</f>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2">
        <v>12.060900000000002</v>
      </c>
    </row>
    <row r="3966" spans="1:22" ht="14.25" customHeight="1">
      <c r="A3966" s="2">
        <v>3965</v>
      </c>
      <c r="B3966" s="2" t="s">
        <v>7096</v>
      </c>
      <c r="C3966" s="2">
        <f>YEAR(Data!$D3966)</f>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2">
        <v>0.88559999999999883</v>
      </c>
    </row>
    <row r="3967" spans="1:22" ht="14.25" customHeight="1">
      <c r="A3967" s="2">
        <v>3966</v>
      </c>
      <c r="B3967" s="2" t="s">
        <v>7099</v>
      </c>
      <c r="C3967" s="2">
        <f>YEAR(Data!$D3967)</f>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2">
        <v>0.88559999999999883</v>
      </c>
    </row>
    <row r="3968" spans="1:22" ht="14.25" customHeight="1">
      <c r="A3968" s="2">
        <v>3967</v>
      </c>
      <c r="B3968" s="2" t="s">
        <v>7100</v>
      </c>
      <c r="C3968" s="2">
        <f>YEAR(Data!$D3968)</f>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2">
        <v>22.8904</v>
      </c>
    </row>
    <row r="3969" spans="1:22" ht="14.25" customHeight="1">
      <c r="A3969" s="2">
        <v>3968</v>
      </c>
      <c r="B3969" s="2" t="s">
        <v>7101</v>
      </c>
      <c r="C3969" s="2">
        <f>YEAR(Data!$D3969)</f>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40.635000000000012</v>
      </c>
      <c r="T3969" s="2">
        <v>7</v>
      </c>
      <c r="U3969" s="2">
        <v>0.7</v>
      </c>
      <c r="V3969" s="2">
        <v>-32.507999999999996</v>
      </c>
    </row>
    <row r="3970" spans="1:22" ht="14.25" customHeight="1">
      <c r="A3970" s="2">
        <v>3969</v>
      </c>
      <c r="B3970" s="2" t="s">
        <v>7102</v>
      </c>
      <c r="C3970" s="2">
        <f>YEAR(Data!$D3970)</f>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5.7279999999999989</v>
      </c>
      <c r="T3970" s="2">
        <v>8</v>
      </c>
      <c r="U3970" s="2">
        <v>0.8</v>
      </c>
      <c r="V3970" s="2">
        <v>-9.1648000000000032</v>
      </c>
    </row>
    <row r="3971" spans="1:22" ht="14.25" customHeight="1">
      <c r="A3971" s="2">
        <v>3970</v>
      </c>
      <c r="B3971" s="2" t="s">
        <v>7102</v>
      </c>
      <c r="C3971" s="2">
        <f>YEAR(Data!$D3971)</f>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2">
        <v>13.199999999999998</v>
      </c>
    </row>
    <row r="3972" spans="1:22" ht="14.25" customHeight="1">
      <c r="A3972" s="2">
        <v>3971</v>
      </c>
      <c r="B3972" s="2" t="s">
        <v>7105</v>
      </c>
      <c r="C3972" s="2">
        <f>YEAR(Data!$D3972)</f>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53.820000000000007</v>
      </c>
      <c r="T3972" s="2">
        <v>9</v>
      </c>
      <c r="U3972" s="2">
        <v>0</v>
      </c>
      <c r="V3972" s="2">
        <v>24.218999999999998</v>
      </c>
    </row>
    <row r="3973" spans="1:22" ht="14.25" customHeight="1">
      <c r="A3973" s="2">
        <v>3972</v>
      </c>
      <c r="B3973" s="2" t="s">
        <v>7108</v>
      </c>
      <c r="C3973" s="2">
        <f>YEAR(Data!$D3973)</f>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2">
        <v>20.633600000000001</v>
      </c>
    </row>
    <row r="3974" spans="1:22" ht="14.25" customHeight="1">
      <c r="A3974" s="2">
        <v>3973</v>
      </c>
      <c r="B3974" s="2" t="s">
        <v>7109</v>
      </c>
      <c r="C3974" s="2">
        <f>YEAR(Data!$D3974)</f>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2">
        <v>6.74</v>
      </c>
    </row>
    <row r="3975" spans="1:22" ht="14.25" customHeight="1">
      <c r="A3975" s="2">
        <v>3974</v>
      </c>
      <c r="B3975" s="2" t="s">
        <v>7109</v>
      </c>
      <c r="C3975" s="2">
        <f>YEAR(Data!$D3975)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29.800000000000004</v>
      </c>
      <c r="T3975" s="2">
        <v>5</v>
      </c>
      <c r="U3975" s="2">
        <v>0.2</v>
      </c>
      <c r="V3975" s="2">
        <v>9.3124999999999982</v>
      </c>
    </row>
    <row r="3976" spans="1:22" ht="14.25" customHeight="1">
      <c r="A3976" s="2">
        <v>3975</v>
      </c>
      <c r="B3976" s="2" t="s">
        <v>7109</v>
      </c>
      <c r="C3976" s="2">
        <f>YEAR(Data!$D3976)</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124.19999999999999</v>
      </c>
    </row>
    <row r="3977" spans="1:22" ht="14.25" customHeight="1">
      <c r="A3977" s="2">
        <v>3976</v>
      </c>
      <c r="B3977" s="2" t="s">
        <v>7109</v>
      </c>
      <c r="C3977" s="2">
        <f>YEAR(Data!$D3977)</f>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2">
        <v>14.981400000000001</v>
      </c>
    </row>
    <row r="3978" spans="1:22" ht="14.25" customHeight="1">
      <c r="A3978" s="2">
        <v>3977</v>
      </c>
      <c r="B3978" s="2" t="s">
        <v>7110</v>
      </c>
      <c r="C3978" s="2">
        <f>YEAR(Data!$D3978)</f>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2">
        <v>11.177600000000002</v>
      </c>
    </row>
    <row r="3979" spans="1:22" ht="14.25" customHeight="1">
      <c r="A3979" s="2">
        <v>3978</v>
      </c>
      <c r="B3979" s="2" t="s">
        <v>7113</v>
      </c>
      <c r="C3979" s="2">
        <f>YEAR(Data!$D3979)</f>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2">
        <v>4.1123999999999992</v>
      </c>
    </row>
    <row r="3980" spans="1:22" ht="14.25" customHeight="1">
      <c r="A3980" s="2">
        <v>3979</v>
      </c>
      <c r="B3980" s="2" t="s">
        <v>7113</v>
      </c>
      <c r="C3980" s="2">
        <f>YEAR(Data!$D3980)</f>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2">
        <v>-20.136200000000006</v>
      </c>
    </row>
    <row r="3981" spans="1:22" ht="14.25" customHeight="1">
      <c r="A3981" s="2">
        <v>3980</v>
      </c>
      <c r="B3981" s="2" t="s">
        <v>7114</v>
      </c>
      <c r="C3981" s="2">
        <f>YEAR(Data!$D3981)</f>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53.315999999999995</v>
      </c>
      <c r="T3981" s="2">
        <v>2</v>
      </c>
      <c r="U3981" s="2">
        <v>0.4</v>
      </c>
      <c r="V3981" s="2">
        <v>-19.549200000000006</v>
      </c>
    </row>
    <row r="3982" spans="1:22" ht="14.25" customHeight="1">
      <c r="A3982" s="2">
        <v>3981</v>
      </c>
      <c r="B3982" s="2" t="s">
        <v>7114</v>
      </c>
      <c r="C3982" s="2">
        <f>YEAR(Data!$D3982)</f>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56.519999999999996</v>
      </c>
      <c r="T3982" s="2">
        <v>3</v>
      </c>
      <c r="U3982" s="2">
        <v>0</v>
      </c>
      <c r="V3982" s="2">
        <v>15.8256</v>
      </c>
    </row>
    <row r="3983" spans="1:22" ht="14.25" customHeight="1">
      <c r="A3983" s="2">
        <v>3982</v>
      </c>
      <c r="B3983" s="2" t="s">
        <v>7115</v>
      </c>
      <c r="C3983" s="2">
        <f>YEAR(Data!$D3983)</f>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2">
        <v>9.7911000000000001</v>
      </c>
    </row>
    <row r="3984" spans="1:22" ht="14.25" customHeight="1">
      <c r="A3984" s="2">
        <v>3983</v>
      </c>
      <c r="B3984" s="2" t="s">
        <v>7116</v>
      </c>
      <c r="C3984" s="2">
        <f>YEAR(Data!$D3984)</f>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-3.5996000000000521</v>
      </c>
    </row>
    <row r="3985" spans="1:22" ht="14.25" customHeight="1">
      <c r="A3985" s="2">
        <v>3984</v>
      </c>
      <c r="B3985" s="2" t="s">
        <v>7116</v>
      </c>
      <c r="C3985" s="2">
        <f>YEAR(Data!$D3985)</f>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2799.9600000000005</v>
      </c>
      <c r="T3985" s="2">
        <v>5</v>
      </c>
      <c r="U3985" s="2">
        <v>0.2</v>
      </c>
      <c r="V3985" s="2">
        <v>944.98649999999986</v>
      </c>
    </row>
    <row r="3986" spans="1:22" ht="14.25" customHeight="1">
      <c r="A3986" s="2">
        <v>3985</v>
      </c>
      <c r="B3986" s="2" t="s">
        <v>7116</v>
      </c>
      <c r="C3986" s="2">
        <f>YEAR(Data!$D3986)</f>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2">
        <v>24.47</v>
      </c>
    </row>
    <row r="3987" spans="1:22" ht="14.25" customHeight="1">
      <c r="A3987" s="2">
        <v>3986</v>
      </c>
      <c r="B3987" s="2" t="s">
        <v>7117</v>
      </c>
      <c r="C3987" s="2">
        <f>YEAR(Data!$D3987)</f>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2">
        <v>24.235199999999978</v>
      </c>
    </row>
    <row r="3988" spans="1:22" ht="14.25" customHeight="1">
      <c r="A3988" s="2">
        <v>3987</v>
      </c>
      <c r="B3988" s="2" t="s">
        <v>7118</v>
      </c>
      <c r="C3988" s="2">
        <f>YEAR(Data!$D3988)</f>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2">
        <v>621.97440000000006</v>
      </c>
    </row>
    <row r="3989" spans="1:22" ht="14.25" customHeight="1">
      <c r="A3989" s="2">
        <v>3988</v>
      </c>
      <c r="B3989" s="2" t="s">
        <v>7118</v>
      </c>
      <c r="C3989" s="2">
        <f>YEAR(Data!$D3989)</f>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2">
        <v>10.487500000000001</v>
      </c>
    </row>
    <row r="3990" spans="1:22" ht="14.25" customHeight="1">
      <c r="A3990" s="2">
        <v>3989</v>
      </c>
      <c r="B3990" s="2" t="s">
        <v>7121</v>
      </c>
      <c r="C3990" s="2">
        <f>YEAR(Data!$D3990)</f>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2">
        <v>13.845999999999997</v>
      </c>
    </row>
    <row r="3991" spans="1:22" ht="14.25" customHeight="1">
      <c r="A3991" s="2">
        <v>3990</v>
      </c>
      <c r="B3991" s="2" t="s">
        <v>7126</v>
      </c>
      <c r="C3991" s="2">
        <f>YEAR(Data!$D3991)</f>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2">
        <v>20.1248</v>
      </c>
    </row>
    <row r="3992" spans="1:22" ht="14.25" customHeight="1">
      <c r="A3992" s="2">
        <v>3991</v>
      </c>
      <c r="B3992" s="2" t="s">
        <v>7128</v>
      </c>
      <c r="C3992" s="2">
        <f>YEAR(Data!$D3992)</f>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286.34400000000005</v>
      </c>
      <c r="T3992" s="2">
        <v>3</v>
      </c>
      <c r="U3992" s="2">
        <v>0.2</v>
      </c>
      <c r="V3992" s="2">
        <v>-64.427400000000006</v>
      </c>
    </row>
    <row r="3993" spans="1:22" ht="14.25" customHeight="1">
      <c r="A3993" s="2">
        <v>3992</v>
      </c>
      <c r="B3993" s="2" t="s">
        <v>7129</v>
      </c>
      <c r="C3993" s="2">
        <f>YEAR(Data!$D3993)</f>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63.552000000000007</v>
      </c>
      <c r="T3993" s="2">
        <v>3</v>
      </c>
      <c r="U3993" s="2">
        <v>0.2</v>
      </c>
      <c r="V3993" s="2">
        <v>14.299199999999999</v>
      </c>
    </row>
    <row r="3994" spans="1:22" ht="14.25" customHeight="1">
      <c r="A3994" s="2">
        <v>3993</v>
      </c>
      <c r="B3994" s="2" t="s">
        <v>7129</v>
      </c>
      <c r="C3994" s="2">
        <f>YEAR(Data!$D3994)</f>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2">
        <v>4.6547999999999927</v>
      </c>
    </row>
    <row r="3995" spans="1:22" ht="14.25" customHeight="1">
      <c r="A3995" s="2">
        <v>3994</v>
      </c>
      <c r="B3995" s="2" t="s">
        <v>7129</v>
      </c>
      <c r="C3995" s="2">
        <f>YEAR(Data!$D3995)</f>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2">
        <v>10.793999999999983</v>
      </c>
    </row>
    <row r="3996" spans="1:22" ht="14.25" customHeight="1">
      <c r="A3996" s="2">
        <v>3995</v>
      </c>
      <c r="B3996" s="2" t="s">
        <v>7130</v>
      </c>
      <c r="C3996" s="2">
        <f>YEAR(Data!$D3996)</f>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512.93999999999994</v>
      </c>
      <c r="T3996" s="2">
        <v>3</v>
      </c>
      <c r="U3996" s="2">
        <v>0</v>
      </c>
      <c r="V3996" s="2">
        <v>97.45859999999999</v>
      </c>
    </row>
    <row r="3997" spans="1:22" ht="14.25" customHeight="1">
      <c r="A3997" s="2">
        <v>3996</v>
      </c>
      <c r="B3997" s="2" t="s">
        <v>7130</v>
      </c>
      <c r="C3997" s="2">
        <f>YEAR(Data!$D3997)</f>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2">
        <v>189.40460000000002</v>
      </c>
    </row>
    <row r="3998" spans="1:22" ht="14.25" customHeight="1">
      <c r="A3998" s="2">
        <v>3997</v>
      </c>
      <c r="B3998" s="2" t="s">
        <v>7130</v>
      </c>
      <c r="C3998" s="2">
        <f>YEAR(Data!$D3998)</f>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2">
        <v>223.28549999999993</v>
      </c>
    </row>
    <row r="3999" spans="1:22" ht="14.25" customHeight="1">
      <c r="A3999" s="2">
        <v>3998</v>
      </c>
      <c r="B3999" s="2" t="s">
        <v>7130</v>
      </c>
      <c r="C3999" s="2">
        <f>YEAR(Data!$D3999)</f>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2">
        <v>4.4939999999999998</v>
      </c>
    </row>
    <row r="4000" spans="1:22" ht="14.25" customHeight="1">
      <c r="A4000" s="2">
        <v>3999</v>
      </c>
      <c r="B4000" s="2" t="s">
        <v>7130</v>
      </c>
      <c r="C4000" s="2">
        <f>YEAR(Data!$D4000)</f>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2">
        <v>82.077600000000004</v>
      </c>
    </row>
    <row r="4001" spans="1:22" ht="14.25" customHeight="1">
      <c r="A4001" s="2">
        <v>4000</v>
      </c>
      <c r="B4001" s="2" t="s">
        <v>7135</v>
      </c>
      <c r="C4001" s="2">
        <f>YEAR(Data!$D4001)</f>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231.92000000000002</v>
      </c>
      <c r="T4001" s="2">
        <v>5</v>
      </c>
      <c r="U4001" s="2">
        <v>0.2</v>
      </c>
      <c r="V4001" s="2">
        <v>5.7980000000000018</v>
      </c>
    </row>
    <row r="4002" spans="1:22" ht="14.25" customHeight="1">
      <c r="A4002" s="2">
        <v>4001</v>
      </c>
      <c r="B4002" s="2" t="s">
        <v>7136</v>
      </c>
      <c r="C4002" s="2">
        <f>YEAR(Data!$D4002)</f>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2">
        <v>19.040999999999997</v>
      </c>
    </row>
    <row r="4003" spans="1:22" ht="14.25" customHeight="1">
      <c r="A4003" s="2">
        <v>4002</v>
      </c>
      <c r="B4003" s="2" t="s">
        <v>7136</v>
      </c>
      <c r="C4003" s="2">
        <f>YEAR(Data!$D4003)</f>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2">
        <v>58.649999999999984</v>
      </c>
    </row>
    <row r="4004" spans="1:22" ht="14.25" customHeight="1">
      <c r="A4004" s="2">
        <v>4003</v>
      </c>
      <c r="B4004" s="2" t="s">
        <v>7139</v>
      </c>
      <c r="C4004" s="2">
        <f>YEAR(Data!$D4004)</f>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2">
        <v>-127.57919999999996</v>
      </c>
    </row>
    <row r="4005" spans="1:22" ht="14.25" customHeight="1">
      <c r="A4005" s="2">
        <v>4004</v>
      </c>
      <c r="B4005" s="2" t="s">
        <v>7139</v>
      </c>
      <c r="C4005" s="2">
        <f>YEAR(Data!$D4005)</f>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287.90999999999997</v>
      </c>
      <c r="T4005" s="2">
        <v>3</v>
      </c>
      <c r="U4005" s="2">
        <v>0.4</v>
      </c>
      <c r="V4005" s="2">
        <v>33.589499999999987</v>
      </c>
    </row>
    <row r="4006" spans="1:22" ht="14.25" customHeight="1">
      <c r="A4006" s="2">
        <v>4005</v>
      </c>
      <c r="B4006" s="2" t="s">
        <v>7139</v>
      </c>
      <c r="C4006" s="2">
        <f>YEAR(Data!$D4006)</f>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2">
        <v>11.894999999999994</v>
      </c>
    </row>
    <row r="4007" spans="1:22" ht="14.25" customHeight="1">
      <c r="A4007" s="2">
        <v>4006</v>
      </c>
      <c r="B4007" s="2" t="s">
        <v>7142</v>
      </c>
      <c r="C4007" s="2">
        <f>YEAR(Data!$D4007)</f>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2">
        <v>0.49839999999999995</v>
      </c>
    </row>
    <row r="4008" spans="1:22" ht="14.25" customHeight="1">
      <c r="A4008" s="2">
        <v>4007</v>
      </c>
      <c r="B4008" s="2" t="s">
        <v>7142</v>
      </c>
      <c r="C4008" s="2">
        <f>YEAR(Data!$D4008)</f>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2">
        <v>12.441600000000001</v>
      </c>
    </row>
    <row r="4009" spans="1:22" ht="14.25" customHeight="1">
      <c r="A4009" s="2">
        <v>4008</v>
      </c>
      <c r="B4009" s="2" t="s">
        <v>7142</v>
      </c>
      <c r="C4009" s="2">
        <f>YEAR(Data!$D4009)</f>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2">
        <v>21.407399999999999</v>
      </c>
    </row>
    <row r="4010" spans="1:22" ht="14.25" customHeight="1">
      <c r="A4010" s="2">
        <v>4009</v>
      </c>
      <c r="B4010" s="2" t="s">
        <v>7147</v>
      </c>
      <c r="C4010" s="2">
        <f>YEAR(Data!$D4010)</f>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6.8480000000000008</v>
      </c>
      <c r="T4010" s="2">
        <v>2</v>
      </c>
      <c r="U4010" s="2">
        <v>0.2</v>
      </c>
      <c r="V4010" s="2">
        <v>0.59920000000000018</v>
      </c>
    </row>
    <row r="4011" spans="1:22" ht="14.25" customHeight="1">
      <c r="A4011" s="2">
        <v>4010</v>
      </c>
      <c r="B4011" s="2" t="s">
        <v>7148</v>
      </c>
      <c r="C4011" s="2">
        <f>YEAR(Data!$D4011)</f>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2">
        <v>199.26060000000004</v>
      </c>
    </row>
    <row r="4012" spans="1:22" ht="14.25" customHeight="1">
      <c r="A4012" s="2">
        <v>4011</v>
      </c>
      <c r="B4012" s="2" t="s">
        <v>7151</v>
      </c>
      <c r="C4012" s="2">
        <f>YEAR(Data!$D4012)</f>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2">
        <v>2.6399999999999997</v>
      </c>
    </row>
    <row r="4013" spans="1:22" ht="14.25" customHeight="1">
      <c r="A4013" s="2">
        <v>4012</v>
      </c>
      <c r="B4013" s="2" t="s">
        <v>7151</v>
      </c>
      <c r="C4013" s="2">
        <f>YEAR(Data!$D4013)</f>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2">
        <v>3.9295999999999989</v>
      </c>
    </row>
    <row r="4014" spans="1:22" ht="14.25" customHeight="1">
      <c r="A4014" s="2">
        <v>4013</v>
      </c>
      <c r="B4014" s="2" t="s">
        <v>7152</v>
      </c>
      <c r="C4014" s="2">
        <f>YEAR(Data!$D4014)</f>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2">
        <v>4.9647999999999985</v>
      </c>
    </row>
    <row r="4015" spans="1:22" ht="14.25" customHeight="1">
      <c r="A4015" s="2">
        <v>4014</v>
      </c>
      <c r="B4015" s="2" t="s">
        <v>7154</v>
      </c>
      <c r="C4015" s="2">
        <f>YEAR(Data!$D4015)</f>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542.93999999999994</v>
      </c>
      <c r="T4015" s="2">
        <v>3</v>
      </c>
      <c r="U4015" s="2">
        <v>0</v>
      </c>
      <c r="V4015" s="2">
        <v>152.02319999999997</v>
      </c>
    </row>
    <row r="4016" spans="1:22" ht="14.25" customHeight="1">
      <c r="A4016" s="2">
        <v>4015</v>
      </c>
      <c r="B4016" s="2" t="s">
        <v>7154</v>
      </c>
      <c r="C4016" s="2">
        <f>YEAR(Data!$D4016)</f>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2">
        <v>4.2336</v>
      </c>
    </row>
    <row r="4017" spans="1:22" ht="14.25" customHeight="1">
      <c r="A4017" s="2">
        <v>4016</v>
      </c>
      <c r="B4017" s="2" t="s">
        <v>7154</v>
      </c>
      <c r="C4017" s="2">
        <f>YEAR(Data!$D4017)</f>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193.79999999999998</v>
      </c>
      <c r="T4017" s="2">
        <v>5</v>
      </c>
      <c r="U4017" s="2">
        <v>0</v>
      </c>
      <c r="V4017" s="2">
        <v>94.962000000000003</v>
      </c>
    </row>
    <row r="4018" spans="1:22" ht="14.25" customHeight="1">
      <c r="A4018" s="2">
        <v>4017</v>
      </c>
      <c r="B4018" s="2" t="s">
        <v>7154</v>
      </c>
      <c r="C4018" s="2">
        <f>YEAR(Data!$D4018)</f>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21.400000000000002</v>
      </c>
      <c r="T4018" s="2">
        <v>5</v>
      </c>
      <c r="U4018" s="2">
        <v>0</v>
      </c>
      <c r="V4018" s="2">
        <v>9.629999999999999</v>
      </c>
    </row>
    <row r="4019" spans="1:22" ht="14.25" customHeight="1">
      <c r="A4019" s="2">
        <v>4018</v>
      </c>
      <c r="B4019" s="2" t="s">
        <v>7154</v>
      </c>
      <c r="C4019" s="2">
        <f>YEAR(Data!$D4019)</f>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2">
        <v>48.94</v>
      </c>
    </row>
    <row r="4020" spans="1:22" ht="14.25" customHeight="1">
      <c r="A4020" s="2">
        <v>4019</v>
      </c>
      <c r="B4020" s="2" t="s">
        <v>7154</v>
      </c>
      <c r="C4020" s="2">
        <f>YEAR(Data!$D4020)</f>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2">
        <v>47.862899999999982</v>
      </c>
    </row>
    <row r="4021" spans="1:22" ht="14.25" customHeight="1">
      <c r="A4021" s="2">
        <v>4020</v>
      </c>
      <c r="B4021" s="2" t="s">
        <v>7154</v>
      </c>
      <c r="C4021" s="2">
        <f>YEAR(Data!$D4021)</f>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2">
        <v>6.7236000000000002</v>
      </c>
    </row>
    <row r="4022" spans="1:22" ht="14.25" customHeight="1">
      <c r="A4022" s="2">
        <v>4021</v>
      </c>
      <c r="B4022" s="2" t="s">
        <v>7157</v>
      </c>
      <c r="C4022" s="2">
        <f>YEAR(Data!$D4022)</f>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2">
        <v>-4.858799999999988</v>
      </c>
    </row>
    <row r="4023" spans="1:22" ht="14.25" customHeight="1">
      <c r="A4023" s="2">
        <v>4022</v>
      </c>
      <c r="B4023" s="2" t="s">
        <v>7157</v>
      </c>
      <c r="C4023" s="2">
        <f>YEAR(Data!$D4023)</f>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82.782000000000011</v>
      </c>
      <c r="T4023" s="2">
        <v>3</v>
      </c>
      <c r="U4023" s="2">
        <v>0.4</v>
      </c>
      <c r="V4023" s="2">
        <v>-15.176700000000004</v>
      </c>
    </row>
    <row r="4024" spans="1:22" ht="14.25" customHeight="1">
      <c r="A4024" s="2">
        <v>4023</v>
      </c>
      <c r="B4024" s="2" t="s">
        <v>7157</v>
      </c>
      <c r="C4024" s="2">
        <f>YEAR(Data!$D4024)</f>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853.92999999999984</v>
      </c>
      <c r="T4024" s="2">
        <v>5</v>
      </c>
      <c r="U4024" s="2">
        <v>0.3</v>
      </c>
      <c r="V4024" s="2">
        <v>0</v>
      </c>
    </row>
    <row r="4025" spans="1:22" ht="14.25" customHeight="1">
      <c r="A4025" s="2">
        <v>4024</v>
      </c>
      <c r="B4025" s="2" t="s">
        <v>7160</v>
      </c>
      <c r="C4025" s="2">
        <f>YEAR(Data!$D4025)</f>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2">
        <v>6.5490000000000208</v>
      </c>
    </row>
    <row r="4026" spans="1:22" ht="14.25" customHeight="1">
      <c r="A4026" s="2">
        <v>4025</v>
      </c>
      <c r="B4026" s="2" t="s">
        <v>7160</v>
      </c>
      <c r="C4026" s="2">
        <f>YEAR(Data!$D4026)</f>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2">
        <v>34.741999999999997</v>
      </c>
    </row>
    <row r="4027" spans="1:22" ht="14.25" customHeight="1">
      <c r="A4027" s="2">
        <v>4026</v>
      </c>
      <c r="B4027" s="2" t="s">
        <v>7163</v>
      </c>
      <c r="C4027" s="2">
        <f>YEAR(Data!$D4027)</f>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2">
        <v>10.011599999999998</v>
      </c>
    </row>
    <row r="4028" spans="1:22" ht="14.25" customHeight="1">
      <c r="A4028" s="2">
        <v>4027</v>
      </c>
      <c r="B4028" s="2" t="s">
        <v>7163</v>
      </c>
      <c r="C4028" s="2">
        <f>YEAR(Data!$D4028)</f>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9.1840000000000011</v>
      </c>
      <c r="T4028" s="2">
        <v>7</v>
      </c>
      <c r="U4028" s="2">
        <v>0.2</v>
      </c>
      <c r="V4028" s="2">
        <v>2.8699999999999992</v>
      </c>
    </row>
    <row r="4029" spans="1:22" ht="14.25" customHeight="1">
      <c r="A4029" s="2">
        <v>4028</v>
      </c>
      <c r="B4029" s="2" t="s">
        <v>7163</v>
      </c>
      <c r="C4029" s="2">
        <f>YEAR(Data!$D4029)</f>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2">
        <v>13.438599999999994</v>
      </c>
    </row>
    <row r="4030" spans="1:22" ht="14.25" customHeight="1">
      <c r="A4030" s="2">
        <v>4029</v>
      </c>
      <c r="B4030" s="2" t="s">
        <v>7163</v>
      </c>
      <c r="C4030" s="2">
        <f>YEAR(Data!$D4030)</f>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12.863999999999995</v>
      </c>
      <c r="T4030" s="2">
        <v>8</v>
      </c>
      <c r="U4030" s="2">
        <v>0.8</v>
      </c>
      <c r="V4030" s="2">
        <v>-22.512</v>
      </c>
    </row>
    <row r="4031" spans="1:22" ht="14.25" customHeight="1">
      <c r="A4031" s="2">
        <v>4030</v>
      </c>
      <c r="B4031" s="2" t="s">
        <v>7165</v>
      </c>
      <c r="C4031" s="2">
        <f>YEAR(Data!$D4031)</f>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2">
        <v>239.98500000000001</v>
      </c>
    </row>
    <row r="4032" spans="1:22" ht="14.25" customHeight="1">
      <c r="A4032" s="2">
        <v>4031</v>
      </c>
      <c r="B4032" s="2" t="s">
        <v>7165</v>
      </c>
      <c r="C4032" s="2">
        <f>YEAR(Data!$D4032)</f>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2">
        <v>60.5488</v>
      </c>
    </row>
    <row r="4033" spans="1:22" ht="14.25" customHeight="1">
      <c r="A4033" s="2">
        <v>4032</v>
      </c>
      <c r="B4033" s="2" t="s">
        <v>7166</v>
      </c>
      <c r="C4033" s="2">
        <f>YEAR(Data!$D4033)</f>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2">
        <v>66.326400000000007</v>
      </c>
    </row>
    <row r="4034" spans="1:22" ht="14.25" customHeight="1">
      <c r="A4034" s="2">
        <v>4033</v>
      </c>
      <c r="B4034" s="2" t="s">
        <v>7166</v>
      </c>
      <c r="C4034" s="2">
        <f>YEAR(Data!$D4034)</f>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29.900000000000002</v>
      </c>
      <c r="T4034" s="2">
        <v>5</v>
      </c>
      <c r="U4034" s="2">
        <v>0</v>
      </c>
      <c r="V4034" s="2">
        <v>14.651</v>
      </c>
    </row>
    <row r="4035" spans="1:22" ht="14.25" customHeight="1">
      <c r="A4035" s="2">
        <v>4034</v>
      </c>
      <c r="B4035" s="2" t="s">
        <v>7166</v>
      </c>
      <c r="C4035" s="2">
        <f>YEAR(Data!$D4035)</f>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2">
        <v>21</v>
      </c>
    </row>
    <row r="4036" spans="1:22" ht="14.25" customHeight="1">
      <c r="A4036" s="2">
        <v>4035</v>
      </c>
      <c r="B4036" s="2" t="s">
        <v>7168</v>
      </c>
      <c r="C4036" s="2">
        <f>YEAR(Data!$D4036)</f>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2">
        <v>-14.331299999999992</v>
      </c>
    </row>
    <row r="4037" spans="1:22" ht="14.25" customHeight="1">
      <c r="A4037" s="2">
        <v>4036</v>
      </c>
      <c r="B4037" s="2" t="s">
        <v>7168</v>
      </c>
      <c r="C4037" s="2">
        <f>YEAR(Data!$D4037)</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2">
        <v>76.790399999999977</v>
      </c>
    </row>
    <row r="4038" spans="1:22" ht="14.25" customHeight="1">
      <c r="A4038" s="2">
        <v>4037</v>
      </c>
      <c r="B4038" s="2" t="s">
        <v>7169</v>
      </c>
      <c r="C4038" s="2">
        <f>YEAR(Data!$D4038)</f>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24.816000000000003</v>
      </c>
      <c r="T4038" s="2">
        <v>2</v>
      </c>
      <c r="U4038" s="2">
        <v>0.2</v>
      </c>
      <c r="V4038" s="2">
        <v>1.5509999999999984</v>
      </c>
    </row>
    <row r="4039" spans="1:22" ht="14.25" customHeight="1">
      <c r="A4039" s="2">
        <v>4038</v>
      </c>
      <c r="B4039" s="2" t="s">
        <v>7170</v>
      </c>
      <c r="C4039" s="2">
        <f>YEAR(Data!$D4039)</f>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24.900000000000002</v>
      </c>
      <c r="T4039" s="2">
        <v>5</v>
      </c>
      <c r="U4039" s="2">
        <v>0</v>
      </c>
      <c r="V4039" s="2">
        <v>8.2169999999999987</v>
      </c>
    </row>
    <row r="4040" spans="1:22" ht="14.25" customHeight="1">
      <c r="A4040" s="2">
        <v>4039</v>
      </c>
      <c r="B4040" s="2" t="s">
        <v>7170</v>
      </c>
      <c r="C4040" s="2">
        <f>YEAR(Data!$D4040)</f>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2">
        <v>9.5039999999999996</v>
      </c>
    </row>
    <row r="4041" spans="1:22" ht="14.25" customHeight="1">
      <c r="A4041" s="2">
        <v>4040</v>
      </c>
      <c r="B4041" s="2" t="s">
        <v>7170</v>
      </c>
      <c r="C4041" s="2">
        <f>YEAR(Data!$D4041)</f>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767.95200000000011</v>
      </c>
      <c r="T4041" s="2">
        <v>6</v>
      </c>
      <c r="U4041" s="2">
        <v>0.2</v>
      </c>
      <c r="V4041" s="2">
        <v>287.98199999999997</v>
      </c>
    </row>
    <row r="4042" spans="1:22" ht="14.25" customHeight="1">
      <c r="A4042" s="2">
        <v>4041</v>
      </c>
      <c r="B4042" s="2" t="s">
        <v>7170</v>
      </c>
      <c r="C4042" s="2">
        <f>YEAR(Data!$D4042)</f>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14.352000000000002</v>
      </c>
      <c r="T4042" s="2">
        <v>3</v>
      </c>
      <c r="U4042" s="2">
        <v>0.2</v>
      </c>
      <c r="V4042" s="2">
        <v>4.6643999999999988</v>
      </c>
    </row>
    <row r="4043" spans="1:22" ht="14.25" customHeight="1">
      <c r="A4043" s="2">
        <v>4042</v>
      </c>
      <c r="B4043" s="2" t="s">
        <v>7170</v>
      </c>
      <c r="C4043" s="2">
        <f>YEAR(Data!$D4043)</f>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2">
        <v>19.197599999999994</v>
      </c>
    </row>
    <row r="4044" spans="1:22" ht="14.25" customHeight="1">
      <c r="A4044" s="2">
        <v>4043</v>
      </c>
      <c r="B4044" s="2" t="s">
        <v>7170</v>
      </c>
      <c r="C4044" s="2">
        <f>YEAR(Data!$D4044)</f>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2">
        <v>126.39420000000001</v>
      </c>
    </row>
    <row r="4045" spans="1:22" ht="14.25" customHeight="1">
      <c r="A4045" s="2">
        <v>4044</v>
      </c>
      <c r="B4045" s="2" t="s">
        <v>7170</v>
      </c>
      <c r="C4045" s="2">
        <f>YEAR(Data!$D4045)</f>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2">
        <v>23.990399999999994</v>
      </c>
    </row>
    <row r="4046" spans="1:22" ht="14.25" customHeight="1">
      <c r="A4046" s="2">
        <v>4045</v>
      </c>
      <c r="B4046" s="2" t="s">
        <v>7171</v>
      </c>
      <c r="C4046" s="2">
        <f>YEAR(Data!$D4046)</f>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2">
        <v>57.358000000000011</v>
      </c>
    </row>
    <row r="4047" spans="1:22" ht="14.25" customHeight="1">
      <c r="A4047" s="2">
        <v>4046</v>
      </c>
      <c r="B4047" s="2" t="s">
        <v>7172</v>
      </c>
      <c r="C4047" s="2">
        <f>YEAR(Data!$D4047)</f>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9.155999999999997</v>
      </c>
      <c r="T4047" s="2">
        <v>3</v>
      </c>
      <c r="U4047" s="2">
        <v>0.8</v>
      </c>
      <c r="V4047" s="2">
        <v>-13.734000000000002</v>
      </c>
    </row>
    <row r="4048" spans="1:22" ht="14.25" customHeight="1">
      <c r="A4048" s="2">
        <v>4047</v>
      </c>
      <c r="B4048" s="2" t="s">
        <v>7173</v>
      </c>
      <c r="C4048" s="2">
        <f>YEAR(Data!$D4048)</f>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23.991999999999994</v>
      </c>
      <c r="T4048" s="2">
        <v>2</v>
      </c>
      <c r="U4048" s="2">
        <v>0.8</v>
      </c>
      <c r="V4048" s="2">
        <v>-62.379199999999997</v>
      </c>
    </row>
    <row r="4049" spans="1:22" ht="14.25" customHeight="1">
      <c r="A4049" s="2">
        <v>4048</v>
      </c>
      <c r="B4049" s="2" t="s">
        <v>7174</v>
      </c>
      <c r="C4049" s="2">
        <f>YEAR(Data!$D4049)</f>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2">
        <v>39.6312</v>
      </c>
    </row>
    <row r="4050" spans="1:22" ht="14.25" customHeight="1">
      <c r="A4050" s="2">
        <v>4049</v>
      </c>
      <c r="B4050" s="2" t="s">
        <v>7174</v>
      </c>
      <c r="C4050" s="2">
        <f>YEAR(Data!$D4050)</f>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2">
        <v>191.96799999999996</v>
      </c>
    </row>
    <row r="4051" spans="1:22" ht="14.25" customHeight="1">
      <c r="A4051" s="2">
        <v>4050</v>
      </c>
      <c r="B4051" s="2" t="s">
        <v>7175</v>
      </c>
      <c r="C4051" s="2">
        <f>YEAR(Data!$D4051)</f>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2">
        <v>49.804199999999994</v>
      </c>
    </row>
    <row r="4052" spans="1:22" ht="14.25" customHeight="1">
      <c r="A4052" s="2">
        <v>4051</v>
      </c>
      <c r="B4052" s="2" t="s">
        <v>7175</v>
      </c>
      <c r="C4052" s="2">
        <f>YEAR(Data!$D4052)</f>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2">
        <v>32.633200000000016</v>
      </c>
    </row>
    <row r="4053" spans="1:22" ht="14.25" customHeight="1">
      <c r="A4053" s="2">
        <v>4052</v>
      </c>
      <c r="B4053" s="2" t="s">
        <v>7176</v>
      </c>
      <c r="C4053" s="2">
        <f>YEAR(Data!$D4053)</f>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2">
        <v>1.4783999999999997</v>
      </c>
    </row>
    <row r="4054" spans="1:22" ht="14.25" customHeight="1">
      <c r="A4054" s="2">
        <v>4053</v>
      </c>
      <c r="B4054" s="2" t="s">
        <v>7176</v>
      </c>
      <c r="C4054" s="2">
        <f>YEAR(Data!$D4054)</f>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2">
        <v>-81.854399999999998</v>
      </c>
    </row>
    <row r="4055" spans="1:22" ht="14.25" customHeight="1">
      <c r="A4055" s="2">
        <v>4054</v>
      </c>
      <c r="B4055" s="2" t="s">
        <v>7176</v>
      </c>
      <c r="C4055" s="2">
        <f>YEAR(Data!$D4055)</f>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2">
        <v>18.017999999999997</v>
      </c>
    </row>
    <row r="4056" spans="1:22" ht="14.25" customHeight="1">
      <c r="A4056" s="2">
        <v>4055</v>
      </c>
      <c r="B4056" s="2" t="s">
        <v>7176</v>
      </c>
      <c r="C4056" s="2">
        <f>YEAR(Data!$D4056)</f>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2">
        <v>6.8015999999999996</v>
      </c>
    </row>
    <row r="4057" spans="1:22" ht="14.25" customHeight="1">
      <c r="A4057" s="2">
        <v>4056</v>
      </c>
      <c r="B4057" s="2" t="s">
        <v>7176</v>
      </c>
      <c r="C4057" s="2">
        <f>YEAR(Data!$D4057)</f>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2">
        <v>-337.80600000000004</v>
      </c>
    </row>
    <row r="4058" spans="1:22" ht="14.25" customHeight="1">
      <c r="A4058" s="2">
        <v>4057</v>
      </c>
      <c r="B4058" s="2" t="s">
        <v>7176</v>
      </c>
      <c r="C4058" s="2">
        <f>YEAR(Data!$D4058)</f>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67.175999999999988</v>
      </c>
      <c r="T4058" s="2">
        <v>1</v>
      </c>
      <c r="U4058" s="2">
        <v>0.4</v>
      </c>
      <c r="V4058" s="2">
        <v>-20.152800000000006</v>
      </c>
    </row>
    <row r="4059" spans="1:22" ht="14.25" customHeight="1">
      <c r="A4059" s="2">
        <v>4058</v>
      </c>
      <c r="B4059" s="2" t="s">
        <v>7179</v>
      </c>
      <c r="C4059" s="2">
        <f>YEAR(Data!$D4059)</f>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2">
        <v>-8.0774999999999864</v>
      </c>
    </row>
    <row r="4060" spans="1:22" ht="14.25" customHeight="1">
      <c r="A4060" s="2">
        <v>4059</v>
      </c>
      <c r="B4060" s="2" t="s">
        <v>7180</v>
      </c>
      <c r="C4060" s="2">
        <f>YEAR(Data!$D4060)</f>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72.744000000000014</v>
      </c>
      <c r="T4060" s="2">
        <v>7</v>
      </c>
      <c r="U4060" s="2">
        <v>0.2</v>
      </c>
      <c r="V4060" s="2">
        <v>-15.458100000000007</v>
      </c>
    </row>
    <row r="4061" spans="1:22" ht="14.25" customHeight="1">
      <c r="A4061" s="2">
        <v>4060</v>
      </c>
      <c r="B4061" s="2" t="s">
        <v>7180</v>
      </c>
      <c r="C4061" s="2">
        <f>YEAR(Data!$D4061)</f>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572.16000000000008</v>
      </c>
      <c r="T4061" s="2">
        <v>3</v>
      </c>
      <c r="U4061" s="2">
        <v>0.2</v>
      </c>
      <c r="V4061" s="2">
        <v>35.759999999999962</v>
      </c>
    </row>
    <row r="4062" spans="1:22" ht="14.25" customHeight="1">
      <c r="A4062" s="2">
        <v>4061</v>
      </c>
      <c r="B4062" s="2" t="s">
        <v>7181</v>
      </c>
      <c r="C4062" s="2">
        <f>YEAR(Data!$D4062)</f>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2">
        <v>17.879399999999997</v>
      </c>
    </row>
    <row r="4063" spans="1:22" ht="14.25" customHeight="1">
      <c r="A4063" s="2">
        <v>4062</v>
      </c>
      <c r="B4063" s="2" t="s">
        <v>7182</v>
      </c>
      <c r="C4063" s="2">
        <f>YEAR(Data!$D4063)</f>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25.031999999999996</v>
      </c>
      <c r="T4063" s="2">
        <v>3</v>
      </c>
      <c r="U4063" s="2">
        <v>0.2</v>
      </c>
      <c r="V4063" s="2">
        <v>7.822499999999998</v>
      </c>
    </row>
    <row r="4064" spans="1:22" ht="14.25" customHeight="1">
      <c r="A4064" s="2">
        <v>4063</v>
      </c>
      <c r="B4064" s="2" t="s">
        <v>7183</v>
      </c>
      <c r="C4064" s="2">
        <f>YEAR(Data!$D4064)</f>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39.992000000000004</v>
      </c>
      <c r="T4064" s="2">
        <v>1</v>
      </c>
      <c r="U4064" s="2">
        <v>0.2</v>
      </c>
      <c r="V4064" s="2">
        <v>7.4984999999999964</v>
      </c>
    </row>
    <row r="4065" spans="1:22" ht="14.25" customHeight="1">
      <c r="A4065" s="2">
        <v>4064</v>
      </c>
      <c r="B4065" s="2" t="s">
        <v>7184</v>
      </c>
      <c r="C4065" s="2">
        <f>YEAR(Data!$D4065)</f>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2">
        <v>1.7514000000000003</v>
      </c>
    </row>
    <row r="4066" spans="1:22" ht="14.25" customHeight="1">
      <c r="A4066" s="2">
        <v>4065</v>
      </c>
      <c r="B4066" s="2" t="s">
        <v>7184</v>
      </c>
      <c r="C4066" s="2">
        <f>YEAR(Data!$D4066)</f>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2">
        <v>0.34919999999999951</v>
      </c>
    </row>
    <row r="4067" spans="1:22" ht="14.25" customHeight="1">
      <c r="A4067" s="2">
        <v>4066</v>
      </c>
      <c r="B4067" s="2" t="s">
        <v>7186</v>
      </c>
      <c r="C4067" s="2">
        <f>YEAR(Data!$D4067)</f>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2">
        <v>1.4099999999999997</v>
      </c>
    </row>
    <row r="4068" spans="1:22" ht="14.25" customHeight="1">
      <c r="A4068" s="2">
        <v>4067</v>
      </c>
      <c r="B4068" s="2" t="s">
        <v>7186</v>
      </c>
      <c r="C4068" s="2">
        <f>YEAR(Data!$D4068)</f>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10.272000000000002</v>
      </c>
      <c r="T4068" s="2">
        <v>3</v>
      </c>
      <c r="U4068" s="2">
        <v>0.2</v>
      </c>
      <c r="V4068" s="2">
        <v>0.89880000000000004</v>
      </c>
    </row>
    <row r="4069" spans="1:22" ht="14.25" customHeight="1">
      <c r="A4069" s="2">
        <v>4068</v>
      </c>
      <c r="B4069" s="2" t="s">
        <v>7186</v>
      </c>
      <c r="C4069" s="2">
        <f>YEAR(Data!$D4069)</f>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47.808000000000007</v>
      </c>
      <c r="T4069" s="2">
        <v>12</v>
      </c>
      <c r="U4069" s="2">
        <v>0.2</v>
      </c>
      <c r="V4069" s="2">
        <v>15.537599999999998</v>
      </c>
    </row>
    <row r="4070" spans="1:22" ht="14.25" customHeight="1">
      <c r="A4070" s="2">
        <v>4069</v>
      </c>
      <c r="B4070" s="2" t="s">
        <v>7186</v>
      </c>
      <c r="C4070" s="2">
        <f>YEAR(Data!$D4070)</f>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978.83999999999992</v>
      </c>
      <c r="T4070" s="2">
        <v>9</v>
      </c>
      <c r="U4070" s="2">
        <v>0.2</v>
      </c>
      <c r="V4070" s="2">
        <v>110.1194999999999</v>
      </c>
    </row>
    <row r="4071" spans="1:22" ht="14.25" customHeight="1">
      <c r="A4071" s="2">
        <v>4070</v>
      </c>
      <c r="B4071" s="2" t="s">
        <v>7189</v>
      </c>
      <c r="C4071" s="2">
        <f>YEAR(Data!$D4071)</f>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13.139999999999997</v>
      </c>
      <c r="T4071" s="2">
        <v>9</v>
      </c>
      <c r="U4071" s="2">
        <v>0.8</v>
      </c>
      <c r="V4071" s="2">
        <v>-21.681000000000004</v>
      </c>
    </row>
    <row r="4072" spans="1:22" ht="14.25" customHeight="1">
      <c r="A4072" s="2">
        <v>4071</v>
      </c>
      <c r="B4072" s="2" t="s">
        <v>7189</v>
      </c>
      <c r="C4072" s="2">
        <f>YEAR(Data!$D4072)</f>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10.023999999999997</v>
      </c>
      <c r="T4072" s="2">
        <v>4</v>
      </c>
      <c r="U4072" s="2">
        <v>0.8</v>
      </c>
      <c r="V4072" s="2">
        <v>-16.539600000000007</v>
      </c>
    </row>
    <row r="4073" spans="1:22" ht="14.25" customHeight="1">
      <c r="A4073" s="2">
        <v>4072</v>
      </c>
      <c r="B4073" s="2" t="s">
        <v>7189</v>
      </c>
      <c r="C4073" s="2">
        <f>YEAR(Data!$D4073)</f>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156.37279999999998</v>
      </c>
      <c r="T4073" s="2">
        <v>2</v>
      </c>
      <c r="U4073" s="2">
        <v>0.32</v>
      </c>
      <c r="V4073" s="2">
        <v>-52.890800000000027</v>
      </c>
    </row>
    <row r="4074" spans="1:22" ht="14.25" customHeight="1">
      <c r="A4074" s="2">
        <v>4073</v>
      </c>
      <c r="B4074" s="2" t="s">
        <v>7190</v>
      </c>
      <c r="C4074" s="2">
        <f>YEAR(Data!$D4074)</f>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2">
        <v>449.99099999999999</v>
      </c>
    </row>
    <row r="4075" spans="1:22" ht="14.25" customHeight="1">
      <c r="A4075" s="2">
        <v>4074</v>
      </c>
      <c r="B4075" s="2" t="s">
        <v>7191</v>
      </c>
      <c r="C4075" s="2">
        <f>YEAR(Data!$D4075)</f>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2">
        <v>213.70440000000002</v>
      </c>
    </row>
    <row r="4076" spans="1:22" ht="14.25" customHeight="1">
      <c r="A4076" s="2">
        <v>4075</v>
      </c>
      <c r="B4076" s="2" t="s">
        <v>7193</v>
      </c>
      <c r="C4076" s="2">
        <f>YEAR(Data!$D4076)</f>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2">
        <v>55.016000000000012</v>
      </c>
    </row>
    <row r="4077" spans="1:22" ht="14.25" customHeight="1">
      <c r="A4077" s="2">
        <v>4076</v>
      </c>
      <c r="B4077" s="2" t="s">
        <v>7193</v>
      </c>
      <c r="C4077" s="2">
        <f>YEAR(Data!$D4077)</f>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2">
        <v>0</v>
      </c>
    </row>
    <row r="4078" spans="1:22" ht="14.25" customHeight="1">
      <c r="A4078" s="2">
        <v>4077</v>
      </c>
      <c r="B4078" s="2" t="s">
        <v>7195</v>
      </c>
      <c r="C4078" s="2">
        <f>YEAR(Data!$D4078)</f>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2">
        <v>3.3087999999999997</v>
      </c>
    </row>
    <row r="4079" spans="1:22" ht="14.25" customHeight="1">
      <c r="A4079" s="2">
        <v>4078</v>
      </c>
      <c r="B4079" s="2" t="s">
        <v>7195</v>
      </c>
      <c r="C4079" s="2">
        <f>YEAR(Data!$D4079)</f>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2">
        <v>0.2016</v>
      </c>
    </row>
    <row r="4080" spans="1:22" ht="14.25" customHeight="1">
      <c r="A4080" s="2">
        <v>4079</v>
      </c>
      <c r="B4080" s="2" t="s">
        <v>7195</v>
      </c>
      <c r="C4080" s="2">
        <f>YEAR(Data!$D4080)</f>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2">
        <v>56.977199999999996</v>
      </c>
    </row>
    <row r="4081" spans="1:22" ht="14.25" customHeight="1">
      <c r="A4081" s="2">
        <v>4080</v>
      </c>
      <c r="B4081" s="2" t="s">
        <v>7196</v>
      </c>
      <c r="C4081" s="2">
        <f>YEAR(Data!$D4081)</f>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2">
        <v>4.7976000000000028</v>
      </c>
    </row>
    <row r="4082" spans="1:22" ht="14.25" customHeight="1">
      <c r="A4082" s="2">
        <v>4081</v>
      </c>
      <c r="B4082" s="2" t="s">
        <v>7197</v>
      </c>
      <c r="C4082" s="2">
        <f>YEAR(Data!$D4082)</f>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2">
        <v>22.518000000000001</v>
      </c>
    </row>
    <row r="4083" spans="1:22" ht="14.25" customHeight="1">
      <c r="A4083" s="2">
        <v>4082</v>
      </c>
      <c r="B4083" s="2" t="s">
        <v>7197</v>
      </c>
      <c r="C4083" s="2">
        <f>YEAR(Data!$D4083)</f>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2">
        <v>-3.5153999999999996</v>
      </c>
    </row>
    <row r="4084" spans="1:22" ht="14.25" customHeight="1">
      <c r="A4084" s="2">
        <v>4083</v>
      </c>
      <c r="B4084" s="2" t="s">
        <v>7198</v>
      </c>
      <c r="C4084" s="2">
        <f>YEAR(Data!$D4084)</f>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182.99399999999997</v>
      </c>
      <c r="T4084" s="2">
        <v>3</v>
      </c>
      <c r="U4084" s="2">
        <v>0.8</v>
      </c>
      <c r="V4084" s="2">
        <v>-320.23950000000013</v>
      </c>
    </row>
    <row r="4085" spans="1:22" ht="14.25" customHeight="1">
      <c r="A4085" s="2">
        <v>4084</v>
      </c>
      <c r="B4085" s="2" t="s">
        <v>7198</v>
      </c>
      <c r="C4085" s="2">
        <f>YEAR(Data!$D4085)</f>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10.272000000000002</v>
      </c>
      <c r="T4085" s="2">
        <v>3</v>
      </c>
      <c r="U4085" s="2">
        <v>0.2</v>
      </c>
      <c r="V4085" s="2">
        <v>3.2099999999999982</v>
      </c>
    </row>
    <row r="4086" spans="1:22" ht="14.25" customHeight="1">
      <c r="A4086" s="2">
        <v>4085</v>
      </c>
      <c r="B4086" s="2" t="s">
        <v>7199</v>
      </c>
      <c r="C4086" s="2">
        <f>YEAR(Data!$D4086)</f>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7.857000000000002</v>
      </c>
      <c r="T4086" s="2">
        <v>3</v>
      </c>
      <c r="U4086" s="2">
        <v>0.7</v>
      </c>
      <c r="V4086" s="2">
        <v>-6.0236999999999998</v>
      </c>
    </row>
    <row r="4087" spans="1:22" ht="14.25" customHeight="1">
      <c r="A4087" s="2">
        <v>4086</v>
      </c>
      <c r="B4087" s="2" t="s">
        <v>7200</v>
      </c>
      <c r="C4087" s="2">
        <f>YEAR(Data!$D4087)</f>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2">
        <v>30.238400000000013</v>
      </c>
    </row>
    <row r="4088" spans="1:22" ht="14.25" customHeight="1">
      <c r="A4088" s="2">
        <v>4087</v>
      </c>
      <c r="B4088" s="2" t="s">
        <v>7200</v>
      </c>
      <c r="C4088" s="2">
        <f>YEAR(Data!$D4088)</f>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2">
        <v>7.0712999999999981</v>
      </c>
    </row>
    <row r="4089" spans="1:22" ht="14.25" customHeight="1">
      <c r="A4089" s="2">
        <v>4088</v>
      </c>
      <c r="B4089" s="2" t="s">
        <v>7200</v>
      </c>
      <c r="C4089" s="2">
        <f>YEAR(Data!$D4089)</f>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2">
        <v>3.9770999999999996</v>
      </c>
    </row>
    <row r="4090" spans="1:22" ht="14.25" customHeight="1">
      <c r="A4090" s="2">
        <v>4089</v>
      </c>
      <c r="B4090" s="2" t="s">
        <v>7201</v>
      </c>
      <c r="C4090" s="2">
        <f>YEAR(Data!$D4090)</f>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2">
        <v>172.48140000000001</v>
      </c>
    </row>
    <row r="4091" spans="1:22" ht="14.25" customHeight="1">
      <c r="A4091" s="2">
        <v>4090</v>
      </c>
      <c r="B4091" s="2" t="s">
        <v>7204</v>
      </c>
      <c r="C4091" s="2">
        <f>YEAR(Data!$D4091)</f>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2">
        <v>9.9359999999999999</v>
      </c>
    </row>
    <row r="4092" spans="1:22" ht="14.25" customHeight="1">
      <c r="A4092" s="2">
        <v>4091</v>
      </c>
      <c r="B4092" s="2" t="s">
        <v>7204</v>
      </c>
      <c r="C4092" s="2">
        <f>YEAR(Data!$D4092)</f>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2">
        <v>3.2849999999999993</v>
      </c>
    </row>
    <row r="4093" spans="1:22" ht="14.25" customHeight="1">
      <c r="A4093" s="2">
        <v>4092</v>
      </c>
      <c r="B4093" s="2" t="s">
        <v>7204</v>
      </c>
      <c r="C4093" s="2">
        <f>YEAR(Data!$D4093)</f>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14.352000000000002</v>
      </c>
      <c r="T4093" s="2">
        <v>3</v>
      </c>
      <c r="U4093" s="2">
        <v>0.2</v>
      </c>
      <c r="V4093" s="2">
        <v>4.6643999999999988</v>
      </c>
    </row>
    <row r="4094" spans="1:22" ht="14.25" customHeight="1">
      <c r="A4094" s="2">
        <v>4093</v>
      </c>
      <c r="B4094" s="2" t="s">
        <v>7205</v>
      </c>
      <c r="C4094" s="2">
        <f>YEAR(Data!$D4094)</f>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2">
        <v>-55.256</v>
      </c>
    </row>
    <row r="4095" spans="1:22" ht="14.25" customHeight="1">
      <c r="A4095" s="2">
        <v>4094</v>
      </c>
      <c r="B4095" s="2" t="s">
        <v>7206</v>
      </c>
      <c r="C4095" s="2">
        <f>YEAR(Data!$D4095)</f>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2">
        <v>1416.7999999999997</v>
      </c>
    </row>
    <row r="4096" spans="1:22" ht="14.25" customHeight="1">
      <c r="A4096" s="2">
        <v>4095</v>
      </c>
      <c r="B4096" s="2" t="s">
        <v>7206</v>
      </c>
      <c r="C4096" s="2">
        <f>YEAR(Data!$D4096)</f>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2">
        <v>18.390799999999999</v>
      </c>
    </row>
    <row r="4097" spans="1:22" ht="14.25" customHeight="1">
      <c r="A4097" s="2">
        <v>4096</v>
      </c>
      <c r="B4097" s="2" t="s">
        <v>7206</v>
      </c>
      <c r="C4097" s="2">
        <f>YEAR(Data!$D4097)</f>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2">
        <v>170.51129999999998</v>
      </c>
    </row>
    <row r="4098" spans="1:22" ht="14.25" customHeight="1">
      <c r="A4098" s="2">
        <v>4097</v>
      </c>
      <c r="B4098" s="2" t="s">
        <v>7207</v>
      </c>
      <c r="C4098" s="2">
        <f>YEAR(Data!$D4098)</f>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32.400000000000006</v>
      </c>
      <c r="T4098" s="2">
        <v>5</v>
      </c>
      <c r="U4098" s="2">
        <v>0</v>
      </c>
      <c r="V4098" s="2">
        <v>15.552000000000001</v>
      </c>
    </row>
    <row r="4099" spans="1:22" ht="14.25" customHeight="1">
      <c r="A4099" s="2">
        <v>4098</v>
      </c>
      <c r="B4099" s="2" t="s">
        <v>7207</v>
      </c>
      <c r="C4099" s="2">
        <f>YEAR(Data!$D4099)</f>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404.90000000000003</v>
      </c>
      <c r="T4099" s="2">
        <v>5</v>
      </c>
      <c r="U4099" s="2">
        <v>0</v>
      </c>
      <c r="V4099" s="2">
        <v>16.195999999999984</v>
      </c>
    </row>
    <row r="4100" spans="1:22" ht="14.25" customHeight="1">
      <c r="A4100" s="2">
        <v>4099</v>
      </c>
      <c r="B4100" s="2" t="s">
        <v>7207</v>
      </c>
      <c r="C4100" s="2">
        <f>YEAR(Data!$D4100)</f>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2">
        <v>4630.4755000000005</v>
      </c>
    </row>
    <row r="4101" spans="1:22" ht="14.25" customHeight="1">
      <c r="A4101" s="2">
        <v>4100</v>
      </c>
      <c r="B4101" s="2" t="s">
        <v>7207</v>
      </c>
      <c r="C4101" s="2">
        <f>YEAR(Data!$D4101)</f>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2">
        <v>6.47</v>
      </c>
    </row>
    <row r="4102" spans="1:22" ht="14.25" customHeight="1">
      <c r="A4102" s="2">
        <v>4101</v>
      </c>
      <c r="B4102" s="2" t="s">
        <v>7210</v>
      </c>
      <c r="C4102" s="2">
        <f>YEAR(Data!$D4102)</f>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2.2639999999999993</v>
      </c>
      <c r="T4102" s="2">
        <v>1</v>
      </c>
      <c r="U4102" s="2">
        <v>0.8</v>
      </c>
      <c r="V4102" s="2">
        <v>-5.2072000000000012</v>
      </c>
    </row>
    <row r="4103" spans="1:22" ht="14.25" customHeight="1">
      <c r="A4103" s="2">
        <v>4102</v>
      </c>
      <c r="B4103" s="2" t="s">
        <v>7210</v>
      </c>
      <c r="C4103" s="2">
        <f>YEAR(Data!$D4103)</f>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0.44399999999999995</v>
      </c>
      <c r="T4103" s="2">
        <v>1</v>
      </c>
      <c r="U4103" s="2">
        <v>0.8</v>
      </c>
      <c r="V4103" s="2">
        <v>-1.1100000000000003</v>
      </c>
    </row>
    <row r="4104" spans="1:22" ht="14.25" customHeight="1">
      <c r="A4104" s="2">
        <v>4103</v>
      </c>
      <c r="B4104" s="2" t="s">
        <v>7210</v>
      </c>
      <c r="C4104" s="2">
        <f>YEAR(Data!$D4104)</f>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146.17600000000002</v>
      </c>
      <c r="T4104" s="2">
        <v>8</v>
      </c>
      <c r="U4104" s="2">
        <v>0.2</v>
      </c>
      <c r="V4104" s="2">
        <v>47.50719999999999</v>
      </c>
    </row>
    <row r="4105" spans="1:22" ht="14.25" customHeight="1">
      <c r="A4105" s="2">
        <v>4104</v>
      </c>
      <c r="B4105" s="2" t="s">
        <v>7213</v>
      </c>
      <c r="C4105" s="2">
        <f>YEAR(Data!$D4105)</f>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2">
        <v>7.0048000000000012</v>
      </c>
    </row>
    <row r="4106" spans="1:22" ht="14.25" customHeight="1">
      <c r="A4106" s="2">
        <v>4105</v>
      </c>
      <c r="B4106" s="2" t="s">
        <v>7214</v>
      </c>
      <c r="C4106" s="2">
        <f>YEAR(Data!$D4106)</f>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159.96000000000004</v>
      </c>
      <c r="T4106" s="2">
        <v>5</v>
      </c>
      <c r="U4106" s="2">
        <v>0.2</v>
      </c>
      <c r="V4106" s="2">
        <v>17.995499999999979</v>
      </c>
    </row>
    <row r="4107" spans="1:22" ht="14.25" customHeight="1">
      <c r="A4107" s="2">
        <v>4106</v>
      </c>
      <c r="B4107" s="2" t="s">
        <v>7214</v>
      </c>
      <c r="C4107" s="2">
        <f>YEAR(Data!$D4107)</f>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2">
        <v>4.6440000000000001</v>
      </c>
    </row>
    <row r="4108" spans="1:22" ht="14.25" customHeight="1">
      <c r="A4108" s="2">
        <v>4107</v>
      </c>
      <c r="B4108" s="2" t="s">
        <v>7215</v>
      </c>
      <c r="C4108" s="2">
        <f>YEAR(Data!$D4108)</f>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4.3119999999999985</v>
      </c>
      <c r="T4108" s="2">
        <v>2</v>
      </c>
      <c r="U4108" s="2">
        <v>0.8</v>
      </c>
      <c r="V4108" s="2">
        <v>-6.8992000000000022</v>
      </c>
    </row>
    <row r="4109" spans="1:22" ht="14.25" customHeight="1">
      <c r="A4109" s="2">
        <v>4108</v>
      </c>
      <c r="B4109" s="2" t="s">
        <v>7218</v>
      </c>
      <c r="C4109" s="2">
        <f>YEAR(Data!$D4109)</f>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2">
        <v>0.27919999999999945</v>
      </c>
    </row>
    <row r="4110" spans="1:22" ht="14.25" customHeight="1">
      <c r="A4110" s="2">
        <v>4109</v>
      </c>
      <c r="B4110" s="2" t="s">
        <v>7218</v>
      </c>
      <c r="C4110" s="2">
        <f>YEAR(Data!$D4110)</f>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2">
        <v>-14.163900000000005</v>
      </c>
    </row>
    <row r="4111" spans="1:22" ht="14.25" customHeight="1">
      <c r="A4111" s="2">
        <v>4110</v>
      </c>
      <c r="B4111" s="2" t="s">
        <v>7219</v>
      </c>
      <c r="C4111" s="2">
        <f>YEAR(Data!$D4111)</f>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2">
        <v>19.974600000000002</v>
      </c>
    </row>
    <row r="4112" spans="1:22" ht="14.25" customHeight="1">
      <c r="A4112" s="2">
        <v>4111</v>
      </c>
      <c r="B4112" s="2" t="s">
        <v>7219</v>
      </c>
      <c r="C4112" s="2">
        <f>YEAR(Data!$D4112)</f>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2">
        <v>20.927400000000006</v>
      </c>
    </row>
    <row r="4113" spans="1:22" ht="14.25" customHeight="1">
      <c r="A4113" s="2">
        <v>4112</v>
      </c>
      <c r="B4113" s="2" t="s">
        <v>7219</v>
      </c>
      <c r="C4113" s="2">
        <f>YEAR(Data!$D4113)</f>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2">
        <v>8.4966000000000008</v>
      </c>
    </row>
    <row r="4114" spans="1:22" ht="14.25" customHeight="1">
      <c r="A4114" s="2">
        <v>4113</v>
      </c>
      <c r="B4114" s="2" t="s">
        <v>7219</v>
      </c>
      <c r="C4114" s="2">
        <f>YEAR(Data!$D4114)</f>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2">
        <v>0.9511999999999996</v>
      </c>
    </row>
    <row r="4115" spans="1:22" ht="14.25" customHeight="1">
      <c r="A4115" s="2">
        <v>4114</v>
      </c>
      <c r="B4115" s="2" t="s">
        <v>7222</v>
      </c>
      <c r="C4115" s="2">
        <f>YEAR(Data!$D4115)</f>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2">
        <v>2.9888999999999997</v>
      </c>
    </row>
    <row r="4116" spans="1:22" ht="14.25" customHeight="1">
      <c r="A4116" s="2">
        <v>4115</v>
      </c>
      <c r="B4116" s="2" t="s">
        <v>7222</v>
      </c>
      <c r="C4116" s="2">
        <f>YEAR(Data!$D4116)</f>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2">
        <v>13.857900000000008</v>
      </c>
    </row>
    <row r="4117" spans="1:22" ht="14.25" customHeight="1">
      <c r="A4117" s="2">
        <v>4116</v>
      </c>
      <c r="B4117" s="2" t="s">
        <v>7223</v>
      </c>
      <c r="C4117" s="2">
        <f>YEAR(Data!$D4117)</f>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2">
        <v>381.23749999999995</v>
      </c>
    </row>
    <row r="4118" spans="1:22" ht="14.25" customHeight="1">
      <c r="A4118" s="2">
        <v>4117</v>
      </c>
      <c r="B4118" s="2" t="s">
        <v>7224</v>
      </c>
      <c r="C4118" s="2">
        <f>YEAR(Data!$D4118)</f>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2">
        <v>0.99</v>
      </c>
    </row>
    <row r="4119" spans="1:22" ht="14.25" customHeight="1">
      <c r="A4119" s="2">
        <v>4118</v>
      </c>
      <c r="B4119" s="2" t="s">
        <v>7224</v>
      </c>
      <c r="C4119" s="2">
        <f>YEAR(Data!$D4119)</f>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2">
        <v>9.3312000000000008</v>
      </c>
    </row>
    <row r="4120" spans="1:22" ht="14.25" customHeight="1">
      <c r="A4120" s="2">
        <v>4119</v>
      </c>
      <c r="B4120" s="2" t="s">
        <v>7224</v>
      </c>
      <c r="C4120" s="2">
        <f>YEAR(Data!$D4120)</f>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2">
        <v>54.583200000000019</v>
      </c>
    </row>
    <row r="4121" spans="1:22" ht="14.25" customHeight="1">
      <c r="A4121" s="2">
        <v>4120</v>
      </c>
      <c r="B4121" s="2" t="s">
        <v>7224</v>
      </c>
      <c r="C4121" s="2">
        <f>YEAR(Data!$D4121)</f>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2">
        <v>29.702399999999997</v>
      </c>
    </row>
    <row r="4122" spans="1:22" ht="14.25" customHeight="1">
      <c r="A4122" s="2">
        <v>4121</v>
      </c>
      <c r="B4122" s="2" t="s">
        <v>7225</v>
      </c>
      <c r="C4122" s="2">
        <f>YEAR(Data!$D4122)</f>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19.040000000000003</v>
      </c>
      <c r="T4122" s="2">
        <v>4</v>
      </c>
      <c r="U4122" s="2">
        <v>0.2</v>
      </c>
      <c r="V4122" s="2">
        <v>-1.4279999999999999</v>
      </c>
    </row>
    <row r="4123" spans="1:22" ht="14.25" customHeight="1">
      <c r="A4123" s="2">
        <v>4122</v>
      </c>
      <c r="B4123" s="2" t="s">
        <v>7228</v>
      </c>
      <c r="C4123" s="2">
        <f>YEAR(Data!$D4123)</f>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2">
        <v>16.847999999999999</v>
      </c>
    </row>
    <row r="4124" spans="1:22" ht="14.25" customHeight="1">
      <c r="A4124" s="2">
        <v>4123</v>
      </c>
      <c r="B4124" s="2" t="s">
        <v>7228</v>
      </c>
      <c r="C4124" s="2">
        <f>YEAR(Data!$D4124)</f>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37.589999999999996</v>
      </c>
      <c r="T4124" s="2">
        <v>3</v>
      </c>
      <c r="U4124" s="2">
        <v>0</v>
      </c>
      <c r="V4124" s="2">
        <v>17.667299999999997</v>
      </c>
    </row>
    <row r="4125" spans="1:22" ht="14.25" customHeight="1">
      <c r="A4125" s="2">
        <v>4124</v>
      </c>
      <c r="B4125" s="2" t="s">
        <v>7228</v>
      </c>
      <c r="C4125" s="2">
        <f>YEAR(Data!$D4125)</f>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2">
        <v>9.4365999999999985</v>
      </c>
    </row>
    <row r="4126" spans="1:22" ht="14.25" customHeight="1">
      <c r="A4126" s="2">
        <v>4125</v>
      </c>
      <c r="B4126" s="2" t="s">
        <v>7229</v>
      </c>
      <c r="C4126" s="2">
        <f>YEAR(Data!$D4126)</f>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35.910000000000004</v>
      </c>
      <c r="T4126" s="2">
        <v>3</v>
      </c>
      <c r="U4126" s="2">
        <v>0</v>
      </c>
      <c r="V4126" s="2">
        <v>9.6956999999999987</v>
      </c>
    </row>
    <row r="4127" spans="1:22" ht="14.25" customHeight="1">
      <c r="A4127" s="2">
        <v>4126</v>
      </c>
      <c r="B4127" s="2" t="s">
        <v>7230</v>
      </c>
      <c r="C4127" s="2">
        <f>YEAR(Data!$D4127)</f>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91.032000000000011</v>
      </c>
      <c r="T4127" s="2">
        <v>3</v>
      </c>
      <c r="U4127" s="2">
        <v>0.2</v>
      </c>
      <c r="V4127" s="2">
        <v>-2.2758000000000109</v>
      </c>
    </row>
    <row r="4128" spans="1:22" ht="14.25" customHeight="1">
      <c r="A4128" s="2">
        <v>4127</v>
      </c>
      <c r="B4128" s="2" t="s">
        <v>7231</v>
      </c>
      <c r="C4128" s="2">
        <f>YEAR(Data!$D4128)</f>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2">
        <v>18.037799999999997</v>
      </c>
    </row>
    <row r="4129" spans="1:22" ht="14.25" customHeight="1">
      <c r="A4129" s="2">
        <v>4128</v>
      </c>
      <c r="B4129" s="2" t="s">
        <v>7232</v>
      </c>
      <c r="C4129" s="2">
        <f>YEAR(Data!$D4129)</f>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2">
        <v>7.5761999999999894</v>
      </c>
    </row>
    <row r="4130" spans="1:22" ht="14.25" customHeight="1">
      <c r="A4130" s="2">
        <v>4129</v>
      </c>
      <c r="B4130" s="2" t="s">
        <v>7232</v>
      </c>
      <c r="C4130" s="2">
        <f>YEAR(Data!$D4130)</f>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2">
        <v>-944.99460000000045</v>
      </c>
    </row>
    <row r="4131" spans="1:22" ht="14.25" customHeight="1">
      <c r="A4131" s="2">
        <v>4130</v>
      </c>
      <c r="B4131" s="2" t="s">
        <v>7235</v>
      </c>
      <c r="C4131" s="2">
        <f>YEAR(Data!$D4131)</f>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2">
        <v>21.251199999999997</v>
      </c>
    </row>
    <row r="4132" spans="1:22" ht="14.25" customHeight="1">
      <c r="A4132" s="2">
        <v>4131</v>
      </c>
      <c r="B4132" s="2" t="s">
        <v>7236</v>
      </c>
      <c r="C4132" s="2">
        <f>YEAR(Data!$D4132)</f>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14.479999999999997</v>
      </c>
      <c r="T4132" s="2">
        <v>5</v>
      </c>
      <c r="U4132" s="2">
        <v>0.8</v>
      </c>
      <c r="V4132" s="2">
        <v>-23.89200000000001</v>
      </c>
    </row>
    <row r="4133" spans="1:22" ht="14.25" customHeight="1">
      <c r="A4133" s="2">
        <v>4132</v>
      </c>
      <c r="B4133" s="2" t="s">
        <v>7237</v>
      </c>
      <c r="C4133" s="2">
        <f>YEAR(Data!$D4133)</f>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11.952000000000002</v>
      </c>
      <c r="T4133" s="2">
        <v>3</v>
      </c>
      <c r="U4133" s="2">
        <v>0.2</v>
      </c>
      <c r="V4133" s="2">
        <v>4.0338000000000003</v>
      </c>
    </row>
    <row r="4134" spans="1:22" ht="14.25" customHeight="1">
      <c r="A4134" s="2">
        <v>4133</v>
      </c>
      <c r="B4134" s="2" t="s">
        <v>7237</v>
      </c>
      <c r="C4134" s="2">
        <f>YEAR(Data!$D4134)</f>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15.552000000000003</v>
      </c>
      <c r="T4134" s="2">
        <v>3</v>
      </c>
      <c r="U4134" s="2">
        <v>0.2</v>
      </c>
      <c r="V4134" s="2">
        <v>5.6375999999999999</v>
      </c>
    </row>
    <row r="4135" spans="1:22" ht="14.25" customHeight="1">
      <c r="A4135" s="2">
        <v>4134</v>
      </c>
      <c r="B4135" s="2" t="s">
        <v>7239</v>
      </c>
      <c r="C4135" s="2">
        <f>YEAR(Data!$D4135)</f>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2">
        <v>21.599999999999998</v>
      </c>
    </row>
    <row r="4136" spans="1:22" ht="14.25" customHeight="1">
      <c r="A4136" s="2">
        <v>4135</v>
      </c>
      <c r="B4136" s="2" t="s">
        <v>7239</v>
      </c>
      <c r="C4136" s="2">
        <f>YEAR(Data!$D4136)</f>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209.96999999999997</v>
      </c>
      <c r="T4136" s="2">
        <v>3</v>
      </c>
      <c r="U4136" s="2">
        <v>0</v>
      </c>
      <c r="V4136" s="2">
        <v>90.287100000000009</v>
      </c>
    </row>
    <row r="4137" spans="1:22" ht="14.25" customHeight="1">
      <c r="A4137" s="2">
        <v>4136</v>
      </c>
      <c r="B4137" s="2" t="s">
        <v>7240</v>
      </c>
      <c r="C4137" s="2">
        <f>YEAR(Data!$D4137)</f>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112.12000000000002</v>
      </c>
      <c r="T4137" s="2">
        <v>5</v>
      </c>
      <c r="U4137" s="2">
        <v>0.2</v>
      </c>
      <c r="V4137" s="2">
        <v>42.045000000000002</v>
      </c>
    </row>
    <row r="4138" spans="1:22" ht="14.25" customHeight="1">
      <c r="A4138" s="2">
        <v>4137</v>
      </c>
      <c r="B4138" s="2" t="s">
        <v>7240</v>
      </c>
      <c r="C4138" s="2">
        <f>YEAR(Data!$D4138)</f>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2">
        <v>204.76820000000001</v>
      </c>
    </row>
    <row r="4139" spans="1:22" ht="14.25" customHeight="1">
      <c r="A4139" s="2">
        <v>4138</v>
      </c>
      <c r="B4139" s="2" t="s">
        <v>7241</v>
      </c>
      <c r="C4139" s="2">
        <f>YEAR(Data!$D4139)</f>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25.060000000000002</v>
      </c>
      <c r="T4139" s="2">
        <v>7</v>
      </c>
      <c r="U4139" s="2">
        <v>0</v>
      </c>
      <c r="V4139" s="2">
        <v>12.530000000000001</v>
      </c>
    </row>
    <row r="4140" spans="1:22" ht="14.25" customHeight="1">
      <c r="A4140" s="2">
        <v>4139</v>
      </c>
      <c r="B4140" s="2" t="s">
        <v>7242</v>
      </c>
      <c r="C4140" s="2">
        <f>YEAR(Data!$D4140)</f>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6.9239999999999977</v>
      </c>
      <c r="T4140" s="2">
        <v>6</v>
      </c>
      <c r="U4140" s="2">
        <v>0.8</v>
      </c>
      <c r="V4140" s="2">
        <v>-10.385999999999999</v>
      </c>
    </row>
    <row r="4141" spans="1:22" ht="14.25" customHeight="1">
      <c r="A4141" s="2">
        <v>4140</v>
      </c>
      <c r="B4141" s="2" t="s">
        <v>7244</v>
      </c>
      <c r="C4141" s="2">
        <f>YEAR(Data!$D4141)</f>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2">
        <v>2.336999999999998</v>
      </c>
    </row>
    <row r="4142" spans="1:22" ht="14.25" customHeight="1">
      <c r="A4142" s="2">
        <v>4141</v>
      </c>
      <c r="B4142" s="2" t="s">
        <v>7244</v>
      </c>
      <c r="C4142" s="2">
        <f>YEAR(Data!$D4142)</f>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2">
        <v>13.845999999999997</v>
      </c>
    </row>
    <row r="4143" spans="1:22" ht="14.25" customHeight="1">
      <c r="A4143" s="2">
        <v>4142</v>
      </c>
      <c r="B4143" s="2" t="s">
        <v>7245</v>
      </c>
      <c r="C4143" s="2">
        <f>YEAR(Data!$D4143)</f>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2">
        <v>8.6939999999999991</v>
      </c>
    </row>
    <row r="4144" spans="1:22" ht="14.25" customHeight="1">
      <c r="A4144" s="2">
        <v>4143</v>
      </c>
      <c r="B4144" s="2" t="s">
        <v>7247</v>
      </c>
      <c r="C4144" s="2">
        <f>YEAR(Data!$D4144)</f>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2">
        <v>26.413199999999996</v>
      </c>
    </row>
    <row r="4145" spans="1:22" ht="14.25" customHeight="1">
      <c r="A4145" s="2">
        <v>4144</v>
      </c>
      <c r="B4145" s="2" t="s">
        <v>7248</v>
      </c>
      <c r="C4145" s="2">
        <f>YEAR(Data!$D4145)</f>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2">
        <v>5.7329999999999997</v>
      </c>
    </row>
    <row r="4146" spans="1:22" ht="14.25" customHeight="1">
      <c r="A4146" s="2">
        <v>4145</v>
      </c>
      <c r="B4146" s="2" t="s">
        <v>7248</v>
      </c>
      <c r="C4146" s="2">
        <f>YEAR(Data!$D4146)</f>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2">
        <v>2.3814000000000002</v>
      </c>
    </row>
    <row r="4147" spans="1:22" ht="14.25" customHeight="1">
      <c r="A4147" s="2">
        <v>4146</v>
      </c>
      <c r="B4147" s="2" t="s">
        <v>7248</v>
      </c>
      <c r="C4147" s="2">
        <f>YEAR(Data!$D4147)</f>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2">
        <v>-13.588200000000001</v>
      </c>
    </row>
    <row r="4148" spans="1:22" ht="14.25" customHeight="1">
      <c r="A4148" s="2">
        <v>4147</v>
      </c>
      <c r="B4148" s="2" t="s">
        <v>7251</v>
      </c>
      <c r="C4148" s="2">
        <f>YEAR(Data!$D4148)</f>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322.59000000000003</v>
      </c>
      <c r="T4148" s="2">
        <v>3</v>
      </c>
      <c r="U4148" s="2">
        <v>0</v>
      </c>
      <c r="V4148" s="2">
        <v>64.518000000000001</v>
      </c>
    </row>
    <row r="4149" spans="1:22" ht="14.25" customHeight="1">
      <c r="A4149" s="2">
        <v>4148</v>
      </c>
      <c r="B4149" s="2" t="s">
        <v>7252</v>
      </c>
      <c r="C4149" s="2">
        <f>YEAR(Data!$D4149)</f>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9.7619999999999969</v>
      </c>
      <c r="T4149" s="2">
        <v>3</v>
      </c>
      <c r="U4149" s="2">
        <v>0.8</v>
      </c>
      <c r="V4149" s="2">
        <v>-15.131100000000004</v>
      </c>
    </row>
    <row r="4150" spans="1:22" ht="14.25" customHeight="1">
      <c r="A4150" s="2">
        <v>4149</v>
      </c>
      <c r="B4150" s="2" t="s">
        <v>7252</v>
      </c>
      <c r="C4150" s="2">
        <f>YEAR(Data!$D4150)</f>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13.719999999999999</v>
      </c>
      <c r="T4150" s="2">
        <v>1</v>
      </c>
      <c r="U4150" s="2">
        <v>0.2</v>
      </c>
      <c r="V4150" s="2">
        <v>1.2004999999999999</v>
      </c>
    </row>
    <row r="4151" spans="1:22" ht="14.25" customHeight="1">
      <c r="A4151" s="2">
        <v>4150</v>
      </c>
      <c r="B4151" s="2" t="s">
        <v>7252</v>
      </c>
      <c r="C4151" s="2">
        <f>YEAR(Data!$D4151)</f>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2">
        <v>-2.0700000000000038</v>
      </c>
    </row>
    <row r="4152" spans="1:22" ht="14.25" customHeight="1">
      <c r="A4152" s="2">
        <v>4151</v>
      </c>
      <c r="B4152" s="2" t="s">
        <v>7252</v>
      </c>
      <c r="C4152" s="2">
        <f>YEAR(Data!$D4152)</f>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2">
        <v>-58.305599999999984</v>
      </c>
    </row>
    <row r="4153" spans="1:22" ht="14.25" customHeight="1">
      <c r="A4153" s="2">
        <v>4152</v>
      </c>
      <c r="B4153" s="2" t="s">
        <v>7253</v>
      </c>
      <c r="C4153" s="2">
        <f>YEAR(Data!$D4153)</f>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2">
        <v>9.8685000000000009</v>
      </c>
    </row>
    <row r="4154" spans="1:22" ht="14.25" customHeight="1">
      <c r="A4154" s="2">
        <v>4153</v>
      </c>
      <c r="B4154" s="2" t="s">
        <v>7253</v>
      </c>
      <c r="C4154" s="2">
        <f>YEAR(Data!$D4154)</f>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15.552000000000003</v>
      </c>
      <c r="T4154" s="2">
        <v>3</v>
      </c>
      <c r="U4154" s="2">
        <v>0.2</v>
      </c>
      <c r="V4154" s="2">
        <v>5.4432</v>
      </c>
    </row>
    <row r="4155" spans="1:22" ht="14.25" customHeight="1">
      <c r="A4155" s="2">
        <v>4154</v>
      </c>
      <c r="B4155" s="2" t="s">
        <v>7253</v>
      </c>
      <c r="C4155" s="2">
        <f>YEAR(Data!$D4155)</f>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2">
        <v>1.6523999999999992</v>
      </c>
    </row>
    <row r="4156" spans="1:22" ht="14.25" customHeight="1">
      <c r="A4156" s="2">
        <v>4155</v>
      </c>
      <c r="B4156" s="2" t="s">
        <v>7254</v>
      </c>
      <c r="C4156" s="2">
        <f>YEAR(Data!$D4156)</f>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2">
        <v>-27.93119999999999</v>
      </c>
    </row>
    <row r="4157" spans="1:22" ht="14.25" customHeight="1">
      <c r="A4157" s="2">
        <v>4156</v>
      </c>
      <c r="B4157" s="2" t="s">
        <v>7254</v>
      </c>
      <c r="C4157" s="2">
        <f>YEAR(Data!$D4157)</f>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2.8080000000000007</v>
      </c>
      <c r="T4157" s="2">
        <v>3</v>
      </c>
      <c r="U4157" s="2">
        <v>0.7</v>
      </c>
      <c r="V4157" s="2">
        <v>-1.9656000000000002</v>
      </c>
    </row>
    <row r="4158" spans="1:22" ht="14.25" customHeight="1">
      <c r="A4158" s="2">
        <v>4157</v>
      </c>
      <c r="B4158" s="2" t="s">
        <v>7255</v>
      </c>
      <c r="C4158" s="2">
        <f>YEAR(Data!$D4158)</f>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2">
        <v>0.59979999999999656</v>
      </c>
    </row>
    <row r="4159" spans="1:22" ht="14.25" customHeight="1">
      <c r="A4159" s="2">
        <v>4158</v>
      </c>
      <c r="B4159" s="2" t="s">
        <v>7255</v>
      </c>
      <c r="C4159" s="2">
        <f>YEAR(Data!$D4159)</f>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26.064000000000007</v>
      </c>
      <c r="T4159" s="2">
        <v>6</v>
      </c>
      <c r="U4159" s="2">
        <v>0.7</v>
      </c>
      <c r="V4159" s="2">
        <v>-19.982399999999991</v>
      </c>
    </row>
    <row r="4160" spans="1:22" ht="14.25" customHeight="1">
      <c r="A4160" s="2">
        <v>4159</v>
      </c>
      <c r="B4160" s="2" t="s">
        <v>7256</v>
      </c>
      <c r="C4160" s="2">
        <f>YEAR(Data!$D4160)</f>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15.696000000000002</v>
      </c>
      <c r="T4160" s="2">
        <v>3</v>
      </c>
      <c r="U4160" s="2">
        <v>0.2</v>
      </c>
      <c r="V4160" s="2">
        <v>5.1011999999999995</v>
      </c>
    </row>
    <row r="4161" spans="1:22" ht="14.25" customHeight="1">
      <c r="A4161" s="2">
        <v>4160</v>
      </c>
      <c r="B4161" s="2" t="s">
        <v>7257</v>
      </c>
      <c r="C4161" s="2">
        <f>YEAR(Data!$D4161)</f>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2">
        <v>3.7235999999999989</v>
      </c>
    </row>
    <row r="4162" spans="1:22" ht="14.25" customHeight="1">
      <c r="A4162" s="2">
        <v>4161</v>
      </c>
      <c r="B4162" s="2" t="s">
        <v>7258</v>
      </c>
      <c r="C4162" s="2">
        <f>YEAR(Data!$D4162)</f>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2">
        <v>134.99250000000001</v>
      </c>
    </row>
    <row r="4163" spans="1:22" ht="14.25" customHeight="1">
      <c r="A4163" s="2">
        <v>4162</v>
      </c>
      <c r="B4163" s="2" t="s">
        <v>7258</v>
      </c>
      <c r="C4163" s="2">
        <f>YEAR(Data!$D4163)</f>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2">
        <v>5.8707999999999991</v>
      </c>
    </row>
    <row r="4164" spans="1:22" ht="14.25" customHeight="1">
      <c r="A4164" s="2">
        <v>4163</v>
      </c>
      <c r="B4164" s="2" t="s">
        <v>7261</v>
      </c>
      <c r="C4164" s="2">
        <f>YEAR(Data!$D4164)</f>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2">
        <v>7.5991999999999997</v>
      </c>
    </row>
    <row r="4165" spans="1:22" ht="14.25" customHeight="1">
      <c r="A4165" s="2">
        <v>4164</v>
      </c>
      <c r="B4165" s="2" t="s">
        <v>7261</v>
      </c>
      <c r="C4165" s="2">
        <f>YEAR(Data!$D4165)</f>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671.93999999999994</v>
      </c>
      <c r="T4165" s="2">
        <v>3</v>
      </c>
      <c r="U4165" s="2">
        <v>0</v>
      </c>
      <c r="V4165" s="2">
        <v>315.81179999999995</v>
      </c>
    </row>
    <row r="4166" spans="1:22" ht="14.25" customHeight="1">
      <c r="A4166" s="2">
        <v>4165</v>
      </c>
      <c r="B4166" s="2" t="s">
        <v>7262</v>
      </c>
      <c r="C4166" s="2">
        <f>YEAR(Data!$D4166)</f>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2">
        <v>-14.793099999999995</v>
      </c>
    </row>
    <row r="4167" spans="1:22" ht="14.25" customHeight="1">
      <c r="A4167" s="2">
        <v>4166</v>
      </c>
      <c r="B4167" s="2" t="s">
        <v>7262</v>
      </c>
      <c r="C4167" s="2">
        <f>YEAR(Data!$D4167)</f>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2">
        <v>14.754599999999996</v>
      </c>
    </row>
    <row r="4168" spans="1:22" ht="14.25" customHeight="1">
      <c r="A4168" s="2">
        <v>4167</v>
      </c>
      <c r="B4168" s="2" t="s">
        <v>7265</v>
      </c>
      <c r="C4168" s="2">
        <f>YEAR(Data!$D4168)</f>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2">
        <v>9.3312000000000008</v>
      </c>
    </row>
    <row r="4169" spans="1:22" ht="14.25" customHeight="1">
      <c r="A4169" s="2">
        <v>4168</v>
      </c>
      <c r="B4169" s="2" t="s">
        <v>7266</v>
      </c>
      <c r="C4169" s="2">
        <f>YEAR(Data!$D4169)</f>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2">
        <v>8.299199999999999</v>
      </c>
    </row>
    <row r="4170" spans="1:22" ht="14.25" customHeight="1">
      <c r="A4170" s="2">
        <v>4169</v>
      </c>
      <c r="B4170" s="2" t="s">
        <v>7266</v>
      </c>
      <c r="C4170" s="2">
        <f>YEAR(Data!$D4170)</f>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433.56800000000004</v>
      </c>
      <c r="T4170" s="2">
        <v>2</v>
      </c>
      <c r="U4170" s="2">
        <v>0.2</v>
      </c>
      <c r="V4170" s="2">
        <v>-65.035200000000046</v>
      </c>
    </row>
    <row r="4171" spans="1:22" ht="14.25" customHeight="1">
      <c r="A4171" s="2">
        <v>4170</v>
      </c>
      <c r="B4171" s="2" t="s">
        <v>7269</v>
      </c>
      <c r="C4171" s="2">
        <f>YEAR(Data!$D4171)</f>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31.104000000000006</v>
      </c>
      <c r="T4171" s="2">
        <v>6</v>
      </c>
      <c r="U4171" s="2">
        <v>0.2</v>
      </c>
      <c r="V4171" s="2">
        <v>10.8864</v>
      </c>
    </row>
    <row r="4172" spans="1:22" ht="14.25" customHeight="1">
      <c r="A4172" s="2">
        <v>4171</v>
      </c>
      <c r="B4172" s="2" t="s">
        <v>7269</v>
      </c>
      <c r="C4172" s="2">
        <f>YEAR(Data!$D4172)</f>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2">
        <v>17.815199999999997</v>
      </c>
    </row>
    <row r="4173" spans="1:22" ht="14.25" customHeight="1">
      <c r="A4173" s="2">
        <v>4172</v>
      </c>
      <c r="B4173" s="2" t="s">
        <v>7270</v>
      </c>
      <c r="C4173" s="2">
        <f>YEAR(Data!$D4173)</f>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2">
        <v>0.97719999999999807</v>
      </c>
    </row>
    <row r="4174" spans="1:22" ht="14.25" customHeight="1">
      <c r="A4174" s="2">
        <v>4173</v>
      </c>
      <c r="B4174" s="2" t="s">
        <v>7271</v>
      </c>
      <c r="C4174" s="2">
        <f>YEAR(Data!$D4174)</f>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6.5319999999999991</v>
      </c>
    </row>
    <row r="4175" spans="1:22" ht="14.25" customHeight="1">
      <c r="A4175" s="2">
        <v>4174</v>
      </c>
      <c r="B4175" s="2" t="s">
        <v>7271</v>
      </c>
      <c r="C4175" s="2">
        <f>YEAR(Data!$D4175)</f>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2">
        <v>6.2208000000000006</v>
      </c>
    </row>
    <row r="4176" spans="1:22" ht="14.25" customHeight="1">
      <c r="A4176" s="2">
        <v>4175</v>
      </c>
      <c r="B4176" s="2" t="s">
        <v>7271</v>
      </c>
      <c r="C4176" s="2">
        <f>YEAR(Data!$D4176)</f>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2">
        <v>28.0032</v>
      </c>
    </row>
    <row r="4177" spans="1:22" ht="14.25" customHeight="1">
      <c r="A4177" s="2">
        <v>4176</v>
      </c>
      <c r="B4177" s="2" t="s">
        <v>7272</v>
      </c>
      <c r="C4177" s="2">
        <f>YEAR(Data!$D4177)</f>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2">
        <v>15.764000000000003</v>
      </c>
    </row>
    <row r="4178" spans="1:22" ht="14.25" customHeight="1">
      <c r="A4178" s="2">
        <v>4177</v>
      </c>
      <c r="B4178" s="2" t="s">
        <v>7275</v>
      </c>
      <c r="C4178" s="2">
        <f>YEAR(Data!$D4178)</f>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629.94999999999993</v>
      </c>
      <c r="T4178" s="2">
        <v>5</v>
      </c>
      <c r="U4178" s="2">
        <v>0</v>
      </c>
      <c r="V4178" s="2">
        <v>163.78700000000003</v>
      </c>
    </row>
    <row r="4179" spans="1:22" ht="14.25" customHeight="1">
      <c r="A4179" s="2">
        <v>4178</v>
      </c>
      <c r="B4179" s="2" t="s">
        <v>7275</v>
      </c>
      <c r="C4179" s="2">
        <f>YEAR(Data!$D4179)</f>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2">
        <v>60.255300000000005</v>
      </c>
    </row>
    <row r="4180" spans="1:22" ht="14.25" customHeight="1">
      <c r="A4180" s="2">
        <v>4179</v>
      </c>
      <c r="B4180" s="2" t="s">
        <v>7276</v>
      </c>
      <c r="C4180" s="2">
        <f>YEAR(Data!$D4180)</f>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46.349999999999994</v>
      </c>
      <c r="T4180" s="2">
        <v>5</v>
      </c>
      <c r="U4180" s="2">
        <v>0</v>
      </c>
      <c r="V4180" s="2">
        <v>21.784499999999998</v>
      </c>
    </row>
    <row r="4181" spans="1:22" ht="14.25" customHeight="1">
      <c r="A4181" s="2">
        <v>4180</v>
      </c>
      <c r="B4181" s="2" t="s">
        <v>7277</v>
      </c>
      <c r="C4181" s="2">
        <f>YEAR(Data!$D4181)</f>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5.4288000000000007</v>
      </c>
    </row>
    <row r="4182" spans="1:22" ht="14.25" customHeight="1">
      <c r="A4182" s="2">
        <v>4181</v>
      </c>
      <c r="B4182" s="2" t="s">
        <v>7278</v>
      </c>
      <c r="C4182" s="2">
        <f>YEAR(Data!$D4182)</f>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2">
        <v>-6.3599999999999994</v>
      </c>
    </row>
    <row r="4183" spans="1:22" ht="14.25" customHeight="1">
      <c r="A4183" s="2">
        <v>4182</v>
      </c>
      <c r="B4183" s="2" t="s">
        <v>7279</v>
      </c>
      <c r="C4183" s="2">
        <f>YEAR(Data!$D4183)</f>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2">
        <v>115.18559999999999</v>
      </c>
    </row>
    <row r="4184" spans="1:22" ht="14.25" customHeight="1">
      <c r="A4184" s="2">
        <v>4183</v>
      </c>
      <c r="B4184" s="2" t="s">
        <v>7279</v>
      </c>
      <c r="C4184" s="2">
        <f>YEAR(Data!$D4184)</f>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2">
        <v>7.6679999999999993</v>
      </c>
    </row>
    <row r="4185" spans="1:22" ht="14.25" customHeight="1">
      <c r="A4185" s="2">
        <v>4184</v>
      </c>
      <c r="B4185" s="2" t="s">
        <v>7279</v>
      </c>
      <c r="C4185" s="2">
        <f>YEAR(Data!$D4185)</f>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344.90999999999997</v>
      </c>
      <c r="T4185" s="2">
        <v>3</v>
      </c>
      <c r="U4185" s="2">
        <v>0</v>
      </c>
      <c r="V4185" s="2">
        <v>10.347300000000004</v>
      </c>
    </row>
    <row r="4186" spans="1:22" ht="14.25" customHeight="1">
      <c r="A4186" s="2">
        <v>4185</v>
      </c>
      <c r="B4186" s="2" t="s">
        <v>7282</v>
      </c>
      <c r="C4186" s="2">
        <f>YEAR(Data!$D4186)</f>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2">
        <v>20.484999999999999</v>
      </c>
    </row>
    <row r="4187" spans="1:22" ht="14.25" customHeight="1">
      <c r="A4187" s="2">
        <v>4186</v>
      </c>
      <c r="B4187" s="2" t="s">
        <v>7285</v>
      </c>
      <c r="C4187" s="2">
        <f>YEAR(Data!$D4187)</f>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2">
        <v>9.8159999999999954</v>
      </c>
    </row>
    <row r="4188" spans="1:22" ht="14.25" customHeight="1">
      <c r="A4188" s="2">
        <v>4187</v>
      </c>
      <c r="B4188" s="2" t="s">
        <v>7286</v>
      </c>
      <c r="C4188" s="2">
        <f>YEAR(Data!$D4188)</f>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6.8739999999999988</v>
      </c>
      <c r="T4188" s="2">
        <v>7</v>
      </c>
      <c r="U4188" s="2">
        <v>0.8</v>
      </c>
      <c r="V4188" s="2">
        <v>-10.654700000000002</v>
      </c>
    </row>
    <row r="4189" spans="1:22" ht="14.25" customHeight="1">
      <c r="A4189" s="2">
        <v>4188</v>
      </c>
      <c r="B4189" s="2" t="s">
        <v>7286</v>
      </c>
      <c r="C4189" s="2">
        <f>YEAR(Data!$D4189)</f>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1.9959999999999996</v>
      </c>
      <c r="T4189" s="2">
        <v>1</v>
      </c>
      <c r="U4189" s="2">
        <v>0.8</v>
      </c>
      <c r="V4189" s="2">
        <v>-3.293400000000001</v>
      </c>
    </row>
    <row r="4190" spans="1:22" ht="14.25" customHeight="1">
      <c r="A4190" s="2">
        <v>4189</v>
      </c>
      <c r="B4190" s="2" t="s">
        <v>7286</v>
      </c>
      <c r="C4190" s="2">
        <f>YEAR(Data!$D4190)</f>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2">
        <v>0.66959999999999997</v>
      </c>
    </row>
    <row r="4191" spans="1:22" ht="14.25" customHeight="1">
      <c r="A4191" s="2">
        <v>4190</v>
      </c>
      <c r="B4191" s="2" t="s">
        <v>7290</v>
      </c>
      <c r="C4191" s="2">
        <f>YEAR(Data!$D4191)</f>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2">
        <v>4.4954999999999998</v>
      </c>
    </row>
    <row r="4192" spans="1:22" ht="14.25" customHeight="1">
      <c r="A4192" s="2">
        <v>4191</v>
      </c>
      <c r="B4192" s="2" t="s">
        <v>7294</v>
      </c>
      <c r="C4192" s="2">
        <f>YEAR(Data!$D4192)</f>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2">
        <v>5039.9856</v>
      </c>
    </row>
    <row r="4193" spans="1:22" ht="14.25" customHeight="1">
      <c r="A4193" s="2">
        <v>4192</v>
      </c>
      <c r="B4193" s="2" t="s">
        <v>7295</v>
      </c>
      <c r="C4193" s="2">
        <f>YEAR(Data!$D4193)</f>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2">
        <v>6.5999999999999988</v>
      </c>
    </row>
    <row r="4194" spans="1:22" ht="14.25" customHeight="1">
      <c r="A4194" s="2">
        <v>4193</v>
      </c>
      <c r="B4194" s="2" t="s">
        <v>7298</v>
      </c>
      <c r="C4194" s="2">
        <f>YEAR(Data!$D4194)</f>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2">
        <v>160.17660000000001</v>
      </c>
    </row>
    <row r="4195" spans="1:22" ht="14.25" customHeight="1">
      <c r="A4195" s="2">
        <v>4194</v>
      </c>
      <c r="B4195" s="2" t="s">
        <v>7298</v>
      </c>
      <c r="C4195" s="2">
        <f>YEAR(Data!$D4195)</f>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2">
        <v>22.858199999999982</v>
      </c>
    </row>
    <row r="4196" spans="1:22" ht="14.25" customHeight="1">
      <c r="A4196" s="2">
        <v>4195</v>
      </c>
      <c r="B4196" s="2" t="s">
        <v>7300</v>
      </c>
      <c r="C4196" s="2">
        <f>YEAR(Data!$D4196)</f>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2">
        <v>15.074199999999998</v>
      </c>
    </row>
    <row r="4197" spans="1:22" ht="14.25" customHeight="1">
      <c r="A4197" s="2">
        <v>4196</v>
      </c>
      <c r="B4197" s="2" t="s">
        <v>7301</v>
      </c>
      <c r="C4197" s="2">
        <f>YEAR(Data!$D4197)</f>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24.700000000000003</v>
      </c>
      <c r="T4197" s="2">
        <v>5</v>
      </c>
      <c r="U4197" s="2">
        <v>0</v>
      </c>
      <c r="V4197" s="2">
        <v>10.374000000000001</v>
      </c>
    </row>
    <row r="4198" spans="1:22" ht="14.25" customHeight="1">
      <c r="A4198" s="2">
        <v>4197</v>
      </c>
      <c r="B4198" s="2" t="s">
        <v>7302</v>
      </c>
      <c r="C4198" s="2">
        <f>YEAR(Data!$D4198)</f>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2">
        <v>10.307099999999998</v>
      </c>
    </row>
    <row r="4199" spans="1:22" ht="14.25" customHeight="1">
      <c r="A4199" s="2">
        <v>4198</v>
      </c>
      <c r="B4199" s="2" t="s">
        <v>7303</v>
      </c>
      <c r="C4199" s="2">
        <f>YEAR(Data!$D4199)</f>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394.81600000000003</v>
      </c>
      <c r="T4199" s="2">
        <v>4</v>
      </c>
      <c r="U4199" s="2">
        <v>0.2</v>
      </c>
      <c r="V4199" s="2">
        <v>93.768799999999999</v>
      </c>
    </row>
    <row r="4200" spans="1:22" ht="14.25" customHeight="1">
      <c r="A4200" s="2">
        <v>4199</v>
      </c>
      <c r="B4200" s="2" t="s">
        <v>7303</v>
      </c>
      <c r="C4200" s="2">
        <f>YEAR(Data!$D4200)</f>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18.192000000000004</v>
      </c>
      <c r="T4200" s="2">
        <v>4</v>
      </c>
      <c r="U4200" s="2">
        <v>0.7</v>
      </c>
      <c r="V4200" s="2">
        <v>-14.553600000000003</v>
      </c>
    </row>
    <row r="4201" spans="1:22" ht="14.25" customHeight="1">
      <c r="A4201" s="2">
        <v>4200</v>
      </c>
      <c r="B4201" s="2" t="s">
        <v>7304</v>
      </c>
      <c r="C4201" s="2">
        <f>YEAR(Data!$D4201)</f>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2">
        <v>3.4356999999999998</v>
      </c>
    </row>
    <row r="4202" spans="1:22" ht="14.25" customHeight="1">
      <c r="A4202" s="2">
        <v>4201</v>
      </c>
      <c r="B4202" s="2" t="s">
        <v>7304</v>
      </c>
      <c r="C4202" s="2">
        <f>YEAR(Data!$D4202)</f>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2">
        <v>249.99499999999998</v>
      </c>
    </row>
    <row r="4203" spans="1:22" ht="14.25" customHeight="1">
      <c r="A4203" s="2">
        <v>4202</v>
      </c>
      <c r="B4203" s="2" t="s">
        <v>7304</v>
      </c>
      <c r="C4203" s="2">
        <f>YEAR(Data!$D4203)</f>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2">
        <v>18.988799999999998</v>
      </c>
    </row>
    <row r="4204" spans="1:22" ht="14.25" customHeight="1">
      <c r="A4204" s="2">
        <v>4203</v>
      </c>
      <c r="B4204" s="2" t="s">
        <v>7304</v>
      </c>
      <c r="C4204" s="2">
        <f>YEAR(Data!$D4204)</f>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2">
        <v>84.943599999999989</v>
      </c>
    </row>
    <row r="4205" spans="1:22" ht="14.25" customHeight="1">
      <c r="A4205" s="2">
        <v>4204</v>
      </c>
      <c r="B4205" s="2" t="s">
        <v>7305</v>
      </c>
      <c r="C4205" s="2">
        <f>YEAR(Data!$D4205)</f>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2">
        <v>18.715000000000003</v>
      </c>
    </row>
    <row r="4206" spans="1:22" ht="14.25" customHeight="1">
      <c r="A4206" s="2">
        <v>4205</v>
      </c>
      <c r="B4206" s="2" t="s">
        <v>7305</v>
      </c>
      <c r="C4206" s="2">
        <f>YEAR(Data!$D4206)</f>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2">
        <v>4.7751999999999999</v>
      </c>
    </row>
    <row r="4207" spans="1:22" ht="14.25" customHeight="1">
      <c r="A4207" s="2">
        <v>4206</v>
      </c>
      <c r="B4207" s="2" t="s">
        <v>7305</v>
      </c>
      <c r="C4207" s="2">
        <f>YEAR(Data!$D4207)</f>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2">
        <v>4.2803999999999984</v>
      </c>
    </row>
    <row r="4208" spans="1:22" ht="14.25" customHeight="1">
      <c r="A4208" s="2">
        <v>4207</v>
      </c>
      <c r="B4208" s="2" t="s">
        <v>7305</v>
      </c>
      <c r="C4208" s="2">
        <f>YEAR(Data!$D4208)</f>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2">
        <v>15.676799999999997</v>
      </c>
    </row>
    <row r="4209" spans="1:22" ht="14.25" customHeight="1">
      <c r="A4209" s="2">
        <v>4208</v>
      </c>
      <c r="B4209" s="2" t="s">
        <v>7305</v>
      </c>
      <c r="C4209" s="2">
        <f>YEAR(Data!$D4209)</f>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17.669999999999998</v>
      </c>
      <c r="T4209" s="2">
        <v>3</v>
      </c>
      <c r="U4209" s="2">
        <v>0</v>
      </c>
      <c r="V4209" s="2">
        <v>7.7748000000000008</v>
      </c>
    </row>
    <row r="4210" spans="1:22" ht="14.25" customHeight="1">
      <c r="A4210" s="2">
        <v>4209</v>
      </c>
      <c r="B4210" s="2" t="s">
        <v>7305</v>
      </c>
      <c r="C4210" s="2">
        <f>YEAR(Data!$D4210)</f>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2">
        <v>481.46999999999991</v>
      </c>
    </row>
    <row r="4211" spans="1:22" ht="14.25" customHeight="1">
      <c r="A4211" s="2">
        <v>4210</v>
      </c>
      <c r="B4211" s="2" t="s">
        <v>7305</v>
      </c>
      <c r="C4211" s="2">
        <f>YEAR(Data!$D4211)</f>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2">
        <v>-60.607800000000026</v>
      </c>
    </row>
    <row r="4212" spans="1:22" ht="14.25" customHeight="1">
      <c r="A4212" s="2">
        <v>4211</v>
      </c>
      <c r="B4212" s="2" t="s">
        <v>7307</v>
      </c>
      <c r="C4212" s="2">
        <f>YEAR(Data!$D4212)</f>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2">
        <v>4.9949999999999992</v>
      </c>
    </row>
    <row r="4213" spans="1:22" ht="14.25" customHeight="1">
      <c r="A4213" s="2">
        <v>4212</v>
      </c>
      <c r="B4213" s="2" t="s">
        <v>7310</v>
      </c>
      <c r="C4213" s="2">
        <f>YEAR(Data!$D4213)</f>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2">
        <v>4.238999999999999</v>
      </c>
    </row>
    <row r="4214" spans="1:22" ht="14.25" customHeight="1">
      <c r="A4214" s="2">
        <v>4213</v>
      </c>
      <c r="B4214" s="2" t="s">
        <v>7310</v>
      </c>
      <c r="C4214" s="2">
        <f>YEAR(Data!$D4214)</f>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2">
        <v>1.9023999999999992</v>
      </c>
    </row>
    <row r="4215" spans="1:22" ht="14.25" customHeight="1">
      <c r="A4215" s="2">
        <v>4214</v>
      </c>
      <c r="B4215" s="2" t="s">
        <v>7310</v>
      </c>
      <c r="C4215" s="2">
        <f>YEAR(Data!$D4215)</f>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2">
        <v>11.543199999999999</v>
      </c>
    </row>
    <row r="4216" spans="1:22" ht="14.25" customHeight="1">
      <c r="A4216" s="2">
        <v>4215</v>
      </c>
      <c r="B4216" s="2" t="s">
        <v>7313</v>
      </c>
      <c r="C4216" s="2">
        <f>YEAR(Data!$D4216)</f>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128.39999999999998</v>
      </c>
      <c r="T4216" s="2">
        <v>3</v>
      </c>
      <c r="U4216" s="2">
        <v>0</v>
      </c>
      <c r="V4216" s="2">
        <v>64.199999999999989</v>
      </c>
    </row>
    <row r="4217" spans="1:22" ht="14.25" customHeight="1">
      <c r="A4217" s="2">
        <v>4216</v>
      </c>
      <c r="B4217" s="2" t="s">
        <v>7316</v>
      </c>
      <c r="C4217" s="2">
        <f>YEAR(Data!$D4217)</f>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2">
        <v>29.271599999999999</v>
      </c>
    </row>
    <row r="4218" spans="1:22" ht="14.25" customHeight="1">
      <c r="A4218" s="2">
        <v>4217</v>
      </c>
      <c r="B4218" s="2" t="s">
        <v>7319</v>
      </c>
      <c r="C4218" s="2">
        <f>YEAR(Data!$D4218)</f>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2">
        <v>4.4352</v>
      </c>
    </row>
    <row r="4219" spans="1:22" ht="14.25" customHeight="1">
      <c r="A4219" s="2">
        <v>4218</v>
      </c>
      <c r="B4219" s="2" t="s">
        <v>7320</v>
      </c>
      <c r="C4219" s="2">
        <f>YEAR(Data!$D4219)</f>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2">
        <v>85.175999999999974</v>
      </c>
    </row>
    <row r="4220" spans="1:22" ht="14.25" customHeight="1">
      <c r="A4220" s="2">
        <v>4219</v>
      </c>
      <c r="B4220" s="2" t="s">
        <v>7320</v>
      </c>
      <c r="C4220" s="2">
        <f>YEAR(Data!$D4220)</f>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4799.9839999999995</v>
      </c>
      <c r="T4220" s="2">
        <v>2</v>
      </c>
      <c r="U4220" s="2">
        <v>0.2</v>
      </c>
      <c r="V4220" s="2">
        <v>359.99879999999962</v>
      </c>
    </row>
    <row r="4221" spans="1:22" ht="14.25" customHeight="1">
      <c r="A4221" s="2">
        <v>4220</v>
      </c>
      <c r="B4221" s="2" t="s">
        <v>7323</v>
      </c>
      <c r="C4221" s="2">
        <f>YEAR(Data!$D4221)</f>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2">
        <v>18.211199999999998</v>
      </c>
    </row>
    <row r="4222" spans="1:22" ht="14.25" customHeight="1">
      <c r="A4222" s="2">
        <v>4221</v>
      </c>
      <c r="B4222" s="2" t="s">
        <v>7323</v>
      </c>
      <c r="C4222" s="2">
        <f>YEAR(Data!$D4222)</f>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2">
        <v>6.6293999999999995</v>
      </c>
    </row>
    <row r="4223" spans="1:22" ht="14.25" customHeight="1">
      <c r="A4223" s="2">
        <v>4222</v>
      </c>
      <c r="B4223" s="2" t="s">
        <v>7323</v>
      </c>
      <c r="C4223" s="2">
        <f>YEAR(Data!$D4223)</f>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385.80000000000007</v>
      </c>
      <c r="T4223" s="2">
        <v>5</v>
      </c>
      <c r="U4223" s="2">
        <v>0.2</v>
      </c>
      <c r="V4223" s="2">
        <v>130.20749999999998</v>
      </c>
    </row>
    <row r="4224" spans="1:22" ht="14.25" customHeight="1">
      <c r="A4224" s="2">
        <v>4223</v>
      </c>
      <c r="B4224" s="2" t="s">
        <v>7323</v>
      </c>
      <c r="C4224" s="2">
        <f>YEAR(Data!$D4224)</f>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2">
        <v>1.0296000000000021</v>
      </c>
    </row>
    <row r="4225" spans="1:22" ht="14.25" customHeight="1">
      <c r="A4225" s="2">
        <v>4224</v>
      </c>
      <c r="B4225" s="2" t="s">
        <v>7323</v>
      </c>
      <c r="C4225" s="2">
        <f>YEAR(Data!$D4225)</f>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174.42000000000002</v>
      </c>
      <c r="T4225" s="2">
        <v>3</v>
      </c>
      <c r="U4225" s="2">
        <v>0</v>
      </c>
      <c r="V4225" s="2">
        <v>41.860800000000005</v>
      </c>
    </row>
    <row r="4226" spans="1:22" ht="14.25" customHeight="1">
      <c r="A4226" s="2">
        <v>4225</v>
      </c>
      <c r="B4226" s="2" t="s">
        <v>7326</v>
      </c>
      <c r="C4226" s="2">
        <f>YEAR(Data!$D4226)</f>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1.9639999999999995</v>
      </c>
      <c r="T4226" s="2">
        <v>2</v>
      </c>
      <c r="U4226" s="2">
        <v>0.8</v>
      </c>
      <c r="V4226" s="2">
        <v>-3.2406000000000006</v>
      </c>
    </row>
    <row r="4227" spans="1:22" ht="14.25" customHeight="1">
      <c r="A4227" s="2">
        <v>4226</v>
      </c>
      <c r="B4227" s="2" t="s">
        <v>7327</v>
      </c>
      <c r="C4227" s="2">
        <f>YEAR(Data!$D4227)</f>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2">
        <v>-42.492599999999982</v>
      </c>
    </row>
    <row r="4228" spans="1:22" ht="14.25" customHeight="1">
      <c r="A4228" s="2">
        <v>4227</v>
      </c>
      <c r="B4228" s="2" t="s">
        <v>7330</v>
      </c>
      <c r="C4228" s="2">
        <f>YEAR(Data!$D4228)</f>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2">
        <v>21.5824</v>
      </c>
    </row>
    <row r="4229" spans="1:22" ht="14.25" customHeight="1">
      <c r="A4229" s="2">
        <v>4228</v>
      </c>
      <c r="B4229" s="2" t="s">
        <v>7331</v>
      </c>
      <c r="C4229" s="2">
        <f>YEAR(Data!$D4229)</f>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2">
        <v>-6.9282000000000039</v>
      </c>
    </row>
    <row r="4230" spans="1:22" ht="14.25" customHeight="1">
      <c r="A4230" s="2">
        <v>4229</v>
      </c>
      <c r="B4230" s="2" t="s">
        <v>7332</v>
      </c>
      <c r="C4230" s="2">
        <f>YEAR(Data!$D4230)</f>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2">
        <v>10.3408</v>
      </c>
    </row>
    <row r="4231" spans="1:22" ht="14.25" customHeight="1">
      <c r="A4231" s="2">
        <v>4230</v>
      </c>
      <c r="B4231" s="2" t="s">
        <v>7333</v>
      </c>
      <c r="C4231" s="2">
        <f>YEAR(Data!$D4231)</f>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2">
        <v>-348.62940000000003</v>
      </c>
    </row>
    <row r="4232" spans="1:22" ht="14.25" customHeight="1">
      <c r="A4232" s="2">
        <v>4231</v>
      </c>
      <c r="B4232" s="2" t="s">
        <v>7333</v>
      </c>
      <c r="C4232" s="2">
        <f>YEAR(Data!$D4232)</f>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11.393999999999998</v>
      </c>
      <c r="T4232" s="2">
        <v>9</v>
      </c>
      <c r="U4232" s="2">
        <v>0.8</v>
      </c>
      <c r="V4232" s="2">
        <v>-17.660699999999999</v>
      </c>
    </row>
    <row r="4233" spans="1:22" ht="14.25" customHeight="1">
      <c r="A4233" s="2">
        <v>4232</v>
      </c>
      <c r="B4233" s="2" t="s">
        <v>7333</v>
      </c>
      <c r="C4233" s="2">
        <f>YEAR(Data!$D4233)</f>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15.552000000000003</v>
      </c>
      <c r="T4233" s="2">
        <v>3</v>
      </c>
      <c r="U4233" s="2">
        <v>0.2</v>
      </c>
      <c r="V4233" s="2">
        <v>5.6375999999999999</v>
      </c>
    </row>
    <row r="4234" spans="1:22" ht="14.25" customHeight="1">
      <c r="A4234" s="2">
        <v>4233</v>
      </c>
      <c r="B4234" s="2" t="s">
        <v>7333</v>
      </c>
      <c r="C4234" s="2">
        <f>YEAR(Data!$D4234)</f>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31.104000000000006</v>
      </c>
      <c r="T4234" s="2">
        <v>6</v>
      </c>
      <c r="U4234" s="2">
        <v>0.2</v>
      </c>
      <c r="V4234" s="2">
        <v>11.2752</v>
      </c>
    </row>
    <row r="4235" spans="1:22" ht="14.25" customHeight="1">
      <c r="A4235" s="2">
        <v>4234</v>
      </c>
      <c r="B4235" s="2" t="s">
        <v>7333</v>
      </c>
      <c r="C4235" s="2">
        <f>YEAR(Data!$D4235)</f>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6.3159999999999981</v>
      </c>
      <c r="T4235" s="2">
        <v>1</v>
      </c>
      <c r="U4235" s="2">
        <v>0.8</v>
      </c>
      <c r="V4235" s="2">
        <v>-10.421400000000002</v>
      </c>
    </row>
    <row r="4236" spans="1:22" ht="14.25" customHeight="1">
      <c r="A4236" s="2">
        <v>4235</v>
      </c>
      <c r="B4236" s="2" t="s">
        <v>7336</v>
      </c>
      <c r="C4236" s="2">
        <f>YEAR(Data!$D4236)</f>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11.352000000000002</v>
      </c>
      <c r="T4236" s="2">
        <v>3</v>
      </c>
      <c r="U4236" s="2">
        <v>0.2</v>
      </c>
      <c r="V4236" s="2">
        <v>4.1151</v>
      </c>
    </row>
    <row r="4237" spans="1:22" ht="14.25" customHeight="1">
      <c r="A4237" s="2">
        <v>4236</v>
      </c>
      <c r="B4237" s="2" t="s">
        <v>7336</v>
      </c>
      <c r="C4237" s="2">
        <f>YEAR(Data!$D4237)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20.808000000000003</v>
      </c>
      <c r="T4237" s="2">
        <v>9</v>
      </c>
      <c r="U4237" s="2">
        <v>0.2</v>
      </c>
      <c r="V4237" s="2">
        <v>7.0226999999999995</v>
      </c>
    </row>
    <row r="4238" spans="1:22" ht="14.25" customHeight="1">
      <c r="A4238" s="2">
        <v>4237</v>
      </c>
      <c r="B4238" s="2" t="s">
        <v>7337</v>
      </c>
      <c r="C4238" s="2">
        <f>YEAR(Data!$D4238)</f>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11.415999999999997</v>
      </c>
      <c r="T4238" s="2">
        <v>4</v>
      </c>
      <c r="U4238" s="2">
        <v>0.8</v>
      </c>
      <c r="V4238" s="2">
        <v>-18.836400000000005</v>
      </c>
    </row>
    <row r="4239" spans="1:22" ht="14.25" customHeight="1">
      <c r="A4239" s="2">
        <v>4238</v>
      </c>
      <c r="B4239" s="2" t="s">
        <v>7340</v>
      </c>
      <c r="C4239" s="2">
        <f>YEAR(Data!$D4239)</f>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9.4080000000000013</v>
      </c>
      <c r="T4239" s="2">
        <v>7</v>
      </c>
      <c r="U4239" s="2">
        <v>0.2</v>
      </c>
      <c r="V4239" s="2">
        <v>0.70560000000000045</v>
      </c>
    </row>
    <row r="4240" spans="1:22" ht="14.25" customHeight="1">
      <c r="A4240" s="2">
        <v>4239</v>
      </c>
      <c r="B4240" s="2" t="s">
        <v>7343</v>
      </c>
      <c r="C4240" s="2">
        <f>YEAR(Data!$D4240)</f>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2">
        <v>5.9489999999999981</v>
      </c>
    </row>
    <row r="4241" spans="1:22" ht="14.25" customHeight="1">
      <c r="A4241" s="2">
        <v>4240</v>
      </c>
      <c r="B4241" s="2" t="s">
        <v>7346</v>
      </c>
      <c r="C4241" s="2">
        <f>YEAR(Data!$D4241)</f>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2">
        <v>100.65599999999999</v>
      </c>
    </row>
    <row r="4242" spans="1:22" ht="14.25" customHeight="1">
      <c r="A4242" s="2">
        <v>4241</v>
      </c>
      <c r="B4242" s="2" t="s">
        <v>7347</v>
      </c>
      <c r="C4242" s="2">
        <f>YEAR(Data!$D4242)</f>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2">
        <v>11.858400000000003</v>
      </c>
    </row>
    <row r="4243" spans="1:22" ht="14.25" customHeight="1">
      <c r="A4243" s="2">
        <v>4242</v>
      </c>
      <c r="B4243" s="2" t="s">
        <v>7347</v>
      </c>
      <c r="C4243" s="2">
        <f>YEAR(Data!$D4243)</f>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2">
        <v>6.5753999999999984</v>
      </c>
    </row>
    <row r="4244" spans="1:22" ht="14.25" customHeight="1">
      <c r="A4244" s="2">
        <v>4243</v>
      </c>
      <c r="B4244" s="2" t="s">
        <v>7349</v>
      </c>
      <c r="C4244" s="2">
        <f>YEAR(Data!$D4244)</f>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2">
        <v>5.9987999999999815</v>
      </c>
    </row>
    <row r="4245" spans="1:22" ht="14.25" customHeight="1">
      <c r="A4245" s="2">
        <v>4244</v>
      </c>
      <c r="B4245" s="2" t="s">
        <v>7349</v>
      </c>
      <c r="C4245" s="2">
        <f>YEAR(Data!$D4245)</f>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2">
        <v>13.070699999999999</v>
      </c>
    </row>
    <row r="4246" spans="1:22" ht="14.25" customHeight="1">
      <c r="A4246" s="2">
        <v>4245</v>
      </c>
      <c r="B4246" s="2" t="s">
        <v>7350</v>
      </c>
      <c r="C4246" s="2">
        <f>YEAR(Data!$D4246)</f>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66.300000000000011</v>
      </c>
      <c r="T4246" s="2">
        <v>3</v>
      </c>
      <c r="U4246" s="2">
        <v>0</v>
      </c>
      <c r="V4246" s="2">
        <v>8.6190000000000033</v>
      </c>
    </row>
    <row r="4247" spans="1:22" ht="14.25" customHeight="1">
      <c r="A4247" s="2">
        <v>4246</v>
      </c>
      <c r="B4247" s="2" t="s">
        <v>7351</v>
      </c>
      <c r="C4247" s="2">
        <f>YEAR(Data!$D4247)</f>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2">
        <v>0.73799999999999988</v>
      </c>
    </row>
    <row r="4248" spans="1:22" ht="14.25" customHeight="1">
      <c r="A4248" s="2">
        <v>4247</v>
      </c>
      <c r="B4248" s="2" t="s">
        <v>7351</v>
      </c>
      <c r="C4248" s="2">
        <f>YEAR(Data!$D4248)</f>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2">
        <v>272.79200000000003</v>
      </c>
    </row>
    <row r="4249" spans="1:22" ht="14.25" customHeight="1">
      <c r="A4249" s="2">
        <v>4248</v>
      </c>
      <c r="B4249" s="2" t="s">
        <v>7351</v>
      </c>
      <c r="C4249" s="2">
        <f>YEAR(Data!$D4249)</f>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2">
        <v>7.5239999999999991</v>
      </c>
    </row>
    <row r="4250" spans="1:22" ht="14.25" customHeight="1">
      <c r="A4250" s="2">
        <v>4249</v>
      </c>
      <c r="B4250" s="2" t="s">
        <v>7352</v>
      </c>
      <c r="C4250" s="2">
        <f>YEAR(Data!$D4250)</f>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2">
        <v>40.516799999999996</v>
      </c>
    </row>
    <row r="4251" spans="1:22" ht="14.25" customHeight="1">
      <c r="A4251" s="2">
        <v>4250</v>
      </c>
      <c r="B4251" s="2" t="s">
        <v>7352</v>
      </c>
      <c r="C4251" s="2">
        <f>YEAR(Data!$D4251)</f>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2">
        <v>150.38400000000001</v>
      </c>
    </row>
    <row r="4252" spans="1:22" ht="14.25" customHeight="1">
      <c r="A4252" s="2">
        <v>4251</v>
      </c>
      <c r="B4252" s="2" t="s">
        <v>7353</v>
      </c>
      <c r="C4252" s="2">
        <f>YEAR(Data!$D4252)</f>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2">
        <v>177.42059999999998</v>
      </c>
    </row>
    <row r="4253" spans="1:22" ht="14.25" customHeight="1">
      <c r="A4253" s="2">
        <v>4252</v>
      </c>
      <c r="B4253" s="2" t="s">
        <v>7356</v>
      </c>
      <c r="C4253" s="2">
        <f>YEAR(Data!$D4253)</f>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2">
        <v>-13.286700000000002</v>
      </c>
    </row>
    <row r="4254" spans="1:22" ht="14.25" customHeight="1">
      <c r="A4254" s="2">
        <v>4253</v>
      </c>
      <c r="B4254" s="2" t="s">
        <v>7356</v>
      </c>
      <c r="C4254" s="2">
        <f>YEAR(Data!$D4254)</f>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2">
        <v>2.271199999999999</v>
      </c>
    </row>
    <row r="4255" spans="1:22" ht="14.25" customHeight="1">
      <c r="A4255" s="2">
        <v>4254</v>
      </c>
      <c r="B4255" s="2" t="s">
        <v>7356</v>
      </c>
      <c r="C4255" s="2">
        <f>YEAR(Data!$D4255)</f>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2">
        <v>1.0346000000000006</v>
      </c>
    </row>
    <row r="4256" spans="1:22" ht="14.25" customHeight="1">
      <c r="A4256" s="2">
        <v>4255</v>
      </c>
      <c r="B4256" s="2" t="s">
        <v>7357</v>
      </c>
      <c r="C4256" s="2">
        <f>YEAR(Data!$D4256)</f>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2">
        <v>20.576399999999996</v>
      </c>
    </row>
    <row r="4257" spans="1:22" ht="14.25" customHeight="1">
      <c r="A4257" s="2">
        <v>4256</v>
      </c>
      <c r="B4257" s="2" t="s">
        <v>7357</v>
      </c>
      <c r="C4257" s="2">
        <f>YEAR(Data!$D4257)</f>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96.783999999999978</v>
      </c>
      <c r="T4257" s="2">
        <v>4</v>
      </c>
      <c r="U4257" s="2">
        <v>0.8</v>
      </c>
      <c r="V4257" s="2">
        <v>-145.17600000000002</v>
      </c>
    </row>
    <row r="4258" spans="1:22" ht="14.25" customHeight="1">
      <c r="A4258" s="2">
        <v>4257</v>
      </c>
      <c r="B4258" s="2" t="s">
        <v>7357</v>
      </c>
      <c r="C4258" s="2">
        <f>YEAR(Data!$D4258)</f>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2">
        <v>-6.8094000000000037</v>
      </c>
    </row>
    <row r="4259" spans="1:22" ht="14.25" customHeight="1">
      <c r="A4259" s="2">
        <v>4258</v>
      </c>
      <c r="B4259" s="2" t="s">
        <v>7358</v>
      </c>
      <c r="C4259" s="2">
        <f>YEAR(Data!$D4259)</f>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2">
        <v>-6.833400000000001</v>
      </c>
    </row>
    <row r="4260" spans="1:22" ht="14.25" customHeight="1">
      <c r="A4260" s="2">
        <v>4259</v>
      </c>
      <c r="B4260" s="2" t="s">
        <v>7359</v>
      </c>
      <c r="C4260" s="2">
        <f>YEAR(Data!$D4260)</f>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2">
        <v>-22.138200000000012</v>
      </c>
    </row>
    <row r="4261" spans="1:22" ht="14.25" customHeight="1">
      <c r="A4261" s="2">
        <v>4260</v>
      </c>
      <c r="B4261" s="2" t="s">
        <v>7360</v>
      </c>
      <c r="C4261" s="2">
        <f>YEAR(Data!$D4261)</f>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2">
        <v>23.99</v>
      </c>
    </row>
    <row r="4262" spans="1:22" ht="14.25" customHeight="1">
      <c r="A4262" s="2">
        <v>4261</v>
      </c>
      <c r="B4262" s="2" t="s">
        <v>7361</v>
      </c>
      <c r="C4262" s="2">
        <f>YEAR(Data!$D4262)</f>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13.049999999999999</v>
      </c>
      <c r="T4262" s="2">
        <v>5</v>
      </c>
      <c r="U4262" s="2">
        <v>0</v>
      </c>
      <c r="V4262" s="2">
        <v>6.0029999999999992</v>
      </c>
    </row>
    <row r="4263" spans="1:22" ht="14.25" customHeight="1">
      <c r="A4263" s="2">
        <v>4262</v>
      </c>
      <c r="B4263" s="2" t="s">
        <v>7362</v>
      </c>
      <c r="C4263" s="2">
        <f>YEAR(Data!$D4263)</f>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2">
        <v>19.827599999999997</v>
      </c>
    </row>
    <row r="4264" spans="1:22" ht="14.25" customHeight="1">
      <c r="A4264" s="2">
        <v>4263</v>
      </c>
      <c r="B4264" s="2" t="s">
        <v>7363</v>
      </c>
      <c r="C4264" s="2">
        <f>YEAR(Data!$D4264)</f>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2">
        <v>24.143999999999998</v>
      </c>
    </row>
    <row r="4265" spans="1:22" ht="14.25" customHeight="1">
      <c r="A4265" s="2">
        <v>4264</v>
      </c>
      <c r="B4265" s="2" t="s">
        <v>7364</v>
      </c>
      <c r="C4265" s="2">
        <f>YEAR(Data!$D4265)</f>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11.673000000000002</v>
      </c>
      <c r="T4265" s="2">
        <v>3</v>
      </c>
      <c r="U4265" s="2">
        <v>0.7</v>
      </c>
      <c r="V4265" s="2">
        <v>-7.782</v>
      </c>
    </row>
    <row r="4266" spans="1:22" ht="14.25" customHeight="1">
      <c r="A4266" s="2">
        <v>4265</v>
      </c>
      <c r="B4266" s="2" t="s">
        <v>7367</v>
      </c>
      <c r="C4266" s="2">
        <f>YEAR(Data!$D4266)</f>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863.12799999999993</v>
      </c>
      <c r="T4266" s="2">
        <v>8</v>
      </c>
      <c r="U4266" s="2">
        <v>0.3</v>
      </c>
      <c r="V4266" s="2">
        <v>-160.29520000000008</v>
      </c>
    </row>
    <row r="4267" spans="1:22" ht="14.25" customHeight="1">
      <c r="A4267" s="2">
        <v>4266</v>
      </c>
      <c r="B4267" s="2" t="s">
        <v>7367</v>
      </c>
      <c r="C4267" s="2">
        <f>YEAR(Data!$D4267)</f>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3.5639999999999992</v>
      </c>
      <c r="T4267" s="2">
        <v>3</v>
      </c>
      <c r="U4267" s="2">
        <v>0.8</v>
      </c>
      <c r="V4267" s="2">
        <v>-6.2370000000000019</v>
      </c>
    </row>
    <row r="4268" spans="1:22" ht="14.25" customHeight="1">
      <c r="A4268" s="2">
        <v>4267</v>
      </c>
      <c r="B4268" s="2" t="s">
        <v>7367</v>
      </c>
      <c r="C4268" s="2">
        <f>YEAR(Data!$D4268)</f>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956.6647999999999</v>
      </c>
      <c r="T4268" s="2">
        <v>7</v>
      </c>
      <c r="U4268" s="2">
        <v>0.32</v>
      </c>
      <c r="V4268" s="2">
        <v>-225.09759999999991</v>
      </c>
    </row>
    <row r="4269" spans="1:22" ht="14.25" customHeight="1">
      <c r="A4269" s="2">
        <v>4268</v>
      </c>
      <c r="B4269" s="2" t="s">
        <v>7367</v>
      </c>
      <c r="C4269" s="2">
        <f>YEAR(Data!$D4269)</f>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12.587999999999997</v>
      </c>
      <c r="T4269" s="2">
        <v>3</v>
      </c>
      <c r="U4269" s="2">
        <v>0.8</v>
      </c>
      <c r="V4269" s="2">
        <v>-20.140800000000006</v>
      </c>
    </row>
    <row r="4270" spans="1:22" ht="14.25" customHeight="1">
      <c r="A4270" s="2">
        <v>4269</v>
      </c>
      <c r="B4270" s="2" t="s">
        <v>7367</v>
      </c>
      <c r="C4270" s="2">
        <f>YEAR(Data!$D4270)</f>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2">
        <v>45.139500000000005</v>
      </c>
    </row>
    <row r="4271" spans="1:22" ht="14.25" customHeight="1">
      <c r="A4271" s="2">
        <v>4270</v>
      </c>
      <c r="B4271" s="2" t="s">
        <v>7368</v>
      </c>
      <c r="C4271" s="2">
        <f>YEAR(Data!$D4271)</f>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2">
        <v>148.13799999999992</v>
      </c>
    </row>
    <row r="4272" spans="1:22" ht="14.25" customHeight="1">
      <c r="A4272" s="2">
        <v>4271</v>
      </c>
      <c r="B4272" s="2" t="s">
        <v>7369</v>
      </c>
      <c r="C4272" s="2">
        <f>YEAR(Data!$D4272)</f>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2">
        <v>190.42980000000006</v>
      </c>
    </row>
    <row r="4273" spans="1:22" ht="14.25" customHeight="1">
      <c r="A4273" s="2">
        <v>4272</v>
      </c>
      <c r="B4273" s="2" t="s">
        <v>7372</v>
      </c>
      <c r="C4273" s="2">
        <f>YEAR(Data!$D4273)</f>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2">
        <v>85.181600000000003</v>
      </c>
    </row>
    <row r="4274" spans="1:22" ht="14.25" customHeight="1">
      <c r="A4274" s="2">
        <v>4273</v>
      </c>
      <c r="B4274" s="2" t="s">
        <v>7373</v>
      </c>
      <c r="C4274" s="2">
        <f>YEAR(Data!$D4274)</f>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71.928000000000011</v>
      </c>
      <c r="T4274" s="2">
        <v>9</v>
      </c>
      <c r="U4274" s="2">
        <v>0.2</v>
      </c>
      <c r="V4274" s="2">
        <v>6.2936999999999976</v>
      </c>
    </row>
    <row r="4275" spans="1:22" ht="14.25" customHeight="1">
      <c r="A4275" s="2">
        <v>4274</v>
      </c>
      <c r="B4275" s="2" t="s">
        <v>7373</v>
      </c>
      <c r="C4275" s="2">
        <f>YEAR(Data!$D4275)</f>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2">
        <v>7.5370999999999988</v>
      </c>
    </row>
    <row r="4276" spans="1:22" ht="14.25" customHeight="1">
      <c r="A4276" s="2">
        <v>4275</v>
      </c>
      <c r="B4276" s="2" t="s">
        <v>7374</v>
      </c>
      <c r="C4276" s="2">
        <f>YEAR(Data!$D4276)</f>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3.5920000000000005</v>
      </c>
      <c r="T4276" s="2">
        <v>1</v>
      </c>
      <c r="U4276" s="2">
        <v>0.2</v>
      </c>
      <c r="V4276" s="2">
        <v>1.1224999999999996</v>
      </c>
    </row>
    <row r="4277" spans="1:22" ht="14.25" customHeight="1">
      <c r="A4277" s="2">
        <v>4276</v>
      </c>
      <c r="B4277" s="2" t="s">
        <v>7375</v>
      </c>
      <c r="C4277" s="2">
        <f>YEAR(Data!$D4277)</f>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48.631999999999991</v>
      </c>
      <c r="T4277" s="2">
        <v>2</v>
      </c>
      <c r="U4277" s="2">
        <v>0.8</v>
      </c>
      <c r="V4277" s="2">
        <v>-121.58000000000004</v>
      </c>
    </row>
    <row r="4278" spans="1:22" ht="14.25" customHeight="1">
      <c r="A4278" s="2">
        <v>4277</v>
      </c>
      <c r="B4278" s="2" t="s">
        <v>7376</v>
      </c>
      <c r="C4278" s="2">
        <f>YEAR(Data!$D4278)</f>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2">
        <v>61.38900000000001</v>
      </c>
    </row>
    <row r="4279" spans="1:22" ht="14.25" customHeight="1">
      <c r="A4279" s="2">
        <v>4278</v>
      </c>
      <c r="B4279" s="2" t="s">
        <v>7377</v>
      </c>
      <c r="C4279" s="2">
        <f>YEAR(Data!$D4279)</f>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2">
        <v>2365.9817999999996</v>
      </c>
    </row>
    <row r="4280" spans="1:22" ht="14.25" customHeight="1">
      <c r="A4280" s="2">
        <v>4279</v>
      </c>
      <c r="B4280" s="2" t="s">
        <v>7377</v>
      </c>
      <c r="C4280" s="2">
        <f>YEAR(Data!$D4280)</f>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2">
        <v>3.2867999999999995</v>
      </c>
    </row>
    <row r="4281" spans="1:22" ht="14.25" customHeight="1">
      <c r="A4281" s="2">
        <v>4280</v>
      </c>
      <c r="B4281" s="2" t="s">
        <v>7377</v>
      </c>
      <c r="C4281" s="2">
        <f>YEAR(Data!$D4281)</f>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25.299999999999997</v>
      </c>
      <c r="T4281" s="2">
        <v>5</v>
      </c>
      <c r="U4281" s="2">
        <v>0</v>
      </c>
      <c r="V4281" s="2">
        <v>11.890999999999998</v>
      </c>
    </row>
    <row r="4282" spans="1:22" ht="14.25" customHeight="1">
      <c r="A4282" s="2">
        <v>4281</v>
      </c>
      <c r="B4282" s="2" t="s">
        <v>7380</v>
      </c>
      <c r="C4282" s="2">
        <f>YEAR(Data!$D4282)</f>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2">
        <v>5.2255999999999991</v>
      </c>
    </row>
    <row r="4283" spans="1:22" ht="14.25" customHeight="1">
      <c r="A4283" s="2">
        <v>4282</v>
      </c>
      <c r="B4283" s="2" t="s">
        <v>7380</v>
      </c>
      <c r="C4283" s="2">
        <f>YEAR(Data!$D4283)</f>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2">
        <v>14.62239999999999</v>
      </c>
    </row>
    <row r="4284" spans="1:22" ht="14.25" customHeight="1">
      <c r="A4284" s="2">
        <v>4283</v>
      </c>
      <c r="B4284" s="2" t="s">
        <v>7381</v>
      </c>
      <c r="C4284" s="2">
        <f>YEAR(Data!$D4284)</f>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2">
        <v>1.7343</v>
      </c>
    </row>
    <row r="4285" spans="1:22" ht="14.25" customHeight="1">
      <c r="A4285" s="2">
        <v>4284</v>
      </c>
      <c r="B4285" s="2" t="s">
        <v>7381</v>
      </c>
      <c r="C4285" s="2">
        <f>YEAR(Data!$D4285)</f>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2">
        <v>496.78649999999993</v>
      </c>
    </row>
    <row r="4286" spans="1:22" ht="14.25" customHeight="1">
      <c r="A4286" s="2">
        <v>4285</v>
      </c>
      <c r="B4286" s="2" t="s">
        <v>7384</v>
      </c>
      <c r="C4286" s="2">
        <f>YEAR(Data!$D4286)</f>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246.13279999999997</v>
      </c>
      <c r="T4286" s="2">
        <v>2</v>
      </c>
      <c r="U4286" s="2">
        <v>0.32</v>
      </c>
      <c r="V4286" s="2">
        <v>-76.011599999999973</v>
      </c>
    </row>
    <row r="4287" spans="1:22" ht="14.25" customHeight="1">
      <c r="A4287" s="2">
        <v>4286</v>
      </c>
      <c r="B4287" s="2" t="s">
        <v>7384</v>
      </c>
      <c r="C4287" s="2">
        <f>YEAR(Data!$D4287)</f>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2">
        <v>3.9473999999999996</v>
      </c>
    </row>
    <row r="4288" spans="1:22" ht="14.25" customHeight="1">
      <c r="A4288" s="2">
        <v>4287</v>
      </c>
      <c r="B4288" s="2" t="s">
        <v>7384</v>
      </c>
      <c r="C4288" s="2">
        <f>YEAR(Data!$D4288)</f>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2">
        <v>164.99700000000001</v>
      </c>
    </row>
    <row r="4289" spans="1:22" ht="14.25" customHeight="1">
      <c r="A4289" s="2">
        <v>4288</v>
      </c>
      <c r="B4289" s="2" t="s">
        <v>7386</v>
      </c>
      <c r="C4289" s="2">
        <f>YEAR(Data!$D4289)</f>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2">
        <v>-12.956800000000005</v>
      </c>
    </row>
    <row r="4290" spans="1:22" ht="14.25" customHeight="1">
      <c r="A4290" s="2">
        <v>4289</v>
      </c>
      <c r="B4290" s="2" t="s">
        <v>7387</v>
      </c>
      <c r="C4290" s="2">
        <f>YEAR(Data!$D4290)</f>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33.279999999999994</v>
      </c>
      <c r="T4290" s="2">
        <v>5</v>
      </c>
      <c r="U4290" s="2">
        <v>0.8</v>
      </c>
      <c r="V4290" s="2">
        <v>-49.92</v>
      </c>
    </row>
    <row r="4291" spans="1:22" ht="14.25" customHeight="1">
      <c r="A4291" s="2">
        <v>4290</v>
      </c>
      <c r="B4291" s="2" t="s">
        <v>7387</v>
      </c>
      <c r="C4291" s="2">
        <f>YEAR(Data!$D4291)</f>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14.088000000000001</v>
      </c>
      <c r="T4291" s="2">
        <v>3</v>
      </c>
      <c r="U4291" s="2">
        <v>0.2</v>
      </c>
      <c r="V4291" s="2">
        <v>4.9307999999999996</v>
      </c>
    </row>
    <row r="4292" spans="1:22" ht="14.25" customHeight="1">
      <c r="A4292" s="2">
        <v>4291</v>
      </c>
      <c r="B4292" s="2" t="s">
        <v>7388</v>
      </c>
      <c r="C4292" s="2">
        <f>YEAR(Data!$D4292)</f>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2">
        <v>2.7899999999999991</v>
      </c>
    </row>
    <row r="4293" spans="1:22" ht="14.25" customHeight="1">
      <c r="A4293" s="2">
        <v>4292</v>
      </c>
      <c r="B4293" s="2" t="s">
        <v>7388</v>
      </c>
      <c r="C4293" s="2">
        <f>YEAR(Data!$D4293)</f>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2">
        <v>22.408199999999994</v>
      </c>
    </row>
    <row r="4294" spans="1:22" ht="14.25" customHeight="1">
      <c r="A4294" s="2">
        <v>4293</v>
      </c>
      <c r="B4294" s="2" t="s">
        <v>7388</v>
      </c>
      <c r="C4294" s="2">
        <f>YEAR(Data!$D4294)</f>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2">
        <v>68.039999999999992</v>
      </c>
    </row>
    <row r="4295" spans="1:22" ht="14.25" customHeight="1">
      <c r="A4295" s="2">
        <v>4294</v>
      </c>
      <c r="B4295" s="2" t="s">
        <v>7389</v>
      </c>
      <c r="C4295" s="2">
        <f>YEAR(Data!$D4295)</f>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2">
        <v>-10.796399999999995</v>
      </c>
    </row>
    <row r="4296" spans="1:22" ht="14.25" customHeight="1">
      <c r="A4296" s="2">
        <v>4295</v>
      </c>
      <c r="B4296" s="2" t="s">
        <v>7390</v>
      </c>
      <c r="C4296" s="2">
        <f>YEAR(Data!$D4296)</f>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2">
        <v>-120.51299999999998</v>
      </c>
    </row>
    <row r="4297" spans="1:22" ht="14.25" customHeight="1">
      <c r="A4297" s="2">
        <v>4296</v>
      </c>
      <c r="B4297" s="2" t="s">
        <v>7391</v>
      </c>
      <c r="C4297" s="2">
        <f>YEAR(Data!$D4297)</f>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129.39000000000001</v>
      </c>
      <c r="T4297" s="2">
        <v>3</v>
      </c>
      <c r="U4297" s="2">
        <v>0</v>
      </c>
      <c r="V4297" s="2">
        <v>54.343800000000009</v>
      </c>
    </row>
    <row r="4298" spans="1:22" ht="14.25" customHeight="1">
      <c r="A4298" s="2">
        <v>4297</v>
      </c>
      <c r="B4298" s="2" t="s">
        <v>7393</v>
      </c>
      <c r="C4298" s="2">
        <f>YEAR(Data!$D4298)</f>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2">
        <v>0.54319999999999879</v>
      </c>
    </row>
    <row r="4299" spans="1:22" ht="14.25" customHeight="1">
      <c r="A4299" s="2">
        <v>4298</v>
      </c>
      <c r="B4299" s="2" t="s">
        <v>7394</v>
      </c>
      <c r="C4299" s="2">
        <f>YEAR(Data!$D4299)</f>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4367.8960000000006</v>
      </c>
      <c r="T4299" s="2">
        <v>13</v>
      </c>
      <c r="U4299" s="2">
        <v>0.2</v>
      </c>
      <c r="V4299" s="2">
        <v>327.59220000000005</v>
      </c>
    </row>
    <row r="4300" spans="1:22" ht="14.25" customHeight="1">
      <c r="A4300" s="2">
        <v>4299</v>
      </c>
      <c r="B4300" s="2" t="s">
        <v>7394</v>
      </c>
      <c r="C4300" s="2">
        <f>YEAR(Data!$D4300)</f>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49.568000000000005</v>
      </c>
      <c r="T4300" s="2">
        <v>2</v>
      </c>
      <c r="U4300" s="2">
        <v>0.2</v>
      </c>
      <c r="V4300" s="2">
        <v>15.489999999999997</v>
      </c>
    </row>
    <row r="4301" spans="1:22" ht="14.25" customHeight="1">
      <c r="A4301" s="2">
        <v>4300</v>
      </c>
      <c r="B4301" s="2" t="s">
        <v>7394</v>
      </c>
      <c r="C4301" s="2">
        <f>YEAR(Data!$D4301)</f>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2">
        <v>12.103199999999994</v>
      </c>
    </row>
    <row r="4302" spans="1:22" ht="14.25" customHeight="1">
      <c r="A4302" s="2">
        <v>4301</v>
      </c>
      <c r="B4302" s="2" t="s">
        <v>7394</v>
      </c>
      <c r="C4302" s="2">
        <f>YEAR(Data!$D4302)</f>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2.7840000000000003</v>
      </c>
      <c r="T4302" s="2">
        <v>2</v>
      </c>
      <c r="U4302" s="2">
        <v>0.2</v>
      </c>
      <c r="V4302" s="2">
        <v>0.41759999999999986</v>
      </c>
    </row>
    <row r="4303" spans="1:22" ht="14.25" customHeight="1">
      <c r="A4303" s="2">
        <v>4302</v>
      </c>
      <c r="B4303" s="2" t="s">
        <v>7394</v>
      </c>
      <c r="C4303" s="2">
        <f>YEAR(Data!$D4303)</f>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2">
        <v>2.9429999999999992</v>
      </c>
    </row>
    <row r="4304" spans="1:22" ht="14.25" customHeight="1">
      <c r="A4304" s="2">
        <v>4303</v>
      </c>
      <c r="B4304" s="2" t="s">
        <v>7395</v>
      </c>
      <c r="C4304" s="2">
        <f>YEAR(Data!$D4304)</f>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2">
        <v>1.0269000000000001</v>
      </c>
    </row>
    <row r="4305" spans="1:22" ht="14.25" customHeight="1">
      <c r="A4305" s="2">
        <v>4304</v>
      </c>
      <c r="B4305" s="2" t="s">
        <v>7396</v>
      </c>
      <c r="C4305" s="2">
        <f>YEAR(Data!$D4305)</f>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59.751999999999995</v>
      </c>
      <c r="T4305" s="2">
        <v>7</v>
      </c>
      <c r="U4305" s="2">
        <v>0.2</v>
      </c>
      <c r="V4305" s="2">
        <v>19.4194</v>
      </c>
    </row>
    <row r="4306" spans="1:22" ht="14.25" customHeight="1">
      <c r="A4306" s="2">
        <v>4305</v>
      </c>
      <c r="B4306" s="2" t="s">
        <v>7398</v>
      </c>
      <c r="C4306" s="2">
        <f>YEAR(Data!$D4306)</f>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2">
        <v>3.195999999999998</v>
      </c>
    </row>
    <row r="4307" spans="1:22" ht="14.25" customHeight="1">
      <c r="A4307" s="2">
        <v>4306</v>
      </c>
      <c r="B4307" s="2" t="s">
        <v>7398</v>
      </c>
      <c r="C4307" s="2">
        <f>YEAR(Data!$D4307)</f>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383.96000000000004</v>
      </c>
      <c r="T4307" s="2">
        <v>5</v>
      </c>
      <c r="U4307" s="2">
        <v>0.2</v>
      </c>
      <c r="V4307" s="2">
        <v>38.396000000000015</v>
      </c>
    </row>
    <row r="4308" spans="1:22" ht="14.25" customHeight="1">
      <c r="A4308" s="2">
        <v>4307</v>
      </c>
      <c r="B4308" s="2" t="s">
        <v>7399</v>
      </c>
      <c r="C4308" s="2">
        <f>YEAR(Data!$D4308)</f>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7.7520000000000007</v>
      </c>
      <c r="T4308" s="2">
        <v>3</v>
      </c>
      <c r="U4308" s="2">
        <v>0.2</v>
      </c>
      <c r="V4308" s="2">
        <v>2.8100999999999998</v>
      </c>
    </row>
    <row r="4309" spans="1:22" ht="14.25" customHeight="1">
      <c r="A4309" s="2">
        <v>4308</v>
      </c>
      <c r="B4309" s="2" t="s">
        <v>7399</v>
      </c>
      <c r="C4309" s="2">
        <f>YEAR(Data!$D4309)</f>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33.568000000000005</v>
      </c>
      <c r="T4309" s="2">
        <v>2</v>
      </c>
      <c r="U4309" s="2">
        <v>0.2</v>
      </c>
      <c r="V4309" s="2">
        <v>11.748799999999997</v>
      </c>
    </row>
    <row r="4310" spans="1:22" ht="14.25" customHeight="1">
      <c r="A4310" s="2">
        <v>4309</v>
      </c>
      <c r="B4310" s="2" t="s">
        <v>7400</v>
      </c>
      <c r="C4310" s="2">
        <f>YEAR(Data!$D4310)</f>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2">
        <v>66.634399999999971</v>
      </c>
    </row>
    <row r="4311" spans="1:22" ht="14.25" customHeight="1">
      <c r="A4311" s="2">
        <v>4310</v>
      </c>
      <c r="B4311" s="2" t="s">
        <v>7400</v>
      </c>
      <c r="C4311" s="2">
        <f>YEAR(Data!$D4311)</f>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2">
        <v>-64.544399999999968</v>
      </c>
    </row>
    <row r="4312" spans="1:22" ht="14.25" customHeight="1">
      <c r="A4312" s="2">
        <v>4311</v>
      </c>
      <c r="B4312" s="2" t="s">
        <v>7400</v>
      </c>
      <c r="C4312" s="2">
        <f>YEAR(Data!$D4312)</f>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21.936000000000003</v>
      </c>
      <c r="T4312" s="2">
        <v>3</v>
      </c>
      <c r="U4312" s="2">
        <v>0.2</v>
      </c>
      <c r="V4312" s="2">
        <v>8.2259999999999991</v>
      </c>
    </row>
    <row r="4313" spans="1:22" ht="14.25" customHeight="1">
      <c r="A4313" s="2">
        <v>4312</v>
      </c>
      <c r="B4313" s="2" t="s">
        <v>7400</v>
      </c>
      <c r="C4313" s="2">
        <f>YEAR(Data!$D4313)</f>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2">
        <v>9.3312000000000008</v>
      </c>
    </row>
    <row r="4314" spans="1:22" ht="14.25" customHeight="1">
      <c r="A4314" s="2">
        <v>4313</v>
      </c>
      <c r="B4314" s="2" t="s">
        <v>7400</v>
      </c>
      <c r="C4314" s="2">
        <f>YEAR(Data!$D4314)</f>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447.96800000000007</v>
      </c>
      <c r="T4314" s="2">
        <v>4</v>
      </c>
      <c r="U4314" s="2">
        <v>0.2</v>
      </c>
      <c r="V4314" s="2">
        <v>139.98999999999995</v>
      </c>
    </row>
    <row r="4315" spans="1:22" ht="14.25" customHeight="1">
      <c r="A4315" s="2">
        <v>4314</v>
      </c>
      <c r="B4315" s="2" t="s">
        <v>7403</v>
      </c>
      <c r="C4315" s="2">
        <f>YEAR(Data!$D4315)</f>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2">
        <v>4.1950000000000003</v>
      </c>
    </row>
    <row r="4316" spans="1:22" ht="14.25" customHeight="1">
      <c r="A4316" s="2">
        <v>4315</v>
      </c>
      <c r="B4316" s="2" t="s">
        <v>7404</v>
      </c>
      <c r="C4316" s="2">
        <f>YEAR(Data!$D4316)</f>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2">
        <v>5.24</v>
      </c>
    </row>
    <row r="4317" spans="1:22" ht="14.25" customHeight="1">
      <c r="A4317" s="2">
        <v>4316</v>
      </c>
      <c r="B4317" s="2" t="s">
        <v>7404</v>
      </c>
      <c r="C4317" s="2">
        <f>YEAR(Data!$D4317)</f>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2">
        <v>27.734999999999996</v>
      </c>
    </row>
    <row r="4318" spans="1:22" ht="14.25" customHeight="1">
      <c r="A4318" s="2">
        <v>4317</v>
      </c>
      <c r="B4318" s="2" t="s">
        <v>7404</v>
      </c>
      <c r="C4318" s="2">
        <f>YEAR(Data!$D4318)</f>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2">
        <v>9.126899999999992</v>
      </c>
    </row>
    <row r="4319" spans="1:22" ht="14.25" customHeight="1">
      <c r="A4319" s="2">
        <v>4318</v>
      </c>
      <c r="B4319" s="2" t="s">
        <v>7405</v>
      </c>
      <c r="C4319" s="2">
        <f>YEAR(Data!$D4319)</f>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2">
        <v>78.894199999999998</v>
      </c>
    </row>
    <row r="4320" spans="1:22" ht="14.25" customHeight="1">
      <c r="A4320" s="2">
        <v>4319</v>
      </c>
      <c r="B4320" s="2" t="s">
        <v>7406</v>
      </c>
      <c r="C4320" s="2">
        <f>YEAR(Data!$D4320)</f>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2">
        <v>25.537799999999997</v>
      </c>
    </row>
    <row r="4321" spans="1:22" ht="14.25" customHeight="1">
      <c r="A4321" s="2">
        <v>4320</v>
      </c>
      <c r="B4321" s="2" t="s">
        <v>7409</v>
      </c>
      <c r="C4321" s="2">
        <f>YEAR(Data!$D4321)</f>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23.976000000000003</v>
      </c>
      <c r="T4321" s="2">
        <v>3</v>
      </c>
      <c r="U4321" s="2">
        <v>0.2</v>
      </c>
      <c r="V4321" s="2">
        <v>-5.694300000000001</v>
      </c>
    </row>
    <row r="4322" spans="1:22" ht="14.25" customHeight="1">
      <c r="A4322" s="2">
        <v>4321</v>
      </c>
      <c r="B4322" s="2" t="s">
        <v>7409</v>
      </c>
      <c r="C4322" s="2">
        <f>YEAR(Data!$D4322)</f>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2">
        <v>7.9895999999999994</v>
      </c>
    </row>
    <row r="4323" spans="1:22" ht="14.25" customHeight="1">
      <c r="A4323" s="2">
        <v>4322</v>
      </c>
      <c r="B4323" s="2" t="s">
        <v>7410</v>
      </c>
      <c r="C4323" s="2">
        <f>YEAR(Data!$D4323)</f>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14.952000000000004</v>
      </c>
      <c r="T4323" s="2">
        <v>2</v>
      </c>
      <c r="U4323" s="2">
        <v>0.7</v>
      </c>
      <c r="V4323" s="2">
        <v>-11.961599999999997</v>
      </c>
    </row>
    <row r="4324" spans="1:22" ht="14.25" customHeight="1">
      <c r="A4324" s="2">
        <v>4323</v>
      </c>
      <c r="B4324" s="2" t="s">
        <v>7410</v>
      </c>
      <c r="C4324" s="2">
        <f>YEAR(Data!$D4324)</f>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323.98199999999997</v>
      </c>
      <c r="T4324" s="2">
        <v>3</v>
      </c>
      <c r="U4324" s="2">
        <v>0.4</v>
      </c>
      <c r="V4324" s="2">
        <v>-80.995500000000021</v>
      </c>
    </row>
    <row r="4325" spans="1:22" ht="14.25" customHeight="1">
      <c r="A4325" s="2">
        <v>4324</v>
      </c>
      <c r="B4325" s="2" t="s">
        <v>7410</v>
      </c>
      <c r="C4325" s="2">
        <f>YEAR(Data!$D4325)</f>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2.2860000000000005</v>
      </c>
      <c r="T4325" s="2">
        <v>2</v>
      </c>
      <c r="U4325" s="2">
        <v>0.7</v>
      </c>
      <c r="V4325" s="2">
        <v>-1.6763999999999997</v>
      </c>
    </row>
    <row r="4326" spans="1:22" ht="14.25" customHeight="1">
      <c r="A4326" s="2">
        <v>4325</v>
      </c>
      <c r="B4326" s="2" t="s">
        <v>7410</v>
      </c>
      <c r="C4326" s="2">
        <f>YEAR(Data!$D4326)</f>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14.352000000000002</v>
      </c>
      <c r="T4326" s="2">
        <v>3</v>
      </c>
      <c r="U4326" s="2">
        <v>0.2</v>
      </c>
      <c r="V4326" s="2">
        <v>0.8969999999999998</v>
      </c>
    </row>
    <row r="4327" spans="1:22" ht="14.25" customHeight="1">
      <c r="A4327" s="2">
        <v>4326</v>
      </c>
      <c r="B4327" s="2" t="s">
        <v>7410</v>
      </c>
      <c r="C4327" s="2">
        <f>YEAR(Data!$D4327)</f>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2">
        <v>0.89969999999999573</v>
      </c>
    </row>
    <row r="4328" spans="1:22" ht="14.25" customHeight="1">
      <c r="A4328" s="2">
        <v>4327</v>
      </c>
      <c r="B4328" s="2" t="s">
        <v>7411</v>
      </c>
      <c r="C4328" s="2">
        <f>YEAR(Data!$D4328)</f>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9.2099999999999991</v>
      </c>
      <c r="T4328" s="2">
        <v>3</v>
      </c>
      <c r="U4328" s="2">
        <v>0</v>
      </c>
      <c r="V4328" s="2">
        <v>2.3025000000000002</v>
      </c>
    </row>
    <row r="4329" spans="1:22" ht="14.25" customHeight="1">
      <c r="A4329" s="2">
        <v>4328</v>
      </c>
      <c r="B4329" s="2" t="s">
        <v>7411</v>
      </c>
      <c r="C4329" s="2">
        <f>YEAR(Data!$D4329)</f>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2">
        <v>8.2799999999999994</v>
      </c>
    </row>
    <row r="4330" spans="1:22" ht="14.25" customHeight="1">
      <c r="A4330" s="2">
        <v>4329</v>
      </c>
      <c r="B4330" s="2" t="s">
        <v>7412</v>
      </c>
      <c r="C4330" s="2">
        <f>YEAR(Data!$D4330)</f>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42.929999999999993</v>
      </c>
      <c r="T4330" s="2">
        <v>9</v>
      </c>
      <c r="U4330" s="2">
        <v>0</v>
      </c>
      <c r="V4330" s="2">
        <v>19.318499999999997</v>
      </c>
    </row>
    <row r="4331" spans="1:22" ht="14.25" customHeight="1">
      <c r="A4331" s="2">
        <v>4330</v>
      </c>
      <c r="B4331" s="2" t="s">
        <v>7413</v>
      </c>
      <c r="C4331" s="2">
        <f>YEAR(Data!$D4331)</f>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15.552000000000003</v>
      </c>
      <c r="T4331" s="2">
        <v>3</v>
      </c>
      <c r="U4331" s="2">
        <v>0.2</v>
      </c>
      <c r="V4331" s="2">
        <v>5.4432</v>
      </c>
    </row>
    <row r="4332" spans="1:22" ht="14.25" customHeight="1">
      <c r="A4332" s="2">
        <v>4331</v>
      </c>
      <c r="B4332" s="2" t="s">
        <v>7413</v>
      </c>
      <c r="C4332" s="2">
        <f>YEAR(Data!$D4332)</f>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2">
        <v>1.1200000000000001</v>
      </c>
    </row>
    <row r="4333" spans="1:22" ht="14.25" customHeight="1">
      <c r="A4333" s="2">
        <v>4332</v>
      </c>
      <c r="B4333" s="2" t="s">
        <v>7416</v>
      </c>
      <c r="C4333" s="2">
        <f>YEAR(Data!$D4333)</f>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2">
        <v>6.796599999999998</v>
      </c>
    </row>
    <row r="4334" spans="1:22" ht="14.25" customHeight="1">
      <c r="A4334" s="2">
        <v>4333</v>
      </c>
      <c r="B4334" s="2" t="s">
        <v>7416</v>
      </c>
      <c r="C4334" s="2">
        <f>YEAR(Data!$D4334)</f>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2">
        <v>8.0219999999999985</v>
      </c>
    </row>
    <row r="4335" spans="1:22" ht="14.25" customHeight="1">
      <c r="A4335" s="2">
        <v>4334</v>
      </c>
      <c r="B4335" s="2" t="s">
        <v>7417</v>
      </c>
      <c r="C4335" s="2">
        <f>YEAR(Data!$D4335)</f>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2">
        <v>14.628000000000005</v>
      </c>
    </row>
    <row r="4336" spans="1:22" ht="14.25" customHeight="1">
      <c r="A4336" s="2">
        <v>4335</v>
      </c>
      <c r="B4336" s="2" t="s">
        <v>7417</v>
      </c>
      <c r="C4336" s="2">
        <f>YEAR(Data!$D4336)</f>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2">
        <v>9.2178000000000004</v>
      </c>
    </row>
    <row r="4337" spans="1:22" ht="14.25" customHeight="1">
      <c r="A4337" s="2">
        <v>4336</v>
      </c>
      <c r="B4337" s="2" t="s">
        <v>7423</v>
      </c>
      <c r="C4337" s="2">
        <f>YEAR(Data!$D4337)</f>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7.9200000000000008</v>
      </c>
      <c r="T4337" s="2">
        <v>1</v>
      </c>
      <c r="U4337" s="2">
        <v>0.2</v>
      </c>
      <c r="V4337" s="2">
        <v>2.7719999999999994</v>
      </c>
    </row>
    <row r="4338" spans="1:22" ht="14.25" customHeight="1">
      <c r="A4338" s="2">
        <v>4337</v>
      </c>
      <c r="B4338" s="2" t="s">
        <v>7423</v>
      </c>
      <c r="C4338" s="2">
        <f>YEAR(Data!$D4338)</f>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14.368000000000002</v>
      </c>
      <c r="T4338" s="2">
        <v>2</v>
      </c>
      <c r="U4338" s="2">
        <v>0.2</v>
      </c>
      <c r="V4338" s="2">
        <v>3.9512</v>
      </c>
    </row>
    <row r="4339" spans="1:22" ht="14.25" customHeight="1">
      <c r="A4339" s="2">
        <v>4338</v>
      </c>
      <c r="B4339" s="2" t="s">
        <v>7427</v>
      </c>
      <c r="C4339" s="2">
        <f>YEAR(Data!$D4339)</f>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2">
        <v>22.6737</v>
      </c>
    </row>
    <row r="4340" spans="1:22" ht="14.25" customHeight="1">
      <c r="A4340" s="2">
        <v>4339</v>
      </c>
      <c r="B4340" s="2" t="s">
        <v>7427</v>
      </c>
      <c r="C4340" s="2">
        <f>YEAR(Data!$D4340)</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53.495399999999989</v>
      </c>
    </row>
    <row r="4341" spans="1:22" ht="14.25" customHeight="1">
      <c r="A4341" s="2">
        <v>4340</v>
      </c>
      <c r="B4341" s="2" t="s">
        <v>7428</v>
      </c>
      <c r="C4341" s="2">
        <f>YEAR(Data!$D4341)</f>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5.1840000000000011</v>
      </c>
      <c r="T4341" s="2">
        <v>1</v>
      </c>
      <c r="U4341" s="2">
        <v>0.2</v>
      </c>
      <c r="V4341" s="2">
        <v>1.8144</v>
      </c>
    </row>
    <row r="4342" spans="1:22" ht="14.25" customHeight="1">
      <c r="A4342" s="2">
        <v>4341</v>
      </c>
      <c r="B4342" s="2" t="s">
        <v>7429</v>
      </c>
      <c r="C4342" s="2">
        <f>YEAR(Data!$D4342)</f>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2">
        <v>6.5120000000000005</v>
      </c>
    </row>
    <row r="4343" spans="1:22" ht="14.25" customHeight="1">
      <c r="A4343" s="2">
        <v>4342</v>
      </c>
      <c r="B4343" s="2" t="s">
        <v>7431</v>
      </c>
      <c r="C4343" s="2">
        <f>YEAR(Data!$D4343)</f>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2">
        <v>157.87019999999993</v>
      </c>
    </row>
    <row r="4344" spans="1:22" ht="14.25" customHeight="1">
      <c r="A4344" s="2">
        <v>4343</v>
      </c>
      <c r="B4344" s="2" t="s">
        <v>7432</v>
      </c>
      <c r="C4344" s="2">
        <f>YEAR(Data!$D4344)</f>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2">
        <v>6.690599999999999</v>
      </c>
    </row>
    <row r="4345" spans="1:22" ht="14.25" customHeight="1">
      <c r="A4345" s="2">
        <v>4344</v>
      </c>
      <c r="B4345" s="2" t="s">
        <v>7432</v>
      </c>
      <c r="C4345" s="2">
        <f>YEAR(Data!$D4345)</f>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2">
        <v>-131.50080000000005</v>
      </c>
    </row>
    <row r="4346" spans="1:22" ht="14.25" customHeight="1">
      <c r="A4346" s="2">
        <v>4345</v>
      </c>
      <c r="B4346" s="2" t="s">
        <v>7432</v>
      </c>
      <c r="C4346" s="2">
        <f>YEAR(Data!$D4346)</f>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10.949399999999997</v>
      </c>
    </row>
    <row r="4347" spans="1:22" ht="14.25" customHeight="1">
      <c r="A4347" s="2">
        <v>4346</v>
      </c>
      <c r="B4347" s="2" t="s">
        <v>7432</v>
      </c>
      <c r="C4347" s="2">
        <f>YEAR(Data!$D4347)</f>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2">
        <v>85.982800000000012</v>
      </c>
    </row>
    <row r="4348" spans="1:22" ht="14.25" customHeight="1">
      <c r="A4348" s="2">
        <v>4347</v>
      </c>
      <c r="B4348" s="2" t="s">
        <v>7433</v>
      </c>
      <c r="C4348" s="2">
        <f>YEAR(Data!$D4348)</f>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2">
        <v>140.39599999999993</v>
      </c>
    </row>
    <row r="4349" spans="1:22" ht="14.25" customHeight="1">
      <c r="A4349" s="2">
        <v>4348</v>
      </c>
      <c r="B4349" s="2" t="s">
        <v>7433</v>
      </c>
      <c r="C4349" s="2">
        <f>YEAR(Data!$D4349)</f>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2">
        <v>26.1096</v>
      </c>
    </row>
    <row r="4350" spans="1:22" ht="14.25" customHeight="1">
      <c r="A4350" s="2">
        <v>4349</v>
      </c>
      <c r="B4350" s="2" t="s">
        <v>7436</v>
      </c>
      <c r="C4350" s="2">
        <f>YEAR(Data!$D4350)</f>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20.724000000000004</v>
      </c>
      <c r="T4350" s="2">
        <v>2</v>
      </c>
      <c r="U4350" s="2">
        <v>0.7</v>
      </c>
      <c r="V4350" s="2">
        <v>-15.197599999999994</v>
      </c>
    </row>
    <row r="4351" spans="1:22" ht="14.25" customHeight="1">
      <c r="A4351" s="2">
        <v>4350</v>
      </c>
      <c r="B4351" s="2" t="s">
        <v>7436</v>
      </c>
      <c r="C4351" s="2">
        <f>YEAR(Data!$D4351)</f>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415.87200000000007</v>
      </c>
      <c r="T4351" s="2">
        <v>8</v>
      </c>
      <c r="U4351" s="2">
        <v>0.2</v>
      </c>
      <c r="V4351" s="2">
        <v>-41.587199999999996</v>
      </c>
    </row>
    <row r="4352" spans="1:22" ht="14.25" customHeight="1">
      <c r="A4352" s="2">
        <v>4351</v>
      </c>
      <c r="B4352" s="2" t="s">
        <v>7437</v>
      </c>
      <c r="C4352" s="2">
        <f>YEAR(Data!$D4352)</f>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2">
        <v>1.4672000000000001</v>
      </c>
    </row>
    <row r="4353" spans="1:22" ht="14.25" customHeight="1">
      <c r="A4353" s="2">
        <v>4352</v>
      </c>
      <c r="B4353" s="2" t="s">
        <v>7437</v>
      </c>
      <c r="C4353" s="2">
        <f>YEAR(Data!$D4353)</f>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2">
        <v>-4.7460000000000013</v>
      </c>
    </row>
    <row r="4354" spans="1:22" ht="14.25" customHeight="1">
      <c r="A4354" s="2">
        <v>4353</v>
      </c>
      <c r="B4354" s="2" t="s">
        <v>7438</v>
      </c>
      <c r="C4354" s="2">
        <f>YEAR(Data!$D4354)</f>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2">
        <v>34.741999999999997</v>
      </c>
    </row>
    <row r="4355" spans="1:22" ht="14.25" customHeight="1">
      <c r="A4355" s="2">
        <v>4354</v>
      </c>
      <c r="B4355" s="2" t="s">
        <v>7438</v>
      </c>
      <c r="C4355" s="2">
        <f>YEAR(Data!$D4355)</f>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2">
        <v>6.2208000000000006</v>
      </c>
    </row>
    <row r="4356" spans="1:22" ht="14.25" customHeight="1">
      <c r="A4356" s="2">
        <v>4355</v>
      </c>
      <c r="B4356" s="2" t="s">
        <v>7441</v>
      </c>
      <c r="C4356" s="2">
        <f>YEAR(Data!$D4356)</f>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19.008000000000003</v>
      </c>
      <c r="T4356" s="2">
        <v>8</v>
      </c>
      <c r="U4356" s="2">
        <v>0.7</v>
      </c>
      <c r="V4356" s="2">
        <v>-12.671999999999997</v>
      </c>
    </row>
    <row r="4357" spans="1:22" ht="14.25" customHeight="1">
      <c r="A4357" s="2">
        <v>4356</v>
      </c>
      <c r="B4357" s="2" t="s">
        <v>7442</v>
      </c>
      <c r="C4357" s="2">
        <f>YEAR(Data!$D4357)</f>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1598.0580000000002</v>
      </c>
      <c r="T4357" s="2">
        <v>7</v>
      </c>
      <c r="U4357" s="2">
        <v>0.7</v>
      </c>
      <c r="V4357" s="2">
        <v>-1065.3719999999998</v>
      </c>
    </row>
    <row r="4358" spans="1:22" ht="14.25" customHeight="1">
      <c r="A4358" s="2">
        <v>4357</v>
      </c>
      <c r="B4358" s="2" t="s">
        <v>7442</v>
      </c>
      <c r="C4358" s="2">
        <f>YEAR(Data!$D4358)</f>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2">
        <v>12.011999999999999</v>
      </c>
    </row>
    <row r="4359" spans="1:22" ht="14.25" customHeight="1">
      <c r="A4359" s="2">
        <v>4358</v>
      </c>
      <c r="B4359" s="2" t="s">
        <v>7443</v>
      </c>
      <c r="C4359" s="2">
        <f>YEAR(Data!$D4359)</f>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10.368000000000002</v>
      </c>
      <c r="T4359" s="2">
        <v>2</v>
      </c>
      <c r="U4359" s="2">
        <v>0.2</v>
      </c>
      <c r="V4359" s="2">
        <v>3.6288</v>
      </c>
    </row>
    <row r="4360" spans="1:22" ht="14.25" customHeight="1">
      <c r="A4360" s="2">
        <v>4359</v>
      </c>
      <c r="B4360" s="2" t="s">
        <v>7443</v>
      </c>
      <c r="C4360" s="2">
        <f>YEAR(Data!$D4360)</f>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77.720000000000013</v>
      </c>
      <c r="T4360" s="2">
        <v>1</v>
      </c>
      <c r="U4360" s="2">
        <v>0.6</v>
      </c>
      <c r="V4360" s="2">
        <v>-66.061999999999998</v>
      </c>
    </row>
    <row r="4361" spans="1:22" ht="14.25" customHeight="1">
      <c r="A4361" s="2">
        <v>4360</v>
      </c>
      <c r="B4361" s="2" t="s">
        <v>7443</v>
      </c>
      <c r="C4361" s="2">
        <f>YEAR(Data!$D4361)</f>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520.46399999999994</v>
      </c>
      <c r="T4361" s="2">
        <v>2</v>
      </c>
      <c r="U4361" s="2">
        <v>0.3</v>
      </c>
      <c r="V4361" s="2">
        <v>-14.870399999999961</v>
      </c>
    </row>
    <row r="4362" spans="1:22" ht="14.25" customHeight="1">
      <c r="A4362" s="2">
        <v>4361</v>
      </c>
      <c r="B4362" s="2" t="s">
        <v>7444</v>
      </c>
      <c r="C4362" s="2">
        <f>YEAR(Data!$D4362)</f>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2">
        <v>54.860399999999998</v>
      </c>
    </row>
    <row r="4363" spans="1:22" ht="14.25" customHeight="1">
      <c r="A4363" s="2">
        <v>4362</v>
      </c>
      <c r="B4363" s="2" t="s">
        <v>7446</v>
      </c>
      <c r="C4363" s="2">
        <f>YEAR(Data!$D4363)</f>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29.160000000000004</v>
      </c>
      <c r="T4363" s="2">
        <v>3</v>
      </c>
      <c r="U4363" s="2">
        <v>0</v>
      </c>
      <c r="V4363" s="2">
        <v>8.4563999999999986</v>
      </c>
    </row>
    <row r="4364" spans="1:22" ht="14.25" customHeight="1">
      <c r="A4364" s="2">
        <v>4363</v>
      </c>
      <c r="B4364" s="2" t="s">
        <v>7447</v>
      </c>
      <c r="C4364" s="2">
        <f>YEAR(Data!$D4364)</f>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2">
        <v>35.623800000000003</v>
      </c>
    </row>
    <row r="4365" spans="1:22" ht="14.25" customHeight="1">
      <c r="A4365" s="2">
        <v>4364</v>
      </c>
      <c r="B4365" s="2" t="s">
        <v>7447</v>
      </c>
      <c r="C4365" s="2">
        <f>YEAR(Data!$D4365)</f>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2">
        <v>8.2943999999999996</v>
      </c>
    </row>
    <row r="4366" spans="1:22" ht="14.25" customHeight="1">
      <c r="A4366" s="2">
        <v>4365</v>
      </c>
      <c r="B4366" s="2" t="s">
        <v>7447</v>
      </c>
      <c r="C4366" s="2">
        <f>YEAR(Data!$D4366)</f>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2">
        <v>162.09479999999996</v>
      </c>
    </row>
    <row r="4367" spans="1:22" ht="14.25" customHeight="1">
      <c r="A4367" s="2">
        <v>4366</v>
      </c>
      <c r="B4367" s="2" t="s">
        <v>7447</v>
      </c>
      <c r="C4367" s="2">
        <f>YEAR(Data!$D4367)</f>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2">
        <v>3.4827000000000004</v>
      </c>
    </row>
    <row r="4368" spans="1:22" ht="14.25" customHeight="1">
      <c r="A4368" s="2">
        <v>4367</v>
      </c>
      <c r="B4368" s="2" t="s">
        <v>7447</v>
      </c>
      <c r="C4368" s="2">
        <f>YEAR(Data!$D4368)</f>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2">
        <v>7.094999999999998</v>
      </c>
    </row>
    <row r="4369" spans="1:22" ht="14.25" customHeight="1">
      <c r="A4369" s="2">
        <v>4368</v>
      </c>
      <c r="B4369" s="2" t="s">
        <v>7450</v>
      </c>
      <c r="C4369" s="2">
        <f>YEAR(Data!$D4369)</f>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2">
        <v>3.2899999999999996</v>
      </c>
    </row>
    <row r="4370" spans="1:22" ht="14.25" customHeight="1">
      <c r="A4370" s="2">
        <v>4369</v>
      </c>
      <c r="B4370" s="2" t="s">
        <v>7450</v>
      </c>
      <c r="C4370" s="2">
        <f>YEAR(Data!$D4370)</f>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20.544000000000004</v>
      </c>
      <c r="T4370" s="2">
        <v>6</v>
      </c>
      <c r="U4370" s="2">
        <v>0.2</v>
      </c>
      <c r="V4370" s="2">
        <v>6.4199999999999964</v>
      </c>
    </row>
    <row r="4371" spans="1:22" ht="14.25" customHeight="1">
      <c r="A4371" s="2">
        <v>4370</v>
      </c>
      <c r="B4371" s="2" t="s">
        <v>7451</v>
      </c>
      <c r="C4371" s="2">
        <f>YEAR(Data!$D4371)</f>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2">
        <v>50.351999999999997</v>
      </c>
    </row>
    <row r="4372" spans="1:22" ht="14.25" customHeight="1">
      <c r="A4372" s="2">
        <v>4371</v>
      </c>
      <c r="B4372" s="2" t="s">
        <v>7451</v>
      </c>
      <c r="C4372" s="2">
        <f>YEAR(Data!$D4372)</f>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2">
        <v>16.268800000000002</v>
      </c>
    </row>
    <row r="4373" spans="1:22" ht="14.25" customHeight="1">
      <c r="A4373" s="2">
        <v>4372</v>
      </c>
      <c r="B4373" s="2" t="s">
        <v>7451</v>
      </c>
      <c r="C4373" s="2">
        <f>YEAR(Data!$D4373)</f>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2">
        <v>24.84</v>
      </c>
    </row>
    <row r="4374" spans="1:22" ht="14.25" customHeight="1">
      <c r="A4374" s="2">
        <v>4373</v>
      </c>
      <c r="B4374" s="2" t="s">
        <v>7454</v>
      </c>
      <c r="C4374" s="2">
        <f>YEAR(Data!$D4374)</f>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2">
        <v>5.4895999999999994</v>
      </c>
    </row>
    <row r="4375" spans="1:22" ht="14.25" customHeight="1">
      <c r="A4375" s="2">
        <v>4374</v>
      </c>
      <c r="B4375" s="2" t="s">
        <v>7454</v>
      </c>
      <c r="C4375" s="2">
        <f>YEAR(Data!$D4375)</f>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2">
        <v>11.182499999999997</v>
      </c>
    </row>
    <row r="4376" spans="1:22" ht="14.25" customHeight="1">
      <c r="A4376" s="2">
        <v>4375</v>
      </c>
      <c r="B4376" s="2" t="s">
        <v>7456</v>
      </c>
      <c r="C4376" s="2">
        <f>YEAR(Data!$D4376)</f>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103.96799999999999</v>
      </c>
      <c r="T4376" s="2">
        <v>6</v>
      </c>
      <c r="U4376" s="2">
        <v>0.2</v>
      </c>
      <c r="V4376" s="2">
        <v>16.894799999999996</v>
      </c>
    </row>
    <row r="4377" spans="1:22" ht="14.25" customHeight="1">
      <c r="A4377" s="2">
        <v>4376</v>
      </c>
      <c r="B4377" s="2" t="s">
        <v>7459</v>
      </c>
      <c r="C4377" s="2">
        <f>YEAR(Data!$D4377)</f>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2">
        <v>63.682499999999997</v>
      </c>
    </row>
    <row r="4378" spans="1:22" ht="14.25" customHeight="1">
      <c r="A4378" s="2">
        <v>4377</v>
      </c>
      <c r="B4378" s="2" t="s">
        <v>7459</v>
      </c>
      <c r="C4378" s="2">
        <f>YEAR(Data!$D4378)</f>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270.71999999999997</v>
      </c>
      <c r="T4378" s="2">
        <v>3</v>
      </c>
      <c r="U4378" s="2">
        <v>0</v>
      </c>
      <c r="V4378" s="2">
        <v>78.508799999999965</v>
      </c>
    </row>
    <row r="4379" spans="1:22" ht="14.25" customHeight="1">
      <c r="A4379" s="2">
        <v>4378</v>
      </c>
      <c r="B4379" s="2" t="s">
        <v>7459</v>
      </c>
      <c r="C4379" s="2">
        <f>YEAR(Data!$D4379)</f>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2">
        <v>148.70400000000006</v>
      </c>
    </row>
    <row r="4380" spans="1:22" ht="14.25" customHeight="1">
      <c r="A4380" s="2">
        <v>4379</v>
      </c>
      <c r="B4380" s="2" t="s">
        <v>7461</v>
      </c>
      <c r="C4380" s="2">
        <f>YEAR(Data!$D4380)</f>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2">
        <v>8.2156000000000002</v>
      </c>
    </row>
    <row r="4381" spans="1:22" ht="14.25" customHeight="1">
      <c r="A4381" s="2">
        <v>4380</v>
      </c>
      <c r="B4381" s="2" t="s">
        <v>7461</v>
      </c>
      <c r="C4381" s="2">
        <f>YEAR(Data!$D4381)</f>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2">
        <v>32.345999999999997</v>
      </c>
    </row>
    <row r="4382" spans="1:22" ht="14.25" customHeight="1">
      <c r="A4382" s="2">
        <v>4381</v>
      </c>
      <c r="B4382" s="2" t="s">
        <v>7462</v>
      </c>
      <c r="C4382" s="2">
        <f>YEAR(Data!$D4382)</f>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60.449999999999996</v>
      </c>
      <c r="T4382" s="2">
        <v>3</v>
      </c>
      <c r="U4382" s="2">
        <v>0</v>
      </c>
      <c r="V4382" s="2">
        <v>16.3215</v>
      </c>
    </row>
    <row r="4383" spans="1:22" ht="14.25" customHeight="1">
      <c r="A4383" s="2">
        <v>4382</v>
      </c>
      <c r="B4383" s="2" t="s">
        <v>7462</v>
      </c>
      <c r="C4383" s="2">
        <f>YEAR(Data!$D4383)</f>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2">
        <v>-31.64700000000002</v>
      </c>
    </row>
    <row r="4384" spans="1:22" ht="14.25" customHeight="1">
      <c r="A4384" s="2">
        <v>4383</v>
      </c>
      <c r="B4384" s="2" t="s">
        <v>7463</v>
      </c>
      <c r="C4384" s="2">
        <f>YEAR(Data!$D4384)</f>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2.879999999999999</v>
      </c>
      <c r="T4384" s="2">
        <v>5</v>
      </c>
      <c r="U4384" s="2">
        <v>0.8</v>
      </c>
      <c r="V4384" s="2">
        <v>-4.4639999999999995</v>
      </c>
    </row>
    <row r="4385" spans="1:22" ht="14.25" customHeight="1">
      <c r="A4385" s="2">
        <v>4384</v>
      </c>
      <c r="B4385" s="2" t="s">
        <v>7463</v>
      </c>
      <c r="C4385" s="2">
        <f>YEAR(Data!$D4385)</f>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384.94399999999996</v>
      </c>
      <c r="T4385" s="2">
        <v>4</v>
      </c>
      <c r="U4385" s="2">
        <v>0.3</v>
      </c>
      <c r="V4385" s="2">
        <v>-126.48159999999999</v>
      </c>
    </row>
    <row r="4386" spans="1:22" ht="14.25" customHeight="1">
      <c r="A4386" s="2">
        <v>4385</v>
      </c>
      <c r="B4386" s="2" t="s">
        <v>7463</v>
      </c>
      <c r="C4386" s="2">
        <f>YEAR(Data!$D4386)</f>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2">
        <v>13.438599999999994</v>
      </c>
    </row>
    <row r="4387" spans="1:22" ht="14.25" customHeight="1">
      <c r="A4387" s="2">
        <v>4386</v>
      </c>
      <c r="B4387" s="2" t="s">
        <v>7463</v>
      </c>
      <c r="C4387" s="2">
        <f>YEAR(Data!$D4387)</f>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913.43000000000006</v>
      </c>
      <c r="T4387" s="2">
        <v>5</v>
      </c>
      <c r="U4387" s="2">
        <v>0.3</v>
      </c>
      <c r="V4387" s="2">
        <v>-52.195999999999913</v>
      </c>
    </row>
    <row r="4388" spans="1:22" ht="14.25" customHeight="1">
      <c r="A4388" s="2">
        <v>4387</v>
      </c>
      <c r="B4388" s="2" t="s">
        <v>7466</v>
      </c>
      <c r="C4388" s="2">
        <f>YEAR(Data!$D4388)</f>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2">
        <v>11.858400000000003</v>
      </c>
    </row>
    <row r="4389" spans="1:22" ht="14.25" customHeight="1">
      <c r="A4389" s="2">
        <v>4388</v>
      </c>
      <c r="B4389" s="2" t="s">
        <v>7466</v>
      </c>
      <c r="C4389" s="2">
        <f>YEAR(Data!$D4389)</f>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25.031999999999996</v>
      </c>
      <c r="T4389" s="2">
        <v>3</v>
      </c>
      <c r="U4389" s="2">
        <v>0.2</v>
      </c>
      <c r="V4389" s="2">
        <v>7.822499999999998</v>
      </c>
    </row>
    <row r="4390" spans="1:22" ht="14.25" customHeight="1">
      <c r="A4390" s="2">
        <v>4389</v>
      </c>
      <c r="B4390" s="2" t="s">
        <v>7467</v>
      </c>
      <c r="C4390" s="2">
        <f>YEAR(Data!$D4390)</f>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2">
        <v>22.444800000000001</v>
      </c>
    </row>
    <row r="4391" spans="1:22" ht="14.25" customHeight="1">
      <c r="A4391" s="2">
        <v>4390</v>
      </c>
      <c r="B4391" s="2" t="s">
        <v>7467</v>
      </c>
      <c r="C4391" s="2">
        <f>YEAR(Data!$D4391)</f>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183.96800000000002</v>
      </c>
      <c r="T4391" s="2">
        <v>2</v>
      </c>
      <c r="U4391" s="2">
        <v>0.2</v>
      </c>
      <c r="V4391" s="2">
        <v>-25.295600000000022</v>
      </c>
    </row>
    <row r="4392" spans="1:22" ht="14.25" customHeight="1">
      <c r="A4392" s="2">
        <v>4391</v>
      </c>
      <c r="B4392" s="2" t="s">
        <v>7467</v>
      </c>
      <c r="C4392" s="2">
        <f>YEAR(Data!$D4392)</f>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2">
        <v>327.59220000000005</v>
      </c>
    </row>
    <row r="4393" spans="1:22" ht="14.25" customHeight="1">
      <c r="A4393" s="2">
        <v>4392</v>
      </c>
      <c r="B4393" s="2" t="s">
        <v>7467</v>
      </c>
      <c r="C4393" s="2">
        <f>YEAR(Data!$D4393)</f>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2">
        <v>19.311600000000002</v>
      </c>
    </row>
    <row r="4394" spans="1:22" ht="14.25" customHeight="1">
      <c r="A4394" s="2">
        <v>4393</v>
      </c>
      <c r="B4394" s="2" t="s">
        <v>7468</v>
      </c>
      <c r="C4394" s="2">
        <f>YEAR(Data!$D4394)</f>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2">
        <v>6.1572000000000031</v>
      </c>
    </row>
    <row r="4395" spans="1:22" ht="14.25" customHeight="1">
      <c r="A4395" s="2">
        <v>4394</v>
      </c>
      <c r="B4395" s="2" t="s">
        <v>7468</v>
      </c>
      <c r="C4395" s="2">
        <f>YEAR(Data!$D4395)</f>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59.960000000000008</v>
      </c>
      <c r="T4395" s="2">
        <v>5</v>
      </c>
      <c r="U4395" s="2">
        <v>0.2</v>
      </c>
      <c r="V4395" s="2">
        <v>21.735500000000002</v>
      </c>
    </row>
    <row r="4396" spans="1:22" ht="14.25" customHeight="1">
      <c r="A4396" s="2">
        <v>4395</v>
      </c>
      <c r="B4396" s="2" t="s">
        <v>7469</v>
      </c>
      <c r="C4396" s="2">
        <f>YEAR(Data!$D4396)</f>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25.983999999999998</v>
      </c>
      <c r="T4396" s="2">
        <v>1</v>
      </c>
      <c r="U4396" s="2">
        <v>0.2</v>
      </c>
      <c r="V4396" s="2">
        <v>-5.1968000000000005</v>
      </c>
    </row>
    <row r="4397" spans="1:22" ht="14.25" customHeight="1">
      <c r="A4397" s="2">
        <v>4396</v>
      </c>
      <c r="B4397" s="2" t="s">
        <v>7469</v>
      </c>
      <c r="C4397" s="2">
        <f>YEAR(Data!$D4397)</f>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27.360000000000003</v>
      </c>
      <c r="T4397" s="2">
        <v>3</v>
      </c>
      <c r="U4397" s="2">
        <v>0.7</v>
      </c>
      <c r="V4397" s="2">
        <v>-21.887999999999991</v>
      </c>
    </row>
    <row r="4398" spans="1:22" ht="14.25" customHeight="1">
      <c r="A4398" s="2">
        <v>4397</v>
      </c>
      <c r="B4398" s="2" t="s">
        <v>7470</v>
      </c>
      <c r="C4398" s="2">
        <f>YEAR(Data!$D4398)</f>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361.37600000000003</v>
      </c>
      <c r="T4398" s="2">
        <v>2</v>
      </c>
      <c r="U4398" s="2">
        <v>0.2</v>
      </c>
      <c r="V4398" s="2">
        <v>27.103200000000001</v>
      </c>
    </row>
    <row r="4399" spans="1:22" ht="14.25" customHeight="1">
      <c r="A4399" s="2">
        <v>4398</v>
      </c>
      <c r="B4399" s="2" t="s">
        <v>7471</v>
      </c>
      <c r="C4399" s="2">
        <f>YEAR(Data!$D4399)</f>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172.18599999999998</v>
      </c>
      <c r="T4399" s="2">
        <v>2</v>
      </c>
      <c r="U4399" s="2">
        <v>0.3</v>
      </c>
      <c r="V4399" s="2">
        <v>-46.736200000000011</v>
      </c>
    </row>
    <row r="4400" spans="1:22" ht="14.25" customHeight="1">
      <c r="A4400" s="2">
        <v>4399</v>
      </c>
      <c r="B4400" s="2" t="s">
        <v>7471</v>
      </c>
      <c r="C4400" s="2">
        <f>YEAR(Data!$D4400)</f>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69.00800000000001</v>
      </c>
      <c r="T4400" s="2">
        <v>2</v>
      </c>
      <c r="U4400" s="2">
        <v>0.2</v>
      </c>
      <c r="V4400" s="2">
        <v>12.0764</v>
      </c>
    </row>
    <row r="4401" spans="1:22" ht="14.25" customHeight="1">
      <c r="A4401" s="2">
        <v>4400</v>
      </c>
      <c r="B4401" s="2" t="s">
        <v>7472</v>
      </c>
      <c r="C4401" s="2">
        <f>YEAR(Data!$D4401)</f>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199.89999999999998</v>
      </c>
      <c r="T4401" s="2">
        <v>5</v>
      </c>
      <c r="U4401" s="2">
        <v>0</v>
      </c>
      <c r="V4401" s="2">
        <v>89.954999999999984</v>
      </c>
    </row>
    <row r="4402" spans="1:22" ht="14.25" customHeight="1">
      <c r="A4402" s="2">
        <v>4401</v>
      </c>
      <c r="B4402" s="2" t="s">
        <v>7472</v>
      </c>
      <c r="C4402" s="2">
        <f>YEAR(Data!$D4402)</f>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901.94999999999993</v>
      </c>
      <c r="T4402" s="2">
        <v>3</v>
      </c>
      <c r="U4402" s="2">
        <v>0</v>
      </c>
      <c r="V4402" s="2">
        <v>297.64349999999996</v>
      </c>
    </row>
    <row r="4403" spans="1:22" ht="14.25" customHeight="1">
      <c r="A4403" s="2">
        <v>4402</v>
      </c>
      <c r="B4403" s="2" t="s">
        <v>7472</v>
      </c>
      <c r="C4403" s="2">
        <f>YEAR(Data!$D4403)</f>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2">
        <v>252.59</v>
      </c>
    </row>
    <row r="4404" spans="1:22" ht="14.25" customHeight="1">
      <c r="A4404" s="2">
        <v>4403</v>
      </c>
      <c r="B4404" s="2" t="s">
        <v>7473</v>
      </c>
      <c r="C4404" s="2">
        <f>YEAR(Data!$D4404)</f>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11.328000000000001</v>
      </c>
      <c r="T4404" s="2">
        <v>2</v>
      </c>
      <c r="U4404" s="2">
        <v>0.2</v>
      </c>
      <c r="V4404" s="2">
        <v>2.5488000000000004</v>
      </c>
    </row>
    <row r="4405" spans="1:22" ht="14.25" customHeight="1">
      <c r="A4405" s="2">
        <v>4404</v>
      </c>
      <c r="B4405" s="2" t="s">
        <v>7476</v>
      </c>
      <c r="C4405" s="2">
        <f>YEAR(Data!$D4405)</f>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21.240000000000002</v>
      </c>
      <c r="T4405" s="2">
        <v>3</v>
      </c>
      <c r="U4405" s="2">
        <v>0</v>
      </c>
      <c r="V4405" s="2">
        <v>8.071200000000001</v>
      </c>
    </row>
    <row r="4406" spans="1:22" ht="14.25" customHeight="1">
      <c r="A4406" s="2">
        <v>4405</v>
      </c>
      <c r="B4406" s="2" t="s">
        <v>7477</v>
      </c>
      <c r="C4406" s="2">
        <f>YEAR(Data!$D4406)</f>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34.800000000000004</v>
      </c>
      <c r="T4406" s="2">
        <v>3</v>
      </c>
      <c r="U4406" s="2">
        <v>0.2</v>
      </c>
      <c r="V4406" s="2">
        <v>2.1749999999999989</v>
      </c>
    </row>
    <row r="4407" spans="1:22" ht="14.25" customHeight="1">
      <c r="A4407" s="2">
        <v>4406</v>
      </c>
      <c r="B4407" s="2" t="s">
        <v>7477</v>
      </c>
      <c r="C4407" s="2">
        <f>YEAR(Data!$D4407)</f>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2">
        <v>-2.4359999999999999</v>
      </c>
    </row>
    <row r="4408" spans="1:22" ht="14.25" customHeight="1">
      <c r="A4408" s="2">
        <v>4407</v>
      </c>
      <c r="B4408" s="2" t="s">
        <v>7478</v>
      </c>
      <c r="C4408" s="2">
        <f>YEAR(Data!$D4408)</f>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2">
        <v>4.0859999999999994</v>
      </c>
    </row>
    <row r="4409" spans="1:22" ht="14.25" customHeight="1">
      <c r="A4409" s="2">
        <v>4408</v>
      </c>
      <c r="B4409" s="2" t="s">
        <v>7478</v>
      </c>
      <c r="C4409" s="2">
        <f>YEAR(Data!$D4409)</f>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314.54999999999995</v>
      </c>
      <c r="T4409" s="2">
        <v>3</v>
      </c>
      <c r="U4409" s="2">
        <v>0</v>
      </c>
      <c r="V4409" s="2">
        <v>150.98399999999998</v>
      </c>
    </row>
    <row r="4410" spans="1:22" ht="14.25" customHeight="1">
      <c r="A4410" s="2">
        <v>4409</v>
      </c>
      <c r="B4410" s="2" t="s">
        <v>7478</v>
      </c>
      <c r="C4410" s="2">
        <f>YEAR(Data!$D4410)</f>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2">
        <v>2.3077000000000001</v>
      </c>
    </row>
    <row r="4411" spans="1:22" ht="14.25" customHeight="1">
      <c r="A4411" s="2">
        <v>4410</v>
      </c>
      <c r="B4411" s="2" t="s">
        <v>7479</v>
      </c>
      <c r="C4411" s="2">
        <f>YEAR(Data!$D4411)</f>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2">
        <v>2.7166000000000001</v>
      </c>
    </row>
    <row r="4412" spans="1:22" ht="14.25" customHeight="1">
      <c r="A4412" s="2">
        <v>4411</v>
      </c>
      <c r="B4412" s="2" t="s">
        <v>7479</v>
      </c>
      <c r="C4412" s="2">
        <f>YEAR(Data!$D4412)</f>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2">
        <v>30.223200000000002</v>
      </c>
    </row>
    <row r="4413" spans="1:22" ht="14.25" customHeight="1">
      <c r="A4413" s="2">
        <v>4412</v>
      </c>
      <c r="B4413" s="2" t="s">
        <v>7480</v>
      </c>
      <c r="C4413" s="2">
        <f>YEAR(Data!$D4413)</f>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2">
        <v>9.0389999999999997</v>
      </c>
    </row>
    <row r="4414" spans="1:22" ht="14.25" customHeight="1">
      <c r="A4414" s="2">
        <v>4413</v>
      </c>
      <c r="B4414" s="2" t="s">
        <v>7480</v>
      </c>
      <c r="C4414" s="2">
        <f>YEAR(Data!$D4414)</f>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2">
        <v>160.6722</v>
      </c>
    </row>
    <row r="4415" spans="1:22" ht="14.25" customHeight="1">
      <c r="A4415" s="2">
        <v>4414</v>
      </c>
      <c r="B4415" s="2" t="s">
        <v>7480</v>
      </c>
      <c r="C4415" s="2">
        <f>YEAR(Data!$D4415)</f>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59.699999999999996</v>
      </c>
      <c r="T4415" s="2">
        <v>3</v>
      </c>
      <c r="U4415" s="2">
        <v>0</v>
      </c>
      <c r="V4415" s="2">
        <v>26.864999999999995</v>
      </c>
    </row>
    <row r="4416" spans="1:22" ht="14.25" customHeight="1">
      <c r="A4416" s="2">
        <v>4415</v>
      </c>
      <c r="B4416" s="2" t="s">
        <v>7481</v>
      </c>
      <c r="C4416" s="2">
        <f>YEAR(Data!$D4416)</f>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2">
        <v>182.3553</v>
      </c>
    </row>
    <row r="4417" spans="1:22" ht="14.25" customHeight="1">
      <c r="A4417" s="2">
        <v>4416</v>
      </c>
      <c r="B4417" s="2" t="s">
        <v>7482</v>
      </c>
      <c r="C4417" s="2">
        <f>YEAR(Data!$D4417)</f>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2">
        <v>71.989999999999981</v>
      </c>
    </row>
    <row r="4418" spans="1:22" ht="14.25" customHeight="1">
      <c r="A4418" s="2">
        <v>4417</v>
      </c>
      <c r="B4418" s="2" t="s">
        <v>7482</v>
      </c>
      <c r="C4418" s="2">
        <f>YEAR(Data!$D4418)</f>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2">
        <v>15.2</v>
      </c>
    </row>
    <row r="4419" spans="1:22" ht="14.25" customHeight="1">
      <c r="A4419" s="2">
        <v>4418</v>
      </c>
      <c r="B4419" s="2" t="s">
        <v>7483</v>
      </c>
      <c r="C4419" s="2">
        <f>YEAR(Data!$D4419)</f>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2">
        <v>219.99039999999997</v>
      </c>
    </row>
    <row r="4420" spans="1:22" ht="14.25" customHeight="1">
      <c r="A4420" s="2">
        <v>4419</v>
      </c>
      <c r="B4420" s="2" t="s">
        <v>7484</v>
      </c>
      <c r="C4420" s="2">
        <f>YEAR(Data!$D4420)</f>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2">
        <v>-21.470400000000026</v>
      </c>
    </row>
    <row r="4421" spans="1:22" ht="14.25" customHeight="1">
      <c r="A4421" s="2">
        <v>4420</v>
      </c>
      <c r="B4421" s="2" t="s">
        <v>7485</v>
      </c>
      <c r="C4421" s="2">
        <f>YEAR(Data!$D4421)</f>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5.4840000000000009</v>
      </c>
      <c r="T4421" s="2">
        <v>4</v>
      </c>
      <c r="U4421" s="2">
        <v>0.7</v>
      </c>
      <c r="V4421" s="2">
        <v>-4.0215999999999994</v>
      </c>
    </row>
    <row r="4422" spans="1:22" ht="14.25" customHeight="1">
      <c r="A4422" s="2">
        <v>4421</v>
      </c>
      <c r="B4422" s="2" t="s">
        <v>7486</v>
      </c>
      <c r="C4422" s="2">
        <f>YEAR(Data!$D4422)</f>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2">
        <v>3.0690000000000026</v>
      </c>
    </row>
    <row r="4423" spans="1:22" ht="14.25" customHeight="1">
      <c r="A4423" s="2">
        <v>4422</v>
      </c>
      <c r="B4423" s="2" t="s">
        <v>7487</v>
      </c>
      <c r="C4423" s="2">
        <f>YEAR(Data!$D4423)</f>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15.552000000000003</v>
      </c>
      <c r="T4423" s="2">
        <v>3</v>
      </c>
      <c r="U4423" s="2">
        <v>0.2</v>
      </c>
      <c r="V4423" s="2">
        <v>2.3327999999999989</v>
      </c>
    </row>
    <row r="4424" spans="1:22" ht="14.25" customHeight="1">
      <c r="A4424" s="2">
        <v>4423</v>
      </c>
      <c r="B4424" s="2" t="s">
        <v>7489</v>
      </c>
      <c r="C4424" s="2">
        <f>YEAR(Data!$D4424)</f>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2">
        <v>4.4824000000000002</v>
      </c>
    </row>
    <row r="4425" spans="1:22" ht="14.25" customHeight="1">
      <c r="A4425" s="2">
        <v>4424</v>
      </c>
      <c r="B4425" s="2" t="s">
        <v>7489</v>
      </c>
      <c r="C4425" s="2">
        <f>YEAR(Data!$D4425)</f>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2">
        <v>75.735000000000014</v>
      </c>
    </row>
    <row r="4426" spans="1:22" ht="14.25" customHeight="1">
      <c r="A4426" s="2">
        <v>4425</v>
      </c>
      <c r="B4426" s="2" t="s">
        <v>7489</v>
      </c>
      <c r="C4426" s="2">
        <f>YEAR(Data!$D4426)</f>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2">
        <v>15.637499999999999</v>
      </c>
    </row>
    <row r="4427" spans="1:22" ht="14.25" customHeight="1">
      <c r="A4427" s="2">
        <v>4426</v>
      </c>
      <c r="B4427" s="2" t="s">
        <v>7489</v>
      </c>
      <c r="C4427" s="2">
        <f>YEAR(Data!$D4427)</f>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2">
        <v>54.691199999999995</v>
      </c>
    </row>
    <row r="4428" spans="1:22" ht="14.25" customHeight="1">
      <c r="A4428" s="2">
        <v>4427</v>
      </c>
      <c r="B4428" s="2" t="s">
        <v>7489</v>
      </c>
      <c r="C4428" s="2">
        <f>YEAR(Data!$D4428)</f>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2">
        <v>15.674399999999999</v>
      </c>
    </row>
    <row r="4429" spans="1:22" ht="14.25" customHeight="1">
      <c r="A4429" s="2">
        <v>4428</v>
      </c>
      <c r="B4429" s="2" t="s">
        <v>7493</v>
      </c>
      <c r="C4429" s="2">
        <f>YEAR(Data!$D4429)</f>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2">
        <v>12.231</v>
      </c>
    </row>
    <row r="4430" spans="1:22" ht="14.25" customHeight="1">
      <c r="A4430" s="2">
        <v>4429</v>
      </c>
      <c r="B4430" s="2" t="s">
        <v>7494</v>
      </c>
      <c r="C4430" s="2">
        <f>YEAR(Data!$D4430)</f>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2">
        <v>523.70519999999988</v>
      </c>
    </row>
    <row r="4431" spans="1:22" ht="14.25" customHeight="1">
      <c r="A4431" s="2">
        <v>4430</v>
      </c>
      <c r="B4431" s="2" t="s">
        <v>7495</v>
      </c>
      <c r="C4431" s="2">
        <f>YEAR(Data!$D4431)</f>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70.949999999999989</v>
      </c>
      <c r="T4431" s="2">
        <v>3</v>
      </c>
      <c r="U4431" s="2">
        <v>0</v>
      </c>
      <c r="V4431" s="2">
        <v>18.447000000000003</v>
      </c>
    </row>
    <row r="4432" spans="1:22" ht="14.25" customHeight="1">
      <c r="A4432" s="2">
        <v>4431</v>
      </c>
      <c r="B4432" s="2" t="s">
        <v>7496</v>
      </c>
      <c r="C4432" s="2">
        <f>YEAR(Data!$D4432)</f>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2">
        <v>9.6</v>
      </c>
    </row>
    <row r="4433" spans="1:22" ht="14.25" customHeight="1">
      <c r="A4433" s="2">
        <v>4432</v>
      </c>
      <c r="B4433" s="2" t="s">
        <v>7496</v>
      </c>
      <c r="C4433" s="2">
        <f>YEAR(Data!$D4433)</f>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2">
        <v>2.0747999999999998</v>
      </c>
    </row>
    <row r="4434" spans="1:22" ht="14.25" customHeight="1">
      <c r="A4434" s="2">
        <v>4433</v>
      </c>
      <c r="B4434" s="2" t="s">
        <v>7496</v>
      </c>
      <c r="C4434" s="2">
        <f>YEAR(Data!$D4434)</f>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2">
        <v>9.1580000000000013</v>
      </c>
    </row>
    <row r="4435" spans="1:22" ht="14.25" customHeight="1">
      <c r="A4435" s="2">
        <v>4434</v>
      </c>
      <c r="B4435" s="2" t="s">
        <v>7496</v>
      </c>
      <c r="C4435" s="2">
        <f>YEAR(Data!$D4435)</f>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2">
        <v>2.6249999999999991</v>
      </c>
    </row>
    <row r="4436" spans="1:22" ht="14.25" customHeight="1">
      <c r="A4436" s="2">
        <v>4435</v>
      </c>
      <c r="B4436" s="2" t="s">
        <v>7496</v>
      </c>
      <c r="C4436" s="2">
        <f>YEAR(Data!$D4436)</f>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2">
        <v>160.15860000000001</v>
      </c>
    </row>
    <row r="4437" spans="1:22" ht="14.25" customHeight="1">
      <c r="A4437" s="2">
        <v>4436</v>
      </c>
      <c r="B4437" s="2" t="s">
        <v>7499</v>
      </c>
      <c r="C4437" s="2">
        <f>YEAR(Data!$D4437)</f>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2.1819999999999995</v>
      </c>
      <c r="T4437" s="2">
        <v>1</v>
      </c>
      <c r="U4437" s="2">
        <v>0.8</v>
      </c>
      <c r="V4437" s="2">
        <v>-3.6002999999999998</v>
      </c>
    </row>
    <row r="4438" spans="1:22" ht="14.25" customHeight="1">
      <c r="A4438" s="2">
        <v>4437</v>
      </c>
      <c r="B4438" s="2" t="s">
        <v>7499</v>
      </c>
      <c r="C4438" s="2">
        <f>YEAR(Data!$D4438)</f>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2">
        <v>2.7384000000000022</v>
      </c>
    </row>
    <row r="4439" spans="1:22" ht="14.25" customHeight="1">
      <c r="A4439" s="2">
        <v>4438</v>
      </c>
      <c r="B4439" s="2" t="s">
        <v>7499</v>
      </c>
      <c r="C4439" s="2">
        <f>YEAR(Data!$D4439)</f>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26.405999999999992</v>
      </c>
      <c r="T4439" s="2">
        <v>3</v>
      </c>
      <c r="U4439" s="2">
        <v>0.8</v>
      </c>
      <c r="V4439" s="2">
        <v>-71.296199999999999</v>
      </c>
    </row>
    <row r="4440" spans="1:22" ht="14.25" customHeight="1">
      <c r="A4440" s="2">
        <v>4439</v>
      </c>
      <c r="B4440" s="2" t="s">
        <v>7502</v>
      </c>
      <c r="C4440" s="2">
        <f>YEAR(Data!$D4440)</f>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10.368000000000002</v>
      </c>
      <c r="T4440" s="2">
        <v>2</v>
      </c>
      <c r="U4440" s="2">
        <v>0.2</v>
      </c>
      <c r="V4440" s="2">
        <v>3.6288</v>
      </c>
    </row>
    <row r="4441" spans="1:22" ht="14.25" customHeight="1">
      <c r="A4441" s="2">
        <v>4440</v>
      </c>
      <c r="B4441" s="2" t="s">
        <v>7502</v>
      </c>
      <c r="C4441" s="2">
        <f>YEAR(Data!$D4441)</f>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23.680000000000003</v>
      </c>
      <c r="T4441" s="2">
        <v>4</v>
      </c>
      <c r="U4441" s="2">
        <v>0.2</v>
      </c>
      <c r="V4441" s="2">
        <v>7.3999999999999995</v>
      </c>
    </row>
    <row r="4442" spans="1:22" ht="14.25" customHeight="1">
      <c r="A4442" s="2">
        <v>4441</v>
      </c>
      <c r="B4442" s="2" t="s">
        <v>7503</v>
      </c>
      <c r="C4442" s="2">
        <f>YEAR(Data!$D4442)</f>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2">
        <v>36.283500000000004</v>
      </c>
    </row>
    <row r="4443" spans="1:22" ht="14.25" customHeight="1">
      <c r="A4443" s="2">
        <v>4442</v>
      </c>
      <c r="B4443" s="2" t="s">
        <v>7503</v>
      </c>
      <c r="C4443" s="2">
        <f>YEAR(Data!$D4443)</f>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965.84999999999991</v>
      </c>
      <c r="T4443" s="2">
        <v>5</v>
      </c>
      <c r="U4443" s="2">
        <v>0</v>
      </c>
      <c r="V4443" s="2">
        <v>135.21900000000002</v>
      </c>
    </row>
    <row r="4444" spans="1:22" ht="14.25" customHeight="1">
      <c r="A4444" s="2">
        <v>4443</v>
      </c>
      <c r="B4444" s="2" t="s">
        <v>7503</v>
      </c>
      <c r="C4444" s="2">
        <f>YEAR(Data!$D4444)</f>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2">
        <v>10.511999999999999</v>
      </c>
    </row>
    <row r="4445" spans="1:22" ht="14.25" customHeight="1">
      <c r="A4445" s="2">
        <v>4444</v>
      </c>
      <c r="B4445" s="2" t="s">
        <v>7503</v>
      </c>
      <c r="C4445" s="2">
        <f>YEAR(Data!$D4445)</f>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32.400000000000006</v>
      </c>
      <c r="T4445" s="2">
        <v>5</v>
      </c>
      <c r="U4445" s="2">
        <v>0</v>
      </c>
      <c r="V4445" s="2">
        <v>15.552000000000001</v>
      </c>
    </row>
    <row r="4446" spans="1:22" ht="14.25" customHeight="1">
      <c r="A4446" s="2">
        <v>4445</v>
      </c>
      <c r="B4446" s="2" t="s">
        <v>7508</v>
      </c>
      <c r="C4446" s="2">
        <f>YEAR(Data!$D4446)</f>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2">
        <v>36.824499999999993</v>
      </c>
    </row>
    <row r="4447" spans="1:22" ht="14.25" customHeight="1">
      <c r="A4447" s="2">
        <v>4446</v>
      </c>
      <c r="B4447" s="2" t="s">
        <v>7508</v>
      </c>
      <c r="C4447" s="2">
        <f>YEAR(Data!$D4447)</f>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2">
        <v>14.256</v>
      </c>
    </row>
    <row r="4448" spans="1:22" ht="14.25" customHeight="1">
      <c r="A4448" s="2">
        <v>4447</v>
      </c>
      <c r="B4448" s="2" t="s">
        <v>7508</v>
      </c>
      <c r="C4448" s="2">
        <f>YEAR(Data!$D4448)</f>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2">
        <v>14.268800000000001</v>
      </c>
    </row>
    <row r="4449" spans="1:22" ht="14.25" customHeight="1">
      <c r="A4449" s="2">
        <v>4448</v>
      </c>
      <c r="B4449" s="2" t="s">
        <v>7508</v>
      </c>
      <c r="C4449" s="2">
        <f>YEAR(Data!$D4449)</f>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2">
        <v>42.362499999999997</v>
      </c>
    </row>
    <row r="4450" spans="1:22" ht="14.25" customHeight="1">
      <c r="A4450" s="2">
        <v>4449</v>
      </c>
      <c r="B4450" s="2" t="s">
        <v>7509</v>
      </c>
      <c r="C4450" s="2">
        <f>YEAR(Data!$D4450)</f>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2">
        <v>4.0191999999999997</v>
      </c>
    </row>
    <row r="4451" spans="1:22" ht="14.25" customHeight="1">
      <c r="A4451" s="2">
        <v>4450</v>
      </c>
      <c r="B4451" s="2" t="s">
        <v>7509</v>
      </c>
      <c r="C4451" s="2">
        <f>YEAR(Data!$D4451)</f>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2">
        <v>3.1104000000000003</v>
      </c>
    </row>
    <row r="4452" spans="1:22" ht="14.25" customHeight="1">
      <c r="A4452" s="2">
        <v>4451</v>
      </c>
      <c r="B4452" s="2" t="s">
        <v>7509</v>
      </c>
      <c r="C4452" s="2">
        <f>YEAR(Data!$D4452)</f>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2">
        <v>87.744299999999981</v>
      </c>
    </row>
    <row r="4453" spans="1:22" ht="14.25" customHeight="1">
      <c r="A4453" s="2">
        <v>4452</v>
      </c>
      <c r="B4453" s="2" t="s">
        <v>7510</v>
      </c>
      <c r="C4453" s="2">
        <f>YEAR(Data!$D4453)</f>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2">
        <v>8.6359999999999992</v>
      </c>
    </row>
    <row r="4454" spans="1:22" ht="14.25" customHeight="1">
      <c r="A4454" s="2">
        <v>4453</v>
      </c>
      <c r="B4454" s="2" t="s">
        <v>7510</v>
      </c>
      <c r="C4454" s="2">
        <f>YEAR(Data!$D4454)</f>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2">
        <v>20.661200000000001</v>
      </c>
    </row>
    <row r="4455" spans="1:22" ht="14.25" customHeight="1">
      <c r="A4455" s="2">
        <v>4454</v>
      </c>
      <c r="B4455" s="2" t="s">
        <v>7510</v>
      </c>
      <c r="C4455" s="2">
        <f>YEAR(Data!$D4455)</f>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2">
        <v>225.73499999999993</v>
      </c>
    </row>
    <row r="4456" spans="1:22" ht="14.25" customHeight="1">
      <c r="A4456" s="2">
        <v>4455</v>
      </c>
      <c r="B4456" s="2" t="s">
        <v>7510</v>
      </c>
      <c r="C4456" s="2">
        <f>YEAR(Data!$D4456)</f>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2">
        <v>0.5583999999999989</v>
      </c>
    </row>
    <row r="4457" spans="1:22" ht="14.25" customHeight="1">
      <c r="A4457" s="2">
        <v>4456</v>
      </c>
      <c r="B4457" s="2" t="s">
        <v>7513</v>
      </c>
      <c r="C4457" s="2">
        <f>YEAR(Data!$D4457)</f>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2">
        <v>-12.956799999999994</v>
      </c>
    </row>
    <row r="4458" spans="1:22" ht="14.25" customHeight="1">
      <c r="A4458" s="2">
        <v>4457</v>
      </c>
      <c r="B4458" s="2" t="s">
        <v>7513</v>
      </c>
      <c r="C4458" s="2">
        <f>YEAR(Data!$D4458)</f>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2">
        <v>2.1492</v>
      </c>
    </row>
    <row r="4459" spans="1:22" ht="14.25" customHeight="1">
      <c r="A4459" s="2">
        <v>4458</v>
      </c>
      <c r="B4459" s="2" t="s">
        <v>7514</v>
      </c>
      <c r="C4459" s="2">
        <f>YEAR(Data!$D4459)</f>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244.54999999999998</v>
      </c>
      <c r="T4459" s="2">
        <v>5</v>
      </c>
      <c r="U4459" s="2">
        <v>0</v>
      </c>
      <c r="V4459" s="2">
        <v>114.93849999999998</v>
      </c>
    </row>
    <row r="4460" spans="1:22" ht="14.25" customHeight="1">
      <c r="A4460" s="2">
        <v>4459</v>
      </c>
      <c r="B4460" s="2" t="s">
        <v>7515</v>
      </c>
      <c r="C4460" s="2">
        <f>YEAR(Data!$D4460)</f>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2">
        <v>-299.8116</v>
      </c>
    </row>
    <row r="4461" spans="1:22" ht="14.25" customHeight="1">
      <c r="A4461" s="2">
        <v>4460</v>
      </c>
      <c r="B4461" s="2" t="s">
        <v>7516</v>
      </c>
      <c r="C4461" s="2">
        <f>YEAR(Data!$D4461)</f>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2">
        <v>3.2776000000000014</v>
      </c>
    </row>
    <row r="4462" spans="1:22" ht="14.25" customHeight="1">
      <c r="A4462" s="2">
        <v>4461</v>
      </c>
      <c r="B4462" s="2" t="s">
        <v>7516</v>
      </c>
      <c r="C4462" s="2">
        <f>YEAR(Data!$D4462)</f>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2">
        <v>-29.436800000000012</v>
      </c>
    </row>
    <row r="4463" spans="1:22" ht="14.25" customHeight="1">
      <c r="A4463" s="2">
        <v>4462</v>
      </c>
      <c r="B4463" s="2" t="s">
        <v>7516</v>
      </c>
      <c r="C4463" s="2">
        <f>YEAR(Data!$D4463)</f>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54.384000000000007</v>
      </c>
      <c r="T4463" s="2">
        <v>2</v>
      </c>
      <c r="U4463" s="2">
        <v>0.2</v>
      </c>
      <c r="V4463" s="2">
        <v>1.359599999999995</v>
      </c>
    </row>
    <row r="4464" spans="1:22" ht="14.25" customHeight="1">
      <c r="A4464" s="2">
        <v>4463</v>
      </c>
      <c r="B4464" s="2" t="s">
        <v>7516</v>
      </c>
      <c r="C4464" s="2">
        <f>YEAR(Data!$D4464)</f>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76.77600000000001</v>
      </c>
      <c r="T4464" s="2">
        <v>4</v>
      </c>
      <c r="U4464" s="2">
        <v>0.7</v>
      </c>
      <c r="V4464" s="2">
        <v>-58.861599999999981</v>
      </c>
    </row>
    <row r="4465" spans="1:22" ht="14.25" customHeight="1">
      <c r="A4465" s="2">
        <v>4464</v>
      </c>
      <c r="B4465" s="2" t="s">
        <v>7516</v>
      </c>
      <c r="C4465" s="2">
        <f>YEAR(Data!$D4465)</f>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14.352000000000002</v>
      </c>
      <c r="T4465" s="2">
        <v>3</v>
      </c>
      <c r="U4465" s="2">
        <v>0.2</v>
      </c>
      <c r="V4465" s="2">
        <v>5.2026000000000003</v>
      </c>
    </row>
    <row r="4466" spans="1:22" ht="14.25" customHeight="1">
      <c r="A4466" s="2">
        <v>4465</v>
      </c>
      <c r="B4466" s="2" t="s">
        <v>7516</v>
      </c>
      <c r="C4466" s="2">
        <f>YEAR(Data!$D4466)</f>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209.79200000000003</v>
      </c>
      <c r="T4466" s="2">
        <v>2</v>
      </c>
      <c r="U4466" s="2">
        <v>0.2</v>
      </c>
      <c r="V4466" s="2">
        <v>26.22399999999999</v>
      </c>
    </row>
    <row r="4467" spans="1:22" ht="14.25" customHeight="1">
      <c r="A4467" s="2">
        <v>4466</v>
      </c>
      <c r="B4467" s="2" t="s">
        <v>7519</v>
      </c>
      <c r="C4467" s="2">
        <f>YEAR(Data!$D4467)</f>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3.3040000000000003</v>
      </c>
      <c r="T4467" s="2">
        <v>1</v>
      </c>
      <c r="U4467" s="2">
        <v>0.2</v>
      </c>
      <c r="V4467" s="2">
        <v>1.1151</v>
      </c>
    </row>
    <row r="4468" spans="1:22" ht="14.25" customHeight="1">
      <c r="A4468" s="2">
        <v>4467</v>
      </c>
      <c r="B4468" s="2" t="s">
        <v>7520</v>
      </c>
      <c r="C4468" s="2">
        <f>YEAR(Data!$D4468)</f>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2">
        <v>7.3709999999999996</v>
      </c>
    </row>
    <row r="4469" spans="1:22" ht="14.25" customHeight="1">
      <c r="A4469" s="2">
        <v>4468</v>
      </c>
      <c r="B4469" s="2" t="s">
        <v>7520</v>
      </c>
      <c r="C4469" s="2">
        <f>YEAR(Data!$D4469)</f>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2">
        <v>78.941199999999995</v>
      </c>
    </row>
    <row r="4470" spans="1:22" ht="14.25" customHeight="1">
      <c r="A4470" s="2">
        <v>4469</v>
      </c>
      <c r="B4470" s="2" t="s">
        <v>7520</v>
      </c>
      <c r="C4470" s="2">
        <f>YEAR(Data!$D4470)</f>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2">
        <v>-16.078399999999988</v>
      </c>
    </row>
    <row r="4471" spans="1:22" ht="14.25" customHeight="1">
      <c r="A4471" s="2">
        <v>4470</v>
      </c>
      <c r="B4471" s="2" t="s">
        <v>7520</v>
      </c>
      <c r="C4471" s="2">
        <f>YEAR(Data!$D4471)</f>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2">
        <v>6.2208000000000006</v>
      </c>
    </row>
    <row r="4472" spans="1:22" ht="14.25" customHeight="1">
      <c r="A4472" s="2">
        <v>4471</v>
      </c>
      <c r="B4472" s="2" t="s">
        <v>7521</v>
      </c>
      <c r="C4472" s="2">
        <f>YEAR(Data!$D4472)</f>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2">
        <v>-23.782199999999996</v>
      </c>
    </row>
    <row r="4473" spans="1:22" ht="14.25" customHeight="1">
      <c r="A4473" s="2">
        <v>4472</v>
      </c>
      <c r="B4473" s="2" t="s">
        <v>7522</v>
      </c>
      <c r="C4473" s="2">
        <f>YEAR(Data!$D4473)</f>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2">
        <v>-15.466600000000003</v>
      </c>
    </row>
    <row r="4474" spans="1:22" ht="14.25" customHeight="1">
      <c r="A4474" s="2">
        <v>4473</v>
      </c>
      <c r="B4474" s="2" t="s">
        <v>7522</v>
      </c>
      <c r="C4474" s="2">
        <f>YEAR(Data!$D4474)</f>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2">
        <v>65.993400000000008</v>
      </c>
    </row>
    <row r="4475" spans="1:22" ht="14.25" customHeight="1">
      <c r="A4475" s="2">
        <v>4474</v>
      </c>
      <c r="B4475" s="2" t="s">
        <v>7522</v>
      </c>
      <c r="C4475" s="2">
        <f>YEAR(Data!$D4475)</f>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2">
        <v>-189.32100000000003</v>
      </c>
    </row>
    <row r="4476" spans="1:22" ht="14.25" customHeight="1">
      <c r="A4476" s="2">
        <v>4475</v>
      </c>
      <c r="B4476" s="2" t="s">
        <v>7522</v>
      </c>
      <c r="C4476" s="2">
        <f>YEAR(Data!$D4476)</f>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15.552000000000003</v>
      </c>
      <c r="T4476" s="2">
        <v>3</v>
      </c>
      <c r="U4476" s="2">
        <v>0.2</v>
      </c>
      <c r="V4476" s="2">
        <v>5.4432</v>
      </c>
    </row>
    <row r="4477" spans="1:22" ht="14.25" customHeight="1">
      <c r="A4477" s="2">
        <v>4476</v>
      </c>
      <c r="B4477" s="2" t="s">
        <v>7522</v>
      </c>
      <c r="C4477" s="2">
        <f>YEAR(Data!$D4477)</f>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2">
        <v>7.436799999999999</v>
      </c>
    </row>
    <row r="4478" spans="1:22" ht="14.25" customHeight="1">
      <c r="A4478" s="2">
        <v>4477</v>
      </c>
      <c r="B4478" s="2" t="s">
        <v>7522</v>
      </c>
      <c r="C4478" s="2">
        <f>YEAR(Data!$D4478)</f>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2">
        <v>2.6399999999999997</v>
      </c>
    </row>
    <row r="4479" spans="1:22" ht="14.25" customHeight="1">
      <c r="A4479" s="2">
        <v>4478</v>
      </c>
      <c r="B4479" s="2" t="s">
        <v>7526</v>
      </c>
      <c r="C4479" s="2">
        <f>YEAR(Data!$D4479)</f>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333.09000000000003</v>
      </c>
      <c r="T4479" s="2">
        <v>3</v>
      </c>
      <c r="U4479" s="2">
        <v>0</v>
      </c>
      <c r="V4479" s="2">
        <v>23.316299999999984</v>
      </c>
    </row>
    <row r="4480" spans="1:22" ht="14.25" customHeight="1">
      <c r="A4480" s="2">
        <v>4479</v>
      </c>
      <c r="B4480" s="2" t="s">
        <v>7526</v>
      </c>
      <c r="C4480" s="2">
        <f>YEAR(Data!$D4480)</f>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2">
        <v>54.775599999999997</v>
      </c>
    </row>
    <row r="4481" spans="1:22" ht="14.25" customHeight="1">
      <c r="A4481" s="2">
        <v>4480</v>
      </c>
      <c r="B4481" s="2" t="s">
        <v>7530</v>
      </c>
      <c r="C4481" s="2">
        <f>YEAR(Data!$D4481)</f>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24.900000000000002</v>
      </c>
      <c r="T4481" s="2">
        <v>5</v>
      </c>
      <c r="U4481" s="2">
        <v>0</v>
      </c>
      <c r="V4481" s="2">
        <v>11.703000000000001</v>
      </c>
    </row>
    <row r="4482" spans="1:22" ht="14.25" customHeight="1">
      <c r="A4482" s="2">
        <v>4481</v>
      </c>
      <c r="B4482" s="2" t="s">
        <v>7533</v>
      </c>
      <c r="C4482" s="2">
        <f>YEAR(Data!$D4482)</f>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15.260000000000002</v>
      </c>
      <c r="T4482" s="2">
        <v>7</v>
      </c>
      <c r="U4482" s="2">
        <v>0</v>
      </c>
      <c r="V4482" s="2">
        <v>5.0358000000000001</v>
      </c>
    </row>
    <row r="4483" spans="1:22" ht="14.25" customHeight="1">
      <c r="A4483" s="2">
        <v>4482</v>
      </c>
      <c r="B4483" s="2" t="s">
        <v>7533</v>
      </c>
      <c r="C4483" s="2">
        <f>YEAR(Data!$D4483)</f>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2">
        <v>14.295599999999997</v>
      </c>
    </row>
    <row r="4484" spans="1:22" ht="14.25" customHeight="1">
      <c r="A4484" s="2">
        <v>4483</v>
      </c>
      <c r="B4484" s="2" t="s">
        <v>7533</v>
      </c>
      <c r="C4484" s="2">
        <f>YEAR(Data!$D4484)</f>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15.799199999999999</v>
      </c>
    </row>
    <row r="4485" spans="1:22" ht="14.25" customHeight="1">
      <c r="A4485" s="2">
        <v>4484</v>
      </c>
      <c r="B4485" s="2" t="s">
        <v>7533</v>
      </c>
      <c r="C4485" s="2">
        <f>YEAR(Data!$D4485)</f>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2">
        <v>56.977199999999996</v>
      </c>
    </row>
    <row r="4486" spans="1:22" ht="14.25" customHeight="1">
      <c r="A4486" s="2">
        <v>4485</v>
      </c>
      <c r="B4486" s="2" t="s">
        <v>7533</v>
      </c>
      <c r="C4486" s="2">
        <f>YEAR(Data!$D4486)</f>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2">
        <v>3.0211999999999994</v>
      </c>
    </row>
    <row r="4487" spans="1:22" ht="14.25" customHeight="1">
      <c r="A4487" s="2">
        <v>4486</v>
      </c>
      <c r="B4487" s="2" t="s">
        <v>7533</v>
      </c>
      <c r="C4487" s="2">
        <f>YEAR(Data!$D4487)</f>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2">
        <v>9.3312000000000008</v>
      </c>
    </row>
    <row r="4488" spans="1:22" ht="14.25" customHeight="1">
      <c r="A4488" s="2">
        <v>4487</v>
      </c>
      <c r="B4488" s="2" t="s">
        <v>7533</v>
      </c>
      <c r="C4488" s="2">
        <f>YEAR(Data!$D4488)</f>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314.54999999999995</v>
      </c>
      <c r="T4488" s="2">
        <v>3</v>
      </c>
      <c r="U4488" s="2">
        <v>0</v>
      </c>
      <c r="V4488" s="2">
        <v>150.98399999999998</v>
      </c>
    </row>
    <row r="4489" spans="1:22" ht="14.25" customHeight="1">
      <c r="A4489" s="2">
        <v>4488</v>
      </c>
      <c r="B4489" s="2" t="s">
        <v>7536</v>
      </c>
      <c r="C4489" s="2">
        <f>YEAR(Data!$D4489)</f>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16.269999999999996</v>
      </c>
      <c r="T4489" s="2">
        <v>5</v>
      </c>
      <c r="U4489" s="2">
        <v>0.8</v>
      </c>
      <c r="V4489" s="2">
        <v>-25.218500000000006</v>
      </c>
    </row>
    <row r="4490" spans="1:22" ht="14.25" customHeight="1">
      <c r="A4490" s="2">
        <v>4489</v>
      </c>
      <c r="B4490" s="2" t="s">
        <v>7536</v>
      </c>
      <c r="C4490" s="2">
        <f>YEAR(Data!$D4490)</f>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2">
        <v>-14.687999999999999</v>
      </c>
    </row>
    <row r="4491" spans="1:22" ht="14.25" customHeight="1">
      <c r="A4491" s="2">
        <v>4490</v>
      </c>
      <c r="B4491" s="2" t="s">
        <v>7536</v>
      </c>
      <c r="C4491" s="2">
        <f>YEAR(Data!$D4491)</f>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4.4699999999999989</v>
      </c>
      <c r="T4491" s="2">
        <v>3</v>
      </c>
      <c r="U4491" s="2">
        <v>0.8</v>
      </c>
      <c r="V4491" s="2">
        <v>-7.8225000000000016</v>
      </c>
    </row>
    <row r="4492" spans="1:22" ht="14.25" customHeight="1">
      <c r="A4492" s="2">
        <v>4491</v>
      </c>
      <c r="B4492" s="2" t="s">
        <v>7537</v>
      </c>
      <c r="C4492" s="2">
        <f>YEAR(Data!$D4492)</f>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418.29599999999994</v>
      </c>
      <c r="T4492" s="2">
        <v>3</v>
      </c>
      <c r="U4492" s="2">
        <v>0.2</v>
      </c>
      <c r="V4492" s="2">
        <v>5.2287000000000035</v>
      </c>
    </row>
    <row r="4493" spans="1:22" ht="14.25" customHeight="1">
      <c r="A4493" s="2">
        <v>4492</v>
      </c>
      <c r="B4493" s="2" t="s">
        <v>7538</v>
      </c>
      <c r="C4493" s="2">
        <f>YEAR(Data!$D4493)</f>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659.98799999999994</v>
      </c>
      <c r="T4493" s="2">
        <v>2</v>
      </c>
      <c r="U4493" s="2">
        <v>0.4</v>
      </c>
      <c r="V4493" s="2">
        <v>109.99799999999999</v>
      </c>
    </row>
    <row r="4494" spans="1:22" ht="14.25" customHeight="1">
      <c r="A4494" s="2">
        <v>4493</v>
      </c>
      <c r="B4494" s="2" t="s">
        <v>7538</v>
      </c>
      <c r="C4494" s="2">
        <f>YEAR(Data!$D4494)</f>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2">
        <v>1.4223999999999997</v>
      </c>
    </row>
    <row r="4495" spans="1:22" ht="14.25" customHeight="1">
      <c r="A4495" s="2">
        <v>4494</v>
      </c>
      <c r="B4495" s="2" t="s">
        <v>7538</v>
      </c>
      <c r="C4495" s="2">
        <f>YEAR(Data!$D4495)</f>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36.288000000000011</v>
      </c>
      <c r="T4495" s="2">
        <v>7</v>
      </c>
      <c r="U4495" s="2">
        <v>0.2</v>
      </c>
      <c r="V4495" s="2">
        <v>12.700800000000001</v>
      </c>
    </row>
    <row r="4496" spans="1:22" ht="14.25" customHeight="1">
      <c r="A4496" s="2">
        <v>4495</v>
      </c>
      <c r="B4496" s="2" t="s">
        <v>7538</v>
      </c>
      <c r="C4496" s="2">
        <f>YEAR(Data!$D4496)</f>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909.7199999999998</v>
      </c>
      <c r="T4496" s="2">
        <v>6</v>
      </c>
      <c r="U4496" s="2">
        <v>0.3</v>
      </c>
      <c r="V4496" s="2">
        <v>-51.983999999999924</v>
      </c>
    </row>
    <row r="4497" spans="1:22" ht="14.25" customHeight="1">
      <c r="A4497" s="2">
        <v>4496</v>
      </c>
      <c r="B4497" s="2" t="s">
        <v>7539</v>
      </c>
      <c r="C4497" s="2">
        <f>YEAR(Data!$D4497)</f>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917.92349999999988</v>
      </c>
      <c r="T4497" s="2">
        <v>9</v>
      </c>
      <c r="U4497" s="2">
        <v>0.15</v>
      </c>
      <c r="V4497" s="2">
        <v>75.593699999999899</v>
      </c>
    </row>
    <row r="4498" spans="1:22" ht="14.25" customHeight="1">
      <c r="A4498" s="2">
        <v>4497</v>
      </c>
      <c r="B4498" s="2" t="s">
        <v>7539</v>
      </c>
      <c r="C4498" s="2">
        <f>YEAR(Data!$D4498)</f>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2">
        <v>19.051200000000001</v>
      </c>
    </row>
    <row r="4499" spans="1:22" ht="14.25" customHeight="1">
      <c r="A4499" s="2">
        <v>4498</v>
      </c>
      <c r="B4499" s="2" t="s">
        <v>7540</v>
      </c>
      <c r="C4499" s="2">
        <f>YEAR(Data!$D4499)</f>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2">
        <v>-462.86239999999998</v>
      </c>
    </row>
    <row r="4500" spans="1:22" ht="14.25" customHeight="1">
      <c r="A4500" s="2">
        <v>4499</v>
      </c>
      <c r="B4500" s="2" t="s">
        <v>7541</v>
      </c>
      <c r="C4500" s="2">
        <f>YEAR(Data!$D4500)</f>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2">
        <v>6.2208000000000006</v>
      </c>
    </row>
    <row r="4501" spans="1:22" ht="14.25" customHeight="1">
      <c r="A4501" s="2">
        <v>4500</v>
      </c>
      <c r="B4501" s="2" t="s">
        <v>7544</v>
      </c>
      <c r="C4501" s="2">
        <f>YEAR(Data!$D4501)</f>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2">
        <v>6.2208000000000006</v>
      </c>
    </row>
    <row r="4502" spans="1:22" ht="14.25" customHeight="1">
      <c r="A4502" s="2">
        <v>4501</v>
      </c>
      <c r="B4502" s="2" t="s">
        <v>7544</v>
      </c>
      <c r="C4502" s="2">
        <f>YEAR(Data!$D4502)</f>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2">
        <v>8.1199999999999974</v>
      </c>
    </row>
    <row r="4503" spans="1:22" ht="14.25" customHeight="1">
      <c r="A4503" s="2">
        <v>4502</v>
      </c>
      <c r="B4503" s="2" t="s">
        <v>7545</v>
      </c>
      <c r="C4503" s="2">
        <f>YEAR(Data!$D4503)</f>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25.920000000000005</v>
      </c>
      <c r="T4503" s="2">
        <v>5</v>
      </c>
      <c r="U4503" s="2">
        <v>0.2</v>
      </c>
      <c r="V4503" s="2">
        <v>9.0719999999999992</v>
      </c>
    </row>
    <row r="4504" spans="1:22" ht="14.25" customHeight="1">
      <c r="A4504" s="2">
        <v>4503</v>
      </c>
      <c r="B4504" s="2" t="s">
        <v>7545</v>
      </c>
      <c r="C4504" s="2">
        <f>YEAR(Data!$D4504)</f>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21.312000000000005</v>
      </c>
      <c r="T4504" s="2">
        <v>6</v>
      </c>
      <c r="U4504" s="2">
        <v>0.2</v>
      </c>
      <c r="V4504" s="2">
        <v>7.1928000000000001</v>
      </c>
    </row>
    <row r="4505" spans="1:22" ht="14.25" customHeight="1">
      <c r="A4505" s="2">
        <v>4504</v>
      </c>
      <c r="B4505" s="2" t="s">
        <v>7546</v>
      </c>
      <c r="C4505" s="2">
        <f>YEAR(Data!$D4505)</f>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173.65600000000003</v>
      </c>
      <c r="T4505" s="2">
        <v>7</v>
      </c>
      <c r="U4505" s="2">
        <v>0.2</v>
      </c>
      <c r="V4505" s="2">
        <v>17.365599999999993</v>
      </c>
    </row>
    <row r="4506" spans="1:22" ht="14.25" customHeight="1">
      <c r="A4506" s="2">
        <v>4505</v>
      </c>
      <c r="B4506" s="2" t="s">
        <v>7546</v>
      </c>
      <c r="C4506" s="2">
        <f>YEAR(Data!$D4506)</f>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2">
        <v>101.34879999999998</v>
      </c>
    </row>
    <row r="4507" spans="1:22" ht="14.25" customHeight="1">
      <c r="A4507" s="2">
        <v>4506</v>
      </c>
      <c r="B4507" s="2" t="s">
        <v>7546</v>
      </c>
      <c r="C4507" s="2">
        <f>YEAR(Data!$D4507)</f>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62.849999999999994</v>
      </c>
      <c r="T4507" s="2">
        <v>3</v>
      </c>
      <c r="U4507" s="2">
        <v>0</v>
      </c>
      <c r="V4507" s="2">
        <v>13.198499999999999</v>
      </c>
    </row>
    <row r="4508" spans="1:22" ht="14.25" customHeight="1">
      <c r="A4508" s="2">
        <v>4507</v>
      </c>
      <c r="B4508" s="2" t="s">
        <v>7546</v>
      </c>
      <c r="C4508" s="2">
        <f>YEAR(Data!$D4508)</f>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818.37600000000009</v>
      </c>
      <c r="T4508" s="2">
        <v>3</v>
      </c>
      <c r="U4508" s="2">
        <v>0.2</v>
      </c>
      <c r="V4508" s="2">
        <v>51.148499999999984</v>
      </c>
    </row>
    <row r="4509" spans="1:22" ht="14.25" customHeight="1">
      <c r="A4509" s="2">
        <v>4508</v>
      </c>
      <c r="B4509" s="2" t="s">
        <v>7546</v>
      </c>
      <c r="C4509" s="2">
        <f>YEAR(Data!$D4509)</f>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2">
        <v>0.20339999999999847</v>
      </c>
    </row>
    <row r="4510" spans="1:22" ht="14.25" customHeight="1">
      <c r="A4510" s="2">
        <v>4509</v>
      </c>
      <c r="B4510" s="2" t="s">
        <v>7546</v>
      </c>
      <c r="C4510" s="2">
        <f>YEAR(Data!$D4510)</f>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2">
        <v>5.5176999999999978</v>
      </c>
    </row>
    <row r="4511" spans="1:22" ht="14.25" customHeight="1">
      <c r="A4511" s="2">
        <v>4510</v>
      </c>
      <c r="B4511" s="2" t="s">
        <v>7549</v>
      </c>
      <c r="C4511" s="2">
        <f>YEAR(Data!$D4511)</f>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2">
        <v>-6.423300000000026</v>
      </c>
    </row>
    <row r="4512" spans="1:22" ht="14.25" customHeight="1">
      <c r="A4512" s="2">
        <v>4511</v>
      </c>
      <c r="B4512" s="2" t="s">
        <v>7552</v>
      </c>
      <c r="C4512" s="2">
        <f>YEAR(Data!$D4512)</f>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2">
        <v>17.157999999999998</v>
      </c>
    </row>
    <row r="4513" spans="1:22" ht="14.25" customHeight="1">
      <c r="A4513" s="2">
        <v>4512</v>
      </c>
      <c r="B4513" s="2" t="s">
        <v>7552</v>
      </c>
      <c r="C4513" s="2">
        <f>YEAR(Data!$D4513)</f>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2">
        <v>39.340799999999994</v>
      </c>
    </row>
    <row r="4514" spans="1:22" ht="14.25" customHeight="1">
      <c r="A4514" s="2">
        <v>4513</v>
      </c>
      <c r="B4514" s="2" t="s">
        <v>7553</v>
      </c>
      <c r="C4514" s="2">
        <f>YEAR(Data!$D4514)</f>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54.792000000000009</v>
      </c>
      <c r="T4514" s="2">
        <v>6</v>
      </c>
      <c r="U4514" s="2">
        <v>0.7</v>
      </c>
      <c r="V4514" s="2">
        <v>-40.180799999999991</v>
      </c>
    </row>
    <row r="4515" spans="1:22" ht="14.25" customHeight="1">
      <c r="A4515" s="2">
        <v>4514</v>
      </c>
      <c r="B4515" s="2" t="s">
        <v>7554</v>
      </c>
      <c r="C4515" s="2">
        <f>YEAR(Data!$D4515)</f>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2">
        <v>0.8087999999999993</v>
      </c>
    </row>
    <row r="4516" spans="1:22" ht="14.25" customHeight="1">
      <c r="A4516" s="2">
        <v>4515</v>
      </c>
      <c r="B4516" s="2" t="s">
        <v>7555</v>
      </c>
      <c r="C4516" s="2">
        <f>YEAR(Data!$D4516)</f>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2">
        <v>75.654799999999994</v>
      </c>
    </row>
    <row r="4517" spans="1:22" ht="14.25" customHeight="1">
      <c r="A4517" s="2">
        <v>4516</v>
      </c>
      <c r="B4517" s="2" t="s">
        <v>7557</v>
      </c>
      <c r="C4517" s="2">
        <f>YEAR(Data!$D4517)</f>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2">
        <v>12.025199999999998</v>
      </c>
    </row>
    <row r="4518" spans="1:22" ht="14.25" customHeight="1">
      <c r="A4518" s="2">
        <v>4517</v>
      </c>
      <c r="B4518" s="2" t="s">
        <v>7558</v>
      </c>
      <c r="C4518" s="2">
        <f>YEAR(Data!$D4518)</f>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21.400000000000002</v>
      </c>
      <c r="T4518" s="2">
        <v>5</v>
      </c>
      <c r="U4518" s="2">
        <v>0</v>
      </c>
      <c r="V4518" s="2">
        <v>10.058</v>
      </c>
    </row>
    <row r="4519" spans="1:22" ht="14.25" customHeight="1">
      <c r="A4519" s="2">
        <v>4518</v>
      </c>
      <c r="B4519" s="2" t="s">
        <v>7558</v>
      </c>
      <c r="C4519" s="2">
        <f>YEAR(Data!$D4519)</f>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2">
        <v>15.815799999999999</v>
      </c>
    </row>
    <row r="4520" spans="1:22" ht="14.25" customHeight="1">
      <c r="A4520" s="2">
        <v>4519</v>
      </c>
      <c r="B4520" s="2" t="s">
        <v>7561</v>
      </c>
      <c r="C4520" s="2">
        <f>YEAR(Data!$D4520)</f>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2">
        <v>6.9551999999999996</v>
      </c>
    </row>
    <row r="4521" spans="1:22" ht="14.25" customHeight="1">
      <c r="A4521" s="2">
        <v>4520</v>
      </c>
      <c r="B4521" s="2" t="s">
        <v>7562</v>
      </c>
      <c r="C4521" s="2">
        <f>YEAR(Data!$D4521)</f>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1347.5200000000002</v>
      </c>
      <c r="T4521" s="2">
        <v>8</v>
      </c>
      <c r="U4521" s="2">
        <v>0.2</v>
      </c>
      <c r="V4521" s="2">
        <v>84.219999999999857</v>
      </c>
    </row>
    <row r="4522" spans="1:22" ht="14.25" customHeight="1">
      <c r="A4522" s="2">
        <v>4521</v>
      </c>
      <c r="B4522" s="2" t="s">
        <v>7565</v>
      </c>
      <c r="C4522" s="2">
        <f>YEAR(Data!$D4522)</f>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2">
        <v>22.4316</v>
      </c>
    </row>
    <row r="4523" spans="1:22" ht="14.25" customHeight="1">
      <c r="A4523" s="2">
        <v>4522</v>
      </c>
      <c r="B4523" s="2" t="s">
        <v>7565</v>
      </c>
      <c r="C4523" s="2">
        <f>YEAR(Data!$D4523)</f>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2">
        <v>6.9087999999999994</v>
      </c>
    </row>
    <row r="4524" spans="1:22" ht="14.25" customHeight="1">
      <c r="A4524" s="2">
        <v>4523</v>
      </c>
      <c r="B4524" s="2" t="s">
        <v>7566</v>
      </c>
      <c r="C4524" s="2">
        <f>YEAR(Data!$D4524)</f>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2">
        <v>3.065399999999999</v>
      </c>
    </row>
    <row r="4525" spans="1:22" ht="14.25" customHeight="1">
      <c r="A4525" s="2">
        <v>4524</v>
      </c>
      <c r="B4525" s="2" t="s">
        <v>7567</v>
      </c>
      <c r="C4525" s="2">
        <f>YEAR(Data!$D4525)</f>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2">
        <v>16.035599999999999</v>
      </c>
    </row>
    <row r="4526" spans="1:22" ht="14.25" customHeight="1">
      <c r="A4526" s="2">
        <v>4525</v>
      </c>
      <c r="B4526" s="2" t="s">
        <v>7567</v>
      </c>
      <c r="C4526" s="2">
        <f>YEAR(Data!$D4526)</f>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2">
        <v>24.121800000000004</v>
      </c>
    </row>
    <row r="4527" spans="1:22" ht="14.25" customHeight="1">
      <c r="A4527" s="2">
        <v>4526</v>
      </c>
      <c r="B4527" s="2" t="s">
        <v>7568</v>
      </c>
      <c r="C4527" s="2">
        <f>YEAR(Data!$D4527)</f>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2">
        <v>67.495000000000005</v>
      </c>
    </row>
    <row r="4528" spans="1:22" ht="14.25" customHeight="1">
      <c r="A4528" s="2">
        <v>4527</v>
      </c>
      <c r="B4528" s="2" t="s">
        <v>7568</v>
      </c>
      <c r="C4528" s="2">
        <f>YEAR(Data!$D4528)</f>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2">
        <v>47.952000000000005</v>
      </c>
    </row>
    <row r="4529" spans="1:22" ht="14.25" customHeight="1">
      <c r="A4529" s="2">
        <v>4528</v>
      </c>
      <c r="B4529" s="2" t="s">
        <v>7568</v>
      </c>
      <c r="C4529" s="2">
        <f>YEAR(Data!$D4529)</f>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2">
        <v>14.459599999999998</v>
      </c>
    </row>
    <row r="4530" spans="1:22" ht="14.25" customHeight="1">
      <c r="A4530" s="2">
        <v>4529</v>
      </c>
      <c r="B4530" s="2" t="s">
        <v>7572</v>
      </c>
      <c r="C4530" s="2">
        <f>YEAR(Data!$D4530)</f>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2">
        <v>33.589200000000005</v>
      </c>
    </row>
    <row r="4531" spans="1:22" ht="14.25" customHeight="1">
      <c r="A4531" s="2">
        <v>4530</v>
      </c>
      <c r="B4531" s="2" t="s">
        <v>7573</v>
      </c>
      <c r="C4531" s="2">
        <f>YEAR(Data!$D4531)</f>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2.2959999999999994</v>
      </c>
      <c r="T4531" s="2">
        <v>2</v>
      </c>
      <c r="U4531" s="2">
        <v>0.8</v>
      </c>
      <c r="V4531" s="2">
        <v>-3.9032000000000009</v>
      </c>
    </row>
    <row r="4532" spans="1:22" ht="14.25" customHeight="1">
      <c r="A4532" s="2">
        <v>4531</v>
      </c>
      <c r="B4532" s="2" t="s">
        <v>7574</v>
      </c>
      <c r="C4532" s="2">
        <f>YEAR(Data!$D4532)</f>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2">
        <v>72.534400000000005</v>
      </c>
    </row>
    <row r="4533" spans="1:22" ht="14.25" customHeight="1">
      <c r="A4533" s="2">
        <v>4532</v>
      </c>
      <c r="B4533" s="2" t="s">
        <v>7574</v>
      </c>
      <c r="C4533" s="2">
        <f>YEAR(Data!$D4533)</f>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2">
        <v>10.514399999999998</v>
      </c>
    </row>
    <row r="4534" spans="1:22" ht="14.25" customHeight="1">
      <c r="A4534" s="2">
        <v>4533</v>
      </c>
      <c r="B4534" s="2" t="s">
        <v>7575</v>
      </c>
      <c r="C4534" s="2">
        <f>YEAR(Data!$D4534)</f>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2">
        <v>13.764599999999994</v>
      </c>
    </row>
    <row r="4535" spans="1:22" ht="14.25" customHeight="1">
      <c r="A4535" s="2">
        <v>4534</v>
      </c>
      <c r="B4535" s="2" t="s">
        <v>7575</v>
      </c>
      <c r="C4535" s="2">
        <f>YEAR(Data!$D4535)</f>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2">
        <v>7.4871999999999996</v>
      </c>
    </row>
    <row r="4536" spans="1:22" ht="14.25" customHeight="1">
      <c r="A4536" s="2">
        <v>4535</v>
      </c>
      <c r="B4536" s="2" t="s">
        <v>7576</v>
      </c>
      <c r="C4536" s="2">
        <f>YEAR(Data!$D4536)</f>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2">
        <v>5.8604000000000003</v>
      </c>
    </row>
    <row r="4537" spans="1:22" ht="14.25" customHeight="1">
      <c r="A4537" s="2">
        <v>4536</v>
      </c>
      <c r="B4537" s="2" t="s">
        <v>7577</v>
      </c>
      <c r="C4537" s="2">
        <f>YEAR(Data!$D4537)</f>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2">
        <v>4.9103999999999992</v>
      </c>
    </row>
    <row r="4538" spans="1:22" ht="14.25" customHeight="1">
      <c r="A4538" s="2">
        <v>4537</v>
      </c>
      <c r="B4538" s="2" t="s">
        <v>7577</v>
      </c>
      <c r="C4538" s="2">
        <f>YEAR(Data!$D4538)</f>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2">
        <v>30.231600000000007</v>
      </c>
    </row>
    <row r="4539" spans="1:22" ht="14.25" customHeight="1">
      <c r="A4539" s="2">
        <v>4538</v>
      </c>
      <c r="B4539" s="2" t="s">
        <v>7577</v>
      </c>
      <c r="C4539" s="2">
        <f>YEAR(Data!$D4539)</f>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18.240000000000002</v>
      </c>
      <c r="T4539" s="2">
        <v>3</v>
      </c>
      <c r="U4539" s="2">
        <v>0</v>
      </c>
      <c r="V4539" s="2">
        <v>6.2015999999999991</v>
      </c>
    </row>
    <row r="4540" spans="1:22" ht="14.25" customHeight="1">
      <c r="A4540" s="2">
        <v>4539</v>
      </c>
      <c r="B4540" s="2" t="s">
        <v>7577</v>
      </c>
      <c r="C4540" s="2">
        <f>YEAR(Data!$D4540)</f>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2">
        <v>4.3295999999999992</v>
      </c>
    </row>
    <row r="4541" spans="1:22" ht="14.25" customHeight="1">
      <c r="A4541" s="2">
        <v>4540</v>
      </c>
      <c r="B4541" s="2" t="s">
        <v>7578</v>
      </c>
      <c r="C4541" s="2">
        <f>YEAR(Data!$D4541)</f>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2">
        <v>1.0597999999999956</v>
      </c>
    </row>
    <row r="4542" spans="1:22" ht="14.25" customHeight="1">
      <c r="A4542" s="2">
        <v>4541</v>
      </c>
      <c r="B4542" s="2" t="s">
        <v>7578</v>
      </c>
      <c r="C4542" s="2">
        <f>YEAR(Data!$D4542)</f>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493.9199999999999</v>
      </c>
      <c r="T4542" s="2">
        <v>7</v>
      </c>
      <c r="U4542" s="2">
        <v>0.3</v>
      </c>
      <c r="V4542" s="2">
        <v>-28.22399999999999</v>
      </c>
    </row>
    <row r="4543" spans="1:22" ht="14.25" customHeight="1">
      <c r="A4543" s="2">
        <v>4542</v>
      </c>
      <c r="B4543" s="2" t="s">
        <v>7579</v>
      </c>
      <c r="C4543" s="2">
        <f>YEAR(Data!$D4543)</f>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2">
        <v>-8.9040000000000035</v>
      </c>
    </row>
    <row r="4544" spans="1:22" ht="14.25" customHeight="1">
      <c r="A4544" s="2">
        <v>4543</v>
      </c>
      <c r="B4544" s="2" t="s">
        <v>7580</v>
      </c>
      <c r="C4544" s="2">
        <f>YEAR(Data!$D4544)</f>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2">
        <v>149.8956</v>
      </c>
    </row>
    <row r="4545" spans="1:22" ht="14.25" customHeight="1">
      <c r="A4545" s="2">
        <v>4544</v>
      </c>
      <c r="B4545" s="2" t="s">
        <v>7585</v>
      </c>
      <c r="C4545" s="2">
        <f>YEAR(Data!$D4545)</f>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383.60699999999997</v>
      </c>
      <c r="T4545" s="2">
        <v>9</v>
      </c>
      <c r="U4545" s="2">
        <v>0.3</v>
      </c>
      <c r="V4545" s="2">
        <v>-5.4801000000000215</v>
      </c>
    </row>
    <row r="4546" spans="1:22" ht="14.25" customHeight="1">
      <c r="A4546" s="2">
        <v>4545</v>
      </c>
      <c r="B4546" s="2" t="s">
        <v>7585</v>
      </c>
      <c r="C4546" s="2">
        <f>YEAR(Data!$D4546)</f>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2">
        <v>16.703999999999986</v>
      </c>
    </row>
    <row r="4547" spans="1:22" ht="14.25" customHeight="1">
      <c r="A4547" s="2">
        <v>4546</v>
      </c>
      <c r="B4547" s="2" t="s">
        <v>7585</v>
      </c>
      <c r="C4547" s="2">
        <f>YEAR(Data!$D4547)</f>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2">
        <v>53.754400000000004</v>
      </c>
    </row>
    <row r="4548" spans="1:22" ht="14.25" customHeight="1">
      <c r="A4548" s="2">
        <v>4547</v>
      </c>
      <c r="B4548" s="2" t="s">
        <v>7585</v>
      </c>
      <c r="C4548" s="2">
        <f>YEAR(Data!$D4548)</f>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1.9279999999999997</v>
      </c>
      <c r="T4548" s="2">
        <v>2</v>
      </c>
      <c r="U4548" s="2">
        <v>0.8</v>
      </c>
      <c r="V4548" s="2">
        <v>-2.9884000000000004</v>
      </c>
    </row>
    <row r="4549" spans="1:22" ht="14.25" customHeight="1">
      <c r="A4549" s="2">
        <v>4548</v>
      </c>
      <c r="B4549" s="2" t="s">
        <v>7585</v>
      </c>
      <c r="C4549" s="2">
        <f>YEAR(Data!$D4549)</f>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v>
      </c>
      <c r="T4549" s="2">
        <v>3</v>
      </c>
      <c r="U4549" s="2">
        <v>0.2</v>
      </c>
      <c r="V4549" s="2">
        <v>0.69120000000000026</v>
      </c>
    </row>
    <row r="4550" spans="1:22" ht="14.25" customHeight="1">
      <c r="A4550" s="2">
        <v>4549</v>
      </c>
      <c r="B4550" s="2" t="s">
        <v>7585</v>
      </c>
      <c r="C4550" s="2">
        <f>YEAR(Data!$D4550)</f>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2">
        <v>-2.1340000000000003</v>
      </c>
    </row>
    <row r="4551" spans="1:22" ht="14.25" customHeight="1">
      <c r="A4551" s="2">
        <v>4550</v>
      </c>
      <c r="B4551" s="2" t="s">
        <v>7585</v>
      </c>
      <c r="C4551" s="2">
        <f>YEAR(Data!$D4551)</f>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659.16800000000012</v>
      </c>
      <c r="T4551" s="2">
        <v>4</v>
      </c>
      <c r="U4551" s="2">
        <v>0.2</v>
      </c>
      <c r="V4551" s="2">
        <v>49.437599999999975</v>
      </c>
    </row>
    <row r="4552" spans="1:22" ht="14.25" customHeight="1">
      <c r="A4552" s="2">
        <v>4551</v>
      </c>
      <c r="B4552" s="2" t="s">
        <v>7586</v>
      </c>
      <c r="C4552" s="2">
        <f>YEAR(Data!$D4552)</f>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2">
        <v>2.8224</v>
      </c>
    </row>
    <row r="4553" spans="1:22" ht="14.25" customHeight="1">
      <c r="A4553" s="2">
        <v>4552</v>
      </c>
      <c r="B4553" s="2" t="s">
        <v>7589</v>
      </c>
      <c r="C4553" s="2">
        <f>YEAR(Data!$D4553)</f>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2">
        <v>4.3901999999999788</v>
      </c>
    </row>
    <row r="4554" spans="1:22" ht="14.25" customHeight="1">
      <c r="A4554" s="2">
        <v>4553</v>
      </c>
      <c r="B4554" s="2" t="s">
        <v>7590</v>
      </c>
      <c r="C4554" s="2">
        <f>YEAR(Data!$D4554)</f>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230.28000000000003</v>
      </c>
      <c r="T4554" s="2">
        <v>3</v>
      </c>
      <c r="U4554" s="2">
        <v>0.2</v>
      </c>
      <c r="V4554" s="2">
        <v>23.027999999999992</v>
      </c>
    </row>
    <row r="4555" spans="1:22" ht="14.25" customHeight="1">
      <c r="A4555" s="2">
        <v>4554</v>
      </c>
      <c r="B4555" s="2" t="s">
        <v>7590</v>
      </c>
      <c r="C4555" s="2">
        <f>YEAR(Data!$D4555)</f>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2">
        <v>5.7779999999999987</v>
      </c>
    </row>
    <row r="4556" spans="1:22" ht="14.25" customHeight="1">
      <c r="A4556" s="2">
        <v>4555</v>
      </c>
      <c r="B4556" s="2" t="s">
        <v>7591</v>
      </c>
      <c r="C4556" s="2">
        <f>YEAR(Data!$D4556)</f>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56.820000000000007</v>
      </c>
      <c r="T4556" s="2">
        <v>3</v>
      </c>
      <c r="U4556" s="2">
        <v>0</v>
      </c>
      <c r="V4556" s="2">
        <v>28.410000000000004</v>
      </c>
    </row>
    <row r="4557" spans="1:22" ht="14.25" customHeight="1">
      <c r="A4557" s="2">
        <v>4556</v>
      </c>
      <c r="B4557" s="2" t="s">
        <v>7593</v>
      </c>
      <c r="C4557" s="2">
        <f>YEAR(Data!$D4557)</f>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2">
        <v>14.201999999999998</v>
      </c>
    </row>
    <row r="4558" spans="1:22" ht="14.25" customHeight="1">
      <c r="A4558" s="2">
        <v>4557</v>
      </c>
      <c r="B4558" s="2" t="s">
        <v>7593</v>
      </c>
      <c r="C4558" s="2">
        <f>YEAR(Data!$D4558)</f>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2">
        <v>0.5583999999999989</v>
      </c>
    </row>
    <row r="4559" spans="1:22" ht="14.25" customHeight="1">
      <c r="A4559" s="2">
        <v>4558</v>
      </c>
      <c r="B4559" s="2" t="s">
        <v>7594</v>
      </c>
      <c r="C4559" s="2">
        <f>YEAR(Data!$D4559)</f>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8.5590000000000011</v>
      </c>
      <c r="T4559" s="2">
        <v>1</v>
      </c>
      <c r="U4559" s="2">
        <v>0.7</v>
      </c>
      <c r="V4559" s="2">
        <v>-6.5618999999999996</v>
      </c>
    </row>
    <row r="4560" spans="1:22" ht="14.25" customHeight="1">
      <c r="A4560" s="2">
        <v>4559</v>
      </c>
      <c r="B4560" s="2" t="s">
        <v>7595</v>
      </c>
      <c r="C4560" s="2">
        <f>YEAR(Data!$D4560)</f>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49.568000000000005</v>
      </c>
      <c r="T4560" s="2">
        <v>2</v>
      </c>
      <c r="U4560" s="2">
        <v>0.2</v>
      </c>
      <c r="V4560" s="2">
        <v>17.968399999999995</v>
      </c>
    </row>
    <row r="4561" spans="1:22" ht="14.25" customHeight="1">
      <c r="A4561" s="2">
        <v>4560</v>
      </c>
      <c r="B4561" s="2" t="s">
        <v>7596</v>
      </c>
      <c r="C4561" s="2">
        <f>YEAR(Data!$D4561)</f>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2">
        <v>-9.1335000000000122</v>
      </c>
    </row>
    <row r="4562" spans="1:22" ht="14.25" customHeight="1">
      <c r="A4562" s="2">
        <v>4561</v>
      </c>
      <c r="B4562" s="2" t="s">
        <v>7597</v>
      </c>
      <c r="C4562" s="2">
        <f>YEAR(Data!$D4562)</f>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2">
        <v>122.148</v>
      </c>
    </row>
    <row r="4563" spans="1:22" ht="14.25" customHeight="1">
      <c r="A4563" s="2">
        <v>4562</v>
      </c>
      <c r="B4563" s="2" t="s">
        <v>7597</v>
      </c>
      <c r="C4563" s="2">
        <f>YEAR(Data!$D4563)</f>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2">
        <v>8.2763999999999953</v>
      </c>
    </row>
    <row r="4564" spans="1:22" ht="14.25" customHeight="1">
      <c r="A4564" s="2">
        <v>4563</v>
      </c>
      <c r="B4564" s="2" t="s">
        <v>7597</v>
      </c>
      <c r="C4564" s="2">
        <f>YEAR(Data!$D4564)</f>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2">
        <v>13.832000000000001</v>
      </c>
    </row>
    <row r="4565" spans="1:22" ht="14.25" customHeight="1">
      <c r="A4565" s="2">
        <v>4564</v>
      </c>
      <c r="B4565" s="2" t="s">
        <v>7602</v>
      </c>
      <c r="C4565" s="2">
        <f>YEAR(Data!$D4565)</f>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419.13599999999997</v>
      </c>
      <c r="T4565" s="2">
        <v>4</v>
      </c>
      <c r="U4565" s="2">
        <v>0.2</v>
      </c>
      <c r="V4565" s="2">
        <v>-57.631200000000035</v>
      </c>
    </row>
    <row r="4566" spans="1:22" ht="14.25" customHeight="1">
      <c r="A4566" s="2">
        <v>4565</v>
      </c>
      <c r="B4566" s="2" t="s">
        <v>7603</v>
      </c>
      <c r="C4566" s="2">
        <f>YEAR(Data!$D4566)</f>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100.70400000000001</v>
      </c>
      <c r="T4566" s="2">
        <v>6</v>
      </c>
      <c r="U4566" s="2">
        <v>0.2</v>
      </c>
      <c r="V4566" s="2">
        <v>-1.2588000000000008</v>
      </c>
    </row>
    <row r="4567" spans="1:22" ht="14.25" customHeight="1">
      <c r="A4567" s="2">
        <v>4566</v>
      </c>
      <c r="B4567" s="2" t="s">
        <v>7604</v>
      </c>
      <c r="C4567" s="2">
        <f>YEAR(Data!$D4567)</f>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2">
        <v>4.5215999999999994</v>
      </c>
    </row>
    <row r="4568" spans="1:22" ht="14.25" customHeight="1">
      <c r="A4568" s="2">
        <v>4567</v>
      </c>
      <c r="B4568" s="2" t="s">
        <v>7604</v>
      </c>
      <c r="C4568" s="2">
        <f>YEAR(Data!$D4568)</f>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28.782000000000004</v>
      </c>
      <c r="T4568" s="2">
        <v>6</v>
      </c>
      <c r="U4568" s="2">
        <v>0.7</v>
      </c>
      <c r="V4568" s="2">
        <v>-21.1068</v>
      </c>
    </row>
    <row r="4569" spans="1:22" ht="14.25" customHeight="1">
      <c r="A4569" s="2">
        <v>4568</v>
      </c>
      <c r="B4569" s="2" t="s">
        <v>7604</v>
      </c>
      <c r="C4569" s="2">
        <f>YEAR(Data!$D4569)</f>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2">
        <v>8.8623999999999992</v>
      </c>
    </row>
    <row r="4570" spans="1:22" ht="14.25" customHeight="1">
      <c r="A4570" s="2">
        <v>4569</v>
      </c>
      <c r="B4570" s="2" t="s">
        <v>7605</v>
      </c>
      <c r="C4570" s="2">
        <f>YEAR(Data!$D4570)</f>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2">
        <v>-17.285400000000006</v>
      </c>
    </row>
    <row r="4571" spans="1:22" ht="14.25" customHeight="1">
      <c r="A4571" s="2">
        <v>4570</v>
      </c>
      <c r="B4571" s="2" t="s">
        <v>7606</v>
      </c>
      <c r="C4571" s="2">
        <f>YEAR(Data!$D4571)</f>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2">
        <v>26.648999999999997</v>
      </c>
    </row>
    <row r="4572" spans="1:22" ht="14.25" customHeight="1">
      <c r="A4572" s="2">
        <v>4571</v>
      </c>
      <c r="B4572" s="2" t="s">
        <v>7607</v>
      </c>
      <c r="C4572" s="2">
        <f>YEAR(Data!$D4572)</f>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21.240000000000002</v>
      </c>
      <c r="T4572" s="2">
        <v>3</v>
      </c>
      <c r="U4572" s="2">
        <v>0</v>
      </c>
      <c r="V4572" s="2">
        <v>8.071200000000001</v>
      </c>
    </row>
    <row r="4573" spans="1:22" ht="14.25" customHeight="1">
      <c r="A4573" s="2">
        <v>4572</v>
      </c>
      <c r="B4573" s="2" t="s">
        <v>7607</v>
      </c>
      <c r="C4573" s="2">
        <f>YEAR(Data!$D4573)</f>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2">
        <v>60.141199999999998</v>
      </c>
    </row>
    <row r="4574" spans="1:22" ht="14.25" customHeight="1">
      <c r="A4574" s="2">
        <v>4573</v>
      </c>
      <c r="B4574" s="2" t="s">
        <v>7608</v>
      </c>
      <c r="C4574" s="2">
        <f>YEAR(Data!$D4574)</f>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479.98400000000004</v>
      </c>
      <c r="T4574" s="2">
        <v>2</v>
      </c>
      <c r="U4574" s="2">
        <v>0.2</v>
      </c>
      <c r="V4574" s="2">
        <v>89.996999999999986</v>
      </c>
    </row>
    <row r="4575" spans="1:22" ht="14.25" customHeight="1">
      <c r="A4575" s="2">
        <v>4574</v>
      </c>
      <c r="B4575" s="2" t="s">
        <v>7609</v>
      </c>
      <c r="C4575" s="2">
        <f>YEAR(Data!$D4575)</f>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2">
        <v>184.22039999999998</v>
      </c>
    </row>
    <row r="4576" spans="1:22" ht="14.25" customHeight="1">
      <c r="A4576" s="2">
        <v>4575</v>
      </c>
      <c r="B4576" s="2" t="s">
        <v>7609</v>
      </c>
      <c r="C4576" s="2">
        <f>YEAR(Data!$D4576)</f>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2">
        <v>8.7047999999999988</v>
      </c>
    </row>
    <row r="4577" spans="1:22" ht="14.25" customHeight="1">
      <c r="A4577" s="2">
        <v>4576</v>
      </c>
      <c r="B4577" s="2" t="s">
        <v>7609</v>
      </c>
      <c r="C4577" s="2">
        <f>YEAR(Data!$D4577)</f>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13.899999999999999</v>
      </c>
      <c r="T4577" s="2">
        <v>5</v>
      </c>
      <c r="U4577" s="2">
        <v>0</v>
      </c>
      <c r="V4577" s="2">
        <v>3.6139999999999994</v>
      </c>
    </row>
    <row r="4578" spans="1:22" ht="14.25" customHeight="1">
      <c r="A4578" s="2">
        <v>4577</v>
      </c>
      <c r="B4578" s="2" t="s">
        <v>7609</v>
      </c>
      <c r="C4578" s="2">
        <f>YEAR(Data!$D4578)</f>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2">
        <v>6.7149999999999999</v>
      </c>
    </row>
    <row r="4579" spans="1:22" ht="14.25" customHeight="1">
      <c r="A4579" s="2">
        <v>4578</v>
      </c>
      <c r="B4579" s="2" t="s">
        <v>7612</v>
      </c>
      <c r="C4579" s="2">
        <f>YEAR(Data!$D4579)</f>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9.5840000000000014</v>
      </c>
      <c r="T4579" s="2">
        <v>1</v>
      </c>
      <c r="U4579" s="2">
        <v>0.2</v>
      </c>
      <c r="V4579" s="2">
        <v>3.3543999999999996</v>
      </c>
    </row>
    <row r="4580" spans="1:22" ht="14.25" customHeight="1">
      <c r="A4580" s="2">
        <v>4579</v>
      </c>
      <c r="B4580" s="2" t="s">
        <v>7614</v>
      </c>
      <c r="C4580" s="2">
        <f>YEAR(Data!$D4580)</f>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113.10000000000001</v>
      </c>
      <c r="T4580" s="2">
        <v>3</v>
      </c>
      <c r="U4580" s="2">
        <v>0</v>
      </c>
      <c r="V4580" s="2">
        <v>56.550000000000004</v>
      </c>
    </row>
    <row r="4581" spans="1:22" ht="14.25" customHeight="1">
      <c r="A4581" s="2">
        <v>4580</v>
      </c>
      <c r="B4581" s="2" t="s">
        <v>7615</v>
      </c>
      <c r="C4581" s="2">
        <f>YEAR(Data!$D4581)</f>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2">
        <v>32.232199999999999</v>
      </c>
    </row>
    <row r="4582" spans="1:22" ht="14.25" customHeight="1">
      <c r="A4582" s="2">
        <v>4581</v>
      </c>
      <c r="B4582" s="2" t="s">
        <v>7618</v>
      </c>
      <c r="C4582" s="2">
        <f>YEAR(Data!$D4582)</f>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239.70000000000002</v>
      </c>
      <c r="T4582" s="2">
        <v>6</v>
      </c>
      <c r="U4582" s="2">
        <v>0</v>
      </c>
      <c r="V4582" s="2">
        <v>105.46800000000002</v>
      </c>
    </row>
    <row r="4583" spans="1:22" ht="14.25" customHeight="1">
      <c r="A4583" s="2">
        <v>4582</v>
      </c>
      <c r="B4583" s="2" t="s">
        <v>7620</v>
      </c>
      <c r="C4583" s="2">
        <f>YEAR(Data!$D4583)</f>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2">
        <v>3.8447999999999967</v>
      </c>
    </row>
    <row r="4584" spans="1:22" ht="14.25" customHeight="1">
      <c r="A4584" s="2">
        <v>4583</v>
      </c>
      <c r="B4584" s="2" t="s">
        <v>7623</v>
      </c>
      <c r="C4584" s="2">
        <f>YEAR(Data!$D4584)</f>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2">
        <v>7.9703999999999997</v>
      </c>
    </row>
    <row r="4585" spans="1:22" ht="14.25" customHeight="1">
      <c r="A4585" s="2">
        <v>4584</v>
      </c>
      <c r="B4585" s="2" t="s">
        <v>7624</v>
      </c>
      <c r="C4585" s="2">
        <f>YEAR(Data!$D4585)</f>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row>
    <row r="4586" spans="1:22" ht="14.25" customHeight="1">
      <c r="A4586" s="2">
        <v>4585</v>
      </c>
      <c r="B4586" s="2" t="s">
        <v>7627</v>
      </c>
      <c r="C4586" s="2">
        <f>YEAR(Data!$D4586)</f>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2">
        <v>38.29</v>
      </c>
    </row>
    <row r="4587" spans="1:22" ht="14.25" customHeight="1">
      <c r="A4587" s="2">
        <v>4586</v>
      </c>
      <c r="B4587" s="2" t="s">
        <v>7627</v>
      </c>
      <c r="C4587" s="2">
        <f>YEAR(Data!$D4587)</f>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2">
        <v>4.2240000000000002</v>
      </c>
    </row>
    <row r="4588" spans="1:22" ht="14.25" customHeight="1">
      <c r="A4588" s="2">
        <v>4587</v>
      </c>
      <c r="B4588" s="2" t="s">
        <v>7627</v>
      </c>
      <c r="C4588" s="2">
        <f>YEAR(Data!$D4588)</f>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2">
        <v>206.62319999999997</v>
      </c>
    </row>
    <row r="4589" spans="1:22" ht="14.25" customHeight="1">
      <c r="A4589" s="2">
        <v>4588</v>
      </c>
      <c r="B4589" s="2" t="s">
        <v>7627</v>
      </c>
      <c r="C4589" s="2">
        <f>YEAR(Data!$D4589)</f>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2">
        <v>0.16740000000000022</v>
      </c>
    </row>
    <row r="4590" spans="1:22" ht="14.25" customHeight="1">
      <c r="A4590" s="2">
        <v>4589</v>
      </c>
      <c r="B4590" s="2" t="s">
        <v>7627</v>
      </c>
      <c r="C4590" s="2">
        <f>YEAR(Data!$D4590)</f>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2">
        <v>10.508400000000002</v>
      </c>
    </row>
    <row r="4591" spans="1:22" ht="14.25" customHeight="1">
      <c r="A4591" s="2">
        <v>4590</v>
      </c>
      <c r="B4591" s="2" t="s">
        <v>7627</v>
      </c>
      <c r="C4591" s="2">
        <f>YEAR(Data!$D4591)</f>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452.55000000000007</v>
      </c>
      <c r="T4591" s="2">
        <v>7</v>
      </c>
      <c r="U4591" s="2">
        <v>0</v>
      </c>
      <c r="V4591" s="2">
        <v>22.627499999999962</v>
      </c>
    </row>
    <row r="4592" spans="1:22" ht="14.25" customHeight="1">
      <c r="A4592" s="2">
        <v>4591</v>
      </c>
      <c r="B4592" s="2" t="s">
        <v>7633</v>
      </c>
      <c r="C4592" s="2">
        <f>YEAR(Data!$D4592)</f>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2">
        <v>4.9728000000000012</v>
      </c>
    </row>
    <row r="4593" spans="1:22" ht="14.25" customHeight="1">
      <c r="A4593" s="2">
        <v>4592</v>
      </c>
      <c r="B4593" s="2" t="s">
        <v>7633</v>
      </c>
      <c r="C4593" s="2">
        <f>YEAR(Data!$D4593)</f>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30.238400000000013</v>
      </c>
    </row>
    <row r="4594" spans="1:22" ht="14.25" customHeight="1">
      <c r="A4594" s="2">
        <v>4593</v>
      </c>
      <c r="B4594" s="2" t="s">
        <v>7633</v>
      </c>
      <c r="C4594" s="2">
        <f>YEAR(Data!$D4594)</f>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2">
        <v>-5.4882000000000062</v>
      </c>
    </row>
    <row r="4595" spans="1:22" ht="14.25" customHeight="1">
      <c r="A4595" s="2">
        <v>4594</v>
      </c>
      <c r="B4595" s="2" t="s">
        <v>7633</v>
      </c>
      <c r="C4595" s="2">
        <f>YEAR(Data!$D4595)</f>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2">
        <v>2.0540000000000003</v>
      </c>
    </row>
    <row r="4596" spans="1:22" ht="14.25" customHeight="1">
      <c r="A4596" s="2">
        <v>4595</v>
      </c>
      <c r="B4596" s="2" t="s">
        <v>7633</v>
      </c>
      <c r="C4596" s="2">
        <f>YEAR(Data!$D4596)</f>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2">
        <v>33.851700000000051</v>
      </c>
    </row>
    <row r="4597" spans="1:22" ht="14.25" customHeight="1">
      <c r="A4597" s="2">
        <v>4596</v>
      </c>
      <c r="B4597" s="2" t="s">
        <v>7633</v>
      </c>
      <c r="C4597" s="2">
        <f>YEAR(Data!$D4597)</f>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2">
        <v>15.111600000000001</v>
      </c>
    </row>
    <row r="4598" spans="1:22" ht="14.25" customHeight="1">
      <c r="A4598" s="2">
        <v>4597</v>
      </c>
      <c r="B4598" s="2" t="s">
        <v>7636</v>
      </c>
      <c r="C4598" s="2">
        <f>YEAR(Data!$D4598)</f>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2">
        <v>13.2288</v>
      </c>
    </row>
    <row r="4599" spans="1:22" ht="14.25" customHeight="1">
      <c r="A4599" s="2">
        <v>4598</v>
      </c>
      <c r="B4599" s="2" t="s">
        <v>7637</v>
      </c>
      <c r="C4599" s="2">
        <f>YEAR(Data!$D4599)</f>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2">
        <v>5.8887000000000009</v>
      </c>
    </row>
    <row r="4600" spans="1:22" ht="14.25" customHeight="1">
      <c r="A4600" s="2">
        <v>4599</v>
      </c>
      <c r="B4600" s="2" t="s">
        <v>7637</v>
      </c>
      <c r="C4600" s="2">
        <f>YEAR(Data!$D4600)</f>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2">
        <v>26.563999999999997</v>
      </c>
    </row>
    <row r="4601" spans="1:22" ht="14.25" customHeight="1">
      <c r="A4601" s="2">
        <v>4600</v>
      </c>
      <c r="B4601" s="2" t="s">
        <v>7638</v>
      </c>
      <c r="C4601" s="2">
        <f>YEAR(Data!$D4601)</f>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2">
        <v>43.784199999999984</v>
      </c>
    </row>
    <row r="4602" spans="1:22" ht="14.25" customHeight="1">
      <c r="A4602" s="2">
        <v>4601</v>
      </c>
      <c r="B4602" s="2" t="s">
        <v>7638</v>
      </c>
      <c r="C4602" s="2">
        <f>YEAR(Data!$D4602)</f>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2">
        <v>63.134999999999991</v>
      </c>
    </row>
    <row r="4603" spans="1:22" ht="14.25" customHeight="1">
      <c r="A4603" s="2">
        <v>4602</v>
      </c>
      <c r="B4603" s="2" t="s">
        <v>7638</v>
      </c>
      <c r="C4603" s="2">
        <f>YEAR(Data!$D4603)</f>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2">
        <v>5.4143999999999997</v>
      </c>
    </row>
    <row r="4604" spans="1:22" ht="14.25" customHeight="1">
      <c r="A4604" s="2">
        <v>4603</v>
      </c>
      <c r="B4604" s="2" t="s">
        <v>7639</v>
      </c>
      <c r="C4604" s="2">
        <f>YEAR(Data!$D4604)</f>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18.272000000000002</v>
      </c>
      <c r="T4604" s="2">
        <v>1</v>
      </c>
      <c r="U4604" s="2">
        <v>0.2</v>
      </c>
      <c r="V4604" s="2">
        <v>5.9383999999999988</v>
      </c>
    </row>
    <row r="4605" spans="1:22" ht="14.25" customHeight="1">
      <c r="A4605" s="2">
        <v>4604</v>
      </c>
      <c r="B4605" s="2" t="s">
        <v>7639</v>
      </c>
      <c r="C4605" s="2">
        <f>YEAR(Data!$D4605)</f>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2">
        <v>53.804799999999986</v>
      </c>
    </row>
    <row r="4606" spans="1:22" ht="14.25" customHeight="1">
      <c r="A4606" s="2">
        <v>4605</v>
      </c>
      <c r="B4606" s="2" t="s">
        <v>7639</v>
      </c>
      <c r="C4606" s="2">
        <f>YEAR(Data!$D4606)</f>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2">
        <v>4.4311999999999996</v>
      </c>
    </row>
    <row r="4607" spans="1:22" ht="14.25" customHeight="1">
      <c r="A4607" s="2">
        <v>4606</v>
      </c>
      <c r="B4607" s="2" t="s">
        <v>7639</v>
      </c>
      <c r="C4607" s="2">
        <f>YEAR(Data!$D4607)</f>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167.94400000000002</v>
      </c>
      <c r="T4607" s="2">
        <v>7</v>
      </c>
      <c r="U4607" s="2">
        <v>0.2</v>
      </c>
      <c r="V4607" s="2">
        <v>50.383200000000016</v>
      </c>
    </row>
    <row r="4608" spans="1:22" ht="14.25" customHeight="1">
      <c r="A4608" s="2">
        <v>4607</v>
      </c>
      <c r="B4608" s="2" t="s">
        <v>7642</v>
      </c>
      <c r="C4608" s="2">
        <f>YEAR(Data!$D4608)</f>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row>
    <row r="4609" spans="1:22" ht="14.25" customHeight="1">
      <c r="A4609" s="2">
        <v>4608</v>
      </c>
      <c r="B4609" s="2" t="s">
        <v>7642</v>
      </c>
      <c r="C4609" s="2">
        <f>YEAR(Data!$D4609)</f>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2">
        <v>160.62299999999993</v>
      </c>
    </row>
    <row r="4610" spans="1:22" ht="14.25" customHeight="1">
      <c r="A4610" s="2">
        <v>4609</v>
      </c>
      <c r="B4610" s="2" t="s">
        <v>7642</v>
      </c>
      <c r="C4610" s="2">
        <f>YEAR(Data!$D4610)</f>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2">
        <v>2.0573999999999995</v>
      </c>
    </row>
    <row r="4611" spans="1:22" ht="14.25" customHeight="1">
      <c r="A4611" s="2">
        <v>4610</v>
      </c>
      <c r="B4611" s="2" t="s">
        <v>7642</v>
      </c>
      <c r="C4611" s="2">
        <f>YEAR(Data!$D4611)</f>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2">
        <v>21.772800000000004</v>
      </c>
    </row>
    <row r="4612" spans="1:22" ht="14.25" customHeight="1">
      <c r="A4612" s="2">
        <v>4611</v>
      </c>
      <c r="B4612" s="2" t="s">
        <v>7643</v>
      </c>
      <c r="C4612" s="2">
        <f>YEAR(Data!$D4612)</f>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2">
        <v>20.732800000000001</v>
      </c>
    </row>
    <row r="4613" spans="1:22" ht="14.25" customHeight="1">
      <c r="A4613" s="2">
        <v>4612</v>
      </c>
      <c r="B4613" s="2" t="s">
        <v>7644</v>
      </c>
      <c r="C4613" s="2">
        <f>YEAR(Data!$D4613)</f>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2">
        <v>15.68</v>
      </c>
    </row>
    <row r="4614" spans="1:22" ht="14.25" customHeight="1">
      <c r="A4614" s="2">
        <v>4613</v>
      </c>
      <c r="B4614" s="2" t="s">
        <v>7645</v>
      </c>
      <c r="C4614" s="2">
        <f>YEAR(Data!$D4614)</f>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2">
        <v>3.571200000000001</v>
      </c>
    </row>
    <row r="4615" spans="1:22" ht="14.25" customHeight="1">
      <c r="A4615" s="2">
        <v>4614</v>
      </c>
      <c r="B4615" s="2" t="s">
        <v>7645</v>
      </c>
      <c r="C4615" s="2">
        <f>YEAR(Data!$D4615)</f>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23.480000000000004</v>
      </c>
      <c r="T4615" s="2">
        <v>5</v>
      </c>
      <c r="U4615" s="2">
        <v>0.2</v>
      </c>
      <c r="V4615" s="2">
        <v>8.218</v>
      </c>
    </row>
    <row r="4616" spans="1:22" ht="14.25" customHeight="1">
      <c r="A4616" s="2">
        <v>4615</v>
      </c>
      <c r="B4616" s="2" t="s">
        <v>7646</v>
      </c>
      <c r="C4616" s="2">
        <f>YEAR(Data!$D4616)</f>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62.789999999999992</v>
      </c>
      <c r="T4616" s="2">
        <v>3</v>
      </c>
      <c r="U4616" s="2">
        <v>0.8</v>
      </c>
      <c r="V4616" s="2">
        <v>-166.39350000000002</v>
      </c>
    </row>
    <row r="4617" spans="1:22" ht="14.25" customHeight="1">
      <c r="A4617" s="2">
        <v>4616</v>
      </c>
      <c r="B4617" s="2" t="s">
        <v>7646</v>
      </c>
      <c r="C4617" s="2">
        <f>YEAR(Data!$D4617)</f>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2">
        <v>4.2659999999999973</v>
      </c>
    </row>
    <row r="4618" spans="1:22" ht="14.25" customHeight="1">
      <c r="A4618" s="2">
        <v>4617</v>
      </c>
      <c r="B4618" s="2" t="s">
        <v>7647</v>
      </c>
      <c r="C4618" s="2">
        <f>YEAR(Data!$D4618)</f>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2">
        <v>6.7188000000000088</v>
      </c>
    </row>
    <row r="4619" spans="1:22" ht="14.25" customHeight="1">
      <c r="A4619" s="2">
        <v>4618</v>
      </c>
      <c r="B4619" s="2" t="s">
        <v>7648</v>
      </c>
      <c r="C4619" s="2">
        <f>YEAR(Data!$D4619)</f>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2">
        <v>147.47500000000002</v>
      </c>
    </row>
    <row r="4620" spans="1:22" ht="14.25" customHeight="1">
      <c r="A4620" s="2">
        <v>4619</v>
      </c>
      <c r="B4620" s="2" t="s">
        <v>7648</v>
      </c>
      <c r="C4620" s="2">
        <f>YEAR(Data!$D4620)</f>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542.93999999999994</v>
      </c>
      <c r="T4620" s="2">
        <v>3</v>
      </c>
      <c r="U4620" s="2">
        <v>0</v>
      </c>
      <c r="V4620" s="2">
        <v>141.1644</v>
      </c>
    </row>
    <row r="4621" spans="1:22" ht="14.25" customHeight="1">
      <c r="A4621" s="2">
        <v>4620</v>
      </c>
      <c r="B4621" s="2" t="s">
        <v>7649</v>
      </c>
      <c r="C4621" s="2">
        <f>YEAR(Data!$D4621)</f>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2">
        <v>1007.9831999999999</v>
      </c>
    </row>
    <row r="4622" spans="1:22" ht="14.25" customHeight="1">
      <c r="A4622" s="2">
        <v>4621</v>
      </c>
      <c r="B4622" s="2" t="s">
        <v>7649</v>
      </c>
      <c r="C4622" s="2">
        <f>YEAR(Data!$D4622)</f>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90.480000000000018</v>
      </c>
      <c r="T4622" s="2">
        <v>3</v>
      </c>
      <c r="U4622" s="2">
        <v>0.2</v>
      </c>
      <c r="V4622" s="2">
        <v>33.93</v>
      </c>
    </row>
    <row r="4623" spans="1:22" ht="14.25" customHeight="1">
      <c r="A4623" s="2">
        <v>4622</v>
      </c>
      <c r="B4623" s="2" t="s">
        <v>7650</v>
      </c>
      <c r="C4623" s="2">
        <f>YEAR(Data!$D4623)</f>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2">
        <v>21.714000000000002</v>
      </c>
    </row>
    <row r="4624" spans="1:22" ht="14.25" customHeight="1">
      <c r="A4624" s="2">
        <v>4623</v>
      </c>
      <c r="B4624" s="2" t="s">
        <v>7651</v>
      </c>
      <c r="C4624" s="2">
        <f>YEAR(Data!$D4624)</f>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2">
        <v>-1.9872000000000005</v>
      </c>
    </row>
    <row r="4625" spans="1:22" ht="14.25" customHeight="1">
      <c r="A4625" s="2">
        <v>4624</v>
      </c>
      <c r="B4625" s="2" t="s">
        <v>7651</v>
      </c>
      <c r="C4625" s="2">
        <f>YEAR(Data!$D4625)</f>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2">
        <v>62.137599999999992</v>
      </c>
    </row>
    <row r="4626" spans="1:22" ht="14.25" customHeight="1">
      <c r="A4626" s="2">
        <v>4625</v>
      </c>
      <c r="B4626" s="2" t="s">
        <v>7651</v>
      </c>
      <c r="C4626" s="2">
        <f>YEAR(Data!$D4626)</f>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2">
        <v>-3.2309999999999945</v>
      </c>
    </row>
    <row r="4627" spans="1:22" ht="14.25" customHeight="1">
      <c r="A4627" s="2">
        <v>4626</v>
      </c>
      <c r="B4627" s="2" t="s">
        <v>7651</v>
      </c>
      <c r="C4627" s="2">
        <f>YEAR(Data!$D4627)</f>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2">
        <v>4.240800000000001</v>
      </c>
    </row>
    <row r="4628" spans="1:22" ht="14.25" customHeight="1">
      <c r="A4628" s="2">
        <v>4627</v>
      </c>
      <c r="B4628" s="2" t="s">
        <v>7652</v>
      </c>
      <c r="C4628" s="2">
        <f>YEAR(Data!$D4628)</f>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2">
        <v>20.163000000000004</v>
      </c>
    </row>
    <row r="4629" spans="1:22" ht="14.25" customHeight="1">
      <c r="A4629" s="2">
        <v>4628</v>
      </c>
      <c r="B4629" s="2" t="s">
        <v>7652</v>
      </c>
      <c r="C4629" s="2">
        <f>YEAR(Data!$D4629)</f>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2">
        <v>6.9664000000000001</v>
      </c>
    </row>
    <row r="4630" spans="1:22" ht="14.25" customHeight="1">
      <c r="A4630" s="2">
        <v>4629</v>
      </c>
      <c r="B4630" s="2" t="s">
        <v>7652</v>
      </c>
      <c r="C4630" s="2">
        <f>YEAR(Data!$D4630)</f>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2">
        <v>39.410000000000011</v>
      </c>
    </row>
    <row r="4631" spans="1:22" ht="14.25" customHeight="1">
      <c r="A4631" s="2">
        <v>4630</v>
      </c>
      <c r="B4631" s="2" t="s">
        <v>7652</v>
      </c>
      <c r="C4631" s="2">
        <f>YEAR(Data!$D4631)</f>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2">
        <v>9.8901000000000039</v>
      </c>
    </row>
    <row r="4632" spans="1:22" ht="14.25" customHeight="1">
      <c r="A4632" s="2">
        <v>4631</v>
      </c>
      <c r="B4632" s="2" t="s">
        <v>7653</v>
      </c>
      <c r="C4632" s="2">
        <f>YEAR(Data!$D4632)</f>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2">
        <v>6.1704000000000008</v>
      </c>
    </row>
    <row r="4633" spans="1:22" ht="14.25" customHeight="1">
      <c r="A4633" s="2">
        <v>4632</v>
      </c>
      <c r="B4633" s="2" t="s">
        <v>7656</v>
      </c>
      <c r="C4633" s="2">
        <f>YEAR(Data!$D4633)</f>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2">
        <v>24.84</v>
      </c>
    </row>
    <row r="4634" spans="1:22" ht="14.25" customHeight="1">
      <c r="A4634" s="2">
        <v>4633</v>
      </c>
      <c r="B4634" s="2" t="s">
        <v>7656</v>
      </c>
      <c r="C4634" s="2">
        <f>YEAR(Data!$D4634)</f>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123.96000000000001</v>
      </c>
      <c r="T4634" s="2">
        <v>3</v>
      </c>
      <c r="U4634" s="2">
        <v>0</v>
      </c>
      <c r="V4634" s="2">
        <v>11.156400000000005</v>
      </c>
    </row>
    <row r="4635" spans="1:22" ht="14.25" customHeight="1">
      <c r="A4635" s="2">
        <v>4634</v>
      </c>
      <c r="B4635" s="2" t="s">
        <v>7657</v>
      </c>
      <c r="C4635" s="2">
        <f>YEAR(Data!$D4635)</f>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2">
        <v>34.493999999999971</v>
      </c>
    </row>
    <row r="4636" spans="1:22" ht="14.25" customHeight="1">
      <c r="A4636" s="2">
        <v>4635</v>
      </c>
      <c r="B4636" s="2" t="s">
        <v>7657</v>
      </c>
      <c r="C4636" s="2">
        <f>YEAR(Data!$D4636)</f>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2">
        <v>3.2391999999999967</v>
      </c>
    </row>
    <row r="4637" spans="1:22" ht="14.25" customHeight="1">
      <c r="A4637" s="2">
        <v>4636</v>
      </c>
      <c r="B4637" s="2" t="s">
        <v>7660</v>
      </c>
      <c r="C4637" s="2">
        <f>YEAR(Data!$D4637)</f>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2">
        <v>9.7175999999999902</v>
      </c>
    </row>
    <row r="4638" spans="1:22" ht="14.25" customHeight="1">
      <c r="A4638" s="2">
        <v>4637</v>
      </c>
      <c r="B4638" s="2" t="s">
        <v>7661</v>
      </c>
      <c r="C4638" s="2">
        <f>YEAR(Data!$D4638)</f>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2">
        <v>33.458399999999997</v>
      </c>
    </row>
    <row r="4639" spans="1:22" ht="14.25" customHeight="1">
      <c r="A4639" s="2">
        <v>4638</v>
      </c>
      <c r="B4639" s="2" t="s">
        <v>7661</v>
      </c>
      <c r="C4639" s="2">
        <f>YEAR(Data!$D4639)</f>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row>
    <row r="4640" spans="1:22" ht="14.25" customHeight="1">
      <c r="A4640" s="2">
        <v>4639</v>
      </c>
      <c r="B4640" s="2" t="s">
        <v>7661</v>
      </c>
      <c r="C4640" s="2">
        <f>YEAR(Data!$D4640)</f>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2">
        <v>12.298000000000002</v>
      </c>
    </row>
    <row r="4641" spans="1:22" ht="14.25" customHeight="1">
      <c r="A4641" s="2">
        <v>4640</v>
      </c>
      <c r="B4641" s="2" t="s">
        <v>7662</v>
      </c>
      <c r="C4641" s="2">
        <f>YEAR(Data!$D4641)</f>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2">
        <v>751.9624</v>
      </c>
    </row>
    <row r="4642" spans="1:22" ht="14.25" customHeight="1">
      <c r="A4642" s="2">
        <v>4641</v>
      </c>
      <c r="B4642" s="2" t="s">
        <v>7662</v>
      </c>
      <c r="C4642" s="2">
        <f>YEAR(Data!$D4642)</f>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2">
        <v>5.4340999999999999</v>
      </c>
    </row>
    <row r="4643" spans="1:22" ht="14.25" customHeight="1">
      <c r="A4643" s="2">
        <v>4642</v>
      </c>
      <c r="B4643" s="2" t="s">
        <v>7665</v>
      </c>
      <c r="C4643" s="2">
        <f>YEAR(Data!$D4643)</f>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3.1680000000000006</v>
      </c>
      <c r="T4643" s="2">
        <v>4</v>
      </c>
      <c r="U4643" s="2">
        <v>0.7</v>
      </c>
      <c r="V4643" s="2">
        <v>-2.5343999999999998</v>
      </c>
    </row>
    <row r="4644" spans="1:22" ht="14.25" customHeight="1">
      <c r="A4644" s="2">
        <v>4643</v>
      </c>
      <c r="B4644" s="2" t="s">
        <v>7665</v>
      </c>
      <c r="C4644" s="2">
        <f>YEAR(Data!$D4644)</f>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2">
        <v>-28.95679999999993</v>
      </c>
    </row>
    <row r="4645" spans="1:22" ht="14.25" customHeight="1">
      <c r="A4645" s="2">
        <v>4644</v>
      </c>
      <c r="B4645" s="2" t="s">
        <v>7668</v>
      </c>
      <c r="C4645" s="2">
        <f>YEAR(Data!$D4645)</f>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2">
        <v>2.1492</v>
      </c>
    </row>
    <row r="4646" spans="1:22" ht="14.25" customHeight="1">
      <c r="A4646" s="2">
        <v>4645</v>
      </c>
      <c r="B4646" s="2" t="s">
        <v>7668</v>
      </c>
      <c r="C4646" s="2">
        <f>YEAR(Data!$D4646)</f>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2">
        <v>41.880000000000024</v>
      </c>
    </row>
    <row r="4647" spans="1:22" ht="14.25" customHeight="1">
      <c r="A4647" s="2">
        <v>4646</v>
      </c>
      <c r="B4647" s="2" t="s">
        <v>7669</v>
      </c>
      <c r="C4647" s="2">
        <f>YEAR(Data!$D4647)</f>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2">
        <v>-8.0980000000000167</v>
      </c>
    </row>
    <row r="4648" spans="1:22" ht="14.25" customHeight="1">
      <c r="A4648" s="2">
        <v>4647</v>
      </c>
      <c r="B4648" s="2" t="s">
        <v>7670</v>
      </c>
      <c r="C4648" s="2">
        <f>YEAR(Data!$D4648)</f>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13.620000000000001</v>
      </c>
      <c r="T4648" s="2">
        <v>3</v>
      </c>
      <c r="U4648" s="2">
        <v>0</v>
      </c>
      <c r="V4648" s="2">
        <v>6.1289999999999996</v>
      </c>
    </row>
    <row r="4649" spans="1:22" ht="14.25" customHeight="1">
      <c r="A4649" s="2">
        <v>4648</v>
      </c>
      <c r="B4649" s="2" t="s">
        <v>7671</v>
      </c>
      <c r="C4649" s="2">
        <f>YEAR(Data!$D4649)</f>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2">
        <v>62.782199999999975</v>
      </c>
    </row>
    <row r="4650" spans="1:22" ht="14.25" customHeight="1">
      <c r="A4650" s="2">
        <v>4649</v>
      </c>
      <c r="B4650" s="2" t="s">
        <v>7674</v>
      </c>
      <c r="C4650" s="2">
        <f>YEAR(Data!$D4650)</f>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440.18999999999994</v>
      </c>
      <c r="T4650" s="2">
        <v>9</v>
      </c>
      <c r="U4650" s="2">
        <v>0</v>
      </c>
      <c r="V4650" s="2">
        <v>206.88929999999996</v>
      </c>
    </row>
    <row r="4651" spans="1:22" ht="14.25" customHeight="1">
      <c r="A4651" s="2">
        <v>4650</v>
      </c>
      <c r="B4651" s="2" t="s">
        <v>7674</v>
      </c>
      <c r="C4651" s="2">
        <f>YEAR(Data!$D4651)</f>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2">
        <v>1.9320000000000004</v>
      </c>
    </row>
    <row r="4652" spans="1:22" ht="14.25" customHeight="1">
      <c r="A4652" s="2">
        <v>4651</v>
      </c>
      <c r="B4652" s="2" t="s">
        <v>7677</v>
      </c>
      <c r="C4652" s="2">
        <f>YEAR(Data!$D4652)</f>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244.54999999999998</v>
      </c>
      <c r="T4652" s="2">
        <v>5</v>
      </c>
      <c r="U4652" s="2">
        <v>0</v>
      </c>
      <c r="V4652" s="2">
        <v>114.93849999999998</v>
      </c>
    </row>
    <row r="4653" spans="1:22" ht="14.25" customHeight="1">
      <c r="A4653" s="2">
        <v>4652</v>
      </c>
      <c r="B4653" s="2" t="s">
        <v>7677</v>
      </c>
      <c r="C4653" s="2">
        <f>YEAR(Data!$D4653)</f>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2">
        <v>97.88</v>
      </c>
    </row>
    <row r="4654" spans="1:22" ht="14.25" customHeight="1">
      <c r="A4654" s="2">
        <v>4653</v>
      </c>
      <c r="B4654" s="2" t="s">
        <v>7678</v>
      </c>
      <c r="C4654" s="2">
        <f>YEAR(Data!$D4654)</f>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2">
        <v>5.7623999999999995</v>
      </c>
    </row>
    <row r="4655" spans="1:22" ht="14.25" customHeight="1">
      <c r="A4655" s="2">
        <v>4654</v>
      </c>
      <c r="B4655" s="2" t="s">
        <v>7678</v>
      </c>
      <c r="C4655" s="2">
        <f>YEAR(Data!$D4655)</f>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2">
        <v>39.947999999999993</v>
      </c>
    </row>
    <row r="4656" spans="1:22" ht="14.25" customHeight="1">
      <c r="A4656" s="2">
        <v>4655</v>
      </c>
      <c r="B4656" s="2" t="s">
        <v>7679</v>
      </c>
      <c r="C4656" s="2">
        <f>YEAR(Data!$D4656)</f>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2">
        <v>1.3535999999999999</v>
      </c>
    </row>
    <row r="4657" spans="1:22" ht="14.25" customHeight="1">
      <c r="A4657" s="2">
        <v>4656</v>
      </c>
      <c r="B4657" s="2" t="s">
        <v>7680</v>
      </c>
      <c r="C4657" s="2">
        <f>YEAR(Data!$D4657)</f>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45.248000000000005</v>
      </c>
      <c r="T4657" s="2">
        <v>2</v>
      </c>
      <c r="U4657" s="2">
        <v>0.2</v>
      </c>
      <c r="V4657" s="2">
        <v>3.9591999999999992</v>
      </c>
    </row>
    <row r="4658" spans="1:22" ht="14.25" customHeight="1">
      <c r="A4658" s="2">
        <v>4657</v>
      </c>
      <c r="B4658" s="2" t="s">
        <v>7681</v>
      </c>
      <c r="C4658" s="2">
        <f>YEAR(Data!$D4658)</f>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59.903999999999996</v>
      </c>
      <c r="T4658" s="2">
        <v>2</v>
      </c>
      <c r="U4658" s="2">
        <v>0.2</v>
      </c>
      <c r="V4658" s="2">
        <v>14.227200000000003</v>
      </c>
    </row>
    <row r="4659" spans="1:22" ht="14.25" customHeight="1">
      <c r="A4659" s="2">
        <v>4658</v>
      </c>
      <c r="B4659" s="2" t="s">
        <v>7681</v>
      </c>
      <c r="C4659" s="2">
        <f>YEAR(Data!$D4659)</f>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2">
        <v>6.5164</v>
      </c>
    </row>
    <row r="4660" spans="1:22" ht="14.25" customHeight="1">
      <c r="A4660" s="2">
        <v>4659</v>
      </c>
      <c r="B4660" s="2" t="s">
        <v>7681</v>
      </c>
      <c r="C4660" s="2">
        <f>YEAR(Data!$D4660)</f>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7.9680000000000009</v>
      </c>
      <c r="T4660" s="2">
        <v>2</v>
      </c>
      <c r="U4660" s="2">
        <v>0.2</v>
      </c>
      <c r="V4660" s="2">
        <v>2.8884000000000007</v>
      </c>
    </row>
    <row r="4661" spans="1:22" ht="14.25" customHeight="1">
      <c r="A4661" s="2">
        <v>4660</v>
      </c>
      <c r="B4661" s="2" t="s">
        <v>7681</v>
      </c>
      <c r="C4661" s="2">
        <f>YEAR(Data!$D4661)</f>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2">
        <v>2.0474999999999994</v>
      </c>
    </row>
    <row r="4662" spans="1:22" ht="14.25" customHeight="1">
      <c r="A4662" s="2">
        <v>4661</v>
      </c>
      <c r="B4662" s="2" t="s">
        <v>7681</v>
      </c>
      <c r="C4662" s="2">
        <f>YEAR(Data!$D4662)</f>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27.552000000000003</v>
      </c>
      <c r="T4662" s="2">
        <v>3</v>
      </c>
      <c r="U4662" s="2">
        <v>0.2</v>
      </c>
      <c r="V4662" s="2">
        <v>-0.3444000000000047</v>
      </c>
    </row>
    <row r="4663" spans="1:22" ht="14.25" customHeight="1">
      <c r="A4663" s="2">
        <v>4662</v>
      </c>
      <c r="B4663" s="2" t="s">
        <v>7681</v>
      </c>
      <c r="C4663" s="2">
        <f>YEAR(Data!$D4663)</f>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844.11599999999987</v>
      </c>
      <c r="T4663" s="2">
        <v>6</v>
      </c>
      <c r="U4663" s="2">
        <v>0.3</v>
      </c>
      <c r="V4663" s="2">
        <v>-36.176400000000001</v>
      </c>
    </row>
    <row r="4664" spans="1:22" ht="14.25" customHeight="1">
      <c r="A4664" s="2">
        <v>4663</v>
      </c>
      <c r="B4664" s="2" t="s">
        <v>7681</v>
      </c>
      <c r="C4664" s="2">
        <f>YEAR(Data!$D4664)</f>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76.75200000000001</v>
      </c>
      <c r="T4664" s="2">
        <v>3</v>
      </c>
      <c r="U4664" s="2">
        <v>0.2</v>
      </c>
      <c r="V4664" s="2">
        <v>-9.5940000000000012</v>
      </c>
    </row>
    <row r="4665" spans="1:22" ht="14.25" customHeight="1">
      <c r="A4665" s="2">
        <v>4664</v>
      </c>
      <c r="B4665" s="2" t="s">
        <v>7684</v>
      </c>
      <c r="C4665" s="2">
        <f>YEAR(Data!$D4665)</f>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2">
        <v>1.0499999999999998</v>
      </c>
    </row>
    <row r="4666" spans="1:22" ht="14.25" customHeight="1">
      <c r="A4666" s="2">
        <v>4665</v>
      </c>
      <c r="B4666" s="2" t="s">
        <v>7685</v>
      </c>
      <c r="C4666" s="2">
        <f>YEAR(Data!$D4666)</f>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2">
        <v>-6.0047999999999977</v>
      </c>
    </row>
    <row r="4667" spans="1:22" ht="14.25" customHeight="1">
      <c r="A4667" s="2">
        <v>4666</v>
      </c>
      <c r="B4667" s="2" t="s">
        <v>7685</v>
      </c>
      <c r="C4667" s="2">
        <f>YEAR(Data!$D4667)</f>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2">
        <v>5.7960000000000003</v>
      </c>
    </row>
    <row r="4668" spans="1:22" ht="14.25" customHeight="1">
      <c r="A4668" s="2">
        <v>4667</v>
      </c>
      <c r="B4668" s="2" t="s">
        <v>7686</v>
      </c>
      <c r="C4668" s="2">
        <f>YEAR(Data!$D4668)</f>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2">
        <v>34.365600000000008</v>
      </c>
    </row>
    <row r="4669" spans="1:22" ht="14.25" customHeight="1">
      <c r="A4669" s="2">
        <v>4668</v>
      </c>
      <c r="B4669" s="2" t="s">
        <v>7686</v>
      </c>
      <c r="C4669" s="2">
        <f>YEAR(Data!$D4669)</f>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2">
        <v>13.296199999999999</v>
      </c>
    </row>
    <row r="4670" spans="1:22" ht="14.25" customHeight="1">
      <c r="A4670" s="2">
        <v>4669</v>
      </c>
      <c r="B4670" s="2" t="s">
        <v>7687</v>
      </c>
      <c r="C4670" s="2">
        <f>YEAR(Data!$D4670)</f>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11.059999999999999</v>
      </c>
      <c r="T4670" s="2">
        <v>10</v>
      </c>
      <c r="U4670" s="2">
        <v>0.8</v>
      </c>
      <c r="V4670" s="2">
        <v>-18.802</v>
      </c>
    </row>
    <row r="4671" spans="1:22" ht="14.25" customHeight="1">
      <c r="A4671" s="2">
        <v>4670</v>
      </c>
      <c r="B4671" s="2" t="s">
        <v>7687</v>
      </c>
      <c r="C4671" s="2">
        <f>YEAR(Data!$D4671)</f>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2">
        <v>-119.19180000000006</v>
      </c>
    </row>
    <row r="4672" spans="1:22" ht="14.25" customHeight="1">
      <c r="A4672" s="2">
        <v>4671</v>
      </c>
      <c r="B4672" s="2" t="s">
        <v>7687</v>
      </c>
      <c r="C4672" s="2">
        <f>YEAR(Data!$D4672)</f>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772.68000000000006</v>
      </c>
      <c r="T4672" s="2">
        <v>5</v>
      </c>
      <c r="U4672" s="2">
        <v>0.2</v>
      </c>
      <c r="V4672" s="2">
        <v>-57.950999999999993</v>
      </c>
    </row>
    <row r="4673" spans="1:22" ht="14.25" customHeight="1">
      <c r="A4673" s="2">
        <v>4672</v>
      </c>
      <c r="B4673" s="2" t="s">
        <v>7688</v>
      </c>
      <c r="C4673" s="2">
        <f>YEAR(Data!$D4673)</f>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283.14000000000004</v>
      </c>
      <c r="T4673" s="2">
        <v>4</v>
      </c>
      <c r="U4673" s="2">
        <v>0.1</v>
      </c>
      <c r="V4673" s="2">
        <v>72.357999999999976</v>
      </c>
    </row>
    <row r="4674" spans="1:22" ht="14.25" customHeight="1">
      <c r="A4674" s="2">
        <v>4673</v>
      </c>
      <c r="B4674" s="2" t="s">
        <v>7688</v>
      </c>
      <c r="C4674" s="2">
        <f>YEAR(Data!$D4674)</f>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2">
        <v>165.34960000000001</v>
      </c>
    </row>
    <row r="4675" spans="1:22" ht="14.25" customHeight="1">
      <c r="A4675" s="2">
        <v>4674</v>
      </c>
      <c r="B4675" s="2" t="s">
        <v>7688</v>
      </c>
      <c r="C4675" s="2">
        <f>YEAR(Data!$D4675)</f>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2">
        <v>33.3172</v>
      </c>
    </row>
    <row r="4676" spans="1:22" ht="14.25" customHeight="1">
      <c r="A4676" s="2">
        <v>4675</v>
      </c>
      <c r="B4676" s="2" t="s">
        <v>7688</v>
      </c>
      <c r="C4676" s="2">
        <f>YEAR(Data!$D4676)</f>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2">
        <v>30.023400000000009</v>
      </c>
    </row>
    <row r="4677" spans="1:22" ht="14.25" customHeight="1">
      <c r="A4677" s="2">
        <v>4676</v>
      </c>
      <c r="B4677" s="2" t="s">
        <v>7689</v>
      </c>
      <c r="C4677" s="2">
        <f>YEAR(Data!$D4677)</f>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15.008000000000003</v>
      </c>
      <c r="T4677" s="2">
        <v>2</v>
      </c>
      <c r="U4677" s="2">
        <v>0.2</v>
      </c>
      <c r="V4677" s="2">
        <v>1.5007999999999999</v>
      </c>
    </row>
    <row r="4678" spans="1:22" ht="14.25" customHeight="1">
      <c r="A4678" s="2">
        <v>4677</v>
      </c>
      <c r="B4678" s="2" t="s">
        <v>7690</v>
      </c>
      <c r="C4678" s="2">
        <f>YEAR(Data!$D4678)</f>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2">
        <v>11.167199999999999</v>
      </c>
    </row>
    <row r="4679" spans="1:22" ht="14.25" customHeight="1">
      <c r="A4679" s="2">
        <v>4678</v>
      </c>
      <c r="B4679" s="2" t="s">
        <v>7690</v>
      </c>
      <c r="C4679" s="2">
        <f>YEAR(Data!$D4679)</f>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2">
        <v>3.2391999999999967</v>
      </c>
    </row>
    <row r="4680" spans="1:22" ht="14.25" customHeight="1">
      <c r="A4680" s="2">
        <v>4679</v>
      </c>
      <c r="B4680" s="2" t="s">
        <v>7690</v>
      </c>
      <c r="C4680" s="2">
        <f>YEAR(Data!$D4680)</f>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82.800000000000011</v>
      </c>
      <c r="T4680" s="2">
        <v>12</v>
      </c>
      <c r="U4680" s="2">
        <v>0</v>
      </c>
      <c r="V4680" s="2">
        <v>6.6239999999999952</v>
      </c>
    </row>
    <row r="4681" spans="1:22" ht="14.25" customHeight="1">
      <c r="A4681" s="2">
        <v>4680</v>
      </c>
      <c r="B4681" s="2" t="s">
        <v>7690</v>
      </c>
      <c r="C4681" s="2">
        <f>YEAR(Data!$D4681)</f>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2">
        <v>5.7672000000000008</v>
      </c>
    </row>
    <row r="4682" spans="1:22" ht="14.25" customHeight="1">
      <c r="A4682" s="2">
        <v>4681</v>
      </c>
      <c r="B4682" s="2" t="s">
        <v>7690</v>
      </c>
      <c r="C4682" s="2">
        <f>YEAR(Data!$D4682)</f>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2">
        <v>20.165599999999998</v>
      </c>
    </row>
    <row r="4683" spans="1:22" ht="14.25" customHeight="1">
      <c r="A4683" s="2">
        <v>4682</v>
      </c>
      <c r="B4683" s="2" t="s">
        <v>7694</v>
      </c>
      <c r="C4683" s="2">
        <f>YEAR(Data!$D4683)</f>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2">
        <v>13.324499999999999</v>
      </c>
    </row>
    <row r="4684" spans="1:22" ht="14.25" customHeight="1">
      <c r="A4684" s="2">
        <v>4683</v>
      </c>
      <c r="B4684" s="2" t="s">
        <v>7695</v>
      </c>
      <c r="C4684" s="2">
        <f>YEAR(Data!$D4684)</f>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2">
        <v>86.392799999999994</v>
      </c>
    </row>
    <row r="4685" spans="1:22" ht="14.25" customHeight="1">
      <c r="A4685" s="2">
        <v>4684</v>
      </c>
      <c r="B4685" s="2" t="s">
        <v>7696</v>
      </c>
      <c r="C4685" s="2">
        <f>YEAR(Data!$D4685)</f>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2">
        <v>-56.448000000000008</v>
      </c>
    </row>
    <row r="4686" spans="1:22" ht="14.25" customHeight="1">
      <c r="A4686" s="2">
        <v>4685</v>
      </c>
      <c r="B4686" s="2" t="s">
        <v>7696</v>
      </c>
      <c r="C4686" s="2">
        <f>YEAR(Data!$D4686)</f>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2">
        <v>-81.94</v>
      </c>
    </row>
    <row r="4687" spans="1:22" ht="14.25" customHeight="1">
      <c r="A4687" s="2">
        <v>4686</v>
      </c>
      <c r="B4687" s="2" t="s">
        <v>7696</v>
      </c>
      <c r="C4687" s="2">
        <f>YEAR(Data!$D4687)</f>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2">
        <v>-2.7887999999999993</v>
      </c>
    </row>
    <row r="4688" spans="1:22" ht="14.25" customHeight="1">
      <c r="A4688" s="2">
        <v>4687</v>
      </c>
      <c r="B4688" s="2" t="s">
        <v>7696</v>
      </c>
      <c r="C4688" s="2">
        <f>YEAR(Data!$D4688)</f>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2">
        <v>-2.3813999999999993</v>
      </c>
    </row>
    <row r="4689" spans="1:22" ht="14.25" customHeight="1">
      <c r="A4689" s="2">
        <v>4688</v>
      </c>
      <c r="B4689" s="2" t="s">
        <v>7697</v>
      </c>
      <c r="C4689" s="2">
        <f>YEAR(Data!$D4689)</f>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2">
        <v>123.45480000000005</v>
      </c>
    </row>
    <row r="4690" spans="1:22" ht="14.25" customHeight="1">
      <c r="A4690" s="2">
        <v>4689</v>
      </c>
      <c r="B4690" s="2" t="s">
        <v>7700</v>
      </c>
      <c r="C4690" s="2">
        <f>YEAR(Data!$D4690)</f>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5.7150000000000016</v>
      </c>
      <c r="T4690" s="2">
        <v>5</v>
      </c>
      <c r="U4690" s="2">
        <v>0.7</v>
      </c>
      <c r="V4690" s="2">
        <v>-4.7625000000000011</v>
      </c>
    </row>
    <row r="4691" spans="1:22" ht="14.25" customHeight="1">
      <c r="A4691" s="2">
        <v>4690</v>
      </c>
      <c r="B4691" s="2" t="s">
        <v>7701</v>
      </c>
      <c r="C4691" s="2">
        <f>YEAR(Data!$D4691)</f>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51.967999999999996</v>
      </c>
      <c r="T4691" s="2">
        <v>2</v>
      </c>
      <c r="U4691" s="2">
        <v>0.2</v>
      </c>
      <c r="V4691" s="2">
        <v>10.393599999999998</v>
      </c>
    </row>
    <row r="4692" spans="1:22" ht="14.25" customHeight="1">
      <c r="A4692" s="2">
        <v>4691</v>
      </c>
      <c r="B4692" s="2" t="s">
        <v>7701</v>
      </c>
      <c r="C4692" s="2">
        <f>YEAR(Data!$D4692)</f>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2">
        <v>21.592800000000011</v>
      </c>
    </row>
    <row r="4693" spans="1:22" ht="14.25" customHeight="1">
      <c r="A4693" s="2">
        <v>4692</v>
      </c>
      <c r="B4693" s="2" t="s">
        <v>7701</v>
      </c>
      <c r="C4693" s="2">
        <f>YEAR(Data!$D4693)</f>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242.35200000000003</v>
      </c>
      <c r="T4693" s="2">
        <v>3</v>
      </c>
      <c r="U4693" s="2">
        <v>0.2</v>
      </c>
      <c r="V4693" s="2">
        <v>-42.411600000000035</v>
      </c>
    </row>
    <row r="4694" spans="1:22" ht="14.25" customHeight="1">
      <c r="A4694" s="2">
        <v>4693</v>
      </c>
      <c r="B4694" s="2" t="s">
        <v>7701</v>
      </c>
      <c r="C4694" s="2">
        <f>YEAR(Data!$D4694)</f>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221.92000000000002</v>
      </c>
      <c r="T4694" s="2">
        <v>5</v>
      </c>
      <c r="U4694" s="2">
        <v>0.2</v>
      </c>
      <c r="V4694" s="2">
        <v>77.671999999999983</v>
      </c>
    </row>
    <row r="4695" spans="1:22" ht="14.25" customHeight="1">
      <c r="A4695" s="2">
        <v>4694</v>
      </c>
      <c r="B4695" s="2" t="s">
        <v>7701</v>
      </c>
      <c r="C4695" s="2">
        <f>YEAR(Data!$D4695)</f>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2">
        <v>2.6399999999999997</v>
      </c>
    </row>
    <row r="4696" spans="1:22" ht="14.25" customHeight="1">
      <c r="A4696" s="2">
        <v>4695</v>
      </c>
      <c r="B4696" s="2" t="s">
        <v>7702</v>
      </c>
      <c r="C4696" s="2">
        <f>YEAR(Data!$D4696)</f>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2">
        <v>14.4648</v>
      </c>
    </row>
    <row r="4697" spans="1:22" ht="14.25" customHeight="1">
      <c r="A4697" s="2">
        <v>4696</v>
      </c>
      <c r="B4697" s="2" t="s">
        <v>7702</v>
      </c>
      <c r="C4697" s="2">
        <f>YEAR(Data!$D4697)</f>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2">
        <v>48.470400000000012</v>
      </c>
    </row>
    <row r="4698" spans="1:22" ht="14.25" customHeight="1">
      <c r="A4698" s="2">
        <v>4697</v>
      </c>
      <c r="B4698" s="2" t="s">
        <v>7702</v>
      </c>
      <c r="C4698" s="2">
        <f>YEAR(Data!$D4698)</f>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2">
        <v>38.437200000000004</v>
      </c>
    </row>
    <row r="4699" spans="1:22" ht="14.25" customHeight="1">
      <c r="A4699" s="2">
        <v>4698</v>
      </c>
      <c r="B4699" s="2" t="s">
        <v>7702</v>
      </c>
      <c r="C4699" s="2">
        <f>YEAR(Data!$D4699)</f>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2">
        <v>136.66500000000002</v>
      </c>
    </row>
    <row r="4700" spans="1:22" ht="14.25" customHeight="1">
      <c r="A4700" s="2">
        <v>4699</v>
      </c>
      <c r="B4700" s="2" t="s">
        <v>7702</v>
      </c>
      <c r="C4700" s="2">
        <f>YEAR(Data!$D4700)</f>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2">
        <v>14.849099999999979</v>
      </c>
    </row>
    <row r="4701" spans="1:22" ht="14.25" customHeight="1">
      <c r="A4701" s="2">
        <v>4700</v>
      </c>
      <c r="B4701" s="2" t="s">
        <v>7703</v>
      </c>
      <c r="C4701" s="2">
        <f>YEAR(Data!$D4701)</f>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2">
        <v>0.59039999999999915</v>
      </c>
    </row>
    <row r="4702" spans="1:22" ht="14.25" customHeight="1">
      <c r="A4702" s="2">
        <v>4701</v>
      </c>
      <c r="B4702" s="2" t="s">
        <v>7703</v>
      </c>
      <c r="C4702" s="2">
        <f>YEAR(Data!$D4702)</f>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2">
        <v>-14.883200000000002</v>
      </c>
    </row>
    <row r="4703" spans="1:22" ht="14.25" customHeight="1">
      <c r="A4703" s="2">
        <v>4702</v>
      </c>
      <c r="B4703" s="2" t="s">
        <v>7703</v>
      </c>
      <c r="C4703" s="2">
        <f>YEAR(Data!$D4703)</f>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6.8480000000000008</v>
      </c>
      <c r="T4703" s="2">
        <v>2</v>
      </c>
      <c r="U4703" s="2">
        <v>0.2</v>
      </c>
      <c r="V4703" s="2">
        <v>2.1399999999999992</v>
      </c>
    </row>
    <row r="4704" spans="1:22" ht="14.25" customHeight="1">
      <c r="A4704" s="2">
        <v>4703</v>
      </c>
      <c r="B4704" s="2" t="s">
        <v>7703</v>
      </c>
      <c r="C4704" s="2">
        <f>YEAR(Data!$D4704)</f>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7.9959999999999996</v>
      </c>
      <c r="T4704" s="2">
        <v>1</v>
      </c>
      <c r="U4704" s="2">
        <v>0.6</v>
      </c>
      <c r="V4704" s="2">
        <v>-6.9964999999999993</v>
      </c>
    </row>
    <row r="4705" spans="1:22" ht="14.25" customHeight="1">
      <c r="A4705" s="2">
        <v>4704</v>
      </c>
      <c r="B4705" s="2" t="s">
        <v>7704</v>
      </c>
      <c r="C4705" s="2">
        <f>YEAR(Data!$D4705)</f>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8.711999999999998</v>
      </c>
      <c r="T4705" s="2">
        <v>2</v>
      </c>
      <c r="U4705" s="2">
        <v>0.8</v>
      </c>
      <c r="V4705" s="2">
        <v>-19.602000000000007</v>
      </c>
    </row>
    <row r="4706" spans="1:22" ht="14.25" customHeight="1">
      <c r="A4706" s="2">
        <v>4705</v>
      </c>
      <c r="B4706" s="2" t="s">
        <v>7705</v>
      </c>
      <c r="C4706" s="2">
        <f>YEAR(Data!$D4706)</f>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2">
        <v>18.899299999999997</v>
      </c>
    </row>
    <row r="4707" spans="1:22" ht="14.25" customHeight="1">
      <c r="A4707" s="2">
        <v>4706</v>
      </c>
      <c r="B4707" s="2" t="s">
        <v>7705</v>
      </c>
      <c r="C4707" s="2">
        <f>YEAR(Data!$D4707)</f>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2">
        <v>6.8713999999999995</v>
      </c>
    </row>
    <row r="4708" spans="1:22" ht="14.25" customHeight="1">
      <c r="A4708" s="2">
        <v>4707</v>
      </c>
      <c r="B4708" s="2" t="s">
        <v>7705</v>
      </c>
      <c r="C4708" s="2">
        <f>YEAR(Data!$D4708)</f>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2">
        <v>17.323999999999984</v>
      </c>
    </row>
    <row r="4709" spans="1:22" ht="14.25" customHeight="1">
      <c r="A4709" s="2">
        <v>4708</v>
      </c>
      <c r="B4709" s="2" t="s">
        <v>7707</v>
      </c>
      <c r="C4709" s="2">
        <f>YEAR(Data!$D4709)</f>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2">
        <v>302.37299999999993</v>
      </c>
    </row>
    <row r="4710" spans="1:22" ht="14.25" customHeight="1">
      <c r="A4710" s="2">
        <v>4709</v>
      </c>
      <c r="B4710" s="2" t="s">
        <v>7707</v>
      </c>
      <c r="C4710" s="2">
        <f>YEAR(Data!$D4710)</f>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2">
        <v>39.212999999999994</v>
      </c>
    </row>
    <row r="4711" spans="1:22" ht="14.25" customHeight="1">
      <c r="A4711" s="2">
        <v>4710</v>
      </c>
      <c r="B4711" s="2" t="s">
        <v>7707</v>
      </c>
      <c r="C4711" s="2">
        <f>YEAR(Data!$D4711)</f>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2">
        <v>3.0367999999999995</v>
      </c>
    </row>
    <row r="4712" spans="1:22" ht="14.25" customHeight="1">
      <c r="A4712" s="2">
        <v>4711</v>
      </c>
      <c r="B4712" s="2" t="s">
        <v>7707</v>
      </c>
      <c r="C4712" s="2">
        <f>YEAR(Data!$D4712)</f>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2">
        <v>22.4316</v>
      </c>
    </row>
    <row r="4713" spans="1:22" ht="14.25" customHeight="1">
      <c r="A4713" s="2">
        <v>4712</v>
      </c>
      <c r="B4713" s="2" t="s">
        <v>7708</v>
      </c>
      <c r="C4713" s="2">
        <f>YEAR(Data!$D4713)</f>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0.85200000000000009</v>
      </c>
      <c r="T4713" s="2">
        <v>1</v>
      </c>
      <c r="U4713" s="2">
        <v>0.7</v>
      </c>
      <c r="V4713" s="2">
        <v>-0.59639999999999982</v>
      </c>
    </row>
    <row r="4714" spans="1:22" ht="14.25" customHeight="1">
      <c r="A4714" s="2">
        <v>4713</v>
      </c>
      <c r="B4714" s="2" t="s">
        <v>7709</v>
      </c>
      <c r="C4714" s="2">
        <f>YEAR(Data!$D4714)</f>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36.288000000000011</v>
      </c>
      <c r="T4714" s="2">
        <v>7</v>
      </c>
      <c r="U4714" s="2">
        <v>0.2</v>
      </c>
      <c r="V4714" s="2">
        <v>12.700800000000001</v>
      </c>
    </row>
    <row r="4715" spans="1:22" ht="14.25" customHeight="1">
      <c r="A4715" s="2">
        <v>4714</v>
      </c>
      <c r="B4715" s="2" t="s">
        <v>7709</v>
      </c>
      <c r="C4715" s="2">
        <f>YEAR(Data!$D4715)</f>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2">
        <v>-74.952600000000004</v>
      </c>
    </row>
    <row r="4716" spans="1:22" ht="14.25" customHeight="1">
      <c r="A4716" s="2">
        <v>4715</v>
      </c>
      <c r="B4716" s="2" t="s">
        <v>7710</v>
      </c>
      <c r="C4716" s="2">
        <f>YEAR(Data!$D4716)</f>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2">
        <v>38.779199999999989</v>
      </c>
    </row>
    <row r="4717" spans="1:22" ht="14.25" customHeight="1">
      <c r="A4717" s="2">
        <v>4716</v>
      </c>
      <c r="B4717" s="2" t="s">
        <v>7711</v>
      </c>
      <c r="C4717" s="2">
        <f>YEAR(Data!$D4717)</f>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2">
        <v>20.158400000000015</v>
      </c>
    </row>
    <row r="4718" spans="1:22" ht="14.25" customHeight="1">
      <c r="A4718" s="2">
        <v>4717</v>
      </c>
      <c r="B4718" s="2" t="s">
        <v>7712</v>
      </c>
      <c r="C4718" s="2">
        <f>YEAR(Data!$D4718)</f>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2">
        <v>88.733199999999954</v>
      </c>
    </row>
    <row r="4719" spans="1:22" ht="14.25" customHeight="1">
      <c r="A4719" s="2">
        <v>4718</v>
      </c>
      <c r="B4719" s="2" t="s">
        <v>7713</v>
      </c>
      <c r="C4719" s="2">
        <f>YEAR(Data!$D4719)</f>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2">
        <v>2.2194000000000007</v>
      </c>
    </row>
    <row r="4720" spans="1:22" ht="14.25" customHeight="1">
      <c r="A4720" s="2">
        <v>4719</v>
      </c>
      <c r="B4720" s="2" t="s">
        <v>7714</v>
      </c>
      <c r="C4720" s="2">
        <f>YEAR(Data!$D4720)</f>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2">
        <v>21.772800000000004</v>
      </c>
    </row>
    <row r="4721" spans="1:22" ht="14.25" customHeight="1">
      <c r="A4721" s="2">
        <v>4720</v>
      </c>
      <c r="B4721" s="2" t="s">
        <v>7715</v>
      </c>
      <c r="C4721" s="2">
        <f>YEAR(Data!$D4721)</f>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947.17000000000007</v>
      </c>
      <c r="T4721" s="2">
        <v>7</v>
      </c>
      <c r="U4721" s="2">
        <v>0</v>
      </c>
      <c r="V4721" s="2">
        <v>9.4717000000000837</v>
      </c>
    </row>
    <row r="4722" spans="1:22" ht="14.25" customHeight="1">
      <c r="A4722" s="2">
        <v>4721</v>
      </c>
      <c r="B4722" s="2" t="s">
        <v>7715</v>
      </c>
      <c r="C4722" s="2">
        <f>YEAR(Data!$D4722)</f>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2">
        <v>27.881999999999998</v>
      </c>
    </row>
    <row r="4723" spans="1:22" ht="14.25" customHeight="1">
      <c r="A4723" s="2">
        <v>4722</v>
      </c>
      <c r="B4723" s="2" t="s">
        <v>7718</v>
      </c>
      <c r="C4723" s="2">
        <f>YEAR(Data!$D4723)</f>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2">
        <v>-209.76929999999999</v>
      </c>
    </row>
    <row r="4724" spans="1:22" ht="14.25" customHeight="1">
      <c r="A4724" s="2">
        <v>4723</v>
      </c>
      <c r="B4724" s="2" t="s">
        <v>7721</v>
      </c>
      <c r="C4724" s="2">
        <f>YEAR(Data!$D4724)</f>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2">
        <v>2.9561999999999999</v>
      </c>
    </row>
    <row r="4725" spans="1:22" ht="14.25" customHeight="1">
      <c r="A4725" s="2">
        <v>4724</v>
      </c>
      <c r="B4725" s="2" t="s">
        <v>7722</v>
      </c>
      <c r="C4725" s="2">
        <f>YEAR(Data!$D4725)</f>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2">
        <v>7.2176999999999998</v>
      </c>
    </row>
    <row r="4726" spans="1:22" ht="14.25" customHeight="1">
      <c r="A4726" s="2">
        <v>4725</v>
      </c>
      <c r="B4726" s="2" t="s">
        <v>7724</v>
      </c>
      <c r="C4726" s="2">
        <f>YEAR(Data!$D4726)</f>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9.8880000000000017</v>
      </c>
      <c r="T4726" s="2">
        <v>2</v>
      </c>
      <c r="U4726" s="2">
        <v>0.7</v>
      </c>
      <c r="V4726" s="2">
        <v>-6.921599999999998</v>
      </c>
    </row>
    <row r="4727" spans="1:22" ht="14.25" customHeight="1">
      <c r="A4727" s="2">
        <v>4726</v>
      </c>
      <c r="B4727" s="2" t="s">
        <v>7724</v>
      </c>
      <c r="C4727" s="2">
        <f>YEAR(Data!$D4727)</f>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671.5440000000001</v>
      </c>
      <c r="T4727" s="2">
        <v>3</v>
      </c>
      <c r="U4727" s="2">
        <v>0.2</v>
      </c>
      <c r="V4727" s="2">
        <v>50.36579999999995</v>
      </c>
    </row>
    <row r="4728" spans="1:22" ht="14.25" customHeight="1">
      <c r="A4728" s="2">
        <v>4727</v>
      </c>
      <c r="B4728" s="2" t="s">
        <v>7725</v>
      </c>
      <c r="C4728" s="2">
        <f>YEAR(Data!$D4728)</f>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2">
        <v>55.895999999999958</v>
      </c>
    </row>
    <row r="4729" spans="1:22" ht="14.25" customHeight="1">
      <c r="A4729" s="2">
        <v>4728</v>
      </c>
      <c r="B4729" s="2" t="s">
        <v>7725</v>
      </c>
      <c r="C4729" s="2">
        <f>YEAR(Data!$D4729)</f>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2">
        <v>-37.943400000000025</v>
      </c>
    </row>
    <row r="4730" spans="1:22" ht="14.25" customHeight="1">
      <c r="A4730" s="2">
        <v>4729</v>
      </c>
      <c r="B4730" s="2" t="s">
        <v>7726</v>
      </c>
      <c r="C4730" s="2">
        <f>YEAR(Data!$D4730)</f>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123.14399999999999</v>
      </c>
      <c r="T4730" s="2">
        <v>7</v>
      </c>
      <c r="U4730" s="2">
        <v>0.2</v>
      </c>
      <c r="V4730" s="2">
        <v>46.178999999999988</v>
      </c>
    </row>
    <row r="4731" spans="1:22" ht="14.25" customHeight="1">
      <c r="A4731" s="2">
        <v>4730</v>
      </c>
      <c r="B4731" s="2" t="s">
        <v>7727</v>
      </c>
      <c r="C4731" s="2">
        <f>YEAR(Data!$D4731)</f>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2">
        <v>3.3098999999999998</v>
      </c>
    </row>
    <row r="4732" spans="1:22" ht="14.25" customHeight="1">
      <c r="A4732" s="2">
        <v>4731</v>
      </c>
      <c r="B4732" s="2" t="s">
        <v>7730</v>
      </c>
      <c r="C4732" s="2">
        <f>YEAR(Data!$D4732)</f>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2">
        <v>99.940799999999982</v>
      </c>
    </row>
    <row r="4733" spans="1:22" ht="14.25" customHeight="1">
      <c r="A4733" s="2">
        <v>4732</v>
      </c>
      <c r="B4733" s="2" t="s">
        <v>7730</v>
      </c>
      <c r="C4733" s="2">
        <f>YEAR(Data!$D4733)</f>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9.870000000000001</v>
      </c>
      <c r="T4733" s="2">
        <v>3</v>
      </c>
      <c r="U4733" s="2">
        <v>0</v>
      </c>
      <c r="V4733" s="2">
        <v>4.5401999999999996</v>
      </c>
    </row>
    <row r="4734" spans="1:22" ht="14.25" customHeight="1">
      <c r="A4734" s="2">
        <v>4733</v>
      </c>
      <c r="B4734" s="2" t="s">
        <v>7730</v>
      </c>
      <c r="C4734" s="2">
        <f>YEAR(Data!$D4734)</f>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2">
        <v>20.767499999999998</v>
      </c>
    </row>
    <row r="4735" spans="1:22" ht="14.25" customHeight="1">
      <c r="A4735" s="2">
        <v>4734</v>
      </c>
      <c r="B4735" s="2" t="s">
        <v>7730</v>
      </c>
      <c r="C4735" s="2">
        <f>YEAR(Data!$D4735)</f>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19.919999999999998</v>
      </c>
      <c r="T4735" s="2">
        <v>3</v>
      </c>
      <c r="U4735" s="2">
        <v>0</v>
      </c>
      <c r="V4735" s="2">
        <v>9.5615999999999985</v>
      </c>
    </row>
    <row r="4736" spans="1:22" ht="14.25" customHeight="1">
      <c r="A4736" s="2">
        <v>4735</v>
      </c>
      <c r="B4736" s="2" t="s">
        <v>7731</v>
      </c>
      <c r="C4736" s="2">
        <f>YEAR(Data!$D4736)</f>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146.38799999999998</v>
      </c>
    </row>
    <row r="4737" spans="1:22" ht="14.25" customHeight="1">
      <c r="A4737" s="2">
        <v>4736</v>
      </c>
      <c r="B4737" s="2" t="s">
        <v>7732</v>
      </c>
      <c r="C4737" s="2">
        <f>YEAR(Data!$D4737)</f>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2">
        <v>3.8822000000000001</v>
      </c>
    </row>
    <row r="4738" spans="1:22" ht="14.25" customHeight="1">
      <c r="A4738" s="2">
        <v>4737</v>
      </c>
      <c r="B4738" s="2" t="s">
        <v>7732</v>
      </c>
      <c r="C4738" s="2">
        <f>YEAR(Data!$D4738)</f>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2">
        <v>13.427999999999997</v>
      </c>
    </row>
    <row r="4739" spans="1:22" ht="14.25" customHeight="1">
      <c r="A4739" s="2">
        <v>4738</v>
      </c>
      <c r="B4739" s="2" t="s">
        <v>7732</v>
      </c>
      <c r="C4739" s="2">
        <f>YEAR(Data!$D4739)</f>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2">
        <v>14.955599999999997</v>
      </c>
    </row>
    <row r="4740" spans="1:22" ht="14.25" customHeight="1">
      <c r="A4740" s="2">
        <v>4739</v>
      </c>
      <c r="B4740" s="2" t="s">
        <v>7733</v>
      </c>
      <c r="C4740" s="2">
        <f>YEAR(Data!$D4740)</f>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2">
        <v>28.087600000000002</v>
      </c>
    </row>
    <row r="4741" spans="1:22" ht="14.25" customHeight="1">
      <c r="A4741" s="2">
        <v>4740</v>
      </c>
      <c r="B4741" s="2" t="s">
        <v>7733</v>
      </c>
      <c r="C4741" s="2">
        <f>YEAR(Data!$D4741)</f>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35.544000000000004</v>
      </c>
      <c r="T4741" s="2">
        <v>1</v>
      </c>
      <c r="U4741" s="2">
        <v>0.2</v>
      </c>
      <c r="V4741" s="2">
        <v>-0.88860000000000205</v>
      </c>
    </row>
    <row r="4742" spans="1:22" ht="14.25" customHeight="1">
      <c r="A4742" s="2">
        <v>4741</v>
      </c>
      <c r="B4742" s="2" t="s">
        <v>7734</v>
      </c>
      <c r="C4742" s="2">
        <f>YEAR(Data!$D4742)</f>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2">
        <v>4.5815999999999999</v>
      </c>
    </row>
    <row r="4743" spans="1:22" ht="14.25" customHeight="1">
      <c r="A4743" s="2">
        <v>4742</v>
      </c>
      <c r="B4743" s="2" t="s">
        <v>7734</v>
      </c>
      <c r="C4743" s="2">
        <f>YEAR(Data!$D4743)</f>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9.2099999999999991</v>
      </c>
      <c r="T4743" s="2">
        <v>3</v>
      </c>
      <c r="U4743" s="2">
        <v>0</v>
      </c>
      <c r="V4743" s="2">
        <v>2.3025000000000002</v>
      </c>
    </row>
    <row r="4744" spans="1:22" ht="14.25" customHeight="1">
      <c r="A4744" s="2">
        <v>4743</v>
      </c>
      <c r="B4744" s="2" t="s">
        <v>7734</v>
      </c>
      <c r="C4744" s="2">
        <f>YEAR(Data!$D4744)</f>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2">
        <v>8.0996999999999986</v>
      </c>
    </row>
    <row r="4745" spans="1:22" ht="14.25" customHeight="1">
      <c r="A4745" s="2">
        <v>4744</v>
      </c>
      <c r="B4745" s="2" t="s">
        <v>7735</v>
      </c>
      <c r="C4745" s="2">
        <f>YEAR(Data!$D4745)</f>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2">
        <v>2.5279999999999996</v>
      </c>
    </row>
    <row r="4746" spans="1:22" ht="14.25" customHeight="1">
      <c r="A4746" s="2">
        <v>4745</v>
      </c>
      <c r="B4746" s="2" t="s">
        <v>7735</v>
      </c>
      <c r="C4746" s="2">
        <f>YEAR(Data!$D4746)</f>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2">
        <v>57.501599999999996</v>
      </c>
    </row>
    <row r="4747" spans="1:22" ht="14.25" customHeight="1">
      <c r="A4747" s="2">
        <v>4746</v>
      </c>
      <c r="B4747" s="2" t="s">
        <v>7735</v>
      </c>
      <c r="C4747" s="2">
        <f>YEAR(Data!$D4747)</f>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2">
        <v>62.700400000000002</v>
      </c>
    </row>
    <row r="4748" spans="1:22" ht="14.25" customHeight="1">
      <c r="A4748" s="2">
        <v>4747</v>
      </c>
      <c r="B4748" s="2" t="s">
        <v>7735</v>
      </c>
      <c r="C4748" s="2">
        <f>YEAR(Data!$D4748)</f>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2">
        <v>9.158100000000001</v>
      </c>
    </row>
    <row r="4749" spans="1:22" ht="14.25" customHeight="1">
      <c r="A4749" s="2">
        <v>4748</v>
      </c>
      <c r="B4749" s="2" t="s">
        <v>7736</v>
      </c>
      <c r="C4749" s="2">
        <f>YEAR(Data!$D4749)</f>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25.349999999999998</v>
      </c>
      <c r="T4749" s="2">
        <v>3</v>
      </c>
      <c r="U4749" s="2">
        <v>0</v>
      </c>
      <c r="V4749" s="2">
        <v>7.6049999999999978</v>
      </c>
    </row>
    <row r="4750" spans="1:22" ht="14.25" customHeight="1">
      <c r="A4750" s="2">
        <v>4749</v>
      </c>
      <c r="B4750" s="2" t="s">
        <v>7736</v>
      </c>
      <c r="C4750" s="2">
        <f>YEAR(Data!$D4750)</f>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2">
        <v>11.995199999999997</v>
      </c>
    </row>
    <row r="4751" spans="1:22" ht="14.25" customHeight="1">
      <c r="A4751" s="2">
        <v>4750</v>
      </c>
      <c r="B4751" s="2" t="s">
        <v>7737</v>
      </c>
      <c r="C4751" s="2">
        <f>YEAR(Data!$D4751)</f>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2">
        <v>16.032</v>
      </c>
    </row>
    <row r="4752" spans="1:22" ht="14.25" customHeight="1">
      <c r="A4752" s="2">
        <v>4751</v>
      </c>
      <c r="B4752" s="2" t="s">
        <v>7738</v>
      </c>
      <c r="C4752" s="2">
        <f>YEAR(Data!$D4752)</f>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837.59999999999991</v>
      </c>
      <c r="T4752" s="2">
        <v>3</v>
      </c>
      <c r="U4752" s="2">
        <v>0.2</v>
      </c>
      <c r="V4752" s="2">
        <v>62.82000000000005</v>
      </c>
    </row>
    <row r="4753" spans="1:22" ht="14.25" customHeight="1">
      <c r="A4753" s="2">
        <v>4752</v>
      </c>
      <c r="B4753" s="2" t="s">
        <v>7739</v>
      </c>
      <c r="C4753" s="2">
        <f>YEAR(Data!$D4753)</f>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2">
        <v>-9.153000000000004</v>
      </c>
    </row>
    <row r="4754" spans="1:22" ht="14.25" customHeight="1">
      <c r="A4754" s="2">
        <v>4753</v>
      </c>
      <c r="B4754" s="2" t="s">
        <v>7740</v>
      </c>
      <c r="C4754" s="2">
        <f>YEAR(Data!$D4754)</f>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209.56799999999998</v>
      </c>
      <c r="T4754" s="2">
        <v>2</v>
      </c>
      <c r="U4754" s="2">
        <v>0.2</v>
      </c>
      <c r="V4754" s="2">
        <v>-23.576400000000007</v>
      </c>
    </row>
    <row r="4755" spans="1:22" ht="14.25" customHeight="1">
      <c r="A4755" s="2">
        <v>4754</v>
      </c>
      <c r="B4755" s="2" t="s">
        <v>7741</v>
      </c>
      <c r="C4755" s="2">
        <f>YEAR(Data!$D4755)</f>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22.368000000000002</v>
      </c>
      <c r="T4755" s="2">
        <v>4</v>
      </c>
      <c r="U4755" s="2">
        <v>0.2</v>
      </c>
      <c r="V4755" s="2">
        <v>6.4308000000000014</v>
      </c>
    </row>
    <row r="4756" spans="1:22" ht="14.25" customHeight="1">
      <c r="A4756" s="2">
        <v>4755</v>
      </c>
      <c r="B4756" s="2" t="s">
        <v>7744</v>
      </c>
      <c r="C4756" s="2">
        <f>YEAR(Data!$D4756)</f>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3.8820000000000006</v>
      </c>
      <c r="T4756" s="2">
        <v>2</v>
      </c>
      <c r="U4756" s="2">
        <v>0.7</v>
      </c>
      <c r="V4756" s="2">
        <v>-2.5880000000000001</v>
      </c>
    </row>
    <row r="4757" spans="1:22" ht="14.25" customHeight="1">
      <c r="A4757" s="2">
        <v>4756</v>
      </c>
      <c r="B4757" s="2" t="s">
        <v>7744</v>
      </c>
      <c r="C4757" s="2">
        <f>YEAR(Data!$D4757)</f>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2">
        <v>40.353599999999986</v>
      </c>
    </row>
    <row r="4758" spans="1:22" ht="14.25" customHeight="1">
      <c r="A4758" s="2">
        <v>4757</v>
      </c>
      <c r="B4758" s="2" t="s">
        <v>7747</v>
      </c>
      <c r="C4758" s="2">
        <f>YEAR(Data!$D4758)</f>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1.9080000000000004</v>
      </c>
      <c r="T4758" s="2">
        <v>2</v>
      </c>
      <c r="U4758" s="2">
        <v>0.7</v>
      </c>
      <c r="V4758" s="2">
        <v>-1.5264000000000002</v>
      </c>
    </row>
    <row r="4759" spans="1:22" ht="14.25" customHeight="1">
      <c r="A4759" s="2">
        <v>4758</v>
      </c>
      <c r="B4759" s="2" t="s">
        <v>7748</v>
      </c>
      <c r="C4759" s="2">
        <f>YEAR(Data!$D4759)</f>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43.371999999999993</v>
      </c>
      <c r="T4759" s="2">
        <v>7</v>
      </c>
      <c r="U4759" s="2">
        <v>0.8</v>
      </c>
      <c r="V4759" s="2">
        <v>-69.395200000000031</v>
      </c>
    </row>
    <row r="4760" spans="1:22" ht="14.25" customHeight="1">
      <c r="A4760" s="2">
        <v>4759</v>
      </c>
      <c r="B4760" s="2" t="s">
        <v>7749</v>
      </c>
      <c r="C4760" s="2">
        <f>YEAR(Data!$D4760)</f>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2">
        <v>219.50880000000006</v>
      </c>
    </row>
    <row r="4761" spans="1:22" ht="14.25" customHeight="1">
      <c r="A4761" s="2">
        <v>4760</v>
      </c>
      <c r="B4761" s="2" t="s">
        <v>7749</v>
      </c>
      <c r="C4761" s="2">
        <f>YEAR(Data!$D4761)</f>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2">
        <v>18.335999999999999</v>
      </c>
    </row>
    <row r="4762" spans="1:22" ht="14.25" customHeight="1">
      <c r="A4762" s="2">
        <v>4761</v>
      </c>
      <c r="B4762" s="2" t="s">
        <v>7749</v>
      </c>
      <c r="C4762" s="2">
        <f>YEAR(Data!$D4762)</f>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7.8560000000000008</v>
      </c>
      <c r="T4762" s="2">
        <v>2</v>
      </c>
      <c r="U4762" s="2">
        <v>0.2</v>
      </c>
      <c r="V4762" s="2">
        <v>2.8477999999999994</v>
      </c>
    </row>
    <row r="4763" spans="1:22" ht="14.25" customHeight="1">
      <c r="A4763" s="2">
        <v>4762</v>
      </c>
      <c r="B4763" s="2" t="s">
        <v>7750</v>
      </c>
      <c r="C4763" s="2">
        <f>YEAR(Data!$D4763)</f>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2">
        <v>1.9925999999999999</v>
      </c>
    </row>
    <row r="4764" spans="1:22" ht="14.25" customHeight="1">
      <c r="A4764" s="2">
        <v>4763</v>
      </c>
      <c r="B4764" s="2" t="s">
        <v>7750</v>
      </c>
      <c r="C4764" s="2">
        <f>YEAR(Data!$D4764)</f>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13.712000000000002</v>
      </c>
      <c r="T4764" s="2">
        <v>2</v>
      </c>
      <c r="U4764" s="2">
        <v>0.2</v>
      </c>
      <c r="V4764" s="2">
        <v>1.0284</v>
      </c>
    </row>
    <row r="4765" spans="1:22" ht="14.25" customHeight="1">
      <c r="A4765" s="2">
        <v>4764</v>
      </c>
      <c r="B4765" s="2" t="s">
        <v>7751</v>
      </c>
      <c r="C4765" s="2">
        <f>YEAR(Data!$D4765)</f>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2">
        <v>85.981799999999993</v>
      </c>
    </row>
    <row r="4766" spans="1:22" ht="14.25" customHeight="1">
      <c r="A4766" s="2">
        <v>4765</v>
      </c>
      <c r="B4766" s="2" t="s">
        <v>7754</v>
      </c>
      <c r="C4766" s="2">
        <f>YEAR(Data!$D4766)</f>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2">
        <v>9.9936000000000007</v>
      </c>
    </row>
    <row r="4767" spans="1:22" ht="14.25" customHeight="1">
      <c r="A4767" s="2">
        <v>4766</v>
      </c>
      <c r="B4767" s="2" t="s">
        <v>7755</v>
      </c>
      <c r="C4767" s="2">
        <f>YEAR(Data!$D4767)</f>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2">
        <v>7.5370999999999988</v>
      </c>
    </row>
    <row r="4768" spans="1:22" ht="14.25" customHeight="1">
      <c r="A4768" s="2">
        <v>4767</v>
      </c>
      <c r="B4768" s="2" t="s">
        <v>7756</v>
      </c>
      <c r="C4768" s="2">
        <f>YEAR(Data!$D4768)</f>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113.52000000000001</v>
      </c>
      <c r="T4768" s="2">
        <v>5</v>
      </c>
      <c r="U4768" s="2">
        <v>0.2</v>
      </c>
      <c r="V4768" s="2">
        <v>29.798999999999999</v>
      </c>
    </row>
    <row r="4769" spans="1:22" ht="14.25" customHeight="1">
      <c r="A4769" s="2">
        <v>4768</v>
      </c>
      <c r="B4769" s="2" t="s">
        <v>7756</v>
      </c>
      <c r="C4769" s="2">
        <f>YEAR(Data!$D4769)</f>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2">
        <v>22.492499999999993</v>
      </c>
    </row>
    <row r="4770" spans="1:22" ht="14.25" customHeight="1">
      <c r="A4770" s="2">
        <v>4769</v>
      </c>
      <c r="B4770" s="2" t="s">
        <v>7757</v>
      </c>
      <c r="C4770" s="2">
        <f>YEAR(Data!$D4770)</f>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2">
        <v>9.1871999999999989</v>
      </c>
    </row>
    <row r="4771" spans="1:22" ht="14.25" customHeight="1">
      <c r="A4771" s="2">
        <v>4770</v>
      </c>
      <c r="B4771" s="2" t="s">
        <v>7760</v>
      </c>
      <c r="C4771" s="2">
        <f>YEAR(Data!$D4771)</f>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11.952000000000002</v>
      </c>
      <c r="T4771" s="2">
        <v>3</v>
      </c>
      <c r="U4771" s="2">
        <v>0.2</v>
      </c>
      <c r="V4771" s="2">
        <v>4.1832000000000003</v>
      </c>
    </row>
    <row r="4772" spans="1:22" ht="14.25" customHeight="1">
      <c r="A4772" s="2">
        <v>4771</v>
      </c>
      <c r="B4772" s="2" t="s">
        <v>7760</v>
      </c>
      <c r="C4772" s="2">
        <f>YEAR(Data!$D4772)</f>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2">
        <v>1.8719999999999997</v>
      </c>
    </row>
    <row r="4773" spans="1:22" ht="14.25" customHeight="1">
      <c r="A4773" s="2">
        <v>4772</v>
      </c>
      <c r="B4773" s="2" t="s">
        <v>7763</v>
      </c>
      <c r="C4773" s="2">
        <f>YEAR(Data!$D4773)</f>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2">
        <v>83.512799999999913</v>
      </c>
    </row>
    <row r="4774" spans="1:22" ht="14.25" customHeight="1">
      <c r="A4774" s="2">
        <v>4773</v>
      </c>
      <c r="B4774" s="2" t="s">
        <v>7765</v>
      </c>
      <c r="C4774" s="2">
        <f>YEAR(Data!$D4774)</f>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2">
        <v>-4.0400000000000009</v>
      </c>
    </row>
    <row r="4775" spans="1:22" ht="14.25" customHeight="1">
      <c r="A4775" s="2">
        <v>4774</v>
      </c>
      <c r="B4775" s="2" t="s">
        <v>7765</v>
      </c>
      <c r="C4775" s="2">
        <f>YEAR(Data!$D4775)</f>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2">
        <v>4.1760000000000002</v>
      </c>
    </row>
    <row r="4776" spans="1:22" ht="14.25" customHeight="1">
      <c r="A4776" s="2">
        <v>4775</v>
      </c>
      <c r="B4776" s="2" t="s">
        <v>7765</v>
      </c>
      <c r="C4776" s="2">
        <f>YEAR(Data!$D4776)</f>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222.38400000000001</v>
      </c>
      <c r="T4776" s="2">
        <v>2</v>
      </c>
      <c r="U4776" s="2">
        <v>0.2</v>
      </c>
      <c r="V4776" s="2">
        <v>16.678799999999995</v>
      </c>
    </row>
    <row r="4777" spans="1:22" ht="14.25" customHeight="1">
      <c r="A4777" s="2">
        <v>4776</v>
      </c>
      <c r="B4777" s="2" t="s">
        <v>7766</v>
      </c>
      <c r="C4777" s="2">
        <f>YEAR(Data!$D4777)</f>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2">
        <v>6.073599999999999</v>
      </c>
    </row>
    <row r="4778" spans="1:22" ht="14.25" customHeight="1">
      <c r="A4778" s="2">
        <v>4777</v>
      </c>
      <c r="B4778" s="2" t="s">
        <v>7767</v>
      </c>
      <c r="C4778" s="2">
        <f>YEAR(Data!$D4778)</f>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2">
        <v>4.0749000000000004</v>
      </c>
    </row>
    <row r="4779" spans="1:22" ht="14.25" customHeight="1">
      <c r="A4779" s="2">
        <v>4778</v>
      </c>
      <c r="B4779" s="2" t="s">
        <v>7767</v>
      </c>
      <c r="C4779" s="2">
        <f>YEAR(Data!$D4779)</f>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2">
        <v>6.6846000000000005</v>
      </c>
    </row>
    <row r="4780" spans="1:22" ht="14.25" customHeight="1">
      <c r="A4780" s="2">
        <v>4779</v>
      </c>
      <c r="B4780" s="2" t="s">
        <v>7768</v>
      </c>
      <c r="C4780" s="2">
        <f>YEAR(Data!$D4780)</f>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2">
        <v>33.310199999999995</v>
      </c>
    </row>
    <row r="4781" spans="1:22" ht="14.25" customHeight="1">
      <c r="A4781" s="2">
        <v>4780</v>
      </c>
      <c r="B4781" s="2" t="s">
        <v>7769</v>
      </c>
      <c r="C4781" s="2">
        <f>YEAR(Data!$D4781)</f>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63.882000000000005</v>
      </c>
      <c r="T4781" s="2">
        <v>1</v>
      </c>
      <c r="U4781" s="2">
        <v>0.1</v>
      </c>
      <c r="V4781" s="2">
        <v>10.647000000000004</v>
      </c>
    </row>
    <row r="4782" spans="1:22" ht="14.25" customHeight="1">
      <c r="A4782" s="2">
        <v>4781</v>
      </c>
      <c r="B4782" s="2" t="s">
        <v>7770</v>
      </c>
      <c r="C4782" s="2">
        <f>YEAR(Data!$D4782)</f>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683.14399999999989</v>
      </c>
      <c r="T4782" s="2">
        <v>4</v>
      </c>
      <c r="U4782" s="2">
        <v>0.3</v>
      </c>
      <c r="V4782" s="2">
        <v>0</v>
      </c>
    </row>
    <row r="4783" spans="1:22" ht="14.25" customHeight="1">
      <c r="A4783" s="2">
        <v>4782</v>
      </c>
      <c r="B4783" s="2" t="s">
        <v>7770</v>
      </c>
      <c r="C4783" s="2">
        <f>YEAR(Data!$D4783)</f>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1.4759999999999995</v>
      </c>
      <c r="T4783" s="2">
        <v>3</v>
      </c>
      <c r="U4783" s="2">
        <v>0.8</v>
      </c>
      <c r="V4783" s="2">
        <v>-2.214</v>
      </c>
    </row>
    <row r="4784" spans="1:22" ht="14.25" customHeight="1">
      <c r="A4784" s="2">
        <v>4783</v>
      </c>
      <c r="B4784" s="2" t="s">
        <v>7770</v>
      </c>
      <c r="C4784" s="2">
        <f>YEAR(Data!$D4784)</f>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40.711999999999996</v>
      </c>
      <c r="T4784" s="2">
        <v>7</v>
      </c>
      <c r="U4784" s="2">
        <v>0.2</v>
      </c>
      <c r="V4784" s="2">
        <v>3.5623000000000022</v>
      </c>
    </row>
    <row r="4785" spans="1:22" ht="14.25" customHeight="1">
      <c r="A4785" s="2">
        <v>4784</v>
      </c>
      <c r="B4785" s="2" t="s">
        <v>7773</v>
      </c>
      <c r="C4785" s="2">
        <f>YEAR(Data!$D4785)</f>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2">
        <v>137.15100000000001</v>
      </c>
    </row>
    <row r="4786" spans="1:22" ht="14.25" customHeight="1">
      <c r="A4786" s="2">
        <v>4785</v>
      </c>
      <c r="B4786" s="2" t="s">
        <v>7774</v>
      </c>
      <c r="C4786" s="2">
        <f>YEAR(Data!$D4786)</f>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13.120000000000001</v>
      </c>
      <c r="T4786" s="2">
        <v>5</v>
      </c>
      <c r="U4786" s="2">
        <v>0.2</v>
      </c>
      <c r="V4786" s="2">
        <v>1.1480000000000006</v>
      </c>
    </row>
    <row r="4787" spans="1:22" ht="14.25" customHeight="1">
      <c r="A4787" s="2">
        <v>4786</v>
      </c>
      <c r="B4787" s="2" t="s">
        <v>7774</v>
      </c>
      <c r="C4787" s="2">
        <f>YEAR(Data!$D4787)</f>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69.576000000000008</v>
      </c>
      <c r="T4787" s="2">
        <v>4</v>
      </c>
      <c r="U4787" s="2">
        <v>0.7</v>
      </c>
      <c r="V4787" s="2">
        <v>-143.79040000000001</v>
      </c>
    </row>
    <row r="4788" spans="1:22" ht="14.25" customHeight="1">
      <c r="A4788" s="2">
        <v>4787</v>
      </c>
      <c r="B4788" s="2" t="s">
        <v>7774</v>
      </c>
      <c r="C4788" s="2">
        <f>YEAR(Data!$D4788)</f>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2">
        <v>0.47519999999999984</v>
      </c>
    </row>
    <row r="4789" spans="1:22" ht="14.25" customHeight="1">
      <c r="A4789" s="2">
        <v>4788</v>
      </c>
      <c r="B4789" s="2" t="s">
        <v>7774</v>
      </c>
      <c r="C4789" s="2">
        <f>YEAR(Data!$D4789)</f>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2">
        <v>-6.5339999999999954</v>
      </c>
    </row>
    <row r="4790" spans="1:22" ht="14.25" customHeight="1">
      <c r="A4790" s="2">
        <v>4789</v>
      </c>
      <c r="B4790" s="2" t="s">
        <v>7774</v>
      </c>
      <c r="C4790" s="2">
        <f>YEAR(Data!$D4790)</f>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52.416000000000004</v>
      </c>
      <c r="T4790" s="2">
        <v>9</v>
      </c>
      <c r="U4790" s="2">
        <v>0.2</v>
      </c>
      <c r="V4790" s="2">
        <v>15.069600000000007</v>
      </c>
    </row>
    <row r="4791" spans="1:22" ht="14.25" customHeight="1">
      <c r="A4791" s="2">
        <v>4790</v>
      </c>
      <c r="B4791" s="2" t="s">
        <v>7774</v>
      </c>
      <c r="C4791" s="2">
        <f>YEAR(Data!$D4791)</f>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54.920000000000009</v>
      </c>
      <c r="T4791" s="2">
        <v>5</v>
      </c>
      <c r="U4791" s="2">
        <v>0.2</v>
      </c>
      <c r="V4791" s="2">
        <v>10.983999999999996</v>
      </c>
    </row>
    <row r="4792" spans="1:22" ht="14.25" customHeight="1">
      <c r="A4792" s="2">
        <v>4791</v>
      </c>
      <c r="B4792" s="2" t="s">
        <v>7774</v>
      </c>
      <c r="C4792" s="2">
        <f>YEAR(Data!$D4792)</f>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2">
        <v>-248.16599999999994</v>
      </c>
    </row>
    <row r="4793" spans="1:22" ht="14.25" customHeight="1">
      <c r="A4793" s="2">
        <v>4792</v>
      </c>
      <c r="B4793" s="2" t="s">
        <v>7774</v>
      </c>
      <c r="C4793" s="2">
        <f>YEAR(Data!$D4793)</f>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2">
        <v>28.706399999999991</v>
      </c>
    </row>
    <row r="4794" spans="1:22" ht="14.25" customHeight="1">
      <c r="A4794" s="2">
        <v>4793</v>
      </c>
      <c r="B4794" s="2" t="s">
        <v>7774</v>
      </c>
      <c r="C4794" s="2">
        <f>YEAR(Data!$D4794)</f>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27.695999999999998</v>
      </c>
      <c r="T4794" s="2">
        <v>3</v>
      </c>
      <c r="U4794" s="2">
        <v>0.2</v>
      </c>
      <c r="V4794" s="2">
        <v>9.6935999999999964</v>
      </c>
    </row>
    <row r="4795" spans="1:22" ht="14.25" customHeight="1">
      <c r="A4795" s="2">
        <v>4794</v>
      </c>
      <c r="B4795" s="2" t="s">
        <v>7778</v>
      </c>
      <c r="C4795" s="2">
        <f>YEAR(Data!$D4795)</f>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2">
        <v>11.231999999999999</v>
      </c>
    </row>
    <row r="4796" spans="1:22" ht="14.25" customHeight="1">
      <c r="A4796" s="2">
        <v>4795</v>
      </c>
      <c r="B4796" s="2" t="s">
        <v>7779</v>
      </c>
      <c r="C4796" s="2">
        <f>YEAR(Data!$D4796)</f>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2">
        <v>18.114600000000003</v>
      </c>
    </row>
    <row r="4797" spans="1:22" ht="14.25" customHeight="1">
      <c r="A4797" s="2">
        <v>4796</v>
      </c>
      <c r="B4797" s="2" t="s">
        <v>7782</v>
      </c>
      <c r="C4797" s="2">
        <f>YEAR(Data!$D4797)</f>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2">
        <v>2.7071999999999994</v>
      </c>
    </row>
    <row r="4798" spans="1:22" ht="14.25" customHeight="1">
      <c r="A4798" s="2">
        <v>4797</v>
      </c>
      <c r="B4798" s="2" t="s">
        <v>7784</v>
      </c>
      <c r="C4798" s="2">
        <f>YEAR(Data!$D4798)</f>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57.582000000000008</v>
      </c>
      <c r="T4798" s="2">
        <v>3</v>
      </c>
      <c r="U4798" s="2">
        <v>0.7</v>
      </c>
      <c r="V4798" s="2">
        <v>-44.146199999999979</v>
      </c>
    </row>
    <row r="4799" spans="1:22" ht="14.25" customHeight="1">
      <c r="A4799" s="2">
        <v>4798</v>
      </c>
      <c r="B4799" s="2" t="s">
        <v>7784</v>
      </c>
      <c r="C4799" s="2">
        <f>YEAR(Data!$D4799)</f>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31.104000000000006</v>
      </c>
      <c r="T4799" s="2">
        <v>6</v>
      </c>
      <c r="U4799" s="2">
        <v>0.2</v>
      </c>
      <c r="V4799" s="2">
        <v>10.8864</v>
      </c>
    </row>
    <row r="4800" spans="1:22" ht="14.25" customHeight="1">
      <c r="A4800" s="2">
        <v>4799</v>
      </c>
      <c r="B4800" s="2" t="s">
        <v>7784</v>
      </c>
      <c r="C4800" s="2">
        <f>YEAR(Data!$D4800)</f>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2">
        <v>8.3028000000000031</v>
      </c>
    </row>
    <row r="4801" spans="1:22" ht="14.25" customHeight="1">
      <c r="A4801" s="2">
        <v>4800</v>
      </c>
      <c r="B4801" s="2" t="s">
        <v>7784</v>
      </c>
      <c r="C4801" s="2">
        <f>YEAR(Data!$D4801)</f>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2">
        <v>4.3600000000000012</v>
      </c>
    </row>
    <row r="4802" spans="1:22" ht="14.25" customHeight="1">
      <c r="A4802" s="2">
        <v>4801</v>
      </c>
      <c r="B4802" s="2" t="s">
        <v>7784</v>
      </c>
      <c r="C4802" s="2">
        <f>YEAR(Data!$D4802)</f>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2">
        <v>0.41720000000000046</v>
      </c>
    </row>
    <row r="4803" spans="1:22" ht="14.25" customHeight="1">
      <c r="A4803" s="2">
        <v>4802</v>
      </c>
      <c r="B4803" s="2" t="s">
        <v>7784</v>
      </c>
      <c r="C4803" s="2">
        <f>YEAR(Data!$D4803)</f>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10.380000000000003</v>
      </c>
      <c r="T4803" s="2">
        <v>2</v>
      </c>
      <c r="U4803" s="2">
        <v>0.7</v>
      </c>
      <c r="V4803" s="2">
        <v>-7.6119999999999983</v>
      </c>
    </row>
    <row r="4804" spans="1:22" ht="14.25" customHeight="1">
      <c r="A4804" s="2">
        <v>4803</v>
      </c>
      <c r="B4804" s="2" t="s">
        <v>7784</v>
      </c>
      <c r="C4804" s="2">
        <f>YEAR(Data!$D4804)</f>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13.392000000000003</v>
      </c>
      <c r="T4804" s="2">
        <v>8</v>
      </c>
      <c r="U4804" s="2">
        <v>0.7</v>
      </c>
      <c r="V4804" s="2">
        <v>-9.8207999999999984</v>
      </c>
    </row>
    <row r="4805" spans="1:22" ht="14.25" customHeight="1">
      <c r="A4805" s="2">
        <v>4804</v>
      </c>
      <c r="B4805" s="2" t="s">
        <v>7787</v>
      </c>
      <c r="C4805" s="2">
        <f>YEAR(Data!$D4805)</f>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39.593999999999994</v>
      </c>
      <c r="T4805" s="2">
        <v>1</v>
      </c>
      <c r="U4805" s="2">
        <v>0.4</v>
      </c>
      <c r="V4805" s="2">
        <v>-7.2589000000000041</v>
      </c>
    </row>
    <row r="4806" spans="1:22" ht="14.25" customHeight="1">
      <c r="A4806" s="2">
        <v>4805</v>
      </c>
      <c r="B4806" s="2" t="s">
        <v>7787</v>
      </c>
      <c r="C4806" s="2">
        <f>YEAR(Data!$D4806)</f>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91.00800000000001</v>
      </c>
      <c r="T4806" s="2">
        <v>9</v>
      </c>
      <c r="U4806" s="2">
        <v>0.2</v>
      </c>
      <c r="V4806" s="2">
        <v>19.339199999999998</v>
      </c>
    </row>
    <row r="4807" spans="1:22" ht="14.25" customHeight="1">
      <c r="A4807" s="2">
        <v>4806</v>
      </c>
      <c r="B4807" s="2" t="s">
        <v>7788</v>
      </c>
      <c r="C4807" s="2">
        <f>YEAR(Data!$D4807)</f>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2">
        <v>18.211199999999998</v>
      </c>
    </row>
    <row r="4808" spans="1:22" ht="14.25" customHeight="1">
      <c r="A4808" s="2">
        <v>4807</v>
      </c>
      <c r="B4808" s="2" t="s">
        <v>7788</v>
      </c>
      <c r="C4808" s="2">
        <f>YEAR(Data!$D4808)</f>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42.800000000000004</v>
      </c>
      <c r="T4808" s="2">
        <v>10</v>
      </c>
      <c r="U4808" s="2">
        <v>0</v>
      </c>
      <c r="V4808" s="2">
        <v>19.259999999999998</v>
      </c>
    </row>
    <row r="4809" spans="1:22" ht="14.25" customHeight="1">
      <c r="A4809" s="2">
        <v>4808</v>
      </c>
      <c r="B4809" s="2" t="s">
        <v>7788</v>
      </c>
      <c r="C4809" s="2">
        <f>YEAR(Data!$D4809)</f>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2">
        <v>10.088999999999999</v>
      </c>
    </row>
    <row r="4810" spans="1:22" ht="14.25" customHeight="1">
      <c r="A4810" s="2">
        <v>4809</v>
      </c>
      <c r="B4810" s="2" t="s">
        <v>7789</v>
      </c>
      <c r="C4810" s="2">
        <f>YEAR(Data!$D4810)</f>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62.808000000000007</v>
      </c>
      <c r="T4810" s="2">
        <v>3</v>
      </c>
      <c r="U4810" s="2">
        <v>0.2</v>
      </c>
      <c r="V4810" s="2">
        <v>21.197700000000001</v>
      </c>
    </row>
    <row r="4811" spans="1:22" ht="14.25" customHeight="1">
      <c r="A4811" s="2">
        <v>4810</v>
      </c>
      <c r="B4811" s="2" t="s">
        <v>7790</v>
      </c>
      <c r="C4811" s="2">
        <f>YEAR(Data!$D4811)</f>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2">
        <v>91.950799999999987</v>
      </c>
    </row>
    <row r="4812" spans="1:22" ht="14.25" customHeight="1">
      <c r="A4812" s="2">
        <v>4811</v>
      </c>
      <c r="B4812" s="2" t="s">
        <v>7790</v>
      </c>
      <c r="C4812" s="2">
        <f>YEAR(Data!$D4812)</f>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2">
        <v>71.97</v>
      </c>
    </row>
    <row r="4813" spans="1:22" ht="14.25" customHeight="1">
      <c r="A4813" s="2">
        <v>4812</v>
      </c>
      <c r="B4813" s="2" t="s">
        <v>7791</v>
      </c>
      <c r="C4813" s="2">
        <f>YEAR(Data!$D4813)</f>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380.05799999999994</v>
      </c>
      <c r="T4813" s="2">
        <v>3</v>
      </c>
      <c r="U4813" s="2">
        <v>0.3</v>
      </c>
      <c r="V4813" s="2">
        <v>-21.717600000000004</v>
      </c>
    </row>
    <row r="4814" spans="1:22" ht="14.25" customHeight="1">
      <c r="A4814" s="2">
        <v>4813</v>
      </c>
      <c r="B4814" s="2" t="s">
        <v>7791</v>
      </c>
      <c r="C4814" s="2">
        <f>YEAR(Data!$D4814)</f>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1199.9759999999999</v>
      </c>
      <c r="T4814" s="2">
        <v>4</v>
      </c>
      <c r="U4814" s="2">
        <v>0.4</v>
      </c>
      <c r="V4814" s="2">
        <v>179.99639999999999</v>
      </c>
    </row>
    <row r="4815" spans="1:22" ht="14.25" customHeight="1">
      <c r="A4815" s="2">
        <v>4814</v>
      </c>
      <c r="B4815" s="2" t="s">
        <v>7791</v>
      </c>
      <c r="C4815" s="2">
        <f>YEAR(Data!$D4815)</f>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2">
        <v>9.7151999999999941</v>
      </c>
    </row>
    <row r="4816" spans="1:22" ht="14.25" customHeight="1">
      <c r="A4816" s="2">
        <v>4815</v>
      </c>
      <c r="B4816" s="2" t="s">
        <v>7794</v>
      </c>
      <c r="C4816" s="2">
        <f>YEAR(Data!$D4816)</f>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2">
        <v>8.0730000000000004</v>
      </c>
    </row>
    <row r="4817" spans="1:22" ht="14.25" customHeight="1">
      <c r="A4817" s="2">
        <v>4816</v>
      </c>
      <c r="B4817" s="2" t="s">
        <v>7795</v>
      </c>
      <c r="C4817" s="2">
        <f>YEAR(Data!$D4817)</f>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18.264000000000003</v>
      </c>
      <c r="T4817" s="2">
        <v>3</v>
      </c>
      <c r="U4817" s="2">
        <v>0.2</v>
      </c>
      <c r="V4817" s="2">
        <v>6.1640999999999995</v>
      </c>
    </row>
    <row r="4818" spans="1:22" ht="14.25" customHeight="1">
      <c r="A4818" s="2">
        <v>4817</v>
      </c>
      <c r="B4818" s="2" t="s">
        <v>7795</v>
      </c>
      <c r="C4818" s="2">
        <f>YEAR(Data!$D4818)</f>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2">
        <v>5.6315999999999971</v>
      </c>
    </row>
    <row r="4819" spans="1:22" ht="14.25" customHeight="1">
      <c r="A4819" s="2">
        <v>4818</v>
      </c>
      <c r="B4819" s="2" t="s">
        <v>7795</v>
      </c>
      <c r="C4819" s="2">
        <f>YEAR(Data!$D4819)</f>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2">
        <v>8.1551999999999971</v>
      </c>
    </row>
    <row r="4820" spans="1:22" ht="14.25" customHeight="1">
      <c r="A4820" s="2">
        <v>4819</v>
      </c>
      <c r="B4820" s="2" t="s">
        <v>7795</v>
      </c>
      <c r="C4820" s="2">
        <f>YEAR(Data!$D4820)</f>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227.13600000000002</v>
      </c>
      <c r="T4820" s="2">
        <v>4</v>
      </c>
      <c r="U4820" s="2">
        <v>0.2</v>
      </c>
      <c r="V4820" s="2">
        <v>-42.588000000000036</v>
      </c>
    </row>
    <row r="4821" spans="1:22" ht="14.25" customHeight="1">
      <c r="A4821" s="2">
        <v>4820</v>
      </c>
      <c r="B4821" s="2" t="s">
        <v>7796</v>
      </c>
      <c r="C4821" s="2">
        <f>YEAR(Data!$D4821)</f>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2">
        <v>5.0763999999999996</v>
      </c>
    </row>
    <row r="4822" spans="1:22" ht="14.25" customHeight="1">
      <c r="A4822" s="2">
        <v>4821</v>
      </c>
      <c r="B4822" s="2" t="s">
        <v>7799</v>
      </c>
      <c r="C4822" s="2">
        <f>YEAR(Data!$D4822)</f>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463.24799999999988</v>
      </c>
      <c r="T4822" s="2">
        <v>8</v>
      </c>
      <c r="U4822" s="2">
        <v>0.8</v>
      </c>
      <c r="V4822" s="2">
        <v>-1181.2824000000003</v>
      </c>
    </row>
    <row r="4823" spans="1:22" ht="14.25" customHeight="1">
      <c r="A4823" s="2">
        <v>4822</v>
      </c>
      <c r="B4823" s="2" t="s">
        <v>7799</v>
      </c>
      <c r="C4823" s="2">
        <f>YEAR(Data!$D4823)</f>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2">
        <v>47.993999999999971</v>
      </c>
    </row>
    <row r="4824" spans="1:22" ht="14.25" customHeight="1">
      <c r="A4824" s="2">
        <v>4823</v>
      </c>
      <c r="B4824" s="2" t="s">
        <v>7800</v>
      </c>
      <c r="C4824" s="2">
        <f>YEAR(Data!$D4824)</f>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44.856000000000009</v>
      </c>
      <c r="T4824" s="2">
        <v>6</v>
      </c>
      <c r="U4824" s="2">
        <v>0.7</v>
      </c>
      <c r="V4824" s="2">
        <v>-35.884799999999984</v>
      </c>
    </row>
    <row r="4825" spans="1:22" ht="14.25" customHeight="1">
      <c r="A4825" s="2">
        <v>4824</v>
      </c>
      <c r="B4825" s="2" t="s">
        <v>7802</v>
      </c>
      <c r="C4825" s="2">
        <f>YEAR(Data!$D4825)</f>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30.345000000000006</v>
      </c>
      <c r="T4825" s="2">
        <v>7</v>
      </c>
      <c r="U4825" s="2">
        <v>0.7</v>
      </c>
      <c r="V4825" s="2">
        <v>-24.275999999999996</v>
      </c>
    </row>
    <row r="4826" spans="1:22" ht="14.25" customHeight="1">
      <c r="A4826" s="2">
        <v>4825</v>
      </c>
      <c r="B4826" s="2" t="s">
        <v>7802</v>
      </c>
      <c r="C4826" s="2">
        <f>YEAR(Data!$D4826)</f>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2">
        <v>-9.1109999999999971</v>
      </c>
    </row>
    <row r="4827" spans="1:22" ht="14.25" customHeight="1">
      <c r="A4827" s="2">
        <v>4826</v>
      </c>
      <c r="B4827" s="2" t="s">
        <v>7802</v>
      </c>
      <c r="C4827" s="2">
        <f>YEAR(Data!$D4827)</f>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2">
        <v>15.590399999999995</v>
      </c>
    </row>
    <row r="4828" spans="1:22" ht="14.25" customHeight="1">
      <c r="A4828" s="2">
        <v>4827</v>
      </c>
      <c r="B4828" s="2" t="s">
        <v>7805</v>
      </c>
      <c r="C4828" s="2">
        <f>YEAR(Data!$D4828)</f>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2">
        <v>4.9055999999999997</v>
      </c>
    </row>
    <row r="4829" spans="1:22" ht="14.25" customHeight="1">
      <c r="A4829" s="2">
        <v>4828</v>
      </c>
      <c r="B4829" s="2" t="s">
        <v>7806</v>
      </c>
      <c r="C4829" s="2">
        <f>YEAR(Data!$D4829)</f>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2">
        <v>19.465600000000002</v>
      </c>
    </row>
    <row r="4830" spans="1:22" ht="14.25" customHeight="1">
      <c r="A4830" s="2">
        <v>4829</v>
      </c>
      <c r="B4830" s="2" t="s">
        <v>7806</v>
      </c>
      <c r="C4830" s="2">
        <f>YEAR(Data!$D4830)</f>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2">
        <v>1.6355999999999997</v>
      </c>
    </row>
    <row r="4831" spans="1:22" ht="14.25" customHeight="1">
      <c r="A4831" s="2">
        <v>4830</v>
      </c>
      <c r="B4831" s="2" t="s">
        <v>7807</v>
      </c>
      <c r="C4831" s="2">
        <f>YEAR(Data!$D4831)</f>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13.776000000000002</v>
      </c>
      <c r="T4831" s="2">
        <v>3</v>
      </c>
      <c r="U4831" s="2">
        <v>0.2</v>
      </c>
      <c r="V4831" s="2">
        <v>4.4771999999999998</v>
      </c>
    </row>
    <row r="4832" spans="1:22" ht="14.25" customHeight="1">
      <c r="A4832" s="2">
        <v>4831</v>
      </c>
      <c r="B4832" s="2" t="s">
        <v>7808</v>
      </c>
      <c r="C4832" s="2">
        <f>YEAR(Data!$D4832)</f>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2">
        <v>68.846399999999988</v>
      </c>
    </row>
    <row r="4833" spans="1:22" ht="14.25" customHeight="1">
      <c r="A4833" s="2">
        <v>4832</v>
      </c>
      <c r="B4833" s="2" t="s">
        <v>7808</v>
      </c>
      <c r="C4833" s="2">
        <f>YEAR(Data!$D4833)</f>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2">
        <v>9.8901000000000039</v>
      </c>
    </row>
    <row r="4834" spans="1:22" ht="14.25" customHeight="1">
      <c r="A4834" s="2">
        <v>4833</v>
      </c>
      <c r="B4834" s="2" t="s">
        <v>7808</v>
      </c>
      <c r="C4834" s="2">
        <f>YEAR(Data!$D4834)</f>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2">
        <v>5.8707999999999991</v>
      </c>
    </row>
    <row r="4835" spans="1:22" ht="14.25" customHeight="1">
      <c r="A4835" s="2">
        <v>4834</v>
      </c>
      <c r="B4835" s="2" t="s">
        <v>7808</v>
      </c>
      <c r="C4835" s="2">
        <f>YEAR(Data!$D4835)</f>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2">
        <v>5.8232999999999997</v>
      </c>
    </row>
    <row r="4836" spans="1:22" ht="14.25" customHeight="1">
      <c r="A4836" s="2">
        <v>4835</v>
      </c>
      <c r="B4836" s="2" t="s">
        <v>7810</v>
      </c>
      <c r="C4836" s="2">
        <f>YEAR(Data!$D4836)</f>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2">
        <v>13.472999999999999</v>
      </c>
    </row>
    <row r="4837" spans="1:22" ht="14.25" customHeight="1">
      <c r="A4837" s="2">
        <v>4836</v>
      </c>
      <c r="B4837" s="2" t="s">
        <v>7810</v>
      </c>
      <c r="C4837" s="2">
        <f>YEAR(Data!$D4837)</f>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2">
        <v>27.881999999999998</v>
      </c>
    </row>
    <row r="4838" spans="1:22" ht="14.25" customHeight="1">
      <c r="A4838" s="2">
        <v>4837</v>
      </c>
      <c r="B4838" s="2" t="s">
        <v>7810</v>
      </c>
      <c r="C4838" s="2">
        <f>YEAR(Data!$D4838)</f>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19.936000000000003</v>
      </c>
      <c r="T4838" s="2">
        <v>4</v>
      </c>
      <c r="U4838" s="2">
        <v>0.2</v>
      </c>
      <c r="V4838" s="2">
        <v>7.2267999999999999</v>
      </c>
    </row>
    <row r="4839" spans="1:22" ht="14.25" customHeight="1">
      <c r="A4839" s="2">
        <v>4838</v>
      </c>
      <c r="B4839" s="2" t="s">
        <v>7811</v>
      </c>
      <c r="C4839" s="2">
        <f>YEAR(Data!$D4839)</f>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3.7980000000000005</v>
      </c>
      <c r="T4839" s="2">
        <v>2</v>
      </c>
      <c r="U4839" s="2">
        <v>0.7</v>
      </c>
      <c r="V4839" s="2">
        <v>-2.6585999999999999</v>
      </c>
    </row>
    <row r="4840" spans="1:22" ht="14.25" customHeight="1">
      <c r="A4840" s="2">
        <v>4839</v>
      </c>
      <c r="B4840" s="2" t="s">
        <v>7811</v>
      </c>
      <c r="C4840" s="2">
        <f>YEAR(Data!$D4840)</f>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27.744000000000003</v>
      </c>
      <c r="T4840" s="2">
        <v>6</v>
      </c>
      <c r="U4840" s="2">
        <v>0.2</v>
      </c>
      <c r="V4840" s="2">
        <v>10.057200000000002</v>
      </c>
    </row>
    <row r="4841" spans="1:22" ht="14.25" customHeight="1">
      <c r="A4841" s="2">
        <v>4840</v>
      </c>
      <c r="B4841" s="2" t="s">
        <v>7811</v>
      </c>
      <c r="C4841" s="2">
        <f>YEAR(Data!$D4841)</f>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158.37599999999998</v>
      </c>
      <c r="T4841" s="2">
        <v>4</v>
      </c>
      <c r="U4841" s="2">
        <v>0.4</v>
      </c>
      <c r="V4841" s="2">
        <v>-34.314799999999991</v>
      </c>
    </row>
    <row r="4842" spans="1:22" ht="14.25" customHeight="1">
      <c r="A4842" s="2">
        <v>4841</v>
      </c>
      <c r="B4842" s="2" t="s">
        <v>7812</v>
      </c>
      <c r="C4842" s="2">
        <f>YEAR(Data!$D4842)</f>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row>
    <row r="4843" spans="1:22" ht="14.25" customHeight="1">
      <c r="A4843" s="2">
        <v>4842</v>
      </c>
      <c r="B4843" s="2" t="s">
        <v>7813</v>
      </c>
      <c r="C4843" s="2">
        <f>YEAR(Data!$D4843)</f>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5.5530000000000008</v>
      </c>
      <c r="T4843" s="2">
        <v>3</v>
      </c>
      <c r="U4843" s="2">
        <v>0.7</v>
      </c>
      <c r="V4843" s="2">
        <v>-4.0722000000000023</v>
      </c>
    </row>
    <row r="4844" spans="1:22" ht="14.25" customHeight="1">
      <c r="A4844" s="2">
        <v>4843</v>
      </c>
      <c r="B4844" s="2" t="s">
        <v>7814</v>
      </c>
      <c r="C4844" s="2">
        <f>YEAR(Data!$D4844)</f>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2">
        <v>-54.881999999999998</v>
      </c>
    </row>
    <row r="4845" spans="1:22" ht="14.25" customHeight="1">
      <c r="A4845" s="2">
        <v>4844</v>
      </c>
      <c r="B4845" s="2" t="s">
        <v>7815</v>
      </c>
      <c r="C4845" s="2">
        <f>YEAR(Data!$D4845)</f>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2">
        <v>0.2992000000000008</v>
      </c>
    </row>
    <row r="4846" spans="1:22" ht="14.25" customHeight="1">
      <c r="A4846" s="2">
        <v>4845</v>
      </c>
      <c r="B4846" s="2" t="s">
        <v>7816</v>
      </c>
      <c r="C4846" s="2">
        <f>YEAR(Data!$D4846)</f>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7.1840000000000011</v>
      </c>
      <c r="T4846" s="2">
        <v>2</v>
      </c>
      <c r="U4846" s="2">
        <v>0.2</v>
      </c>
      <c r="V4846" s="2">
        <v>2.2449999999999992</v>
      </c>
    </row>
    <row r="4847" spans="1:22" ht="14.25" customHeight="1">
      <c r="A4847" s="2">
        <v>4846</v>
      </c>
      <c r="B4847" s="2" t="s">
        <v>7817</v>
      </c>
      <c r="C4847" s="2">
        <f>YEAR(Data!$D4847)</f>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2">
        <v>3.6791999999999998</v>
      </c>
    </row>
    <row r="4848" spans="1:22" ht="14.25" customHeight="1">
      <c r="A4848" s="2">
        <v>4847</v>
      </c>
      <c r="B4848" s="2" t="s">
        <v>7818</v>
      </c>
      <c r="C4848" s="2">
        <f>YEAR(Data!$D4848)</f>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263.96000000000004</v>
      </c>
      <c r="T4848" s="2">
        <v>5</v>
      </c>
      <c r="U4848" s="2">
        <v>0.2</v>
      </c>
      <c r="V4848" s="2">
        <v>19.796999999999997</v>
      </c>
    </row>
    <row r="4849" spans="1:22" ht="14.25" customHeight="1">
      <c r="A4849" s="2">
        <v>4848</v>
      </c>
      <c r="B4849" s="2" t="s">
        <v>7818</v>
      </c>
      <c r="C4849" s="2">
        <f>YEAR(Data!$D4849)</f>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2">
        <v>17.908000000000001</v>
      </c>
    </row>
    <row r="4850" spans="1:22" ht="14.25" customHeight="1">
      <c r="A4850" s="2">
        <v>4849</v>
      </c>
      <c r="B4850" s="2" t="s">
        <v>7818</v>
      </c>
      <c r="C4850" s="2">
        <f>YEAR(Data!$D4850)</f>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9.3280000000000012</v>
      </c>
      <c r="T4850" s="2">
        <v>1</v>
      </c>
      <c r="U4850" s="2">
        <v>0.2</v>
      </c>
      <c r="V4850" s="2">
        <v>0.8162000000000007</v>
      </c>
    </row>
    <row r="4851" spans="1:22" ht="14.25" customHeight="1">
      <c r="A4851" s="2">
        <v>4850</v>
      </c>
      <c r="B4851" s="2" t="s">
        <v>7819</v>
      </c>
      <c r="C4851" s="2">
        <f>YEAR(Data!$D4851)</f>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2">
        <v>2.6459999999999999</v>
      </c>
    </row>
    <row r="4852" spans="1:22" ht="14.25" customHeight="1">
      <c r="A4852" s="2">
        <v>4851</v>
      </c>
      <c r="B4852" s="2" t="s">
        <v>7819</v>
      </c>
      <c r="C4852" s="2">
        <f>YEAR(Data!$D4852)</f>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2">
        <v>121.98999999999992</v>
      </c>
    </row>
    <row r="4853" spans="1:22" ht="14.25" customHeight="1">
      <c r="A4853" s="2">
        <v>4852</v>
      </c>
      <c r="B4853" s="2" t="s">
        <v>7819</v>
      </c>
      <c r="C4853" s="2">
        <f>YEAR(Data!$D4853)</f>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2">
        <v>91.151999999999958</v>
      </c>
    </row>
    <row r="4854" spans="1:22" ht="14.25" customHeight="1">
      <c r="A4854" s="2">
        <v>4853</v>
      </c>
      <c r="B4854" s="2" t="s">
        <v>7819</v>
      </c>
      <c r="C4854" s="2">
        <f>YEAR(Data!$D4854)</f>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2">
        <v>19.43519999999998</v>
      </c>
    </row>
    <row r="4855" spans="1:22" ht="14.25" customHeight="1">
      <c r="A4855" s="2">
        <v>4854</v>
      </c>
      <c r="B4855" s="2" t="s">
        <v>7821</v>
      </c>
      <c r="C4855" s="2">
        <f>YEAR(Data!$D4855)</f>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2">
        <v>4.5144000000000002</v>
      </c>
    </row>
    <row r="4856" spans="1:22" ht="14.25" customHeight="1">
      <c r="A4856" s="2">
        <v>4855</v>
      </c>
      <c r="B4856" s="2" t="s">
        <v>7821</v>
      </c>
      <c r="C4856" s="2">
        <f>YEAR(Data!$D4856)</f>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2">
        <v>0.62579999999999902</v>
      </c>
    </row>
    <row r="4857" spans="1:22" ht="14.25" customHeight="1">
      <c r="A4857" s="2">
        <v>4856</v>
      </c>
      <c r="B4857" s="2" t="s">
        <v>7821</v>
      </c>
      <c r="C4857" s="2">
        <f>YEAR(Data!$D4857)</f>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2">
        <v>4.4352</v>
      </c>
    </row>
    <row r="4858" spans="1:22" ht="14.25" customHeight="1">
      <c r="A4858" s="2">
        <v>4857</v>
      </c>
      <c r="B4858" s="2" t="s">
        <v>7822</v>
      </c>
      <c r="C4858" s="2">
        <f>YEAR(Data!$D4858)</f>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70.00800000000001</v>
      </c>
      <c r="T4858" s="2">
        <v>3</v>
      </c>
      <c r="U4858" s="2">
        <v>0.2</v>
      </c>
      <c r="V4858" s="2">
        <v>24.502800000000001</v>
      </c>
    </row>
    <row r="4859" spans="1:22" ht="14.25" customHeight="1">
      <c r="A4859" s="2">
        <v>4858</v>
      </c>
      <c r="B4859" s="2" t="s">
        <v>7822</v>
      </c>
      <c r="C4859" s="2">
        <f>YEAR(Data!$D4859)</f>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2">
        <v>38.023999999999994</v>
      </c>
    </row>
    <row r="4860" spans="1:22" ht="14.25" customHeight="1">
      <c r="A4860" s="2">
        <v>4859</v>
      </c>
      <c r="B4860" s="2" t="s">
        <v>7822</v>
      </c>
      <c r="C4860" s="2">
        <f>YEAR(Data!$D4860)</f>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464.84999999999997</v>
      </c>
      <c r="T4860" s="2">
        <v>9</v>
      </c>
      <c r="U4860" s="2">
        <v>0</v>
      </c>
      <c r="V4860" s="2">
        <v>92.969999999999985</v>
      </c>
    </row>
    <row r="4861" spans="1:22" ht="14.25" customHeight="1">
      <c r="A4861" s="2">
        <v>4860</v>
      </c>
      <c r="B4861" s="2" t="s">
        <v>7825</v>
      </c>
      <c r="C4861" s="2">
        <f>YEAR(Data!$D4861)</f>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10.192000000000002</v>
      </c>
      <c r="T4861" s="2">
        <v>7</v>
      </c>
      <c r="U4861" s="2">
        <v>0.2</v>
      </c>
      <c r="V4861" s="2">
        <v>1.0192000000000001</v>
      </c>
    </row>
    <row r="4862" spans="1:22" ht="14.25" customHeight="1">
      <c r="A4862" s="2">
        <v>4861</v>
      </c>
      <c r="B4862" s="2" t="s">
        <v>7827</v>
      </c>
      <c r="C4862" s="2">
        <f>YEAR(Data!$D4862)</f>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2">
        <v>843.17059999999992</v>
      </c>
    </row>
    <row r="4863" spans="1:22" ht="14.25" customHeight="1">
      <c r="A4863" s="2">
        <v>4862</v>
      </c>
      <c r="B4863" s="2" t="s">
        <v>7828</v>
      </c>
      <c r="C4863" s="2">
        <f>YEAR(Data!$D4863)</f>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758.35200000000009</v>
      </c>
      <c r="T4863" s="2">
        <v>6</v>
      </c>
      <c r="U4863" s="2">
        <v>0.2</v>
      </c>
      <c r="V4863" s="2">
        <v>265.42320000000001</v>
      </c>
    </row>
    <row r="4864" spans="1:22" ht="14.25" customHeight="1">
      <c r="A4864" s="2">
        <v>4863</v>
      </c>
      <c r="B4864" s="2" t="s">
        <v>7829</v>
      </c>
      <c r="C4864" s="2">
        <f>YEAR(Data!$D4864)</f>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20.368000000000002</v>
      </c>
      <c r="T4864" s="2">
        <v>1</v>
      </c>
      <c r="U4864" s="2">
        <v>0.2</v>
      </c>
      <c r="V4864" s="2">
        <v>7.3834</v>
      </c>
    </row>
    <row r="4865" spans="1:22" ht="14.25" customHeight="1">
      <c r="A4865" s="2">
        <v>4864</v>
      </c>
      <c r="B4865" s="2" t="s">
        <v>7829</v>
      </c>
      <c r="C4865" s="2">
        <f>YEAR(Data!$D4865)</f>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2">
        <v>16.823699999999999</v>
      </c>
    </row>
    <row r="4866" spans="1:22" ht="14.25" customHeight="1">
      <c r="A4866" s="2">
        <v>4865</v>
      </c>
      <c r="B4866" s="2" t="s">
        <v>7830</v>
      </c>
      <c r="C4866" s="2">
        <f>YEAR(Data!$D4866)</f>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239.96999999999997</v>
      </c>
      <c r="T4866" s="2">
        <v>3</v>
      </c>
      <c r="U4866" s="2">
        <v>0</v>
      </c>
      <c r="V4866" s="2">
        <v>67.191599999999994</v>
      </c>
    </row>
    <row r="4867" spans="1:22" ht="14.25" customHeight="1">
      <c r="A4867" s="2">
        <v>4866</v>
      </c>
      <c r="B4867" s="2" t="s">
        <v>7831</v>
      </c>
      <c r="C4867" s="2">
        <f>YEAR(Data!$D4867)</f>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2">
        <v>150.29399999999998</v>
      </c>
    </row>
    <row r="4868" spans="1:22" ht="14.25" customHeight="1">
      <c r="A4868" s="2">
        <v>4867</v>
      </c>
      <c r="B4868" s="2" t="s">
        <v>7831</v>
      </c>
      <c r="C4868" s="2">
        <f>YEAR(Data!$D4868)</f>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2">
        <v>190.02059999999997</v>
      </c>
    </row>
    <row r="4869" spans="1:22" ht="14.25" customHeight="1">
      <c r="A4869" s="2">
        <v>4868</v>
      </c>
      <c r="B4869" s="2" t="s">
        <v>7831</v>
      </c>
      <c r="C4869" s="2">
        <f>YEAR(Data!$D4869)</f>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344.90999999999997</v>
      </c>
      <c r="T4869" s="2">
        <v>3</v>
      </c>
      <c r="U4869" s="2">
        <v>0</v>
      </c>
      <c r="V4869" s="2">
        <v>10.347300000000004</v>
      </c>
    </row>
    <row r="4870" spans="1:22" ht="14.25" customHeight="1">
      <c r="A4870" s="2">
        <v>4869</v>
      </c>
      <c r="B4870" s="2" t="s">
        <v>7831</v>
      </c>
      <c r="C4870" s="2">
        <f>YEAR(Data!$D4870)</f>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2">
        <v>4.2336</v>
      </c>
    </row>
    <row r="4871" spans="1:22" ht="14.25" customHeight="1">
      <c r="A4871" s="2">
        <v>4870</v>
      </c>
      <c r="B4871" s="2" t="s">
        <v>7832</v>
      </c>
      <c r="C4871" s="2">
        <f>YEAR(Data!$D4871)</f>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89.987999999999985</v>
      </c>
      <c r="T4871" s="2">
        <v>2</v>
      </c>
      <c r="U4871" s="2">
        <v>0.4</v>
      </c>
      <c r="V4871" s="2">
        <v>-14.998000000000012</v>
      </c>
    </row>
    <row r="4872" spans="1:22" ht="14.25" customHeight="1">
      <c r="A4872" s="2">
        <v>4871</v>
      </c>
      <c r="B4872" s="2" t="s">
        <v>7832</v>
      </c>
      <c r="C4872" s="2">
        <f>YEAR(Data!$D4872)</f>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2">
        <v>83.209699999999998</v>
      </c>
    </row>
    <row r="4873" spans="1:22" ht="14.25" customHeight="1">
      <c r="A4873" s="2">
        <v>4872</v>
      </c>
      <c r="B4873" s="2" t="s">
        <v>7833</v>
      </c>
      <c r="C4873" s="2">
        <f>YEAR(Data!$D4873)</f>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1.8239999999999998</v>
      </c>
      <c r="T4873" s="2">
        <v>2</v>
      </c>
      <c r="U4873" s="2">
        <v>0.2</v>
      </c>
      <c r="V4873" s="2">
        <v>0.61559999999999993</v>
      </c>
    </row>
    <row r="4874" spans="1:22" ht="14.25" customHeight="1">
      <c r="A4874" s="2">
        <v>4873</v>
      </c>
      <c r="B4874" s="2" t="s">
        <v>7833</v>
      </c>
      <c r="C4874" s="2">
        <f>YEAR(Data!$D4874)</f>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18.319999999999997</v>
      </c>
      <c r="T4874" s="2">
        <v>5</v>
      </c>
      <c r="U4874" s="2">
        <v>0.8</v>
      </c>
      <c r="V4874" s="2">
        <v>-46.716000000000008</v>
      </c>
    </row>
    <row r="4875" spans="1:22" ht="14.25" customHeight="1">
      <c r="A4875" s="2">
        <v>4874</v>
      </c>
      <c r="B4875" s="2" t="s">
        <v>7833</v>
      </c>
      <c r="C4875" s="2">
        <f>YEAR(Data!$D4875)</f>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2">
        <v>-11.593800000000005</v>
      </c>
    </row>
    <row r="4876" spans="1:22" ht="14.25" customHeight="1">
      <c r="A4876" s="2">
        <v>4875</v>
      </c>
      <c r="B4876" s="2" t="s">
        <v>7833</v>
      </c>
      <c r="C4876" s="2">
        <f>YEAR(Data!$D4876)</f>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1.1879999999999997</v>
      </c>
      <c r="T4876" s="2">
        <v>1</v>
      </c>
      <c r="U4876" s="2">
        <v>0.8</v>
      </c>
      <c r="V4876" s="2">
        <v>-1.9602000000000008</v>
      </c>
    </row>
    <row r="4877" spans="1:22" ht="14.25" customHeight="1">
      <c r="A4877" s="2">
        <v>4876</v>
      </c>
      <c r="B4877" s="2" t="s">
        <v>7836</v>
      </c>
      <c r="C4877" s="2">
        <f>YEAR(Data!$D4877)</f>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119.80000000000001</v>
      </c>
      <c r="T4877" s="2">
        <v>5</v>
      </c>
      <c r="U4877" s="2">
        <v>0.2</v>
      </c>
      <c r="V4877" s="2">
        <v>29.950000000000003</v>
      </c>
    </row>
    <row r="4878" spans="1:22" ht="14.25" customHeight="1">
      <c r="A4878" s="2">
        <v>4877</v>
      </c>
      <c r="B4878" s="2" t="s">
        <v>7837</v>
      </c>
      <c r="C4878" s="2">
        <f>YEAR(Data!$D4878)</f>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2">
        <v>4.6175999999999995</v>
      </c>
    </row>
    <row r="4879" spans="1:22" ht="14.25" customHeight="1">
      <c r="A4879" s="2">
        <v>4878</v>
      </c>
      <c r="B4879" s="2" t="s">
        <v>7837</v>
      </c>
      <c r="C4879" s="2">
        <f>YEAR(Data!$D4879)</f>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2">
        <v>0.46440000000000037</v>
      </c>
    </row>
    <row r="4880" spans="1:22" ht="14.25" customHeight="1">
      <c r="A4880" s="2">
        <v>4879</v>
      </c>
      <c r="B4880" s="2" t="s">
        <v>7838</v>
      </c>
      <c r="C4880" s="2">
        <f>YEAR(Data!$D4880)</f>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2.2140000000000004</v>
      </c>
      <c r="T4880" s="2">
        <v>3</v>
      </c>
      <c r="U4880" s="2">
        <v>0.7</v>
      </c>
      <c r="V4880" s="2">
        <v>-1.4760000000000004</v>
      </c>
    </row>
    <row r="4881" spans="1:22" ht="14.25" customHeight="1">
      <c r="A4881" s="2">
        <v>4880</v>
      </c>
      <c r="B4881" s="2" t="s">
        <v>7840</v>
      </c>
      <c r="C4881" s="2">
        <f>YEAR(Data!$D4881)</f>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2">
        <v>2.6068000000000002</v>
      </c>
    </row>
    <row r="4882" spans="1:22" ht="14.25" customHeight="1">
      <c r="A4882" s="2">
        <v>4881</v>
      </c>
      <c r="B4882" s="2" t="s">
        <v>7840</v>
      </c>
      <c r="C4882" s="2">
        <f>YEAR(Data!$D4882)</f>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292.77599999999995</v>
      </c>
    </row>
    <row r="4883" spans="1:22" ht="14.25" customHeight="1">
      <c r="A4883" s="2">
        <v>4882</v>
      </c>
      <c r="B4883" s="2" t="s">
        <v>7840</v>
      </c>
      <c r="C4883" s="2">
        <f>YEAR(Data!$D4883)</f>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2">
        <v>517.47930000000008</v>
      </c>
    </row>
    <row r="4884" spans="1:22" ht="14.25" customHeight="1">
      <c r="A4884" s="2">
        <v>4883</v>
      </c>
      <c r="B4884" s="2" t="s">
        <v>7840</v>
      </c>
      <c r="C4884" s="2">
        <f>YEAR(Data!$D4884)</f>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2">
        <v>16.7776</v>
      </c>
    </row>
    <row r="4885" spans="1:22" ht="14.25" customHeight="1">
      <c r="A4885" s="2">
        <v>4884</v>
      </c>
      <c r="B4885" s="2" t="s">
        <v>7841</v>
      </c>
      <c r="C4885" s="2">
        <f>YEAR(Data!$D4885)</f>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171.20000000000002</v>
      </c>
      <c r="T4885" s="2">
        <v>5</v>
      </c>
      <c r="U4885" s="2">
        <v>0.2</v>
      </c>
      <c r="V4885" s="2">
        <v>64.199999999999989</v>
      </c>
    </row>
    <row r="4886" spans="1:22" ht="14.25" customHeight="1">
      <c r="A4886" s="2">
        <v>4885</v>
      </c>
      <c r="B4886" s="2" t="s">
        <v>7841</v>
      </c>
      <c r="C4886" s="2">
        <f>YEAR(Data!$D4886)</f>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2">
        <v>0.87360000000000015</v>
      </c>
    </row>
    <row r="4887" spans="1:22" ht="14.25" customHeight="1">
      <c r="A4887" s="2">
        <v>4886</v>
      </c>
      <c r="B4887" s="2" t="s">
        <v>7842</v>
      </c>
      <c r="C4887" s="2">
        <f>YEAR(Data!$D4887)</f>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2">
        <v>52.531999999999996</v>
      </c>
    </row>
    <row r="4888" spans="1:22" ht="14.25" customHeight="1">
      <c r="A4888" s="2">
        <v>4887</v>
      </c>
      <c r="B4888" s="2" t="s">
        <v>7843</v>
      </c>
      <c r="C4888" s="2">
        <f>YEAR(Data!$D4888)</f>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182.67000000000002</v>
      </c>
      <c r="T4888" s="2">
        <v>3</v>
      </c>
      <c r="U4888" s="2">
        <v>0</v>
      </c>
      <c r="V4888" s="2">
        <v>52.974299999999992</v>
      </c>
    </row>
    <row r="4889" spans="1:22" ht="14.25" customHeight="1">
      <c r="A4889" s="2">
        <v>4888</v>
      </c>
      <c r="B4889" s="2" t="s">
        <v>7843</v>
      </c>
      <c r="C4889" s="2">
        <f>YEAR(Data!$D4889)</f>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101.69999999999999</v>
      </c>
      <c r="T4889" s="2">
        <v>6</v>
      </c>
      <c r="U4889" s="2">
        <v>0</v>
      </c>
      <c r="V4889" s="2">
        <v>6.1019999999999968</v>
      </c>
    </row>
    <row r="4890" spans="1:22" ht="14.25" customHeight="1">
      <c r="A4890" s="2">
        <v>4889</v>
      </c>
      <c r="B4890" s="2" t="s">
        <v>7843</v>
      </c>
      <c r="C4890" s="2">
        <f>YEAR(Data!$D4890)</f>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2">
        <v>56.300999999999988</v>
      </c>
    </row>
    <row r="4891" spans="1:22" ht="14.25" customHeight="1">
      <c r="A4891" s="2">
        <v>4890</v>
      </c>
      <c r="B4891" s="2" t="s">
        <v>7843</v>
      </c>
      <c r="C4891" s="2">
        <f>YEAR(Data!$D4891)</f>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1263.3000000000002</v>
      </c>
      <c r="T4891" s="2">
        <v>6</v>
      </c>
      <c r="U4891" s="2">
        <v>0</v>
      </c>
      <c r="V4891" s="2">
        <v>315.82499999999993</v>
      </c>
    </row>
    <row r="4892" spans="1:22" ht="14.25" customHeight="1">
      <c r="A4892" s="2">
        <v>4891</v>
      </c>
      <c r="B4892" s="2" t="s">
        <v>7844</v>
      </c>
      <c r="C4892" s="2">
        <f>YEAR(Data!$D4892)</f>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2">
        <v>2.5577999999999994</v>
      </c>
    </row>
    <row r="4893" spans="1:22" ht="14.25" customHeight="1">
      <c r="A4893" s="2">
        <v>4892</v>
      </c>
      <c r="B4893" s="2" t="s">
        <v>7844</v>
      </c>
      <c r="C4893" s="2">
        <f>YEAR(Data!$D4893)</f>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2">
        <v>18.211199999999998</v>
      </c>
    </row>
    <row r="4894" spans="1:22" ht="14.25" customHeight="1">
      <c r="A4894" s="2">
        <v>4893</v>
      </c>
      <c r="B4894" s="2" t="s">
        <v>7844</v>
      </c>
      <c r="C4894" s="2">
        <f>YEAR(Data!$D4894)</f>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2">
        <v>1.1760000000000002</v>
      </c>
    </row>
    <row r="4895" spans="1:22" ht="14.25" customHeight="1">
      <c r="A4895" s="2">
        <v>4894</v>
      </c>
      <c r="B4895" s="2" t="s">
        <v>7844</v>
      </c>
      <c r="C4895" s="2">
        <f>YEAR(Data!$D4895)</f>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2">
        <v>2.2727999999999895</v>
      </c>
    </row>
    <row r="4896" spans="1:22" ht="14.25" customHeight="1">
      <c r="A4896" s="2">
        <v>4895</v>
      </c>
      <c r="B4896" s="2" t="s">
        <v>7844</v>
      </c>
      <c r="C4896" s="2">
        <f>YEAR(Data!$D4896)</f>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2">
        <v>22.991999999999997</v>
      </c>
    </row>
    <row r="4897" spans="1:22" ht="14.25" customHeight="1">
      <c r="A4897" s="2">
        <v>4896</v>
      </c>
      <c r="B4897" s="2" t="s">
        <v>7844</v>
      </c>
      <c r="C4897" s="2">
        <f>YEAR(Data!$D4897)</f>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2">
        <v>30.360399999999998</v>
      </c>
    </row>
    <row r="4898" spans="1:22" ht="14.25" customHeight="1">
      <c r="A4898" s="2">
        <v>4897</v>
      </c>
      <c r="B4898" s="2" t="s">
        <v>7844</v>
      </c>
      <c r="C4898" s="2">
        <f>YEAR(Data!$D4898)</f>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2">
        <v>55.895999999999958</v>
      </c>
    </row>
    <row r="4899" spans="1:22" ht="14.25" customHeight="1">
      <c r="A4899" s="2">
        <v>4898</v>
      </c>
      <c r="B4899" s="2" t="s">
        <v>7847</v>
      </c>
      <c r="C4899" s="2">
        <f>YEAR(Data!$D4899)</f>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183.37199999999999</v>
      </c>
      <c r="T4899" s="2">
        <v>2</v>
      </c>
      <c r="U4899" s="2">
        <v>0.3</v>
      </c>
      <c r="V4899" s="2">
        <v>-7.8588000000000022</v>
      </c>
    </row>
    <row r="4900" spans="1:22" ht="14.25" customHeight="1">
      <c r="A4900" s="2">
        <v>4899</v>
      </c>
      <c r="B4900" s="2" t="s">
        <v>7847</v>
      </c>
      <c r="C4900" s="2">
        <f>YEAR(Data!$D4900)</f>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7.9680000000000009</v>
      </c>
      <c r="T4900" s="2">
        <v>2</v>
      </c>
      <c r="U4900" s="2">
        <v>0.2</v>
      </c>
      <c r="V4900" s="2">
        <v>2.8884000000000007</v>
      </c>
    </row>
    <row r="4901" spans="1:22" ht="14.25" customHeight="1">
      <c r="A4901" s="2">
        <v>4900</v>
      </c>
      <c r="B4901" s="2" t="s">
        <v>7848</v>
      </c>
      <c r="C4901" s="2">
        <f>YEAR(Data!$D4901)</f>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26.352000000000004</v>
      </c>
      <c r="T4901" s="2">
        <v>8</v>
      </c>
      <c r="U4901" s="2">
        <v>0.7</v>
      </c>
      <c r="V4901" s="2">
        <v>-18.446399999999997</v>
      </c>
    </row>
    <row r="4902" spans="1:22" ht="14.25" customHeight="1">
      <c r="A4902" s="2">
        <v>4901</v>
      </c>
      <c r="B4902" s="2" t="s">
        <v>7849</v>
      </c>
      <c r="C4902" s="2">
        <f>YEAR(Data!$D4902)</f>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2">
        <v>125.14319999999998</v>
      </c>
    </row>
    <row r="4903" spans="1:22" ht="14.25" customHeight="1">
      <c r="A4903" s="2">
        <v>4902</v>
      </c>
      <c r="B4903" s="2" t="s">
        <v>7849</v>
      </c>
      <c r="C4903" s="2">
        <f>YEAR(Data!$D4903)</f>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2">
        <v>3.6348000000000003</v>
      </c>
    </row>
    <row r="4904" spans="1:22" ht="14.25" customHeight="1">
      <c r="A4904" s="2">
        <v>4903</v>
      </c>
      <c r="B4904" s="2" t="s">
        <v>7850</v>
      </c>
      <c r="C4904" s="2">
        <f>YEAR(Data!$D4904)</f>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2">
        <v>9.0719999999999992</v>
      </c>
    </row>
    <row r="4905" spans="1:22" ht="14.25" customHeight="1">
      <c r="A4905" s="2">
        <v>4904</v>
      </c>
      <c r="B4905" s="2" t="s">
        <v>7850</v>
      </c>
      <c r="C4905" s="2">
        <f>YEAR(Data!$D4905)</f>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2">
        <v>42.131399999999999</v>
      </c>
    </row>
    <row r="4906" spans="1:22" ht="14.25" customHeight="1">
      <c r="A4906" s="2">
        <v>4905</v>
      </c>
      <c r="B4906" s="2" t="s">
        <v>7851</v>
      </c>
      <c r="C4906" s="2">
        <f>YEAR(Data!$D4906)</f>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2">
        <v>-19.258800000000008</v>
      </c>
    </row>
    <row r="4907" spans="1:22" ht="14.25" customHeight="1">
      <c r="A4907" s="2">
        <v>4906</v>
      </c>
      <c r="B4907" s="2" t="s">
        <v>7852</v>
      </c>
      <c r="C4907" s="2">
        <f>YEAR(Data!$D4907)</f>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2">
        <v>11.0016</v>
      </c>
    </row>
    <row r="4908" spans="1:22" ht="14.25" customHeight="1">
      <c r="A4908" s="2">
        <v>4907</v>
      </c>
      <c r="B4908" s="2" t="s">
        <v>7852</v>
      </c>
      <c r="C4908" s="2">
        <f>YEAR(Data!$D4908)</f>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2">
        <v>16.193999999999988</v>
      </c>
    </row>
    <row r="4909" spans="1:22" ht="14.25" customHeight="1">
      <c r="A4909" s="2">
        <v>4908</v>
      </c>
      <c r="B4909" s="2" t="s">
        <v>7853</v>
      </c>
      <c r="C4909" s="2">
        <f>YEAR(Data!$D4909)</f>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11.808000000000002</v>
      </c>
      <c r="T4909" s="2">
        <v>8</v>
      </c>
      <c r="U4909" s="2">
        <v>0.7</v>
      </c>
      <c r="V4909" s="2">
        <v>-8.659200000000002</v>
      </c>
    </row>
    <row r="4910" spans="1:22" ht="14.25" customHeight="1">
      <c r="A4910" s="2">
        <v>4909</v>
      </c>
      <c r="B4910" s="2" t="s">
        <v>7853</v>
      </c>
      <c r="C4910" s="2">
        <f>YEAR(Data!$D4910)</f>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2">
        <v>-2.0773999999999999</v>
      </c>
    </row>
    <row r="4911" spans="1:22" ht="14.25" customHeight="1">
      <c r="A4911" s="2">
        <v>4910</v>
      </c>
      <c r="B4911" s="2" t="s">
        <v>7856</v>
      </c>
      <c r="C4911" s="2">
        <f>YEAR(Data!$D4911)</f>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2">
        <v>6.6467999999999989</v>
      </c>
    </row>
    <row r="4912" spans="1:22" ht="14.25" customHeight="1">
      <c r="A4912" s="2">
        <v>4911</v>
      </c>
      <c r="B4912" s="2" t="s">
        <v>7856</v>
      </c>
      <c r="C4912" s="2">
        <f>YEAR(Data!$D4912)</f>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36.288000000000011</v>
      </c>
      <c r="T4912" s="2">
        <v>7</v>
      </c>
      <c r="U4912" s="2">
        <v>0.2</v>
      </c>
      <c r="V4912" s="2">
        <v>12.700800000000001</v>
      </c>
    </row>
    <row r="4913" spans="1:22" ht="14.25" customHeight="1">
      <c r="A4913" s="2">
        <v>4912</v>
      </c>
      <c r="B4913" s="2" t="s">
        <v>7856</v>
      </c>
      <c r="C4913" s="2">
        <f>YEAR(Data!$D4913)</f>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2">
        <v>6.9990000000000059</v>
      </c>
    </row>
    <row r="4914" spans="1:22" ht="14.25" customHeight="1">
      <c r="A4914" s="2">
        <v>4913</v>
      </c>
      <c r="B4914" s="2" t="s">
        <v>7856</v>
      </c>
      <c r="C4914" s="2">
        <f>YEAR(Data!$D4914)</f>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5.9700000000000006</v>
      </c>
      <c r="T4914" s="2">
        <v>5</v>
      </c>
      <c r="U4914" s="2">
        <v>0.7</v>
      </c>
      <c r="V4914" s="2">
        <v>-4.577</v>
      </c>
    </row>
    <row r="4915" spans="1:22" ht="14.25" customHeight="1">
      <c r="A4915" s="2">
        <v>4914</v>
      </c>
      <c r="B4915" s="2" t="s">
        <v>7856</v>
      </c>
      <c r="C4915" s="2">
        <f>YEAR(Data!$D4915)</f>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2">
        <v>-1.8391999999999999</v>
      </c>
    </row>
    <row r="4916" spans="1:22" ht="14.25" customHeight="1">
      <c r="A4916" s="2">
        <v>4915</v>
      </c>
      <c r="B4916" s="2" t="s">
        <v>7857</v>
      </c>
      <c r="C4916" s="2">
        <f>YEAR(Data!$D4916)</f>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10.428399999999996</v>
      </c>
    </row>
    <row r="4917" spans="1:22" ht="14.25" customHeight="1">
      <c r="A4917" s="2">
        <v>4916</v>
      </c>
      <c r="B4917" s="2" t="s">
        <v>7857</v>
      </c>
      <c r="C4917" s="2">
        <f>YEAR(Data!$D4917)</f>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14.952000000000002</v>
      </c>
      <c r="T4917" s="2">
        <v>3</v>
      </c>
      <c r="U4917" s="2">
        <v>0.2</v>
      </c>
      <c r="V4917" s="2">
        <v>5.4201000000000006</v>
      </c>
    </row>
    <row r="4918" spans="1:22" ht="14.25" customHeight="1">
      <c r="A4918" s="2">
        <v>4917</v>
      </c>
      <c r="B4918" s="2" t="s">
        <v>7858</v>
      </c>
      <c r="C4918" s="2">
        <f>YEAR(Data!$D4918)</f>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2">
        <v>5.8750999999999962</v>
      </c>
    </row>
    <row r="4919" spans="1:22" ht="14.25" customHeight="1">
      <c r="A4919" s="2">
        <v>4918</v>
      </c>
      <c r="B4919" s="2" t="s">
        <v>7858</v>
      </c>
      <c r="C4919" s="2">
        <f>YEAR(Data!$D4919)</f>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2">
        <v>-32.664599999999993</v>
      </c>
    </row>
    <row r="4920" spans="1:22" ht="14.25" customHeight="1">
      <c r="A4920" s="2">
        <v>4919</v>
      </c>
      <c r="B4920" s="2" t="s">
        <v>7862</v>
      </c>
      <c r="C4920" s="2">
        <f>YEAR(Data!$D4920)</f>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2">
        <v>38.266800000000003</v>
      </c>
    </row>
    <row r="4921" spans="1:22" ht="14.25" customHeight="1">
      <c r="A4921" s="2">
        <v>4920</v>
      </c>
      <c r="B4921" s="2" t="s">
        <v>7862</v>
      </c>
      <c r="C4921" s="2">
        <f>YEAR(Data!$D4921)</f>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2">
        <v>67.274199999999979</v>
      </c>
    </row>
    <row r="4922" spans="1:22" ht="14.25" customHeight="1">
      <c r="A4922" s="2">
        <v>4921</v>
      </c>
      <c r="B4922" s="2" t="s">
        <v>7864</v>
      </c>
      <c r="C4922" s="2">
        <f>YEAR(Data!$D4922)</f>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2.2959999999999994</v>
      </c>
      <c r="T4922" s="2">
        <v>2</v>
      </c>
      <c r="U4922" s="2">
        <v>0.8</v>
      </c>
      <c r="V4922" s="2">
        <v>-3.9032000000000009</v>
      </c>
    </row>
    <row r="4923" spans="1:22" ht="14.25" customHeight="1">
      <c r="A4923" s="2">
        <v>4922</v>
      </c>
      <c r="B4923" s="2" t="s">
        <v>7865</v>
      </c>
      <c r="C4923" s="2">
        <f>YEAR(Data!$D4923)</f>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2">
        <v>46.118399999999994</v>
      </c>
    </row>
    <row r="4924" spans="1:22" ht="14.25" customHeight="1">
      <c r="A4924" s="2">
        <v>4923</v>
      </c>
      <c r="B4924" s="2" t="s">
        <v>7865</v>
      </c>
      <c r="C4924" s="2">
        <f>YEAR(Data!$D4924)</f>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2">
        <v>1.1945999999999999</v>
      </c>
    </row>
    <row r="4925" spans="1:22" ht="14.25" customHeight="1">
      <c r="A4925" s="2">
        <v>4924</v>
      </c>
      <c r="B4925" s="2" t="s">
        <v>7865</v>
      </c>
      <c r="C4925" s="2">
        <f>YEAR(Data!$D4925)</f>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629.09999999999991</v>
      </c>
      <c r="T4925" s="2">
        <v>6</v>
      </c>
      <c r="U4925" s="2">
        <v>0</v>
      </c>
      <c r="V4925" s="2">
        <v>301.96799999999996</v>
      </c>
    </row>
    <row r="4926" spans="1:22" ht="14.25" customHeight="1">
      <c r="A4926" s="2">
        <v>4925</v>
      </c>
      <c r="B4926" s="2" t="s">
        <v>7865</v>
      </c>
      <c r="C4926" s="2">
        <f>YEAR(Data!$D4926)</f>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2">
        <v>23.524799999999999</v>
      </c>
    </row>
    <row r="4927" spans="1:22" ht="14.25" customHeight="1">
      <c r="A4927" s="2">
        <v>4926</v>
      </c>
      <c r="B4927" s="2" t="s">
        <v>7866</v>
      </c>
      <c r="C4927" s="2">
        <f>YEAR(Data!$D4927)</f>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2">
        <v>3.7200000000000006</v>
      </c>
    </row>
    <row r="4928" spans="1:22" ht="14.25" customHeight="1">
      <c r="A4928" s="2">
        <v>4927</v>
      </c>
      <c r="B4928" s="2" t="s">
        <v>7869</v>
      </c>
      <c r="C4928" s="2">
        <f>YEAR(Data!$D4928)</f>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2">
        <v>-67.543499999999995</v>
      </c>
    </row>
    <row r="4929" spans="1:22" ht="14.25" customHeight="1">
      <c r="A4929" s="2">
        <v>4928</v>
      </c>
      <c r="B4929" s="2" t="s">
        <v>7870</v>
      </c>
      <c r="C4929" s="2">
        <f>YEAR(Data!$D4929)</f>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2">
        <v>9.3312000000000008</v>
      </c>
    </row>
    <row r="4930" spans="1:22" ht="14.25" customHeight="1">
      <c r="A4930" s="2">
        <v>4929</v>
      </c>
      <c r="B4930" s="2" t="s">
        <v>7870</v>
      </c>
      <c r="C4930" s="2">
        <f>YEAR(Data!$D4930)</f>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897.15000000000009</v>
      </c>
      <c r="T4930" s="2">
        <v>3</v>
      </c>
      <c r="U4930" s="2">
        <v>0</v>
      </c>
      <c r="V4930" s="2">
        <v>251.20200000000003</v>
      </c>
    </row>
    <row r="4931" spans="1:22" ht="14.25" customHeight="1">
      <c r="A4931" s="2">
        <v>4930</v>
      </c>
      <c r="B4931" s="2" t="s">
        <v>7871</v>
      </c>
      <c r="C4931" s="2">
        <f>YEAR(Data!$D4931)</f>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2">
        <v>16.170000000000002</v>
      </c>
    </row>
    <row r="4932" spans="1:22" ht="14.25" customHeight="1">
      <c r="A4932" s="2">
        <v>4931</v>
      </c>
      <c r="B4932" s="2" t="s">
        <v>7871</v>
      </c>
      <c r="C4932" s="2">
        <f>YEAR(Data!$D4932)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14.940000000000001</v>
      </c>
      <c r="T4932" s="2">
        <v>3</v>
      </c>
      <c r="U4932" s="2">
        <v>0</v>
      </c>
      <c r="V4932" s="2">
        <v>7.0218000000000007</v>
      </c>
    </row>
    <row r="4933" spans="1:22" ht="14.25" customHeight="1">
      <c r="A4933" s="2">
        <v>4932</v>
      </c>
      <c r="B4933" s="2" t="s">
        <v>7872</v>
      </c>
      <c r="C4933" s="2">
        <f>YEAR(Data!$D4933)</f>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2">
        <v>6.93</v>
      </c>
    </row>
    <row r="4934" spans="1:22" ht="14.25" customHeight="1">
      <c r="A4934" s="2">
        <v>4933</v>
      </c>
      <c r="B4934" s="2" t="s">
        <v>7873</v>
      </c>
      <c r="C4934" s="2">
        <f>YEAR(Data!$D4934)</f>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12.536000000000001</v>
      </c>
      <c r="T4934" s="2">
        <v>1</v>
      </c>
      <c r="U4934" s="2">
        <v>0.2</v>
      </c>
      <c r="V4934" s="2">
        <v>4.2308999999999983</v>
      </c>
    </row>
    <row r="4935" spans="1:22" ht="14.25" customHeight="1">
      <c r="A4935" s="2">
        <v>4934</v>
      </c>
      <c r="B4935" s="2" t="s">
        <v>7873</v>
      </c>
      <c r="C4935" s="2">
        <f>YEAR(Data!$D4935)</f>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1.0800000000000003</v>
      </c>
      <c r="T4935" s="2">
        <v>2</v>
      </c>
      <c r="U4935" s="2">
        <v>0.7</v>
      </c>
      <c r="V4935" s="2">
        <v>-0.79200000000000004</v>
      </c>
    </row>
    <row r="4936" spans="1:22" ht="14.25" customHeight="1">
      <c r="A4936" s="2">
        <v>4935</v>
      </c>
      <c r="B4936" s="2" t="s">
        <v>7873</v>
      </c>
      <c r="C4936" s="2">
        <f>YEAR(Data!$D4936)</f>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4.5120000000000005</v>
      </c>
      <c r="T4936" s="2">
        <v>3</v>
      </c>
      <c r="U4936" s="2">
        <v>0.2</v>
      </c>
      <c r="V4936" s="2">
        <v>0.84599999999999964</v>
      </c>
    </row>
    <row r="4937" spans="1:22" ht="14.25" customHeight="1">
      <c r="A4937" s="2">
        <v>4936</v>
      </c>
      <c r="B4937" s="2" t="s">
        <v>7874</v>
      </c>
      <c r="C4937" s="2">
        <f>YEAR(Data!$D4937)</f>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16.776000000000003</v>
      </c>
      <c r="T4937" s="2">
        <v>3</v>
      </c>
      <c r="U4937" s="2">
        <v>0.2</v>
      </c>
      <c r="V4937" s="2">
        <v>1.6776</v>
      </c>
    </row>
    <row r="4938" spans="1:22" ht="14.25" customHeight="1">
      <c r="A4938" s="2">
        <v>4937</v>
      </c>
      <c r="B4938" s="2" t="s">
        <v>7880</v>
      </c>
      <c r="C4938" s="2">
        <f>YEAR(Data!$D4938)</f>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2">
        <v>15.5204</v>
      </c>
    </row>
    <row r="4939" spans="1:22" ht="14.25" customHeight="1">
      <c r="A4939" s="2">
        <v>4938</v>
      </c>
      <c r="B4939" s="2" t="s">
        <v>7882</v>
      </c>
      <c r="C4939" s="2">
        <f>YEAR(Data!$D4939)</f>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1325.8500000000001</v>
      </c>
      <c r="T4939" s="2">
        <v>5</v>
      </c>
      <c r="U4939" s="2">
        <v>0</v>
      </c>
      <c r="V4939" s="2">
        <v>238.65299999999991</v>
      </c>
    </row>
    <row r="4940" spans="1:22" ht="14.25" customHeight="1">
      <c r="A4940" s="2">
        <v>4939</v>
      </c>
      <c r="B4940" s="2" t="s">
        <v>7882</v>
      </c>
      <c r="C4940" s="2">
        <f>YEAR(Data!$D4940)</f>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333.99899999999997</v>
      </c>
      <c r="T4940" s="2">
        <v>3</v>
      </c>
      <c r="U4940" s="2">
        <v>0.15</v>
      </c>
      <c r="V4940" s="2">
        <v>3.9294000000000082</v>
      </c>
    </row>
    <row r="4941" spans="1:22" ht="14.25" customHeight="1">
      <c r="A4941" s="2">
        <v>4940</v>
      </c>
      <c r="B4941" s="2" t="s">
        <v>7882</v>
      </c>
      <c r="C4941" s="2">
        <f>YEAR(Data!$D4941)</f>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2">
        <v>6.5669999999999984</v>
      </c>
    </row>
    <row r="4942" spans="1:22" ht="14.25" customHeight="1">
      <c r="A4942" s="2">
        <v>4941</v>
      </c>
      <c r="B4942" s="2" t="s">
        <v>7883</v>
      </c>
      <c r="C4942" s="2">
        <f>YEAR(Data!$D4942)</f>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2">
        <v>266.45219999999989</v>
      </c>
    </row>
    <row r="4943" spans="1:22" ht="14.25" customHeight="1">
      <c r="A4943" s="2">
        <v>4942</v>
      </c>
      <c r="B4943" s="2" t="s">
        <v>7883</v>
      </c>
      <c r="C4943" s="2">
        <f>YEAR(Data!$D4943)</f>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2">
        <v>82.336799999999982</v>
      </c>
    </row>
    <row r="4944" spans="1:22" ht="14.25" customHeight="1">
      <c r="A4944" s="2">
        <v>4943</v>
      </c>
      <c r="B4944" s="2" t="s">
        <v>7883</v>
      </c>
      <c r="C4944" s="2">
        <f>YEAR(Data!$D4944)</f>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2">
        <v>1.7607999999999997</v>
      </c>
    </row>
    <row r="4945" spans="1:22" ht="14.25" customHeight="1">
      <c r="A4945" s="2">
        <v>4944</v>
      </c>
      <c r="B4945" s="2" t="s">
        <v>7884</v>
      </c>
      <c r="C4945" s="2">
        <f>YEAR(Data!$D4945)</f>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2">
        <v>18.766999999999996</v>
      </c>
    </row>
    <row r="4946" spans="1:22" ht="14.25" customHeight="1">
      <c r="A4946" s="2">
        <v>4945</v>
      </c>
      <c r="B4946" s="2" t="s">
        <v>7885</v>
      </c>
      <c r="C4946" s="2">
        <f>YEAR(Data!$D4946)</f>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2">
        <v>46.118399999999994</v>
      </c>
    </row>
    <row r="4947" spans="1:22" ht="14.25" customHeight="1">
      <c r="A4947" s="2">
        <v>4946</v>
      </c>
      <c r="B4947" s="2" t="s">
        <v>7885</v>
      </c>
      <c r="C4947" s="2">
        <f>YEAR(Data!$D4947)</f>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2">
        <v>3.9419999999999993</v>
      </c>
    </row>
    <row r="4948" spans="1:22" ht="14.25" customHeight="1">
      <c r="A4948" s="2">
        <v>4947</v>
      </c>
      <c r="B4948" s="2" t="s">
        <v>7885</v>
      </c>
      <c r="C4948" s="2">
        <f>YEAR(Data!$D4948)</f>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2">
        <v>1.7876000000000003</v>
      </c>
    </row>
    <row r="4949" spans="1:22" ht="14.25" customHeight="1">
      <c r="A4949" s="2">
        <v>4948</v>
      </c>
      <c r="B4949" s="2" t="s">
        <v>7886</v>
      </c>
      <c r="C4949" s="2">
        <f>YEAR(Data!$D4949)</f>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2">
        <v>13.742799999999999</v>
      </c>
    </row>
    <row r="4950" spans="1:22" ht="14.25" customHeight="1">
      <c r="A4950" s="2">
        <v>4949</v>
      </c>
      <c r="B4950" s="2" t="s">
        <v>7887</v>
      </c>
      <c r="C4950" s="2">
        <f>YEAR(Data!$D4950)</f>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117.48800000000001</v>
      </c>
      <c r="T4950" s="2">
        <v>7</v>
      </c>
      <c r="U4950" s="2">
        <v>0.2</v>
      </c>
      <c r="V4950" s="2">
        <v>41.120799999999988</v>
      </c>
    </row>
    <row r="4951" spans="1:22" ht="14.25" customHeight="1">
      <c r="A4951" s="2">
        <v>4950</v>
      </c>
      <c r="B4951" s="2" t="s">
        <v>7887</v>
      </c>
      <c r="C4951" s="2">
        <f>YEAR(Data!$D4951)</f>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2">
        <v>6.0287999999999995</v>
      </c>
    </row>
    <row r="4952" spans="1:22" ht="14.25" customHeight="1">
      <c r="A4952" s="2">
        <v>4951</v>
      </c>
      <c r="B4952" s="2" t="s">
        <v>7888</v>
      </c>
      <c r="C4952" s="2">
        <f>YEAR(Data!$D4952)</f>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12.419999999999998</v>
      </c>
      <c r="T4952" s="2">
        <v>3</v>
      </c>
      <c r="U4952" s="2">
        <v>0</v>
      </c>
      <c r="V4952" s="2">
        <v>5.2164000000000001</v>
      </c>
    </row>
    <row r="4953" spans="1:22" ht="14.25" customHeight="1">
      <c r="A4953" s="2">
        <v>4952</v>
      </c>
      <c r="B4953" s="2" t="s">
        <v>7889</v>
      </c>
      <c r="C4953" s="2">
        <f>YEAR(Data!$D4953)</f>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2">
        <v>6.2208000000000006</v>
      </c>
    </row>
    <row r="4954" spans="1:22" ht="14.25" customHeight="1">
      <c r="A4954" s="2">
        <v>4953</v>
      </c>
      <c r="B4954" s="2" t="s">
        <v>7890</v>
      </c>
      <c r="C4954" s="2">
        <f>YEAR(Data!$D4954)</f>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2">
        <v>20.843999999999994</v>
      </c>
    </row>
    <row r="4955" spans="1:22" ht="14.25" customHeight="1">
      <c r="A4955" s="2">
        <v>4954</v>
      </c>
      <c r="B4955" s="2" t="s">
        <v>7893</v>
      </c>
      <c r="C4955" s="2">
        <f>YEAR(Data!$D4955)</f>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2">
        <v>2.5769999999999982</v>
      </c>
    </row>
    <row r="4956" spans="1:22" ht="14.25" customHeight="1">
      <c r="A4956" s="2">
        <v>4955</v>
      </c>
      <c r="B4956" s="2" t="s">
        <v>7894</v>
      </c>
      <c r="C4956" s="2">
        <f>YEAR(Data!$D4956)</f>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18.060000000000002</v>
      </c>
      <c r="T4956" s="2">
        <v>7</v>
      </c>
      <c r="U4956" s="2">
        <v>0</v>
      </c>
      <c r="V4956" s="2">
        <v>4.6956000000000007</v>
      </c>
    </row>
    <row r="4957" spans="1:22" ht="14.25" customHeight="1">
      <c r="A4957" s="2">
        <v>4956</v>
      </c>
      <c r="B4957" s="2" t="s">
        <v>7894</v>
      </c>
      <c r="C4957" s="2">
        <f>YEAR(Data!$D4957)</f>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2">
        <v>36.404399999999995</v>
      </c>
    </row>
    <row r="4958" spans="1:22" ht="14.25" customHeight="1">
      <c r="A4958" s="2">
        <v>4957</v>
      </c>
      <c r="B4958" s="2" t="s">
        <v>7894</v>
      </c>
      <c r="C4958" s="2">
        <f>YEAR(Data!$D4958)</f>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2">
        <v>14.212</v>
      </c>
    </row>
    <row r="4959" spans="1:22" ht="14.25" customHeight="1">
      <c r="A4959" s="2">
        <v>4958</v>
      </c>
      <c r="B4959" s="2" t="s">
        <v>7895</v>
      </c>
      <c r="C4959" s="2">
        <f>YEAR(Data!$D4959)</f>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2.5119999999999996</v>
      </c>
      <c r="T4959" s="2">
        <v>2</v>
      </c>
      <c r="U4959" s="2">
        <v>0.8</v>
      </c>
      <c r="V4959" s="2">
        <v>-4.3960000000000026</v>
      </c>
    </row>
    <row r="4960" spans="1:22" ht="14.25" customHeight="1">
      <c r="A4960" s="2">
        <v>4959</v>
      </c>
      <c r="B4960" s="2" t="s">
        <v>7895</v>
      </c>
      <c r="C4960" s="2">
        <f>YEAR(Data!$D4960)</f>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2">
        <v>6.1307999999999998</v>
      </c>
    </row>
    <row r="4961" spans="1:22" ht="14.25" customHeight="1">
      <c r="A4961" s="2">
        <v>4960</v>
      </c>
      <c r="B4961" s="2" t="s">
        <v>7897</v>
      </c>
      <c r="C4961" s="2">
        <f>YEAR(Data!$D4961)</f>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2">
        <v>6.1192000000000011</v>
      </c>
    </row>
    <row r="4962" spans="1:22" ht="14.25" customHeight="1">
      <c r="A4962" s="2">
        <v>4961</v>
      </c>
      <c r="B4962" s="2" t="s">
        <v>7897</v>
      </c>
      <c r="C4962" s="2">
        <f>YEAR(Data!$D4962)</f>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2">
        <v>18.316800000000001</v>
      </c>
    </row>
    <row r="4963" spans="1:22" ht="14.25" customHeight="1">
      <c r="A4963" s="2">
        <v>4962</v>
      </c>
      <c r="B4963" s="2" t="s">
        <v>7898</v>
      </c>
      <c r="C4963" s="2">
        <f>YEAR(Data!$D4963)</f>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2">
        <v>5.4800999999999966</v>
      </c>
    </row>
    <row r="4964" spans="1:22" ht="14.25" customHeight="1">
      <c r="A4964" s="2">
        <v>4963</v>
      </c>
      <c r="B4964" s="2" t="s">
        <v>7898</v>
      </c>
      <c r="C4964" s="2">
        <f>YEAR(Data!$D4964)</f>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2">
        <v>4.6644000000000005</v>
      </c>
    </row>
    <row r="4965" spans="1:22" ht="14.25" customHeight="1">
      <c r="A4965" s="2">
        <v>4964</v>
      </c>
      <c r="B4965" s="2" t="s">
        <v>7898</v>
      </c>
      <c r="C4965" s="2">
        <f>YEAR(Data!$D4965)</f>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2">
        <v>4.8588000000000164</v>
      </c>
    </row>
    <row r="4966" spans="1:22" ht="14.25" customHeight="1">
      <c r="A4966" s="2">
        <v>4965</v>
      </c>
      <c r="B4966" s="2" t="s">
        <v>7901</v>
      </c>
      <c r="C4966" s="2">
        <f>YEAR(Data!$D4966)</f>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7.7640000000000011</v>
      </c>
      <c r="T4966" s="2">
        <v>4</v>
      </c>
      <c r="U4966" s="2">
        <v>0.7</v>
      </c>
      <c r="V4966" s="2">
        <v>-5.1760000000000002</v>
      </c>
    </row>
    <row r="4967" spans="1:22" ht="14.25" customHeight="1">
      <c r="A4967" s="2">
        <v>4966</v>
      </c>
      <c r="B4967" s="2" t="s">
        <v>7902</v>
      </c>
      <c r="C4967" s="2">
        <f>YEAR(Data!$D4967)</f>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467.03999999999996</v>
      </c>
      <c r="T4967" s="2">
        <v>4</v>
      </c>
      <c r="U4967" s="2">
        <v>0.2</v>
      </c>
      <c r="V4967" s="2">
        <v>58.379999999999939</v>
      </c>
    </row>
    <row r="4968" spans="1:22" ht="14.25" customHeight="1">
      <c r="A4968" s="2">
        <v>4967</v>
      </c>
      <c r="B4968" s="2" t="s">
        <v>7903</v>
      </c>
      <c r="C4968" s="2">
        <f>YEAR(Data!$D4968)</f>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128.85000000000002</v>
      </c>
      <c r="T4968" s="2">
        <v>3</v>
      </c>
      <c r="U4968" s="2">
        <v>0</v>
      </c>
      <c r="V4968" s="2">
        <v>3.8654999999999973</v>
      </c>
    </row>
    <row r="4969" spans="1:22" ht="14.25" customHeight="1">
      <c r="A4969" s="2">
        <v>4968</v>
      </c>
      <c r="B4969" s="2" t="s">
        <v>7903</v>
      </c>
      <c r="C4969" s="2">
        <f>YEAR(Data!$D4969)</f>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2">
        <v>4.1159999999999997</v>
      </c>
    </row>
    <row r="4970" spans="1:22" ht="14.25" customHeight="1">
      <c r="A4970" s="2">
        <v>4969</v>
      </c>
      <c r="B4970" s="2" t="s">
        <v>7903</v>
      </c>
      <c r="C4970" s="2">
        <f>YEAR(Data!$D4970)</f>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2">
        <v>83.991600000000005</v>
      </c>
    </row>
    <row r="4971" spans="1:22" ht="14.25" customHeight="1">
      <c r="A4971" s="2">
        <v>4970</v>
      </c>
      <c r="B4971" s="2" t="s">
        <v>7903</v>
      </c>
      <c r="C4971" s="2">
        <f>YEAR(Data!$D4971)</f>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2">
        <v>15.537199999999999</v>
      </c>
    </row>
    <row r="4972" spans="1:22" ht="14.25" customHeight="1">
      <c r="A4972" s="2">
        <v>4971</v>
      </c>
      <c r="B4972" s="2" t="s">
        <v>7904</v>
      </c>
      <c r="C4972" s="2">
        <f>YEAR(Data!$D4972)</f>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207.98400000000004</v>
      </c>
      <c r="T4972" s="2">
        <v>2</v>
      </c>
      <c r="U4972" s="2">
        <v>0.2</v>
      </c>
      <c r="V4972" s="2">
        <v>-28.597800000000007</v>
      </c>
    </row>
    <row r="4973" spans="1:22" ht="14.25" customHeight="1">
      <c r="A4973" s="2">
        <v>4972</v>
      </c>
      <c r="B4973" s="2" t="s">
        <v>7904</v>
      </c>
      <c r="C4973" s="2">
        <f>YEAR(Data!$D4973)</f>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2">
        <v>12.639200000000001</v>
      </c>
    </row>
    <row r="4974" spans="1:22" ht="14.25" customHeight="1">
      <c r="A4974" s="2">
        <v>4973</v>
      </c>
      <c r="B4974" s="2" t="s">
        <v>7904</v>
      </c>
      <c r="C4974" s="2">
        <f>YEAR(Data!$D4974)</f>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35.568000000000005</v>
      </c>
      <c r="T4974" s="2">
        <v>2</v>
      </c>
      <c r="U4974" s="2">
        <v>0.2</v>
      </c>
      <c r="V4974" s="2">
        <v>5.7797999999999963</v>
      </c>
    </row>
    <row r="4975" spans="1:22" ht="14.25" customHeight="1">
      <c r="A4975" s="2">
        <v>4974</v>
      </c>
      <c r="B4975" s="2" t="s">
        <v>7904</v>
      </c>
      <c r="C4975" s="2">
        <f>YEAR(Data!$D4975)</f>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2">
        <v>31.068799999999996</v>
      </c>
    </row>
    <row r="4976" spans="1:22" ht="14.25" customHeight="1">
      <c r="A4976" s="2">
        <v>4975</v>
      </c>
      <c r="B4976" s="2" t="s">
        <v>7905</v>
      </c>
      <c r="C4976" s="2">
        <f>YEAR(Data!$D4976)</f>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2">
        <v>6.3209999999999997</v>
      </c>
    </row>
    <row r="4977" spans="1:22" ht="14.25" customHeight="1">
      <c r="A4977" s="2">
        <v>4976</v>
      </c>
      <c r="B4977" s="2" t="s">
        <v>7906</v>
      </c>
      <c r="C4977" s="2">
        <f>YEAR(Data!$D4977)</f>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717.12000000000012</v>
      </c>
      <c r="T4977" s="2">
        <v>9</v>
      </c>
      <c r="U4977" s="2">
        <v>0.2</v>
      </c>
      <c r="V4977" s="2">
        <v>152.38799999999992</v>
      </c>
    </row>
    <row r="4978" spans="1:22" ht="14.25" customHeight="1">
      <c r="A4978" s="2">
        <v>4977</v>
      </c>
      <c r="B4978" s="2" t="s">
        <v>7907</v>
      </c>
      <c r="C4978" s="2">
        <f>YEAR(Data!$D4978)</f>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2">
        <v>7.2089999999999996</v>
      </c>
    </row>
    <row r="4979" spans="1:22" ht="14.25" customHeight="1">
      <c r="A4979" s="2">
        <v>4978</v>
      </c>
      <c r="B4979" s="2" t="s">
        <v>7907</v>
      </c>
      <c r="C4979" s="2">
        <f>YEAR(Data!$D4979)</f>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2">
        <v>2.3407999999999998</v>
      </c>
    </row>
    <row r="4980" spans="1:22" ht="14.25" customHeight="1">
      <c r="A4980" s="2">
        <v>4979</v>
      </c>
      <c r="B4980" s="2" t="s">
        <v>7907</v>
      </c>
      <c r="C4980" s="2">
        <f>YEAR(Data!$D4980)</f>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2">
        <v>224.4426</v>
      </c>
    </row>
    <row r="4981" spans="1:22" ht="14.25" customHeight="1">
      <c r="A4981" s="2">
        <v>4980</v>
      </c>
      <c r="B4981" s="2" t="s">
        <v>7908</v>
      </c>
      <c r="C4981" s="2">
        <f>YEAR(Data!$D4981)</f>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2">
        <v>1.5426000000000002</v>
      </c>
    </row>
    <row r="4982" spans="1:22" ht="14.25" customHeight="1">
      <c r="A4982" s="2">
        <v>4981</v>
      </c>
      <c r="B4982" s="2" t="s">
        <v>7908</v>
      </c>
      <c r="C4982" s="2">
        <f>YEAR(Data!$D4982)</f>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v>
      </c>
      <c r="T4982" s="2">
        <v>2</v>
      </c>
      <c r="U4982" s="2">
        <v>0.8</v>
      </c>
      <c r="V4982" s="2">
        <v>-11.761200000000002</v>
      </c>
    </row>
    <row r="4983" spans="1:22" ht="14.25" customHeight="1">
      <c r="A4983" s="2">
        <v>4982</v>
      </c>
      <c r="B4983" s="2" t="s">
        <v>7908</v>
      </c>
      <c r="C4983" s="2">
        <f>YEAR(Data!$D4983)</f>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19.040000000000003</v>
      </c>
      <c r="T4983" s="2">
        <v>4</v>
      </c>
      <c r="U4983" s="2">
        <v>0.2</v>
      </c>
      <c r="V4983" s="2">
        <v>-1.4279999999999999</v>
      </c>
    </row>
    <row r="4984" spans="1:22" ht="14.25" customHeight="1">
      <c r="A4984" s="2">
        <v>4983</v>
      </c>
      <c r="B4984" s="2" t="s">
        <v>7909</v>
      </c>
      <c r="C4984" s="2">
        <f>YEAR(Data!$D4984)</f>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2">
        <v>2.4011999999999998</v>
      </c>
    </row>
    <row r="4985" spans="1:22" ht="14.25" customHeight="1">
      <c r="A4985" s="2">
        <v>4984</v>
      </c>
      <c r="B4985" s="2" t="s">
        <v>7910</v>
      </c>
      <c r="C4985" s="2">
        <f>YEAR(Data!$D4985)</f>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2">
        <v>22.9068</v>
      </c>
    </row>
    <row r="4986" spans="1:22" ht="14.25" customHeight="1">
      <c r="A4986" s="2">
        <v>4985</v>
      </c>
      <c r="B4986" s="2" t="s">
        <v>7911</v>
      </c>
      <c r="C4986" s="2">
        <f>YEAR(Data!$D4986)</f>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7.2400000000000011</v>
      </c>
      <c r="T4986" s="2">
        <v>5</v>
      </c>
      <c r="U4986" s="2">
        <v>0.2</v>
      </c>
      <c r="V4986" s="2">
        <v>1.1764999999999992</v>
      </c>
    </row>
    <row r="4987" spans="1:22" ht="14.25" customHeight="1">
      <c r="A4987" s="2">
        <v>4986</v>
      </c>
      <c r="B4987" s="2" t="s">
        <v>7912</v>
      </c>
      <c r="C4987" s="2">
        <f>YEAR(Data!$D4987)</f>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14.399999999999999</v>
      </c>
      <c r="T4987" s="2">
        <v>5</v>
      </c>
      <c r="U4987" s="2">
        <v>0</v>
      </c>
      <c r="V4987" s="2">
        <v>7.056</v>
      </c>
    </row>
    <row r="4988" spans="1:22" ht="14.25" customHeight="1">
      <c r="A4988" s="2">
        <v>4987</v>
      </c>
      <c r="B4988" s="2" t="s">
        <v>7913</v>
      </c>
      <c r="C4988" s="2">
        <f>YEAR(Data!$D4988)</f>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15.552000000000003</v>
      </c>
      <c r="T4988" s="2">
        <v>3</v>
      </c>
      <c r="U4988" s="2">
        <v>0.2</v>
      </c>
      <c r="V4988" s="2">
        <v>5.4432</v>
      </c>
    </row>
    <row r="4989" spans="1:22" ht="14.25" customHeight="1">
      <c r="A4989" s="2">
        <v>4988</v>
      </c>
      <c r="B4989" s="2" t="s">
        <v>7913</v>
      </c>
      <c r="C4989" s="2">
        <f>YEAR(Data!$D4989)</f>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2">
        <v>149.14799999999991</v>
      </c>
    </row>
    <row r="4990" spans="1:22" ht="14.25" customHeight="1">
      <c r="A4990" s="2">
        <v>4989</v>
      </c>
      <c r="B4990" s="2" t="s">
        <v>7913</v>
      </c>
      <c r="C4990" s="2">
        <f>YEAR(Data!$D4990)</f>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2">
        <v>-2.1755999999999993</v>
      </c>
    </row>
    <row r="4991" spans="1:22" ht="14.25" customHeight="1">
      <c r="A4991" s="2">
        <v>4990</v>
      </c>
      <c r="B4991" s="2" t="s">
        <v>7914</v>
      </c>
      <c r="C4991" s="2">
        <f>YEAR(Data!$D4991)</f>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6.6719999999999988</v>
      </c>
      <c r="T4991" s="2">
        <v>3</v>
      </c>
      <c r="U4991" s="2">
        <v>0.2</v>
      </c>
      <c r="V4991" s="2">
        <v>2.1683999999999997</v>
      </c>
    </row>
    <row r="4992" spans="1:22" ht="14.25" customHeight="1">
      <c r="A4992" s="2">
        <v>4991</v>
      </c>
      <c r="B4992" s="2" t="s">
        <v>7914</v>
      </c>
      <c r="C4992" s="2">
        <f>YEAR(Data!$D4992)</f>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2">
        <v>77.558399999999978</v>
      </c>
    </row>
    <row r="4993" spans="1:22" ht="14.25" customHeight="1">
      <c r="A4993" s="2">
        <v>4992</v>
      </c>
      <c r="B4993" s="2" t="s">
        <v>7915</v>
      </c>
      <c r="C4993" s="2">
        <f>YEAR(Data!$D4993)</f>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1889.9899999999998</v>
      </c>
      <c r="T4993" s="2">
        <v>5</v>
      </c>
      <c r="U4993" s="2">
        <v>0.8</v>
      </c>
      <c r="V4993" s="2">
        <v>-2929.4845000000005</v>
      </c>
    </row>
    <row r="4994" spans="1:22" ht="14.25" customHeight="1">
      <c r="A4994" s="2">
        <v>4993</v>
      </c>
      <c r="B4994" s="2" t="s">
        <v>7916</v>
      </c>
      <c r="C4994" s="2">
        <f>YEAR(Data!$D4994)</f>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55.936000000000007</v>
      </c>
      <c r="T4994" s="2">
        <v>8</v>
      </c>
      <c r="U4994" s="2">
        <v>0.2</v>
      </c>
      <c r="V4994" s="2">
        <v>18.878399999999999</v>
      </c>
    </row>
    <row r="4995" spans="1:22" ht="14.25" customHeight="1">
      <c r="A4995" s="2">
        <v>4994</v>
      </c>
      <c r="B4995" s="2" t="s">
        <v>7916</v>
      </c>
      <c r="C4995" s="2">
        <f>YEAR(Data!$D4995)</f>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2">
        <v>5.9903999999999984</v>
      </c>
    </row>
    <row r="4996" spans="1:22" ht="14.25" customHeight="1">
      <c r="A4996" s="2">
        <v>4995</v>
      </c>
      <c r="B4996" s="2" t="s">
        <v>7916</v>
      </c>
      <c r="C4996" s="2">
        <f>YEAR(Data!$D4996)</f>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2">
        <v>3.5559999999999992</v>
      </c>
    </row>
    <row r="4997" spans="1:22" ht="14.25" customHeight="1">
      <c r="A4997" s="2">
        <v>4996</v>
      </c>
      <c r="B4997" s="2" t="s">
        <v>7917</v>
      </c>
      <c r="C4997" s="2">
        <f>YEAR(Data!$D4997)</f>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2">
        <v>18.873199999999997</v>
      </c>
    </row>
    <row r="4998" spans="1:22" ht="14.25" customHeight="1">
      <c r="A4998" s="2">
        <v>4997</v>
      </c>
      <c r="B4998" s="2" t="s">
        <v>7918</v>
      </c>
      <c r="C4998" s="2">
        <f>YEAR(Data!$D4998)</f>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2">
        <v>3.6587999999999976</v>
      </c>
    </row>
    <row r="4999" spans="1:22" ht="14.25" customHeight="1">
      <c r="A4999" s="2">
        <v>4998</v>
      </c>
      <c r="B4999" s="2" t="s">
        <v>7918</v>
      </c>
      <c r="C4999" s="2">
        <f>YEAR(Data!$D4999)</f>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13.092000000000002</v>
      </c>
      <c r="T4999" s="2">
        <v>4</v>
      </c>
      <c r="U4999" s="2">
        <v>0.7</v>
      </c>
      <c r="V4999" s="2">
        <v>-10.037199999999999</v>
      </c>
    </row>
    <row r="5000" spans="1:22" ht="14.25" customHeight="1">
      <c r="A5000" s="2">
        <v>4999</v>
      </c>
      <c r="B5000" s="2" t="s">
        <v>7921</v>
      </c>
      <c r="C5000" s="2">
        <f>YEAR(Data!$D5000)</f>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109.59200000000001</v>
      </c>
      <c r="T5000" s="2">
        <v>1</v>
      </c>
      <c r="U5000" s="2">
        <v>0.2</v>
      </c>
      <c r="V5000" s="2">
        <v>8.2194000000000003</v>
      </c>
    </row>
    <row r="5001" spans="1:22" ht="14.25" customHeight="1">
      <c r="A5001" s="2">
        <v>5000</v>
      </c>
      <c r="B5001" s="2" t="s">
        <v>7921</v>
      </c>
      <c r="C5001" s="2">
        <f>YEAR(Data!$D5001)</f>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2">
        <v>27.782999999999998</v>
      </c>
    </row>
    <row r="5002" spans="1:22" ht="14.25" customHeight="1">
      <c r="A5002" s="2">
        <v>5001</v>
      </c>
      <c r="B5002" s="2" t="s">
        <v>7923</v>
      </c>
      <c r="C5002" s="2">
        <f>YEAR(Data!$D5002)</f>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2">
        <v>28.796399999999998</v>
      </c>
    </row>
    <row r="5003" spans="1:22" ht="14.25" customHeight="1">
      <c r="A5003" s="2">
        <v>5002</v>
      </c>
      <c r="B5003" s="2" t="s">
        <v>7924</v>
      </c>
      <c r="C5003" s="2">
        <f>YEAR(Data!$D5003)</f>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2">
        <v>20.154999999999994</v>
      </c>
    </row>
    <row r="5004" spans="1:22" ht="14.25" customHeight="1">
      <c r="A5004" s="2">
        <v>5003</v>
      </c>
      <c r="B5004" s="2" t="s">
        <v>7924</v>
      </c>
      <c r="C5004" s="2">
        <f>YEAR(Data!$D5004)</f>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2">
        <v>91.967999999999989</v>
      </c>
    </row>
    <row r="5005" spans="1:22" ht="14.25" customHeight="1">
      <c r="A5005" s="2">
        <v>5004</v>
      </c>
      <c r="B5005" s="2" t="s">
        <v>7925</v>
      </c>
      <c r="C5005" s="2">
        <f>YEAR(Data!$D5005)</f>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2">
        <v>5.0688000000000004</v>
      </c>
    </row>
    <row r="5006" spans="1:22" ht="14.25" customHeight="1">
      <c r="A5006" s="2">
        <v>5005</v>
      </c>
      <c r="B5006" s="2" t="s">
        <v>7928</v>
      </c>
      <c r="C5006" s="2">
        <f>YEAR(Data!$D5006)</f>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2">
        <v>16.2486</v>
      </c>
    </row>
    <row r="5007" spans="1:22" ht="14.25" customHeight="1">
      <c r="A5007" s="2">
        <v>5006</v>
      </c>
      <c r="B5007" s="2" t="s">
        <v>7929</v>
      </c>
      <c r="C5007" s="2">
        <f>YEAR(Data!$D5007)</f>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714.30000000000007</v>
      </c>
      <c r="T5007" s="2">
        <v>5</v>
      </c>
      <c r="U5007" s="2">
        <v>0</v>
      </c>
      <c r="V5007" s="2">
        <v>207.14699999999993</v>
      </c>
    </row>
    <row r="5008" spans="1:22" ht="14.25" customHeight="1">
      <c r="A5008" s="2">
        <v>5007</v>
      </c>
      <c r="B5008" s="2" t="s">
        <v>7930</v>
      </c>
      <c r="C5008" s="2">
        <f>YEAR(Data!$D5008)</f>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2">
        <v>1114.5119999999999</v>
      </c>
    </row>
    <row r="5009" spans="1:22" ht="14.25" customHeight="1">
      <c r="A5009" s="2">
        <v>5008</v>
      </c>
      <c r="B5009" s="2" t="s">
        <v>7930</v>
      </c>
      <c r="C5009" s="2">
        <f>YEAR(Data!$D5009)</f>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2">
        <v>3.0497999999999985</v>
      </c>
    </row>
    <row r="5010" spans="1:22" ht="14.25" customHeight="1">
      <c r="A5010" s="2">
        <v>5009</v>
      </c>
      <c r="B5010" s="2" t="s">
        <v>7933</v>
      </c>
      <c r="C5010" s="2">
        <f>YEAR(Data!$D5010)</f>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2">
        <v>-6.9827999999999975</v>
      </c>
    </row>
    <row r="5011" spans="1:22" ht="14.25" customHeight="1">
      <c r="A5011" s="2">
        <v>5010</v>
      </c>
      <c r="B5011" s="2" t="s">
        <v>7933</v>
      </c>
      <c r="C5011" s="2">
        <f>YEAR(Data!$D5011)</f>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791.96399999999994</v>
      </c>
      <c r="T5011" s="2">
        <v>6</v>
      </c>
      <c r="U5011" s="2">
        <v>0.4</v>
      </c>
      <c r="V5011" s="2">
        <v>-131.9940000000002</v>
      </c>
    </row>
    <row r="5012" spans="1:22" ht="14.25" customHeight="1">
      <c r="A5012" s="2">
        <v>5011</v>
      </c>
      <c r="B5012" s="2" t="s">
        <v>7933</v>
      </c>
      <c r="C5012" s="2">
        <f>YEAR(Data!$D5012)</f>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4.9230000000000009</v>
      </c>
      <c r="T5012" s="2">
        <v>3</v>
      </c>
      <c r="U5012" s="2">
        <v>0.7</v>
      </c>
      <c r="V5012" s="2">
        <v>-3.9383999999999997</v>
      </c>
    </row>
    <row r="5013" spans="1:22" ht="14.25" customHeight="1">
      <c r="A5013" s="2">
        <v>5012</v>
      </c>
      <c r="B5013" s="2" t="s">
        <v>7936</v>
      </c>
      <c r="C5013" s="2">
        <f>YEAR(Data!$D5013)</f>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2">
        <v>-356.96429999999998</v>
      </c>
    </row>
    <row r="5014" spans="1:22" ht="14.25" customHeight="1">
      <c r="A5014" s="2">
        <v>5013</v>
      </c>
      <c r="B5014" s="2" t="s">
        <v>7937</v>
      </c>
      <c r="C5014" s="2">
        <f>YEAR(Data!$D5014)</f>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33.930000000000007</v>
      </c>
      <c r="T5014" s="2">
        <v>3</v>
      </c>
      <c r="U5014" s="2">
        <v>0.7</v>
      </c>
      <c r="V5014" s="2">
        <v>-22.619999999999997</v>
      </c>
    </row>
    <row r="5015" spans="1:22" ht="14.25" customHeight="1">
      <c r="A5015" s="2">
        <v>5014</v>
      </c>
      <c r="B5015" s="2" t="s">
        <v>7937</v>
      </c>
      <c r="C5015" s="2">
        <f>YEAR(Data!$D5015)</f>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222.32000000000005</v>
      </c>
      <c r="T5015" s="2">
        <v>7</v>
      </c>
      <c r="U5015" s="2">
        <v>0.2</v>
      </c>
      <c r="V5015" s="2">
        <v>25.010999999999967</v>
      </c>
    </row>
    <row r="5016" spans="1:22" ht="14.25" customHeight="1">
      <c r="A5016" s="2">
        <v>5015</v>
      </c>
      <c r="B5016" s="2" t="s">
        <v>7937</v>
      </c>
      <c r="C5016" s="2">
        <f>YEAR(Data!$D5016)</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210.56400000000002</v>
      </c>
      <c r="T5016" s="2">
        <v>6</v>
      </c>
      <c r="U5016" s="2">
        <v>0.4</v>
      </c>
      <c r="V5016" s="2">
        <v>-52.640999999999991</v>
      </c>
    </row>
    <row r="5017" spans="1:22" ht="14.25" customHeight="1">
      <c r="A5017" s="2">
        <v>5016</v>
      </c>
      <c r="B5017" s="2" t="s">
        <v>7942</v>
      </c>
      <c r="C5017" s="2">
        <f>YEAR(Data!$D5017)</f>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35.168000000000006</v>
      </c>
      <c r="T5017" s="2">
        <v>7</v>
      </c>
      <c r="U5017" s="2">
        <v>0.2</v>
      </c>
      <c r="V5017" s="2">
        <v>9.6712000000000025</v>
      </c>
    </row>
    <row r="5018" spans="1:22" ht="14.25" customHeight="1">
      <c r="A5018" s="2">
        <v>5017</v>
      </c>
      <c r="B5018" s="2" t="s">
        <v>7942</v>
      </c>
      <c r="C5018" s="2">
        <f>YEAR(Data!$D5018)</f>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2">
        <v>-250.39600000000019</v>
      </c>
    </row>
    <row r="5019" spans="1:22" ht="14.25" customHeight="1">
      <c r="A5019" s="2">
        <v>5018</v>
      </c>
      <c r="B5019" s="2" t="s">
        <v>7945</v>
      </c>
      <c r="C5019" s="2">
        <f>YEAR(Data!$D5019)</f>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2">
        <v>3.2351999999999994</v>
      </c>
    </row>
    <row r="5020" spans="1:22" ht="14.25" customHeight="1">
      <c r="A5020" s="2">
        <v>5019</v>
      </c>
      <c r="B5020" s="2" t="s">
        <v>7945</v>
      </c>
      <c r="C5020" s="2">
        <f>YEAR(Data!$D5020)</f>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2">
        <v>146.76929999999993</v>
      </c>
    </row>
    <row r="5021" spans="1:22" ht="14.25" customHeight="1">
      <c r="A5021" s="2">
        <v>5020</v>
      </c>
      <c r="B5021" s="2" t="s">
        <v>7945</v>
      </c>
      <c r="C5021" s="2">
        <f>YEAR(Data!$D5021)</f>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2">
        <v>5.3196000000000012</v>
      </c>
    </row>
    <row r="5022" spans="1:22" ht="14.25" customHeight="1">
      <c r="A5022" s="2">
        <v>5021</v>
      </c>
      <c r="B5022" s="2" t="s">
        <v>7948</v>
      </c>
      <c r="C5022" s="2">
        <f>YEAR(Data!$D5022)</f>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2">
        <v>17.378999999999976</v>
      </c>
    </row>
    <row r="5023" spans="1:22" ht="14.25" customHeight="1">
      <c r="A5023" s="2">
        <v>5022</v>
      </c>
      <c r="B5023" s="2" t="s">
        <v>7949</v>
      </c>
      <c r="C5023" s="2">
        <f>YEAR(Data!$D5023)</f>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2">
        <v>21.791999999999994</v>
      </c>
    </row>
    <row r="5024" spans="1:22" ht="14.25" customHeight="1">
      <c r="A5024" s="2">
        <v>5023</v>
      </c>
      <c r="B5024" s="2" t="s">
        <v>7949</v>
      </c>
      <c r="C5024" s="2">
        <f>YEAR(Data!$D5024)</f>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2">
        <v>146.76929999999993</v>
      </c>
    </row>
    <row r="5025" spans="1:22" ht="14.25" customHeight="1">
      <c r="A5025" s="2">
        <v>5024</v>
      </c>
      <c r="B5025" s="2" t="s">
        <v>7949</v>
      </c>
      <c r="C5025" s="2">
        <f>YEAR(Data!$D5025)</f>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2">
        <v>11.177600000000002</v>
      </c>
    </row>
    <row r="5026" spans="1:22" ht="14.25" customHeight="1">
      <c r="A5026" s="2">
        <v>5025</v>
      </c>
      <c r="B5026" s="2" t="s">
        <v>7950</v>
      </c>
      <c r="C5026" s="2">
        <f>YEAR(Data!$D5026)</f>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2">
        <v>16.405199999999997</v>
      </c>
    </row>
    <row r="5027" spans="1:22" ht="14.25" customHeight="1">
      <c r="A5027" s="2">
        <v>5026</v>
      </c>
      <c r="B5027" s="2" t="s">
        <v>7950</v>
      </c>
      <c r="C5027" s="2">
        <f>YEAR(Data!$D5027)</f>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2">
        <v>133.97129999999996</v>
      </c>
    </row>
    <row r="5028" spans="1:22" ht="14.25" customHeight="1">
      <c r="A5028" s="2">
        <v>5027</v>
      </c>
      <c r="B5028" s="2" t="s">
        <v>7950</v>
      </c>
      <c r="C5028" s="2">
        <f>YEAR(Data!$D5028)</f>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2">
        <v>60.552800000000005</v>
      </c>
    </row>
    <row r="5029" spans="1:22" ht="14.25" customHeight="1">
      <c r="A5029" s="2">
        <v>5028</v>
      </c>
      <c r="B5029" s="2" t="s">
        <v>7950</v>
      </c>
      <c r="C5029" s="2">
        <f>YEAR(Data!$D5029)</f>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2">
        <v>72.640799999999999</v>
      </c>
    </row>
    <row r="5030" spans="1:22" ht="14.25" customHeight="1">
      <c r="A5030" s="2">
        <v>5029</v>
      </c>
      <c r="B5030" s="2" t="s">
        <v>7953</v>
      </c>
      <c r="C5030" s="2">
        <f>YEAR(Data!$D5030)</f>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2">
        <v>53.994600000000005</v>
      </c>
    </row>
    <row r="5031" spans="1:22" ht="14.25" customHeight="1">
      <c r="A5031" s="2">
        <v>5030</v>
      </c>
      <c r="B5031" s="2" t="s">
        <v>7954</v>
      </c>
      <c r="C5031" s="2">
        <f>YEAR(Data!$D5031)</f>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2">
        <v>2.1683999999999997</v>
      </c>
    </row>
    <row r="5032" spans="1:22" ht="14.25" customHeight="1">
      <c r="A5032" s="2">
        <v>5031</v>
      </c>
      <c r="B5032" s="2" t="s">
        <v>7954</v>
      </c>
      <c r="C5032" s="2">
        <f>YEAR(Data!$D5032)</f>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2">
        <v>2.2282000000000002</v>
      </c>
    </row>
    <row r="5033" spans="1:22" ht="14.25" customHeight="1">
      <c r="A5033" s="2">
        <v>5032</v>
      </c>
      <c r="B5033" s="2" t="s">
        <v>7954</v>
      </c>
      <c r="C5033" s="2">
        <f>YEAR(Data!$D5033)</f>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119.61600000000001</v>
      </c>
      <c r="T5033" s="2">
        <v>8</v>
      </c>
      <c r="U5033" s="2">
        <v>0.2</v>
      </c>
      <c r="V5033" s="2">
        <v>40.370399999999997</v>
      </c>
    </row>
    <row r="5034" spans="1:22" ht="14.25" customHeight="1">
      <c r="A5034" s="2">
        <v>5033</v>
      </c>
      <c r="B5034" s="2" t="s">
        <v>7955</v>
      </c>
      <c r="C5034" s="2">
        <f>YEAR(Data!$D5034)</f>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2">
        <v>25.552800000000005</v>
      </c>
    </row>
    <row r="5035" spans="1:22" ht="14.25" customHeight="1">
      <c r="A5035" s="2">
        <v>5034</v>
      </c>
      <c r="B5035" s="2" t="s">
        <v>7955</v>
      </c>
      <c r="C5035" s="2">
        <f>YEAR(Data!$D5035)</f>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2">
        <v>7.4172000000000011</v>
      </c>
    </row>
    <row r="5036" spans="1:22" ht="14.25" customHeight="1">
      <c r="A5036" s="2">
        <v>5035</v>
      </c>
      <c r="B5036" s="2" t="s">
        <v>7956</v>
      </c>
      <c r="C5036" s="2">
        <f>YEAR(Data!$D5036)</f>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2">
        <v>48.117999999999981</v>
      </c>
    </row>
    <row r="5037" spans="1:22" ht="14.25" customHeight="1">
      <c r="A5037" s="2">
        <v>5036</v>
      </c>
      <c r="B5037" s="2" t="s">
        <v>7957</v>
      </c>
      <c r="C5037" s="2">
        <f>YEAR(Data!$D5037)</f>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2">
        <v>111.10349999999994</v>
      </c>
    </row>
    <row r="5038" spans="1:22" ht="14.25" customHeight="1">
      <c r="A5038" s="2">
        <v>5037</v>
      </c>
      <c r="B5038" s="2" t="s">
        <v>7957</v>
      </c>
      <c r="C5038" s="2">
        <f>YEAR(Data!$D5038)</f>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2">
        <v>2.0339999999999989</v>
      </c>
    </row>
    <row r="5039" spans="1:22" ht="14.25" customHeight="1">
      <c r="A5039" s="2">
        <v>5038</v>
      </c>
      <c r="B5039" s="2" t="s">
        <v>7958</v>
      </c>
      <c r="C5039" s="2">
        <f>YEAR(Data!$D5039)</f>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239.96000000000004</v>
      </c>
      <c r="T5039" s="2">
        <v>5</v>
      </c>
      <c r="U5039" s="2">
        <v>0.2</v>
      </c>
      <c r="V5039" s="2">
        <v>83.98599999999999</v>
      </c>
    </row>
    <row r="5040" spans="1:22" ht="14.25" customHeight="1">
      <c r="A5040" s="2">
        <v>5039</v>
      </c>
      <c r="B5040" s="2" t="s">
        <v>7959</v>
      </c>
      <c r="C5040" s="2">
        <f>YEAR(Data!$D5040)</f>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2">
        <v>-37.112400000000036</v>
      </c>
    </row>
    <row r="5041" spans="1:22" ht="14.25" customHeight="1">
      <c r="A5041" s="2">
        <v>5040</v>
      </c>
      <c r="B5041" s="2" t="s">
        <v>7959</v>
      </c>
      <c r="C5041" s="2">
        <f>YEAR(Data!$D5041)</f>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2">
        <v>193.32000000000005</v>
      </c>
    </row>
    <row r="5042" spans="1:22" ht="14.25" customHeight="1">
      <c r="A5042" s="2">
        <v>5041</v>
      </c>
      <c r="B5042" s="2" t="s">
        <v>7959</v>
      </c>
      <c r="C5042" s="2">
        <f>YEAR(Data!$D5042)</f>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2">
        <v>103.89819999999997</v>
      </c>
    </row>
    <row r="5043" spans="1:22" ht="14.25" customHeight="1">
      <c r="A5043" s="2">
        <v>5042</v>
      </c>
      <c r="B5043" s="2" t="s">
        <v>7960</v>
      </c>
      <c r="C5043" s="2">
        <f>YEAR(Data!$D5043)</f>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67.710000000000008</v>
      </c>
      <c r="T5043" s="2">
        <v>3</v>
      </c>
      <c r="U5043" s="2">
        <v>0</v>
      </c>
      <c r="V5043" s="2">
        <v>32.500799999999998</v>
      </c>
    </row>
    <row r="5044" spans="1:22" ht="14.25" customHeight="1">
      <c r="A5044" s="2">
        <v>5043</v>
      </c>
      <c r="B5044" s="2" t="s">
        <v>7960</v>
      </c>
      <c r="C5044" s="2">
        <f>YEAR(Data!$D5044)</f>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2">
        <v>38.975999999999985</v>
      </c>
    </row>
    <row r="5045" spans="1:22" ht="14.25" customHeight="1">
      <c r="A5045" s="2">
        <v>5044</v>
      </c>
      <c r="B5045" s="2" t="s">
        <v>7960</v>
      </c>
      <c r="C5045" s="2">
        <f>YEAR(Data!$D5045)</f>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2">
        <v>191.65860000000001</v>
      </c>
    </row>
    <row r="5046" spans="1:22" ht="14.25" customHeight="1">
      <c r="A5046" s="2">
        <v>5045</v>
      </c>
      <c r="B5046" s="2" t="s">
        <v>7960</v>
      </c>
      <c r="C5046" s="2">
        <f>YEAR(Data!$D5046)</f>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2">
        <v>28.857999999999997</v>
      </c>
    </row>
    <row r="5047" spans="1:22" ht="14.25" customHeight="1">
      <c r="A5047" s="2">
        <v>5046</v>
      </c>
      <c r="B5047" s="2" t="s">
        <v>7960</v>
      </c>
      <c r="C5047" s="2">
        <f>YEAR(Data!$D5047)</f>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2">
        <v>187.39760000000001</v>
      </c>
    </row>
    <row r="5048" spans="1:22" ht="14.25" customHeight="1">
      <c r="A5048" s="2">
        <v>5047</v>
      </c>
      <c r="B5048" s="2" t="s">
        <v>7960</v>
      </c>
      <c r="C5048" s="2">
        <f>YEAR(Data!$D5048)</f>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5.1840000000000011</v>
      </c>
      <c r="T5048" s="2">
        <v>3</v>
      </c>
      <c r="U5048" s="2">
        <v>0.2</v>
      </c>
      <c r="V5048" s="2">
        <v>1.8143999999999996</v>
      </c>
    </row>
    <row r="5049" spans="1:22" ht="14.25" customHeight="1">
      <c r="A5049" s="2">
        <v>5048</v>
      </c>
      <c r="B5049" s="2" t="s">
        <v>7960</v>
      </c>
      <c r="C5049" s="2">
        <f>YEAR(Data!$D5049)</f>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2">
        <v>3.9690000000000003</v>
      </c>
    </row>
    <row r="5050" spans="1:22" ht="14.25" customHeight="1">
      <c r="A5050" s="2">
        <v>5049</v>
      </c>
      <c r="B5050" s="2" t="s">
        <v>7961</v>
      </c>
      <c r="C5050" s="2">
        <f>YEAR(Data!$D5050)</f>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8.1339999999999986</v>
      </c>
      <c r="T5050" s="2">
        <v>7</v>
      </c>
      <c r="U5050" s="2">
        <v>0.8</v>
      </c>
      <c r="V5050" s="2">
        <v>-13.827800000000003</v>
      </c>
    </row>
    <row r="5051" spans="1:22" ht="14.25" customHeight="1">
      <c r="A5051" s="2">
        <v>5050</v>
      </c>
      <c r="B5051" s="2" t="s">
        <v>7961</v>
      </c>
      <c r="C5051" s="2">
        <f>YEAR(Data!$D5051)</f>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79.984000000000009</v>
      </c>
      <c r="T5051" s="2">
        <v>2</v>
      </c>
      <c r="U5051" s="2">
        <v>0.2</v>
      </c>
      <c r="V5051" s="2">
        <v>13.997199999999999</v>
      </c>
    </row>
    <row r="5052" spans="1:22" ht="14.25" customHeight="1">
      <c r="A5052" s="2">
        <v>5051</v>
      </c>
      <c r="B5052" s="2" t="s">
        <v>7962</v>
      </c>
      <c r="C5052" s="2">
        <f>YEAR(Data!$D5052)</f>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2">
        <v>8.7137999999999991</v>
      </c>
    </row>
    <row r="5053" spans="1:22" ht="14.25" customHeight="1">
      <c r="A5053" s="2">
        <v>5052</v>
      </c>
      <c r="B5053" s="2" t="s">
        <v>7963</v>
      </c>
      <c r="C5053" s="2">
        <f>YEAR(Data!$D5053)</f>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24.400000000000002</v>
      </c>
      <c r="T5053" s="2">
        <v>2</v>
      </c>
      <c r="U5053" s="2">
        <v>0.2</v>
      </c>
      <c r="V5053" s="2">
        <v>7.9299999999999971</v>
      </c>
    </row>
    <row r="5054" spans="1:22" ht="14.25" customHeight="1">
      <c r="A5054" s="2">
        <v>5053</v>
      </c>
      <c r="B5054" s="2" t="s">
        <v>7964</v>
      </c>
      <c r="C5054" s="2">
        <f>YEAR(Data!$D5054)</f>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2">
        <v>91.950799999999987</v>
      </c>
    </row>
    <row r="5055" spans="1:22" ht="14.25" customHeight="1">
      <c r="A5055" s="2">
        <v>5054</v>
      </c>
      <c r="B5055" s="2" t="s">
        <v>7965</v>
      </c>
      <c r="C5055" s="2">
        <f>YEAR(Data!$D5055)</f>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398.40000000000003</v>
      </c>
      <c r="T5055" s="2">
        <v>5</v>
      </c>
      <c r="U5055" s="2">
        <v>0.2</v>
      </c>
      <c r="V5055" s="2">
        <v>84.659999999999982</v>
      </c>
    </row>
    <row r="5056" spans="1:22" ht="14.25" customHeight="1">
      <c r="A5056" s="2">
        <v>5055</v>
      </c>
      <c r="B5056" s="2" t="s">
        <v>7965</v>
      </c>
      <c r="C5056" s="2">
        <f>YEAR(Data!$D5056)</f>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7.0559999999999992</v>
      </c>
      <c r="T5056" s="2">
        <v>3</v>
      </c>
      <c r="U5056" s="2">
        <v>0.2</v>
      </c>
      <c r="V5056" s="2">
        <v>0.79379999999999962</v>
      </c>
    </row>
    <row r="5057" spans="1:22" ht="14.25" customHeight="1">
      <c r="A5057" s="2">
        <v>5056</v>
      </c>
      <c r="B5057" s="2" t="s">
        <v>7965</v>
      </c>
      <c r="C5057" s="2">
        <f>YEAR(Data!$D5057)</f>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1352.3975999999998</v>
      </c>
      <c r="T5057" s="2">
        <v>9</v>
      </c>
      <c r="U5057" s="2">
        <v>0.32</v>
      </c>
      <c r="V5057" s="2">
        <v>-437.5404000000002</v>
      </c>
    </row>
    <row r="5058" spans="1:22" ht="14.25" customHeight="1">
      <c r="A5058" s="2">
        <v>5057</v>
      </c>
      <c r="B5058" s="2" t="s">
        <v>7966</v>
      </c>
      <c r="C5058" s="2">
        <f>YEAR(Data!$D5058)</f>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26.400000000000002</v>
      </c>
      <c r="T5058" s="2">
        <v>5</v>
      </c>
      <c r="U5058" s="2">
        <v>0</v>
      </c>
      <c r="V5058" s="2">
        <v>11.879999999999999</v>
      </c>
    </row>
    <row r="5059" spans="1:22" ht="14.25" customHeight="1">
      <c r="A5059" s="2">
        <v>5058</v>
      </c>
      <c r="B5059" s="2" t="s">
        <v>7966</v>
      </c>
      <c r="C5059" s="2">
        <f>YEAR(Data!$D5059)</f>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2">
        <v>0.83759999999999835</v>
      </c>
    </row>
    <row r="5060" spans="1:22" ht="14.25" customHeight="1">
      <c r="A5060" s="2">
        <v>5059</v>
      </c>
      <c r="B5060" s="2" t="s">
        <v>7968</v>
      </c>
      <c r="C5060" s="2">
        <f>YEAR(Data!$D5060)</f>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2">
        <v>-83.204999999999984</v>
      </c>
    </row>
    <row r="5061" spans="1:22" ht="14.25" customHeight="1">
      <c r="A5061" s="2">
        <v>5060</v>
      </c>
      <c r="B5061" s="2" t="s">
        <v>7969</v>
      </c>
      <c r="C5061" s="2">
        <f>YEAR(Data!$D5061)</f>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2">
        <v>195.99440000000004</v>
      </c>
    </row>
    <row r="5062" spans="1:22" ht="14.25" customHeight="1">
      <c r="A5062" s="2">
        <v>5061</v>
      </c>
      <c r="B5062" s="2" t="s">
        <v>7969</v>
      </c>
      <c r="C5062" s="2">
        <f>YEAR(Data!$D5062)</f>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2">
        <v>70.178400000000025</v>
      </c>
    </row>
    <row r="5063" spans="1:22" ht="14.25" customHeight="1">
      <c r="A5063" s="2">
        <v>5062</v>
      </c>
      <c r="B5063" s="2" t="s">
        <v>7971</v>
      </c>
      <c r="C5063" s="2">
        <f>YEAR(Data!$D5063)</f>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2">
        <v>21.99</v>
      </c>
    </row>
    <row r="5064" spans="1:22" ht="14.25" customHeight="1">
      <c r="A5064" s="2">
        <v>5063</v>
      </c>
      <c r="B5064" s="2" t="s">
        <v>7971</v>
      </c>
      <c r="C5064" s="2">
        <f>YEAR(Data!$D5064)</f>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377.96999999999997</v>
      </c>
      <c r="T5064" s="2">
        <v>3</v>
      </c>
      <c r="U5064" s="2">
        <v>0</v>
      </c>
      <c r="V5064" s="2">
        <v>105.83160000000002</v>
      </c>
    </row>
    <row r="5065" spans="1:22" ht="14.25" customHeight="1">
      <c r="A5065" s="2">
        <v>5064</v>
      </c>
      <c r="B5065" s="2" t="s">
        <v>7971</v>
      </c>
      <c r="C5065" s="2">
        <f>YEAR(Data!$D5065)</f>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123.96000000000001</v>
      </c>
      <c r="T5065" s="2">
        <v>3</v>
      </c>
      <c r="U5065" s="2">
        <v>0</v>
      </c>
      <c r="V5065" s="2">
        <v>11.156400000000005</v>
      </c>
    </row>
    <row r="5066" spans="1:22" ht="14.25" customHeight="1">
      <c r="A5066" s="2">
        <v>5065</v>
      </c>
      <c r="B5066" s="2" t="s">
        <v>7972</v>
      </c>
      <c r="C5066" s="2">
        <f>YEAR(Data!$D5066)</f>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113.67419999999998</v>
      </c>
    </row>
    <row r="5067" spans="1:22" ht="14.25" customHeight="1">
      <c r="A5067" s="2">
        <v>5066</v>
      </c>
      <c r="B5067" s="2" t="s">
        <v>7973</v>
      </c>
      <c r="C5067" s="2">
        <f>YEAR(Data!$D5067)</f>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383.97600000000006</v>
      </c>
      <c r="T5067" s="2">
        <v>3</v>
      </c>
      <c r="U5067" s="2">
        <v>0.2</v>
      </c>
      <c r="V5067" s="2">
        <v>81.59490000000001</v>
      </c>
    </row>
    <row r="5068" spans="1:22" ht="14.25" customHeight="1">
      <c r="A5068" s="2">
        <v>5067</v>
      </c>
      <c r="B5068" s="2" t="s">
        <v>7973</v>
      </c>
      <c r="C5068" s="2">
        <f>YEAR(Data!$D5068)</f>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1781.6819999999998</v>
      </c>
      <c r="T5068" s="2">
        <v>7</v>
      </c>
      <c r="U5068" s="2">
        <v>0.4</v>
      </c>
      <c r="V5068" s="2">
        <v>-653.28340000000003</v>
      </c>
    </row>
    <row r="5069" spans="1:22" ht="14.25" customHeight="1">
      <c r="A5069" s="2">
        <v>5068</v>
      </c>
      <c r="B5069" s="2" t="s">
        <v>7974</v>
      </c>
      <c r="C5069" s="2">
        <f>YEAR(Data!$D5069)</f>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21.400000000000002</v>
      </c>
      <c r="T5069" s="2">
        <v>5</v>
      </c>
      <c r="U5069" s="2">
        <v>0</v>
      </c>
      <c r="V5069" s="2">
        <v>6.2059999999999977</v>
      </c>
    </row>
    <row r="5070" spans="1:22" ht="14.25" customHeight="1">
      <c r="A5070" s="2">
        <v>5069</v>
      </c>
      <c r="B5070" s="2" t="s">
        <v>7975</v>
      </c>
      <c r="C5070" s="2">
        <f>YEAR(Data!$D5070)</f>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2">
        <v>274.995</v>
      </c>
    </row>
    <row r="5071" spans="1:22" ht="14.25" customHeight="1">
      <c r="A5071" s="2">
        <v>5070</v>
      </c>
      <c r="B5071" s="2" t="s">
        <v>7975</v>
      </c>
      <c r="C5071" s="2">
        <f>YEAR(Data!$D5071)</f>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2">
        <v>37.229999999999983</v>
      </c>
    </row>
    <row r="5072" spans="1:22" ht="14.25" customHeight="1">
      <c r="A5072" s="2">
        <v>5071</v>
      </c>
      <c r="B5072" s="2" t="s">
        <v>7975</v>
      </c>
      <c r="C5072" s="2">
        <f>YEAR(Data!$D5072)</f>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38.339999999999996</v>
      </c>
      <c r="T5072" s="2">
        <v>3</v>
      </c>
      <c r="U5072" s="2">
        <v>0</v>
      </c>
      <c r="V5072" s="2">
        <v>17.253</v>
      </c>
    </row>
    <row r="5073" spans="1:22" ht="14.25" customHeight="1">
      <c r="A5073" s="2">
        <v>5072</v>
      </c>
      <c r="B5073" s="2" t="s">
        <v>7975</v>
      </c>
      <c r="C5073" s="2">
        <f>YEAR(Data!$D5073)</f>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2">
        <v>22.629600000000003</v>
      </c>
    </row>
    <row r="5074" spans="1:22" ht="14.25" customHeight="1">
      <c r="A5074" s="2">
        <v>5073</v>
      </c>
      <c r="B5074" s="2" t="s">
        <v>7975</v>
      </c>
      <c r="C5074" s="2">
        <f>YEAR(Data!$D5074)</f>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2">
        <v>83.994400000000013</v>
      </c>
    </row>
    <row r="5075" spans="1:22" ht="14.25" customHeight="1">
      <c r="A5075" s="2">
        <v>5074</v>
      </c>
      <c r="B5075" s="2" t="s">
        <v>7976</v>
      </c>
      <c r="C5075" s="2">
        <f>YEAR(Data!$D5075)</f>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2">
        <v>15.700000000000003</v>
      </c>
    </row>
    <row r="5076" spans="1:22" ht="14.25" customHeight="1">
      <c r="A5076" s="2">
        <v>5075</v>
      </c>
      <c r="B5076" s="2" t="s">
        <v>7977</v>
      </c>
      <c r="C5076" s="2">
        <f>YEAR(Data!$D5076)</f>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2">
        <v>4.5187999999999997</v>
      </c>
    </row>
    <row r="5077" spans="1:22" ht="14.25" customHeight="1">
      <c r="A5077" s="2">
        <v>5076</v>
      </c>
      <c r="B5077" s="2" t="s">
        <v>7978</v>
      </c>
      <c r="C5077" s="2">
        <f>YEAR(Data!$D5077)</f>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744.09999999999991</v>
      </c>
      <c r="T5077" s="2">
        <v>5</v>
      </c>
      <c r="U5077" s="2">
        <v>0.3</v>
      </c>
      <c r="V5077" s="2">
        <v>-95.670000000000044</v>
      </c>
    </row>
    <row r="5078" spans="1:22" ht="14.25" customHeight="1">
      <c r="A5078" s="2">
        <v>5077</v>
      </c>
      <c r="B5078" s="2" t="s">
        <v>7978</v>
      </c>
      <c r="C5078" s="2">
        <f>YEAR(Data!$D5078)</f>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44.840000000000011</v>
      </c>
      <c r="T5078" s="2">
        <v>5</v>
      </c>
      <c r="U5078" s="2">
        <v>0.2</v>
      </c>
      <c r="V5078" s="2">
        <v>5.6049999999999951</v>
      </c>
    </row>
    <row r="5079" spans="1:22" ht="14.25" customHeight="1">
      <c r="A5079" s="2">
        <v>5078</v>
      </c>
      <c r="B5079" s="2" t="s">
        <v>7978</v>
      </c>
      <c r="C5079" s="2">
        <f>YEAR(Data!$D5079)</f>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401.59000000000003</v>
      </c>
      <c r="T5079" s="2">
        <v>2</v>
      </c>
      <c r="U5079" s="2">
        <v>0.3</v>
      </c>
      <c r="V5079" s="2">
        <v>-131.95100000000002</v>
      </c>
    </row>
    <row r="5080" spans="1:22" ht="14.25" customHeight="1">
      <c r="A5080" s="2">
        <v>5079</v>
      </c>
      <c r="B5080" s="2" t="s">
        <v>7979</v>
      </c>
      <c r="C5080" s="2">
        <f>YEAR(Data!$D5080)</f>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18.240000000000002</v>
      </c>
      <c r="T5080" s="2">
        <v>3</v>
      </c>
      <c r="U5080" s="2">
        <v>0</v>
      </c>
      <c r="V5080" s="2">
        <v>8.5727999999999991</v>
      </c>
    </row>
    <row r="5081" spans="1:22" ht="14.25" customHeight="1">
      <c r="A5081" s="2">
        <v>5080</v>
      </c>
      <c r="B5081" s="2" t="s">
        <v>7980</v>
      </c>
      <c r="C5081" s="2">
        <f>YEAR(Data!$D5081)</f>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359.49899999999997</v>
      </c>
      <c r="T5081" s="2">
        <v>3</v>
      </c>
      <c r="U5081" s="2">
        <v>0.15</v>
      </c>
      <c r="V5081" s="2">
        <v>-29.605799999999981</v>
      </c>
    </row>
    <row r="5082" spans="1:22" ht="14.25" customHeight="1">
      <c r="A5082" s="2">
        <v>5081</v>
      </c>
      <c r="B5082" s="2" t="s">
        <v>7980</v>
      </c>
      <c r="C5082" s="2">
        <f>YEAR(Data!$D5082)</f>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2">
        <v>2.8296000000000001</v>
      </c>
    </row>
    <row r="5083" spans="1:22" ht="14.25" customHeight="1">
      <c r="A5083" s="2">
        <v>5082</v>
      </c>
      <c r="B5083" s="2" t="s">
        <v>7981</v>
      </c>
      <c r="C5083" s="2">
        <f>YEAR(Data!$D5083)</f>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20.736000000000004</v>
      </c>
      <c r="T5083" s="2">
        <v>4</v>
      </c>
      <c r="U5083" s="2">
        <v>0.2</v>
      </c>
      <c r="V5083" s="2">
        <v>7.2576000000000001</v>
      </c>
    </row>
    <row r="5084" spans="1:22" ht="14.25" customHeight="1">
      <c r="A5084" s="2">
        <v>5083</v>
      </c>
      <c r="B5084" s="2" t="s">
        <v>7982</v>
      </c>
      <c r="C5084" s="2">
        <f>YEAR(Data!$D5084)</f>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2">
        <v>8.3524000000000012</v>
      </c>
    </row>
    <row r="5085" spans="1:22" ht="14.25" customHeight="1">
      <c r="A5085" s="2">
        <v>5084</v>
      </c>
      <c r="B5085" s="2" t="s">
        <v>7982</v>
      </c>
      <c r="C5085" s="2">
        <f>YEAR(Data!$D5085)</f>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64.704000000000008</v>
      </c>
      <c r="T5085" s="2">
        <v>3</v>
      </c>
      <c r="U5085" s="2">
        <v>0.2</v>
      </c>
      <c r="V5085" s="2">
        <v>23.455199999999998</v>
      </c>
    </row>
    <row r="5086" spans="1:22" ht="14.25" customHeight="1">
      <c r="A5086" s="2">
        <v>5085</v>
      </c>
      <c r="B5086" s="2" t="s">
        <v>7985</v>
      </c>
      <c r="C5086" s="2">
        <f>YEAR(Data!$D5086)</f>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2">
        <v>48.539199999999994</v>
      </c>
    </row>
    <row r="5087" spans="1:22" ht="14.25" customHeight="1">
      <c r="A5087" s="2">
        <v>5086</v>
      </c>
      <c r="B5087" s="2" t="s">
        <v>7986</v>
      </c>
      <c r="C5087" s="2">
        <f>YEAR(Data!$D5087)</f>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5.7919999999999989</v>
      </c>
      <c r="T5087" s="2">
        <v>2</v>
      </c>
      <c r="U5087" s="2">
        <v>0.8</v>
      </c>
      <c r="V5087" s="2">
        <v>-9.5568000000000026</v>
      </c>
    </row>
    <row r="5088" spans="1:22" ht="14.25" customHeight="1">
      <c r="A5088" s="2">
        <v>5087</v>
      </c>
      <c r="B5088" s="2" t="s">
        <v>7987</v>
      </c>
      <c r="C5088" s="2">
        <f>YEAR(Data!$D5088)</f>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466.15799999999996</v>
      </c>
      <c r="T5088" s="2">
        <v>7</v>
      </c>
      <c r="U5088" s="2">
        <v>0.4</v>
      </c>
      <c r="V5088" s="2">
        <v>-93.231599999999958</v>
      </c>
    </row>
    <row r="5089" spans="1:22" ht="14.25" customHeight="1">
      <c r="A5089" s="2">
        <v>5088</v>
      </c>
      <c r="B5089" s="2" t="s">
        <v>7987</v>
      </c>
      <c r="C5089" s="2">
        <f>YEAR(Data!$D5089)</f>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10.312000000000001</v>
      </c>
      <c r="T5089" s="2">
        <v>1</v>
      </c>
      <c r="U5089" s="2">
        <v>0.2</v>
      </c>
      <c r="V5089" s="2">
        <v>-1.2890000000000006</v>
      </c>
    </row>
    <row r="5090" spans="1:22" ht="14.25" customHeight="1">
      <c r="A5090" s="2">
        <v>5089</v>
      </c>
      <c r="B5090" s="2" t="s">
        <v>7987</v>
      </c>
      <c r="C5090" s="2">
        <f>YEAR(Data!$D5090)</f>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2">
        <v>-1.7892000000000001</v>
      </c>
    </row>
    <row r="5091" spans="1:22" ht="14.25" customHeight="1">
      <c r="A5091" s="2">
        <v>5090</v>
      </c>
      <c r="B5091" s="2" t="s">
        <v>7990</v>
      </c>
      <c r="C5091" s="2">
        <f>YEAR(Data!$D5091)</f>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7.9680000000000009</v>
      </c>
      <c r="T5091" s="2">
        <v>2</v>
      </c>
      <c r="U5091" s="2">
        <v>0.2</v>
      </c>
      <c r="V5091" s="2">
        <v>2.8884000000000007</v>
      </c>
    </row>
    <row r="5092" spans="1:22" ht="14.25" customHeight="1">
      <c r="A5092" s="2">
        <v>5091</v>
      </c>
      <c r="B5092" s="2" t="s">
        <v>7990</v>
      </c>
      <c r="C5092" s="2">
        <f>YEAR(Data!$D5092)</f>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2">
        <v>3.1842000000000001</v>
      </c>
    </row>
    <row r="5093" spans="1:22" ht="14.25" customHeight="1">
      <c r="A5093" s="2">
        <v>5092</v>
      </c>
      <c r="B5093" s="2" t="s">
        <v>7992</v>
      </c>
      <c r="C5093" s="2">
        <f>YEAR(Data!$D5093)</f>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2">
        <v>-0.6048</v>
      </c>
    </row>
    <row r="5094" spans="1:22" ht="14.25" customHeight="1">
      <c r="A5094" s="2">
        <v>5093</v>
      </c>
      <c r="B5094" s="2" t="s">
        <v>7993</v>
      </c>
      <c r="C5094" s="2">
        <f>YEAR(Data!$D5094)</f>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51.449999999999996</v>
      </c>
      <c r="T5094" s="2">
        <v>3</v>
      </c>
      <c r="U5094" s="2">
        <v>0</v>
      </c>
      <c r="V5094" s="2">
        <v>13.891499999999999</v>
      </c>
    </row>
    <row r="5095" spans="1:22" ht="14.25" customHeight="1">
      <c r="A5095" s="2">
        <v>5094</v>
      </c>
      <c r="B5095" s="2" t="s">
        <v>7994</v>
      </c>
      <c r="C5095" s="2">
        <f>YEAR(Data!$D5095)</f>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14.015999999999996</v>
      </c>
      <c r="T5095" s="2">
        <v>4</v>
      </c>
      <c r="U5095" s="2">
        <v>0.8</v>
      </c>
      <c r="V5095" s="2">
        <v>-31.536000000000001</v>
      </c>
    </row>
    <row r="5096" spans="1:22" ht="14.25" customHeight="1">
      <c r="A5096" s="2">
        <v>5095</v>
      </c>
      <c r="B5096" s="2" t="s">
        <v>7994</v>
      </c>
      <c r="C5096" s="2">
        <f>YEAR(Data!$D5096)</f>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214.95000000000002</v>
      </c>
      <c r="T5096" s="2">
        <v>5</v>
      </c>
      <c r="U5096" s="2">
        <v>0.5</v>
      </c>
      <c r="V5096" s="2">
        <v>-120.37200000000003</v>
      </c>
    </row>
    <row r="5097" spans="1:22" ht="14.25" customHeight="1">
      <c r="A5097" s="2">
        <v>5096</v>
      </c>
      <c r="B5097" s="2" t="s">
        <v>7994</v>
      </c>
      <c r="C5097" s="2">
        <f>YEAR(Data!$D5097)</f>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2">
        <v>-7.0080000000000044</v>
      </c>
    </row>
    <row r="5098" spans="1:22" ht="14.25" customHeight="1">
      <c r="A5098" s="2">
        <v>5097</v>
      </c>
      <c r="B5098" s="2" t="s">
        <v>7994</v>
      </c>
      <c r="C5098" s="2">
        <f>YEAR(Data!$D5098)</f>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10.776000000000002</v>
      </c>
      <c r="T5098" s="2">
        <v>3</v>
      </c>
      <c r="U5098" s="2">
        <v>0.6</v>
      </c>
      <c r="V5098" s="2">
        <v>-4.8491999999999997</v>
      </c>
    </row>
    <row r="5099" spans="1:22" ht="14.25" customHeight="1">
      <c r="A5099" s="2">
        <v>5098</v>
      </c>
      <c r="B5099" s="2" t="s">
        <v>7994</v>
      </c>
      <c r="C5099" s="2">
        <f>YEAR(Data!$D5099)</f>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4.5999999999999988</v>
      </c>
      <c r="T5099" s="2">
        <v>2</v>
      </c>
      <c r="U5099" s="2">
        <v>0.8</v>
      </c>
      <c r="V5099" s="2">
        <v>-8.0500000000000025</v>
      </c>
    </row>
    <row r="5100" spans="1:22" ht="14.25" customHeight="1">
      <c r="A5100" s="2">
        <v>5099</v>
      </c>
      <c r="B5100" s="2" t="s">
        <v>7994</v>
      </c>
      <c r="C5100" s="2">
        <f>YEAR(Data!$D5100)</f>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2">
        <v>-8.3524000000000012</v>
      </c>
    </row>
    <row r="5101" spans="1:22" ht="14.25" customHeight="1">
      <c r="A5101" s="2">
        <v>5100</v>
      </c>
      <c r="B5101" s="2" t="s">
        <v>7995</v>
      </c>
      <c r="C5101" s="2">
        <f>YEAR(Data!$D5101)</f>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2">
        <v>6.4638000000000009</v>
      </c>
    </row>
    <row r="5102" spans="1:22" ht="14.25" customHeight="1">
      <c r="A5102" s="2">
        <v>5101</v>
      </c>
      <c r="B5102" s="2" t="s">
        <v>7996</v>
      </c>
      <c r="C5102" s="2">
        <f>YEAR(Data!$D5102)</f>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4.4479999999999995</v>
      </c>
      <c r="T5102" s="2">
        <v>2</v>
      </c>
      <c r="U5102" s="2">
        <v>0.2</v>
      </c>
      <c r="V5102" s="2">
        <v>0.3335999999999999</v>
      </c>
    </row>
    <row r="5103" spans="1:22" ht="14.25" customHeight="1">
      <c r="A5103" s="2">
        <v>5102</v>
      </c>
      <c r="B5103" s="2" t="s">
        <v>7996</v>
      </c>
      <c r="C5103" s="2">
        <f>YEAR(Data!$D5103)</f>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5.1840000000000011</v>
      </c>
      <c r="T5103" s="2">
        <v>1</v>
      </c>
      <c r="U5103" s="2">
        <v>0.2</v>
      </c>
      <c r="V5103" s="2">
        <v>1.8792</v>
      </c>
    </row>
    <row r="5104" spans="1:22" ht="14.25" customHeight="1">
      <c r="A5104" s="2">
        <v>5103</v>
      </c>
      <c r="B5104" s="2" t="s">
        <v>7996</v>
      </c>
      <c r="C5104" s="2">
        <f>YEAR(Data!$D5104)</f>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15.552000000000003</v>
      </c>
      <c r="T5104" s="2">
        <v>3</v>
      </c>
      <c r="U5104" s="2">
        <v>0.2</v>
      </c>
      <c r="V5104" s="2">
        <v>5.4432</v>
      </c>
    </row>
    <row r="5105" spans="1:22" ht="14.25" customHeight="1">
      <c r="A5105" s="2">
        <v>5104</v>
      </c>
      <c r="B5105" s="2" t="s">
        <v>7997</v>
      </c>
      <c r="C5105" s="2">
        <f>YEAR(Data!$D5105)</f>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40.032000000000004</v>
      </c>
      <c r="T5105" s="2">
        <v>6</v>
      </c>
      <c r="U5105" s="2">
        <v>0.2</v>
      </c>
      <c r="V5105" s="2">
        <v>12.509999999999993</v>
      </c>
    </row>
    <row r="5106" spans="1:22" ht="14.25" customHeight="1">
      <c r="A5106" s="2">
        <v>5105</v>
      </c>
      <c r="B5106" s="2" t="s">
        <v>7997</v>
      </c>
      <c r="C5106" s="2">
        <f>YEAR(Data!$D5106)</f>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2">
        <v>5.0327999999999999</v>
      </c>
    </row>
    <row r="5107" spans="1:22" ht="14.25" customHeight="1">
      <c r="A5107" s="2">
        <v>5106</v>
      </c>
      <c r="B5107" s="2" t="s">
        <v>7998</v>
      </c>
      <c r="C5107" s="2">
        <f>YEAR(Data!$D5107)</f>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2">
        <v>13.972799999999999</v>
      </c>
    </row>
    <row r="5108" spans="1:22" ht="14.25" customHeight="1">
      <c r="A5108" s="2">
        <v>5107</v>
      </c>
      <c r="B5108" s="2" t="s">
        <v>7999</v>
      </c>
      <c r="C5108" s="2">
        <f>YEAR(Data!$D5108)</f>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2">
        <v>23.225999999999999</v>
      </c>
    </row>
    <row r="5109" spans="1:22" ht="14.25" customHeight="1">
      <c r="A5109" s="2">
        <v>5108</v>
      </c>
      <c r="B5109" s="2" t="s">
        <v>8000</v>
      </c>
      <c r="C5109" s="2">
        <f>YEAR(Data!$D5109)</f>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42.047999999999995</v>
      </c>
      <c r="T5109" s="2">
        <v>9</v>
      </c>
      <c r="U5109" s="2">
        <v>0.2</v>
      </c>
      <c r="V5109" s="2">
        <v>5.2559999999999985</v>
      </c>
    </row>
    <row r="5110" spans="1:22" ht="14.25" customHeight="1">
      <c r="A5110" s="2">
        <v>5109</v>
      </c>
      <c r="B5110" s="2" t="s">
        <v>8000</v>
      </c>
      <c r="C5110" s="2">
        <f>YEAR(Data!$D5110)</f>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2">
        <v>6.7920000000000016</v>
      </c>
    </row>
    <row r="5111" spans="1:22" ht="14.25" customHeight="1">
      <c r="A5111" s="2">
        <v>5110</v>
      </c>
      <c r="B5111" s="2" t="s">
        <v>8001</v>
      </c>
      <c r="C5111" s="2">
        <f>YEAR(Data!$D5111)</f>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2">
        <v>19.692</v>
      </c>
    </row>
    <row r="5112" spans="1:22" ht="14.25" customHeight="1">
      <c r="A5112" s="2">
        <v>5111</v>
      </c>
      <c r="B5112" s="2" t="s">
        <v>8001</v>
      </c>
      <c r="C5112" s="2">
        <f>YEAR(Data!$D5112)</f>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-35.046000000000028</v>
      </c>
    </row>
    <row r="5113" spans="1:22" ht="14.25" customHeight="1">
      <c r="A5113" s="2">
        <v>5112</v>
      </c>
      <c r="B5113" s="2" t="s">
        <v>8001</v>
      </c>
      <c r="C5113" s="2">
        <f>YEAR(Data!$D5113)</f>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10.048000000000002</v>
      </c>
      <c r="T5113" s="2">
        <v>4</v>
      </c>
      <c r="U5113" s="2">
        <v>0.2</v>
      </c>
      <c r="V5113" s="2">
        <v>3.1399999999999988</v>
      </c>
    </row>
    <row r="5114" spans="1:22" ht="14.25" customHeight="1">
      <c r="A5114" s="2">
        <v>5113</v>
      </c>
      <c r="B5114" s="2" t="s">
        <v>8002</v>
      </c>
      <c r="C5114" s="2">
        <f>YEAR(Data!$D5114)</f>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17.496000000000002</v>
      </c>
      <c r="T5114" s="2">
        <v>9</v>
      </c>
      <c r="U5114" s="2">
        <v>0.6</v>
      </c>
      <c r="V5114" s="2">
        <v>-7.4357999999999969</v>
      </c>
    </row>
    <row r="5115" spans="1:22" ht="14.25" customHeight="1">
      <c r="A5115" s="2">
        <v>5114</v>
      </c>
      <c r="B5115" s="2" t="s">
        <v>8005</v>
      </c>
      <c r="C5115" s="2">
        <f>YEAR(Data!$D5115)</f>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15.552000000000003</v>
      </c>
      <c r="T5115" s="2">
        <v>3</v>
      </c>
      <c r="U5115" s="2">
        <v>0.2</v>
      </c>
      <c r="V5115" s="2">
        <v>5.4432</v>
      </c>
    </row>
    <row r="5116" spans="1:22" ht="14.25" customHeight="1">
      <c r="A5116" s="2">
        <v>5115</v>
      </c>
      <c r="B5116" s="2" t="s">
        <v>8006</v>
      </c>
      <c r="C5116" s="2">
        <f>YEAR(Data!$D5116)</f>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10.776000000000002</v>
      </c>
      <c r="T5116" s="2">
        <v>3</v>
      </c>
      <c r="U5116" s="2">
        <v>0.2</v>
      </c>
      <c r="V5116" s="2">
        <v>3.3674999999999984</v>
      </c>
    </row>
    <row r="5117" spans="1:22" ht="14.25" customHeight="1">
      <c r="A5117" s="2">
        <v>5116</v>
      </c>
      <c r="B5117" s="2" t="s">
        <v>8007</v>
      </c>
      <c r="C5117" s="2">
        <f>YEAR(Data!$D5117)</f>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3.3040000000000003</v>
      </c>
      <c r="T5117" s="2">
        <v>1</v>
      </c>
      <c r="U5117" s="2">
        <v>0.2</v>
      </c>
      <c r="V5117" s="2">
        <v>1.0737999999999999</v>
      </c>
    </row>
    <row r="5118" spans="1:22" ht="14.25" customHeight="1">
      <c r="A5118" s="2">
        <v>5117</v>
      </c>
      <c r="B5118" s="2" t="s">
        <v>8010</v>
      </c>
      <c r="C5118" s="2">
        <f>YEAR(Data!$D5118)</f>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2">
        <v>0</v>
      </c>
    </row>
    <row r="5119" spans="1:22" ht="14.25" customHeight="1">
      <c r="A5119" s="2">
        <v>5118</v>
      </c>
      <c r="B5119" s="2" t="s">
        <v>8011</v>
      </c>
      <c r="C5119" s="2">
        <f>YEAR(Data!$D5119)</f>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2">
        <v>16.186799999999998</v>
      </c>
    </row>
    <row r="5120" spans="1:22" ht="14.25" customHeight="1">
      <c r="A5120" s="2">
        <v>5119</v>
      </c>
      <c r="B5120" s="2" t="s">
        <v>8011</v>
      </c>
      <c r="C5120" s="2">
        <f>YEAR(Data!$D5120)</f>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2">
        <v>296.06709999999998</v>
      </c>
    </row>
    <row r="5121" spans="1:22" ht="14.25" customHeight="1">
      <c r="A5121" s="2">
        <v>5120</v>
      </c>
      <c r="B5121" s="2" t="s">
        <v>8011</v>
      </c>
      <c r="C5121" s="2">
        <f>YEAR(Data!$D5121)</f>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79.056000000000012</v>
      </c>
      <c r="T5121" s="2">
        <v>9</v>
      </c>
      <c r="U5121" s="2">
        <v>0.2</v>
      </c>
      <c r="V5121" s="2">
        <v>28.657800000000002</v>
      </c>
    </row>
    <row r="5122" spans="1:22" ht="14.25" customHeight="1">
      <c r="A5122" s="2">
        <v>5121</v>
      </c>
      <c r="B5122" s="2" t="s">
        <v>8012</v>
      </c>
      <c r="C5122" s="2">
        <f>YEAR(Data!$D5122)</f>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232.54999999999998</v>
      </c>
      <c r="T5122" s="2">
        <v>5</v>
      </c>
      <c r="U5122" s="2">
        <v>0</v>
      </c>
      <c r="V5122" s="2">
        <v>9.3019999999999925</v>
      </c>
    </row>
    <row r="5123" spans="1:22" ht="14.25" customHeight="1">
      <c r="A5123" s="2">
        <v>5122</v>
      </c>
      <c r="B5123" s="2" t="s">
        <v>8012</v>
      </c>
      <c r="C5123" s="2">
        <f>YEAR(Data!$D5123)</f>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2">
        <v>42.991400000000006</v>
      </c>
    </row>
    <row r="5124" spans="1:22" ht="14.25" customHeight="1">
      <c r="A5124" s="2">
        <v>5123</v>
      </c>
      <c r="B5124" s="2" t="s">
        <v>8012</v>
      </c>
      <c r="C5124" s="2">
        <f>YEAR(Data!$D5124)</f>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2">
        <v>9.3312000000000008</v>
      </c>
    </row>
    <row r="5125" spans="1:22" ht="14.25" customHeight="1">
      <c r="A5125" s="2">
        <v>5124</v>
      </c>
      <c r="B5125" s="2" t="s">
        <v>8012</v>
      </c>
      <c r="C5125" s="2">
        <f>YEAR(Data!$D5125)</f>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2">
        <v>6.3504000000000005</v>
      </c>
    </row>
    <row r="5126" spans="1:22" ht="14.25" customHeight="1">
      <c r="A5126" s="2">
        <v>5125</v>
      </c>
      <c r="B5126" s="2" t="s">
        <v>8015</v>
      </c>
      <c r="C5126" s="2">
        <f>YEAR(Data!$D5126)</f>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464.29200000000003</v>
      </c>
      <c r="T5126" s="2">
        <v>9</v>
      </c>
      <c r="U5126" s="2">
        <v>0.4</v>
      </c>
      <c r="V5126" s="2">
        <v>-108.33479999999997</v>
      </c>
    </row>
    <row r="5127" spans="1:22" ht="14.25" customHeight="1">
      <c r="A5127" s="2">
        <v>5126</v>
      </c>
      <c r="B5127" s="2" t="s">
        <v>8015</v>
      </c>
      <c r="C5127" s="2">
        <f>YEAR(Data!$D5127)</f>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2">
        <v>31.491599999999995</v>
      </c>
    </row>
    <row r="5128" spans="1:22" ht="14.25" customHeight="1">
      <c r="A5128" s="2">
        <v>5127</v>
      </c>
      <c r="B5128" s="2" t="s">
        <v>8015</v>
      </c>
      <c r="C5128" s="2">
        <f>YEAR(Data!$D5128)</f>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2">
        <v>1371.9803999999999</v>
      </c>
    </row>
    <row r="5129" spans="1:22" ht="14.25" customHeight="1">
      <c r="A5129" s="2">
        <v>5128</v>
      </c>
      <c r="B5129" s="2" t="s">
        <v>8015</v>
      </c>
      <c r="C5129" s="2">
        <f>YEAR(Data!$D5129)</f>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2">
        <v>198.42899999999997</v>
      </c>
    </row>
    <row r="5130" spans="1:22" ht="14.25" customHeight="1">
      <c r="A5130" s="2">
        <v>5129</v>
      </c>
      <c r="B5130" s="2" t="s">
        <v>8015</v>
      </c>
      <c r="C5130" s="2">
        <f>YEAR(Data!$D5130)</f>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2">
        <v>4.4173999999999989</v>
      </c>
    </row>
    <row r="5131" spans="1:22" ht="14.25" customHeight="1">
      <c r="A5131" s="2">
        <v>5130</v>
      </c>
      <c r="B5131" s="2" t="s">
        <v>8015</v>
      </c>
      <c r="C5131" s="2">
        <f>YEAR(Data!$D5131)</f>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287.96999999999997</v>
      </c>
      <c r="T5131" s="2">
        <v>3</v>
      </c>
      <c r="U5131" s="2">
        <v>0</v>
      </c>
      <c r="V5131" s="2">
        <v>80.631600000000006</v>
      </c>
    </row>
    <row r="5132" spans="1:22" ht="14.25" customHeight="1">
      <c r="A5132" s="2">
        <v>5131</v>
      </c>
      <c r="B5132" s="2" t="s">
        <v>8015</v>
      </c>
      <c r="C5132" s="2">
        <f>YEAR(Data!$D5132)</f>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44.820000000000007</v>
      </c>
      <c r="T5132" s="2">
        <v>9</v>
      </c>
      <c r="U5132" s="2">
        <v>0</v>
      </c>
      <c r="V5132" s="2">
        <v>21.065400000000004</v>
      </c>
    </row>
    <row r="5133" spans="1:22" ht="14.25" customHeight="1">
      <c r="A5133" s="2">
        <v>5132</v>
      </c>
      <c r="B5133" s="2" t="s">
        <v>8016</v>
      </c>
      <c r="C5133" s="2">
        <f>YEAR(Data!$D5133)</f>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2">
        <v>37.414400000000001</v>
      </c>
    </row>
    <row r="5134" spans="1:22" ht="14.25" customHeight="1">
      <c r="A5134" s="2">
        <v>5133</v>
      </c>
      <c r="B5134" s="2" t="s">
        <v>8017</v>
      </c>
      <c r="C5134" s="2">
        <f>YEAR(Data!$D5134)</f>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107.97600000000001</v>
      </c>
      <c r="T5134" s="2">
        <v>3</v>
      </c>
      <c r="U5134" s="2">
        <v>0.2</v>
      </c>
      <c r="V5134" s="2">
        <v>37.791599999999988</v>
      </c>
    </row>
    <row r="5135" spans="1:22" ht="14.25" customHeight="1">
      <c r="A5135" s="2">
        <v>5134</v>
      </c>
      <c r="B5135" s="2" t="s">
        <v>8018</v>
      </c>
      <c r="C5135" s="2">
        <f>YEAR(Data!$D5135)</f>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58.730000000000004</v>
      </c>
      <c r="T5135" s="2">
        <v>7</v>
      </c>
      <c r="U5135" s="2">
        <v>0</v>
      </c>
      <c r="V5135" s="2">
        <v>14.682500000000001</v>
      </c>
    </row>
    <row r="5136" spans="1:22" ht="14.25" customHeight="1">
      <c r="A5136" s="2">
        <v>5135</v>
      </c>
      <c r="B5136" s="2" t="s">
        <v>8018</v>
      </c>
      <c r="C5136" s="2">
        <f>YEAR(Data!$D5136)</f>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93.344000000000008</v>
      </c>
      <c r="T5136" s="2">
        <v>4</v>
      </c>
      <c r="U5136" s="2">
        <v>0.2</v>
      </c>
      <c r="V5136" s="2">
        <v>32.670400000000001</v>
      </c>
    </row>
    <row r="5137" spans="1:22" ht="14.25" customHeight="1">
      <c r="A5137" s="2">
        <v>5136</v>
      </c>
      <c r="B5137" s="2" t="s">
        <v>8019</v>
      </c>
      <c r="C5137" s="2">
        <f>YEAR(Data!$D5137)</f>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2">
        <v>8.1840000000000011</v>
      </c>
    </row>
    <row r="5138" spans="1:22" ht="14.25" customHeight="1">
      <c r="A5138" s="2">
        <v>5137</v>
      </c>
      <c r="B5138" s="2" t="s">
        <v>8020</v>
      </c>
      <c r="C5138" s="2">
        <f>YEAR(Data!$D5138)</f>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2">
        <v>2.7323999999999993</v>
      </c>
    </row>
    <row r="5139" spans="1:22" ht="14.25" customHeight="1">
      <c r="A5139" s="2">
        <v>5138</v>
      </c>
      <c r="B5139" s="2" t="s">
        <v>8021</v>
      </c>
      <c r="C5139" s="2">
        <f>YEAR(Data!$D5139)</f>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2">
        <v>13.0548</v>
      </c>
    </row>
    <row r="5140" spans="1:22" ht="14.25" customHeight="1">
      <c r="A5140" s="2">
        <v>5139</v>
      </c>
      <c r="B5140" s="2" t="s">
        <v>8022</v>
      </c>
      <c r="C5140" s="2">
        <f>YEAR(Data!$D5140)</f>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2">
        <v>10.969799999999999</v>
      </c>
    </row>
    <row r="5141" spans="1:22" ht="14.25" customHeight="1">
      <c r="A5141" s="2">
        <v>5140</v>
      </c>
      <c r="B5141" s="2" t="s">
        <v>8022</v>
      </c>
      <c r="C5141" s="2">
        <f>YEAR(Data!$D5141)</f>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51.550000000000004</v>
      </c>
      <c r="T5141" s="2">
        <v>5</v>
      </c>
      <c r="U5141" s="2">
        <v>0</v>
      </c>
      <c r="V5141" s="2">
        <v>24.2285</v>
      </c>
    </row>
    <row r="5142" spans="1:22" ht="14.25" customHeight="1">
      <c r="A5142" s="2">
        <v>5141</v>
      </c>
      <c r="B5142" s="2" t="s">
        <v>8023</v>
      </c>
      <c r="C5142" s="2">
        <f>YEAR(Data!$D5142)</f>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2">
        <v>43.164000000000001</v>
      </c>
    </row>
    <row r="5143" spans="1:22" ht="14.25" customHeight="1">
      <c r="A5143" s="2">
        <v>5142</v>
      </c>
      <c r="B5143" s="2" t="s">
        <v>8024</v>
      </c>
      <c r="C5143" s="2">
        <f>YEAR(Data!$D5143)</f>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292.77599999999995</v>
      </c>
    </row>
    <row r="5144" spans="1:22" ht="14.25" customHeight="1">
      <c r="A5144" s="2">
        <v>5143</v>
      </c>
      <c r="B5144" s="2" t="s">
        <v>8024</v>
      </c>
      <c r="C5144" s="2">
        <f>YEAR(Data!$D5144)</f>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2">
        <v>18.513599999999997</v>
      </c>
    </row>
    <row r="5145" spans="1:22" ht="14.25" customHeight="1">
      <c r="A5145" s="2">
        <v>5144</v>
      </c>
      <c r="B5145" s="2" t="s">
        <v>8024</v>
      </c>
      <c r="C5145" s="2">
        <f>YEAR(Data!$D5145)</f>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3.5920000000000005</v>
      </c>
      <c r="T5145" s="2">
        <v>1</v>
      </c>
      <c r="U5145" s="2">
        <v>0.2</v>
      </c>
      <c r="V5145" s="2">
        <v>1.1224999999999996</v>
      </c>
    </row>
    <row r="5146" spans="1:22" ht="14.25" customHeight="1">
      <c r="A5146" s="2">
        <v>5145</v>
      </c>
      <c r="B5146" s="2" t="s">
        <v>8025</v>
      </c>
      <c r="C5146" s="2">
        <f>YEAR(Data!$D5146)</f>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2">
        <v>29.328400000000002</v>
      </c>
    </row>
    <row r="5147" spans="1:22" ht="14.25" customHeight="1">
      <c r="A5147" s="2">
        <v>5146</v>
      </c>
      <c r="B5147" s="2" t="s">
        <v>8025</v>
      </c>
      <c r="C5147" s="2">
        <f>YEAR(Data!$D5147)</f>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2">
        <v>38.931200000000004</v>
      </c>
    </row>
    <row r="5148" spans="1:22" ht="14.25" customHeight="1">
      <c r="A5148" s="2">
        <v>5147</v>
      </c>
      <c r="B5148" s="2" t="s">
        <v>8025</v>
      </c>
      <c r="C5148" s="2">
        <f>YEAR(Data!$D5148)</f>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2">
        <v>16.38</v>
      </c>
    </row>
    <row r="5149" spans="1:22" ht="14.25" customHeight="1">
      <c r="A5149" s="2">
        <v>5148</v>
      </c>
      <c r="B5149" s="2" t="s">
        <v>8026</v>
      </c>
      <c r="C5149" s="2">
        <f>YEAR(Data!$D5149)</f>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2">
        <v>1.9223999999999997</v>
      </c>
    </row>
    <row r="5150" spans="1:22" ht="14.25" customHeight="1">
      <c r="A5150" s="2">
        <v>5149</v>
      </c>
      <c r="B5150" s="2" t="s">
        <v>8026</v>
      </c>
      <c r="C5150" s="2">
        <f>YEAR(Data!$D5150)</f>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842.37600000000009</v>
      </c>
      <c r="T5150" s="2">
        <v>3</v>
      </c>
      <c r="U5150" s="2">
        <v>0.2</v>
      </c>
      <c r="V5150" s="2">
        <v>105.29699999999988</v>
      </c>
    </row>
    <row r="5151" spans="1:22" ht="14.25" customHeight="1">
      <c r="A5151" s="2">
        <v>5150</v>
      </c>
      <c r="B5151" s="2" t="s">
        <v>8028</v>
      </c>
      <c r="C5151" s="2">
        <f>YEAR(Data!$D5151)</f>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2">
        <v>352.30649999999997</v>
      </c>
    </row>
    <row r="5152" spans="1:22" ht="14.25" customHeight="1">
      <c r="A5152" s="2">
        <v>5151</v>
      </c>
      <c r="B5152" s="2" t="s">
        <v>8029</v>
      </c>
      <c r="C5152" s="2">
        <f>YEAR(Data!$D5152)</f>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2">
        <v>16.945</v>
      </c>
    </row>
    <row r="5153" spans="1:22" ht="14.25" customHeight="1">
      <c r="A5153" s="2">
        <v>5152</v>
      </c>
      <c r="B5153" s="2" t="s">
        <v>8030</v>
      </c>
      <c r="C5153" s="2">
        <f>YEAR(Data!$D5153)</f>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39.900000000000006</v>
      </c>
      <c r="T5153" s="2">
        <v>5</v>
      </c>
      <c r="U5153" s="2">
        <v>0</v>
      </c>
      <c r="V5153" s="2">
        <v>10.373999999999999</v>
      </c>
    </row>
    <row r="5154" spans="1:22" ht="14.25" customHeight="1">
      <c r="A5154" s="2">
        <v>5153</v>
      </c>
      <c r="B5154" s="2" t="s">
        <v>8032</v>
      </c>
      <c r="C5154" s="2">
        <f>YEAR(Data!$D5154)</f>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2">
        <v>0.83999999999999975</v>
      </c>
    </row>
    <row r="5155" spans="1:22" ht="14.25" customHeight="1">
      <c r="A5155" s="2">
        <v>5154</v>
      </c>
      <c r="B5155" s="2" t="s">
        <v>8032</v>
      </c>
      <c r="C5155" s="2">
        <f>YEAR(Data!$D5155)</f>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6.6000000000000005</v>
      </c>
      <c r="T5155" s="2">
        <v>3</v>
      </c>
      <c r="U5155" s="2">
        <v>0</v>
      </c>
      <c r="V5155" s="2">
        <v>2.9040000000000008</v>
      </c>
    </row>
    <row r="5156" spans="1:22" ht="14.25" customHeight="1">
      <c r="A5156" s="2">
        <v>5155</v>
      </c>
      <c r="B5156" s="2" t="s">
        <v>8033</v>
      </c>
      <c r="C5156" s="2">
        <f>YEAR(Data!$D5156)</f>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2">
        <v>13.063999999999998</v>
      </c>
    </row>
    <row r="5157" spans="1:22" ht="14.25" customHeight="1">
      <c r="A5157" s="2">
        <v>5156</v>
      </c>
      <c r="B5157" s="2" t="s">
        <v>8033</v>
      </c>
      <c r="C5157" s="2">
        <f>YEAR(Data!$D5157)</f>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2">
        <v>34.070399999999999</v>
      </c>
    </row>
    <row r="5158" spans="1:22" ht="14.25" customHeight="1">
      <c r="A5158" s="2">
        <v>5157</v>
      </c>
      <c r="B5158" s="2" t="s">
        <v>8035</v>
      </c>
      <c r="C5158" s="2">
        <f>YEAR(Data!$D5158)</f>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1001.5840000000001</v>
      </c>
      <c r="T5158" s="2">
        <v>2</v>
      </c>
      <c r="U5158" s="2">
        <v>0.2</v>
      </c>
      <c r="V5158" s="2">
        <v>125.19799999999992</v>
      </c>
    </row>
    <row r="5159" spans="1:22" ht="14.25" customHeight="1">
      <c r="A5159" s="2">
        <v>5158</v>
      </c>
      <c r="B5159" s="2" t="s">
        <v>8035</v>
      </c>
      <c r="C5159" s="2">
        <f>YEAR(Data!$D5159)</f>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2">
        <v>-178.84680000000006</v>
      </c>
    </row>
    <row r="5160" spans="1:22" ht="14.25" customHeight="1">
      <c r="A5160" s="2">
        <v>5159</v>
      </c>
      <c r="B5160" s="2" t="s">
        <v>8035</v>
      </c>
      <c r="C5160" s="2">
        <f>YEAR(Data!$D5160)</f>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2">
        <v>-10.312400000000004</v>
      </c>
    </row>
    <row r="5161" spans="1:22" ht="14.25" customHeight="1">
      <c r="A5161" s="2">
        <v>5160</v>
      </c>
      <c r="B5161" s="2" t="s">
        <v>8036</v>
      </c>
      <c r="C5161" s="2">
        <f>YEAR(Data!$D5161)</f>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2">
        <v>9.2386000000000053</v>
      </c>
    </row>
    <row r="5162" spans="1:22" ht="14.25" customHeight="1">
      <c r="A5162" s="2">
        <v>5161</v>
      </c>
      <c r="B5162" s="2" t="s">
        <v>8036</v>
      </c>
      <c r="C5162" s="2">
        <f>YEAR(Data!$D5162)</f>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68.720000000000013</v>
      </c>
      <c r="T5162" s="2">
        <v>2</v>
      </c>
      <c r="U5162" s="2">
        <v>0.2</v>
      </c>
      <c r="V5162" s="2">
        <v>-14.603000000000005</v>
      </c>
    </row>
    <row r="5163" spans="1:22" ht="14.25" customHeight="1">
      <c r="A5163" s="2">
        <v>5162</v>
      </c>
      <c r="B5163" s="2" t="s">
        <v>8037</v>
      </c>
      <c r="C5163" s="2">
        <f>YEAR(Data!$D5163)</f>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2">
        <v>259.88959999999997</v>
      </c>
    </row>
    <row r="5164" spans="1:22" ht="14.25" customHeight="1">
      <c r="A5164" s="2">
        <v>5163</v>
      </c>
      <c r="B5164" s="2" t="s">
        <v>8038</v>
      </c>
      <c r="C5164" s="2">
        <f>YEAR(Data!$D5164)</f>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2">
        <v>33.215599999999995</v>
      </c>
    </row>
    <row r="5165" spans="1:22" ht="14.25" customHeight="1">
      <c r="A5165" s="2">
        <v>5164</v>
      </c>
      <c r="B5165" s="2" t="s">
        <v>8039</v>
      </c>
      <c r="C5165" s="2">
        <f>YEAR(Data!$D5165)</f>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170.35200000000003</v>
      </c>
      <c r="T5165" s="2">
        <v>3</v>
      </c>
      <c r="U5165" s="2">
        <v>0.2</v>
      </c>
      <c r="V5165" s="2">
        <v>-17.035200000000003</v>
      </c>
    </row>
    <row r="5166" spans="1:22" ht="14.25" customHeight="1">
      <c r="A5166" s="2">
        <v>5165</v>
      </c>
      <c r="B5166" s="2" t="s">
        <v>8040</v>
      </c>
      <c r="C5166" s="2">
        <f>YEAR(Data!$D5166)</f>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2">
        <v>1.5209999999999999</v>
      </c>
    </row>
    <row r="5167" spans="1:22" ht="14.25" customHeight="1">
      <c r="A5167" s="2">
        <v>5166</v>
      </c>
      <c r="B5167" s="2" t="s">
        <v>8040</v>
      </c>
      <c r="C5167" s="2">
        <f>YEAR(Data!$D5167)</f>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2">
        <v>5.7779999999999987</v>
      </c>
    </row>
    <row r="5168" spans="1:22" ht="14.25" customHeight="1">
      <c r="A5168" s="2">
        <v>5167</v>
      </c>
      <c r="B5168" s="2" t="s">
        <v>8040</v>
      </c>
      <c r="C5168" s="2">
        <f>YEAR(Data!$D5168)</f>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2">
        <v>7.1280000000000001</v>
      </c>
    </row>
    <row r="5169" spans="1:22" ht="14.25" customHeight="1">
      <c r="A5169" s="2">
        <v>5168</v>
      </c>
      <c r="B5169" s="2" t="s">
        <v>8040</v>
      </c>
      <c r="C5169" s="2">
        <f>YEAR(Data!$D5169)</f>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563.93999999999994</v>
      </c>
      <c r="T5169" s="2">
        <v>3</v>
      </c>
      <c r="U5169" s="2">
        <v>0</v>
      </c>
      <c r="V5169" s="2">
        <v>112.78800000000001</v>
      </c>
    </row>
    <row r="5170" spans="1:22" ht="14.25" customHeight="1">
      <c r="A5170" s="2">
        <v>5169</v>
      </c>
      <c r="B5170" s="2" t="s">
        <v>8040</v>
      </c>
      <c r="C5170" s="2">
        <f>YEAR(Data!$D5170)</f>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2">
        <v>11.958600000000001</v>
      </c>
    </row>
    <row r="5171" spans="1:22" ht="14.25" customHeight="1">
      <c r="A5171" s="2">
        <v>5170</v>
      </c>
      <c r="B5171" s="2" t="s">
        <v>8040</v>
      </c>
      <c r="C5171" s="2">
        <f>YEAR(Data!$D5171)</f>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2">
        <v>160.62299999999993</v>
      </c>
    </row>
    <row r="5172" spans="1:22" ht="14.25" customHeight="1">
      <c r="A5172" s="2">
        <v>5171</v>
      </c>
      <c r="B5172" s="2" t="s">
        <v>8041</v>
      </c>
      <c r="C5172" s="2">
        <f>YEAR(Data!$D5172)</f>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2">
        <v>700.98000000000013</v>
      </c>
    </row>
    <row r="5173" spans="1:22" ht="14.25" customHeight="1">
      <c r="A5173" s="2">
        <v>5172</v>
      </c>
      <c r="B5173" s="2" t="s">
        <v>8041</v>
      </c>
      <c r="C5173" s="2">
        <f>YEAR(Data!$D5173)</f>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2">
        <v>69.177599999999984</v>
      </c>
    </row>
    <row r="5174" spans="1:22" ht="14.25" customHeight="1">
      <c r="A5174" s="2">
        <v>5173</v>
      </c>
      <c r="B5174" s="2" t="s">
        <v>8041</v>
      </c>
      <c r="C5174" s="2">
        <f>YEAR(Data!$D5174)</f>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314.54999999999995</v>
      </c>
      <c r="T5174" s="2">
        <v>3</v>
      </c>
      <c r="U5174" s="2">
        <v>0</v>
      </c>
      <c r="V5174" s="2">
        <v>150.98399999999998</v>
      </c>
    </row>
    <row r="5175" spans="1:22" ht="14.25" customHeight="1">
      <c r="A5175" s="2">
        <v>5174</v>
      </c>
      <c r="B5175" s="2" t="s">
        <v>8042</v>
      </c>
      <c r="C5175" s="2">
        <f>YEAR(Data!$D5175)</f>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2">
        <v>0.89459999999999995</v>
      </c>
    </row>
    <row r="5176" spans="1:22" ht="14.25" customHeight="1">
      <c r="A5176" s="2">
        <v>5175</v>
      </c>
      <c r="B5176" s="2" t="s">
        <v>8043</v>
      </c>
      <c r="C5176" s="2">
        <f>YEAR(Data!$D5176)</f>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2.0719999999999996</v>
      </c>
      <c r="T5176" s="2">
        <v>2</v>
      </c>
      <c r="U5176" s="2">
        <v>0.8</v>
      </c>
      <c r="V5176" s="2">
        <v>-3.5224000000000011</v>
      </c>
    </row>
    <row r="5177" spans="1:22" ht="14.25" customHeight="1">
      <c r="A5177" s="2">
        <v>5176</v>
      </c>
      <c r="B5177" s="2" t="s">
        <v>8043</v>
      </c>
      <c r="C5177" s="2">
        <f>YEAR(Data!$D5177)</f>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328.39919999999995</v>
      </c>
      <c r="T5177" s="2">
        <v>3</v>
      </c>
      <c r="U5177" s="2">
        <v>0.32</v>
      </c>
      <c r="V5177" s="2">
        <v>-91.758599999999973</v>
      </c>
    </row>
    <row r="5178" spans="1:22" ht="14.25" customHeight="1">
      <c r="A5178" s="2">
        <v>5177</v>
      </c>
      <c r="B5178" s="2" t="s">
        <v>8045</v>
      </c>
      <c r="C5178" s="2">
        <f>YEAR(Data!$D5178)</f>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53.248000000000005</v>
      </c>
      <c r="T5178" s="2">
        <v>2</v>
      </c>
      <c r="U5178" s="2">
        <v>0.2</v>
      </c>
      <c r="V5178" s="2">
        <v>19.968</v>
      </c>
    </row>
    <row r="5179" spans="1:22" ht="14.25" customHeight="1">
      <c r="A5179" s="2">
        <v>5178</v>
      </c>
      <c r="B5179" s="2" t="s">
        <v>8046</v>
      </c>
      <c r="C5179" s="2">
        <f>YEAR(Data!$D5179)</f>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4.9920000000000009</v>
      </c>
      <c r="T5179" s="2">
        <v>3</v>
      </c>
      <c r="U5179" s="2">
        <v>0.2</v>
      </c>
      <c r="V5179" s="2">
        <v>1.6848000000000001</v>
      </c>
    </row>
    <row r="5180" spans="1:22" ht="14.25" customHeight="1">
      <c r="A5180" s="2">
        <v>5179</v>
      </c>
      <c r="B5180" s="2" t="s">
        <v>8047</v>
      </c>
      <c r="C5180" s="2">
        <f>YEAR(Data!$D5180)</f>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2">
        <v>15.825600000000001</v>
      </c>
    </row>
    <row r="5181" spans="1:22" ht="14.25" customHeight="1">
      <c r="A5181" s="2">
        <v>5180</v>
      </c>
      <c r="B5181" s="2" t="s">
        <v>8047</v>
      </c>
      <c r="C5181" s="2">
        <f>YEAR(Data!$D5181)</f>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2">
        <v>19.393200000000007</v>
      </c>
    </row>
    <row r="5182" spans="1:22" ht="14.25" customHeight="1">
      <c r="A5182" s="2">
        <v>5181</v>
      </c>
      <c r="B5182" s="2" t="s">
        <v>8047</v>
      </c>
      <c r="C5182" s="2">
        <f>YEAR(Data!$D5182)</f>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2">
        <v>29.577600000000004</v>
      </c>
    </row>
    <row r="5183" spans="1:22" ht="14.25" customHeight="1">
      <c r="A5183" s="2">
        <v>5182</v>
      </c>
      <c r="B5183" s="2" t="s">
        <v>8048</v>
      </c>
      <c r="C5183" s="2">
        <f>YEAR(Data!$D5183)</f>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2">
        <v>21.772800000000004</v>
      </c>
    </row>
    <row r="5184" spans="1:22" ht="14.25" customHeight="1">
      <c r="A5184" s="2">
        <v>5183</v>
      </c>
      <c r="B5184" s="2" t="s">
        <v>8048</v>
      </c>
      <c r="C5184" s="2">
        <f>YEAR(Data!$D5184)</f>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2">
        <v>22.89</v>
      </c>
    </row>
    <row r="5185" spans="1:22" ht="14.25" customHeight="1">
      <c r="A5185" s="2">
        <v>5184</v>
      </c>
      <c r="B5185" s="2" t="s">
        <v>8049</v>
      </c>
      <c r="C5185" s="2">
        <f>YEAR(Data!$D5185)</f>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2">
        <v>10.0725</v>
      </c>
    </row>
    <row r="5186" spans="1:22" ht="14.25" customHeight="1">
      <c r="A5186" s="2">
        <v>5185</v>
      </c>
      <c r="B5186" s="2" t="s">
        <v>8049</v>
      </c>
      <c r="C5186" s="2">
        <f>YEAR(Data!$D5186)</f>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2">
        <v>17.8066</v>
      </c>
    </row>
    <row r="5187" spans="1:22" ht="14.25" customHeight="1">
      <c r="A5187" s="2">
        <v>5186</v>
      </c>
      <c r="B5187" s="2" t="s">
        <v>8050</v>
      </c>
      <c r="C5187" s="2">
        <f>YEAR(Data!$D5187)</f>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2">
        <v>-337.80600000000004</v>
      </c>
    </row>
    <row r="5188" spans="1:22" ht="14.25" customHeight="1">
      <c r="A5188" s="2">
        <v>5187</v>
      </c>
      <c r="B5188" s="2" t="s">
        <v>8051</v>
      </c>
      <c r="C5188" s="2">
        <f>YEAR(Data!$D5188)</f>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748.75200000000007</v>
      </c>
      <c r="T5188" s="2">
        <v>8</v>
      </c>
      <c r="U5188" s="2">
        <v>0.4</v>
      </c>
      <c r="V5188" s="2">
        <v>-162.22960000000006</v>
      </c>
    </row>
    <row r="5189" spans="1:22" ht="14.25" customHeight="1">
      <c r="A5189" s="2">
        <v>5188</v>
      </c>
      <c r="B5189" s="2" t="s">
        <v>8052</v>
      </c>
      <c r="C5189" s="2">
        <f>YEAR(Data!$D5189)</f>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2">
        <v>15.996799999999979</v>
      </c>
    </row>
    <row r="5190" spans="1:22" ht="14.25" customHeight="1">
      <c r="A5190" s="2">
        <v>5189</v>
      </c>
      <c r="B5190" s="2" t="s">
        <v>8052</v>
      </c>
      <c r="C5190" s="2">
        <f>YEAR(Data!$D5190)</f>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2">
        <v>394.21199999999999</v>
      </c>
    </row>
    <row r="5191" spans="1:22" ht="14.25" customHeight="1">
      <c r="A5191" s="2">
        <v>5190</v>
      </c>
      <c r="B5191" s="2" t="s">
        <v>8053</v>
      </c>
      <c r="C5191" s="2">
        <f>YEAR(Data!$D5191)</f>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167.95200000000003</v>
      </c>
      <c r="T5191" s="2">
        <v>6</v>
      </c>
      <c r="U5191" s="2">
        <v>0.2</v>
      </c>
      <c r="V5191" s="2">
        <v>-27.292200000000001</v>
      </c>
    </row>
    <row r="5192" spans="1:22" ht="14.25" customHeight="1">
      <c r="A5192" s="2">
        <v>5191</v>
      </c>
      <c r="B5192" s="2" t="s">
        <v>8053</v>
      </c>
      <c r="C5192" s="2">
        <f>YEAR(Data!$D5192)</f>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2">
        <v>4.5040000000000031</v>
      </c>
    </row>
    <row r="5193" spans="1:22" ht="14.25" customHeight="1">
      <c r="A5193" s="2">
        <v>5192</v>
      </c>
      <c r="B5193" s="2" t="s">
        <v>8054</v>
      </c>
      <c r="C5193" s="2">
        <f>YEAR(Data!$D5193)</f>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2">
        <v>11.58</v>
      </c>
    </row>
    <row r="5194" spans="1:22" ht="14.25" customHeight="1">
      <c r="A5194" s="2">
        <v>5193</v>
      </c>
      <c r="B5194" s="2" t="s">
        <v>8057</v>
      </c>
      <c r="C5194" s="2">
        <f>YEAR(Data!$D5194)</f>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397.59999999999997</v>
      </c>
      <c r="T5194" s="2">
        <v>5</v>
      </c>
      <c r="U5194" s="2">
        <v>0</v>
      </c>
      <c r="V5194" s="2">
        <v>43.735999999999962</v>
      </c>
    </row>
    <row r="5195" spans="1:22" ht="14.25" customHeight="1">
      <c r="A5195" s="2">
        <v>5194</v>
      </c>
      <c r="B5195" s="2" t="s">
        <v>8057</v>
      </c>
      <c r="C5195" s="2">
        <f>YEAR(Data!$D5195)</f>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2">
        <v>40.401199999999996</v>
      </c>
    </row>
    <row r="5196" spans="1:22" ht="14.25" customHeight="1">
      <c r="A5196" s="2">
        <v>5195</v>
      </c>
      <c r="B5196" s="2" t="s">
        <v>8057</v>
      </c>
      <c r="C5196" s="2">
        <f>YEAR(Data!$D5196)</f>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2">
        <v>4.3295999999999992</v>
      </c>
    </row>
    <row r="5197" spans="1:22" ht="14.25" customHeight="1">
      <c r="A5197" s="2">
        <v>5196</v>
      </c>
      <c r="B5197" s="2" t="s">
        <v>8057</v>
      </c>
      <c r="C5197" s="2">
        <f>YEAR(Data!$D5197)</f>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45.660000000000004</v>
      </c>
      <c r="T5197" s="2">
        <v>3</v>
      </c>
      <c r="U5197" s="2">
        <v>0</v>
      </c>
      <c r="V5197" s="2">
        <v>22.3734</v>
      </c>
    </row>
    <row r="5198" spans="1:22" ht="14.25" customHeight="1">
      <c r="A5198" s="2">
        <v>5197</v>
      </c>
      <c r="B5198" s="2" t="s">
        <v>8058</v>
      </c>
      <c r="C5198" s="2">
        <f>YEAR(Data!$D5198)</f>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2">
        <v>77.483699999999999</v>
      </c>
    </row>
    <row r="5199" spans="1:22" ht="14.25" customHeight="1">
      <c r="A5199" s="2">
        <v>5198</v>
      </c>
      <c r="B5199" s="2" t="s">
        <v>8058</v>
      </c>
      <c r="C5199" s="2">
        <f>YEAR(Data!$D5199)</f>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2">
        <v>4.3600000000000012</v>
      </c>
    </row>
    <row r="5200" spans="1:22" ht="14.25" customHeight="1">
      <c r="A5200" s="2">
        <v>5199</v>
      </c>
      <c r="B5200" s="2" t="s">
        <v>8059</v>
      </c>
      <c r="C5200" s="2">
        <f>YEAR(Data!$D5200)</f>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2">
        <v>-786.01440000000025</v>
      </c>
    </row>
    <row r="5201" spans="1:22" ht="14.25" customHeight="1">
      <c r="A5201" s="2">
        <v>5200</v>
      </c>
      <c r="B5201" s="2" t="s">
        <v>8059</v>
      </c>
      <c r="C5201" s="2">
        <f>YEAR(Data!$D5201)</f>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2">
        <v>0.77759999999999996</v>
      </c>
    </row>
    <row r="5202" spans="1:22" ht="14.25" customHeight="1">
      <c r="A5202" s="2">
        <v>5201</v>
      </c>
      <c r="B5202" s="2" t="s">
        <v>8059</v>
      </c>
      <c r="C5202" s="2">
        <f>YEAR(Data!$D5202)</f>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431.97600000000006</v>
      </c>
      <c r="T5202" s="2">
        <v>3</v>
      </c>
      <c r="U5202" s="2">
        <v>0.2</v>
      </c>
      <c r="V5202" s="2">
        <v>32.398200000000017</v>
      </c>
    </row>
    <row r="5203" spans="1:22" ht="14.25" customHeight="1">
      <c r="A5203" s="2">
        <v>5202</v>
      </c>
      <c r="B5203" s="2" t="s">
        <v>8059</v>
      </c>
      <c r="C5203" s="2">
        <f>YEAR(Data!$D5203)</f>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41.720000000000006</v>
      </c>
      <c r="T5203" s="2">
        <v>7</v>
      </c>
      <c r="U5203" s="2">
        <v>0.2</v>
      </c>
      <c r="V5203" s="2">
        <v>5.7364999999999977</v>
      </c>
    </row>
    <row r="5204" spans="1:22" ht="14.25" customHeight="1">
      <c r="A5204" s="2">
        <v>5203</v>
      </c>
      <c r="B5204" s="2" t="s">
        <v>8060</v>
      </c>
      <c r="C5204" s="2">
        <f>YEAR(Data!$D5204)</f>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2">
        <v>28.142100000000006</v>
      </c>
    </row>
    <row r="5205" spans="1:22" ht="14.25" customHeight="1">
      <c r="A5205" s="2">
        <v>5204</v>
      </c>
      <c r="B5205" s="2" t="s">
        <v>8060</v>
      </c>
      <c r="C5205" s="2">
        <f>YEAR(Data!$D5205)</f>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2">
        <v>18.970199999999998</v>
      </c>
    </row>
    <row r="5206" spans="1:22" ht="14.25" customHeight="1">
      <c r="A5206" s="2">
        <v>5205</v>
      </c>
      <c r="B5206" s="2" t="s">
        <v>8061</v>
      </c>
      <c r="C5206" s="2">
        <f>YEAR(Data!$D5206)</f>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2">
        <v>3.0557999999999996</v>
      </c>
    </row>
    <row r="5207" spans="1:22" ht="14.25" customHeight="1">
      <c r="A5207" s="2">
        <v>5206</v>
      </c>
      <c r="B5207" s="2" t="s">
        <v>8061</v>
      </c>
      <c r="C5207" s="2">
        <f>YEAR(Data!$D5207)</f>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2">
        <v>4.2391999999999967</v>
      </c>
    </row>
    <row r="5208" spans="1:22" ht="14.25" customHeight="1">
      <c r="A5208" s="2">
        <v>5207</v>
      </c>
      <c r="B5208" s="2" t="s">
        <v>8061</v>
      </c>
      <c r="C5208" s="2">
        <f>YEAR(Data!$D5208)</f>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2">
        <v>0.58279999999999998</v>
      </c>
    </row>
    <row r="5209" spans="1:22" ht="14.25" customHeight="1">
      <c r="A5209" s="2">
        <v>5208</v>
      </c>
      <c r="B5209" s="2" t="s">
        <v>8061</v>
      </c>
      <c r="C5209" s="2">
        <f>YEAR(Data!$D5209)</f>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2">
        <v>9.9359999999999999</v>
      </c>
    </row>
    <row r="5210" spans="1:22" ht="14.25" customHeight="1">
      <c r="A5210" s="2">
        <v>5209</v>
      </c>
      <c r="B5210" s="2" t="s">
        <v>8061</v>
      </c>
      <c r="C5210" s="2">
        <f>YEAR(Data!$D5210)</f>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28.900000000000002</v>
      </c>
      <c r="T5210" s="2">
        <v>5</v>
      </c>
      <c r="U5210" s="2">
        <v>0</v>
      </c>
      <c r="V5210" s="2">
        <v>14.161000000000001</v>
      </c>
    </row>
    <row r="5211" spans="1:22" ht="14.25" customHeight="1">
      <c r="A5211" s="2">
        <v>5210</v>
      </c>
      <c r="B5211" s="2" t="s">
        <v>8061</v>
      </c>
      <c r="C5211" s="2">
        <f>YEAR(Data!$D5211)</f>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2">
        <v>12.7746</v>
      </c>
    </row>
    <row r="5212" spans="1:22" ht="14.25" customHeight="1">
      <c r="A5212" s="2">
        <v>5211</v>
      </c>
      <c r="B5212" s="2" t="s">
        <v>8062</v>
      </c>
      <c r="C5212" s="2">
        <f>YEAR(Data!$D5212)</f>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2">
        <v>120.94680000000001</v>
      </c>
    </row>
    <row r="5213" spans="1:22" ht="14.25" customHeight="1">
      <c r="A5213" s="2">
        <v>5212</v>
      </c>
      <c r="B5213" s="2" t="s">
        <v>8063</v>
      </c>
      <c r="C5213" s="2">
        <f>YEAR(Data!$D5213)</f>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2">
        <v>9.8901000000000039</v>
      </c>
    </row>
    <row r="5214" spans="1:22" ht="14.25" customHeight="1">
      <c r="A5214" s="2">
        <v>5213</v>
      </c>
      <c r="B5214" s="2" t="s">
        <v>8064</v>
      </c>
      <c r="C5214" s="2">
        <f>YEAR(Data!$D5214)</f>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51.449999999999996</v>
      </c>
      <c r="T5214" s="2">
        <v>3</v>
      </c>
      <c r="U5214" s="2">
        <v>0</v>
      </c>
      <c r="V5214" s="2">
        <v>13.891499999999999</v>
      </c>
    </row>
    <row r="5215" spans="1:22" ht="14.25" customHeight="1">
      <c r="A5215" s="2">
        <v>5214</v>
      </c>
      <c r="B5215" s="2" t="s">
        <v>8064</v>
      </c>
      <c r="C5215" s="2">
        <f>YEAR(Data!$D5215)</f>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2">
        <v>3.6017999999999999</v>
      </c>
    </row>
    <row r="5216" spans="1:22" ht="14.25" customHeight="1">
      <c r="A5216" s="2">
        <v>5215</v>
      </c>
      <c r="B5216" s="2" t="s">
        <v>8064</v>
      </c>
      <c r="C5216" s="2">
        <f>YEAR(Data!$D5216)</f>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2">
        <v>13.452000000000002</v>
      </c>
    </row>
    <row r="5217" spans="1:22" ht="14.25" customHeight="1">
      <c r="A5217" s="2">
        <v>5216</v>
      </c>
      <c r="B5217" s="2" t="s">
        <v>8064</v>
      </c>
      <c r="C5217" s="2">
        <f>YEAR(Data!$D5217)</f>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29.900000000000002</v>
      </c>
      <c r="T5217" s="2">
        <v>5</v>
      </c>
      <c r="U5217" s="2">
        <v>0</v>
      </c>
      <c r="V5217" s="2">
        <v>13.454999999999998</v>
      </c>
    </row>
    <row r="5218" spans="1:22" ht="14.25" customHeight="1">
      <c r="A5218" s="2">
        <v>5217</v>
      </c>
      <c r="B5218" s="2" t="s">
        <v>8065</v>
      </c>
      <c r="C5218" s="2">
        <f>YEAR(Data!$D5218)</f>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2">
        <v>8.2156000000000002</v>
      </c>
    </row>
    <row r="5219" spans="1:22" ht="14.25" customHeight="1">
      <c r="A5219" s="2">
        <v>5218</v>
      </c>
      <c r="B5219" s="2" t="s">
        <v>8066</v>
      </c>
      <c r="C5219" s="2">
        <f>YEAR(Data!$D5219)</f>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2">
        <v>36.404399999999995</v>
      </c>
    </row>
    <row r="5220" spans="1:22" ht="14.25" customHeight="1">
      <c r="A5220" s="2">
        <v>5219</v>
      </c>
      <c r="B5220" s="2" t="s">
        <v>8067</v>
      </c>
      <c r="C5220" s="2">
        <f>YEAR(Data!$D5220)</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row>
    <row r="5221" spans="1:22" ht="14.25" customHeight="1">
      <c r="A5221" s="2">
        <v>5220</v>
      </c>
      <c r="B5221" s="2" t="s">
        <v>8068</v>
      </c>
      <c r="C5221" s="2">
        <f>YEAR(Data!$D5221)</f>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498.26000000000005</v>
      </c>
      <c r="T5221" s="2">
        <v>7</v>
      </c>
      <c r="U5221" s="2">
        <v>0</v>
      </c>
      <c r="V5221" s="2">
        <v>134.53020000000001</v>
      </c>
    </row>
    <row r="5222" spans="1:22" ht="14.25" customHeight="1">
      <c r="A5222" s="2">
        <v>5221</v>
      </c>
      <c r="B5222" s="2" t="s">
        <v>8069</v>
      </c>
      <c r="C5222" s="2">
        <f>YEAR(Data!$D5222)</f>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2">
        <v>57.4938</v>
      </c>
    </row>
    <row r="5223" spans="1:22" ht="14.25" customHeight="1">
      <c r="A5223" s="2">
        <v>5222</v>
      </c>
      <c r="B5223" s="2" t="s">
        <v>8070</v>
      </c>
      <c r="C5223" s="2">
        <f>YEAR(Data!$D5223)</f>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2">
        <v>197.92079999999999</v>
      </c>
    </row>
    <row r="5224" spans="1:22" ht="14.25" customHeight="1">
      <c r="A5224" s="2">
        <v>5223</v>
      </c>
      <c r="B5224" s="2" t="s">
        <v>8070</v>
      </c>
      <c r="C5224" s="2">
        <f>YEAR(Data!$D5224)</f>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114.94999999999999</v>
      </c>
      <c r="T5224" s="2">
        <v>5</v>
      </c>
      <c r="U5224" s="2">
        <v>0</v>
      </c>
      <c r="V5224" s="2">
        <v>2.2990000000000066</v>
      </c>
    </row>
    <row r="5225" spans="1:22" ht="14.25" customHeight="1">
      <c r="A5225" s="2">
        <v>5224</v>
      </c>
      <c r="B5225" s="2" t="s">
        <v>8070</v>
      </c>
      <c r="C5225" s="2">
        <f>YEAR(Data!$D5225)</f>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2">
        <v>20.731199999999998</v>
      </c>
    </row>
    <row r="5226" spans="1:22" ht="14.25" customHeight="1">
      <c r="A5226" s="2">
        <v>5225</v>
      </c>
      <c r="B5226" s="2" t="s">
        <v>8073</v>
      </c>
      <c r="C5226" s="2">
        <f>YEAR(Data!$D5226)</f>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2">
        <v>79.891199999999998</v>
      </c>
    </row>
    <row r="5227" spans="1:22" ht="14.25" customHeight="1">
      <c r="A5227" s="2">
        <v>5226</v>
      </c>
      <c r="B5227" s="2" t="s">
        <v>8074</v>
      </c>
      <c r="C5227" s="2">
        <f>YEAR(Data!$D5227)</f>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2">
        <v>12.795999999999999</v>
      </c>
    </row>
    <row r="5228" spans="1:22" ht="14.25" customHeight="1">
      <c r="A5228" s="2">
        <v>5227</v>
      </c>
      <c r="B5228" s="2" t="s">
        <v>8074</v>
      </c>
      <c r="C5228" s="2">
        <f>YEAR(Data!$D5228)</f>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2">
        <v>60.496799999999993</v>
      </c>
    </row>
    <row r="5229" spans="1:22" ht="14.25" customHeight="1">
      <c r="A5229" s="2">
        <v>5228</v>
      </c>
      <c r="B5229" s="2" t="s">
        <v>8074</v>
      </c>
      <c r="C5229" s="2">
        <f>YEAR(Data!$D5229)</f>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2">
        <v>-44.196000000000026</v>
      </c>
    </row>
    <row r="5230" spans="1:22" ht="14.25" customHeight="1">
      <c r="A5230" s="2">
        <v>5229</v>
      </c>
      <c r="B5230" s="2" t="s">
        <v>8075</v>
      </c>
      <c r="C5230" s="2">
        <f>YEAR(Data!$D5230)</f>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2">
        <v>40.170200000000001</v>
      </c>
    </row>
    <row r="5231" spans="1:22" ht="14.25" customHeight="1">
      <c r="A5231" s="2">
        <v>5230</v>
      </c>
      <c r="B5231" s="2" t="s">
        <v>8076</v>
      </c>
      <c r="C5231" s="2">
        <f>YEAR(Data!$D5231)</f>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14.624000000000002</v>
      </c>
      <c r="T5231" s="2">
        <v>2</v>
      </c>
      <c r="U5231" s="2">
        <v>0.2</v>
      </c>
      <c r="V5231" s="2">
        <v>5.1183999999999994</v>
      </c>
    </row>
    <row r="5232" spans="1:22" ht="14.25" customHeight="1">
      <c r="A5232" s="2">
        <v>5231</v>
      </c>
      <c r="B5232" s="2" t="s">
        <v>8076</v>
      </c>
      <c r="C5232" s="2">
        <f>YEAR(Data!$D5232)</f>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2">
        <v>8.7144999999999868</v>
      </c>
    </row>
    <row r="5233" spans="1:22" ht="14.25" customHeight="1">
      <c r="A5233" s="2">
        <v>5232</v>
      </c>
      <c r="B5233" s="2" t="s">
        <v>8076</v>
      </c>
      <c r="C5233" s="2">
        <f>YEAR(Data!$D5233)</f>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2">
        <v>12.6813</v>
      </c>
    </row>
    <row r="5234" spans="1:22" ht="14.25" customHeight="1">
      <c r="A5234" s="2">
        <v>5233</v>
      </c>
      <c r="B5234" s="2" t="s">
        <v>8076</v>
      </c>
      <c r="C5234" s="2">
        <f>YEAR(Data!$D5234)</f>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27.496000000000002</v>
      </c>
      <c r="T5234" s="2">
        <v>7</v>
      </c>
      <c r="U5234" s="2">
        <v>0.2</v>
      </c>
      <c r="V5234" s="2">
        <v>9.2798999999999996</v>
      </c>
    </row>
    <row r="5235" spans="1:22" ht="14.25" customHeight="1">
      <c r="A5235" s="2">
        <v>5234</v>
      </c>
      <c r="B5235" s="2" t="s">
        <v>8077</v>
      </c>
      <c r="C5235" s="2">
        <f>YEAR(Data!$D5235)</f>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2">
        <v>145.2816</v>
      </c>
    </row>
    <row r="5236" spans="1:22" ht="14.25" customHeight="1">
      <c r="A5236" s="2">
        <v>5235</v>
      </c>
      <c r="B5236" s="2" t="s">
        <v>8078</v>
      </c>
      <c r="C5236" s="2">
        <f>YEAR(Data!$D5236)</f>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2.625099999999982</v>
      </c>
    </row>
    <row r="5237" spans="1:22" ht="14.25" customHeight="1">
      <c r="A5237" s="2">
        <v>5236</v>
      </c>
      <c r="B5237" s="2" t="s">
        <v>8079</v>
      </c>
      <c r="C5237" s="2">
        <f>YEAR(Data!$D5237)</f>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2">
        <v>15.938399999999998</v>
      </c>
    </row>
    <row r="5238" spans="1:22" ht="14.25" customHeight="1">
      <c r="A5238" s="2">
        <v>5237</v>
      </c>
      <c r="B5238" s="2" t="s">
        <v>8080</v>
      </c>
      <c r="C5238" s="2">
        <f>YEAR(Data!$D5238)</f>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2">
        <v>50.908200000000001</v>
      </c>
    </row>
    <row r="5239" spans="1:22" ht="14.25" customHeight="1">
      <c r="A5239" s="2">
        <v>5238</v>
      </c>
      <c r="B5239" s="2" t="s">
        <v>8080</v>
      </c>
      <c r="C5239" s="2">
        <f>YEAR(Data!$D5239)</f>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2">
        <v>36.293999999999997</v>
      </c>
    </row>
    <row r="5240" spans="1:22" ht="14.25" customHeight="1">
      <c r="A5240" s="2">
        <v>5239</v>
      </c>
      <c r="B5240" s="2" t="s">
        <v>8080</v>
      </c>
      <c r="C5240" s="2">
        <f>YEAR(Data!$D5240)</f>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2">
        <v>26.391200000000005</v>
      </c>
    </row>
    <row r="5241" spans="1:22" ht="14.25" customHeight="1">
      <c r="A5241" s="2">
        <v>5240</v>
      </c>
      <c r="B5241" s="2" t="s">
        <v>8081</v>
      </c>
      <c r="C5241" s="2">
        <f>YEAR(Data!$D5241)</f>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2">
        <v>6.6587999999999994</v>
      </c>
    </row>
    <row r="5242" spans="1:22" ht="14.25" customHeight="1">
      <c r="A5242" s="2">
        <v>5241</v>
      </c>
      <c r="B5242" s="2" t="s">
        <v>8081</v>
      </c>
      <c r="C5242" s="2">
        <f>YEAR(Data!$D5242)</f>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39.872000000000007</v>
      </c>
      <c r="T5242" s="2">
        <v>2</v>
      </c>
      <c r="U5242" s="2">
        <v>0.2</v>
      </c>
      <c r="V5242" s="2">
        <v>12.958399999999999</v>
      </c>
    </row>
    <row r="5243" spans="1:22" ht="14.25" customHeight="1">
      <c r="A5243" s="2">
        <v>5242</v>
      </c>
      <c r="B5243" s="2" t="s">
        <v>8082</v>
      </c>
      <c r="C5243" s="2">
        <f>YEAR(Data!$D5243)</f>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2">
        <v>3.6936</v>
      </c>
    </row>
    <row r="5244" spans="1:22" ht="14.25" customHeight="1">
      <c r="A5244" s="2">
        <v>5243</v>
      </c>
      <c r="B5244" s="2" t="s">
        <v>8085</v>
      </c>
      <c r="C5244" s="2">
        <f>YEAR(Data!$D5244)</f>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3.3179999999999996</v>
      </c>
      <c r="T5244" s="2">
        <v>3</v>
      </c>
      <c r="U5244" s="2">
        <v>0.8</v>
      </c>
      <c r="V5244" s="2">
        <v>-5.6406000000000018</v>
      </c>
    </row>
    <row r="5245" spans="1:22" ht="14.25" customHeight="1">
      <c r="A5245" s="2">
        <v>5244</v>
      </c>
      <c r="B5245" s="2" t="s">
        <v>8086</v>
      </c>
      <c r="C5245" s="2">
        <f>YEAR(Data!$D5245)</f>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2">
        <v>4.8023999999999996</v>
      </c>
    </row>
    <row r="5246" spans="1:22" ht="14.25" customHeight="1">
      <c r="A5246" s="2">
        <v>5245</v>
      </c>
      <c r="B5246" s="2" t="s">
        <v>8087</v>
      </c>
      <c r="C5246" s="2">
        <f>YEAR(Data!$D5246)</f>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136.46400000000003</v>
      </c>
      <c r="T5246" s="2">
        <v>2</v>
      </c>
      <c r="U5246" s="2">
        <v>0.2</v>
      </c>
      <c r="V5246" s="2">
        <v>15.352199999999989</v>
      </c>
    </row>
    <row r="5247" spans="1:22" ht="14.25" customHeight="1">
      <c r="A5247" s="2">
        <v>5246</v>
      </c>
      <c r="B5247" s="2" t="s">
        <v>8087</v>
      </c>
      <c r="C5247" s="2">
        <f>YEAR(Data!$D5247)</f>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2">
        <v>33.357600000000019</v>
      </c>
    </row>
    <row r="5248" spans="1:22" ht="14.25" customHeight="1">
      <c r="A5248" s="2">
        <v>5247</v>
      </c>
      <c r="B5248" s="2" t="s">
        <v>8087</v>
      </c>
      <c r="C5248" s="2">
        <f>YEAR(Data!$D5248)</f>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2">
        <v>4.7039999999999997</v>
      </c>
    </row>
    <row r="5249" spans="1:22" ht="14.25" customHeight="1">
      <c r="A5249" s="2">
        <v>5248</v>
      </c>
      <c r="B5249" s="2" t="s">
        <v>8090</v>
      </c>
      <c r="C5249" s="2">
        <f>YEAR(Data!$D5249)</f>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20.767999999999997</v>
      </c>
      <c r="T5249" s="2">
        <v>8</v>
      </c>
      <c r="U5249" s="2">
        <v>0.8</v>
      </c>
      <c r="V5249" s="2">
        <v>-52.958400000000012</v>
      </c>
    </row>
    <row r="5250" spans="1:22" ht="14.25" customHeight="1">
      <c r="A5250" s="2">
        <v>5249</v>
      </c>
      <c r="B5250" s="2" t="s">
        <v>8092</v>
      </c>
      <c r="C5250" s="2">
        <f>YEAR(Data!$D5250)</f>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2">
        <v>10.875</v>
      </c>
    </row>
    <row r="5251" spans="1:22" ht="14.25" customHeight="1">
      <c r="A5251" s="2">
        <v>5250</v>
      </c>
      <c r="B5251" s="2" t="s">
        <v>8093</v>
      </c>
      <c r="C5251" s="2">
        <f>YEAR(Data!$D5251)</f>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2">
        <v>4.0871999999999993</v>
      </c>
    </row>
    <row r="5252" spans="1:22" ht="14.25" customHeight="1">
      <c r="A5252" s="2">
        <v>5251</v>
      </c>
      <c r="B5252" s="2" t="s">
        <v>8094</v>
      </c>
      <c r="C5252" s="2">
        <f>YEAR(Data!$D5252)</f>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249.95000000000002</v>
      </c>
      <c r="T5252" s="2">
        <v>5</v>
      </c>
      <c r="U5252" s="2">
        <v>0</v>
      </c>
      <c r="V5252" s="2">
        <v>19.995999999999974</v>
      </c>
    </row>
    <row r="5253" spans="1:22" ht="14.25" customHeight="1">
      <c r="A5253" s="2">
        <v>5252</v>
      </c>
      <c r="B5253" s="2" t="s">
        <v>8094</v>
      </c>
      <c r="C5253" s="2">
        <f>YEAR(Data!$D5253)</f>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2">
        <v>23.086399999999998</v>
      </c>
    </row>
    <row r="5254" spans="1:22" ht="14.25" customHeight="1">
      <c r="A5254" s="2">
        <v>5253</v>
      </c>
      <c r="B5254" s="2" t="s">
        <v>8095</v>
      </c>
      <c r="C5254" s="2">
        <f>YEAR(Data!$D5254)</f>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2">
        <v>53.043899999999979</v>
      </c>
    </row>
    <row r="5255" spans="1:22" ht="14.25" customHeight="1">
      <c r="A5255" s="2">
        <v>5254</v>
      </c>
      <c r="B5255" s="2" t="s">
        <v>8096</v>
      </c>
      <c r="C5255" s="2">
        <f>YEAR(Data!$D5255)</f>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107.64800000000001</v>
      </c>
      <c r="T5255" s="2">
        <v>2</v>
      </c>
      <c r="U5255" s="2">
        <v>0.2</v>
      </c>
      <c r="V5255" s="2">
        <v>33.639999999999986</v>
      </c>
    </row>
    <row r="5256" spans="1:22" ht="14.25" customHeight="1">
      <c r="A5256" s="2">
        <v>5255</v>
      </c>
      <c r="B5256" s="2" t="s">
        <v>8097</v>
      </c>
      <c r="C5256" s="2">
        <f>YEAR(Data!$D5256)</f>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2">
        <v>-7.0979999999999919</v>
      </c>
    </row>
    <row r="5257" spans="1:22" ht="14.25" customHeight="1">
      <c r="A5257" s="2">
        <v>5256</v>
      </c>
      <c r="B5257" s="2" t="s">
        <v>8097</v>
      </c>
      <c r="C5257" s="2">
        <f>YEAR(Data!$D5257)</f>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33.568000000000005</v>
      </c>
      <c r="T5257" s="2">
        <v>2</v>
      </c>
      <c r="U5257" s="2">
        <v>0.2</v>
      </c>
      <c r="V5257" s="2">
        <v>-5.4548000000000041</v>
      </c>
    </row>
    <row r="5258" spans="1:22" ht="14.25" customHeight="1">
      <c r="A5258" s="2">
        <v>5257</v>
      </c>
      <c r="B5258" s="2" t="s">
        <v>8099</v>
      </c>
      <c r="C5258" s="2">
        <f>YEAR(Data!$D5258)</f>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2">
        <v>4.7519999999999998</v>
      </c>
    </row>
    <row r="5259" spans="1:22" ht="14.25" customHeight="1">
      <c r="A5259" s="2">
        <v>5258</v>
      </c>
      <c r="B5259" s="2" t="s">
        <v>8100</v>
      </c>
      <c r="C5259" s="2">
        <f>YEAR(Data!$D5259)</f>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2">
        <v>18.662400000000002</v>
      </c>
    </row>
    <row r="5260" spans="1:22" ht="14.25" customHeight="1">
      <c r="A5260" s="2">
        <v>5259</v>
      </c>
      <c r="B5260" s="2" t="s">
        <v>8101</v>
      </c>
      <c r="C5260" s="2">
        <f>YEAR(Data!$D5260)</f>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2">
        <v>16.543999999999997</v>
      </c>
    </row>
    <row r="5261" spans="1:22" ht="14.25" customHeight="1">
      <c r="A5261" s="2">
        <v>5260</v>
      </c>
      <c r="B5261" s="2" t="s">
        <v>8102</v>
      </c>
      <c r="C5261" s="2">
        <f>YEAR(Data!$D5261)</f>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2">
        <v>15.934799999999997</v>
      </c>
    </row>
    <row r="5262" spans="1:22" ht="14.25" customHeight="1">
      <c r="A5262" s="2">
        <v>5261</v>
      </c>
      <c r="B5262" s="2" t="s">
        <v>8103</v>
      </c>
      <c r="C5262" s="2">
        <f>YEAR(Data!$D5262)</f>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2">
        <v>14.758199999999995</v>
      </c>
    </row>
    <row r="5263" spans="1:22" ht="14.25" customHeight="1">
      <c r="A5263" s="2">
        <v>5262</v>
      </c>
      <c r="B5263" s="2" t="s">
        <v>8103</v>
      </c>
      <c r="C5263" s="2">
        <f>YEAR(Data!$D5263)</f>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2.9199999999999995</v>
      </c>
      <c r="T5263" s="2">
        <v>2</v>
      </c>
      <c r="U5263" s="2">
        <v>0.8</v>
      </c>
      <c r="V5263" s="2">
        <v>-4.8180000000000005</v>
      </c>
    </row>
    <row r="5264" spans="1:22" ht="14.25" customHeight="1">
      <c r="A5264" s="2">
        <v>5263</v>
      </c>
      <c r="B5264" s="2" t="s">
        <v>8103</v>
      </c>
      <c r="C5264" s="2">
        <f>YEAR(Data!$D5264)</f>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200.79500000000002</v>
      </c>
      <c r="T5264" s="2">
        <v>1</v>
      </c>
      <c r="U5264" s="2">
        <v>0.3</v>
      </c>
      <c r="V5264" s="2">
        <v>-22.948000000000008</v>
      </c>
    </row>
    <row r="5265" spans="1:22" ht="14.25" customHeight="1">
      <c r="A5265" s="2">
        <v>5264</v>
      </c>
      <c r="B5265" s="2" t="s">
        <v>8103</v>
      </c>
      <c r="C5265" s="2">
        <f>YEAR(Data!$D5265)</f>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2">
        <v>-2.9180000000000028</v>
      </c>
    </row>
    <row r="5266" spans="1:22" ht="14.25" customHeight="1">
      <c r="A5266" s="2">
        <v>5265</v>
      </c>
      <c r="B5266" s="2" t="s">
        <v>8103</v>
      </c>
      <c r="C5266" s="2">
        <f>YEAR(Data!$D5266)</f>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2">
        <v>3.5528999999999984</v>
      </c>
    </row>
    <row r="5267" spans="1:22" ht="14.25" customHeight="1">
      <c r="A5267" s="2">
        <v>5266</v>
      </c>
      <c r="B5267" s="2" t="s">
        <v>8104</v>
      </c>
      <c r="C5267" s="2">
        <f>YEAR(Data!$D5267)</f>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2">
        <v>5.7623999999999995</v>
      </c>
    </row>
    <row r="5268" spans="1:22" ht="14.25" customHeight="1">
      <c r="A5268" s="2">
        <v>5267</v>
      </c>
      <c r="B5268" s="2" t="s">
        <v>8104</v>
      </c>
      <c r="C5268" s="2">
        <f>YEAR(Data!$D5268)</f>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2">
        <v>82.290599999999998</v>
      </c>
    </row>
    <row r="5269" spans="1:22" ht="14.25" customHeight="1">
      <c r="A5269" s="2">
        <v>5268</v>
      </c>
      <c r="B5269" s="2" t="s">
        <v>8104</v>
      </c>
      <c r="C5269" s="2">
        <f>YEAR(Data!$D5269)</f>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2">
        <v>1.0114000000000001</v>
      </c>
    </row>
    <row r="5270" spans="1:22" ht="14.25" customHeight="1">
      <c r="A5270" s="2">
        <v>5269</v>
      </c>
      <c r="B5270" s="2" t="s">
        <v>8105</v>
      </c>
      <c r="C5270" s="2">
        <f>YEAR(Data!$D5270)</f>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2">
        <v>24.122399999999995</v>
      </c>
    </row>
    <row r="5271" spans="1:22" ht="14.25" customHeight="1">
      <c r="A5271" s="2">
        <v>5270</v>
      </c>
      <c r="B5271" s="2" t="s">
        <v>8108</v>
      </c>
      <c r="C5271" s="2">
        <f>YEAR(Data!$D5271)</f>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row>
    <row r="5272" spans="1:22" ht="14.25" customHeight="1">
      <c r="A5272" s="2">
        <v>5271</v>
      </c>
      <c r="B5272" s="2" t="s">
        <v>8108</v>
      </c>
      <c r="C5272" s="2">
        <f>YEAR(Data!$D5272)</f>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406.59999999999997</v>
      </c>
      <c r="T5272" s="2">
        <v>5</v>
      </c>
      <c r="U5272" s="2">
        <v>0</v>
      </c>
      <c r="V5272" s="2">
        <v>113.84799999999998</v>
      </c>
    </row>
    <row r="5273" spans="1:22" ht="14.25" customHeight="1">
      <c r="A5273" s="2">
        <v>5272</v>
      </c>
      <c r="B5273" s="2" t="s">
        <v>8109</v>
      </c>
      <c r="C5273" s="2">
        <f>YEAR(Data!$D5273)</f>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8.0967999999999982</v>
      </c>
    </row>
    <row r="5274" spans="1:22" ht="14.25" customHeight="1">
      <c r="A5274" s="2">
        <v>5273</v>
      </c>
      <c r="B5274" s="2" t="s">
        <v>8109</v>
      </c>
      <c r="C5274" s="2">
        <f>YEAR(Data!$D5274)</f>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2">
        <v>-14.987700000000061</v>
      </c>
    </row>
    <row r="5275" spans="1:22" ht="14.25" customHeight="1">
      <c r="A5275" s="2">
        <v>5274</v>
      </c>
      <c r="B5275" s="2" t="s">
        <v>8110</v>
      </c>
      <c r="C5275" s="2">
        <f>YEAR(Data!$D5275)</f>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3.7440000000000007</v>
      </c>
      <c r="T5275" s="2">
        <v>4</v>
      </c>
      <c r="U5275" s="2">
        <v>0.7</v>
      </c>
      <c r="V5275" s="2">
        <v>-2.6207999999999991</v>
      </c>
    </row>
    <row r="5276" spans="1:22" ht="14.25" customHeight="1">
      <c r="A5276" s="2">
        <v>5275</v>
      </c>
      <c r="B5276" s="2" t="s">
        <v>8111</v>
      </c>
      <c r="C5276" s="2">
        <f>YEAR(Data!$D5276)</f>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2">
        <v>178.79999999999998</v>
      </c>
    </row>
    <row r="5277" spans="1:22" ht="14.25" customHeight="1">
      <c r="A5277" s="2">
        <v>5276</v>
      </c>
      <c r="B5277" s="2" t="s">
        <v>8112</v>
      </c>
      <c r="C5277" s="2">
        <f>YEAR(Data!$D5277)</f>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2">
        <v>70.312000000000012</v>
      </c>
    </row>
    <row r="5278" spans="1:22" ht="14.25" customHeight="1">
      <c r="A5278" s="2">
        <v>5277</v>
      </c>
      <c r="B5278" s="2" t="s">
        <v>8112</v>
      </c>
      <c r="C5278" s="2">
        <f>YEAR(Data!$D5278)</f>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2">
        <v>8.5024999999999942</v>
      </c>
    </row>
    <row r="5279" spans="1:22" ht="14.25" customHeight="1">
      <c r="A5279" s="2">
        <v>5278</v>
      </c>
      <c r="B5279" s="2" t="s">
        <v>8113</v>
      </c>
      <c r="C5279" s="2">
        <f>YEAR(Data!$D5279)</f>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2">
        <v>-9.717599999999976</v>
      </c>
    </row>
    <row r="5280" spans="1:22" ht="14.25" customHeight="1">
      <c r="A5280" s="2">
        <v>5279</v>
      </c>
      <c r="B5280" s="2" t="s">
        <v>8114</v>
      </c>
      <c r="C5280" s="2">
        <f>YEAR(Data!$D5280)</f>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2">
        <v>48.539199999999994</v>
      </c>
    </row>
    <row r="5281" spans="1:22" ht="14.25" customHeight="1">
      <c r="A5281" s="2">
        <v>5280</v>
      </c>
      <c r="B5281" s="2" t="s">
        <v>8115</v>
      </c>
      <c r="C5281" s="2">
        <f>YEAR(Data!$D5281)</f>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2">
        <v>1.8872</v>
      </c>
    </row>
    <row r="5282" spans="1:22" ht="14.25" customHeight="1">
      <c r="A5282" s="2">
        <v>5281</v>
      </c>
      <c r="B5282" s="2" t="s">
        <v>8116</v>
      </c>
      <c r="C5282" s="2">
        <f>YEAR(Data!$D5282)</f>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2">
        <v>22.235199999999999</v>
      </c>
    </row>
    <row r="5283" spans="1:22" ht="14.25" customHeight="1">
      <c r="A5283" s="2">
        <v>5282</v>
      </c>
      <c r="B5283" s="2" t="s">
        <v>8117</v>
      </c>
      <c r="C5283" s="2">
        <f>YEAR(Data!$D5283)</f>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row>
    <row r="5284" spans="1:22" ht="14.25" customHeight="1">
      <c r="A5284" s="2">
        <v>5283</v>
      </c>
      <c r="B5284" s="2" t="s">
        <v>8117</v>
      </c>
      <c r="C5284" s="2">
        <f>YEAR(Data!$D5284)</f>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36.839999999999996</v>
      </c>
      <c r="T5284" s="2">
        <v>3</v>
      </c>
      <c r="U5284" s="2">
        <v>0</v>
      </c>
      <c r="V5284" s="2">
        <v>17.314799999999998</v>
      </c>
    </row>
    <row r="5285" spans="1:22" ht="14.25" customHeight="1">
      <c r="A5285" s="2">
        <v>5284</v>
      </c>
      <c r="B5285" s="2" t="s">
        <v>8118</v>
      </c>
      <c r="C5285" s="2">
        <f>YEAR(Data!$D5285)</f>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2">
        <v>0</v>
      </c>
    </row>
    <row r="5286" spans="1:22" ht="14.25" customHeight="1">
      <c r="A5286" s="2">
        <v>5285</v>
      </c>
      <c r="B5286" s="2" t="s">
        <v>8118</v>
      </c>
      <c r="C5286" s="2">
        <f>YEAR(Data!$D5286)</f>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44.400000000000006</v>
      </c>
      <c r="T5286" s="2">
        <v>3</v>
      </c>
      <c r="U5286" s="2">
        <v>0</v>
      </c>
      <c r="V5286" s="2">
        <v>22.200000000000003</v>
      </c>
    </row>
    <row r="5287" spans="1:22" ht="14.25" customHeight="1">
      <c r="A5287" s="2">
        <v>5286</v>
      </c>
      <c r="B5287" s="2" t="s">
        <v>8119</v>
      </c>
      <c r="C5287" s="2">
        <f>YEAR(Data!$D5287)</f>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21.240000000000002</v>
      </c>
      <c r="T5287" s="2">
        <v>9</v>
      </c>
      <c r="U5287" s="2">
        <v>0.2</v>
      </c>
      <c r="V5287" s="2">
        <v>7.4339999999999993</v>
      </c>
    </row>
    <row r="5288" spans="1:22" ht="14.25" customHeight="1">
      <c r="A5288" s="2">
        <v>5287</v>
      </c>
      <c r="B5288" s="2" t="s">
        <v>8119</v>
      </c>
      <c r="C5288" s="2">
        <f>YEAR(Data!$D5288)</f>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9.5520000000000014</v>
      </c>
      <c r="T5288" s="2">
        <v>8</v>
      </c>
      <c r="U5288" s="2">
        <v>0.7</v>
      </c>
      <c r="V5288" s="2">
        <v>-7.3231999999999999</v>
      </c>
    </row>
    <row r="5289" spans="1:22" ht="14.25" customHeight="1">
      <c r="A5289" s="2">
        <v>5288</v>
      </c>
      <c r="B5289" s="2" t="s">
        <v>8119</v>
      </c>
      <c r="C5289" s="2">
        <f>YEAR(Data!$D5289)</f>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89.991000000000014</v>
      </c>
      <c r="T5289" s="2">
        <v>3</v>
      </c>
      <c r="U5289" s="2">
        <v>0.7</v>
      </c>
      <c r="V5289" s="2">
        <v>-152.9847</v>
      </c>
    </row>
    <row r="5290" spans="1:22" ht="14.25" customHeight="1">
      <c r="A5290" s="2">
        <v>5289</v>
      </c>
      <c r="B5290" s="2" t="s">
        <v>8120</v>
      </c>
      <c r="C5290" s="2">
        <f>YEAR(Data!$D5290)</f>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2">
        <v>80.340400000000002</v>
      </c>
    </row>
    <row r="5291" spans="1:22" ht="14.25" customHeight="1">
      <c r="A5291" s="2">
        <v>5290</v>
      </c>
      <c r="B5291" s="2" t="s">
        <v>8121</v>
      </c>
      <c r="C5291" s="2">
        <f>YEAR(Data!$D5291)</f>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2">
        <v>6.2664</v>
      </c>
    </row>
    <row r="5292" spans="1:22" ht="14.25" customHeight="1">
      <c r="A5292" s="2">
        <v>5291</v>
      </c>
      <c r="B5292" s="2" t="s">
        <v>8121</v>
      </c>
      <c r="C5292" s="2">
        <f>YEAR(Data!$D5292)</f>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966.69999999999982</v>
      </c>
      <c r="T5292" s="2">
        <v>5</v>
      </c>
      <c r="U5292" s="2">
        <v>0.3</v>
      </c>
      <c r="V5292" s="2">
        <v>-13.810000000000116</v>
      </c>
    </row>
    <row r="5293" spans="1:22" ht="14.25" customHeight="1">
      <c r="A5293" s="2">
        <v>5292</v>
      </c>
      <c r="B5293" s="2" t="s">
        <v>8121</v>
      </c>
      <c r="C5293" s="2">
        <f>YEAR(Data!$D5293)</f>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61.46279999999998</v>
      </c>
    </row>
    <row r="5294" spans="1:22" ht="14.25" customHeight="1">
      <c r="A5294" s="2">
        <v>5293</v>
      </c>
      <c r="B5294" s="2" t="s">
        <v>8122</v>
      </c>
      <c r="C5294" s="2">
        <f>YEAR(Data!$D5294)</f>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2">
        <v>0.33479999999999999</v>
      </c>
    </row>
    <row r="5295" spans="1:22" ht="14.25" customHeight="1">
      <c r="A5295" s="2">
        <v>5294</v>
      </c>
      <c r="B5295" s="2" t="s">
        <v>8123</v>
      </c>
      <c r="C5295" s="2">
        <f>YEAR(Data!$D5295)</f>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2">
        <v>-15.476400000000005</v>
      </c>
    </row>
    <row r="5296" spans="1:22" ht="14.25" customHeight="1">
      <c r="A5296" s="2">
        <v>5295</v>
      </c>
      <c r="B5296" s="2" t="s">
        <v>8124</v>
      </c>
      <c r="C5296" s="2">
        <f>YEAR(Data!$D5296)</f>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2">
        <v>23.183999999999997</v>
      </c>
    </row>
    <row r="5297" spans="1:22" ht="14.25" customHeight="1">
      <c r="A5297" s="2">
        <v>5296</v>
      </c>
      <c r="B5297" s="2" t="s">
        <v>8127</v>
      </c>
      <c r="C5297" s="2">
        <f>YEAR(Data!$D5297)</f>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2">
        <v>32.468400000000003</v>
      </c>
    </row>
    <row r="5298" spans="1:22" ht="14.25" customHeight="1">
      <c r="A5298" s="2">
        <v>5297</v>
      </c>
      <c r="B5298" s="2" t="s">
        <v>8128</v>
      </c>
      <c r="C5298" s="2">
        <f>YEAR(Data!$D5298)</f>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2">
        <v>4.0203000000000007</v>
      </c>
    </row>
    <row r="5299" spans="1:22" ht="14.25" customHeight="1">
      <c r="A5299" s="2">
        <v>5298</v>
      </c>
      <c r="B5299" s="2" t="s">
        <v>8128</v>
      </c>
      <c r="C5299" s="2">
        <f>YEAR(Data!$D5299)</f>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2">
        <v>135.98000000000002</v>
      </c>
    </row>
    <row r="5300" spans="1:22" ht="14.25" customHeight="1">
      <c r="A5300" s="2">
        <v>5299</v>
      </c>
      <c r="B5300" s="2" t="s">
        <v>8129</v>
      </c>
      <c r="C5300" s="2">
        <f>YEAR(Data!$D5300)</f>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2">
        <v>1.9175999999999997</v>
      </c>
    </row>
    <row r="5301" spans="1:22" ht="14.25" customHeight="1">
      <c r="A5301" s="2">
        <v>5300</v>
      </c>
      <c r="B5301" s="2" t="s">
        <v>8129</v>
      </c>
      <c r="C5301" s="2">
        <f>YEAR(Data!$D5301)</f>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2">
        <v>8.6939999999999991</v>
      </c>
    </row>
    <row r="5302" spans="1:22" ht="14.25" customHeight="1">
      <c r="A5302" s="2">
        <v>5301</v>
      </c>
      <c r="B5302" s="2" t="s">
        <v>8130</v>
      </c>
      <c r="C5302" s="2">
        <f>YEAR(Data!$D5302)</f>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2">
        <v>386.83499999999981</v>
      </c>
    </row>
    <row r="5303" spans="1:22" ht="14.25" customHeight="1">
      <c r="A5303" s="2">
        <v>5302</v>
      </c>
      <c r="B5303" s="2" t="s">
        <v>8130</v>
      </c>
      <c r="C5303" s="2">
        <f>YEAR(Data!$D5303)</f>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1979.6999999999998</v>
      </c>
      <c r="T5303" s="2">
        <v>6</v>
      </c>
      <c r="U5303" s="2">
        <v>0</v>
      </c>
      <c r="V5303" s="2">
        <v>653.30099999999982</v>
      </c>
    </row>
    <row r="5304" spans="1:22" ht="14.25" customHeight="1">
      <c r="A5304" s="2">
        <v>5303</v>
      </c>
      <c r="B5304" s="2" t="s">
        <v>8130</v>
      </c>
      <c r="C5304" s="2">
        <f>YEAR(Data!$D5304)</f>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62.099999999999994</v>
      </c>
      <c r="T5304" s="2">
        <v>6</v>
      </c>
      <c r="U5304" s="2">
        <v>0</v>
      </c>
      <c r="V5304" s="2">
        <v>29.808</v>
      </c>
    </row>
    <row r="5305" spans="1:22" ht="14.25" customHeight="1">
      <c r="A5305" s="2">
        <v>5304</v>
      </c>
      <c r="B5305" s="2" t="s">
        <v>8131</v>
      </c>
      <c r="C5305" s="2">
        <f>YEAR(Data!$D5305)</f>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2">
        <v>-1.0656000000000017</v>
      </c>
    </row>
    <row r="5306" spans="1:22" ht="14.25" customHeight="1">
      <c r="A5306" s="2">
        <v>5305</v>
      </c>
      <c r="B5306" s="2" t="s">
        <v>8132</v>
      </c>
      <c r="C5306" s="2">
        <f>YEAR(Data!$D5306)</f>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2">
        <v>-7.4759999999999991</v>
      </c>
    </row>
    <row r="5307" spans="1:22" ht="14.25" customHeight="1">
      <c r="A5307" s="2">
        <v>5306</v>
      </c>
      <c r="B5307" s="2" t="s">
        <v>8133</v>
      </c>
      <c r="C5307" s="2">
        <f>YEAR(Data!$D5307)</f>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68.949999999999989</v>
      </c>
      <c r="T5307" s="2">
        <v>5</v>
      </c>
      <c r="U5307" s="2">
        <v>0</v>
      </c>
      <c r="V5307" s="2">
        <v>28.959000000000003</v>
      </c>
    </row>
    <row r="5308" spans="1:22" ht="14.25" customHeight="1">
      <c r="A5308" s="2">
        <v>5307</v>
      </c>
      <c r="B5308" s="2" t="s">
        <v>8133</v>
      </c>
      <c r="C5308" s="2">
        <f>YEAR(Data!$D5308)</f>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2">
        <v>80.019899999999993</v>
      </c>
    </row>
    <row r="5309" spans="1:22" ht="14.25" customHeight="1">
      <c r="A5309" s="2">
        <v>5308</v>
      </c>
      <c r="B5309" s="2" t="s">
        <v>8133</v>
      </c>
      <c r="C5309" s="2">
        <f>YEAR(Data!$D5309)</f>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2">
        <v>1.9989999999999952</v>
      </c>
    </row>
    <row r="5310" spans="1:22" ht="14.25" customHeight="1">
      <c r="A5310" s="2">
        <v>5309</v>
      </c>
      <c r="B5310" s="2" t="s">
        <v>8136</v>
      </c>
      <c r="C5310" s="2">
        <f>YEAR(Data!$D5310)</f>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2">
        <v>-46.399800000000013</v>
      </c>
    </row>
    <row r="5311" spans="1:22" ht="14.25" customHeight="1">
      <c r="A5311" s="2">
        <v>5310</v>
      </c>
      <c r="B5311" s="2" t="s">
        <v>8136</v>
      </c>
      <c r="C5311" s="2">
        <f>YEAR(Data!$D5311)</f>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13.040000000000001</v>
      </c>
      <c r="T5311" s="2">
        <v>5</v>
      </c>
      <c r="U5311" s="2">
        <v>0.2</v>
      </c>
      <c r="V5311" s="2">
        <v>3.9120000000000004</v>
      </c>
    </row>
    <row r="5312" spans="1:22" ht="14.25" customHeight="1">
      <c r="A5312" s="2">
        <v>5311</v>
      </c>
      <c r="B5312" s="2" t="s">
        <v>8136</v>
      </c>
      <c r="C5312" s="2">
        <f>YEAR(Data!$D5312)</f>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1525.1879999999996</v>
      </c>
      <c r="T5312" s="2">
        <v>6</v>
      </c>
      <c r="U5312" s="2">
        <v>0.8</v>
      </c>
      <c r="V5312" s="2">
        <v>-2287.7820000000002</v>
      </c>
    </row>
    <row r="5313" spans="1:22" ht="14.25" customHeight="1">
      <c r="A5313" s="2">
        <v>5312</v>
      </c>
      <c r="B5313" s="2" t="s">
        <v>8139</v>
      </c>
      <c r="C5313" s="2">
        <f>YEAR(Data!$D5313)</f>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2">
        <v>3.3408000000000002</v>
      </c>
    </row>
    <row r="5314" spans="1:22" ht="14.25" customHeight="1">
      <c r="A5314" s="2">
        <v>5313</v>
      </c>
      <c r="B5314" s="2" t="s">
        <v>8139</v>
      </c>
      <c r="C5314" s="2">
        <f>YEAR(Data!$D5314)</f>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28.048000000000002</v>
      </c>
      <c r="T5314" s="2">
        <v>2</v>
      </c>
      <c r="U5314" s="2">
        <v>0.2</v>
      </c>
      <c r="V5314" s="2">
        <v>3.5059999999999967</v>
      </c>
    </row>
    <row r="5315" spans="1:22" ht="14.25" customHeight="1">
      <c r="A5315" s="2">
        <v>5314</v>
      </c>
      <c r="B5315" s="2" t="s">
        <v>8140</v>
      </c>
      <c r="C5315" s="2">
        <f>YEAR(Data!$D5315)</f>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2">
        <v>21.436799999999998</v>
      </c>
    </row>
    <row r="5316" spans="1:22" ht="14.25" customHeight="1">
      <c r="A5316" s="2">
        <v>5315</v>
      </c>
      <c r="B5316" s="2" t="s">
        <v>8140</v>
      </c>
      <c r="C5316" s="2">
        <f>YEAR(Data!$D5316)</f>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2">
        <v>14.974399999999999</v>
      </c>
    </row>
    <row r="5317" spans="1:22" ht="14.25" customHeight="1">
      <c r="A5317" s="2">
        <v>5316</v>
      </c>
      <c r="B5317" s="2" t="s">
        <v>8141</v>
      </c>
      <c r="C5317" s="2">
        <f>YEAR(Data!$D5317)</f>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2">
        <v>11.69100000000001</v>
      </c>
    </row>
    <row r="5318" spans="1:22" ht="14.25" customHeight="1">
      <c r="A5318" s="2">
        <v>5317</v>
      </c>
      <c r="B5318" s="2" t="s">
        <v>8142</v>
      </c>
      <c r="C5318" s="2">
        <f>YEAR(Data!$D5318)</f>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2">
        <v>1.3283999999999985</v>
      </c>
    </row>
    <row r="5319" spans="1:22" ht="14.25" customHeight="1">
      <c r="A5319" s="2">
        <v>5318</v>
      </c>
      <c r="B5319" s="2" t="s">
        <v>8142</v>
      </c>
      <c r="C5319" s="2">
        <f>YEAR(Data!$D5319)</f>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2">
        <v>1.5691000000000002</v>
      </c>
    </row>
    <row r="5320" spans="1:22" ht="14.25" customHeight="1">
      <c r="A5320" s="2">
        <v>5319</v>
      </c>
      <c r="B5320" s="2" t="s">
        <v>8142</v>
      </c>
      <c r="C5320" s="2">
        <f>YEAR(Data!$D5320)</f>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20.736000000000004</v>
      </c>
      <c r="T5320" s="2">
        <v>4</v>
      </c>
      <c r="U5320" s="2">
        <v>0.2</v>
      </c>
      <c r="V5320" s="2">
        <v>7.2576000000000001</v>
      </c>
    </row>
    <row r="5321" spans="1:22" ht="14.25" customHeight="1">
      <c r="A5321" s="2">
        <v>5320</v>
      </c>
      <c r="B5321" s="2" t="s">
        <v>8142</v>
      </c>
      <c r="C5321" s="2">
        <f>YEAR(Data!$D5321)</f>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27.360000000000003</v>
      </c>
      <c r="T5321" s="2">
        <v>3</v>
      </c>
      <c r="U5321" s="2">
        <v>0.7</v>
      </c>
      <c r="V5321" s="2">
        <v>-21.887999999999991</v>
      </c>
    </row>
    <row r="5322" spans="1:22" ht="14.25" customHeight="1">
      <c r="A5322" s="2">
        <v>5321</v>
      </c>
      <c r="B5322" s="2" t="s">
        <v>8142</v>
      </c>
      <c r="C5322" s="2">
        <f>YEAR(Data!$D5322)</f>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2">
        <v>-1002.7836000000001</v>
      </c>
    </row>
    <row r="5323" spans="1:22" ht="14.25" customHeight="1">
      <c r="A5323" s="2">
        <v>5322</v>
      </c>
      <c r="B5323" s="2" t="s">
        <v>8142</v>
      </c>
      <c r="C5323" s="2">
        <f>YEAR(Data!$D5323)</f>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34.236000000000004</v>
      </c>
      <c r="T5323" s="2">
        <v>4</v>
      </c>
      <c r="U5323" s="2">
        <v>0.7</v>
      </c>
      <c r="V5323" s="2">
        <v>-26.247599999999998</v>
      </c>
    </row>
    <row r="5324" spans="1:22" ht="14.25" customHeight="1">
      <c r="A5324" s="2">
        <v>5323</v>
      </c>
      <c r="B5324" s="2" t="s">
        <v>8142</v>
      </c>
      <c r="C5324" s="2">
        <f>YEAR(Data!$D5324)</f>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2">
        <v>5.9279999999999999</v>
      </c>
    </row>
    <row r="5325" spans="1:22" ht="14.25" customHeight="1">
      <c r="A5325" s="2">
        <v>5324</v>
      </c>
      <c r="B5325" s="2" t="s">
        <v>8144</v>
      </c>
      <c r="C5325" s="2">
        <f>YEAR(Data!$D5325)</f>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2">
        <v>7.98</v>
      </c>
    </row>
    <row r="5326" spans="1:22" ht="14.25" customHeight="1">
      <c r="A5326" s="2">
        <v>5325</v>
      </c>
      <c r="B5326" s="2" t="s">
        <v>8146</v>
      </c>
      <c r="C5326" s="2">
        <f>YEAR(Data!$D5326)</f>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2">
        <v>6.2530000000000001</v>
      </c>
    </row>
    <row r="5327" spans="1:22" ht="14.25" customHeight="1">
      <c r="A5327" s="2">
        <v>5326</v>
      </c>
      <c r="B5327" s="2" t="s">
        <v>8146</v>
      </c>
      <c r="C5327" s="2">
        <f>YEAR(Data!$D5327)</f>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2">
        <v>9.0288000000000004</v>
      </c>
    </row>
    <row r="5328" spans="1:22" ht="14.25" customHeight="1">
      <c r="A5328" s="2">
        <v>5327</v>
      </c>
      <c r="B5328" s="2" t="s">
        <v>8147</v>
      </c>
      <c r="C5328" s="2">
        <f>YEAR(Data!$D5328)</f>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2">
        <v>2.0039999999999996</v>
      </c>
    </row>
    <row r="5329" spans="1:22" ht="14.25" customHeight="1">
      <c r="A5329" s="2">
        <v>5328</v>
      </c>
      <c r="B5329" s="2" t="s">
        <v>8148</v>
      </c>
      <c r="C5329" s="2">
        <f>YEAR(Data!$D5329)</f>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2">
        <v>9.3312000000000008</v>
      </c>
    </row>
    <row r="5330" spans="1:22" ht="14.25" customHeight="1">
      <c r="A5330" s="2">
        <v>5329</v>
      </c>
      <c r="B5330" s="2" t="s">
        <v>8149</v>
      </c>
      <c r="C5330" s="2">
        <f>YEAR(Data!$D5330)</f>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2">
        <v>2.3939999999999984</v>
      </c>
    </row>
    <row r="5331" spans="1:22" ht="14.25" customHeight="1">
      <c r="A5331" s="2">
        <v>5330</v>
      </c>
      <c r="B5331" s="2" t="s">
        <v>8150</v>
      </c>
      <c r="C5331" s="2">
        <f>YEAR(Data!$D5331)</f>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33.568000000000005</v>
      </c>
      <c r="T5331" s="2">
        <v>2</v>
      </c>
      <c r="U5331" s="2">
        <v>0.2</v>
      </c>
      <c r="V5331" s="2">
        <v>11.748799999999997</v>
      </c>
    </row>
    <row r="5332" spans="1:22" ht="14.25" customHeight="1">
      <c r="A5332" s="2">
        <v>5331</v>
      </c>
      <c r="B5332" s="2" t="s">
        <v>8151</v>
      </c>
      <c r="C5332" s="2">
        <f>YEAR(Data!$D5332)</f>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2">
        <v>24.936599999999999</v>
      </c>
    </row>
    <row r="5333" spans="1:22" ht="14.25" customHeight="1">
      <c r="A5333" s="2">
        <v>5332</v>
      </c>
      <c r="B5333" s="2" t="s">
        <v>8151</v>
      </c>
      <c r="C5333" s="2">
        <f>YEAR(Data!$D5333)</f>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2">
        <v>20.452499999999997</v>
      </c>
    </row>
    <row r="5334" spans="1:22" ht="14.25" customHeight="1">
      <c r="A5334" s="2">
        <v>5333</v>
      </c>
      <c r="B5334" s="2" t="s">
        <v>8151</v>
      </c>
      <c r="C5334" s="2">
        <f>YEAR(Data!$D5334)</f>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2">
        <v>6.5887999999999991</v>
      </c>
    </row>
    <row r="5335" spans="1:22" ht="14.25" customHeight="1">
      <c r="A5335" s="2">
        <v>5334</v>
      </c>
      <c r="B5335" s="2" t="s">
        <v>8152</v>
      </c>
      <c r="C5335" s="2">
        <f>YEAR(Data!$D5335)</f>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2">
        <v>4.0583999999999998</v>
      </c>
    </row>
    <row r="5336" spans="1:22" ht="14.25" customHeight="1">
      <c r="A5336" s="2">
        <v>5335</v>
      </c>
      <c r="B5336" s="2" t="s">
        <v>8152</v>
      </c>
      <c r="C5336" s="2">
        <f>YEAR(Data!$D5336)</f>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2">
        <v>8.4966000000000008</v>
      </c>
    </row>
    <row r="5337" spans="1:22" ht="14.25" customHeight="1">
      <c r="A5337" s="2">
        <v>5336</v>
      </c>
      <c r="B5337" s="2" t="s">
        <v>8152</v>
      </c>
      <c r="C5337" s="2">
        <f>YEAR(Data!$D5337)</f>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2">
        <v>1.5547999999999997</v>
      </c>
    </row>
    <row r="5338" spans="1:22" ht="14.25" customHeight="1">
      <c r="A5338" s="2">
        <v>5337</v>
      </c>
      <c r="B5338" s="2" t="s">
        <v>8153</v>
      </c>
      <c r="C5338" s="2">
        <f>YEAR(Data!$D5338)</f>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2">
        <v>8.767199999999999</v>
      </c>
    </row>
    <row r="5339" spans="1:22" ht="14.25" customHeight="1">
      <c r="A5339" s="2">
        <v>5338</v>
      </c>
      <c r="B5339" s="2" t="s">
        <v>8154</v>
      </c>
      <c r="C5339" s="2">
        <f>YEAR(Data!$D5339)</f>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2">
        <v>111.5688</v>
      </c>
    </row>
    <row r="5340" spans="1:22" ht="14.25" customHeight="1">
      <c r="A5340" s="2">
        <v>5339</v>
      </c>
      <c r="B5340" s="2" t="s">
        <v>8155</v>
      </c>
      <c r="C5340" s="2">
        <f>YEAR(Data!$D5340)</f>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244.54999999999998</v>
      </c>
      <c r="T5340" s="2">
        <v>5</v>
      </c>
      <c r="U5340" s="2">
        <v>0</v>
      </c>
      <c r="V5340" s="2">
        <v>4.8910000000000053</v>
      </c>
    </row>
    <row r="5341" spans="1:22" ht="14.25" customHeight="1">
      <c r="A5341" s="2">
        <v>5340</v>
      </c>
      <c r="B5341" s="2" t="s">
        <v>8155</v>
      </c>
      <c r="C5341" s="2">
        <f>YEAR(Data!$D5341)</f>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2">
        <v>5.7527999999999988</v>
      </c>
    </row>
    <row r="5342" spans="1:22" ht="14.25" customHeight="1">
      <c r="A5342" s="2">
        <v>5341</v>
      </c>
      <c r="B5342" s="2" t="s">
        <v>8155</v>
      </c>
      <c r="C5342" s="2">
        <f>YEAR(Data!$D5342)</f>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2">
        <v>6.011400000000001</v>
      </c>
    </row>
    <row r="5343" spans="1:22" ht="14.25" customHeight="1">
      <c r="A5343" s="2">
        <v>5342</v>
      </c>
      <c r="B5343" s="2" t="s">
        <v>8155</v>
      </c>
      <c r="C5343" s="2">
        <f>YEAR(Data!$D5343)</f>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2">
        <v>53.996999999999957</v>
      </c>
    </row>
    <row r="5344" spans="1:22" ht="14.25" customHeight="1">
      <c r="A5344" s="2">
        <v>5343</v>
      </c>
      <c r="B5344" s="2" t="s">
        <v>8156</v>
      </c>
      <c r="C5344" s="2">
        <f>YEAR(Data!$D5344)</f>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1.6320000000000001</v>
      </c>
      <c r="T5344" s="2">
        <v>1</v>
      </c>
      <c r="U5344" s="2">
        <v>0.2</v>
      </c>
      <c r="V5344" s="2">
        <v>0.55079999999999985</v>
      </c>
    </row>
    <row r="5345" spans="1:22" ht="14.25" customHeight="1">
      <c r="A5345" s="2">
        <v>5344</v>
      </c>
      <c r="B5345" s="2" t="s">
        <v>8156</v>
      </c>
      <c r="C5345" s="2">
        <f>YEAR(Data!$D5345)</f>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2">
        <v>16.747500000000016</v>
      </c>
    </row>
    <row r="5346" spans="1:22" ht="14.25" customHeight="1">
      <c r="A5346" s="2">
        <v>5345</v>
      </c>
      <c r="B5346" s="2" t="s">
        <v>8159</v>
      </c>
      <c r="C5346" s="2">
        <f>YEAR(Data!$D5346)</f>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2">
        <v>2.2364999999999995</v>
      </c>
    </row>
    <row r="5347" spans="1:22" ht="14.25" customHeight="1">
      <c r="A5347" s="2">
        <v>5346</v>
      </c>
      <c r="B5347" s="2" t="s">
        <v>8160</v>
      </c>
      <c r="C5347" s="2">
        <f>YEAR(Data!$D5347)</f>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2">
        <v>210.4935999999999</v>
      </c>
    </row>
    <row r="5348" spans="1:22" ht="14.25" customHeight="1">
      <c r="A5348" s="2">
        <v>5347</v>
      </c>
      <c r="B5348" s="2" t="s">
        <v>8160</v>
      </c>
      <c r="C5348" s="2">
        <f>YEAR(Data!$D5348)</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3.9497999999999998</v>
      </c>
    </row>
    <row r="5349" spans="1:22" ht="14.25" customHeight="1">
      <c r="A5349" s="2">
        <v>5348</v>
      </c>
      <c r="B5349" s="2" t="s">
        <v>8160</v>
      </c>
      <c r="C5349" s="2">
        <f>YEAR(Data!$D5349)</f>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2">
        <v>2.8835999999999995</v>
      </c>
    </row>
    <row r="5350" spans="1:22" ht="14.25" customHeight="1">
      <c r="A5350" s="2">
        <v>5349</v>
      </c>
      <c r="B5350" s="2" t="s">
        <v>8161</v>
      </c>
      <c r="C5350" s="2">
        <f>YEAR(Data!$D5350)</f>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32.339999999999996</v>
      </c>
      <c r="T5350" s="2">
        <v>3</v>
      </c>
      <c r="U5350" s="2">
        <v>0</v>
      </c>
      <c r="V5350" s="2">
        <v>15.523199999999999</v>
      </c>
    </row>
    <row r="5351" spans="1:22" ht="14.25" customHeight="1">
      <c r="A5351" s="2">
        <v>5350</v>
      </c>
      <c r="B5351" s="2" t="s">
        <v>8161</v>
      </c>
      <c r="C5351" s="2">
        <f>YEAR(Data!$D5351)</f>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39.900000000000006</v>
      </c>
      <c r="T5351" s="2">
        <v>5</v>
      </c>
      <c r="U5351" s="2">
        <v>0</v>
      </c>
      <c r="V5351" s="2">
        <v>19.950000000000003</v>
      </c>
    </row>
    <row r="5352" spans="1:22" ht="14.25" customHeight="1">
      <c r="A5352" s="2">
        <v>5351</v>
      </c>
      <c r="B5352" s="2" t="s">
        <v>8163</v>
      </c>
      <c r="C5352" s="2">
        <f>YEAR(Data!$D5352)</f>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143.85600000000002</v>
      </c>
      <c r="T5352" s="2">
        <v>9</v>
      </c>
      <c r="U5352" s="2">
        <v>0.2</v>
      </c>
      <c r="V5352" s="2">
        <v>48.551399999999994</v>
      </c>
    </row>
    <row r="5353" spans="1:22" ht="14.25" customHeight="1">
      <c r="A5353" s="2">
        <v>5352</v>
      </c>
      <c r="B5353" s="2" t="s">
        <v>8164</v>
      </c>
      <c r="C5353" s="2">
        <f>YEAR(Data!$D5353)</f>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2">
        <v>15.195999999999998</v>
      </c>
    </row>
    <row r="5354" spans="1:22" ht="14.25" customHeight="1">
      <c r="A5354" s="2">
        <v>5353</v>
      </c>
      <c r="B5354" s="2" t="s">
        <v>8164</v>
      </c>
      <c r="C5354" s="2">
        <f>YEAR(Data!$D5354)</f>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329.58400000000006</v>
      </c>
      <c r="T5354" s="2">
        <v>2</v>
      </c>
      <c r="U5354" s="2">
        <v>0.2</v>
      </c>
      <c r="V5354" s="2">
        <v>37.078199999999981</v>
      </c>
    </row>
    <row r="5355" spans="1:22" ht="14.25" customHeight="1">
      <c r="A5355" s="2">
        <v>5354</v>
      </c>
      <c r="B5355" s="2" t="s">
        <v>8165</v>
      </c>
      <c r="C5355" s="2">
        <f>YEAR(Data!$D5355)</f>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2">
        <v>41.021599999999999</v>
      </c>
    </row>
    <row r="5356" spans="1:22" ht="14.25" customHeight="1">
      <c r="A5356" s="2">
        <v>5355</v>
      </c>
      <c r="B5356" s="2" t="s">
        <v>8166</v>
      </c>
      <c r="C5356" s="2">
        <f>YEAR(Data!$D5356)</f>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2">
        <v>20.959199999999996</v>
      </c>
    </row>
    <row r="5357" spans="1:22" ht="14.25" customHeight="1">
      <c r="A5357" s="2">
        <v>5356</v>
      </c>
      <c r="B5357" s="2" t="s">
        <v>8166</v>
      </c>
      <c r="C5357" s="2">
        <f>YEAR(Data!$D5357)</f>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2">
        <v>3.84</v>
      </c>
    </row>
    <row r="5358" spans="1:22" ht="14.25" customHeight="1">
      <c r="A5358" s="2">
        <v>5357</v>
      </c>
      <c r="B5358" s="2" t="s">
        <v>8169</v>
      </c>
      <c r="C5358" s="2">
        <f>YEAR(Data!$D5358)</f>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27.240000000000002</v>
      </c>
      <c r="T5358" s="2">
        <v>5</v>
      </c>
      <c r="U5358" s="2">
        <v>0.2</v>
      </c>
      <c r="V5358" s="2">
        <v>9.5339999999999971</v>
      </c>
    </row>
    <row r="5359" spans="1:22" ht="14.25" customHeight="1">
      <c r="A5359" s="2">
        <v>5358</v>
      </c>
      <c r="B5359" s="2" t="s">
        <v>8170</v>
      </c>
      <c r="C5359" s="2">
        <f>YEAR(Data!$D5359)</f>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2">
        <v>1.6359999999999992</v>
      </c>
    </row>
    <row r="5360" spans="1:22" ht="14.25" customHeight="1">
      <c r="A5360" s="2">
        <v>5359</v>
      </c>
      <c r="B5360" s="2" t="s">
        <v>8170</v>
      </c>
      <c r="C5360" s="2">
        <f>YEAR(Data!$D5360)</f>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2">
        <v>0.63119999999999798</v>
      </c>
    </row>
    <row r="5361" spans="1:22" ht="14.25" customHeight="1">
      <c r="A5361" s="2">
        <v>5360</v>
      </c>
      <c r="B5361" s="2" t="s">
        <v>8170</v>
      </c>
      <c r="C5361" s="2">
        <f>YEAR(Data!$D5361)</f>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2">
        <v>12.874400000000001</v>
      </c>
    </row>
    <row r="5362" spans="1:22" ht="14.25" customHeight="1">
      <c r="A5362" s="2">
        <v>5361</v>
      </c>
      <c r="B5362" s="2" t="s">
        <v>8171</v>
      </c>
      <c r="C5362" s="2">
        <f>YEAR(Data!$D5362)</f>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198.27200000000002</v>
      </c>
      <c r="T5362" s="2">
        <v>8</v>
      </c>
      <c r="U5362" s="2">
        <v>0.2</v>
      </c>
      <c r="V5362" s="2">
        <v>-32.219200000000022</v>
      </c>
    </row>
    <row r="5363" spans="1:22" ht="14.25" customHeight="1">
      <c r="A5363" s="2">
        <v>5362</v>
      </c>
      <c r="B5363" s="2" t="s">
        <v>8172</v>
      </c>
      <c r="C5363" s="2">
        <f>YEAR(Data!$D5363)</f>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720.7600000000001</v>
      </c>
      <c r="T5363" s="2">
        <v>5</v>
      </c>
      <c r="U5363" s="2">
        <v>0.2</v>
      </c>
      <c r="V5363" s="2">
        <v>54.056999999999988</v>
      </c>
    </row>
    <row r="5364" spans="1:22" ht="14.25" customHeight="1">
      <c r="A5364" s="2">
        <v>5363</v>
      </c>
      <c r="B5364" s="2" t="s">
        <v>8173</v>
      </c>
      <c r="C5364" s="2">
        <f>YEAR(Data!$D5364)</f>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2">
        <v>23.990399999999994</v>
      </c>
    </row>
    <row r="5365" spans="1:22" ht="14.25" customHeight="1">
      <c r="A5365" s="2">
        <v>5364</v>
      </c>
      <c r="B5365" s="2" t="s">
        <v>8173</v>
      </c>
      <c r="C5365" s="2">
        <f>YEAR(Data!$D5365)</f>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2">
        <v>22.948799999999999</v>
      </c>
    </row>
    <row r="5366" spans="1:22" ht="14.25" customHeight="1">
      <c r="A5366" s="2">
        <v>5365</v>
      </c>
      <c r="B5366" s="2" t="s">
        <v>8174</v>
      </c>
      <c r="C5366" s="2">
        <f>YEAR(Data!$D5366)</f>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2">
        <v>6.4864000000000033</v>
      </c>
    </row>
    <row r="5367" spans="1:22" ht="14.25" customHeight="1">
      <c r="A5367" s="2">
        <v>5366</v>
      </c>
      <c r="B5367" s="2" t="s">
        <v>8175</v>
      </c>
      <c r="C5367" s="2">
        <f>YEAR(Data!$D5367)</f>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2">
        <v>13.229299999999995</v>
      </c>
    </row>
    <row r="5368" spans="1:22" ht="14.25" customHeight="1">
      <c r="A5368" s="2">
        <v>5367</v>
      </c>
      <c r="B5368" s="2" t="s">
        <v>8176</v>
      </c>
      <c r="C5368" s="2">
        <f>YEAR(Data!$D5368)</f>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88.77600000000001</v>
      </c>
      <c r="T5368" s="2">
        <v>3</v>
      </c>
      <c r="U5368" s="2">
        <v>0.2</v>
      </c>
      <c r="V5368" s="2">
        <v>7.7679000000000009</v>
      </c>
    </row>
    <row r="5369" spans="1:22" ht="14.25" customHeight="1">
      <c r="A5369" s="2">
        <v>5368</v>
      </c>
      <c r="B5369" s="2" t="s">
        <v>8176</v>
      </c>
      <c r="C5369" s="2">
        <f>YEAR(Data!$D5369)</f>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2">
        <v>5.4332000000000003</v>
      </c>
    </row>
    <row r="5370" spans="1:22" ht="14.25" customHeight="1">
      <c r="A5370" s="2">
        <v>5369</v>
      </c>
      <c r="B5370" s="2" t="s">
        <v>8176</v>
      </c>
      <c r="C5370" s="2">
        <f>YEAR(Data!$D5370)</f>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2">
        <v>3.8949999999999996</v>
      </c>
    </row>
    <row r="5371" spans="1:22" ht="14.25" customHeight="1">
      <c r="A5371" s="2">
        <v>5370</v>
      </c>
      <c r="B5371" s="2" t="s">
        <v>8177</v>
      </c>
      <c r="C5371" s="2">
        <f>YEAR(Data!$D5371)</f>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2">
        <v>28.706399999999991</v>
      </c>
    </row>
    <row r="5372" spans="1:22" ht="14.25" customHeight="1">
      <c r="A5372" s="2">
        <v>5371</v>
      </c>
      <c r="B5372" s="2" t="s">
        <v>8180</v>
      </c>
      <c r="C5372" s="2">
        <f>YEAR(Data!$D5372)</f>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2">
        <v>71.229600000000005</v>
      </c>
    </row>
    <row r="5373" spans="1:22" ht="14.25" customHeight="1">
      <c r="A5373" s="2">
        <v>5372</v>
      </c>
      <c r="B5373" s="2" t="s">
        <v>8180</v>
      </c>
      <c r="C5373" s="2">
        <f>YEAR(Data!$D5373)</f>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2">
        <v>79.793999999999997</v>
      </c>
    </row>
    <row r="5374" spans="1:22" ht="14.25" customHeight="1">
      <c r="A5374" s="2">
        <v>5373</v>
      </c>
      <c r="B5374" s="2" t="s">
        <v>8181</v>
      </c>
      <c r="C5374" s="2">
        <f>YEAR(Data!$D5374)</f>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2">
        <v>5.4432</v>
      </c>
    </row>
    <row r="5375" spans="1:22" ht="14.25" customHeight="1">
      <c r="A5375" s="2">
        <v>5374</v>
      </c>
      <c r="B5375" s="2" t="s">
        <v>8181</v>
      </c>
      <c r="C5375" s="2">
        <f>YEAR(Data!$D5375)</f>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2">
        <v>-69.472199999999958</v>
      </c>
    </row>
    <row r="5376" spans="1:22" ht="14.25" customHeight="1">
      <c r="A5376" s="2">
        <v>5375</v>
      </c>
      <c r="B5376" s="2" t="s">
        <v>8181</v>
      </c>
      <c r="C5376" s="2">
        <f>YEAR(Data!$D5376)</f>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10.368000000000002</v>
      </c>
      <c r="T5376" s="2">
        <v>2</v>
      </c>
      <c r="U5376" s="2">
        <v>0.2</v>
      </c>
      <c r="V5376" s="2">
        <v>3.6288</v>
      </c>
    </row>
    <row r="5377" spans="1:22" ht="14.25" customHeight="1">
      <c r="A5377" s="2">
        <v>5376</v>
      </c>
      <c r="B5377" s="2" t="s">
        <v>8182</v>
      </c>
      <c r="C5377" s="2">
        <f>YEAR(Data!$D5377)</f>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2">
        <v>9.8159999999999954</v>
      </c>
    </row>
    <row r="5378" spans="1:22" ht="14.25" customHeight="1">
      <c r="A5378" s="2">
        <v>5377</v>
      </c>
      <c r="B5378" s="2" t="s">
        <v>8182</v>
      </c>
      <c r="C5378" s="2">
        <f>YEAR(Data!$D5378)</f>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2">
        <v>7.86</v>
      </c>
    </row>
    <row r="5379" spans="1:22" ht="14.25" customHeight="1">
      <c r="A5379" s="2">
        <v>5378</v>
      </c>
      <c r="B5379" s="2" t="s">
        <v>8183</v>
      </c>
      <c r="C5379" s="2">
        <f>YEAR(Data!$D5379)</f>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2">
        <v>117.61469999999996</v>
      </c>
    </row>
    <row r="5380" spans="1:22" ht="14.25" customHeight="1">
      <c r="A5380" s="2">
        <v>5379</v>
      </c>
      <c r="B5380" s="2" t="s">
        <v>8183</v>
      </c>
      <c r="C5380" s="2">
        <f>YEAR(Data!$D5380)</f>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2">
        <v>-30.228800000000007</v>
      </c>
    </row>
    <row r="5381" spans="1:22" ht="14.25" customHeight="1">
      <c r="A5381" s="2">
        <v>5380</v>
      </c>
      <c r="B5381" s="2" t="s">
        <v>8184</v>
      </c>
      <c r="C5381" s="2">
        <f>YEAR(Data!$D5381)</f>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2">
        <v>7.6145999999999994</v>
      </c>
    </row>
    <row r="5382" spans="1:22" ht="14.25" customHeight="1">
      <c r="A5382" s="2">
        <v>5381</v>
      </c>
      <c r="B5382" s="2" t="s">
        <v>8184</v>
      </c>
      <c r="C5382" s="2">
        <f>YEAR(Data!$D5382)</f>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105.55199999999999</v>
      </c>
      <c r="T5382" s="2">
        <v>6</v>
      </c>
      <c r="U5382" s="2">
        <v>0.2</v>
      </c>
      <c r="V5382" s="2">
        <v>35.623799999999996</v>
      </c>
    </row>
    <row r="5383" spans="1:22" ht="14.25" customHeight="1">
      <c r="A5383" s="2">
        <v>5382</v>
      </c>
      <c r="B5383" s="2" t="s">
        <v>8187</v>
      </c>
      <c r="C5383" s="2">
        <f>YEAR(Data!$D5383)</f>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25.920000000000005</v>
      </c>
      <c r="T5383" s="2">
        <v>5</v>
      </c>
      <c r="U5383" s="2">
        <v>0.2</v>
      </c>
      <c r="V5383" s="2">
        <v>9.0719999999999992</v>
      </c>
    </row>
    <row r="5384" spans="1:22" ht="14.25" customHeight="1">
      <c r="A5384" s="2">
        <v>5383</v>
      </c>
      <c r="B5384" s="2" t="s">
        <v>8187</v>
      </c>
      <c r="C5384" s="2">
        <f>YEAR(Data!$D5384)</f>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15.808000000000002</v>
      </c>
      <c r="T5384" s="2">
        <v>8</v>
      </c>
      <c r="U5384" s="2">
        <v>0.2</v>
      </c>
      <c r="V5384" s="2">
        <v>5.3352000000000004</v>
      </c>
    </row>
    <row r="5385" spans="1:22" ht="14.25" customHeight="1">
      <c r="A5385" s="2">
        <v>5384</v>
      </c>
      <c r="B5385" s="2" t="s">
        <v>8187</v>
      </c>
      <c r="C5385" s="2">
        <f>YEAR(Data!$D5385)</f>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10.368000000000002</v>
      </c>
      <c r="T5385" s="2">
        <v>2</v>
      </c>
      <c r="U5385" s="2">
        <v>0.2</v>
      </c>
      <c r="V5385" s="2">
        <v>3.7584</v>
      </c>
    </row>
    <row r="5386" spans="1:22" ht="14.25" customHeight="1">
      <c r="A5386" s="2">
        <v>5385</v>
      </c>
      <c r="B5386" s="2" t="s">
        <v>8190</v>
      </c>
      <c r="C5386" s="2">
        <f>YEAR(Data!$D5386)</f>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2">
        <v>41.79000000000002</v>
      </c>
    </row>
    <row r="5387" spans="1:22" ht="14.25" customHeight="1">
      <c r="A5387" s="2">
        <v>5386</v>
      </c>
      <c r="B5387" s="2" t="s">
        <v>8190</v>
      </c>
      <c r="C5387" s="2">
        <f>YEAR(Data!$D5387)</f>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545.91599999999994</v>
      </c>
      <c r="T5387" s="2">
        <v>14</v>
      </c>
      <c r="U5387" s="2">
        <v>0.4</v>
      </c>
      <c r="V5387" s="2">
        <v>72.788800000000037</v>
      </c>
    </row>
    <row r="5388" spans="1:22" ht="14.25" customHeight="1">
      <c r="A5388" s="2">
        <v>5387</v>
      </c>
      <c r="B5388" s="2" t="s">
        <v>8191</v>
      </c>
      <c r="C5388" s="2">
        <f>YEAR(Data!$D5388)</f>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40.410000000000004</v>
      </c>
      <c r="T5388" s="2">
        <v>9</v>
      </c>
      <c r="U5388" s="2">
        <v>0</v>
      </c>
      <c r="V5388" s="2">
        <v>18.5886</v>
      </c>
    </row>
    <row r="5389" spans="1:22" ht="14.25" customHeight="1">
      <c r="A5389" s="2">
        <v>5388</v>
      </c>
      <c r="B5389" s="2" t="s">
        <v>8193</v>
      </c>
      <c r="C5389" s="2">
        <f>YEAR(Data!$D5389)</f>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2">
        <v>10.498500000000007</v>
      </c>
    </row>
    <row r="5390" spans="1:22" ht="14.25" customHeight="1">
      <c r="A5390" s="2">
        <v>5389</v>
      </c>
      <c r="B5390" s="2" t="s">
        <v>8193</v>
      </c>
      <c r="C5390" s="2">
        <f>YEAR(Data!$D5390)</f>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2">
        <v>47.097900000000003</v>
      </c>
    </row>
    <row r="5391" spans="1:22" ht="14.25" customHeight="1">
      <c r="A5391" s="2">
        <v>5390</v>
      </c>
      <c r="B5391" s="2" t="s">
        <v>8193</v>
      </c>
      <c r="C5391" s="2">
        <f>YEAR(Data!$D5391)</f>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2">
        <v>4.8117999999999999</v>
      </c>
    </row>
    <row r="5392" spans="1:22" ht="14.25" customHeight="1">
      <c r="A5392" s="2">
        <v>5391</v>
      </c>
      <c r="B5392" s="2" t="s">
        <v>8194</v>
      </c>
      <c r="C5392" s="2">
        <f>YEAR(Data!$D5392)</f>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26.352000000000004</v>
      </c>
      <c r="T5392" s="2">
        <v>3</v>
      </c>
      <c r="U5392" s="2">
        <v>0.2</v>
      </c>
      <c r="V5392" s="2">
        <v>9.5525999999999982</v>
      </c>
    </row>
    <row r="5393" spans="1:22" ht="14.25" customHeight="1">
      <c r="A5393" s="2">
        <v>5392</v>
      </c>
      <c r="B5393" s="2" t="s">
        <v>8195</v>
      </c>
      <c r="C5393" s="2">
        <f>YEAR(Data!$D5393)</f>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2">
        <v>10.799999999999999</v>
      </c>
    </row>
    <row r="5394" spans="1:22" ht="14.25" customHeight="1">
      <c r="A5394" s="2">
        <v>5393</v>
      </c>
      <c r="B5394" s="2" t="s">
        <v>8195</v>
      </c>
      <c r="C5394" s="2">
        <f>YEAR(Data!$D5394)</f>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2">
        <v>4.5815999999999999</v>
      </c>
    </row>
    <row r="5395" spans="1:22" ht="14.25" customHeight="1">
      <c r="A5395" s="2">
        <v>5394</v>
      </c>
      <c r="B5395" s="2" t="s">
        <v>8195</v>
      </c>
      <c r="C5395" s="2">
        <f>YEAR(Data!$D5395)</f>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2">
        <v>102.2784</v>
      </c>
    </row>
    <row r="5396" spans="1:22" ht="14.25" customHeight="1">
      <c r="A5396" s="2">
        <v>5395</v>
      </c>
      <c r="B5396" s="2" t="s">
        <v>8195</v>
      </c>
      <c r="C5396" s="2">
        <f>YEAR(Data!$D5396)</f>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1025.8799999999999</v>
      </c>
      <c r="T5396" s="2">
        <v>6</v>
      </c>
      <c r="U5396" s="2">
        <v>0</v>
      </c>
      <c r="V5396" s="2">
        <v>235.95240000000001</v>
      </c>
    </row>
    <row r="5397" spans="1:22" ht="14.25" customHeight="1">
      <c r="A5397" s="2">
        <v>5396</v>
      </c>
      <c r="B5397" s="2" t="s">
        <v>8196</v>
      </c>
      <c r="C5397" s="2">
        <f>YEAR(Data!$D5397)</f>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2">
        <v>9.8909999999999982</v>
      </c>
    </row>
    <row r="5398" spans="1:22" ht="14.25" customHeight="1">
      <c r="A5398" s="2">
        <v>5397</v>
      </c>
      <c r="B5398" s="2" t="s">
        <v>8197</v>
      </c>
      <c r="C5398" s="2">
        <f>YEAR(Data!$D5398)</f>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2">
        <v>23.384</v>
      </c>
    </row>
    <row r="5399" spans="1:22" ht="14.25" customHeight="1">
      <c r="A5399" s="2">
        <v>5398</v>
      </c>
      <c r="B5399" s="2" t="s">
        <v>8198</v>
      </c>
      <c r="C5399" s="2">
        <f>YEAR(Data!$D5399)</f>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2">
        <v>11.309999999999999</v>
      </c>
    </row>
    <row r="5400" spans="1:22" ht="14.25" customHeight="1">
      <c r="A5400" s="2">
        <v>5399</v>
      </c>
      <c r="B5400" s="2" t="s">
        <v>8199</v>
      </c>
      <c r="C5400" s="2">
        <f>YEAR(Data!$D5400)</f>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2">
        <v>-2.0348999999999995</v>
      </c>
    </row>
    <row r="5401" spans="1:22" ht="14.25" customHeight="1">
      <c r="A5401" s="2">
        <v>5400</v>
      </c>
      <c r="B5401" s="2" t="s">
        <v>8200</v>
      </c>
      <c r="C5401" s="2">
        <f>YEAR(Data!$D5401)</f>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6.5490000000000208</v>
      </c>
    </row>
    <row r="5402" spans="1:22" ht="14.25" customHeight="1">
      <c r="A5402" s="2">
        <v>5401</v>
      </c>
      <c r="B5402" s="2" t="s">
        <v>8201</v>
      </c>
      <c r="C5402" s="2">
        <f>YEAR(Data!$D5402)</f>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2">
        <v>15.1158</v>
      </c>
    </row>
    <row r="5403" spans="1:22" ht="14.25" customHeight="1">
      <c r="A5403" s="2">
        <v>5402</v>
      </c>
      <c r="B5403" s="2" t="s">
        <v>8201</v>
      </c>
      <c r="C5403" s="2">
        <f>YEAR(Data!$D5403)</f>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2">
        <v>26.3934</v>
      </c>
    </row>
    <row r="5404" spans="1:22" ht="14.25" customHeight="1">
      <c r="A5404" s="2">
        <v>5403</v>
      </c>
      <c r="B5404" s="2" t="s">
        <v>8204</v>
      </c>
      <c r="C5404" s="2">
        <f>YEAR(Data!$D5404)</f>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2">
        <v>7.71</v>
      </c>
    </row>
    <row r="5405" spans="1:22" ht="14.25" customHeight="1">
      <c r="A5405" s="2">
        <v>5404</v>
      </c>
      <c r="B5405" s="2" t="s">
        <v>8204</v>
      </c>
      <c r="C5405" s="2">
        <f>YEAR(Data!$D5405)</f>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3.7439999999999998</v>
      </c>
      <c r="T5405" s="2">
        <v>1</v>
      </c>
      <c r="U5405" s="2">
        <v>0.2</v>
      </c>
      <c r="V5405" s="2">
        <v>1.3104</v>
      </c>
    </row>
    <row r="5406" spans="1:22" ht="14.25" customHeight="1">
      <c r="A5406" s="2">
        <v>5405</v>
      </c>
      <c r="B5406" s="2" t="s">
        <v>8205</v>
      </c>
      <c r="C5406" s="2">
        <f>YEAR(Data!$D5406)</f>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445.96000000000004</v>
      </c>
      <c r="T5406" s="2">
        <v>5</v>
      </c>
      <c r="U5406" s="2">
        <v>0.2</v>
      </c>
      <c r="V5406" s="2">
        <v>55.744999999999948</v>
      </c>
    </row>
    <row r="5407" spans="1:22" ht="14.25" customHeight="1">
      <c r="A5407" s="2">
        <v>5406</v>
      </c>
      <c r="B5407" s="2" t="s">
        <v>8205</v>
      </c>
      <c r="C5407" s="2">
        <f>YEAR(Data!$D5407)</f>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2">
        <v>15.220800000000001</v>
      </c>
    </row>
    <row r="5408" spans="1:22" ht="14.25" customHeight="1">
      <c r="A5408" s="2">
        <v>5407</v>
      </c>
      <c r="B5408" s="2" t="s">
        <v>8205</v>
      </c>
      <c r="C5408" s="2">
        <f>YEAR(Data!$D5408)</f>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10.649999999999999</v>
      </c>
      <c r="T5408" s="2">
        <v>3</v>
      </c>
      <c r="U5408" s="2">
        <v>0</v>
      </c>
      <c r="V5408" s="2">
        <v>5.0054999999999996</v>
      </c>
    </row>
    <row r="5409" spans="1:22" ht="14.25" customHeight="1">
      <c r="A5409" s="2">
        <v>5408</v>
      </c>
      <c r="B5409" s="2" t="s">
        <v>8206</v>
      </c>
      <c r="C5409" s="2">
        <f>YEAR(Data!$D5409)</f>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2">
        <v>40.443199999999997</v>
      </c>
    </row>
    <row r="5410" spans="1:22" ht="14.25" customHeight="1">
      <c r="A5410" s="2">
        <v>5409</v>
      </c>
      <c r="B5410" s="2" t="s">
        <v>8206</v>
      </c>
      <c r="C5410" s="2">
        <f>YEAR(Data!$D5410)</f>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22.424000000000003</v>
      </c>
      <c r="T5410" s="2">
        <v>1</v>
      </c>
      <c r="U5410" s="2">
        <v>0.2</v>
      </c>
      <c r="V5410" s="2">
        <v>8.4089999999999989</v>
      </c>
    </row>
    <row r="5411" spans="1:22" ht="14.25" customHeight="1">
      <c r="A5411" s="2">
        <v>5410</v>
      </c>
      <c r="B5411" s="2" t="s">
        <v>8206</v>
      </c>
      <c r="C5411" s="2">
        <f>YEAR(Data!$D5411)</f>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90.480000000000018</v>
      </c>
      <c r="T5411" s="2">
        <v>3</v>
      </c>
      <c r="U5411" s="2">
        <v>0.2</v>
      </c>
      <c r="V5411" s="2">
        <v>33.93</v>
      </c>
    </row>
    <row r="5412" spans="1:22" ht="14.25" customHeight="1">
      <c r="A5412" s="2">
        <v>5411</v>
      </c>
      <c r="B5412" s="2" t="s">
        <v>8206</v>
      </c>
      <c r="C5412" s="2">
        <f>YEAR(Data!$D5412)</f>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2">
        <v>11.117599999999999</v>
      </c>
    </row>
    <row r="5413" spans="1:22" ht="14.25" customHeight="1">
      <c r="A5413" s="2">
        <v>5412</v>
      </c>
      <c r="B5413" s="2" t="s">
        <v>8208</v>
      </c>
      <c r="C5413" s="2">
        <f>YEAR(Data!$D5413)</f>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10.080000000000002</v>
      </c>
      <c r="T5413" s="2">
        <v>7</v>
      </c>
      <c r="U5413" s="2">
        <v>0.2</v>
      </c>
      <c r="V5413" s="2">
        <v>3.5279999999999996</v>
      </c>
    </row>
    <row r="5414" spans="1:22" ht="14.25" customHeight="1">
      <c r="A5414" s="2">
        <v>5413</v>
      </c>
      <c r="B5414" s="2" t="s">
        <v>8208</v>
      </c>
      <c r="C5414" s="2">
        <f>YEAR(Data!$D5414)</f>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2">
        <v>8.1071999999999917</v>
      </c>
    </row>
    <row r="5415" spans="1:22" ht="14.25" customHeight="1">
      <c r="A5415" s="2">
        <v>5414</v>
      </c>
      <c r="B5415" s="2" t="s">
        <v>8212</v>
      </c>
      <c r="C5415" s="2">
        <f>YEAR(Data!$D5415)</f>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2">
        <v>62.929999999999993</v>
      </c>
    </row>
    <row r="5416" spans="1:22" ht="14.25" customHeight="1">
      <c r="A5416" s="2">
        <v>5415</v>
      </c>
      <c r="B5416" s="2" t="s">
        <v>8213</v>
      </c>
      <c r="C5416" s="2">
        <f>YEAR(Data!$D5416)</f>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73.175999999999974</v>
      </c>
      <c r="T5416" s="2">
        <v>6</v>
      </c>
      <c r="U5416" s="2">
        <v>0.8</v>
      </c>
      <c r="V5416" s="2">
        <v>-197.57520000000002</v>
      </c>
    </row>
    <row r="5417" spans="1:22" ht="14.25" customHeight="1">
      <c r="A5417" s="2">
        <v>5416</v>
      </c>
      <c r="B5417" s="2" t="s">
        <v>8213</v>
      </c>
      <c r="C5417" s="2">
        <f>YEAR(Data!$D5417)</f>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20.736000000000004</v>
      </c>
      <c r="T5417" s="2">
        <v>4</v>
      </c>
      <c r="U5417" s="2">
        <v>0.2</v>
      </c>
      <c r="V5417" s="2">
        <v>7.2576000000000001</v>
      </c>
    </row>
    <row r="5418" spans="1:22" ht="14.25" customHeight="1">
      <c r="A5418" s="2">
        <v>5417</v>
      </c>
      <c r="B5418" s="2" t="s">
        <v>8213</v>
      </c>
      <c r="C5418" s="2">
        <f>YEAR(Data!$D5418)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2">
        <v>-8.9963999999999995</v>
      </c>
    </row>
    <row r="5419" spans="1:22" ht="14.25" customHeight="1">
      <c r="A5419" s="2">
        <v>5418</v>
      </c>
      <c r="B5419" s="2" t="s">
        <v>8214</v>
      </c>
      <c r="C5419" s="2">
        <f>YEAR(Data!$D5419)</f>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2">
        <v>7.68</v>
      </c>
    </row>
    <row r="5420" spans="1:22" ht="14.25" customHeight="1">
      <c r="A5420" s="2">
        <v>5419</v>
      </c>
      <c r="B5420" s="2" t="s">
        <v>8217</v>
      </c>
      <c r="C5420" s="2">
        <f>YEAR(Data!$D5420)</f>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36.288000000000011</v>
      </c>
      <c r="T5420" s="2">
        <v>7</v>
      </c>
      <c r="U5420" s="2">
        <v>0.2</v>
      </c>
      <c r="V5420" s="2">
        <v>12.700800000000001</v>
      </c>
    </row>
    <row r="5421" spans="1:22" ht="14.25" customHeight="1">
      <c r="A5421" s="2">
        <v>5420</v>
      </c>
      <c r="B5421" s="2" t="s">
        <v>8217</v>
      </c>
      <c r="C5421" s="2">
        <f>YEAR(Data!$D5421)</f>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2">
        <v>15.038400000000003</v>
      </c>
    </row>
    <row r="5422" spans="1:22" ht="14.25" customHeight="1">
      <c r="A5422" s="2">
        <v>5421</v>
      </c>
      <c r="B5422" s="2" t="s">
        <v>8218</v>
      </c>
      <c r="C5422" s="2">
        <f>YEAR(Data!$D5422)</f>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280.78200000000004</v>
      </c>
      <c r="T5422" s="2">
        <v>3</v>
      </c>
      <c r="U5422" s="2">
        <v>0.4</v>
      </c>
      <c r="V5422" s="2">
        <v>-60.836100000000016</v>
      </c>
    </row>
    <row r="5423" spans="1:22" ht="14.25" customHeight="1">
      <c r="A5423" s="2">
        <v>5422</v>
      </c>
      <c r="B5423" s="2" t="s">
        <v>8218</v>
      </c>
      <c r="C5423" s="2">
        <f>YEAR(Data!$D5423)</f>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31.983999999999998</v>
      </c>
      <c r="T5423" s="2">
        <v>2</v>
      </c>
      <c r="U5423" s="2">
        <v>0.2</v>
      </c>
      <c r="V5423" s="2">
        <v>1.1993999999999998</v>
      </c>
    </row>
    <row r="5424" spans="1:22" ht="14.25" customHeight="1">
      <c r="A5424" s="2">
        <v>5423</v>
      </c>
      <c r="B5424" s="2" t="s">
        <v>8219</v>
      </c>
      <c r="C5424" s="2">
        <f>YEAR(Data!$D5424)</f>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2">
        <v>3.9312000000000005</v>
      </c>
    </row>
    <row r="5425" spans="1:22" ht="14.25" customHeight="1">
      <c r="A5425" s="2">
        <v>5424</v>
      </c>
      <c r="B5425" s="2" t="s">
        <v>8220</v>
      </c>
      <c r="C5425" s="2">
        <f>YEAR(Data!$D5425)</f>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26.400000000000002</v>
      </c>
      <c r="T5425" s="2">
        <v>5</v>
      </c>
      <c r="U5425" s="2">
        <v>0</v>
      </c>
      <c r="V5425" s="2">
        <v>11.879999999999999</v>
      </c>
    </row>
    <row r="5426" spans="1:22" ht="14.25" customHeight="1">
      <c r="A5426" s="2">
        <v>5425</v>
      </c>
      <c r="B5426" s="2" t="s">
        <v>8223</v>
      </c>
      <c r="C5426" s="2">
        <f>YEAR(Data!$D5426)</f>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2">
        <v>1.0207999999999999</v>
      </c>
    </row>
    <row r="5427" spans="1:22" ht="14.25" customHeight="1">
      <c r="A5427" s="2">
        <v>5426</v>
      </c>
      <c r="B5427" s="2" t="s">
        <v>8224</v>
      </c>
      <c r="C5427" s="2">
        <f>YEAR(Data!$D5427)</f>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2">
        <v>659.98</v>
      </c>
    </row>
    <row r="5428" spans="1:22" ht="14.25" customHeight="1">
      <c r="A5428" s="2">
        <v>5427</v>
      </c>
      <c r="B5428" s="2" t="s">
        <v>8224</v>
      </c>
      <c r="C5428" s="2">
        <f>YEAR(Data!$D5428)</f>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111.89999999999999</v>
      </c>
      <c r="T5428" s="2">
        <v>6</v>
      </c>
      <c r="U5428" s="2">
        <v>0</v>
      </c>
      <c r="V5428" s="2">
        <v>51.47399999999999</v>
      </c>
    </row>
    <row r="5429" spans="1:22" ht="14.25" customHeight="1">
      <c r="A5429" s="2">
        <v>5428</v>
      </c>
      <c r="B5429" s="2" t="s">
        <v>8227</v>
      </c>
      <c r="C5429" s="2">
        <f>YEAR(Data!$D5429)</f>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2">
        <v>35.245000000000005</v>
      </c>
    </row>
    <row r="5430" spans="1:22" ht="14.25" customHeight="1">
      <c r="A5430" s="2">
        <v>5429</v>
      </c>
      <c r="B5430" s="2" t="s">
        <v>8230</v>
      </c>
      <c r="C5430" s="2">
        <f>YEAR(Data!$D5430)</f>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2">
        <v>12.097800000000001</v>
      </c>
    </row>
    <row r="5431" spans="1:22" ht="14.25" customHeight="1">
      <c r="A5431" s="2">
        <v>5430</v>
      </c>
      <c r="B5431" s="2" t="s">
        <v>8231</v>
      </c>
      <c r="C5431" s="2">
        <f>YEAR(Data!$D5431)</f>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31.983999999999998</v>
      </c>
      <c r="T5431" s="2">
        <v>2</v>
      </c>
      <c r="U5431" s="2">
        <v>0.2</v>
      </c>
      <c r="V5431" s="2">
        <v>1.9989999999999979</v>
      </c>
    </row>
    <row r="5432" spans="1:22" ht="14.25" customHeight="1">
      <c r="A5432" s="2">
        <v>5431</v>
      </c>
      <c r="B5432" s="2" t="s">
        <v>8232</v>
      </c>
      <c r="C5432" s="2">
        <f>YEAR(Data!$D5432)</f>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2">
        <v>16.156799999999997</v>
      </c>
    </row>
    <row r="5433" spans="1:22" ht="14.25" customHeight="1">
      <c r="A5433" s="2">
        <v>5432</v>
      </c>
      <c r="B5433" s="2" t="s">
        <v>8232</v>
      </c>
      <c r="C5433" s="2">
        <f>YEAR(Data!$D5433)</f>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2">
        <v>1.3715999999999999</v>
      </c>
    </row>
    <row r="5434" spans="1:22" ht="14.25" customHeight="1">
      <c r="A5434" s="2">
        <v>5433</v>
      </c>
      <c r="B5434" s="2" t="s">
        <v>8232</v>
      </c>
      <c r="C5434" s="2">
        <f>YEAR(Data!$D5434)</f>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2">
        <v>-4.9727999999999994</v>
      </c>
    </row>
    <row r="5435" spans="1:22" ht="14.25" customHeight="1">
      <c r="A5435" s="2">
        <v>5434</v>
      </c>
      <c r="B5435" s="2" t="s">
        <v>8235</v>
      </c>
      <c r="C5435" s="2">
        <f>YEAR(Data!$D5435)</f>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8.895999999999999</v>
      </c>
      <c r="T5435" s="2">
        <v>4</v>
      </c>
      <c r="U5435" s="2">
        <v>0.2</v>
      </c>
      <c r="V5435" s="2">
        <v>0.66719999999999979</v>
      </c>
    </row>
    <row r="5436" spans="1:22" ht="14.25" customHeight="1">
      <c r="A5436" s="2">
        <v>5435</v>
      </c>
      <c r="B5436" s="2" t="s">
        <v>8236</v>
      </c>
      <c r="C5436" s="2">
        <f>YEAR(Data!$D5436)</f>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1640.6999999999998</v>
      </c>
      <c r="T5436" s="2">
        <v>5</v>
      </c>
      <c r="U5436" s="2">
        <v>0</v>
      </c>
      <c r="V5436" s="2">
        <v>459.39599999999996</v>
      </c>
    </row>
    <row r="5437" spans="1:22" ht="14.25" customHeight="1">
      <c r="A5437" s="2">
        <v>5436</v>
      </c>
      <c r="B5437" s="2" t="s">
        <v>8236</v>
      </c>
      <c r="C5437" s="2">
        <f>YEAR(Data!$D5437)</f>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2">
        <v>97.199999999999989</v>
      </c>
    </row>
    <row r="5438" spans="1:22" ht="14.25" customHeight="1">
      <c r="A5438" s="2">
        <v>5437</v>
      </c>
      <c r="B5438" s="2" t="s">
        <v>8239</v>
      </c>
      <c r="C5438" s="2">
        <f>YEAR(Data!$D5438)</f>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2">
        <v>5.3680000000000012</v>
      </c>
    </row>
    <row r="5439" spans="1:22" ht="14.25" customHeight="1">
      <c r="A5439" s="2">
        <v>5438</v>
      </c>
      <c r="B5439" s="2" t="s">
        <v>8239</v>
      </c>
      <c r="C5439" s="2">
        <f>YEAR(Data!$D5439)</f>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9.8100000000000023</v>
      </c>
      <c r="T5439" s="2">
        <v>5</v>
      </c>
      <c r="U5439" s="2">
        <v>0.7</v>
      </c>
      <c r="V5439" s="2">
        <v>-6.8669999999999973</v>
      </c>
    </row>
    <row r="5440" spans="1:22" ht="14.25" customHeight="1">
      <c r="A5440" s="2">
        <v>5439</v>
      </c>
      <c r="B5440" s="2" t="s">
        <v>8239</v>
      </c>
      <c r="C5440" s="2">
        <f>YEAR(Data!$D5440)</f>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2">
        <v>15.991199999999992</v>
      </c>
    </row>
    <row r="5441" spans="1:22" ht="14.25" customHeight="1">
      <c r="A5441" s="2">
        <v>5440</v>
      </c>
      <c r="B5441" s="2" t="s">
        <v>8242</v>
      </c>
      <c r="C5441" s="2">
        <f>YEAR(Data!$D5441)</f>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2">
        <v>183.99499999999998</v>
      </c>
    </row>
    <row r="5442" spans="1:22" ht="14.25" customHeight="1">
      <c r="A5442" s="2">
        <v>5441</v>
      </c>
      <c r="B5442" s="2" t="s">
        <v>8243</v>
      </c>
      <c r="C5442" s="2">
        <f>YEAR(Data!$D5442)</f>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2">
        <v>0.15480000000000005</v>
      </c>
    </row>
    <row r="5443" spans="1:22" ht="14.25" customHeight="1">
      <c r="A5443" s="2">
        <v>5442</v>
      </c>
      <c r="B5443" s="2" t="s">
        <v>8245</v>
      </c>
      <c r="C5443" s="2">
        <f>YEAR(Data!$D5443)</f>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2">
        <v>2.3879999999999999</v>
      </c>
    </row>
    <row r="5444" spans="1:22" ht="14.25" customHeight="1">
      <c r="A5444" s="2">
        <v>5443</v>
      </c>
      <c r="B5444" s="2" t="s">
        <v>8248</v>
      </c>
      <c r="C5444" s="2">
        <f>YEAR(Data!$D5444)</f>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2">
        <v>36.851999999999997</v>
      </c>
    </row>
    <row r="5445" spans="1:22" ht="14.25" customHeight="1">
      <c r="A5445" s="2">
        <v>5444</v>
      </c>
      <c r="B5445" s="2" t="s">
        <v>8248</v>
      </c>
      <c r="C5445" s="2">
        <f>YEAR(Data!$D5445)</f>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62.296000000000006</v>
      </c>
      <c r="T5445" s="2">
        <v>13</v>
      </c>
      <c r="U5445" s="2">
        <v>0.2</v>
      </c>
      <c r="V5445" s="2">
        <v>21.024899999999999</v>
      </c>
    </row>
    <row r="5446" spans="1:22" ht="14.25" customHeight="1">
      <c r="A5446" s="2">
        <v>5445</v>
      </c>
      <c r="B5446" s="2" t="s">
        <v>8248</v>
      </c>
      <c r="C5446" s="2">
        <f>YEAR(Data!$D5446)</f>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10.709999999999999</v>
      </c>
      <c r="T5446" s="2">
        <v>3</v>
      </c>
      <c r="U5446" s="2">
        <v>0</v>
      </c>
      <c r="V5446" s="2">
        <v>2.7845999999999997</v>
      </c>
    </row>
    <row r="5447" spans="1:22" ht="14.25" customHeight="1">
      <c r="A5447" s="2">
        <v>5446</v>
      </c>
      <c r="B5447" s="2" t="s">
        <v>8251</v>
      </c>
      <c r="C5447" s="2">
        <f>YEAR(Data!$D5447)</f>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20.936000000000003</v>
      </c>
      <c r="T5447" s="2">
        <v>1</v>
      </c>
      <c r="U5447" s="2">
        <v>0.2</v>
      </c>
      <c r="V5447" s="2">
        <v>7.0659000000000001</v>
      </c>
    </row>
    <row r="5448" spans="1:22" ht="14.25" customHeight="1">
      <c r="A5448" s="2">
        <v>5447</v>
      </c>
      <c r="B5448" s="2" t="s">
        <v>8252</v>
      </c>
      <c r="C5448" s="2">
        <f>YEAR(Data!$D5448)</f>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2">
        <v>8.25</v>
      </c>
    </row>
    <row r="5449" spans="1:22" ht="14.25" customHeight="1">
      <c r="A5449" s="2">
        <v>5448</v>
      </c>
      <c r="B5449" s="2" t="s">
        <v>8252</v>
      </c>
      <c r="C5449" s="2">
        <f>YEAR(Data!$D5449)</f>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249.95000000000002</v>
      </c>
      <c r="T5449" s="2">
        <v>5</v>
      </c>
      <c r="U5449" s="2">
        <v>0</v>
      </c>
      <c r="V5449" s="2">
        <v>87.482499999999987</v>
      </c>
    </row>
    <row r="5450" spans="1:22" ht="14.25" customHeight="1">
      <c r="A5450" s="2">
        <v>5449</v>
      </c>
      <c r="B5450" s="2" t="s">
        <v>8253</v>
      </c>
      <c r="C5450" s="2">
        <f>YEAR(Data!$D5450)</f>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2">
        <v>7.158600000000007</v>
      </c>
    </row>
    <row r="5451" spans="1:22" ht="14.25" customHeight="1">
      <c r="A5451" s="2">
        <v>5450</v>
      </c>
      <c r="B5451" s="2" t="s">
        <v>8253</v>
      </c>
      <c r="C5451" s="2">
        <f>YEAR(Data!$D5451)</f>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57.400000000000006</v>
      </c>
      <c r="T5451" s="2">
        <v>5</v>
      </c>
      <c r="U5451" s="2">
        <v>0</v>
      </c>
      <c r="V5451" s="2">
        <v>10.905999999999993</v>
      </c>
    </row>
    <row r="5452" spans="1:22" ht="14.25" customHeight="1">
      <c r="A5452" s="2">
        <v>5451</v>
      </c>
      <c r="B5452" s="2" t="s">
        <v>8253</v>
      </c>
      <c r="C5452" s="2">
        <f>YEAR(Data!$D5452)</f>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2">
        <v>149.38199999999998</v>
      </c>
    </row>
    <row r="5453" spans="1:22" ht="14.25" customHeight="1">
      <c r="A5453" s="2">
        <v>5452</v>
      </c>
      <c r="B5453" s="2" t="s">
        <v>8253</v>
      </c>
      <c r="C5453" s="2">
        <f>YEAR(Data!$D5453)</f>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2">
        <v>12.979199999999999</v>
      </c>
    </row>
    <row r="5454" spans="1:22" ht="14.25" customHeight="1">
      <c r="A5454" s="2">
        <v>5453</v>
      </c>
      <c r="B5454" s="2" t="s">
        <v>8254</v>
      </c>
      <c r="C5454" s="2">
        <f>YEAR(Data!$D5454)</f>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86.199999999999989</v>
      </c>
      <c r="T5454" s="2">
        <v>5</v>
      </c>
      <c r="U5454" s="2">
        <v>0</v>
      </c>
      <c r="V5454" s="2">
        <v>24.997999999999987</v>
      </c>
    </row>
    <row r="5455" spans="1:22" ht="14.25" customHeight="1">
      <c r="A5455" s="2">
        <v>5454</v>
      </c>
      <c r="B5455" s="2" t="s">
        <v>8255</v>
      </c>
      <c r="C5455" s="2">
        <f>YEAR(Data!$D5455)</f>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38.016000000000005</v>
      </c>
      <c r="T5455" s="2">
        <v>6</v>
      </c>
      <c r="U5455" s="2">
        <v>0.2</v>
      </c>
      <c r="V5455" s="2">
        <v>13.780799999999996</v>
      </c>
    </row>
    <row r="5456" spans="1:22" ht="14.25" customHeight="1">
      <c r="A5456" s="2">
        <v>5455</v>
      </c>
      <c r="B5456" s="2" t="s">
        <v>8256</v>
      </c>
      <c r="C5456" s="2">
        <f>YEAR(Data!$D5456)</f>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2">
        <v>0.73360000000000003</v>
      </c>
    </row>
    <row r="5457" spans="1:22" ht="14.25" customHeight="1">
      <c r="A5457" s="2">
        <v>5456</v>
      </c>
      <c r="B5457" s="2" t="s">
        <v>8256</v>
      </c>
      <c r="C5457" s="2">
        <f>YEAR(Data!$D5457)</f>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2">
        <v>0.77039999999999909</v>
      </c>
    </row>
    <row r="5458" spans="1:22" ht="14.25" customHeight="1">
      <c r="A5458" s="2">
        <v>5457</v>
      </c>
      <c r="B5458" s="2" t="s">
        <v>8257</v>
      </c>
      <c r="C5458" s="2">
        <f>YEAR(Data!$D5458)</f>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2">
        <v>9.6039999999999992</v>
      </c>
    </row>
    <row r="5459" spans="1:22" ht="14.25" customHeight="1">
      <c r="A5459" s="2">
        <v>5458</v>
      </c>
      <c r="B5459" s="2" t="s">
        <v>8257</v>
      </c>
      <c r="C5459" s="2">
        <f>YEAR(Data!$D5459)</f>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2">
        <v>20.537999999999997</v>
      </c>
    </row>
    <row r="5460" spans="1:22" ht="14.25" customHeight="1">
      <c r="A5460" s="2">
        <v>5459</v>
      </c>
      <c r="B5460" s="2" t="s">
        <v>8260</v>
      </c>
      <c r="C5460" s="2">
        <f>YEAR(Data!$D5460)</f>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13.343999999999998</v>
      </c>
      <c r="T5460" s="2">
        <v>6</v>
      </c>
      <c r="U5460" s="2">
        <v>0.2</v>
      </c>
      <c r="V5460" s="2">
        <v>4.3367999999999993</v>
      </c>
    </row>
    <row r="5461" spans="1:22" ht="14.25" customHeight="1">
      <c r="A5461" s="2">
        <v>5460</v>
      </c>
      <c r="B5461" s="2" t="s">
        <v>8260</v>
      </c>
      <c r="C5461" s="2">
        <f>YEAR(Data!$D5461)</f>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2">
        <v>92.392000000000053</v>
      </c>
    </row>
    <row r="5462" spans="1:22" ht="14.25" customHeight="1">
      <c r="A5462" s="2">
        <v>5461</v>
      </c>
      <c r="B5462" s="2" t="s">
        <v>8263</v>
      </c>
      <c r="C5462" s="2">
        <f>YEAR(Data!$D5462)</f>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16.272000000000002</v>
      </c>
      <c r="T5462" s="2">
        <v>1</v>
      </c>
      <c r="U5462" s="2">
        <v>0.2</v>
      </c>
      <c r="V5462" s="2">
        <v>-3.864600000000002</v>
      </c>
    </row>
    <row r="5463" spans="1:22" ht="14.25" customHeight="1">
      <c r="A5463" s="2">
        <v>5462</v>
      </c>
      <c r="B5463" s="2" t="s">
        <v>8264</v>
      </c>
      <c r="C5463" s="2">
        <f>YEAR(Data!$D5463)</f>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row>
    <row r="5464" spans="1:22" ht="14.25" customHeight="1">
      <c r="A5464" s="2">
        <v>5463</v>
      </c>
      <c r="B5464" s="2" t="s">
        <v>8265</v>
      </c>
      <c r="C5464" s="2">
        <f>YEAR(Data!$D5464)</f>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2">
        <v>-23.716000000000001</v>
      </c>
    </row>
    <row r="5465" spans="1:22" ht="14.25" customHeight="1">
      <c r="A5465" s="2">
        <v>5464</v>
      </c>
      <c r="B5465" s="2" t="s">
        <v>8265</v>
      </c>
      <c r="C5465" s="2">
        <f>YEAR(Data!$D5465)</f>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2">
        <v>19.622399999999999</v>
      </c>
    </row>
    <row r="5466" spans="1:22" ht="14.25" customHeight="1">
      <c r="A5466" s="2">
        <v>5465</v>
      </c>
      <c r="B5466" s="2" t="s">
        <v>8265</v>
      </c>
      <c r="C5466" s="2">
        <f>YEAR(Data!$D5466)</f>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2">
        <v>36.692999999999998</v>
      </c>
    </row>
    <row r="5467" spans="1:22" ht="14.25" customHeight="1">
      <c r="A5467" s="2">
        <v>5466</v>
      </c>
      <c r="B5467" s="2" t="s">
        <v>8265</v>
      </c>
      <c r="C5467" s="2">
        <f>YEAR(Data!$D5467)</f>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181.47000000000003</v>
      </c>
      <c r="T5467" s="2">
        <v>5</v>
      </c>
      <c r="U5467" s="2">
        <v>0.7</v>
      </c>
      <c r="V5467" s="2">
        <v>-320.59699999999998</v>
      </c>
    </row>
    <row r="5468" spans="1:22" ht="14.25" customHeight="1">
      <c r="A5468" s="2">
        <v>5467</v>
      </c>
      <c r="B5468" s="2" t="s">
        <v>8266</v>
      </c>
      <c r="C5468" s="2">
        <f>YEAR(Data!$D5468)</f>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16.176000000000002</v>
      </c>
      <c r="T5468" s="2">
        <v>3</v>
      </c>
      <c r="U5468" s="2">
        <v>0.2</v>
      </c>
      <c r="V5468" s="2">
        <v>6.0659999999999989</v>
      </c>
    </row>
    <row r="5469" spans="1:22" ht="14.25" customHeight="1">
      <c r="A5469" s="2">
        <v>5468</v>
      </c>
      <c r="B5469" s="2" t="s">
        <v>8267</v>
      </c>
      <c r="C5469" s="2">
        <f>YEAR(Data!$D5469)</f>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13.764599999999994</v>
      </c>
    </row>
    <row r="5470" spans="1:22" ht="14.25" customHeight="1">
      <c r="A5470" s="2">
        <v>5469</v>
      </c>
      <c r="B5470" s="2" t="s">
        <v>8268</v>
      </c>
      <c r="C5470" s="2">
        <f>YEAR(Data!$D5470)</f>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2">
        <v>73.19399999999996</v>
      </c>
    </row>
    <row r="5471" spans="1:22" ht="14.25" customHeight="1">
      <c r="A5471" s="2">
        <v>5470</v>
      </c>
      <c r="B5471" s="2" t="s">
        <v>8268</v>
      </c>
      <c r="C5471" s="2">
        <f>YEAR(Data!$D5471)</f>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2">
        <v>9.3312000000000008</v>
      </c>
    </row>
    <row r="5472" spans="1:22" ht="14.25" customHeight="1">
      <c r="A5472" s="2">
        <v>5471</v>
      </c>
      <c r="B5472" s="2" t="s">
        <v>8269</v>
      </c>
      <c r="C5472" s="2">
        <f>YEAR(Data!$D5472)</f>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123.92000000000002</v>
      </c>
      <c r="T5472" s="2">
        <v>5</v>
      </c>
      <c r="U5472" s="2">
        <v>0.2</v>
      </c>
      <c r="V5472" s="2">
        <v>9.2939999999999969</v>
      </c>
    </row>
    <row r="5473" spans="1:22" ht="14.25" customHeight="1">
      <c r="A5473" s="2">
        <v>5472</v>
      </c>
      <c r="B5473" s="2" t="s">
        <v>8270</v>
      </c>
      <c r="C5473" s="2">
        <f>YEAR(Data!$D5473)</f>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13.360000000000001</v>
      </c>
      <c r="T5473" s="2">
        <v>5</v>
      </c>
      <c r="U5473" s="2">
        <v>0.2</v>
      </c>
      <c r="V5473" s="2">
        <v>4.0080000000000009</v>
      </c>
    </row>
    <row r="5474" spans="1:22" ht="14.25" customHeight="1">
      <c r="A5474" s="2">
        <v>5473</v>
      </c>
      <c r="B5474" s="2" t="s">
        <v>8270</v>
      </c>
      <c r="C5474" s="2">
        <f>YEAR(Data!$D5474)</f>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2">
        <v>-17.607599999999998</v>
      </c>
    </row>
    <row r="5475" spans="1:22" ht="14.25" customHeight="1">
      <c r="A5475" s="2">
        <v>5474</v>
      </c>
      <c r="B5475" s="2" t="s">
        <v>8270</v>
      </c>
      <c r="C5475" s="2">
        <f>YEAR(Data!$D5475)</f>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102.01800000000001</v>
      </c>
      <c r="T5475" s="2">
        <v>7</v>
      </c>
      <c r="U5475" s="2">
        <v>0.7</v>
      </c>
      <c r="V5475" s="2">
        <v>-183.6323999999999</v>
      </c>
    </row>
    <row r="5476" spans="1:22" ht="14.25" customHeight="1">
      <c r="A5476" s="2">
        <v>5475</v>
      </c>
      <c r="B5476" s="2" t="s">
        <v>8271</v>
      </c>
      <c r="C5476" s="2">
        <f>YEAR(Data!$D5476)</f>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2">
        <v>37.533999999999992</v>
      </c>
    </row>
    <row r="5477" spans="1:22" ht="14.25" customHeight="1">
      <c r="A5477" s="2">
        <v>5476</v>
      </c>
      <c r="B5477" s="2" t="s">
        <v>8272</v>
      </c>
      <c r="C5477" s="2">
        <f>YEAR(Data!$D5477)</f>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44.400000000000006</v>
      </c>
      <c r="T5477" s="2">
        <v>3</v>
      </c>
      <c r="U5477" s="2">
        <v>0</v>
      </c>
      <c r="V5477" s="2">
        <v>22.200000000000003</v>
      </c>
    </row>
    <row r="5478" spans="1:22" ht="14.25" customHeight="1">
      <c r="A5478" s="2">
        <v>5477</v>
      </c>
      <c r="B5478" s="2" t="s">
        <v>8272</v>
      </c>
      <c r="C5478" s="2">
        <f>YEAR(Data!$D5478)</f>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2">
        <v>22.828499999999998</v>
      </c>
    </row>
    <row r="5479" spans="1:22" ht="14.25" customHeight="1">
      <c r="A5479" s="2">
        <v>5478</v>
      </c>
      <c r="B5479" s="2" t="s">
        <v>8272</v>
      </c>
      <c r="C5479" s="2">
        <f>YEAR(Data!$D5479)</f>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2">
        <v>8.7906000000000013</v>
      </c>
    </row>
    <row r="5480" spans="1:22" ht="14.25" customHeight="1">
      <c r="A5480" s="2">
        <v>5479</v>
      </c>
      <c r="B5480" s="2" t="s">
        <v>8273</v>
      </c>
      <c r="C5480" s="2">
        <f>YEAR(Data!$D5480)</f>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128.39999999999998</v>
      </c>
      <c r="T5480" s="2">
        <v>3</v>
      </c>
      <c r="U5480" s="2">
        <v>0</v>
      </c>
      <c r="V5480" s="2">
        <v>62.915999999999997</v>
      </c>
    </row>
    <row r="5481" spans="1:22" ht="14.25" customHeight="1">
      <c r="A5481" s="2">
        <v>5480</v>
      </c>
      <c r="B5481" s="2" t="s">
        <v>8274</v>
      </c>
      <c r="C5481" s="2">
        <f>YEAR(Data!$D5481)</f>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1.8690000000000004</v>
      </c>
      <c r="T5481" s="2">
        <v>1</v>
      </c>
      <c r="U5481" s="2">
        <v>0.7</v>
      </c>
      <c r="V5481" s="2">
        <v>-1.3082999999999996</v>
      </c>
    </row>
    <row r="5482" spans="1:22" ht="14.25" customHeight="1">
      <c r="A5482" s="2">
        <v>5481</v>
      </c>
      <c r="B5482" s="2" t="s">
        <v>8275</v>
      </c>
      <c r="C5482" s="2">
        <f>YEAR(Data!$D5482)</f>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103.19200000000001</v>
      </c>
      <c r="T5482" s="2">
        <v>1</v>
      </c>
      <c r="U5482" s="2">
        <v>0.2</v>
      </c>
      <c r="V5482" s="2">
        <v>11.609099999999998</v>
      </c>
    </row>
    <row r="5483" spans="1:22" ht="14.25" customHeight="1">
      <c r="A5483" s="2">
        <v>5482</v>
      </c>
      <c r="B5483" s="2" t="s">
        <v>8275</v>
      </c>
      <c r="C5483" s="2">
        <f>YEAR(Data!$D5483)</f>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2">
        <v>6.4799999999999969</v>
      </c>
    </row>
    <row r="5484" spans="1:22" ht="14.25" customHeight="1">
      <c r="A5484" s="2">
        <v>5483</v>
      </c>
      <c r="B5484" s="2" t="s">
        <v>8275</v>
      </c>
      <c r="C5484" s="2">
        <f>YEAR(Data!$D5484)</f>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2">
        <v>115.1808</v>
      </c>
    </row>
    <row r="5485" spans="1:22" ht="14.25" customHeight="1">
      <c r="A5485" s="2">
        <v>5484</v>
      </c>
      <c r="B5485" s="2" t="s">
        <v>8275</v>
      </c>
      <c r="C5485" s="2">
        <f>YEAR(Data!$D5485)</f>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2">
        <v>0.40679999999999694</v>
      </c>
    </row>
    <row r="5486" spans="1:22" ht="14.25" customHeight="1">
      <c r="A5486" s="2">
        <v>5485</v>
      </c>
      <c r="B5486" s="2" t="s">
        <v>8276</v>
      </c>
      <c r="C5486" s="2">
        <f>YEAR(Data!$D5486)</f>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419.13599999999997</v>
      </c>
      <c r="T5486" s="2">
        <v>4</v>
      </c>
      <c r="U5486" s="2">
        <v>0.2</v>
      </c>
      <c r="V5486" s="2">
        <v>-68.1096</v>
      </c>
    </row>
    <row r="5487" spans="1:22" ht="14.25" customHeight="1">
      <c r="A5487" s="2">
        <v>5486</v>
      </c>
      <c r="B5487" s="2" t="s">
        <v>8279</v>
      </c>
      <c r="C5487" s="2">
        <f>YEAR(Data!$D5487)</f>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2">
        <v>7.6283999999999974</v>
      </c>
    </row>
    <row r="5488" spans="1:22" ht="14.25" customHeight="1">
      <c r="A5488" s="2">
        <v>5487</v>
      </c>
      <c r="B5488" s="2" t="s">
        <v>8280</v>
      </c>
      <c r="C5488" s="2">
        <f>YEAR(Data!$D5488)</f>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3.5919999999999992</v>
      </c>
      <c r="T5488" s="2">
        <v>4</v>
      </c>
      <c r="U5488" s="2">
        <v>0.8</v>
      </c>
      <c r="V5488" s="2">
        <v>-6.2860000000000031</v>
      </c>
    </row>
    <row r="5489" spans="1:22" ht="14.25" customHeight="1">
      <c r="A5489" s="2">
        <v>5488</v>
      </c>
      <c r="B5489" s="2" t="s">
        <v>8281</v>
      </c>
      <c r="C5489" s="2">
        <f>YEAR(Data!$D5489)</f>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23.976000000000003</v>
      </c>
      <c r="T5489" s="2">
        <v>3</v>
      </c>
      <c r="U5489" s="2">
        <v>0.2</v>
      </c>
      <c r="V5489" s="2">
        <v>-5.694300000000001</v>
      </c>
    </row>
    <row r="5490" spans="1:22" ht="14.25" customHeight="1">
      <c r="A5490" s="2">
        <v>5489</v>
      </c>
      <c r="B5490" s="2" t="s">
        <v>8281</v>
      </c>
      <c r="C5490" s="2">
        <f>YEAR(Data!$D5490)</f>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2">
        <v>2.0358000000000001</v>
      </c>
    </row>
    <row r="5491" spans="1:22" ht="14.25" customHeight="1">
      <c r="A5491" s="2">
        <v>5490</v>
      </c>
      <c r="B5491" s="2" t="s">
        <v>8281</v>
      </c>
      <c r="C5491" s="2">
        <f>YEAR(Data!$D5491)</f>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2">
        <v>1.8207000000000013</v>
      </c>
    </row>
    <row r="5492" spans="1:22" ht="14.25" customHeight="1">
      <c r="A5492" s="2">
        <v>5491</v>
      </c>
      <c r="B5492" s="2" t="s">
        <v>8281</v>
      </c>
      <c r="C5492" s="2">
        <f>YEAR(Data!$D5492)</f>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218.35200000000003</v>
      </c>
      <c r="T5492" s="2">
        <v>3</v>
      </c>
      <c r="U5492" s="2">
        <v>0.2</v>
      </c>
      <c r="V5492" s="2">
        <v>-19.105800000000016</v>
      </c>
    </row>
    <row r="5493" spans="1:22" ht="14.25" customHeight="1">
      <c r="A5493" s="2">
        <v>5492</v>
      </c>
      <c r="B5493" s="2" t="s">
        <v>8282</v>
      </c>
      <c r="C5493" s="2">
        <f>YEAR(Data!$D5493)</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1.8160000000000016</v>
      </c>
    </row>
    <row r="5494" spans="1:22" ht="14.25" customHeight="1">
      <c r="A5494" s="2">
        <v>5493</v>
      </c>
      <c r="B5494" s="2" t="s">
        <v>8283</v>
      </c>
      <c r="C5494" s="2">
        <f>YEAR(Data!$D5494)</f>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2">
        <v>0.14719999999999978</v>
      </c>
    </row>
    <row r="5495" spans="1:22" ht="14.25" customHeight="1">
      <c r="A5495" s="2">
        <v>5494</v>
      </c>
      <c r="B5495" s="2" t="s">
        <v>8283</v>
      </c>
      <c r="C5495" s="2">
        <f>YEAR(Data!$D5495)</f>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2">
        <v>19.872</v>
      </c>
    </row>
    <row r="5496" spans="1:22" ht="14.25" customHeight="1">
      <c r="A5496" s="2">
        <v>5495</v>
      </c>
      <c r="B5496" s="2" t="s">
        <v>8283</v>
      </c>
      <c r="C5496" s="2">
        <f>YEAR(Data!$D5496)</f>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2">
        <v>-4.8391999999999769</v>
      </c>
    </row>
    <row r="5497" spans="1:22" ht="14.25" customHeight="1">
      <c r="A5497" s="2">
        <v>5496</v>
      </c>
      <c r="B5497" s="2" t="s">
        <v>8284</v>
      </c>
      <c r="C5497" s="2">
        <f>YEAR(Data!$D5497)</f>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7.6560000000000006</v>
      </c>
      <c r="T5497" s="2">
        <v>4</v>
      </c>
      <c r="U5497" s="2">
        <v>0.7</v>
      </c>
      <c r="V5497" s="2">
        <v>-6.1247999999999987</v>
      </c>
    </row>
    <row r="5498" spans="1:22" ht="14.25" customHeight="1">
      <c r="A5498" s="2">
        <v>5497</v>
      </c>
      <c r="B5498" s="2" t="s">
        <v>8285</v>
      </c>
      <c r="C5498" s="2">
        <f>YEAR(Data!$D5498)</f>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63.920000000000009</v>
      </c>
      <c r="T5498" s="2">
        <v>2</v>
      </c>
      <c r="U5498" s="2">
        <v>0.2</v>
      </c>
      <c r="V5498" s="2">
        <v>19.176000000000002</v>
      </c>
    </row>
    <row r="5499" spans="1:22" ht="14.25" customHeight="1">
      <c r="A5499" s="2">
        <v>5498</v>
      </c>
      <c r="B5499" s="2" t="s">
        <v>8286</v>
      </c>
      <c r="C5499" s="2">
        <f>YEAR(Data!$D5499)</f>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2">
        <v>1.9023999999999992</v>
      </c>
    </row>
    <row r="5500" spans="1:22" ht="14.25" customHeight="1">
      <c r="A5500" s="2">
        <v>5499</v>
      </c>
      <c r="B5500" s="2" t="s">
        <v>8286</v>
      </c>
      <c r="C5500" s="2">
        <f>YEAR(Data!$D5500)</f>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2">
        <v>3.6017999999999999</v>
      </c>
    </row>
    <row r="5501" spans="1:22" ht="14.25" customHeight="1">
      <c r="A5501" s="2">
        <v>5500</v>
      </c>
      <c r="B5501" s="2" t="s">
        <v>8286</v>
      </c>
      <c r="C5501" s="2">
        <f>YEAR(Data!$D5501)</f>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2">
        <v>8.7989999999999995</v>
      </c>
    </row>
    <row r="5502" spans="1:22" ht="14.25" customHeight="1">
      <c r="A5502" s="2">
        <v>5501</v>
      </c>
      <c r="B5502" s="2" t="s">
        <v>8286</v>
      </c>
      <c r="C5502" s="2">
        <f>YEAR(Data!$D5502)</f>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2">
        <v>88.552800000000005</v>
      </c>
    </row>
    <row r="5503" spans="1:22" ht="14.25" customHeight="1">
      <c r="A5503" s="2">
        <v>5502</v>
      </c>
      <c r="B5503" s="2" t="s">
        <v>8286</v>
      </c>
      <c r="C5503" s="2">
        <f>YEAR(Data!$D5503)</f>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2">
        <v>4.3904000000000005</v>
      </c>
    </row>
    <row r="5504" spans="1:22" ht="14.25" customHeight="1">
      <c r="A5504" s="2">
        <v>5503</v>
      </c>
      <c r="B5504" s="2" t="s">
        <v>8287</v>
      </c>
      <c r="C5504" s="2">
        <f>YEAR(Data!$D5504)</f>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2">
        <v>0.66239999999999977</v>
      </c>
    </row>
    <row r="5505" spans="1:22" ht="14.25" customHeight="1">
      <c r="A5505" s="2">
        <v>5504</v>
      </c>
      <c r="B5505" s="2" t="s">
        <v>8287</v>
      </c>
      <c r="C5505" s="2">
        <f>YEAR(Data!$D5505)</f>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20.136000000000003</v>
      </c>
      <c r="T5505" s="2">
        <v>3</v>
      </c>
      <c r="U5505" s="2">
        <v>0.2</v>
      </c>
      <c r="V5505" s="2">
        <v>1.2584999999999997</v>
      </c>
    </row>
    <row r="5506" spans="1:22" ht="14.25" customHeight="1">
      <c r="A5506" s="2">
        <v>5505</v>
      </c>
      <c r="B5506" s="2" t="s">
        <v>8287</v>
      </c>
      <c r="C5506" s="2">
        <f>YEAR(Data!$D5506)</f>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2">
        <v>2.8781999999999992</v>
      </c>
    </row>
    <row r="5507" spans="1:22" ht="14.25" customHeight="1">
      <c r="A5507" s="2">
        <v>5506</v>
      </c>
      <c r="B5507" s="2" t="s">
        <v>8287</v>
      </c>
      <c r="C5507" s="2">
        <f>YEAR(Data!$D5507)</f>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859.19999999999993</v>
      </c>
      <c r="T5507" s="2">
        <v>4</v>
      </c>
      <c r="U5507" s="2">
        <v>0.4</v>
      </c>
      <c r="V5507" s="2">
        <v>-186.15999999999997</v>
      </c>
    </row>
    <row r="5508" spans="1:22" ht="14.25" customHeight="1">
      <c r="A5508" s="2">
        <v>5507</v>
      </c>
      <c r="B5508" s="2" t="s">
        <v>8290</v>
      </c>
      <c r="C5508" s="2">
        <f>YEAR(Data!$D5508)</f>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2">
        <v>27.881999999999998</v>
      </c>
    </row>
    <row r="5509" spans="1:22" ht="14.25" customHeight="1">
      <c r="A5509" s="2">
        <v>5508</v>
      </c>
      <c r="B5509" s="2" t="s">
        <v>8291</v>
      </c>
      <c r="C5509" s="2">
        <f>YEAR(Data!$D5509)</f>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2">
        <v>8.6016000000000012</v>
      </c>
    </row>
    <row r="5510" spans="1:22" ht="14.25" customHeight="1">
      <c r="A5510" s="2">
        <v>5509</v>
      </c>
      <c r="B5510" s="2" t="s">
        <v>8292</v>
      </c>
      <c r="C5510" s="2">
        <f>YEAR(Data!$D5510)</f>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2">
        <v>62.736999999999995</v>
      </c>
    </row>
    <row r="5511" spans="1:22" ht="14.25" customHeight="1">
      <c r="A5511" s="2">
        <v>5510</v>
      </c>
      <c r="B5511" s="2" t="s">
        <v>8293</v>
      </c>
      <c r="C5511" s="2">
        <f>YEAR(Data!$D5511)</f>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2">
        <v>19.137599999999992</v>
      </c>
    </row>
    <row r="5512" spans="1:22" ht="14.25" customHeight="1">
      <c r="A5512" s="2">
        <v>5511</v>
      </c>
      <c r="B5512" s="2" t="s">
        <v>8293</v>
      </c>
      <c r="C5512" s="2">
        <f>YEAR(Data!$D5512)</f>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11.120000000000001</v>
      </c>
      <c r="T5512" s="2">
        <v>2</v>
      </c>
      <c r="U5512" s="2">
        <v>0.2</v>
      </c>
      <c r="V5512" s="2">
        <v>3.4749999999999996</v>
      </c>
    </row>
    <row r="5513" spans="1:22" ht="14.25" customHeight="1">
      <c r="A5513" s="2">
        <v>5512</v>
      </c>
      <c r="B5513" s="2" t="s">
        <v>8294</v>
      </c>
      <c r="C5513" s="2">
        <f>YEAR(Data!$D5513)</f>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2">
        <v>11.102399999999996</v>
      </c>
    </row>
    <row r="5514" spans="1:22" ht="14.25" customHeight="1">
      <c r="A5514" s="2">
        <v>5513</v>
      </c>
      <c r="B5514" s="2" t="s">
        <v>8294</v>
      </c>
      <c r="C5514" s="2">
        <f>YEAR(Data!$D5514)</f>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22.776000000000003</v>
      </c>
      <c r="T5514" s="2">
        <v>3</v>
      </c>
      <c r="U5514" s="2">
        <v>0.2</v>
      </c>
      <c r="V5514" s="2">
        <v>7.6868999999999996</v>
      </c>
    </row>
    <row r="5515" spans="1:22" ht="14.25" customHeight="1">
      <c r="A5515" s="2">
        <v>5514</v>
      </c>
      <c r="B5515" s="2" t="s">
        <v>8295</v>
      </c>
      <c r="C5515" s="2">
        <f>YEAR(Data!$D5515)</f>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239.96999999999997</v>
      </c>
      <c r="T5515" s="2">
        <v>3</v>
      </c>
      <c r="U5515" s="2">
        <v>0</v>
      </c>
      <c r="V5515" s="2">
        <v>2.3996999999999815</v>
      </c>
    </row>
    <row r="5516" spans="1:22" ht="14.25" customHeight="1">
      <c r="A5516" s="2">
        <v>5515</v>
      </c>
      <c r="B5516" s="2" t="s">
        <v>8295</v>
      </c>
      <c r="C5516" s="2">
        <f>YEAR(Data!$D5516)</f>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2">
        <v>44.889600000000002</v>
      </c>
    </row>
    <row r="5517" spans="1:22" ht="14.25" customHeight="1">
      <c r="A5517" s="2">
        <v>5516</v>
      </c>
      <c r="B5517" s="2" t="s">
        <v>8295</v>
      </c>
      <c r="C5517" s="2">
        <f>YEAR(Data!$D5517)</f>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128.85000000000002</v>
      </c>
      <c r="T5517" s="2">
        <v>3</v>
      </c>
      <c r="U5517" s="2">
        <v>0</v>
      </c>
      <c r="V5517" s="2">
        <v>3.8654999999999973</v>
      </c>
    </row>
    <row r="5518" spans="1:22" ht="14.25" customHeight="1">
      <c r="A5518" s="2">
        <v>5517</v>
      </c>
      <c r="B5518" s="2" t="s">
        <v>8297</v>
      </c>
      <c r="C5518" s="2">
        <f>YEAR(Data!$D5518)</f>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2">
        <v>527.98400000000004</v>
      </c>
    </row>
    <row r="5519" spans="1:22" ht="14.25" customHeight="1">
      <c r="A5519" s="2">
        <v>5518</v>
      </c>
      <c r="B5519" s="2" t="s">
        <v>8298</v>
      </c>
      <c r="C5519" s="2">
        <f>YEAR(Data!$D5519)</f>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239.95999999999998</v>
      </c>
      <c r="T5519" s="2">
        <v>10</v>
      </c>
      <c r="U5519" s="2">
        <v>0.3</v>
      </c>
      <c r="V5519" s="2">
        <v>-10.283999999999992</v>
      </c>
    </row>
    <row r="5520" spans="1:22" ht="14.25" customHeight="1">
      <c r="A5520" s="2">
        <v>5519</v>
      </c>
      <c r="B5520" s="2" t="s">
        <v>8298</v>
      </c>
      <c r="C5520" s="2">
        <f>YEAR(Data!$D5520)</f>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2">
        <v>6.8459999999999965</v>
      </c>
    </row>
    <row r="5521" spans="1:22" ht="14.25" customHeight="1">
      <c r="A5521" s="2">
        <v>5520</v>
      </c>
      <c r="B5521" s="2" t="s">
        <v>8298</v>
      </c>
      <c r="C5521" s="2">
        <f>YEAR(Data!$D5521)</f>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13.392000000000001</v>
      </c>
      <c r="T5521" s="2">
        <v>3</v>
      </c>
      <c r="U5521" s="2">
        <v>0.2</v>
      </c>
      <c r="V5521" s="2">
        <v>3.1806000000000005</v>
      </c>
    </row>
    <row r="5522" spans="1:22" ht="14.25" customHeight="1">
      <c r="A5522" s="2">
        <v>5521</v>
      </c>
      <c r="B5522" s="2" t="s">
        <v>8298</v>
      </c>
      <c r="C5522" s="2">
        <f>YEAR(Data!$D5522)</f>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2">
        <v>8.6709999999999994</v>
      </c>
    </row>
    <row r="5523" spans="1:22" ht="14.25" customHeight="1">
      <c r="A5523" s="2">
        <v>5522</v>
      </c>
      <c r="B5523" s="2" t="s">
        <v>8298</v>
      </c>
      <c r="C5523" s="2">
        <f>YEAR(Data!$D5523)</f>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2">
        <v>-28.796399999999984</v>
      </c>
    </row>
    <row r="5524" spans="1:22" ht="14.25" customHeight="1">
      <c r="A5524" s="2">
        <v>5523</v>
      </c>
      <c r="B5524" s="2" t="s">
        <v>8299</v>
      </c>
      <c r="C5524" s="2">
        <f>YEAR(Data!$D5524)</f>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21.552000000000003</v>
      </c>
      <c r="T5524" s="2">
        <v>6</v>
      </c>
      <c r="U5524" s="2">
        <v>0.2</v>
      </c>
      <c r="V5524" s="2">
        <v>7.0043999999999977</v>
      </c>
    </row>
    <row r="5525" spans="1:22" ht="14.25" customHeight="1">
      <c r="A5525" s="2">
        <v>5524</v>
      </c>
      <c r="B5525" s="2" t="s">
        <v>8299</v>
      </c>
      <c r="C5525" s="2">
        <f>YEAR(Data!$D5525)</f>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2">
        <v>15.724800000000002</v>
      </c>
    </row>
    <row r="5526" spans="1:22" ht="14.25" customHeight="1">
      <c r="A5526" s="2">
        <v>5525</v>
      </c>
      <c r="B5526" s="2" t="s">
        <v>8300</v>
      </c>
      <c r="C5526" s="2">
        <f>YEAR(Data!$D5526)</f>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2">
        <v>36.928799999999995</v>
      </c>
    </row>
    <row r="5527" spans="1:22" ht="14.25" customHeight="1">
      <c r="A5527" s="2">
        <v>5526</v>
      </c>
      <c r="B5527" s="2" t="s">
        <v>8301</v>
      </c>
      <c r="C5527" s="2">
        <f>YEAR(Data!$D5527)</f>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2">
        <v>4.0098000000000003</v>
      </c>
    </row>
    <row r="5528" spans="1:22" ht="14.25" customHeight="1">
      <c r="A5528" s="2">
        <v>5527</v>
      </c>
      <c r="B5528" s="2" t="s">
        <v>8302</v>
      </c>
      <c r="C5528" s="2">
        <f>YEAR(Data!$D5528)</f>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2">
        <v>0.65159999999999996</v>
      </c>
    </row>
    <row r="5529" spans="1:22" ht="14.25" customHeight="1">
      <c r="A5529" s="2">
        <v>5528</v>
      </c>
      <c r="B5529" s="2" t="s">
        <v>8304</v>
      </c>
      <c r="C5529" s="2">
        <f>YEAR(Data!$D5529)</f>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2">
        <v>18.211199999999998</v>
      </c>
    </row>
    <row r="5530" spans="1:22" ht="14.25" customHeight="1">
      <c r="A5530" s="2">
        <v>5529</v>
      </c>
      <c r="B5530" s="2" t="s">
        <v>8305</v>
      </c>
      <c r="C5530" s="2">
        <f>YEAR(Data!$D5530)</f>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2">
        <v>27.985999999999994</v>
      </c>
    </row>
    <row r="5531" spans="1:22" ht="14.25" customHeight="1">
      <c r="A5531" s="2">
        <v>5530</v>
      </c>
      <c r="B5531" s="2" t="s">
        <v>8306</v>
      </c>
      <c r="C5531" s="2">
        <f>YEAR(Data!$D5531)</f>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2">
        <v>40.353599999999986</v>
      </c>
    </row>
    <row r="5532" spans="1:22" ht="14.25" customHeight="1">
      <c r="A5532" s="2">
        <v>5531</v>
      </c>
      <c r="B5532" s="2" t="s">
        <v>8308</v>
      </c>
      <c r="C5532" s="2">
        <f>YEAR(Data!$D5532)</f>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2">
        <v>743.98799999999983</v>
      </c>
    </row>
    <row r="5533" spans="1:22" ht="14.25" customHeight="1">
      <c r="A5533" s="2">
        <v>5532</v>
      </c>
      <c r="B5533" s="2" t="s">
        <v>8311</v>
      </c>
      <c r="C5533" s="2">
        <f>YEAR(Data!$D5533)</f>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2">
        <v>75.57480000000001</v>
      </c>
    </row>
    <row r="5534" spans="1:22" ht="14.25" customHeight="1">
      <c r="A5534" s="2">
        <v>5533</v>
      </c>
      <c r="B5534" s="2" t="s">
        <v>8311</v>
      </c>
      <c r="C5534" s="2">
        <f>YEAR(Data!$D5534)</f>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26.849999999999998</v>
      </c>
      <c r="T5534" s="2">
        <v>3</v>
      </c>
      <c r="U5534" s="2">
        <v>0</v>
      </c>
      <c r="V5534" s="2">
        <v>5.101499999999997</v>
      </c>
    </row>
    <row r="5535" spans="1:22" ht="14.25" customHeight="1">
      <c r="A5535" s="2">
        <v>5534</v>
      </c>
      <c r="B5535" s="2" t="s">
        <v>8311</v>
      </c>
      <c r="C5535" s="2">
        <f>YEAR(Data!$D5535)</f>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2">
        <v>129.34800000000001</v>
      </c>
    </row>
    <row r="5536" spans="1:22" ht="14.25" customHeight="1">
      <c r="A5536" s="2">
        <v>5535</v>
      </c>
      <c r="B5536" s="2" t="s">
        <v>8311</v>
      </c>
      <c r="C5536" s="2">
        <f>YEAR(Data!$D5536)</f>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2">
        <v>28.171799999999998</v>
      </c>
    </row>
    <row r="5537" spans="1:22" ht="14.25" customHeight="1">
      <c r="A5537" s="2">
        <v>5536</v>
      </c>
      <c r="B5537" s="2" t="s">
        <v>8311</v>
      </c>
      <c r="C5537" s="2">
        <f>YEAR(Data!$D5537)</f>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2">
        <v>30.787199999999999</v>
      </c>
    </row>
    <row r="5538" spans="1:22" ht="14.25" customHeight="1">
      <c r="A5538" s="2">
        <v>5537</v>
      </c>
      <c r="B5538" s="2" t="s">
        <v>8311</v>
      </c>
      <c r="C5538" s="2">
        <f>YEAR(Data!$D5538)</f>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2">
        <v>5.6015999999999995</v>
      </c>
    </row>
    <row r="5539" spans="1:22" ht="14.25" customHeight="1">
      <c r="A5539" s="2">
        <v>5538</v>
      </c>
      <c r="B5539" s="2" t="s">
        <v>8311</v>
      </c>
      <c r="C5539" s="2">
        <f>YEAR(Data!$D5539)</f>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2">
        <v>6.2208000000000006</v>
      </c>
    </row>
    <row r="5540" spans="1:22" ht="14.25" customHeight="1">
      <c r="A5540" s="2">
        <v>5539</v>
      </c>
      <c r="B5540" s="2" t="s">
        <v>8312</v>
      </c>
      <c r="C5540" s="2">
        <f>YEAR(Data!$D5540)</f>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2">
        <v>8.0177999999999994</v>
      </c>
    </row>
    <row r="5541" spans="1:22" ht="14.25" customHeight="1">
      <c r="A5541" s="2">
        <v>5540</v>
      </c>
      <c r="B5541" s="2" t="s">
        <v>8314</v>
      </c>
      <c r="C5541" s="2">
        <f>YEAR(Data!$D5541)</f>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row>
    <row r="5542" spans="1:22" ht="14.25" customHeight="1">
      <c r="A5542" s="2">
        <v>5541</v>
      </c>
      <c r="B5542" s="2" t="s">
        <v>8314</v>
      </c>
      <c r="C5542" s="2">
        <f>YEAR(Data!$D5542)</f>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1.5919999999999996</v>
      </c>
      <c r="T5542" s="2">
        <v>2</v>
      </c>
      <c r="U5542" s="2">
        <v>0.8</v>
      </c>
      <c r="V5542" s="2">
        <v>-2.6268000000000002</v>
      </c>
    </row>
    <row r="5543" spans="1:22" ht="14.25" customHeight="1">
      <c r="A5543" s="2">
        <v>5542</v>
      </c>
      <c r="B5543" s="2" t="s">
        <v>8314</v>
      </c>
      <c r="C5543" s="2">
        <f>YEAR(Data!$D5543)</f>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2">
        <v>2.5136999999999983</v>
      </c>
    </row>
    <row r="5544" spans="1:22" ht="14.25" customHeight="1">
      <c r="A5544" s="2">
        <v>5543</v>
      </c>
      <c r="B5544" s="2" t="s">
        <v>8315</v>
      </c>
      <c r="C5544" s="2">
        <f>YEAR(Data!$D5544)</f>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2">
        <v>-218.86559999999997</v>
      </c>
    </row>
    <row r="5545" spans="1:22" ht="14.25" customHeight="1">
      <c r="A5545" s="2">
        <v>5544</v>
      </c>
      <c r="B5545" s="2" t="s">
        <v>8315</v>
      </c>
      <c r="C5545" s="2">
        <f>YEAR(Data!$D5545)</f>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10.440000000000001</v>
      </c>
      <c r="T5545" s="2">
        <v>6</v>
      </c>
      <c r="U5545" s="2">
        <v>0.7</v>
      </c>
      <c r="V5545" s="2">
        <v>-7.6559999999999988</v>
      </c>
    </row>
    <row r="5546" spans="1:22" ht="14.25" customHeight="1">
      <c r="A5546" s="2">
        <v>5545</v>
      </c>
      <c r="B5546" s="2" t="s">
        <v>8315</v>
      </c>
      <c r="C5546" s="2">
        <f>YEAR(Data!$D5546)</f>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2">
        <v>-4.1711999999999989</v>
      </c>
    </row>
    <row r="5547" spans="1:22" ht="14.25" customHeight="1">
      <c r="A5547" s="2">
        <v>5546</v>
      </c>
      <c r="B5547" s="2" t="s">
        <v>8318</v>
      </c>
      <c r="C5547" s="2">
        <f>YEAR(Data!$D5547)</f>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2">
        <v>17.523999999999997</v>
      </c>
    </row>
    <row r="5548" spans="1:22" ht="14.25" customHeight="1">
      <c r="A5548" s="2">
        <v>5547</v>
      </c>
      <c r="B5548" s="2" t="s">
        <v>8319</v>
      </c>
      <c r="C5548" s="2">
        <f>YEAR(Data!$D5548)</f>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2">
        <v>10.567200000000001</v>
      </c>
    </row>
    <row r="5549" spans="1:22" ht="14.25" customHeight="1">
      <c r="A5549" s="2">
        <v>5548</v>
      </c>
      <c r="B5549" s="2" t="s">
        <v>8319</v>
      </c>
      <c r="C5549" s="2">
        <f>YEAR(Data!$D5549)</f>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2">
        <v>47.459999999999994</v>
      </c>
    </row>
    <row r="5550" spans="1:22" ht="14.25" customHeight="1">
      <c r="A5550" s="2">
        <v>5549</v>
      </c>
      <c r="B5550" s="2" t="s">
        <v>8321</v>
      </c>
      <c r="C5550" s="2">
        <f>YEAR(Data!$D5550)</f>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2">
        <v>11.793600000000001</v>
      </c>
    </row>
    <row r="5551" spans="1:22" ht="14.25" customHeight="1">
      <c r="A5551" s="2">
        <v>5550</v>
      </c>
      <c r="B5551" s="2" t="s">
        <v>8321</v>
      </c>
      <c r="C5551" s="2">
        <f>YEAR(Data!$D5551)</f>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139.92999999999998</v>
      </c>
      <c r="T5551" s="2">
        <v>7</v>
      </c>
      <c r="U5551" s="2">
        <v>0</v>
      </c>
      <c r="V5551" s="2">
        <v>34.982499999999987</v>
      </c>
    </row>
    <row r="5552" spans="1:22" ht="14.25" customHeight="1">
      <c r="A5552" s="2">
        <v>5551</v>
      </c>
      <c r="B5552" s="2" t="s">
        <v>8322</v>
      </c>
      <c r="C5552" s="2">
        <f>YEAR(Data!$D5552)</f>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2">
        <v>0.33399999999999974</v>
      </c>
    </row>
    <row r="5553" spans="1:22" ht="14.25" customHeight="1">
      <c r="A5553" s="2">
        <v>5552</v>
      </c>
      <c r="B5553" s="2" t="s">
        <v>8322</v>
      </c>
      <c r="C5553" s="2">
        <f>YEAR(Data!$D5553)</f>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16.656000000000002</v>
      </c>
      <c r="T5553" s="2">
        <v>6</v>
      </c>
      <c r="U5553" s="2">
        <v>0.2</v>
      </c>
      <c r="V5553" s="2">
        <v>-3.123000000000002</v>
      </c>
    </row>
    <row r="5554" spans="1:22" ht="14.25" customHeight="1">
      <c r="A5554" s="2">
        <v>5553</v>
      </c>
      <c r="B5554" s="2" t="s">
        <v>8322</v>
      </c>
      <c r="C5554" s="2">
        <f>YEAR(Data!$D5554)</f>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79.512000000000015</v>
      </c>
      <c r="T5554" s="2">
        <v>3</v>
      </c>
      <c r="U5554" s="2">
        <v>0.2</v>
      </c>
      <c r="V5554" s="2">
        <v>20.8719</v>
      </c>
    </row>
    <row r="5555" spans="1:22" ht="14.25" customHeight="1">
      <c r="A5555" s="2">
        <v>5554</v>
      </c>
      <c r="B5555" s="2" t="s">
        <v>8322</v>
      </c>
      <c r="C5555" s="2">
        <f>YEAR(Data!$D5555)</f>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36.288000000000011</v>
      </c>
      <c r="T5555" s="2">
        <v>7</v>
      </c>
      <c r="U5555" s="2">
        <v>0.2</v>
      </c>
      <c r="V5555" s="2">
        <v>12.700800000000001</v>
      </c>
    </row>
    <row r="5556" spans="1:22" ht="14.25" customHeight="1">
      <c r="A5556" s="2">
        <v>5555</v>
      </c>
      <c r="B5556" s="2" t="s">
        <v>8322</v>
      </c>
      <c r="C5556" s="2">
        <f>YEAR(Data!$D5556)</f>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67.993199999999987</v>
      </c>
      <c r="T5556" s="2">
        <v>1</v>
      </c>
      <c r="U5556" s="2">
        <v>0.32</v>
      </c>
      <c r="V5556" s="2">
        <v>-12.998700000000007</v>
      </c>
    </row>
    <row r="5557" spans="1:22" ht="14.25" customHeight="1">
      <c r="A5557" s="2">
        <v>5556</v>
      </c>
      <c r="B5557" s="2" t="s">
        <v>8323</v>
      </c>
      <c r="C5557" s="2">
        <f>YEAR(Data!$D5557)</f>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2">
        <v>3.4543999999999997</v>
      </c>
    </row>
    <row r="5558" spans="1:22" ht="14.25" customHeight="1">
      <c r="A5558" s="2">
        <v>5557</v>
      </c>
      <c r="B5558" s="2" t="s">
        <v>8324</v>
      </c>
      <c r="C5558" s="2">
        <f>YEAR(Data!$D5558)</f>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2">
        <v>1.9711999999999996</v>
      </c>
    </row>
    <row r="5559" spans="1:22" ht="14.25" customHeight="1">
      <c r="A5559" s="2">
        <v>5558</v>
      </c>
      <c r="B5559" s="2" t="s">
        <v>8324</v>
      </c>
      <c r="C5559" s="2">
        <f>YEAR(Data!$D5559)</f>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2">
        <v>15.764000000000003</v>
      </c>
    </row>
    <row r="5560" spans="1:22" ht="14.25" customHeight="1">
      <c r="A5560" s="2">
        <v>5559</v>
      </c>
      <c r="B5560" s="2" t="s">
        <v>8325</v>
      </c>
      <c r="C5560" s="2">
        <f>YEAR(Data!$D5560)</f>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2">
        <v>3.1104000000000003</v>
      </c>
    </row>
    <row r="5561" spans="1:22" ht="14.25" customHeight="1">
      <c r="A5561" s="2">
        <v>5560</v>
      </c>
      <c r="B5561" s="2" t="s">
        <v>8325</v>
      </c>
      <c r="C5561" s="2">
        <f>YEAR(Data!$D5561)</f>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1325.8500000000001</v>
      </c>
      <c r="T5561" s="2">
        <v>5</v>
      </c>
      <c r="U5561" s="2">
        <v>0</v>
      </c>
      <c r="V5561" s="2">
        <v>238.65299999999991</v>
      </c>
    </row>
    <row r="5562" spans="1:22" ht="14.25" customHeight="1">
      <c r="A5562" s="2">
        <v>5561</v>
      </c>
      <c r="B5562" s="2" t="s">
        <v>8325</v>
      </c>
      <c r="C5562" s="2">
        <f>YEAR(Data!$D5562)</f>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14.940000000000001</v>
      </c>
      <c r="T5562" s="2">
        <v>3</v>
      </c>
      <c r="U5562" s="2">
        <v>0</v>
      </c>
      <c r="V5562" s="2">
        <v>6.8723999999999998</v>
      </c>
    </row>
    <row r="5563" spans="1:22" ht="14.25" customHeight="1">
      <c r="A5563" s="2">
        <v>5562</v>
      </c>
      <c r="B5563" s="2" t="s">
        <v>8328</v>
      </c>
      <c r="C5563" s="2">
        <f>YEAR(Data!$D5563)</f>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2">
        <v>17.27</v>
      </c>
    </row>
    <row r="5564" spans="1:22" ht="14.25" customHeight="1">
      <c r="A5564" s="2">
        <v>5563</v>
      </c>
      <c r="B5564" s="2" t="s">
        <v>8328</v>
      </c>
      <c r="C5564" s="2">
        <f>YEAR(Data!$D5564)</f>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2">
        <v>1439.9760000000001</v>
      </c>
    </row>
    <row r="5565" spans="1:22" ht="14.25" customHeight="1">
      <c r="A5565" s="2">
        <v>5564</v>
      </c>
      <c r="B5565" s="2" t="s">
        <v>8328</v>
      </c>
      <c r="C5565" s="2">
        <f>YEAR(Data!$D5565)</f>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2">
        <v>30.7776</v>
      </c>
    </row>
    <row r="5566" spans="1:22" ht="14.25" customHeight="1">
      <c r="A5566" s="2">
        <v>5565</v>
      </c>
      <c r="B5566" s="2" t="s">
        <v>8329</v>
      </c>
      <c r="C5566" s="2">
        <f>YEAR(Data!$D5566)</f>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19.456000000000003</v>
      </c>
      <c r="T5566" s="2">
        <v>4</v>
      </c>
      <c r="U5566" s="2">
        <v>0.2</v>
      </c>
      <c r="V5566" s="2">
        <v>2.188799999999997</v>
      </c>
    </row>
    <row r="5567" spans="1:22" ht="14.25" customHeight="1">
      <c r="A5567" s="2">
        <v>5566</v>
      </c>
      <c r="B5567" s="2" t="s">
        <v>8329</v>
      </c>
      <c r="C5567" s="2">
        <f>YEAR(Data!$D5567)</f>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2">
        <v>8.9993999999999801</v>
      </c>
    </row>
    <row r="5568" spans="1:22" ht="14.25" customHeight="1">
      <c r="A5568" s="2">
        <v>5567</v>
      </c>
      <c r="B5568" s="2" t="s">
        <v>8329</v>
      </c>
      <c r="C5568" s="2">
        <f>YEAR(Data!$D5568)</f>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29.760000000000005</v>
      </c>
      <c r="T5568" s="2">
        <v>5</v>
      </c>
      <c r="U5568" s="2">
        <v>0.2</v>
      </c>
      <c r="V5568" s="2">
        <v>1.8599999999999994</v>
      </c>
    </row>
    <row r="5569" spans="1:22" ht="14.25" customHeight="1">
      <c r="A5569" s="2">
        <v>5568</v>
      </c>
      <c r="B5569" s="2" t="s">
        <v>8329</v>
      </c>
      <c r="C5569" s="2">
        <f>YEAR(Data!$D5569)</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2">
        <v>-2.5647999999999982</v>
      </c>
    </row>
    <row r="5570" spans="1:22" ht="14.25" customHeight="1">
      <c r="A5570" s="2">
        <v>5569</v>
      </c>
      <c r="B5570" s="2" t="s">
        <v>8329</v>
      </c>
      <c r="C5570" s="2">
        <f>YEAR(Data!$D5570)</f>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2">
        <v>335.99440000000004</v>
      </c>
    </row>
    <row r="5571" spans="1:22" ht="14.25" customHeight="1">
      <c r="A5571" s="2">
        <v>5570</v>
      </c>
      <c r="B5571" s="2" t="s">
        <v>8329</v>
      </c>
      <c r="C5571" s="2">
        <f>YEAR(Data!$D5571)</f>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15.552000000000003</v>
      </c>
      <c r="T5571" s="2">
        <v>3</v>
      </c>
      <c r="U5571" s="2">
        <v>0.2</v>
      </c>
      <c r="V5571" s="2">
        <v>5.6375999999999999</v>
      </c>
    </row>
    <row r="5572" spans="1:22" ht="14.25" customHeight="1">
      <c r="A5572" s="2">
        <v>5571</v>
      </c>
      <c r="B5572" s="2" t="s">
        <v>8329</v>
      </c>
      <c r="C5572" s="2">
        <f>YEAR(Data!$D5572)</f>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34.360000000000007</v>
      </c>
      <c r="T5572" s="2">
        <v>1</v>
      </c>
      <c r="U5572" s="2">
        <v>0.2</v>
      </c>
      <c r="V5572" s="2">
        <v>-7.3015000000000025</v>
      </c>
    </row>
    <row r="5573" spans="1:22" ht="14.25" customHeight="1">
      <c r="A5573" s="2">
        <v>5572</v>
      </c>
      <c r="B5573" s="2" t="s">
        <v>8332</v>
      </c>
      <c r="C5573" s="2">
        <f>YEAR(Data!$D5573)</f>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2">
        <v>35.661300000000004</v>
      </c>
    </row>
    <row r="5574" spans="1:22" ht="14.25" customHeight="1">
      <c r="A5574" s="2">
        <v>5573</v>
      </c>
      <c r="B5574" s="2" t="s">
        <v>8332</v>
      </c>
      <c r="C5574" s="2">
        <f>YEAR(Data!$D5574)</f>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29.940000000000005</v>
      </c>
      <c r="T5574" s="2">
        <v>4</v>
      </c>
      <c r="U5574" s="2">
        <v>0.7</v>
      </c>
      <c r="V5574" s="2">
        <v>-23.952000000000005</v>
      </c>
    </row>
    <row r="5575" spans="1:22" ht="14.25" customHeight="1">
      <c r="A5575" s="2">
        <v>5574</v>
      </c>
      <c r="B5575" s="2" t="s">
        <v>8332</v>
      </c>
      <c r="C5575" s="2">
        <f>YEAR(Data!$D5575)</f>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2">
        <v>5.6783999999999981</v>
      </c>
    </row>
    <row r="5576" spans="1:22" ht="14.25" customHeight="1">
      <c r="A5576" s="2">
        <v>5575</v>
      </c>
      <c r="B5576" s="2" t="s">
        <v>8332</v>
      </c>
      <c r="C5576" s="2">
        <f>YEAR(Data!$D5576)</f>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2">
        <v>-9.1845000000000034</v>
      </c>
    </row>
    <row r="5577" spans="1:22" ht="14.25" customHeight="1">
      <c r="A5577" s="2">
        <v>5576</v>
      </c>
      <c r="B5577" s="2" t="s">
        <v>8332</v>
      </c>
      <c r="C5577" s="2">
        <f>YEAR(Data!$D5577)</f>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179.93999999999997</v>
      </c>
      <c r="T5577" s="2">
        <v>2</v>
      </c>
      <c r="U5577" s="2">
        <v>0.4</v>
      </c>
      <c r="V5577" s="2">
        <v>-44.984999999999999</v>
      </c>
    </row>
    <row r="5578" spans="1:22" ht="14.25" customHeight="1">
      <c r="A5578" s="2">
        <v>5577</v>
      </c>
      <c r="B5578" s="2" t="s">
        <v>8337</v>
      </c>
      <c r="C5578" s="2">
        <f>YEAR(Data!$D5578)</f>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2">
        <v>122.76479999999999</v>
      </c>
    </row>
    <row r="5579" spans="1:22" ht="14.25" customHeight="1">
      <c r="A5579" s="2">
        <v>5578</v>
      </c>
      <c r="B5579" s="2" t="s">
        <v>8337</v>
      </c>
      <c r="C5579" s="2">
        <f>YEAR(Data!$D5579)</f>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56.519999999999996</v>
      </c>
      <c r="T5579" s="2">
        <v>3</v>
      </c>
      <c r="U5579" s="2">
        <v>0</v>
      </c>
      <c r="V5579" s="2">
        <v>15.8256</v>
      </c>
    </row>
    <row r="5580" spans="1:22" ht="14.25" customHeight="1">
      <c r="A5580" s="2">
        <v>5579</v>
      </c>
      <c r="B5580" s="2" t="s">
        <v>8338</v>
      </c>
      <c r="C5580" s="2">
        <f>YEAR(Data!$D5580)</f>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2">
        <v>1.9023999999999992</v>
      </c>
    </row>
    <row r="5581" spans="1:22" ht="14.25" customHeight="1">
      <c r="A5581" s="2">
        <v>5580</v>
      </c>
      <c r="B5581" s="2" t="s">
        <v>8338</v>
      </c>
      <c r="C5581" s="2">
        <f>YEAR(Data!$D5581)</f>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2">
        <v>-15.245000000000005</v>
      </c>
    </row>
    <row r="5582" spans="1:22" ht="14.25" customHeight="1">
      <c r="A5582" s="2">
        <v>5581</v>
      </c>
      <c r="B5582" s="2" t="s">
        <v>8338</v>
      </c>
      <c r="C5582" s="2">
        <f>YEAR(Data!$D5582)</f>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2">
        <v>22.809600000000003</v>
      </c>
    </row>
    <row r="5583" spans="1:22" ht="14.25" customHeight="1">
      <c r="A5583" s="2">
        <v>5582</v>
      </c>
      <c r="B5583" s="2" t="s">
        <v>8339</v>
      </c>
      <c r="C5583" s="2">
        <f>YEAR(Data!$D5583)</f>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2">
        <v>8.5914000000000019</v>
      </c>
    </row>
    <row r="5584" spans="1:22" ht="14.25" customHeight="1">
      <c r="A5584" s="2">
        <v>5583</v>
      </c>
      <c r="B5584" s="2" t="s">
        <v>8340</v>
      </c>
      <c r="C5584" s="2">
        <f>YEAR(Data!$D5584)</f>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2">
        <v>3.4400000000000008</v>
      </c>
    </row>
    <row r="5585" spans="1:22" ht="14.25" customHeight="1">
      <c r="A5585" s="2">
        <v>5584</v>
      </c>
      <c r="B5585" s="2" t="s">
        <v>8341</v>
      </c>
      <c r="C5585" s="2">
        <f>YEAR(Data!$D5585)</f>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2">
        <v>1.9711999999999996</v>
      </c>
    </row>
    <row r="5586" spans="1:22" ht="14.25" customHeight="1">
      <c r="A5586" s="2">
        <v>5585</v>
      </c>
      <c r="B5586" s="2" t="s">
        <v>8342</v>
      </c>
      <c r="C5586" s="2">
        <f>YEAR(Data!$D5586)</f>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2">
        <v>1.6711999999999989</v>
      </c>
    </row>
    <row r="5587" spans="1:22" ht="14.25" customHeight="1">
      <c r="A5587" s="2">
        <v>5586</v>
      </c>
      <c r="B5587" s="2" t="s">
        <v>8342</v>
      </c>
      <c r="C5587" s="2">
        <f>YEAR(Data!$D5587)</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546.06000000000006</v>
      </c>
      <c r="T5587" s="2">
        <v>3</v>
      </c>
      <c r="U5587" s="2">
        <v>0</v>
      </c>
      <c r="V5587" s="2">
        <v>163.81799999999998</v>
      </c>
    </row>
    <row r="5588" spans="1:22" ht="14.25" customHeight="1">
      <c r="A5588" s="2">
        <v>5587</v>
      </c>
      <c r="B5588" s="2" t="s">
        <v>8342</v>
      </c>
      <c r="C5588" s="2">
        <f>YEAR(Data!$D5588)</f>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2">
        <v>5.3897999999999939</v>
      </c>
    </row>
    <row r="5589" spans="1:22" ht="14.25" customHeight="1">
      <c r="A5589" s="2">
        <v>5588</v>
      </c>
      <c r="B5589" s="2" t="s">
        <v>8347</v>
      </c>
      <c r="C5589" s="2">
        <f>YEAR(Data!$D5589)</f>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2">
        <v>3.5970000000000004</v>
      </c>
    </row>
    <row r="5590" spans="1:22" ht="14.25" customHeight="1">
      <c r="A5590" s="2">
        <v>5589</v>
      </c>
      <c r="B5590" s="2" t="s">
        <v>8348</v>
      </c>
      <c r="C5590" s="2">
        <f>YEAR(Data!$D5590)</f>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2">
        <v>2.2098</v>
      </c>
    </row>
    <row r="5591" spans="1:22" ht="14.25" customHeight="1">
      <c r="A5591" s="2">
        <v>5590</v>
      </c>
      <c r="B5591" s="2" t="s">
        <v>8349</v>
      </c>
      <c r="C5591" s="2">
        <f>YEAR(Data!$D5591)</f>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9.5340000000000025</v>
      </c>
    </row>
    <row r="5592" spans="1:22" ht="14.25" customHeight="1">
      <c r="A5592" s="2">
        <v>5591</v>
      </c>
      <c r="B5592" s="2" t="s">
        <v>8349</v>
      </c>
      <c r="C5592" s="2">
        <f>YEAR(Data!$D5592)</f>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2">
        <v>81.047399999999982</v>
      </c>
    </row>
    <row r="5593" spans="1:22" ht="14.25" customHeight="1">
      <c r="A5593" s="2">
        <v>5592</v>
      </c>
      <c r="B5593" s="2" t="s">
        <v>8350</v>
      </c>
      <c r="C5593" s="2">
        <f>YEAR(Data!$D5593)</f>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2">
        <v>27.057799999999986</v>
      </c>
    </row>
    <row r="5594" spans="1:22" ht="14.25" customHeight="1">
      <c r="A5594" s="2">
        <v>5593</v>
      </c>
      <c r="B5594" s="2" t="s">
        <v>8350</v>
      </c>
      <c r="C5594" s="2">
        <f>YEAR(Data!$D5594)</f>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2">
        <v>9.4700000000000006</v>
      </c>
    </row>
    <row r="5595" spans="1:22" ht="14.25" customHeight="1">
      <c r="A5595" s="2">
        <v>5594</v>
      </c>
      <c r="B5595" s="2" t="s">
        <v>8351</v>
      </c>
      <c r="C5595" s="2">
        <f>YEAR(Data!$D5595)</f>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59.913000000000011</v>
      </c>
      <c r="T5595" s="2">
        <v>7</v>
      </c>
      <c r="U5595" s="2">
        <v>0.7</v>
      </c>
      <c r="V5595" s="2">
        <v>-45.933299999999988</v>
      </c>
    </row>
    <row r="5596" spans="1:22" ht="14.25" customHeight="1">
      <c r="A5596" s="2">
        <v>5595</v>
      </c>
      <c r="B5596" s="2" t="s">
        <v>8352</v>
      </c>
      <c r="C5596" s="2">
        <f>YEAR(Data!$D5596)</f>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2">
        <v>109.75440000000003</v>
      </c>
    </row>
    <row r="5597" spans="1:22" ht="14.25" customHeight="1">
      <c r="A5597" s="2">
        <v>5596</v>
      </c>
      <c r="B5597" s="2" t="s">
        <v>8352</v>
      </c>
      <c r="C5597" s="2">
        <f>YEAR(Data!$D5597)</f>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437.84999999999997</v>
      </c>
      <c r="T5597" s="2">
        <v>3</v>
      </c>
      <c r="U5597" s="2">
        <v>0</v>
      </c>
      <c r="V5597" s="2">
        <v>131.35499999999996</v>
      </c>
    </row>
    <row r="5598" spans="1:22" ht="14.25" customHeight="1">
      <c r="A5598" s="2">
        <v>5597</v>
      </c>
      <c r="B5598" s="2" t="s">
        <v>8353</v>
      </c>
      <c r="C5598" s="2">
        <f>YEAR(Data!$D5598)</f>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2">
        <v>32.251400000000004</v>
      </c>
    </row>
    <row r="5599" spans="1:22" ht="14.25" customHeight="1">
      <c r="A5599" s="2">
        <v>5598</v>
      </c>
      <c r="B5599" s="2" t="s">
        <v>8356</v>
      </c>
      <c r="C5599" s="2">
        <f>YEAR(Data!$D5599)</f>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2">
        <v>6.5052000000000003</v>
      </c>
    </row>
    <row r="5600" spans="1:22" ht="14.25" customHeight="1">
      <c r="A5600" s="2">
        <v>5599</v>
      </c>
      <c r="B5600" s="2" t="s">
        <v>8356</v>
      </c>
      <c r="C5600" s="2">
        <f>YEAR(Data!$D5600)</f>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10.709999999999999</v>
      </c>
      <c r="T5600" s="2">
        <v>3</v>
      </c>
      <c r="U5600" s="2">
        <v>0</v>
      </c>
      <c r="V5600" s="2">
        <v>2.7845999999999997</v>
      </c>
    </row>
    <row r="5601" spans="1:22" ht="14.25" customHeight="1">
      <c r="A5601" s="2">
        <v>5600</v>
      </c>
      <c r="B5601" s="2" t="s">
        <v>8357</v>
      </c>
      <c r="C5601" s="2">
        <f>YEAR(Data!$D5601)</f>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55.984000000000009</v>
      </c>
      <c r="T5601" s="2">
        <v>2</v>
      </c>
      <c r="U5601" s="2">
        <v>0.2</v>
      </c>
      <c r="V5601" s="2">
        <v>4.1987999999999985</v>
      </c>
    </row>
    <row r="5602" spans="1:22" ht="14.25" customHeight="1">
      <c r="A5602" s="2">
        <v>5601</v>
      </c>
      <c r="B5602" s="2" t="s">
        <v>8357</v>
      </c>
      <c r="C5602" s="2">
        <f>YEAR(Data!$D5602)</f>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14.480000000000002</v>
      </c>
      <c r="T5602" s="2">
        <v>5</v>
      </c>
      <c r="U5602" s="2">
        <v>0.2</v>
      </c>
      <c r="V5602" s="2">
        <v>4.8869999999999987</v>
      </c>
    </row>
    <row r="5603" spans="1:22" ht="14.25" customHeight="1">
      <c r="A5603" s="2">
        <v>5602</v>
      </c>
      <c r="B5603" s="2" t="s">
        <v>8357</v>
      </c>
      <c r="C5603" s="2">
        <f>YEAR(Data!$D5603)</f>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2">
        <v>-3.5622000000000043</v>
      </c>
    </row>
    <row r="5604" spans="1:22" ht="14.25" customHeight="1">
      <c r="A5604" s="2">
        <v>5603</v>
      </c>
      <c r="B5604" s="2" t="s">
        <v>8360</v>
      </c>
      <c r="C5604" s="2">
        <f>YEAR(Data!$D5604)</f>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2">
        <v>1.0620000000000003</v>
      </c>
    </row>
    <row r="5605" spans="1:22" ht="14.25" customHeight="1">
      <c r="A5605" s="2">
        <v>5604</v>
      </c>
      <c r="B5605" s="2" t="s">
        <v>8360</v>
      </c>
      <c r="C5605" s="2">
        <f>YEAR(Data!$D5605)</f>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79.920000000000016</v>
      </c>
      <c r="T5605" s="2">
        <v>5</v>
      </c>
      <c r="U5605" s="2">
        <v>0.2</v>
      </c>
      <c r="V5605" s="2">
        <v>27.972000000000001</v>
      </c>
    </row>
    <row r="5606" spans="1:22" ht="14.25" customHeight="1">
      <c r="A5606" s="2">
        <v>5605</v>
      </c>
      <c r="B5606" s="2" t="s">
        <v>8363</v>
      </c>
      <c r="C5606" s="2">
        <f>YEAR(Data!$D5606)</f>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2">
        <v>206.62319999999997</v>
      </c>
    </row>
    <row r="5607" spans="1:22" ht="14.25" customHeight="1">
      <c r="A5607" s="2">
        <v>5606</v>
      </c>
      <c r="B5607" s="2" t="s">
        <v>8364</v>
      </c>
      <c r="C5607" s="2">
        <f>YEAR(Data!$D5607)</f>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2">
        <v>1.0679999999999996</v>
      </c>
    </row>
    <row r="5608" spans="1:22" ht="14.25" customHeight="1">
      <c r="A5608" s="2">
        <v>5607</v>
      </c>
      <c r="B5608" s="2" t="s">
        <v>8364</v>
      </c>
      <c r="C5608" s="2">
        <f>YEAR(Data!$D5608)</f>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2">
        <v>-11.069100000000006</v>
      </c>
    </row>
    <row r="5609" spans="1:22" ht="14.25" customHeight="1">
      <c r="A5609" s="2">
        <v>5608</v>
      </c>
      <c r="B5609" s="2" t="s">
        <v>8365</v>
      </c>
      <c r="C5609" s="2">
        <f>YEAR(Data!$D5609)</f>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2">
        <v>2.9835000000000003</v>
      </c>
    </row>
    <row r="5610" spans="1:22" ht="14.25" customHeight="1">
      <c r="A5610" s="2">
        <v>5609</v>
      </c>
      <c r="B5610" s="2" t="s">
        <v>8366</v>
      </c>
      <c r="C5610" s="2">
        <f>YEAR(Data!$D5610)</f>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2">
        <v>2.0228000000000002</v>
      </c>
    </row>
    <row r="5611" spans="1:22" ht="14.25" customHeight="1">
      <c r="A5611" s="2">
        <v>5610</v>
      </c>
      <c r="B5611" s="2" t="s">
        <v>8367</v>
      </c>
      <c r="C5611" s="2">
        <f>YEAR(Data!$D5611)</f>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2">
        <v>217.76699999999994</v>
      </c>
    </row>
    <row r="5612" spans="1:22" ht="14.25" customHeight="1">
      <c r="A5612" s="2">
        <v>5611</v>
      </c>
      <c r="B5612" s="2" t="s">
        <v>8370</v>
      </c>
      <c r="C5612" s="2">
        <f>YEAR(Data!$D5612)</f>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53.040000000000006</v>
      </c>
      <c r="T5612" s="2">
        <v>3</v>
      </c>
      <c r="U5612" s="2">
        <v>0.2</v>
      </c>
      <c r="V5612" s="2">
        <v>-4.6409999999999982</v>
      </c>
    </row>
    <row r="5613" spans="1:22" ht="14.25" customHeight="1">
      <c r="A5613" s="2">
        <v>5612</v>
      </c>
      <c r="B5613" s="2" t="s">
        <v>8371</v>
      </c>
      <c r="C5613" s="2">
        <f>YEAR(Data!$D5613)</f>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2">
        <v>371.31600000000003</v>
      </c>
    </row>
    <row r="5614" spans="1:22" ht="14.25" customHeight="1">
      <c r="A5614" s="2">
        <v>5613</v>
      </c>
      <c r="B5614" s="2" t="s">
        <v>8371</v>
      </c>
      <c r="C5614" s="2">
        <f>YEAR(Data!$D5614)</f>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2">
        <v>224.42400000000006</v>
      </c>
    </row>
    <row r="5615" spans="1:22" ht="14.25" customHeight="1">
      <c r="A5615" s="2">
        <v>5614</v>
      </c>
      <c r="B5615" s="2" t="s">
        <v>8372</v>
      </c>
      <c r="C5615" s="2">
        <f>YEAR(Data!$D5615)</f>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2">
        <v>5.8979999999999961</v>
      </c>
    </row>
    <row r="5616" spans="1:22" ht="14.25" customHeight="1">
      <c r="A5616" s="2">
        <v>5615</v>
      </c>
      <c r="B5616" s="2" t="s">
        <v>8375</v>
      </c>
      <c r="C5616" s="2">
        <f>YEAR(Data!$D5616)</f>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21.299999999999997</v>
      </c>
      <c r="T5616" s="2">
        <v>5</v>
      </c>
      <c r="U5616" s="2">
        <v>0</v>
      </c>
      <c r="V5616" s="2">
        <v>8.7330000000000005</v>
      </c>
    </row>
    <row r="5617" spans="1:22" ht="14.25" customHeight="1">
      <c r="A5617" s="2">
        <v>5616</v>
      </c>
      <c r="B5617" s="2" t="s">
        <v>8375</v>
      </c>
      <c r="C5617" s="2">
        <f>YEAR(Data!$D5617)</f>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281.01600000000008</v>
      </c>
    </row>
    <row r="5618" spans="1:22" ht="14.25" customHeight="1">
      <c r="A5618" s="2">
        <v>5617</v>
      </c>
      <c r="B5618" s="2" t="s">
        <v>8375</v>
      </c>
      <c r="C5618" s="2">
        <f>YEAR(Data!$D5618)</f>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29.339999999999996</v>
      </c>
      <c r="T5618" s="2">
        <v>6</v>
      </c>
      <c r="U5618" s="2">
        <v>0</v>
      </c>
      <c r="V5618" s="2">
        <v>7.9218000000000002</v>
      </c>
    </row>
    <row r="5619" spans="1:22" ht="14.25" customHeight="1">
      <c r="A5619" s="2">
        <v>5618</v>
      </c>
      <c r="B5619" s="2" t="s">
        <v>8376</v>
      </c>
      <c r="C5619" s="2">
        <f>YEAR(Data!$D5619)</f>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2">
        <v>5.3680000000000012</v>
      </c>
    </row>
    <row r="5620" spans="1:22" ht="14.25" customHeight="1">
      <c r="A5620" s="2">
        <v>5619</v>
      </c>
      <c r="B5620" s="2" t="s">
        <v>8377</v>
      </c>
      <c r="C5620" s="2">
        <f>YEAR(Data!$D5620)</f>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2">
        <v>8.8783999999999992</v>
      </c>
    </row>
    <row r="5621" spans="1:22" ht="14.25" customHeight="1">
      <c r="A5621" s="2">
        <v>5620</v>
      </c>
      <c r="B5621" s="2" t="s">
        <v>8378</v>
      </c>
      <c r="C5621" s="2">
        <f>YEAR(Data!$D5621)</f>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2">
        <v>174.98249999999999</v>
      </c>
    </row>
    <row r="5622" spans="1:22" ht="14.25" customHeight="1">
      <c r="A5622" s="2">
        <v>5621</v>
      </c>
      <c r="B5622" s="2" t="s">
        <v>8378</v>
      </c>
      <c r="C5622" s="2">
        <f>YEAR(Data!$D5622)</f>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2">
        <v>1.0335999999999999</v>
      </c>
    </row>
    <row r="5623" spans="1:22" ht="14.25" customHeight="1">
      <c r="A5623" s="2">
        <v>5622</v>
      </c>
      <c r="B5623" s="2" t="s">
        <v>8378</v>
      </c>
      <c r="C5623" s="2">
        <f>YEAR(Data!$D5623)</f>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2">
        <v>50.490000000000009</v>
      </c>
    </row>
    <row r="5624" spans="1:22" ht="14.25" customHeight="1">
      <c r="A5624" s="2">
        <v>5623</v>
      </c>
      <c r="B5624" s="2" t="s">
        <v>8378</v>
      </c>
      <c r="C5624" s="2">
        <f>YEAR(Data!$D5624)</f>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2">
        <v>17.160000000000004</v>
      </c>
    </row>
    <row r="5625" spans="1:22" ht="14.25" customHeight="1">
      <c r="A5625" s="2">
        <v>5624</v>
      </c>
      <c r="B5625" s="2" t="s">
        <v>8379</v>
      </c>
      <c r="C5625" s="2">
        <f>YEAR(Data!$D5625)</f>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2">
        <v>21</v>
      </c>
    </row>
    <row r="5626" spans="1:22" ht="14.25" customHeight="1">
      <c r="A5626" s="2">
        <v>5625</v>
      </c>
      <c r="B5626" s="2" t="s">
        <v>8379</v>
      </c>
      <c r="C5626" s="2">
        <f>YEAR(Data!$D5626)</f>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2">
        <v>21.598799999999983</v>
      </c>
    </row>
    <row r="5627" spans="1:22" ht="14.25" customHeight="1">
      <c r="A5627" s="2">
        <v>5626</v>
      </c>
      <c r="B5627" s="2" t="s">
        <v>8380</v>
      </c>
      <c r="C5627" s="2">
        <f>YEAR(Data!$D5627)</f>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row>
    <row r="5628" spans="1:22" ht="14.25" customHeight="1">
      <c r="A5628" s="2">
        <v>5627</v>
      </c>
      <c r="B5628" s="2" t="s">
        <v>8380</v>
      </c>
      <c r="C5628" s="2">
        <f>YEAR(Data!$D5628)</f>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2">
        <v>399.29939999999976</v>
      </c>
    </row>
    <row r="5629" spans="1:22" ht="14.25" customHeight="1">
      <c r="A5629" s="2">
        <v>5628</v>
      </c>
      <c r="B5629" s="2" t="s">
        <v>8381</v>
      </c>
      <c r="C5629" s="2">
        <f>YEAR(Data!$D5629)</f>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13.872000000000002</v>
      </c>
      <c r="T5629" s="2">
        <v>6</v>
      </c>
      <c r="U5629" s="2">
        <v>0.2</v>
      </c>
      <c r="V5629" s="2">
        <v>4.6818000000000008</v>
      </c>
    </row>
    <row r="5630" spans="1:22" ht="14.25" customHeight="1">
      <c r="A5630" s="2">
        <v>5629</v>
      </c>
      <c r="B5630" s="2" t="s">
        <v>8381</v>
      </c>
      <c r="C5630" s="2">
        <f>YEAR(Data!$D5630)</f>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2">
        <v>-13.677599999999998</v>
      </c>
    </row>
    <row r="5631" spans="1:22" ht="14.25" customHeight="1">
      <c r="A5631" s="2">
        <v>5630</v>
      </c>
      <c r="B5631" s="2" t="s">
        <v>8384</v>
      </c>
      <c r="C5631" s="2">
        <f>YEAR(Data!$D5631)</f>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815.29199999999992</v>
      </c>
      <c r="T5631" s="2">
        <v>9</v>
      </c>
      <c r="U5631" s="2">
        <v>0.4</v>
      </c>
      <c r="V5631" s="2">
        <v>-339.7050000000001</v>
      </c>
    </row>
    <row r="5632" spans="1:22" ht="14.25" customHeight="1">
      <c r="A5632" s="2">
        <v>5631</v>
      </c>
      <c r="B5632" s="2" t="s">
        <v>8385</v>
      </c>
      <c r="C5632" s="2">
        <f>YEAR(Data!$D5632)</f>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234.45000000000002</v>
      </c>
      <c r="T5632" s="2">
        <v>3</v>
      </c>
      <c r="U5632" s="2">
        <v>0</v>
      </c>
      <c r="V5632" s="2">
        <v>103.15800000000003</v>
      </c>
    </row>
    <row r="5633" spans="1:22" ht="14.25" customHeight="1">
      <c r="A5633" s="2">
        <v>5632</v>
      </c>
      <c r="B5633" s="2" t="s">
        <v>8385</v>
      </c>
      <c r="C5633" s="2">
        <f>YEAR(Data!$D5633)</f>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2">
        <v>75.37319999999994</v>
      </c>
    </row>
    <row r="5634" spans="1:22" ht="14.25" customHeight="1">
      <c r="A5634" s="2">
        <v>5633</v>
      </c>
      <c r="B5634" s="2" t="s">
        <v>8385</v>
      </c>
      <c r="C5634" s="2">
        <f>YEAR(Data!$D5634)</f>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2">
        <v>8.2061999999999991</v>
      </c>
    </row>
    <row r="5635" spans="1:22" ht="14.25" customHeight="1">
      <c r="A5635" s="2">
        <v>5634</v>
      </c>
      <c r="B5635" s="2" t="s">
        <v>8386</v>
      </c>
      <c r="C5635" s="2">
        <f>YEAR(Data!$D5635)</f>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2">
        <v>3.6847999999999987</v>
      </c>
    </row>
    <row r="5636" spans="1:22" ht="14.25" customHeight="1">
      <c r="A5636" s="2">
        <v>5635</v>
      </c>
      <c r="B5636" s="2" t="s">
        <v>8387</v>
      </c>
      <c r="C5636" s="2">
        <f>YEAR(Data!$D5636)</f>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152.79999999999998</v>
      </c>
      <c r="T5636" s="2">
        <v>5</v>
      </c>
      <c r="U5636" s="2">
        <v>0</v>
      </c>
      <c r="V5636" s="2">
        <v>76.399999999999991</v>
      </c>
    </row>
    <row r="5637" spans="1:22" ht="14.25" customHeight="1">
      <c r="A5637" s="2">
        <v>5636</v>
      </c>
      <c r="B5637" s="2" t="s">
        <v>8389</v>
      </c>
      <c r="C5637" s="2">
        <f>YEAR(Data!$D5637)</f>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2">
        <v>28.896000000000001</v>
      </c>
    </row>
    <row r="5638" spans="1:22" ht="14.25" customHeight="1">
      <c r="A5638" s="2">
        <v>5637</v>
      </c>
      <c r="B5638" s="2" t="s">
        <v>8389</v>
      </c>
      <c r="C5638" s="2">
        <f>YEAR(Data!$D5638)</f>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284.96999999999997</v>
      </c>
      <c r="T5638" s="2">
        <v>3</v>
      </c>
      <c r="U5638" s="2">
        <v>0</v>
      </c>
      <c r="V5638" s="2">
        <v>85.490999999999957</v>
      </c>
    </row>
    <row r="5639" spans="1:22" ht="14.25" customHeight="1">
      <c r="A5639" s="2">
        <v>5638</v>
      </c>
      <c r="B5639" s="2" t="s">
        <v>8391</v>
      </c>
      <c r="C5639" s="2">
        <f>YEAR(Data!$D5639)</f>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2">
        <v>23.119199999999999</v>
      </c>
    </row>
    <row r="5640" spans="1:22" ht="14.25" customHeight="1">
      <c r="A5640" s="2">
        <v>5639</v>
      </c>
      <c r="B5640" s="2" t="s">
        <v>8394</v>
      </c>
      <c r="C5640" s="2">
        <f>YEAR(Data!$D5640)</f>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2">
        <v>149.14799999999991</v>
      </c>
    </row>
    <row r="5641" spans="1:22" ht="14.25" customHeight="1">
      <c r="A5641" s="2">
        <v>5640</v>
      </c>
      <c r="B5641" s="2" t="s">
        <v>8394</v>
      </c>
      <c r="C5641" s="2">
        <f>YEAR(Data!$D5641)</f>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572.16000000000008</v>
      </c>
      <c r="T5641" s="2">
        <v>3</v>
      </c>
      <c r="U5641" s="2">
        <v>0.2</v>
      </c>
      <c r="V5641" s="2">
        <v>35.759999999999962</v>
      </c>
    </row>
    <row r="5642" spans="1:22" ht="14.25" customHeight="1">
      <c r="A5642" s="2">
        <v>5641</v>
      </c>
      <c r="B5642" s="2" t="s">
        <v>8395</v>
      </c>
      <c r="C5642" s="2">
        <f>YEAR(Data!$D5642)</f>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2">
        <v>10.080000000000002</v>
      </c>
    </row>
    <row r="5643" spans="1:22" ht="14.25" customHeight="1">
      <c r="A5643" s="2">
        <v>5642</v>
      </c>
      <c r="B5643" s="2" t="s">
        <v>8396</v>
      </c>
      <c r="C5643" s="2">
        <f>YEAR(Data!$D5643)</f>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2">
        <v>2.8911999999999995</v>
      </c>
    </row>
    <row r="5644" spans="1:22" ht="14.25" customHeight="1">
      <c r="A5644" s="2">
        <v>5643</v>
      </c>
      <c r="B5644" s="2" t="s">
        <v>8397</v>
      </c>
      <c r="C5644" s="2">
        <f>YEAR(Data!$D5644)</f>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2">
        <v>3.0976000000000004</v>
      </c>
    </row>
    <row r="5645" spans="1:22" ht="14.25" customHeight="1">
      <c r="A5645" s="2">
        <v>5644</v>
      </c>
      <c r="B5645" s="2" t="s">
        <v>8398</v>
      </c>
      <c r="C5645" s="2">
        <f>YEAR(Data!$D5645)</f>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2">
        <v>8.7906000000000013</v>
      </c>
    </row>
    <row r="5646" spans="1:22" ht="14.25" customHeight="1">
      <c r="A5646" s="2">
        <v>5645</v>
      </c>
      <c r="B5646" s="2" t="s">
        <v>8399</v>
      </c>
      <c r="C5646" s="2">
        <f>YEAR(Data!$D5646)</f>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2">
        <v>11.296999999999999</v>
      </c>
    </row>
    <row r="5647" spans="1:22" ht="14.25" customHeight="1">
      <c r="A5647" s="2">
        <v>5646</v>
      </c>
      <c r="B5647" s="2" t="s">
        <v>8400</v>
      </c>
      <c r="C5647" s="2">
        <f>YEAR(Data!$D5647)</f>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2">
        <v>20.101500000000001</v>
      </c>
    </row>
    <row r="5648" spans="1:22" ht="14.25" customHeight="1">
      <c r="A5648" s="2">
        <v>5647</v>
      </c>
      <c r="B5648" s="2" t="s">
        <v>8401</v>
      </c>
      <c r="C5648" s="2">
        <f>YEAR(Data!$D5648)</f>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2">
        <v>69.199200000000005</v>
      </c>
    </row>
    <row r="5649" spans="1:22" ht="14.25" customHeight="1">
      <c r="A5649" s="2">
        <v>5648</v>
      </c>
      <c r="B5649" s="2" t="s">
        <v>8402</v>
      </c>
      <c r="C5649" s="2">
        <f>YEAR(Data!$D5649)</f>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2">
        <v>9.3312000000000008</v>
      </c>
    </row>
    <row r="5650" spans="1:22" ht="14.25" customHeight="1">
      <c r="A5650" s="2">
        <v>5649</v>
      </c>
      <c r="B5650" s="2" t="s">
        <v>8403</v>
      </c>
      <c r="C5650" s="2">
        <f>YEAR(Data!$D5650)</f>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32.400000000000006</v>
      </c>
      <c r="T5650" s="2">
        <v>5</v>
      </c>
      <c r="U5650" s="2">
        <v>0</v>
      </c>
      <c r="V5650" s="2">
        <v>15.552000000000001</v>
      </c>
    </row>
    <row r="5651" spans="1:22" ht="14.25" customHeight="1">
      <c r="A5651" s="2">
        <v>5650</v>
      </c>
      <c r="B5651" s="2" t="s">
        <v>8403</v>
      </c>
      <c r="C5651" s="2">
        <f>YEAR(Data!$D5651)</f>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2">
        <v>28.95</v>
      </c>
    </row>
    <row r="5652" spans="1:22" ht="14.25" customHeight="1">
      <c r="A5652" s="2">
        <v>5651</v>
      </c>
      <c r="B5652" s="2" t="s">
        <v>8403</v>
      </c>
      <c r="C5652" s="2">
        <f>YEAR(Data!$D5652)</f>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2">
        <v>0</v>
      </c>
    </row>
    <row r="5653" spans="1:22" ht="14.25" customHeight="1">
      <c r="A5653" s="2">
        <v>5652</v>
      </c>
      <c r="B5653" s="2" t="s">
        <v>8403</v>
      </c>
      <c r="C5653" s="2">
        <f>YEAR(Data!$D5653)</f>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2">
        <v>210.73499999999993</v>
      </c>
    </row>
    <row r="5654" spans="1:22" ht="14.25" customHeight="1">
      <c r="A5654" s="2">
        <v>5653</v>
      </c>
      <c r="B5654" s="2" t="s">
        <v>8405</v>
      </c>
      <c r="C5654" s="2">
        <f>YEAR(Data!$D5654)</f>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2">
        <v>20.085100000000001</v>
      </c>
    </row>
    <row r="5655" spans="1:22" ht="14.25" customHeight="1">
      <c r="A5655" s="2">
        <v>5654</v>
      </c>
      <c r="B5655" s="2" t="s">
        <v>8406</v>
      </c>
      <c r="C5655" s="2">
        <f>YEAR(Data!$D5655)</f>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2">
        <v>0.79380000000000006</v>
      </c>
    </row>
    <row r="5656" spans="1:22" ht="14.25" customHeight="1">
      <c r="A5656" s="2">
        <v>5655</v>
      </c>
      <c r="B5656" s="2" t="s">
        <v>8407</v>
      </c>
      <c r="C5656" s="2">
        <f>YEAR(Data!$D5656)</f>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45.240000000000009</v>
      </c>
      <c r="T5656" s="2">
        <v>4</v>
      </c>
      <c r="U5656" s="2">
        <v>0.7</v>
      </c>
      <c r="V5656" s="2">
        <v>-30.159999999999997</v>
      </c>
    </row>
    <row r="5657" spans="1:22" ht="14.25" customHeight="1">
      <c r="A5657" s="2">
        <v>5656</v>
      </c>
      <c r="B5657" s="2" t="s">
        <v>8407</v>
      </c>
      <c r="C5657" s="2">
        <f>YEAR(Data!$D5657)</f>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2">
        <v>2.3359999999999994</v>
      </c>
    </row>
    <row r="5658" spans="1:22" ht="14.25" customHeight="1">
      <c r="A5658" s="2">
        <v>5657</v>
      </c>
      <c r="B5658" s="2" t="s">
        <v>8407</v>
      </c>
      <c r="C5658" s="2">
        <f>YEAR(Data!$D5658)</f>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11.648000000000001</v>
      </c>
      <c r="T5658" s="2">
        <v>2</v>
      </c>
      <c r="U5658" s="2">
        <v>0.2</v>
      </c>
      <c r="V5658" s="2">
        <v>3.7855999999999992</v>
      </c>
    </row>
    <row r="5659" spans="1:22" ht="14.25" customHeight="1">
      <c r="A5659" s="2">
        <v>5658</v>
      </c>
      <c r="B5659" s="2" t="s">
        <v>8407</v>
      </c>
      <c r="C5659" s="2">
        <f>YEAR(Data!$D5659)</f>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112.77600000000001</v>
      </c>
      <c r="T5659" s="2">
        <v>3</v>
      </c>
      <c r="U5659" s="2">
        <v>0.2</v>
      </c>
      <c r="V5659" s="2">
        <v>-8.4581999999999979</v>
      </c>
    </row>
    <row r="5660" spans="1:22" ht="14.25" customHeight="1">
      <c r="A5660" s="2">
        <v>5659</v>
      </c>
      <c r="B5660" s="2" t="s">
        <v>8407</v>
      </c>
      <c r="C5660" s="2">
        <f>YEAR(Data!$D5660)</f>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2">
        <v>-264.21500000000003</v>
      </c>
    </row>
    <row r="5661" spans="1:22" ht="14.25" customHeight="1">
      <c r="A5661" s="2">
        <v>5660</v>
      </c>
      <c r="B5661" s="2" t="s">
        <v>8407</v>
      </c>
      <c r="C5661" s="2">
        <f>YEAR(Data!$D5661)</f>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15.936000000000002</v>
      </c>
      <c r="T5661" s="2">
        <v>4</v>
      </c>
      <c r="U5661" s="2">
        <v>0.2</v>
      </c>
      <c r="V5661" s="2">
        <v>5.1791999999999998</v>
      </c>
    </row>
    <row r="5662" spans="1:22" ht="14.25" customHeight="1">
      <c r="A5662" s="2">
        <v>5661</v>
      </c>
      <c r="B5662" s="2" t="s">
        <v>8407</v>
      </c>
      <c r="C5662" s="2">
        <f>YEAR(Data!$D5662)</f>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2">
        <v>-7.17</v>
      </c>
    </row>
    <row r="5663" spans="1:22" ht="14.25" customHeight="1">
      <c r="A5663" s="2">
        <v>5662</v>
      </c>
      <c r="B5663" s="2" t="s">
        <v>8408</v>
      </c>
      <c r="C5663" s="2">
        <f>YEAR(Data!$D5663)</f>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2">
        <v>7.5039999999999987</v>
      </c>
    </row>
    <row r="5664" spans="1:22" ht="14.25" customHeight="1">
      <c r="A5664" s="2">
        <v>5663</v>
      </c>
      <c r="B5664" s="2" t="s">
        <v>8408</v>
      </c>
      <c r="C5664" s="2">
        <f>YEAR(Data!$D5664)</f>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511.05600000000004</v>
      </c>
      <c r="T5664" s="2">
        <v>9</v>
      </c>
      <c r="U5664" s="2">
        <v>0.2</v>
      </c>
      <c r="V5664" s="2">
        <v>-95.823000000000079</v>
      </c>
    </row>
    <row r="5665" spans="1:22" ht="14.25" customHeight="1">
      <c r="A5665" s="2">
        <v>5664</v>
      </c>
      <c r="B5665" s="2" t="s">
        <v>8409</v>
      </c>
      <c r="C5665" s="2">
        <f>YEAR(Data!$D5665)</f>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18.656000000000002</v>
      </c>
      <c r="T5665" s="2">
        <v>2</v>
      </c>
      <c r="U5665" s="2">
        <v>0.2</v>
      </c>
      <c r="V5665" s="2">
        <v>1.3992000000000013</v>
      </c>
    </row>
    <row r="5666" spans="1:22" ht="14.25" customHeight="1">
      <c r="A5666" s="2">
        <v>5665</v>
      </c>
      <c r="B5666" s="2" t="s">
        <v>8409</v>
      </c>
      <c r="C5666" s="2">
        <f>YEAR(Data!$D5666)</f>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11.088000000000003</v>
      </c>
      <c r="T5666" s="2">
        <v>7</v>
      </c>
      <c r="U5666" s="2">
        <v>0.7</v>
      </c>
      <c r="V5666" s="2">
        <v>-8.1311999999999998</v>
      </c>
    </row>
    <row r="5667" spans="1:22" ht="14.25" customHeight="1">
      <c r="A5667" s="2">
        <v>5666</v>
      </c>
      <c r="B5667" s="2" t="s">
        <v>8409</v>
      </c>
      <c r="C5667" s="2">
        <f>YEAR(Data!$D5667)</f>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2">
        <v>4.1680000000000028</v>
      </c>
    </row>
    <row r="5668" spans="1:22" ht="14.25" customHeight="1">
      <c r="A5668" s="2">
        <v>5667</v>
      </c>
      <c r="B5668" s="2" t="s">
        <v>8409</v>
      </c>
      <c r="C5668" s="2">
        <f>YEAR(Data!$D5668)</f>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2">
        <v>8.7052000000000049</v>
      </c>
    </row>
    <row r="5669" spans="1:22" ht="14.25" customHeight="1">
      <c r="A5669" s="2">
        <v>5668</v>
      </c>
      <c r="B5669" s="2" t="s">
        <v>8412</v>
      </c>
      <c r="C5669" s="2">
        <f>YEAR(Data!$D5669)</f>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2">
        <v>6.8713999999999995</v>
      </c>
    </row>
    <row r="5670" spans="1:22" ht="14.25" customHeight="1">
      <c r="A5670" s="2">
        <v>5669</v>
      </c>
      <c r="B5670" s="2" t="s">
        <v>8412</v>
      </c>
      <c r="C5670" s="2">
        <f>YEAR(Data!$D5670)</f>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2">
        <v>17.544800000000002</v>
      </c>
    </row>
    <row r="5671" spans="1:22" ht="14.25" customHeight="1">
      <c r="A5671" s="2">
        <v>5670</v>
      </c>
      <c r="B5671" s="2" t="s">
        <v>8412</v>
      </c>
      <c r="C5671" s="2">
        <f>YEAR(Data!$D5671)</f>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2">
        <v>132.58980000000003</v>
      </c>
    </row>
    <row r="5672" spans="1:22" ht="14.25" customHeight="1">
      <c r="A5672" s="2">
        <v>5671</v>
      </c>
      <c r="B5672" s="2" t="s">
        <v>8413</v>
      </c>
      <c r="C5672" s="2">
        <f>YEAR(Data!$D5672)</f>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2">
        <v>92.393599999999992</v>
      </c>
    </row>
    <row r="5673" spans="1:22" ht="14.25" customHeight="1">
      <c r="A5673" s="2">
        <v>5672</v>
      </c>
      <c r="B5673" s="2" t="s">
        <v>8413</v>
      </c>
      <c r="C5673" s="2">
        <f>YEAR(Data!$D5673)</f>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2">
        <v>8.7735000000000056</v>
      </c>
    </row>
    <row r="5674" spans="1:22" ht="14.25" customHeight="1">
      <c r="A5674" s="2">
        <v>5673</v>
      </c>
      <c r="B5674" s="2" t="s">
        <v>8415</v>
      </c>
      <c r="C5674" s="2">
        <f>YEAR(Data!$D5674)</f>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15.840000000000002</v>
      </c>
      <c r="T5674" s="2">
        <v>2</v>
      </c>
      <c r="U5674" s="2">
        <v>0.2</v>
      </c>
      <c r="V5674" s="2">
        <v>5.5439999999999987</v>
      </c>
    </row>
    <row r="5675" spans="1:22" ht="14.25" customHeight="1">
      <c r="A5675" s="2">
        <v>5674</v>
      </c>
      <c r="B5675" s="2" t="s">
        <v>8415</v>
      </c>
      <c r="C5675" s="2">
        <f>YEAR(Data!$D5675)</f>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2">
        <v>2.6399999999999997</v>
      </c>
    </row>
    <row r="5676" spans="1:22" ht="14.25" customHeight="1">
      <c r="A5676" s="2">
        <v>5675</v>
      </c>
      <c r="B5676" s="2" t="s">
        <v>8416</v>
      </c>
      <c r="C5676" s="2">
        <f>YEAR(Data!$D5676)</f>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2">
        <v>6.2208000000000006</v>
      </c>
    </row>
    <row r="5677" spans="1:22" ht="14.25" customHeight="1">
      <c r="A5677" s="2">
        <v>5676</v>
      </c>
      <c r="B5677" s="2" t="s">
        <v>8417</v>
      </c>
      <c r="C5677" s="2">
        <f>YEAR(Data!$D5677)</f>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57.408000000000008</v>
      </c>
      <c r="T5677" s="2">
        <v>6</v>
      </c>
      <c r="U5677" s="2">
        <v>0.2</v>
      </c>
      <c r="V5677" s="2">
        <v>5.7408000000000019</v>
      </c>
    </row>
    <row r="5678" spans="1:22" ht="14.25" customHeight="1">
      <c r="A5678" s="2">
        <v>5677</v>
      </c>
      <c r="B5678" s="2" t="s">
        <v>8417</v>
      </c>
      <c r="C5678" s="2">
        <f>YEAR(Data!$D5678)</f>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2">
        <v>2.2079999999999984</v>
      </c>
    </row>
    <row r="5679" spans="1:22" ht="14.25" customHeight="1">
      <c r="A5679" s="2">
        <v>5678</v>
      </c>
      <c r="B5679" s="2" t="s">
        <v>8418</v>
      </c>
      <c r="C5679" s="2">
        <f>YEAR(Data!$D5679)</f>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2">
        <v>-50.66879999999999</v>
      </c>
    </row>
    <row r="5680" spans="1:22" ht="14.25" customHeight="1">
      <c r="A5680" s="2">
        <v>5679</v>
      </c>
      <c r="B5680" s="2" t="s">
        <v>8419</v>
      </c>
      <c r="C5680" s="2">
        <f>YEAR(Data!$D5680)</f>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20.439999999999998</v>
      </c>
      <c r="T5680" s="2">
        <v>7</v>
      </c>
      <c r="U5680" s="2">
        <v>0</v>
      </c>
      <c r="V5680" s="2">
        <v>9.1979999999999986</v>
      </c>
    </row>
    <row r="5681" spans="1:22" ht="14.25" customHeight="1">
      <c r="A5681" s="2">
        <v>5680</v>
      </c>
      <c r="B5681" s="2" t="s">
        <v>8419</v>
      </c>
      <c r="C5681" s="2">
        <f>YEAR(Data!$D5681)</f>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2">
        <v>53.860799999999998</v>
      </c>
    </row>
    <row r="5682" spans="1:22" ht="14.25" customHeight="1">
      <c r="A5682" s="2">
        <v>5681</v>
      </c>
      <c r="B5682" s="2" t="s">
        <v>8421</v>
      </c>
      <c r="C5682" s="2">
        <f>YEAR(Data!$D5682)</f>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2">
        <v>2.9347999999999996</v>
      </c>
    </row>
    <row r="5683" spans="1:22" ht="14.25" customHeight="1">
      <c r="A5683" s="2">
        <v>5682</v>
      </c>
      <c r="B5683" s="2" t="s">
        <v>8421</v>
      </c>
      <c r="C5683" s="2">
        <f>YEAR(Data!$D5683)</f>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2">
        <v>3.1104000000000003</v>
      </c>
    </row>
    <row r="5684" spans="1:22" ht="14.25" customHeight="1">
      <c r="A5684" s="2">
        <v>5683</v>
      </c>
      <c r="B5684" s="2" t="s">
        <v>8422</v>
      </c>
      <c r="C5684" s="2">
        <f>YEAR(Data!$D5684)</f>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2">
        <v>7.1280000000000001</v>
      </c>
    </row>
    <row r="5685" spans="1:22" ht="14.25" customHeight="1">
      <c r="A5685" s="2">
        <v>5684</v>
      </c>
      <c r="B5685" s="2" t="s">
        <v>8422</v>
      </c>
      <c r="C5685" s="2">
        <f>YEAR(Data!$D5685)</f>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2">
        <v>293.98040000000003</v>
      </c>
    </row>
    <row r="5686" spans="1:22" ht="14.25" customHeight="1">
      <c r="A5686" s="2">
        <v>5685</v>
      </c>
      <c r="B5686" s="2" t="s">
        <v>8422</v>
      </c>
      <c r="C5686" s="2">
        <f>YEAR(Data!$D5686)</f>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2">
        <v>40.274000000000001</v>
      </c>
    </row>
    <row r="5687" spans="1:22" ht="14.25" customHeight="1">
      <c r="A5687" s="2">
        <v>5686</v>
      </c>
      <c r="B5687" s="2" t="s">
        <v>8423</v>
      </c>
      <c r="C5687" s="2">
        <f>YEAR(Data!$D5687)</f>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35.652599999999993</v>
      </c>
    </row>
    <row r="5688" spans="1:22" ht="14.25" customHeight="1">
      <c r="A5688" s="2">
        <v>5687</v>
      </c>
      <c r="B5688" s="2" t="s">
        <v>8424</v>
      </c>
      <c r="C5688" s="2">
        <f>YEAR(Data!$D5688)</f>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14.320000000000002</v>
      </c>
      <c r="T5688" s="2">
        <v>5</v>
      </c>
      <c r="U5688" s="2">
        <v>0.2</v>
      </c>
      <c r="V5688" s="2">
        <v>5.1910000000000007</v>
      </c>
    </row>
    <row r="5689" spans="1:22" ht="14.25" customHeight="1">
      <c r="A5689" s="2">
        <v>5688</v>
      </c>
      <c r="B5689" s="2" t="s">
        <v>8424</v>
      </c>
      <c r="C5689" s="2">
        <f>YEAR(Data!$D5689)</f>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2">
        <v>12.988799999999991</v>
      </c>
    </row>
    <row r="5690" spans="1:22" ht="14.25" customHeight="1">
      <c r="A5690" s="2">
        <v>5689</v>
      </c>
      <c r="B5690" s="2" t="s">
        <v>8424</v>
      </c>
      <c r="C5690" s="2">
        <f>YEAR(Data!$D5690)</f>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2">
        <v>16.518599999999999</v>
      </c>
    </row>
    <row r="5691" spans="1:22" ht="14.25" customHeight="1">
      <c r="A5691" s="2">
        <v>5690</v>
      </c>
      <c r="B5691" s="2" t="s">
        <v>8425</v>
      </c>
      <c r="C5691" s="2">
        <f>YEAR(Data!$D5691)</f>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2">
        <v>-90.376199999999997</v>
      </c>
    </row>
    <row r="5692" spans="1:22" ht="14.25" customHeight="1">
      <c r="A5692" s="2">
        <v>5691</v>
      </c>
      <c r="B5692" s="2" t="s">
        <v>8426</v>
      </c>
      <c r="C5692" s="2">
        <f>YEAR(Data!$D5692)</f>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2">
        <v>9.3023999999999987</v>
      </c>
    </row>
    <row r="5693" spans="1:22" ht="14.25" customHeight="1">
      <c r="A5693" s="2">
        <v>5692</v>
      </c>
      <c r="B5693" s="2" t="s">
        <v>8426</v>
      </c>
      <c r="C5693" s="2">
        <f>YEAR(Data!$D5693)</f>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2">
        <v>20.584999999999994</v>
      </c>
    </row>
    <row r="5694" spans="1:22" ht="14.25" customHeight="1">
      <c r="A5694" s="2">
        <v>5693</v>
      </c>
      <c r="B5694" s="2" t="s">
        <v>8426</v>
      </c>
      <c r="C5694" s="2">
        <f>YEAR(Data!$D5694)</f>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2">
        <v>36.447299999999998</v>
      </c>
    </row>
    <row r="5695" spans="1:22" ht="14.25" customHeight="1">
      <c r="A5695" s="2">
        <v>5694</v>
      </c>
      <c r="B5695" s="2" t="s">
        <v>8426</v>
      </c>
      <c r="C5695" s="2">
        <f>YEAR(Data!$D5695)</f>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26.400000000000002</v>
      </c>
      <c r="T5695" s="2">
        <v>5</v>
      </c>
      <c r="U5695" s="2">
        <v>0</v>
      </c>
      <c r="V5695" s="2">
        <v>12.672000000000001</v>
      </c>
    </row>
    <row r="5696" spans="1:22" ht="14.25" customHeight="1">
      <c r="A5696" s="2">
        <v>5695</v>
      </c>
      <c r="B5696" s="2" t="s">
        <v>8426</v>
      </c>
      <c r="C5696" s="2">
        <f>YEAR(Data!$D5696)</f>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542.93999999999994</v>
      </c>
      <c r="T5696" s="2">
        <v>3</v>
      </c>
      <c r="U5696" s="2">
        <v>0</v>
      </c>
      <c r="V5696" s="2">
        <v>141.1644</v>
      </c>
    </row>
    <row r="5697" spans="1:22" ht="14.25" customHeight="1">
      <c r="A5697" s="2">
        <v>5696</v>
      </c>
      <c r="B5697" s="2" t="s">
        <v>8427</v>
      </c>
      <c r="C5697" s="2">
        <f>YEAR(Data!$D5697)</f>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71.088000000000008</v>
      </c>
      <c r="T5697" s="2">
        <v>2</v>
      </c>
      <c r="U5697" s="2">
        <v>0.2</v>
      </c>
      <c r="V5697" s="2">
        <v>-1.7772000000000041</v>
      </c>
    </row>
    <row r="5698" spans="1:22" ht="14.25" customHeight="1">
      <c r="A5698" s="2">
        <v>5697</v>
      </c>
      <c r="B5698" s="2" t="s">
        <v>8428</v>
      </c>
      <c r="C5698" s="2">
        <f>YEAR(Data!$D5698)</f>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27.395999999999997</v>
      </c>
      <c r="T5698" s="2">
        <v>9</v>
      </c>
      <c r="U5698" s="2">
        <v>0.8</v>
      </c>
      <c r="V5698" s="2">
        <v>-42.46380000000002</v>
      </c>
    </row>
    <row r="5699" spans="1:22" ht="14.25" customHeight="1">
      <c r="A5699" s="2">
        <v>5698</v>
      </c>
      <c r="B5699" s="2" t="s">
        <v>8428</v>
      </c>
      <c r="C5699" s="2">
        <f>YEAR(Data!$D5699)</f>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13.455999999999998</v>
      </c>
      <c r="T5699" s="2">
        <v>1</v>
      </c>
      <c r="U5699" s="2">
        <v>0.8</v>
      </c>
      <c r="V5699" s="2">
        <v>-23.548000000000009</v>
      </c>
    </row>
    <row r="5700" spans="1:22" ht="14.25" customHeight="1">
      <c r="A5700" s="2">
        <v>5699</v>
      </c>
      <c r="B5700" s="2" t="s">
        <v>8429</v>
      </c>
      <c r="C5700" s="2">
        <f>YEAR(Data!$D5700)</f>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11.840000000000002</v>
      </c>
      <c r="T5700" s="2">
        <v>1</v>
      </c>
      <c r="U5700" s="2">
        <v>0.2</v>
      </c>
      <c r="V5700" s="2">
        <v>4.4399999999999995</v>
      </c>
    </row>
    <row r="5701" spans="1:22" ht="14.25" customHeight="1">
      <c r="A5701" s="2">
        <v>5700</v>
      </c>
      <c r="B5701" s="2" t="s">
        <v>8430</v>
      </c>
      <c r="C5701" s="2">
        <f>YEAR(Data!$D5701)</f>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2">
        <v>17.581200000000003</v>
      </c>
    </row>
    <row r="5702" spans="1:22" ht="14.25" customHeight="1">
      <c r="A5702" s="2">
        <v>5701</v>
      </c>
      <c r="B5702" s="2" t="s">
        <v>8431</v>
      </c>
      <c r="C5702" s="2">
        <f>YEAR(Data!$D5702)</f>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2">
        <v>15.281999999999998</v>
      </c>
    </row>
    <row r="5703" spans="1:22" ht="14.25" customHeight="1">
      <c r="A5703" s="2">
        <v>5702</v>
      </c>
      <c r="B5703" s="2" t="s">
        <v>8431</v>
      </c>
      <c r="C5703" s="2">
        <f>YEAR(Data!$D5703)</f>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139.96000000000004</v>
      </c>
      <c r="T5703" s="2">
        <v>5</v>
      </c>
      <c r="U5703" s="2">
        <v>0.2</v>
      </c>
      <c r="V5703" s="2">
        <v>-22.743500000000004</v>
      </c>
    </row>
    <row r="5704" spans="1:22" ht="14.25" customHeight="1">
      <c r="A5704" s="2">
        <v>5703</v>
      </c>
      <c r="B5704" s="2" t="s">
        <v>8432</v>
      </c>
      <c r="C5704" s="2">
        <f>YEAR(Data!$D5704)</f>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2">
        <v>0.29519999999999957</v>
      </c>
    </row>
    <row r="5705" spans="1:22" ht="14.25" customHeight="1">
      <c r="A5705" s="2">
        <v>5704</v>
      </c>
      <c r="B5705" s="2" t="s">
        <v>8432</v>
      </c>
      <c r="C5705" s="2">
        <f>YEAR(Data!$D5705)</f>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2">
        <v>-52.336500000000029</v>
      </c>
    </row>
    <row r="5706" spans="1:22" ht="14.25" customHeight="1">
      <c r="A5706" s="2">
        <v>5705</v>
      </c>
      <c r="B5706" s="2" t="s">
        <v>8432</v>
      </c>
      <c r="C5706" s="2">
        <f>YEAR(Data!$D5706)</f>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2">
        <v>42.893499999999975</v>
      </c>
    </row>
    <row r="5707" spans="1:22" ht="14.25" customHeight="1">
      <c r="A5707" s="2">
        <v>5706</v>
      </c>
      <c r="B5707" s="2" t="s">
        <v>8433</v>
      </c>
      <c r="C5707" s="2">
        <f>YEAR(Data!$D5707)</f>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2">
        <v>3.3755999999999986</v>
      </c>
    </row>
    <row r="5708" spans="1:22" ht="14.25" customHeight="1">
      <c r="A5708" s="2">
        <v>5707</v>
      </c>
      <c r="B5708" s="2" t="s">
        <v>8434</v>
      </c>
      <c r="C5708" s="2">
        <f>YEAR(Data!$D5708)</f>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2">
        <v>14.563799999999997</v>
      </c>
    </row>
    <row r="5709" spans="1:22" ht="14.25" customHeight="1">
      <c r="A5709" s="2">
        <v>5708</v>
      </c>
      <c r="B5709" s="2" t="s">
        <v>8435</v>
      </c>
      <c r="C5709" s="2">
        <f>YEAR(Data!$D5709)</f>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2">
        <v>30.187200000000001</v>
      </c>
    </row>
    <row r="5710" spans="1:22" ht="14.25" customHeight="1">
      <c r="A5710" s="2">
        <v>5709</v>
      </c>
      <c r="B5710" s="2" t="s">
        <v>8435</v>
      </c>
      <c r="C5710" s="2">
        <f>YEAR(Data!$D5710)</f>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2">
        <v>7.158600000000007</v>
      </c>
    </row>
    <row r="5711" spans="1:22" ht="14.25" customHeight="1">
      <c r="A5711" s="2">
        <v>5710</v>
      </c>
      <c r="B5711" s="2" t="s">
        <v>8435</v>
      </c>
      <c r="C5711" s="2">
        <f>YEAR(Data!$D5711)</f>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127.76400000000001</v>
      </c>
      <c r="T5711" s="2">
        <v>2</v>
      </c>
      <c r="U5711" s="2">
        <v>0.1</v>
      </c>
      <c r="V5711" s="2">
        <v>21.294000000000008</v>
      </c>
    </row>
    <row r="5712" spans="1:22" ht="14.25" customHeight="1">
      <c r="A5712" s="2">
        <v>5711</v>
      </c>
      <c r="B5712" s="2" t="s">
        <v>8435</v>
      </c>
      <c r="C5712" s="2">
        <f>YEAR(Data!$D5712)</f>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2">
        <v>1014.9797</v>
      </c>
    </row>
    <row r="5713" spans="1:22" ht="14.25" customHeight="1">
      <c r="A5713" s="2">
        <v>5712</v>
      </c>
      <c r="B5713" s="2" t="s">
        <v>8435</v>
      </c>
      <c r="C5713" s="2">
        <f>YEAR(Data!$D5713)</f>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2">
        <v>9.3312000000000008</v>
      </c>
    </row>
    <row r="5714" spans="1:22" ht="14.25" customHeight="1">
      <c r="A5714" s="2">
        <v>5713</v>
      </c>
      <c r="B5714" s="2" t="s">
        <v>8436</v>
      </c>
      <c r="C5714" s="2">
        <f>YEAR(Data!$D5714)</f>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2">
        <v>4.1390999999999991</v>
      </c>
    </row>
    <row r="5715" spans="1:22" ht="14.25" customHeight="1">
      <c r="A5715" s="2">
        <v>5714</v>
      </c>
      <c r="B5715" s="2" t="s">
        <v>8437</v>
      </c>
      <c r="C5715" s="2">
        <f>YEAR(Data!$D5715)</f>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5.9399999999999995</v>
      </c>
      <c r="T5715" s="2">
        <v>3</v>
      </c>
      <c r="U5715" s="2">
        <v>0</v>
      </c>
      <c r="V5715" s="2">
        <v>1.6037999999999999</v>
      </c>
    </row>
    <row r="5716" spans="1:22" ht="14.25" customHeight="1">
      <c r="A5716" s="2">
        <v>5715</v>
      </c>
      <c r="B5716" s="2" t="s">
        <v>8438</v>
      </c>
      <c r="C5716" s="2">
        <f>YEAR(Data!$D5716)</f>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177.54999999999998</v>
      </c>
      <c r="T5716" s="2">
        <v>5</v>
      </c>
      <c r="U5716" s="2">
        <v>0</v>
      </c>
      <c r="V5716" s="2">
        <v>47.938500000000005</v>
      </c>
    </row>
    <row r="5717" spans="1:22" ht="14.25" customHeight="1">
      <c r="A5717" s="2">
        <v>5716</v>
      </c>
      <c r="B5717" s="2" t="s">
        <v>8439</v>
      </c>
      <c r="C5717" s="2">
        <f>YEAR(Data!$D5717)</f>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619.94999999999993</v>
      </c>
      <c r="T5717" s="2">
        <v>5</v>
      </c>
      <c r="U5717" s="2">
        <v>0</v>
      </c>
      <c r="V5717" s="2">
        <v>111.59099999999995</v>
      </c>
    </row>
    <row r="5718" spans="1:22" ht="14.25" customHeight="1">
      <c r="A5718" s="2">
        <v>5717</v>
      </c>
      <c r="B5718" s="2" t="s">
        <v>8439</v>
      </c>
      <c r="C5718" s="2">
        <f>YEAR(Data!$D5718)</f>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29.160000000000004</v>
      </c>
      <c r="T5718" s="2">
        <v>3</v>
      </c>
      <c r="U5718" s="2">
        <v>0</v>
      </c>
      <c r="V5718" s="2">
        <v>8.4563999999999986</v>
      </c>
    </row>
    <row r="5719" spans="1:22" ht="14.25" customHeight="1">
      <c r="A5719" s="2">
        <v>5718</v>
      </c>
      <c r="B5719" s="2" t="s">
        <v>8439</v>
      </c>
      <c r="C5719" s="2">
        <f>YEAR(Data!$D5719)</f>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57.959999999999994</v>
      </c>
      <c r="T5719" s="2">
        <v>7</v>
      </c>
      <c r="U5719" s="2">
        <v>0</v>
      </c>
      <c r="V5719" s="2">
        <v>27.241199999999996</v>
      </c>
    </row>
    <row r="5720" spans="1:22" ht="14.25" customHeight="1">
      <c r="A5720" s="2">
        <v>5719</v>
      </c>
      <c r="B5720" s="2" t="s">
        <v>8439</v>
      </c>
      <c r="C5720" s="2">
        <f>YEAR(Data!$D5720)</f>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2">
        <v>5.2272000000000007</v>
      </c>
    </row>
    <row r="5721" spans="1:22" ht="14.25" customHeight="1">
      <c r="A5721" s="2">
        <v>5720</v>
      </c>
      <c r="B5721" s="2" t="s">
        <v>8440</v>
      </c>
      <c r="C5721" s="2">
        <f>YEAR(Data!$D5721)</f>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2">
        <v>21.164000000000005</v>
      </c>
    </row>
    <row r="5722" spans="1:22" ht="14.25" customHeight="1">
      <c r="A5722" s="2">
        <v>5721</v>
      </c>
      <c r="B5722" s="2" t="s">
        <v>8441</v>
      </c>
      <c r="C5722" s="2">
        <f>YEAR(Data!$D5722)</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2.289000000000001</v>
      </c>
    </row>
    <row r="5723" spans="1:22" ht="14.25" customHeight="1">
      <c r="A5723" s="2">
        <v>5722</v>
      </c>
      <c r="B5723" s="2" t="s">
        <v>8441</v>
      </c>
      <c r="C5723" s="2">
        <f>YEAR(Data!$D5723)</f>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91.176000000000016</v>
      </c>
      <c r="T5723" s="2">
        <v>3</v>
      </c>
      <c r="U5723" s="2">
        <v>0.2</v>
      </c>
      <c r="V5723" s="2">
        <v>4.5587999999999944</v>
      </c>
    </row>
    <row r="5724" spans="1:22" ht="14.25" customHeight="1">
      <c r="A5724" s="2">
        <v>5723</v>
      </c>
      <c r="B5724" s="2" t="s">
        <v>8441</v>
      </c>
      <c r="C5724" s="2">
        <f>YEAR(Data!$D5724)</f>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159.96800000000002</v>
      </c>
      <c r="T5724" s="2">
        <v>4</v>
      </c>
      <c r="U5724" s="2">
        <v>0.2</v>
      </c>
      <c r="V5724" s="2">
        <v>29.993999999999986</v>
      </c>
    </row>
    <row r="5725" spans="1:22" ht="14.25" customHeight="1">
      <c r="A5725" s="2">
        <v>5724</v>
      </c>
      <c r="B5725" s="2" t="s">
        <v>8442</v>
      </c>
      <c r="C5725" s="2">
        <f>YEAR(Data!$D5725)</f>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2">
        <v>6.2208000000000006</v>
      </c>
    </row>
    <row r="5726" spans="1:22" ht="14.25" customHeight="1">
      <c r="A5726" s="2">
        <v>5725</v>
      </c>
      <c r="B5726" s="2" t="s">
        <v>8443</v>
      </c>
      <c r="C5726" s="2">
        <f>YEAR(Data!$D5726)</f>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2">
        <v>-82.884</v>
      </c>
    </row>
    <row r="5727" spans="1:22" ht="14.25" customHeight="1">
      <c r="A5727" s="2">
        <v>5726</v>
      </c>
      <c r="B5727" s="2" t="s">
        <v>8444</v>
      </c>
      <c r="C5727" s="2">
        <f>YEAR(Data!$D5727)</f>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2">
        <v>395.96040000000005</v>
      </c>
    </row>
    <row r="5728" spans="1:22" ht="14.25" customHeight="1">
      <c r="A5728" s="2">
        <v>5727</v>
      </c>
      <c r="B5728" s="2" t="s">
        <v>8445</v>
      </c>
      <c r="C5728" s="2">
        <f>YEAR(Data!$D5728)</f>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2">
        <v>118.29299999999989</v>
      </c>
    </row>
    <row r="5729" spans="1:22" ht="14.25" customHeight="1">
      <c r="A5729" s="2">
        <v>5728</v>
      </c>
      <c r="B5729" s="2" t="s">
        <v>8446</v>
      </c>
      <c r="C5729" s="2">
        <f>YEAR(Data!$D5729)</f>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178.10999999999999</v>
      </c>
      <c r="T5729" s="2">
        <v>3</v>
      </c>
      <c r="U5729" s="2">
        <v>0</v>
      </c>
      <c r="V5729" s="2">
        <v>32.059799999999996</v>
      </c>
    </row>
    <row r="5730" spans="1:22" ht="14.25" customHeight="1">
      <c r="A5730" s="2">
        <v>5729</v>
      </c>
      <c r="B5730" s="2" t="s">
        <v>8446</v>
      </c>
      <c r="C5730" s="2">
        <f>YEAR(Data!$D5730)</f>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2">
        <v>305.13000000000011</v>
      </c>
    </row>
    <row r="5731" spans="1:22" ht="14.25" customHeight="1">
      <c r="A5731" s="2">
        <v>5730</v>
      </c>
      <c r="B5731" s="2" t="s">
        <v>8446</v>
      </c>
      <c r="C5731" s="2">
        <f>YEAR(Data!$D5731)</f>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2">
        <v>28.087600000000002</v>
      </c>
    </row>
    <row r="5732" spans="1:22" ht="14.25" customHeight="1">
      <c r="A5732" s="2">
        <v>5731</v>
      </c>
      <c r="B5732" s="2" t="s">
        <v>8446</v>
      </c>
      <c r="C5732" s="2">
        <f>YEAR(Data!$D5732)</f>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2">
        <v>41.392799999999966</v>
      </c>
    </row>
    <row r="5733" spans="1:22" ht="14.25" customHeight="1">
      <c r="A5733" s="2">
        <v>5732</v>
      </c>
      <c r="B5733" s="2" t="s">
        <v>8446</v>
      </c>
      <c r="C5733" s="2">
        <f>YEAR(Data!$D5733)</f>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2">
        <v>12.659199999999998</v>
      </c>
    </row>
    <row r="5734" spans="1:22" ht="14.25" customHeight="1">
      <c r="A5734" s="2">
        <v>5733</v>
      </c>
      <c r="B5734" s="2" t="s">
        <v>8447</v>
      </c>
      <c r="C5734" s="2">
        <f>YEAR(Data!$D5734)</f>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2">
        <v>185.25779999999997</v>
      </c>
    </row>
    <row r="5735" spans="1:22" ht="14.25" customHeight="1">
      <c r="A5735" s="2">
        <v>5734</v>
      </c>
      <c r="B5735" s="2" t="s">
        <v>8447</v>
      </c>
      <c r="C5735" s="2">
        <f>YEAR(Data!$D5735)</f>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2">
        <v>7.9794000000000018</v>
      </c>
    </row>
    <row r="5736" spans="1:22" ht="14.25" customHeight="1">
      <c r="A5736" s="2">
        <v>5735</v>
      </c>
      <c r="B5736" s="2" t="s">
        <v>8447</v>
      </c>
      <c r="C5736" s="2">
        <f>YEAR(Data!$D5736)</f>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2">
        <v>8.5543999999999976</v>
      </c>
    </row>
    <row r="5737" spans="1:22" ht="14.25" customHeight="1">
      <c r="A5737" s="2">
        <v>5736</v>
      </c>
      <c r="B5737" s="2" t="s">
        <v>8449</v>
      </c>
      <c r="C5737" s="2">
        <f>YEAR(Data!$D5737)</f>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13.919999999999998</v>
      </c>
      <c r="T5737" s="2">
        <v>3</v>
      </c>
      <c r="U5737" s="2">
        <v>0.2</v>
      </c>
      <c r="V5737" s="2">
        <v>4.8720000000000008</v>
      </c>
    </row>
    <row r="5738" spans="1:22" ht="14.25" customHeight="1">
      <c r="A5738" s="2">
        <v>5737</v>
      </c>
      <c r="B5738" s="2" t="s">
        <v>8450</v>
      </c>
      <c r="C5738" s="2">
        <f>YEAR(Data!$D5738)</f>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2">
        <v>9.2927999999999997</v>
      </c>
    </row>
    <row r="5739" spans="1:22" ht="14.25" customHeight="1">
      <c r="A5739" s="2">
        <v>5738</v>
      </c>
      <c r="B5739" s="2" t="s">
        <v>8450</v>
      </c>
      <c r="C5739" s="2">
        <f>YEAR(Data!$D5739)</f>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5.7899999999999991</v>
      </c>
    </row>
    <row r="5740" spans="1:22" ht="14.25" customHeight="1">
      <c r="A5740" s="2">
        <v>5739</v>
      </c>
      <c r="B5740" s="2" t="s">
        <v>8451</v>
      </c>
      <c r="C5740" s="2">
        <f>YEAR(Data!$D5740)</f>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38.376000000000005</v>
      </c>
      <c r="T5740" s="2">
        <v>3</v>
      </c>
      <c r="U5740" s="2">
        <v>0.2</v>
      </c>
      <c r="V5740" s="2">
        <v>13.4316</v>
      </c>
    </row>
    <row r="5741" spans="1:22" ht="14.25" customHeight="1">
      <c r="A5741" s="2">
        <v>5740</v>
      </c>
      <c r="B5741" s="2" t="s">
        <v>8452</v>
      </c>
      <c r="C5741" s="2">
        <f>YEAR(Data!$D5741)</f>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2">
        <v>6.3504000000000005</v>
      </c>
    </row>
    <row r="5742" spans="1:22" ht="14.25" customHeight="1">
      <c r="A5742" s="2">
        <v>5741</v>
      </c>
      <c r="B5742" s="2" t="s">
        <v>8452</v>
      </c>
      <c r="C5742" s="2">
        <f>YEAR(Data!$D5742)</f>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2">
        <v>10.0624</v>
      </c>
    </row>
    <row r="5743" spans="1:22" ht="14.25" customHeight="1">
      <c r="A5743" s="2">
        <v>5742</v>
      </c>
      <c r="B5743" s="2" t="s">
        <v>8452</v>
      </c>
      <c r="C5743" s="2">
        <f>YEAR(Data!$D5743)</f>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2">
        <v>53.271999999999991</v>
      </c>
    </row>
    <row r="5744" spans="1:22" ht="14.25" customHeight="1">
      <c r="A5744" s="2">
        <v>5743</v>
      </c>
      <c r="B5744" s="2" t="s">
        <v>8452</v>
      </c>
      <c r="C5744" s="2">
        <f>YEAR(Data!$D5744)</f>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2">
        <v>12.8256</v>
      </c>
    </row>
    <row r="5745" spans="1:22" ht="14.25" customHeight="1">
      <c r="A5745" s="2">
        <v>5744</v>
      </c>
      <c r="B5745" s="2" t="s">
        <v>8452</v>
      </c>
      <c r="C5745" s="2">
        <f>YEAR(Data!$D5745)</f>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2">
        <v>9.6191999999999993</v>
      </c>
    </row>
    <row r="5746" spans="1:22" ht="14.25" customHeight="1">
      <c r="A5746" s="2">
        <v>5745</v>
      </c>
      <c r="B5746" s="2" t="s">
        <v>8452</v>
      </c>
      <c r="C5746" s="2">
        <f>YEAR(Data!$D5746)</f>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2">
        <v>7.9547999999999632</v>
      </c>
    </row>
    <row r="5747" spans="1:22" ht="14.25" customHeight="1">
      <c r="A5747" s="2">
        <v>5746</v>
      </c>
      <c r="B5747" s="2" t="s">
        <v>8452</v>
      </c>
      <c r="C5747" s="2">
        <f>YEAR(Data!$D5747)</f>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21.560000000000002</v>
      </c>
      <c r="T5747" s="2">
        <v>7</v>
      </c>
      <c r="U5747" s="2">
        <v>0</v>
      </c>
      <c r="V5747" s="2">
        <v>6.8991999999999987</v>
      </c>
    </row>
    <row r="5748" spans="1:22" ht="14.25" customHeight="1">
      <c r="A5748" s="2">
        <v>5747</v>
      </c>
      <c r="B5748" s="2" t="s">
        <v>8453</v>
      </c>
      <c r="C5748" s="2">
        <f>YEAR(Data!$D5748)</f>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249.58400000000003</v>
      </c>
      <c r="T5748" s="2">
        <v>2</v>
      </c>
      <c r="U5748" s="2">
        <v>0.2</v>
      </c>
      <c r="V5748" s="2">
        <v>31.197999999999986</v>
      </c>
    </row>
    <row r="5749" spans="1:22" ht="14.25" customHeight="1">
      <c r="A5749" s="2">
        <v>5748</v>
      </c>
      <c r="B5749" s="2" t="s">
        <v>8453</v>
      </c>
      <c r="C5749" s="2">
        <f>YEAR(Data!$D5749)</f>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2">
        <v>17.879399999999997</v>
      </c>
    </row>
    <row r="5750" spans="1:22" ht="14.25" customHeight="1">
      <c r="A5750" s="2">
        <v>5749</v>
      </c>
      <c r="B5750" s="2" t="s">
        <v>8453</v>
      </c>
      <c r="C5750" s="2">
        <f>YEAR(Data!$D5750)</f>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16.560000000000002</v>
      </c>
      <c r="T5750" s="2">
        <v>3</v>
      </c>
      <c r="U5750" s="2">
        <v>0.2</v>
      </c>
      <c r="V5750" s="2">
        <v>-2.4840000000000018</v>
      </c>
    </row>
    <row r="5751" spans="1:22" ht="14.25" customHeight="1">
      <c r="A5751" s="2">
        <v>5750</v>
      </c>
      <c r="B5751" s="2" t="s">
        <v>8454</v>
      </c>
      <c r="C5751" s="2">
        <f>YEAR(Data!$D5751)</f>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2">
        <v>36.725500000000004</v>
      </c>
    </row>
    <row r="5752" spans="1:22" ht="14.25" customHeight="1">
      <c r="A5752" s="2">
        <v>5751</v>
      </c>
      <c r="B5752" s="2" t="s">
        <v>8455</v>
      </c>
      <c r="C5752" s="2">
        <f>YEAR(Data!$D5752)</f>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2">
        <v>-184.83660000000003</v>
      </c>
    </row>
    <row r="5753" spans="1:22" ht="14.25" customHeight="1">
      <c r="A5753" s="2">
        <v>5752</v>
      </c>
      <c r="B5753" s="2" t="s">
        <v>8457</v>
      </c>
      <c r="C5753" s="2">
        <f>YEAR(Data!$D5753)</f>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44.400000000000006</v>
      </c>
      <c r="T5753" s="2">
        <v>3</v>
      </c>
      <c r="U5753" s="2">
        <v>0</v>
      </c>
      <c r="V5753" s="2">
        <v>22.200000000000003</v>
      </c>
    </row>
    <row r="5754" spans="1:22" ht="14.25" customHeight="1">
      <c r="A5754" s="2">
        <v>5753</v>
      </c>
      <c r="B5754" s="2" t="s">
        <v>8457</v>
      </c>
      <c r="C5754" s="2">
        <f>YEAR(Data!$D5754)</f>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2">
        <v>9.4989999999999988</v>
      </c>
    </row>
    <row r="5755" spans="1:22" ht="14.25" customHeight="1">
      <c r="A5755" s="2">
        <v>5754</v>
      </c>
      <c r="B5755" s="2" t="s">
        <v>8460</v>
      </c>
      <c r="C5755" s="2">
        <f>YEAR(Data!$D5755)</f>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2">
        <v>225.26400000000001</v>
      </c>
    </row>
    <row r="5756" spans="1:22" ht="14.25" customHeight="1">
      <c r="A5756" s="2">
        <v>5755</v>
      </c>
      <c r="B5756" s="2" t="s">
        <v>8461</v>
      </c>
      <c r="C5756" s="2">
        <f>YEAR(Data!$D5756)</f>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2">
        <v>1.4455999999999998</v>
      </c>
    </row>
    <row r="5757" spans="1:22" ht="14.25" customHeight="1">
      <c r="A5757" s="2">
        <v>5756</v>
      </c>
      <c r="B5757" s="2" t="s">
        <v>8462</v>
      </c>
      <c r="C5757" s="2">
        <f>YEAR(Data!$D5757)</f>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3.1599999999999993</v>
      </c>
      <c r="T5757" s="2">
        <v>4</v>
      </c>
      <c r="U5757" s="2">
        <v>0.8</v>
      </c>
      <c r="V5757" s="2">
        <v>-8.532</v>
      </c>
    </row>
    <row r="5758" spans="1:22" ht="14.25" customHeight="1">
      <c r="A5758" s="2">
        <v>5757</v>
      </c>
      <c r="B5758" s="2" t="s">
        <v>8462</v>
      </c>
      <c r="C5758" s="2">
        <f>YEAR(Data!$D5758)</f>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2">
        <v>624.98749999999995</v>
      </c>
    </row>
    <row r="5759" spans="1:22" ht="14.25" customHeight="1">
      <c r="A5759" s="2">
        <v>5758</v>
      </c>
      <c r="B5759" s="2" t="s">
        <v>8463</v>
      </c>
      <c r="C5759" s="2">
        <f>YEAR(Data!$D5759)</f>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2">
        <v>12.114900000000002</v>
      </c>
    </row>
    <row r="5760" spans="1:22" ht="14.25" customHeight="1">
      <c r="A5760" s="2">
        <v>5759</v>
      </c>
      <c r="B5760" s="2" t="s">
        <v>8466</v>
      </c>
      <c r="C5760" s="2">
        <f>YEAR(Data!$D5760)</f>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2">
        <v>-1.9791000000000025</v>
      </c>
    </row>
    <row r="5761" spans="1:22" ht="14.25" customHeight="1">
      <c r="A5761" s="2">
        <v>5760</v>
      </c>
      <c r="B5761" s="2" t="s">
        <v>8467</v>
      </c>
      <c r="C5761" s="2">
        <f>YEAR(Data!$D5761)</f>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2">
        <v>125.14319999999998</v>
      </c>
    </row>
    <row r="5762" spans="1:22" ht="14.25" customHeight="1">
      <c r="A5762" s="2">
        <v>5761</v>
      </c>
      <c r="B5762" s="2" t="s">
        <v>8467</v>
      </c>
      <c r="C5762" s="2">
        <f>YEAR(Data!$D5762)</f>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2">
        <v>2.1546000000000003</v>
      </c>
    </row>
    <row r="5763" spans="1:22" ht="14.25" customHeight="1">
      <c r="A5763" s="2">
        <v>5762</v>
      </c>
      <c r="B5763" s="2" t="s">
        <v>8468</v>
      </c>
      <c r="C5763" s="2">
        <f>YEAR(Data!$D5763)</f>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542.93999999999994</v>
      </c>
      <c r="T5763" s="2">
        <v>3</v>
      </c>
      <c r="U5763" s="2">
        <v>0</v>
      </c>
      <c r="V5763" s="2">
        <v>152.02319999999997</v>
      </c>
    </row>
    <row r="5764" spans="1:22" ht="14.25" customHeight="1">
      <c r="A5764" s="2">
        <v>5763</v>
      </c>
      <c r="B5764" s="2" t="s">
        <v>8468</v>
      </c>
      <c r="C5764" s="2">
        <f>YEAR(Data!$D5764)</f>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2">
        <v>19.7712</v>
      </c>
    </row>
    <row r="5765" spans="1:22" ht="14.25" customHeight="1">
      <c r="A5765" s="2">
        <v>5764</v>
      </c>
      <c r="B5765" s="2" t="s">
        <v>8470</v>
      </c>
      <c r="C5765" s="2">
        <f>YEAR(Data!$D5765)</f>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1448.8200000000002</v>
      </c>
      <c r="T5765" s="2">
        <v>10</v>
      </c>
      <c r="U5765" s="2">
        <v>0.1</v>
      </c>
      <c r="V5765" s="2">
        <v>209.27399999999992</v>
      </c>
    </row>
    <row r="5766" spans="1:22" ht="14.25" customHeight="1">
      <c r="A5766" s="2">
        <v>5765</v>
      </c>
      <c r="B5766" s="2" t="s">
        <v>8471</v>
      </c>
      <c r="C5766" s="2">
        <f>YEAR(Data!$D5766)</f>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2">
        <v>17.693999999999988</v>
      </c>
    </row>
    <row r="5767" spans="1:22" ht="14.25" customHeight="1">
      <c r="A5767" s="2">
        <v>5766</v>
      </c>
      <c r="B5767" s="2" t="s">
        <v>8472</v>
      </c>
      <c r="C5767" s="2">
        <f>YEAR(Data!$D5767)</f>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2">
        <v>25.018199999999993</v>
      </c>
    </row>
    <row r="5768" spans="1:22" ht="14.25" customHeight="1">
      <c r="A5768" s="2">
        <v>5767</v>
      </c>
      <c r="B5768" s="2" t="s">
        <v>8474</v>
      </c>
      <c r="C5768" s="2">
        <f>YEAR(Data!$D5768)</f>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60.144000000000005</v>
      </c>
      <c r="T5768" s="2">
        <v>6</v>
      </c>
      <c r="U5768" s="2">
        <v>0.2</v>
      </c>
      <c r="V5768" s="2">
        <v>20.298599999999993</v>
      </c>
    </row>
    <row r="5769" spans="1:22" ht="14.25" customHeight="1">
      <c r="A5769" s="2">
        <v>5768</v>
      </c>
      <c r="B5769" s="2" t="s">
        <v>8475</v>
      </c>
      <c r="C5769" s="2">
        <f>YEAR(Data!$D5769)</f>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2">
        <v>20.234999999999996</v>
      </c>
    </row>
    <row r="5770" spans="1:22" ht="14.25" customHeight="1">
      <c r="A5770" s="2">
        <v>5769</v>
      </c>
      <c r="B5770" s="2" t="s">
        <v>8476</v>
      </c>
      <c r="C5770" s="2">
        <f>YEAR(Data!$D5770)</f>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2">
        <v>1.512</v>
      </c>
    </row>
    <row r="5771" spans="1:22" ht="14.25" customHeight="1">
      <c r="A5771" s="2">
        <v>5770</v>
      </c>
      <c r="B5771" s="2" t="s">
        <v>8476</v>
      </c>
      <c r="C5771" s="2">
        <f>YEAR(Data!$D5771)</f>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2">
        <v>10.223999999999998</v>
      </c>
    </row>
    <row r="5772" spans="1:22" ht="14.25" customHeight="1">
      <c r="A5772" s="2">
        <v>5771</v>
      </c>
      <c r="B5772" s="2" t="s">
        <v>8477</v>
      </c>
      <c r="C5772" s="2">
        <f>YEAR(Data!$D5772)</f>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2">
        <v>4.6220999999999997</v>
      </c>
    </row>
    <row r="5773" spans="1:22" ht="14.25" customHeight="1">
      <c r="A5773" s="2">
        <v>5772</v>
      </c>
      <c r="B5773" s="2" t="s">
        <v>8477</v>
      </c>
      <c r="C5773" s="2">
        <f>YEAR(Data!$D5773)</f>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2">
        <v>335.85479999999984</v>
      </c>
    </row>
    <row r="5774" spans="1:22" ht="14.25" customHeight="1">
      <c r="A5774" s="2">
        <v>5773</v>
      </c>
      <c r="B5774" s="2" t="s">
        <v>8478</v>
      </c>
      <c r="C5774" s="2">
        <f>YEAR(Data!$D5774)</f>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2">
        <v>233.99610000000001</v>
      </c>
    </row>
    <row r="5775" spans="1:22" ht="14.25" customHeight="1">
      <c r="A5775" s="2">
        <v>5774</v>
      </c>
      <c r="B5775" s="2" t="s">
        <v>8479</v>
      </c>
      <c r="C5775" s="2">
        <f>YEAR(Data!$D5775)</f>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23.968000000000004</v>
      </c>
      <c r="T5775" s="2">
        <v>2</v>
      </c>
      <c r="U5775" s="2">
        <v>0.2</v>
      </c>
      <c r="V5775" s="2">
        <v>2.3967999999999989</v>
      </c>
    </row>
    <row r="5776" spans="1:22" ht="14.25" customHeight="1">
      <c r="A5776" s="2">
        <v>5775</v>
      </c>
      <c r="B5776" s="2" t="s">
        <v>8480</v>
      </c>
      <c r="C5776" s="2">
        <f>YEAR(Data!$D5776)</f>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638.28800000000012</v>
      </c>
      <c r="T5776" s="2">
        <v>7</v>
      </c>
      <c r="U5776" s="2">
        <v>0.2</v>
      </c>
      <c r="V5776" s="2">
        <v>-31.914400000000015</v>
      </c>
    </row>
    <row r="5777" spans="1:22" ht="14.25" customHeight="1">
      <c r="A5777" s="2">
        <v>5776</v>
      </c>
      <c r="B5777" s="2" t="s">
        <v>8480</v>
      </c>
      <c r="C5777" s="2">
        <f>YEAR(Data!$D5777)</f>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13.208000000000002</v>
      </c>
      <c r="T5777" s="2">
        <v>1</v>
      </c>
      <c r="U5777" s="2">
        <v>0.2</v>
      </c>
      <c r="V5777" s="2">
        <v>4.6228000000000007</v>
      </c>
    </row>
    <row r="5778" spans="1:22" ht="14.25" customHeight="1">
      <c r="A5778" s="2">
        <v>5777</v>
      </c>
      <c r="B5778" s="2" t="s">
        <v>8481</v>
      </c>
      <c r="C5778" s="2">
        <f>YEAR(Data!$D5778)</f>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2">
        <v>5.8230000000000004</v>
      </c>
    </row>
    <row r="5779" spans="1:22" ht="14.25" customHeight="1">
      <c r="A5779" s="2">
        <v>5778</v>
      </c>
      <c r="B5779" s="2" t="s">
        <v>8482</v>
      </c>
      <c r="C5779" s="2">
        <f>YEAR(Data!$D5779)</f>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2">
        <v>50.327999999999996</v>
      </c>
    </row>
    <row r="5780" spans="1:22" ht="14.25" customHeight="1">
      <c r="A5780" s="2">
        <v>5779</v>
      </c>
      <c r="B5780" s="2" t="s">
        <v>8483</v>
      </c>
      <c r="C5780" s="2">
        <f>YEAR(Data!$D5780)</f>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2">
        <v>7.9248000000000012</v>
      </c>
    </row>
    <row r="5781" spans="1:22" ht="14.25" customHeight="1">
      <c r="A5781" s="2">
        <v>5780</v>
      </c>
      <c r="B5781" s="2" t="s">
        <v>8483</v>
      </c>
      <c r="C5781" s="2">
        <f>YEAR(Data!$D5781)</f>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112.64800000000001</v>
      </c>
      <c r="T5781" s="2">
        <v>1</v>
      </c>
      <c r="U5781" s="2">
        <v>0.2</v>
      </c>
      <c r="V5781" s="2">
        <v>11.264799999999997</v>
      </c>
    </row>
    <row r="5782" spans="1:22" ht="14.25" customHeight="1">
      <c r="A5782" s="2">
        <v>5781</v>
      </c>
      <c r="B5782" s="2" t="s">
        <v>8484</v>
      </c>
      <c r="C5782" s="2">
        <f>YEAR(Data!$D5782)</f>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2">
        <v>24.291899999999998</v>
      </c>
    </row>
    <row r="5783" spans="1:22" ht="14.25" customHeight="1">
      <c r="A5783" s="2">
        <v>5782</v>
      </c>
      <c r="B5783" s="2" t="s">
        <v>8487</v>
      </c>
      <c r="C5783" s="2">
        <f>YEAR(Data!$D5783)</f>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2">
        <v>0.59670000000000001</v>
      </c>
    </row>
    <row r="5784" spans="1:22" ht="14.25" customHeight="1">
      <c r="A5784" s="2">
        <v>5783</v>
      </c>
      <c r="B5784" s="2" t="s">
        <v>8487</v>
      </c>
      <c r="C5784" s="2">
        <f>YEAR(Data!$D5784)</f>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2">
        <v>7.4496000000000002</v>
      </c>
    </row>
    <row r="5785" spans="1:22" ht="14.25" customHeight="1">
      <c r="A5785" s="2">
        <v>5784</v>
      </c>
      <c r="B5785" s="2" t="s">
        <v>8487</v>
      </c>
      <c r="C5785" s="2">
        <f>YEAR(Data!$D5785)</f>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2">
        <v>16.397999999999996</v>
      </c>
    </row>
    <row r="5786" spans="1:22" ht="14.25" customHeight="1">
      <c r="A5786" s="2">
        <v>5785</v>
      </c>
      <c r="B5786" s="2" t="s">
        <v>8489</v>
      </c>
      <c r="C5786" s="2">
        <f>YEAR(Data!$D5786)</f>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2">
        <v>-384.71640000000002</v>
      </c>
    </row>
    <row r="5787" spans="1:22" ht="14.25" customHeight="1">
      <c r="A5787" s="2">
        <v>5786</v>
      </c>
      <c r="B5787" s="2" t="s">
        <v>8489</v>
      </c>
      <c r="C5787" s="2">
        <f>YEAR(Data!$D5787)</f>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2">
        <v>4.3955999999999982</v>
      </c>
    </row>
    <row r="5788" spans="1:22" ht="14.25" customHeight="1">
      <c r="A5788" s="2">
        <v>5787</v>
      </c>
      <c r="B5788" s="2" t="s">
        <v>8489</v>
      </c>
      <c r="C5788" s="2">
        <f>YEAR(Data!$D5788)</f>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2">
        <v>-16.601199999999999</v>
      </c>
    </row>
    <row r="5789" spans="1:22" ht="14.25" customHeight="1">
      <c r="A5789" s="2">
        <v>5788</v>
      </c>
      <c r="B5789" s="2" t="s">
        <v>8489</v>
      </c>
      <c r="C5789" s="2">
        <f>YEAR(Data!$D5789)</f>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95.143999999999991</v>
      </c>
      <c r="T5789" s="2">
        <v>7</v>
      </c>
      <c r="U5789" s="2">
        <v>0.2</v>
      </c>
      <c r="V5789" s="2">
        <v>10.703699999999987</v>
      </c>
    </row>
    <row r="5790" spans="1:22" ht="14.25" customHeight="1">
      <c r="A5790" s="2">
        <v>5789</v>
      </c>
      <c r="B5790" s="2" t="s">
        <v>8490</v>
      </c>
      <c r="C5790" s="2">
        <f>YEAR(Data!$D5790)</f>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12.320000000000002</v>
      </c>
      <c r="T5790" s="2">
        <v>5</v>
      </c>
      <c r="U5790" s="2">
        <v>0.2</v>
      </c>
      <c r="V5790" s="2">
        <v>1.8479999999999985</v>
      </c>
    </row>
    <row r="5791" spans="1:22" ht="14.25" customHeight="1">
      <c r="A5791" s="2">
        <v>5790</v>
      </c>
      <c r="B5791" s="2" t="s">
        <v>8490</v>
      </c>
      <c r="C5791" s="2">
        <f>YEAR(Data!$D5791)</f>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4.4190000000000005</v>
      </c>
      <c r="T5791" s="2">
        <v>3</v>
      </c>
      <c r="U5791" s="2">
        <v>0.7</v>
      </c>
      <c r="V5791" s="2">
        <v>-3.0933000000000002</v>
      </c>
    </row>
    <row r="5792" spans="1:22" ht="14.25" customHeight="1">
      <c r="A5792" s="2">
        <v>5791</v>
      </c>
      <c r="B5792" s="2" t="s">
        <v>8493</v>
      </c>
      <c r="C5792" s="2">
        <f>YEAR(Data!$D5792)</f>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2">
        <v>16.8</v>
      </c>
    </row>
    <row r="5793" spans="1:22" ht="14.25" customHeight="1">
      <c r="A5793" s="2">
        <v>5792</v>
      </c>
      <c r="B5793" s="2" t="s">
        <v>8493</v>
      </c>
      <c r="C5793" s="2">
        <f>YEAR(Data!$D5793)</f>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2">
        <v>0</v>
      </c>
    </row>
    <row r="5794" spans="1:22" ht="14.25" customHeight="1">
      <c r="A5794" s="2">
        <v>5793</v>
      </c>
      <c r="B5794" s="2" t="s">
        <v>8493</v>
      </c>
      <c r="C5794" s="2">
        <f>YEAR(Data!$D5794)</f>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2">
        <v>25.438400000000001</v>
      </c>
    </row>
    <row r="5795" spans="1:22" ht="14.25" customHeight="1">
      <c r="A5795" s="2">
        <v>5794</v>
      </c>
      <c r="B5795" s="2" t="s">
        <v>8493</v>
      </c>
      <c r="C5795" s="2">
        <f>YEAR(Data!$D5795)</f>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2">
        <v>15.524999999999999</v>
      </c>
    </row>
    <row r="5796" spans="1:22" ht="14.25" customHeight="1">
      <c r="A5796" s="2">
        <v>5795</v>
      </c>
      <c r="B5796" s="2" t="s">
        <v>8493</v>
      </c>
      <c r="C5796" s="2">
        <f>YEAR(Data!$D5796)</f>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46.672000000000004</v>
      </c>
      <c r="T5796" s="2">
        <v>2</v>
      </c>
      <c r="U5796" s="2">
        <v>0.2</v>
      </c>
      <c r="V5796" s="2">
        <v>16.3352</v>
      </c>
    </row>
    <row r="5797" spans="1:22" ht="14.25" customHeight="1">
      <c r="A5797" s="2">
        <v>5796</v>
      </c>
      <c r="B5797" s="2" t="s">
        <v>8494</v>
      </c>
      <c r="C5797" s="2">
        <f>YEAR(Data!$D5797)</f>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2">
        <v>362.84040000000005</v>
      </c>
    </row>
    <row r="5798" spans="1:22" ht="14.25" customHeight="1">
      <c r="A5798" s="2">
        <v>5797</v>
      </c>
      <c r="B5798" s="2" t="s">
        <v>8494</v>
      </c>
      <c r="C5798" s="2">
        <f>YEAR(Data!$D5798)</f>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2">
        <v>36.381599999999992</v>
      </c>
    </row>
    <row r="5799" spans="1:22" ht="14.25" customHeight="1">
      <c r="A5799" s="2">
        <v>5798</v>
      </c>
      <c r="B5799" s="2" t="s">
        <v>8494</v>
      </c>
      <c r="C5799" s="2">
        <f>YEAR(Data!$D5799)</f>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2">
        <v>8.6939999999999991</v>
      </c>
    </row>
    <row r="5800" spans="1:22" ht="14.25" customHeight="1">
      <c r="A5800" s="2">
        <v>5799</v>
      </c>
      <c r="B5800" s="2" t="s">
        <v>8494</v>
      </c>
      <c r="C5800" s="2">
        <f>YEAR(Data!$D5800)</f>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2">
        <v>37.9848</v>
      </c>
    </row>
    <row r="5801" spans="1:22" ht="14.25" customHeight="1">
      <c r="A5801" s="2">
        <v>5800</v>
      </c>
      <c r="B5801" s="2" t="s">
        <v>8495</v>
      </c>
      <c r="C5801" s="2">
        <f>YEAR(Data!$D5801)</f>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2">
        <v>-6.0196000000000538</v>
      </c>
    </row>
    <row r="5802" spans="1:22" ht="14.25" customHeight="1">
      <c r="A5802" s="2">
        <v>5801</v>
      </c>
      <c r="B5802" s="2" t="s">
        <v>8496</v>
      </c>
      <c r="C5802" s="2">
        <f>YEAR(Data!$D5802)</f>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575.96800000000007</v>
      </c>
      <c r="T5802" s="2">
        <v>4</v>
      </c>
      <c r="U5802" s="2">
        <v>0.2</v>
      </c>
      <c r="V5802" s="2">
        <v>43.197600000000023</v>
      </c>
    </row>
    <row r="5803" spans="1:22" ht="14.25" customHeight="1">
      <c r="A5803" s="2">
        <v>5802</v>
      </c>
      <c r="B5803" s="2" t="s">
        <v>8496</v>
      </c>
      <c r="C5803" s="2">
        <f>YEAR(Data!$D5803)</f>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10.368000000000002</v>
      </c>
      <c r="T5803" s="2">
        <v>2</v>
      </c>
      <c r="U5803" s="2">
        <v>0.2</v>
      </c>
      <c r="V5803" s="2">
        <v>3.6288</v>
      </c>
    </row>
    <row r="5804" spans="1:22" ht="14.25" customHeight="1">
      <c r="A5804" s="2">
        <v>5803</v>
      </c>
      <c r="B5804" s="2" t="s">
        <v>8497</v>
      </c>
      <c r="C5804" s="2">
        <f>YEAR(Data!$D5804)</f>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15.984000000000002</v>
      </c>
      <c r="T5804" s="2">
        <v>2</v>
      </c>
      <c r="U5804" s="2">
        <v>0.2</v>
      </c>
      <c r="V5804" s="2">
        <v>1.1988000000000003</v>
      </c>
    </row>
    <row r="5805" spans="1:22" ht="14.25" customHeight="1">
      <c r="A5805" s="2">
        <v>5804</v>
      </c>
      <c r="B5805" s="2" t="s">
        <v>8498</v>
      </c>
      <c r="C5805" s="2">
        <f>YEAR(Data!$D5805)</f>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10.272000000000002</v>
      </c>
      <c r="T5805" s="2">
        <v>3</v>
      </c>
      <c r="U5805" s="2">
        <v>0.2</v>
      </c>
      <c r="V5805" s="2">
        <v>1.1555999999999984</v>
      </c>
    </row>
    <row r="5806" spans="1:22" ht="14.25" customHeight="1">
      <c r="A5806" s="2">
        <v>5805</v>
      </c>
      <c r="B5806" s="2" t="s">
        <v>8499</v>
      </c>
      <c r="C5806" s="2">
        <f>YEAR(Data!$D5806)</f>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2">
        <v>6.1792000000000016</v>
      </c>
    </row>
    <row r="5807" spans="1:22" ht="14.25" customHeight="1">
      <c r="A5807" s="2">
        <v>5806</v>
      </c>
      <c r="B5807" s="2" t="s">
        <v>8499</v>
      </c>
      <c r="C5807" s="2">
        <f>YEAR(Data!$D5807)</f>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205.99919999999997</v>
      </c>
      <c r="T5807" s="2">
        <v>3</v>
      </c>
      <c r="U5807" s="2">
        <v>0.32</v>
      </c>
      <c r="V5807" s="2">
        <v>-27.264600000000016</v>
      </c>
    </row>
    <row r="5808" spans="1:22" ht="14.25" customHeight="1">
      <c r="A5808" s="2">
        <v>5807</v>
      </c>
      <c r="B5808" s="2" t="s">
        <v>8500</v>
      </c>
      <c r="C5808" s="2">
        <f>YEAR(Data!$D5808)</f>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2">
        <v>4.1147999999999998</v>
      </c>
    </row>
    <row r="5809" spans="1:22" ht="14.25" customHeight="1">
      <c r="A5809" s="2">
        <v>5808</v>
      </c>
      <c r="B5809" s="2" t="s">
        <v>8500</v>
      </c>
      <c r="C5809" s="2">
        <f>YEAR(Data!$D5809)</f>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2">
        <v>8.7168000000000063</v>
      </c>
    </row>
    <row r="5810" spans="1:22" ht="14.25" customHeight="1">
      <c r="A5810" s="2">
        <v>5809</v>
      </c>
      <c r="B5810" s="2" t="s">
        <v>8500</v>
      </c>
      <c r="C5810" s="2">
        <f>YEAR(Data!$D5810)</f>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2">
        <v>8.3328000000000024</v>
      </c>
    </row>
    <row r="5811" spans="1:22" ht="14.25" customHeight="1">
      <c r="A5811" s="2">
        <v>5810</v>
      </c>
      <c r="B5811" s="2" t="s">
        <v>8501</v>
      </c>
      <c r="C5811" s="2">
        <f>YEAR(Data!$D5811)</f>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132.22400000000002</v>
      </c>
      <c r="T5811" s="2">
        <v>4</v>
      </c>
      <c r="U5811" s="2">
        <v>0.2</v>
      </c>
      <c r="V5811" s="2">
        <v>-18.180799999999998</v>
      </c>
    </row>
    <row r="5812" spans="1:22" ht="14.25" customHeight="1">
      <c r="A5812" s="2">
        <v>5811</v>
      </c>
      <c r="B5812" s="2" t="s">
        <v>8502</v>
      </c>
      <c r="C5812" s="2">
        <f>YEAR(Data!$D5812)</f>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2">
        <v>48.539199999999994</v>
      </c>
    </row>
    <row r="5813" spans="1:22" ht="14.25" customHeight="1">
      <c r="A5813" s="2">
        <v>5812</v>
      </c>
      <c r="B5813" s="2" t="s">
        <v>8502</v>
      </c>
      <c r="C5813" s="2">
        <f>YEAR(Data!$D5813)</f>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2">
        <v>15.633199999999988</v>
      </c>
    </row>
    <row r="5814" spans="1:22" ht="14.25" customHeight="1">
      <c r="A5814" s="2">
        <v>5813</v>
      </c>
      <c r="B5814" s="2" t="s">
        <v>8502</v>
      </c>
      <c r="C5814" s="2">
        <f>YEAR(Data!$D5814)</f>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2">
        <v>185.99699999999984</v>
      </c>
    </row>
    <row r="5815" spans="1:22" ht="14.25" customHeight="1">
      <c r="A5815" s="2">
        <v>5814</v>
      </c>
      <c r="B5815" s="2" t="s">
        <v>8505</v>
      </c>
      <c r="C5815" s="2">
        <f>YEAR(Data!$D5815)</f>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2">
        <v>9.3312000000000008</v>
      </c>
    </row>
    <row r="5816" spans="1:22" ht="14.25" customHeight="1">
      <c r="A5816" s="2">
        <v>5815</v>
      </c>
      <c r="B5816" s="2" t="s">
        <v>8506</v>
      </c>
      <c r="C5816" s="2">
        <f>YEAR(Data!$D5816)</f>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2">
        <v>-0.7295000000000007</v>
      </c>
    </row>
    <row r="5817" spans="1:22" ht="14.25" customHeight="1">
      <c r="A5817" s="2">
        <v>5816</v>
      </c>
      <c r="B5817" s="2" t="s">
        <v>8507</v>
      </c>
      <c r="C5817" s="2">
        <f>YEAR(Data!$D5817)</f>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2">
        <v>78.388800000000003</v>
      </c>
    </row>
    <row r="5818" spans="1:22" ht="14.25" customHeight="1">
      <c r="A5818" s="2">
        <v>5817</v>
      </c>
      <c r="B5818" s="2" t="s">
        <v>8507</v>
      </c>
      <c r="C5818" s="2">
        <f>YEAR(Data!$D5818)</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2">
        <v>4.6806000000000001</v>
      </c>
    </row>
    <row r="5819" spans="1:22" ht="14.25" customHeight="1">
      <c r="A5819" s="2">
        <v>5818</v>
      </c>
      <c r="B5819" s="2" t="s">
        <v>8507</v>
      </c>
      <c r="C5819" s="2">
        <f>YEAR(Data!$D5819)</f>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2">
        <v>5.767199999999999</v>
      </c>
    </row>
    <row r="5820" spans="1:22" ht="14.25" customHeight="1">
      <c r="A5820" s="2">
        <v>5819</v>
      </c>
      <c r="B5820" s="2" t="s">
        <v>8507</v>
      </c>
      <c r="C5820" s="2">
        <f>YEAR(Data!$D5820)</f>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93.149999999999991</v>
      </c>
      <c r="T5820" s="2">
        <v>9</v>
      </c>
      <c r="U5820" s="2">
        <v>0</v>
      </c>
      <c r="V5820" s="2">
        <v>44.712000000000003</v>
      </c>
    </row>
    <row r="5821" spans="1:22" ht="14.25" customHeight="1">
      <c r="A5821" s="2">
        <v>5820</v>
      </c>
      <c r="B5821" s="2" t="s">
        <v>8507</v>
      </c>
      <c r="C5821" s="2">
        <f>YEAR(Data!$D5821)</f>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2">
        <v>5.6448</v>
      </c>
    </row>
    <row r="5822" spans="1:22" ht="14.25" customHeight="1">
      <c r="A5822" s="2">
        <v>5821</v>
      </c>
      <c r="B5822" s="2" t="s">
        <v>8509</v>
      </c>
      <c r="C5822" s="2">
        <f>YEAR(Data!$D5822)</f>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2">
        <v>4.7724000000000046</v>
      </c>
    </row>
    <row r="5823" spans="1:22" ht="14.25" customHeight="1">
      <c r="A5823" s="2">
        <v>5822</v>
      </c>
      <c r="B5823" s="2" t="s">
        <v>8509</v>
      </c>
      <c r="C5823" s="2">
        <f>YEAR(Data!$D5823)</f>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2">
        <v>2.0979000000000001</v>
      </c>
    </row>
    <row r="5824" spans="1:22" ht="14.25" customHeight="1">
      <c r="A5824" s="2">
        <v>5823</v>
      </c>
      <c r="B5824" s="2" t="s">
        <v>8509</v>
      </c>
      <c r="C5824" s="2">
        <f>YEAR(Data!$D5824)</f>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2">
        <v>-10.705500000000043</v>
      </c>
    </row>
    <row r="5825" spans="1:22" ht="14.25" customHeight="1">
      <c r="A5825" s="2">
        <v>5824</v>
      </c>
      <c r="B5825" s="2" t="s">
        <v>8509</v>
      </c>
      <c r="C5825" s="2">
        <f>YEAR(Data!$D5825)</f>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19.168000000000003</v>
      </c>
      <c r="T5825" s="2">
        <v>4</v>
      </c>
      <c r="U5825" s="2">
        <v>0.2</v>
      </c>
      <c r="V5825" s="2">
        <v>6.4691999999999998</v>
      </c>
    </row>
    <row r="5826" spans="1:22" ht="14.25" customHeight="1">
      <c r="A5826" s="2">
        <v>5825</v>
      </c>
      <c r="B5826" s="2" t="s">
        <v>8510</v>
      </c>
      <c r="C5826" s="2">
        <f>YEAR(Data!$D5826)</f>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26.136000000000003</v>
      </c>
      <c r="T5826" s="2">
        <v>3</v>
      </c>
      <c r="U5826" s="2">
        <v>0.2</v>
      </c>
      <c r="V5826" s="2">
        <v>1.9602000000000004</v>
      </c>
    </row>
    <row r="5827" spans="1:22" ht="14.25" customHeight="1">
      <c r="A5827" s="2">
        <v>5826</v>
      </c>
      <c r="B5827" s="2" t="s">
        <v>8511</v>
      </c>
      <c r="C5827" s="2">
        <f>YEAR(Data!$D5827)</f>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2">
        <v>201.31199999999998</v>
      </c>
    </row>
    <row r="5828" spans="1:22" ht="14.25" customHeight="1">
      <c r="A5828" s="2">
        <v>5827</v>
      </c>
      <c r="B5828" s="2" t="s">
        <v>8511</v>
      </c>
      <c r="C5828" s="2">
        <f>YEAR(Data!$D5828)</f>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2">
        <v>14.124599999999999</v>
      </c>
    </row>
    <row r="5829" spans="1:22" ht="14.25" customHeight="1">
      <c r="A5829" s="2">
        <v>5828</v>
      </c>
      <c r="B5829" s="2" t="s">
        <v>8511</v>
      </c>
      <c r="C5829" s="2">
        <f>YEAR(Data!$D5829)</f>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2">
        <v>-8.0784000000000198</v>
      </c>
    </row>
    <row r="5830" spans="1:22" ht="14.25" customHeight="1">
      <c r="A5830" s="2">
        <v>5829</v>
      </c>
      <c r="B5830" s="2" t="s">
        <v>8511</v>
      </c>
      <c r="C5830" s="2">
        <f>YEAR(Data!$D5830)</f>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2">
        <v>2.2239999999999998</v>
      </c>
    </row>
    <row r="5831" spans="1:22" ht="14.25" customHeight="1">
      <c r="A5831" s="2">
        <v>5830</v>
      </c>
      <c r="B5831" s="2" t="s">
        <v>8512</v>
      </c>
      <c r="C5831" s="2">
        <f>YEAR(Data!$D5831)</f>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2">
        <v>104.75279999999998</v>
      </c>
    </row>
    <row r="5832" spans="1:22" ht="14.25" customHeight="1">
      <c r="A5832" s="2">
        <v>5831</v>
      </c>
      <c r="B5832" s="2" t="s">
        <v>8512</v>
      </c>
      <c r="C5832" s="2">
        <f>YEAR(Data!$D5832)</f>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2">
        <v>8.0945999999999998</v>
      </c>
    </row>
    <row r="5833" spans="1:22" ht="14.25" customHeight="1">
      <c r="A5833" s="2">
        <v>5832</v>
      </c>
      <c r="B5833" s="2" t="s">
        <v>8513</v>
      </c>
      <c r="C5833" s="2">
        <f>YEAR(Data!$D5833)</f>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2">
        <v>176.78640000000001</v>
      </c>
    </row>
    <row r="5834" spans="1:22" ht="14.25" customHeight="1">
      <c r="A5834" s="2">
        <v>5833</v>
      </c>
      <c r="B5834" s="2" t="s">
        <v>8514</v>
      </c>
      <c r="C5834" s="2">
        <f>YEAR(Data!$D5834)</f>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2">
        <v>2.0358000000000001</v>
      </c>
    </row>
    <row r="5835" spans="1:22" ht="14.25" customHeight="1">
      <c r="A5835" s="2">
        <v>5834</v>
      </c>
      <c r="B5835" s="2" t="s">
        <v>8514</v>
      </c>
      <c r="C5835" s="2">
        <f>YEAR(Data!$D5835)</f>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2">
        <v>0</v>
      </c>
    </row>
    <row r="5836" spans="1:22" ht="14.25" customHeight="1">
      <c r="A5836" s="2">
        <v>5835</v>
      </c>
      <c r="B5836" s="2" t="s">
        <v>8515</v>
      </c>
      <c r="C5836" s="2">
        <f>YEAR(Data!$D5836)</f>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2">
        <v>-42.799999999999983</v>
      </c>
    </row>
    <row r="5837" spans="1:22" ht="14.25" customHeight="1">
      <c r="A5837" s="2">
        <v>5836</v>
      </c>
      <c r="B5837" s="2" t="s">
        <v>8515</v>
      </c>
      <c r="C5837" s="2">
        <f>YEAR(Data!$D5837)</f>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2">
        <v>-26.963999999999999</v>
      </c>
    </row>
    <row r="5838" spans="1:22" ht="14.25" customHeight="1">
      <c r="A5838" s="2">
        <v>5837</v>
      </c>
      <c r="B5838" s="2" t="s">
        <v>8515</v>
      </c>
      <c r="C5838" s="2">
        <f>YEAR(Data!$D5838)</f>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2">
        <v>-8.1674999999999933</v>
      </c>
    </row>
    <row r="5839" spans="1:22" ht="14.25" customHeight="1">
      <c r="A5839" s="2">
        <v>5838</v>
      </c>
      <c r="B5839" s="2" t="s">
        <v>8516</v>
      </c>
      <c r="C5839" s="2">
        <f>YEAR(Data!$D5839)</f>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2">
        <v>5.7568000000000019</v>
      </c>
    </row>
    <row r="5840" spans="1:22" ht="14.25" customHeight="1">
      <c r="A5840" s="2">
        <v>5839</v>
      </c>
      <c r="B5840" s="2" t="s">
        <v>8521</v>
      </c>
      <c r="C5840" s="2">
        <f>YEAR(Data!$D5840)</f>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83.699999999999989</v>
      </c>
      <c r="T5840" s="2">
        <v>5</v>
      </c>
      <c r="U5840" s="2">
        <v>0</v>
      </c>
      <c r="V5840" s="2">
        <v>3.3479999999999954</v>
      </c>
    </row>
    <row r="5841" spans="1:22" ht="14.25" customHeight="1">
      <c r="A5841" s="2">
        <v>5840</v>
      </c>
      <c r="B5841" s="2" t="s">
        <v>8524</v>
      </c>
      <c r="C5841" s="2">
        <f>YEAR(Data!$D5841)</f>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32.400000000000006</v>
      </c>
      <c r="T5841" s="2">
        <v>5</v>
      </c>
      <c r="U5841" s="2">
        <v>0</v>
      </c>
      <c r="V5841" s="2">
        <v>15.552000000000001</v>
      </c>
    </row>
    <row r="5842" spans="1:22" ht="14.25" customHeight="1">
      <c r="A5842" s="2">
        <v>5841</v>
      </c>
      <c r="B5842" s="2" t="s">
        <v>8524</v>
      </c>
      <c r="C5842" s="2">
        <f>YEAR(Data!$D5842)</f>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2">
        <v>11.035399999999996</v>
      </c>
    </row>
    <row r="5843" spans="1:22" ht="14.25" customHeight="1">
      <c r="A5843" s="2">
        <v>5842</v>
      </c>
      <c r="B5843" s="2" t="s">
        <v>8525</v>
      </c>
      <c r="C5843" s="2">
        <f>YEAR(Data!$D5843)</f>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415.96800000000007</v>
      </c>
      <c r="T5843" s="2">
        <v>4</v>
      </c>
      <c r="U5843" s="2">
        <v>0.2</v>
      </c>
      <c r="V5843" s="2">
        <v>51.995999999999981</v>
      </c>
    </row>
    <row r="5844" spans="1:22" ht="14.25" customHeight="1">
      <c r="A5844" s="2">
        <v>5843</v>
      </c>
      <c r="B5844" s="2" t="s">
        <v>8525</v>
      </c>
      <c r="C5844" s="2">
        <f>YEAR(Data!$D5844)</f>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2">
        <v>6.097999999999999</v>
      </c>
    </row>
    <row r="5845" spans="1:22" ht="14.25" customHeight="1">
      <c r="A5845" s="2">
        <v>5844</v>
      </c>
      <c r="B5845" s="2" t="s">
        <v>8525</v>
      </c>
      <c r="C5845" s="2">
        <f>YEAR(Data!$D5845)</f>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2">
        <v>29.145599999999995</v>
      </c>
    </row>
    <row r="5846" spans="1:22" ht="14.25" customHeight="1">
      <c r="A5846" s="2">
        <v>5845</v>
      </c>
      <c r="B5846" s="2" t="s">
        <v>8525</v>
      </c>
      <c r="C5846" s="2">
        <f>YEAR(Data!$D5846)</f>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2">
        <v>54.404699999999963</v>
      </c>
    </row>
    <row r="5847" spans="1:22" ht="14.25" customHeight="1">
      <c r="A5847" s="2">
        <v>5846</v>
      </c>
      <c r="B5847" s="2" t="s">
        <v>8525</v>
      </c>
      <c r="C5847" s="2">
        <f>YEAR(Data!$D5847)</f>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32.400000000000006</v>
      </c>
      <c r="T5847" s="2">
        <v>5</v>
      </c>
      <c r="U5847" s="2">
        <v>0</v>
      </c>
      <c r="V5847" s="2">
        <v>15.552000000000001</v>
      </c>
    </row>
    <row r="5848" spans="1:22" ht="14.25" customHeight="1">
      <c r="A5848" s="2">
        <v>5847</v>
      </c>
      <c r="B5848" s="2" t="s">
        <v>8525</v>
      </c>
      <c r="C5848" s="2">
        <f>YEAR(Data!$D5848)</f>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225.56799999999998</v>
      </c>
      <c r="T5848" s="2">
        <v>2</v>
      </c>
      <c r="U5848" s="2">
        <v>0.2</v>
      </c>
      <c r="V5848" s="2">
        <v>2.8195999999999799</v>
      </c>
    </row>
    <row r="5849" spans="1:22" ht="14.25" customHeight="1">
      <c r="A5849" s="2">
        <v>5848</v>
      </c>
      <c r="B5849" s="2" t="s">
        <v>8525</v>
      </c>
      <c r="C5849" s="2">
        <f>YEAR(Data!$D5849)</f>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36.599999999999994</v>
      </c>
      <c r="T5849" s="2">
        <v>3</v>
      </c>
      <c r="U5849" s="2">
        <v>0</v>
      </c>
      <c r="V5849" s="2">
        <v>15.372000000000002</v>
      </c>
    </row>
    <row r="5850" spans="1:22" ht="14.25" customHeight="1">
      <c r="A5850" s="2">
        <v>5849</v>
      </c>
      <c r="B5850" s="2" t="s">
        <v>8528</v>
      </c>
      <c r="C5850" s="2">
        <f>YEAR(Data!$D5850)</f>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2">
        <v>178.90999999999997</v>
      </c>
    </row>
    <row r="5851" spans="1:22" ht="14.25" customHeight="1">
      <c r="A5851" s="2">
        <v>5850</v>
      </c>
      <c r="B5851" s="2" t="s">
        <v>8528</v>
      </c>
      <c r="C5851" s="2">
        <f>YEAR(Data!$D5851)</f>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2">
        <v>143.19179999999994</v>
      </c>
    </row>
    <row r="5852" spans="1:22" ht="14.25" customHeight="1">
      <c r="A5852" s="2">
        <v>5851</v>
      </c>
      <c r="B5852" s="2" t="s">
        <v>8528</v>
      </c>
      <c r="C5852" s="2">
        <f>YEAR(Data!$D5852)</f>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2">
        <v>274.995</v>
      </c>
    </row>
    <row r="5853" spans="1:22" ht="14.25" customHeight="1">
      <c r="A5853" s="2">
        <v>5852</v>
      </c>
      <c r="B5853" s="2" t="s">
        <v>8528</v>
      </c>
      <c r="C5853" s="2">
        <f>YEAR(Data!$D5853)</f>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2">
        <v>34.389600000000002</v>
      </c>
    </row>
    <row r="5854" spans="1:22" ht="14.25" customHeight="1">
      <c r="A5854" s="2">
        <v>5853</v>
      </c>
      <c r="B5854" s="2" t="s">
        <v>8528</v>
      </c>
      <c r="C5854" s="2">
        <f>YEAR(Data!$D5854)</f>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2">
        <v>12.856800000000002</v>
      </c>
    </row>
    <row r="5855" spans="1:22" ht="14.25" customHeight="1">
      <c r="A5855" s="2">
        <v>5854</v>
      </c>
      <c r="B5855" s="2" t="s">
        <v>8529</v>
      </c>
      <c r="C5855" s="2">
        <f>YEAR(Data!$D5855)</f>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2">
        <v>4.7236000000000002</v>
      </c>
    </row>
    <row r="5856" spans="1:22" ht="14.25" customHeight="1">
      <c r="A5856" s="2">
        <v>5855</v>
      </c>
      <c r="B5856" s="2" t="s">
        <v>8530</v>
      </c>
      <c r="C5856" s="2">
        <f>YEAR(Data!$D5856)</f>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33.488000000000007</v>
      </c>
      <c r="T5856" s="2">
        <v>7</v>
      </c>
      <c r="U5856" s="2">
        <v>0.2</v>
      </c>
      <c r="V5856" s="2">
        <v>-1.2558000000000051</v>
      </c>
    </row>
    <row r="5857" spans="1:22" ht="14.25" customHeight="1">
      <c r="A5857" s="2">
        <v>5856</v>
      </c>
      <c r="B5857" s="2" t="s">
        <v>8530</v>
      </c>
      <c r="C5857" s="2">
        <f>YEAR(Data!$D5857)</f>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2">
        <v>-4.895999999999999</v>
      </c>
    </row>
    <row r="5858" spans="1:22" ht="14.25" customHeight="1">
      <c r="A5858" s="2">
        <v>5857</v>
      </c>
      <c r="B5858" s="2" t="s">
        <v>8530</v>
      </c>
      <c r="C5858" s="2">
        <f>YEAR(Data!$D5858)</f>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1.3619999999999997</v>
      </c>
      <c r="T5858" s="2">
        <v>1</v>
      </c>
      <c r="U5858" s="2">
        <v>0.8</v>
      </c>
      <c r="V5858" s="2">
        <v>-2.1792000000000007</v>
      </c>
    </row>
    <row r="5859" spans="1:22" ht="14.25" customHeight="1">
      <c r="A5859" s="2">
        <v>5858</v>
      </c>
      <c r="B5859" s="2" t="s">
        <v>8530</v>
      </c>
      <c r="C5859" s="2">
        <f>YEAR(Data!$D5859)</f>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2">
        <v>-11.439000000000004</v>
      </c>
    </row>
    <row r="5860" spans="1:22" ht="14.25" customHeight="1">
      <c r="A5860" s="2">
        <v>5859</v>
      </c>
      <c r="B5860" s="2" t="s">
        <v>8531</v>
      </c>
      <c r="C5860" s="2">
        <f>YEAR(Data!$D5860)</f>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239.66599999999997</v>
      </c>
      <c r="T5860" s="2">
        <v>2</v>
      </c>
      <c r="U5860" s="2">
        <v>0.15</v>
      </c>
      <c r="V5860" s="2">
        <v>14.097999999999999</v>
      </c>
    </row>
    <row r="5861" spans="1:22" ht="14.25" customHeight="1">
      <c r="A5861" s="2">
        <v>5860</v>
      </c>
      <c r="B5861" s="2" t="s">
        <v>8532</v>
      </c>
      <c r="C5861" s="2">
        <f>YEAR(Data!$D5861)</f>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2">
        <v>45.293999999999983</v>
      </c>
    </row>
    <row r="5862" spans="1:22" ht="14.25" customHeight="1">
      <c r="A5862" s="2">
        <v>5861</v>
      </c>
      <c r="B5862" s="2" t="s">
        <v>8534</v>
      </c>
      <c r="C5862" s="2">
        <f>YEAR(Data!$D5862)</f>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7.9680000000000009</v>
      </c>
      <c r="T5862" s="2">
        <v>2</v>
      </c>
      <c r="U5862" s="2">
        <v>0.2</v>
      </c>
      <c r="V5862" s="2">
        <v>2.8884000000000007</v>
      </c>
    </row>
    <row r="5863" spans="1:22" ht="14.25" customHeight="1">
      <c r="A5863" s="2">
        <v>5862</v>
      </c>
      <c r="B5863" s="2" t="s">
        <v>8535</v>
      </c>
      <c r="C5863" s="2">
        <f>YEAR(Data!$D5863)</f>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2">
        <v>53.860799999999998</v>
      </c>
    </row>
    <row r="5864" spans="1:22" ht="14.25" customHeight="1">
      <c r="A5864" s="2">
        <v>5863</v>
      </c>
      <c r="B5864" s="2" t="s">
        <v>8535</v>
      </c>
      <c r="C5864" s="2">
        <f>YEAR(Data!$D5864)</f>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2">
        <v>9.3312000000000008</v>
      </c>
    </row>
    <row r="5865" spans="1:22" ht="14.25" customHeight="1">
      <c r="A5865" s="2">
        <v>5864</v>
      </c>
      <c r="B5865" s="2" t="s">
        <v>8535</v>
      </c>
      <c r="C5865" s="2">
        <f>YEAR(Data!$D5865)</f>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2">
        <v>4.3524000000000003</v>
      </c>
    </row>
    <row r="5866" spans="1:22" ht="14.25" customHeight="1">
      <c r="A5866" s="2">
        <v>5865</v>
      </c>
      <c r="B5866" s="2" t="s">
        <v>8538</v>
      </c>
      <c r="C5866" s="2">
        <f>YEAR(Data!$D5866)</f>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2">
        <v>22.251600000000003</v>
      </c>
    </row>
    <row r="5867" spans="1:22" ht="14.25" customHeight="1">
      <c r="A5867" s="2">
        <v>5866</v>
      </c>
      <c r="B5867" s="2" t="s">
        <v>8538</v>
      </c>
      <c r="C5867" s="2">
        <f>YEAR(Data!$D5867)</f>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2">
        <v>2.0064000000000002</v>
      </c>
    </row>
    <row r="5868" spans="1:22" ht="14.25" customHeight="1">
      <c r="A5868" s="2">
        <v>5867</v>
      </c>
      <c r="B5868" s="2" t="s">
        <v>8538</v>
      </c>
      <c r="C5868" s="2">
        <f>YEAR(Data!$D5868)</f>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2">
        <v>294.67100000000005</v>
      </c>
    </row>
    <row r="5869" spans="1:22" ht="14.25" customHeight="1">
      <c r="A5869" s="2">
        <v>5868</v>
      </c>
      <c r="B5869" s="2" t="s">
        <v>8539</v>
      </c>
      <c r="C5869" s="2">
        <f>YEAR(Data!$D5869)</f>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2">
        <v>0.58399999999999985</v>
      </c>
    </row>
    <row r="5870" spans="1:22" ht="14.25" customHeight="1">
      <c r="A5870" s="2">
        <v>5869</v>
      </c>
      <c r="B5870" s="2" t="s">
        <v>8539</v>
      </c>
      <c r="C5870" s="2">
        <f>YEAR(Data!$D5870)</f>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104.58000000000001</v>
      </c>
      <c r="T5870" s="2">
        <v>6</v>
      </c>
      <c r="U5870" s="2">
        <v>0.7</v>
      </c>
      <c r="V5870" s="2">
        <v>-80.178000000000026</v>
      </c>
    </row>
    <row r="5871" spans="1:22" ht="14.25" customHeight="1">
      <c r="A5871" s="2">
        <v>5870</v>
      </c>
      <c r="B5871" s="2" t="s">
        <v>8540</v>
      </c>
      <c r="C5871" s="2">
        <f>YEAR(Data!$D5871)</f>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1603.1360000000002</v>
      </c>
      <c r="T5871" s="2">
        <v>4</v>
      </c>
      <c r="U5871" s="2">
        <v>0.2</v>
      </c>
      <c r="V5871" s="2">
        <v>100.19599999999997</v>
      </c>
    </row>
    <row r="5872" spans="1:22" ht="14.25" customHeight="1">
      <c r="A5872" s="2">
        <v>5871</v>
      </c>
      <c r="B5872" s="2" t="s">
        <v>8543</v>
      </c>
      <c r="C5872" s="2">
        <f>YEAR(Data!$D5872)</f>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1293.4879999999998</v>
      </c>
      <c r="T5872" s="2">
        <v>7</v>
      </c>
      <c r="U5872" s="2">
        <v>0.2</v>
      </c>
      <c r="V5872" s="2">
        <v>80.843000000000075</v>
      </c>
    </row>
    <row r="5873" spans="1:22" ht="14.25" customHeight="1">
      <c r="A5873" s="2">
        <v>5872</v>
      </c>
      <c r="B5873" s="2" t="s">
        <v>8544</v>
      </c>
      <c r="C5873" s="2">
        <f>YEAR(Data!$D5873)</f>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127.94999999999999</v>
      </c>
      <c r="T5873" s="2">
        <v>3</v>
      </c>
      <c r="U5873" s="2">
        <v>0</v>
      </c>
      <c r="V5873" s="2">
        <v>21.751499999999986</v>
      </c>
    </row>
    <row r="5874" spans="1:22" ht="14.25" customHeight="1">
      <c r="A5874" s="2">
        <v>5873</v>
      </c>
      <c r="B5874" s="2" t="s">
        <v>8545</v>
      </c>
      <c r="C5874" s="2">
        <f>YEAR(Data!$D5874)</f>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2">
        <v>16.732800000000005</v>
      </c>
    </row>
    <row r="5875" spans="1:22" ht="14.25" customHeight="1">
      <c r="A5875" s="2">
        <v>5874</v>
      </c>
      <c r="B5875" s="2" t="s">
        <v>8546</v>
      </c>
      <c r="C5875" s="2">
        <f>YEAR(Data!$D5875)</f>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2">
        <v>54.04</v>
      </c>
    </row>
    <row r="5876" spans="1:22" ht="14.25" customHeight="1">
      <c r="A5876" s="2">
        <v>5875</v>
      </c>
      <c r="B5876" s="2" t="s">
        <v>8546</v>
      </c>
      <c r="C5876" s="2">
        <f>YEAR(Data!$D5876)</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9.5400000000000009</v>
      </c>
      <c r="T5876" s="2">
        <v>3</v>
      </c>
      <c r="U5876" s="2">
        <v>0</v>
      </c>
      <c r="V5876" s="2">
        <v>4.3883999999999999</v>
      </c>
    </row>
    <row r="5877" spans="1:22" ht="14.25" customHeight="1">
      <c r="A5877" s="2">
        <v>5876</v>
      </c>
      <c r="B5877" s="2" t="s">
        <v>8547</v>
      </c>
      <c r="C5877" s="2">
        <f>YEAR(Data!$D5877)</f>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2">
        <v>1.0268999999999999</v>
      </c>
    </row>
    <row r="5878" spans="1:22" ht="14.25" customHeight="1">
      <c r="A5878" s="2">
        <v>5877</v>
      </c>
      <c r="B5878" s="2" t="s">
        <v>8548</v>
      </c>
      <c r="C5878" s="2">
        <f>YEAR(Data!$D5878)</f>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447.85999999999996</v>
      </c>
      <c r="T5878" s="2">
        <v>7</v>
      </c>
      <c r="U5878" s="2">
        <v>0</v>
      </c>
      <c r="V5878" s="2">
        <v>219.45140000000001</v>
      </c>
    </row>
    <row r="5879" spans="1:22" ht="14.25" customHeight="1">
      <c r="A5879" s="2">
        <v>5878</v>
      </c>
      <c r="B5879" s="2" t="s">
        <v>8548</v>
      </c>
      <c r="C5879" s="2">
        <f>YEAR(Data!$D5879)</f>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2">
        <v>8.7906000000000013</v>
      </c>
    </row>
    <row r="5880" spans="1:22" ht="14.25" customHeight="1">
      <c r="A5880" s="2">
        <v>5879</v>
      </c>
      <c r="B5880" s="2" t="s">
        <v>8548</v>
      </c>
      <c r="C5880" s="2">
        <f>YEAR(Data!$D5880)</f>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2">
        <v>68.846399999999988</v>
      </c>
    </row>
    <row r="5881" spans="1:22" ht="14.25" customHeight="1">
      <c r="A5881" s="2">
        <v>5880</v>
      </c>
      <c r="B5881" s="2" t="s">
        <v>8549</v>
      </c>
      <c r="C5881" s="2">
        <f>YEAR(Data!$D5881)</f>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2">
        <v>92.236799999999988</v>
      </c>
    </row>
    <row r="5882" spans="1:22" ht="14.25" customHeight="1">
      <c r="A5882" s="2">
        <v>5881</v>
      </c>
      <c r="B5882" s="2" t="s">
        <v>8550</v>
      </c>
      <c r="C5882" s="2">
        <f>YEAR(Data!$D5882)</f>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801.5680000000001</v>
      </c>
      <c r="T5882" s="2">
        <v>2</v>
      </c>
      <c r="U5882" s="2">
        <v>0.2</v>
      </c>
      <c r="V5882" s="2">
        <v>50.097999999999985</v>
      </c>
    </row>
    <row r="5883" spans="1:22" ht="14.25" customHeight="1">
      <c r="A5883" s="2">
        <v>5882</v>
      </c>
      <c r="B5883" s="2" t="s">
        <v>8550</v>
      </c>
      <c r="C5883" s="2">
        <f>YEAR(Data!$D5883)</f>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2">
        <v>180.76590000000002</v>
      </c>
    </row>
    <row r="5884" spans="1:22" ht="14.25" customHeight="1">
      <c r="A5884" s="2">
        <v>5883</v>
      </c>
      <c r="B5884" s="2" t="s">
        <v>8550</v>
      </c>
      <c r="C5884" s="2">
        <f>YEAR(Data!$D5884)</f>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2">
        <v>-99.621900000000068</v>
      </c>
    </row>
    <row r="5885" spans="1:22" ht="14.25" customHeight="1">
      <c r="A5885" s="2">
        <v>5884</v>
      </c>
      <c r="B5885" s="2" t="s">
        <v>8551</v>
      </c>
      <c r="C5885" s="2">
        <f>YEAR(Data!$D5885)</f>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2">
        <v>7.352800000000002</v>
      </c>
    </row>
    <row r="5886" spans="1:22" ht="14.25" customHeight="1">
      <c r="A5886" s="2">
        <v>5885</v>
      </c>
      <c r="B5886" s="2" t="s">
        <v>8551</v>
      </c>
      <c r="C5886" s="2">
        <f>YEAR(Data!$D5886)</f>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2">
        <v>196.50359999999978</v>
      </c>
    </row>
    <row r="5887" spans="1:22" ht="14.25" customHeight="1">
      <c r="A5887" s="2">
        <v>5886</v>
      </c>
      <c r="B5887" s="2" t="s">
        <v>8552</v>
      </c>
      <c r="C5887" s="2">
        <f>YEAR(Data!$D5887)</f>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14.352000000000002</v>
      </c>
      <c r="T5887" s="2">
        <v>3</v>
      </c>
      <c r="U5887" s="2">
        <v>0.2</v>
      </c>
      <c r="V5887" s="2">
        <v>5.0231999999999992</v>
      </c>
    </row>
    <row r="5888" spans="1:22" ht="14.25" customHeight="1">
      <c r="A5888" s="2">
        <v>5887</v>
      </c>
      <c r="B5888" s="2" t="s">
        <v>8552</v>
      </c>
      <c r="C5888" s="2">
        <f>YEAR(Data!$D5888)</f>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2">
        <v>86.385600000000011</v>
      </c>
    </row>
    <row r="5889" spans="1:22" ht="14.25" customHeight="1">
      <c r="A5889" s="2">
        <v>5888</v>
      </c>
      <c r="B5889" s="2" t="s">
        <v>8553</v>
      </c>
      <c r="C5889" s="2">
        <f>YEAR(Data!$D5889)</f>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2">
        <v>11.117599999999999</v>
      </c>
    </row>
    <row r="5890" spans="1:22" ht="14.25" customHeight="1">
      <c r="A5890" s="2">
        <v>5889</v>
      </c>
      <c r="B5890" s="2" t="s">
        <v>8556</v>
      </c>
      <c r="C5890" s="2">
        <f>YEAR(Data!$D5890)</f>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2">
        <v>21.012799999999999</v>
      </c>
    </row>
    <row r="5891" spans="1:22" ht="14.25" customHeight="1">
      <c r="A5891" s="2">
        <v>5890</v>
      </c>
      <c r="B5891" s="2" t="s">
        <v>8560</v>
      </c>
      <c r="C5891" s="2">
        <f>YEAR(Data!$D5891)</f>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2">
        <v>11.778199999999998</v>
      </c>
    </row>
    <row r="5892" spans="1:22" ht="14.25" customHeight="1">
      <c r="A5892" s="2">
        <v>5891</v>
      </c>
      <c r="B5892" s="2" t="s">
        <v>8561</v>
      </c>
      <c r="C5892" s="2">
        <f>YEAR(Data!$D5892)</f>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2">
        <v>13.451199999999996</v>
      </c>
    </row>
    <row r="5893" spans="1:22" ht="14.25" customHeight="1">
      <c r="A5893" s="2">
        <v>5892</v>
      </c>
      <c r="B5893" s="2" t="s">
        <v>8561</v>
      </c>
      <c r="C5893" s="2">
        <f>YEAR(Data!$D5893)</f>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2">
        <v>1.6175999999999986</v>
      </c>
    </row>
    <row r="5894" spans="1:22" ht="14.25" customHeight="1">
      <c r="A5894" s="2">
        <v>5893</v>
      </c>
      <c r="B5894" s="2" t="s">
        <v>8561</v>
      </c>
      <c r="C5894" s="2">
        <f>YEAR(Data!$D5894)</f>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81.576000000000008</v>
      </c>
      <c r="T5894" s="2">
        <v>3</v>
      </c>
      <c r="U5894" s="2">
        <v>0.2</v>
      </c>
      <c r="V5894" s="2">
        <v>2.0393999999999934</v>
      </c>
    </row>
    <row r="5895" spans="1:22" ht="14.25" customHeight="1">
      <c r="A5895" s="2">
        <v>5894</v>
      </c>
      <c r="B5895" s="2" t="s">
        <v>8562</v>
      </c>
      <c r="C5895" s="2">
        <f>YEAR(Data!$D5895)</f>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2">
        <v>1.3621999999999999</v>
      </c>
    </row>
    <row r="5896" spans="1:22" ht="14.25" customHeight="1">
      <c r="A5896" s="2">
        <v>5895</v>
      </c>
      <c r="B5896" s="2" t="s">
        <v>8563</v>
      </c>
      <c r="C5896" s="2">
        <f>YEAR(Data!$D5896)</f>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2">
        <v>23.968799999999998</v>
      </c>
    </row>
    <row r="5897" spans="1:22" ht="14.25" customHeight="1">
      <c r="A5897" s="2">
        <v>5896</v>
      </c>
      <c r="B5897" s="2" t="s">
        <v>8564</v>
      </c>
      <c r="C5897" s="2">
        <f>YEAR(Data!$D5897)</f>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44.400000000000006</v>
      </c>
      <c r="T5897" s="2">
        <v>3</v>
      </c>
      <c r="U5897" s="2">
        <v>0</v>
      </c>
      <c r="V5897" s="2">
        <v>22.200000000000003</v>
      </c>
    </row>
    <row r="5898" spans="1:22" ht="14.25" customHeight="1">
      <c r="A5898" s="2">
        <v>5897</v>
      </c>
      <c r="B5898" s="2" t="s">
        <v>8564</v>
      </c>
      <c r="C5898" s="2">
        <f>YEAR(Data!$D5898)</f>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21.400000000000002</v>
      </c>
      <c r="T5898" s="2">
        <v>5</v>
      </c>
      <c r="U5898" s="2">
        <v>0</v>
      </c>
      <c r="V5898" s="2">
        <v>9.629999999999999</v>
      </c>
    </row>
    <row r="5899" spans="1:22" ht="14.25" customHeight="1">
      <c r="A5899" s="2">
        <v>5898</v>
      </c>
      <c r="B5899" s="2" t="s">
        <v>8565</v>
      </c>
      <c r="C5899" s="2">
        <f>YEAR(Data!$D5899)</f>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2">
        <v>22.047199999999997</v>
      </c>
    </row>
    <row r="5900" spans="1:22" ht="14.25" customHeight="1">
      <c r="A5900" s="2">
        <v>5899</v>
      </c>
      <c r="B5900" s="2" t="s">
        <v>8565</v>
      </c>
      <c r="C5900" s="2">
        <f>YEAR(Data!$D5900)</f>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2">
        <v>124.7808</v>
      </c>
    </row>
    <row r="5901" spans="1:22" ht="14.25" customHeight="1">
      <c r="A5901" s="2">
        <v>5900</v>
      </c>
      <c r="B5901" s="2" t="s">
        <v>8566</v>
      </c>
      <c r="C5901" s="2">
        <f>YEAR(Data!$D5901)</f>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2">
        <v>4.8899999999999997</v>
      </c>
    </row>
    <row r="5902" spans="1:22" ht="14.25" customHeight="1">
      <c r="A5902" s="2">
        <v>5901</v>
      </c>
      <c r="B5902" s="2" t="s">
        <v>8567</v>
      </c>
      <c r="C5902" s="2">
        <f>YEAR(Data!$D5902)</f>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2">
        <v>7.5599999999999987</v>
      </c>
    </row>
    <row r="5903" spans="1:22" ht="14.25" customHeight="1">
      <c r="A5903" s="2">
        <v>5902</v>
      </c>
      <c r="B5903" s="2" t="s">
        <v>8568</v>
      </c>
      <c r="C5903" s="2">
        <f>YEAR(Data!$D5903)</f>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2">
        <v>10.4148</v>
      </c>
    </row>
    <row r="5904" spans="1:22" ht="14.25" customHeight="1">
      <c r="A5904" s="2">
        <v>5903</v>
      </c>
      <c r="B5904" s="2" t="s">
        <v>8569</v>
      </c>
      <c r="C5904" s="2">
        <f>YEAR(Data!$D5904)</f>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2">
        <v>28.171799999999998</v>
      </c>
    </row>
    <row r="5905" spans="1:22" ht="14.25" customHeight="1">
      <c r="A5905" s="2">
        <v>5904</v>
      </c>
      <c r="B5905" s="2" t="s">
        <v>8569</v>
      </c>
      <c r="C5905" s="2">
        <f>YEAR(Data!$D5905)</f>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2">
        <v>22.226399999999998</v>
      </c>
    </row>
    <row r="5906" spans="1:22" ht="14.25" customHeight="1">
      <c r="A5906" s="2">
        <v>5905</v>
      </c>
      <c r="B5906" s="2" t="s">
        <v>8569</v>
      </c>
      <c r="C5906" s="2">
        <f>YEAR(Data!$D5906)</f>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26.400000000000002</v>
      </c>
      <c r="T5906" s="2">
        <v>5</v>
      </c>
      <c r="U5906" s="2">
        <v>0</v>
      </c>
      <c r="V5906" s="2">
        <v>12.672000000000001</v>
      </c>
    </row>
    <row r="5907" spans="1:22" ht="14.25" customHeight="1">
      <c r="A5907" s="2">
        <v>5906</v>
      </c>
      <c r="B5907" s="2" t="s">
        <v>8569</v>
      </c>
      <c r="C5907" s="2">
        <f>YEAR(Data!$D5907)</f>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2">
        <v>19.872</v>
      </c>
    </row>
    <row r="5908" spans="1:22" ht="14.25" customHeight="1">
      <c r="A5908" s="2">
        <v>5907</v>
      </c>
      <c r="B5908" s="2" t="s">
        <v>8569</v>
      </c>
      <c r="C5908" s="2">
        <f>YEAR(Data!$D5908)</f>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2">
        <v>1.0169999999999995</v>
      </c>
    </row>
    <row r="5909" spans="1:22" ht="14.25" customHeight="1">
      <c r="A5909" s="2">
        <v>5908</v>
      </c>
      <c r="B5909" s="2" t="s">
        <v>8570</v>
      </c>
      <c r="C5909" s="2">
        <f>YEAR(Data!$D5909)</f>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2">
        <v>9.2639999999999993</v>
      </c>
    </row>
    <row r="5910" spans="1:22" ht="14.25" customHeight="1">
      <c r="A5910" s="2">
        <v>5909</v>
      </c>
      <c r="B5910" s="2" t="s">
        <v>8570</v>
      </c>
      <c r="C5910" s="2">
        <f>YEAR(Data!$D5910)</f>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59.699999999999996</v>
      </c>
      <c r="T5910" s="2">
        <v>3</v>
      </c>
      <c r="U5910" s="2">
        <v>0</v>
      </c>
      <c r="V5910" s="2">
        <v>26.864999999999995</v>
      </c>
    </row>
    <row r="5911" spans="1:22" ht="14.25" customHeight="1">
      <c r="A5911" s="2">
        <v>5910</v>
      </c>
      <c r="B5911" s="2" t="s">
        <v>8570</v>
      </c>
      <c r="C5911" s="2">
        <f>YEAR(Data!$D5911)</f>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2">
        <v>5.6627999999999998</v>
      </c>
    </row>
    <row r="5912" spans="1:22" ht="14.25" customHeight="1">
      <c r="A5912" s="2">
        <v>5911</v>
      </c>
      <c r="B5912" s="2" t="s">
        <v>8570</v>
      </c>
      <c r="C5912" s="2">
        <f>YEAR(Data!$D5912)</f>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2">
        <v>33.8598</v>
      </c>
    </row>
    <row r="5913" spans="1:22" ht="14.25" customHeight="1">
      <c r="A5913" s="2">
        <v>5912</v>
      </c>
      <c r="B5913" s="2" t="s">
        <v>8571</v>
      </c>
      <c r="C5913" s="2">
        <f>YEAR(Data!$D5913)</f>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2">
        <v>13.028400000000001</v>
      </c>
    </row>
    <row r="5914" spans="1:22" ht="14.25" customHeight="1">
      <c r="A5914" s="2">
        <v>5913</v>
      </c>
      <c r="B5914" s="2" t="s">
        <v>8572</v>
      </c>
      <c r="C5914" s="2">
        <f>YEAR(Data!$D5914)</f>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2">
        <v>6.63</v>
      </c>
    </row>
    <row r="5915" spans="1:22" ht="14.25" customHeight="1">
      <c r="A5915" s="2">
        <v>5914</v>
      </c>
      <c r="B5915" s="2" t="s">
        <v>8575</v>
      </c>
      <c r="C5915" s="2">
        <f>YEAR(Data!$D5915)</f>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2">
        <v>1.0429999999999984</v>
      </c>
    </row>
    <row r="5916" spans="1:22" ht="14.25" customHeight="1">
      <c r="A5916" s="2">
        <v>5915</v>
      </c>
      <c r="B5916" s="2" t="s">
        <v>8575</v>
      </c>
      <c r="C5916" s="2">
        <f>YEAR(Data!$D5916)</f>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41.223699999999994</v>
      </c>
    </row>
    <row r="5917" spans="1:22" ht="14.25" customHeight="1">
      <c r="A5917" s="2">
        <v>5916</v>
      </c>
      <c r="B5917" s="2" t="s">
        <v>8575</v>
      </c>
      <c r="C5917" s="2">
        <f>YEAR(Data!$D5917)</f>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2">
        <v>8.8783999999999956</v>
      </c>
    </row>
    <row r="5918" spans="1:22" ht="14.25" customHeight="1">
      <c r="A5918" s="2">
        <v>5917</v>
      </c>
      <c r="B5918" s="2" t="s">
        <v>8575</v>
      </c>
      <c r="C5918" s="2">
        <f>YEAR(Data!$D5918)</f>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2">
        <v>27.433999999999997</v>
      </c>
    </row>
    <row r="5919" spans="1:22" ht="14.25" customHeight="1">
      <c r="A5919" s="2">
        <v>5918</v>
      </c>
      <c r="B5919" s="2" t="s">
        <v>8575</v>
      </c>
      <c r="C5919" s="2">
        <f>YEAR(Data!$D5919)</f>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2">
        <v>158.57639999999992</v>
      </c>
    </row>
    <row r="5920" spans="1:22" ht="14.25" customHeight="1">
      <c r="A5920" s="2">
        <v>5919</v>
      </c>
      <c r="B5920" s="2" t="s">
        <v>8575</v>
      </c>
      <c r="C5920" s="2">
        <f>YEAR(Data!$D5920)</f>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2003.9200000000003</v>
      </c>
      <c r="T5920" s="2">
        <v>5</v>
      </c>
      <c r="U5920" s="2">
        <v>0.2</v>
      </c>
      <c r="V5920" s="2">
        <v>-25.049000000000149</v>
      </c>
    </row>
    <row r="5921" spans="1:22" ht="14.25" customHeight="1">
      <c r="A5921" s="2">
        <v>5920</v>
      </c>
      <c r="B5921" s="2" t="s">
        <v>8575</v>
      </c>
      <c r="C5921" s="2">
        <f>YEAR(Data!$D5921)</f>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209.96999999999997</v>
      </c>
      <c r="T5921" s="2">
        <v>3</v>
      </c>
      <c r="U5921" s="2">
        <v>0</v>
      </c>
      <c r="V5921" s="2">
        <v>58.791600000000003</v>
      </c>
    </row>
    <row r="5922" spans="1:22" ht="14.25" customHeight="1">
      <c r="A5922" s="2">
        <v>5921</v>
      </c>
      <c r="B5922" s="2" t="s">
        <v>8575</v>
      </c>
      <c r="C5922" s="2">
        <f>YEAR(Data!$D5922)</f>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2">
        <v>217.76699999999994</v>
      </c>
    </row>
    <row r="5923" spans="1:22" ht="14.25" customHeight="1">
      <c r="A5923" s="2">
        <v>5922</v>
      </c>
      <c r="B5923" s="2" t="s">
        <v>8575</v>
      </c>
      <c r="C5923" s="2">
        <f>YEAR(Data!$D5923)</f>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2">
        <v>53.260799999999996</v>
      </c>
    </row>
    <row r="5924" spans="1:22" ht="14.25" customHeight="1">
      <c r="A5924" s="2">
        <v>5923</v>
      </c>
      <c r="B5924" s="2" t="s">
        <v>8575</v>
      </c>
      <c r="C5924" s="2">
        <f>YEAR(Data!$D5924)</f>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2">
        <v>1.3559999999999945</v>
      </c>
    </row>
    <row r="5925" spans="1:22" ht="14.25" customHeight="1">
      <c r="A5925" s="2">
        <v>5924</v>
      </c>
      <c r="B5925" s="2" t="s">
        <v>8576</v>
      </c>
      <c r="C5925" s="2">
        <f>YEAR(Data!$D5925)</f>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2">
        <v>-120.05080000000007</v>
      </c>
    </row>
    <row r="5926" spans="1:22" ht="14.25" customHeight="1">
      <c r="A5926" s="2">
        <v>5925</v>
      </c>
      <c r="B5926" s="2" t="s">
        <v>8577</v>
      </c>
      <c r="C5926" s="2">
        <f>YEAR(Data!$D5926)</f>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22.959999999999997</v>
      </c>
      <c r="T5926" s="2">
        <v>7</v>
      </c>
      <c r="U5926" s="2">
        <v>0</v>
      </c>
      <c r="V5926" s="2">
        <v>6.6583999999999968</v>
      </c>
    </row>
    <row r="5927" spans="1:22" ht="14.25" customHeight="1">
      <c r="A5927" s="2">
        <v>5926</v>
      </c>
      <c r="B5927" s="2" t="s">
        <v>8578</v>
      </c>
      <c r="C5927" s="2">
        <f>YEAR(Data!$D5927)</f>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2">
        <v>362.83500000000004</v>
      </c>
    </row>
    <row r="5928" spans="1:22" ht="14.25" customHeight="1">
      <c r="A5928" s="2">
        <v>5927</v>
      </c>
      <c r="B5928" s="2" t="s">
        <v>8579</v>
      </c>
      <c r="C5928" s="2">
        <f>YEAR(Data!$D5928)</f>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2">
        <v>316.13920000000007</v>
      </c>
    </row>
    <row r="5929" spans="1:22" ht="14.25" customHeight="1">
      <c r="A5929" s="2">
        <v>5928</v>
      </c>
      <c r="B5929" s="2" t="s">
        <v>8580</v>
      </c>
      <c r="C5929" s="2">
        <f>YEAR(Data!$D5929)</f>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2">
        <v>3.4356999999999998</v>
      </c>
    </row>
    <row r="5930" spans="1:22" ht="14.25" customHeight="1">
      <c r="A5930" s="2">
        <v>5929</v>
      </c>
      <c r="B5930" s="2" t="s">
        <v>8580</v>
      </c>
      <c r="C5930" s="2">
        <f>YEAR(Data!$D5930)</f>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2">
        <v>3.9248000000000003</v>
      </c>
    </row>
    <row r="5931" spans="1:22" ht="14.25" customHeight="1">
      <c r="A5931" s="2">
        <v>5930</v>
      </c>
      <c r="B5931" s="2" t="s">
        <v>8581</v>
      </c>
      <c r="C5931" s="2">
        <f>YEAR(Data!$D5931)</f>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87.210000000000008</v>
      </c>
      <c r="T5931" s="2">
        <v>3</v>
      </c>
      <c r="U5931" s="2">
        <v>0.5</v>
      </c>
      <c r="V5931" s="2">
        <v>-45.349200000000003</v>
      </c>
    </row>
    <row r="5932" spans="1:22" ht="14.25" customHeight="1">
      <c r="A5932" s="2">
        <v>5931</v>
      </c>
      <c r="B5932" s="2" t="s">
        <v>8581</v>
      </c>
      <c r="C5932" s="2">
        <f>YEAR(Data!$D5932)</f>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15.552000000000003</v>
      </c>
      <c r="T5932" s="2">
        <v>3</v>
      </c>
      <c r="U5932" s="2">
        <v>0.2</v>
      </c>
      <c r="V5932" s="2">
        <v>5.4432</v>
      </c>
    </row>
    <row r="5933" spans="1:22" ht="14.25" customHeight="1">
      <c r="A5933" s="2">
        <v>5932</v>
      </c>
      <c r="B5933" s="2" t="s">
        <v>8581</v>
      </c>
      <c r="C5933" s="2">
        <f>YEAR(Data!$D5933)</f>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683.98799999999994</v>
      </c>
      <c r="T5933" s="2">
        <v>2</v>
      </c>
      <c r="U5933" s="2">
        <v>0.4</v>
      </c>
      <c r="V5933" s="2">
        <v>-113.9980000000001</v>
      </c>
    </row>
    <row r="5934" spans="1:22" ht="14.25" customHeight="1">
      <c r="A5934" s="2">
        <v>5933</v>
      </c>
      <c r="B5934" s="2" t="s">
        <v>8581</v>
      </c>
      <c r="C5934" s="2">
        <f>YEAR(Data!$D5934)</f>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13.392000000000001</v>
      </c>
      <c r="T5934" s="2">
        <v>3</v>
      </c>
      <c r="U5934" s="2">
        <v>0.2</v>
      </c>
      <c r="V5934" s="2">
        <v>1.0044</v>
      </c>
    </row>
    <row r="5935" spans="1:22" ht="14.25" customHeight="1">
      <c r="A5935" s="2">
        <v>5934</v>
      </c>
      <c r="B5935" s="2" t="s">
        <v>8581</v>
      </c>
      <c r="C5935" s="2">
        <f>YEAR(Data!$D5935)</f>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16.776000000000003</v>
      </c>
      <c r="T5935" s="2">
        <v>3</v>
      </c>
      <c r="U5935" s="2">
        <v>0.2</v>
      </c>
      <c r="V5935" s="2">
        <v>4.8231000000000002</v>
      </c>
    </row>
    <row r="5936" spans="1:22" ht="14.25" customHeight="1">
      <c r="A5936" s="2">
        <v>5935</v>
      </c>
      <c r="B5936" s="2" t="s">
        <v>8581</v>
      </c>
      <c r="C5936" s="2">
        <f>YEAR(Data!$D5936)</f>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2">
        <v>85.786999999999949</v>
      </c>
    </row>
    <row r="5937" spans="1:22" ht="14.25" customHeight="1">
      <c r="A5937" s="2">
        <v>5936</v>
      </c>
      <c r="B5937" s="2" t="s">
        <v>8582</v>
      </c>
      <c r="C5937" s="2">
        <f>YEAR(Data!$D5937)</f>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2">
        <v>8.6359999999999992</v>
      </c>
    </row>
    <row r="5938" spans="1:22" ht="14.25" customHeight="1">
      <c r="A5938" s="2">
        <v>5937</v>
      </c>
      <c r="B5938" s="2" t="s">
        <v>8582</v>
      </c>
      <c r="C5938" s="2">
        <f>YEAR(Data!$D5938)</f>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177.48000000000002</v>
      </c>
      <c r="T5938" s="2">
        <v>3</v>
      </c>
      <c r="U5938" s="2">
        <v>0.2</v>
      </c>
      <c r="V5938" s="2">
        <v>19.966499999999982</v>
      </c>
    </row>
    <row r="5939" spans="1:22" ht="14.25" customHeight="1">
      <c r="A5939" s="2">
        <v>5938</v>
      </c>
      <c r="B5939" s="2" t="s">
        <v>8582</v>
      </c>
      <c r="C5939" s="2">
        <f>YEAR(Data!$D5939)</f>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2">
        <v>8.9969999999999892</v>
      </c>
    </row>
    <row r="5940" spans="1:22" ht="14.25" customHeight="1">
      <c r="A5940" s="2">
        <v>5939</v>
      </c>
      <c r="B5940" s="2" t="s">
        <v>8583</v>
      </c>
      <c r="C5940" s="2">
        <f>YEAR(Data!$D5940)</f>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2">
        <v>9.5991999999999997</v>
      </c>
    </row>
    <row r="5941" spans="1:22" ht="14.25" customHeight="1">
      <c r="A5941" s="2">
        <v>5940</v>
      </c>
      <c r="B5941" s="2" t="s">
        <v>8583</v>
      </c>
      <c r="C5941" s="2">
        <f>YEAR(Data!$D5941)</f>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13.216000000000001</v>
      </c>
      <c r="T5941" s="2">
        <v>4</v>
      </c>
      <c r="U5941" s="2">
        <v>0.2</v>
      </c>
      <c r="V5941" s="2">
        <v>4.2951999999999995</v>
      </c>
    </row>
    <row r="5942" spans="1:22" ht="14.25" customHeight="1">
      <c r="A5942" s="2">
        <v>5941</v>
      </c>
      <c r="B5942" s="2" t="s">
        <v>8584</v>
      </c>
      <c r="C5942" s="2">
        <f>YEAR(Data!$D5942)</f>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435.84000000000003</v>
      </c>
      <c r="T5942" s="2">
        <v>12</v>
      </c>
      <c r="U5942" s="2">
        <v>0</v>
      </c>
      <c r="V5942" s="2">
        <v>130.75199999999995</v>
      </c>
    </row>
    <row r="5943" spans="1:22" ht="14.25" customHeight="1">
      <c r="A5943" s="2">
        <v>5942</v>
      </c>
      <c r="B5943" s="2" t="s">
        <v>8584</v>
      </c>
      <c r="C5943" s="2">
        <f>YEAR(Data!$D5943)</f>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2">
        <v>1.5876000000000001</v>
      </c>
    </row>
    <row r="5944" spans="1:22" ht="14.25" customHeight="1">
      <c r="A5944" s="2">
        <v>5943</v>
      </c>
      <c r="B5944" s="2" t="s">
        <v>8585</v>
      </c>
      <c r="C5944" s="2">
        <f>YEAR(Data!$D5944)</f>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2">
        <v>18.477200000000011</v>
      </c>
    </row>
    <row r="5945" spans="1:22" ht="14.25" customHeight="1">
      <c r="A5945" s="2">
        <v>5944</v>
      </c>
      <c r="B5945" s="2" t="s">
        <v>8586</v>
      </c>
      <c r="C5945" s="2">
        <f>YEAR(Data!$D5945)</f>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2">
        <v>2.6376000000000004</v>
      </c>
    </row>
    <row r="5946" spans="1:22" ht="14.25" customHeight="1">
      <c r="A5946" s="2">
        <v>5945</v>
      </c>
      <c r="B5946" s="2" t="s">
        <v>8586</v>
      </c>
      <c r="C5946" s="2">
        <f>YEAR(Data!$D5946)</f>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2">
        <v>30.431999999999995</v>
      </c>
    </row>
    <row r="5947" spans="1:22" ht="14.25" customHeight="1">
      <c r="A5947" s="2">
        <v>5946</v>
      </c>
      <c r="B5947" s="2" t="s">
        <v>8586</v>
      </c>
      <c r="C5947" s="2">
        <f>YEAR(Data!$D5947)</f>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2">
        <v>12.441600000000001</v>
      </c>
    </row>
    <row r="5948" spans="1:22" ht="14.25" customHeight="1">
      <c r="A5948" s="2">
        <v>5947</v>
      </c>
      <c r="B5948" s="2" t="s">
        <v>8586</v>
      </c>
      <c r="C5948" s="2">
        <f>YEAR(Data!$D5948)</f>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2">
        <v>13.186800000000005</v>
      </c>
    </row>
    <row r="5949" spans="1:22" ht="14.25" customHeight="1">
      <c r="A5949" s="2">
        <v>5948</v>
      </c>
      <c r="B5949" s="2" t="s">
        <v>8587</v>
      </c>
      <c r="C5949" s="2">
        <f>YEAR(Data!$D5949)</f>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2">
        <v>12.690999999999999</v>
      </c>
    </row>
    <row r="5950" spans="1:22" ht="14.25" customHeight="1">
      <c r="A5950" s="2">
        <v>5949</v>
      </c>
      <c r="B5950" s="2" t="s">
        <v>8588</v>
      </c>
      <c r="C5950" s="2">
        <f>YEAR(Data!$D5950)</f>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2">
        <v>19.6328</v>
      </c>
    </row>
    <row r="5951" spans="1:22" ht="14.25" customHeight="1">
      <c r="A5951" s="2">
        <v>5950</v>
      </c>
      <c r="B5951" s="2" t="s">
        <v>8588</v>
      </c>
      <c r="C5951" s="2">
        <f>YEAR(Data!$D5951)</f>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299.96999999999997</v>
      </c>
      <c r="T5951" s="2">
        <v>3</v>
      </c>
      <c r="U5951" s="2">
        <v>0</v>
      </c>
      <c r="V5951" s="2">
        <v>125.98740000000001</v>
      </c>
    </row>
    <row r="5952" spans="1:22" ht="14.25" customHeight="1">
      <c r="A5952" s="2">
        <v>5951</v>
      </c>
      <c r="B5952" s="2" t="s">
        <v>8588</v>
      </c>
      <c r="C5952" s="2">
        <f>YEAR(Data!$D5952)</f>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2">
        <v>78.671999999999997</v>
      </c>
    </row>
    <row r="5953" spans="1:22" ht="14.25" customHeight="1">
      <c r="A5953" s="2">
        <v>5952</v>
      </c>
      <c r="B5953" s="2" t="s">
        <v>8588</v>
      </c>
      <c r="C5953" s="2">
        <f>YEAR(Data!$D5953)</f>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2">
        <v>112.49279999999999</v>
      </c>
    </row>
    <row r="5954" spans="1:22" ht="14.25" customHeight="1">
      <c r="A5954" s="2">
        <v>5953</v>
      </c>
      <c r="B5954" s="2" t="s">
        <v>8590</v>
      </c>
      <c r="C5954" s="2">
        <f>YEAR(Data!$D5954)</f>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20.736000000000004</v>
      </c>
      <c r="T5954" s="2">
        <v>4</v>
      </c>
      <c r="U5954" s="2">
        <v>0.2</v>
      </c>
      <c r="V5954" s="2">
        <v>7.2576000000000001</v>
      </c>
    </row>
    <row r="5955" spans="1:22" ht="14.25" customHeight="1">
      <c r="A5955" s="2">
        <v>5954</v>
      </c>
      <c r="B5955" s="2" t="s">
        <v>8593</v>
      </c>
      <c r="C5955" s="2">
        <f>YEAR(Data!$D5955)</f>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2">
        <v>2.9400000000000004</v>
      </c>
    </row>
    <row r="5956" spans="1:22" ht="14.25" customHeight="1">
      <c r="A5956" s="2">
        <v>5955</v>
      </c>
      <c r="B5956" s="2" t="s">
        <v>8594</v>
      </c>
      <c r="C5956" s="2">
        <f>YEAR(Data!$D5956)</f>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23.968000000000004</v>
      </c>
      <c r="T5956" s="2">
        <v>2</v>
      </c>
      <c r="U5956" s="2">
        <v>0.2</v>
      </c>
      <c r="V5956" s="2">
        <v>7.7896000000000001</v>
      </c>
    </row>
    <row r="5957" spans="1:22" ht="14.25" customHeight="1">
      <c r="A5957" s="2">
        <v>5956</v>
      </c>
      <c r="B5957" s="2" t="s">
        <v>8594</v>
      </c>
      <c r="C5957" s="2">
        <f>YEAR(Data!$D5957)</f>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2">
        <v>-250.54079999999999</v>
      </c>
    </row>
    <row r="5958" spans="1:22" ht="14.25" customHeight="1">
      <c r="A5958" s="2">
        <v>5957</v>
      </c>
      <c r="B5958" s="2" t="s">
        <v>8595</v>
      </c>
      <c r="C5958" s="2">
        <f>YEAR(Data!$D5958)</f>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2">
        <v>6.7655000000000598</v>
      </c>
    </row>
    <row r="5959" spans="1:22" ht="14.25" customHeight="1">
      <c r="A5959" s="2">
        <v>5958</v>
      </c>
      <c r="B5959" s="2" t="s">
        <v>8595</v>
      </c>
      <c r="C5959" s="2">
        <f>YEAR(Data!$D5959)</f>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2">
        <v>40.274000000000001</v>
      </c>
    </row>
    <row r="5960" spans="1:22" ht="14.25" customHeight="1">
      <c r="A5960" s="2">
        <v>5959</v>
      </c>
      <c r="B5960" s="2" t="s">
        <v>8595</v>
      </c>
      <c r="C5960" s="2">
        <f>YEAR(Data!$D5960)</f>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2">
        <v>14.974399999999999</v>
      </c>
    </row>
    <row r="5961" spans="1:22" ht="14.25" customHeight="1">
      <c r="A5961" s="2">
        <v>5960</v>
      </c>
      <c r="B5961" s="2" t="s">
        <v>8595</v>
      </c>
      <c r="C5961" s="2">
        <f>YEAR(Data!$D5961)</f>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770.35200000000009</v>
      </c>
      <c r="T5961" s="2">
        <v>3</v>
      </c>
      <c r="U5961" s="2">
        <v>0.2</v>
      </c>
      <c r="V5961" s="2">
        <v>77.035199999999975</v>
      </c>
    </row>
    <row r="5962" spans="1:22" ht="14.25" customHeight="1">
      <c r="A5962" s="2">
        <v>5961</v>
      </c>
      <c r="B5962" s="2" t="s">
        <v>8596</v>
      </c>
      <c r="C5962" s="2">
        <f>YEAR(Data!$D5962)</f>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2">
        <v>6.5471999999999984</v>
      </c>
    </row>
    <row r="5963" spans="1:22" ht="14.25" customHeight="1">
      <c r="A5963" s="2">
        <v>5962</v>
      </c>
      <c r="B5963" s="2" t="s">
        <v>8597</v>
      </c>
      <c r="C5963" s="2">
        <f>YEAR(Data!$D5963)</f>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2">
        <v>57.592799999999983</v>
      </c>
    </row>
    <row r="5964" spans="1:22" ht="14.25" customHeight="1">
      <c r="A5964" s="2">
        <v>5963</v>
      </c>
      <c r="B5964" s="2" t="s">
        <v>8597</v>
      </c>
      <c r="C5964" s="2">
        <f>YEAR(Data!$D5964)</f>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2">
        <v>2.0228000000000002</v>
      </c>
    </row>
    <row r="5965" spans="1:22" ht="14.25" customHeight="1">
      <c r="A5965" s="2">
        <v>5964</v>
      </c>
      <c r="B5965" s="2" t="s">
        <v>8597</v>
      </c>
      <c r="C5965" s="2">
        <f>YEAR(Data!$D5965)</f>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2">
        <v>55.763999999999996</v>
      </c>
    </row>
    <row r="5966" spans="1:22" ht="14.25" customHeight="1">
      <c r="A5966" s="2">
        <v>5965</v>
      </c>
      <c r="B5966" s="2" t="s">
        <v>8598</v>
      </c>
      <c r="C5966" s="2">
        <f>YEAR(Data!$D5966)</f>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2">
        <v>5.1659999999999986</v>
      </c>
    </row>
    <row r="5967" spans="1:22" ht="14.25" customHeight="1">
      <c r="A5967" s="2">
        <v>5966</v>
      </c>
      <c r="B5967" s="2" t="s">
        <v>8598</v>
      </c>
      <c r="C5967" s="2">
        <f>YEAR(Data!$D5967)</f>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2">
        <v>63.436800000000005</v>
      </c>
    </row>
    <row r="5968" spans="1:22" ht="14.25" customHeight="1">
      <c r="A5968" s="2">
        <v>5967</v>
      </c>
      <c r="B5968" s="2" t="s">
        <v>8598</v>
      </c>
      <c r="C5968" s="2">
        <f>YEAR(Data!$D5968)</f>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2">
        <v>10.787999999999997</v>
      </c>
    </row>
    <row r="5969" spans="1:22" ht="14.25" customHeight="1">
      <c r="A5969" s="2">
        <v>5968</v>
      </c>
      <c r="B5969" s="2" t="s">
        <v>8599</v>
      </c>
      <c r="C5969" s="2">
        <f>YEAR(Data!$D5969)</f>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2">
        <v>40.170200000000001</v>
      </c>
    </row>
    <row r="5970" spans="1:22" ht="14.25" customHeight="1">
      <c r="A5970" s="2">
        <v>5969</v>
      </c>
      <c r="B5970" s="2" t="s">
        <v>8600</v>
      </c>
      <c r="C5970" s="2">
        <f>YEAR(Data!$D5970)</f>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2">
        <v>50.327999999999996</v>
      </c>
    </row>
    <row r="5971" spans="1:22" ht="14.25" customHeight="1">
      <c r="A5971" s="2">
        <v>5970</v>
      </c>
      <c r="B5971" s="2" t="s">
        <v>8600</v>
      </c>
      <c r="C5971" s="2">
        <f>YEAR(Data!$D5971)</f>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2">
        <v>3.1551999999999998</v>
      </c>
    </row>
    <row r="5972" spans="1:22" ht="14.25" customHeight="1">
      <c r="A5972" s="2">
        <v>5971</v>
      </c>
      <c r="B5972" s="2" t="s">
        <v>8600</v>
      </c>
      <c r="C5972" s="2">
        <f>YEAR(Data!$D5972)</f>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2">
        <v>9.7608000000000015</v>
      </c>
    </row>
    <row r="5973" spans="1:22" ht="14.25" customHeight="1">
      <c r="A5973" s="2">
        <v>5972</v>
      </c>
      <c r="B5973" s="2" t="s">
        <v>8600</v>
      </c>
      <c r="C5973" s="2">
        <f>YEAR(Data!$D5973)</f>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43.019999999999996</v>
      </c>
      <c r="T5973" s="2">
        <v>3</v>
      </c>
      <c r="U5973" s="2">
        <v>0</v>
      </c>
      <c r="V5973" s="2">
        <v>15.4872</v>
      </c>
    </row>
    <row r="5974" spans="1:22" ht="14.25" customHeight="1">
      <c r="A5974" s="2">
        <v>5973</v>
      </c>
      <c r="B5974" s="2" t="s">
        <v>8601</v>
      </c>
      <c r="C5974" s="2">
        <f>YEAR(Data!$D5974)</f>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240.78400000000002</v>
      </c>
      <c r="T5974" s="2">
        <v>1</v>
      </c>
      <c r="U5974" s="2">
        <v>0.2</v>
      </c>
      <c r="V5974" s="2">
        <v>30.097999999999978</v>
      </c>
    </row>
    <row r="5975" spans="1:22" ht="14.25" customHeight="1">
      <c r="A5975" s="2">
        <v>5974</v>
      </c>
      <c r="B5975" s="2" t="s">
        <v>8602</v>
      </c>
      <c r="C5975" s="2">
        <f>YEAR(Data!$D5975)</f>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2">
        <v>124.48799999999994</v>
      </c>
    </row>
    <row r="5976" spans="1:22" ht="14.25" customHeight="1">
      <c r="A5976" s="2">
        <v>5975</v>
      </c>
      <c r="B5976" s="2" t="s">
        <v>8603</v>
      </c>
      <c r="C5976" s="2">
        <f>YEAR(Data!$D5976)</f>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2">
        <v>-67.851000000000028</v>
      </c>
    </row>
    <row r="5977" spans="1:22" ht="14.25" customHeight="1">
      <c r="A5977" s="2">
        <v>5976</v>
      </c>
      <c r="B5977" s="2" t="s">
        <v>8604</v>
      </c>
      <c r="C5977" s="2">
        <f>YEAR(Data!$D5977)</f>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2">
        <v>93.698800000000006</v>
      </c>
    </row>
    <row r="5978" spans="1:22" ht="14.25" customHeight="1">
      <c r="A5978" s="2">
        <v>5977</v>
      </c>
      <c r="B5978" s="2" t="s">
        <v>8604</v>
      </c>
      <c r="C5978" s="2">
        <f>YEAR(Data!$D5978)</f>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2">
        <v>6.2375999999999996</v>
      </c>
    </row>
    <row r="5979" spans="1:22" ht="14.25" customHeight="1">
      <c r="A5979" s="2">
        <v>5978</v>
      </c>
      <c r="B5979" s="2" t="s">
        <v>8605</v>
      </c>
      <c r="C5979" s="2">
        <f>YEAR(Data!$D5979)</f>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2">
        <v>34.5</v>
      </c>
    </row>
    <row r="5980" spans="1:22" ht="14.25" customHeight="1">
      <c r="A5980" s="2">
        <v>5979</v>
      </c>
      <c r="B5980" s="2" t="s">
        <v>8606</v>
      </c>
      <c r="C5980" s="2">
        <f>YEAR(Data!$D5980)</f>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429.90000000000003</v>
      </c>
      <c r="T5980" s="2">
        <v>5</v>
      </c>
      <c r="U5980" s="2">
        <v>0</v>
      </c>
      <c r="V5980" s="2">
        <v>111.77400000000003</v>
      </c>
    </row>
    <row r="5981" spans="1:22" ht="14.25" customHeight="1">
      <c r="A5981" s="2">
        <v>5980</v>
      </c>
      <c r="B5981" s="2" t="s">
        <v>8606</v>
      </c>
      <c r="C5981" s="2">
        <f>YEAR(Data!$D5981)</f>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2">
        <v>15.3888</v>
      </c>
    </row>
    <row r="5982" spans="1:22" ht="14.25" customHeight="1">
      <c r="A5982" s="2">
        <v>5981</v>
      </c>
      <c r="B5982" s="2" t="s">
        <v>8606</v>
      </c>
      <c r="C5982" s="2">
        <f>YEAR(Data!$D5982)</f>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2">
        <v>45.348800000000011</v>
      </c>
    </row>
    <row r="5983" spans="1:22" ht="14.25" customHeight="1">
      <c r="A5983" s="2">
        <v>5982</v>
      </c>
      <c r="B5983" s="2" t="s">
        <v>8606</v>
      </c>
      <c r="C5983" s="2">
        <f>YEAR(Data!$D5983)</f>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2">
        <v>5.7593999999999976</v>
      </c>
    </row>
    <row r="5984" spans="1:22" ht="14.25" customHeight="1">
      <c r="A5984" s="2">
        <v>5983</v>
      </c>
      <c r="B5984" s="2" t="s">
        <v>8607</v>
      </c>
      <c r="C5984" s="2">
        <f>YEAR(Data!$D5984)</f>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2">
        <v>6.3504000000000005</v>
      </c>
    </row>
    <row r="5985" spans="1:22" ht="14.25" customHeight="1">
      <c r="A5985" s="2">
        <v>5984</v>
      </c>
      <c r="B5985" s="2" t="s">
        <v>8608</v>
      </c>
      <c r="C5985" s="2">
        <f>YEAR(Data!$D5985)</f>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20.544000000000004</v>
      </c>
      <c r="T5985" s="2">
        <v>6</v>
      </c>
      <c r="U5985" s="2">
        <v>0.2</v>
      </c>
      <c r="V5985" s="2">
        <v>6.4199999999999964</v>
      </c>
    </row>
    <row r="5986" spans="1:22" ht="14.25" customHeight="1">
      <c r="A5986" s="2">
        <v>5985</v>
      </c>
      <c r="B5986" s="2" t="s">
        <v>8609</v>
      </c>
      <c r="C5986" s="2">
        <f>YEAR(Data!$D5986)</f>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185.57999999999998</v>
      </c>
      <c r="T5986" s="2">
        <v>6</v>
      </c>
      <c r="U5986" s="2">
        <v>0</v>
      </c>
      <c r="V5986" s="2">
        <v>76.087800000000001</v>
      </c>
    </row>
    <row r="5987" spans="1:22" ht="14.25" customHeight="1">
      <c r="A5987" s="2">
        <v>5986</v>
      </c>
      <c r="B5987" s="2" t="s">
        <v>8609</v>
      </c>
      <c r="C5987" s="2">
        <f>YEAR(Data!$D5987)</f>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2">
        <v>35.677599999999998</v>
      </c>
    </row>
    <row r="5988" spans="1:22" ht="14.25" customHeight="1">
      <c r="A5988" s="2">
        <v>5987</v>
      </c>
      <c r="B5988" s="2" t="s">
        <v>8609</v>
      </c>
      <c r="C5988" s="2">
        <f>YEAR(Data!$D5988)</f>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2">
        <v>0.87919999999999732</v>
      </c>
    </row>
    <row r="5989" spans="1:22" ht="14.25" customHeight="1">
      <c r="A5989" s="2">
        <v>5988</v>
      </c>
      <c r="B5989" s="2" t="s">
        <v>8609</v>
      </c>
      <c r="C5989" s="2">
        <f>YEAR(Data!$D5989)</f>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2">
        <v>120.51060000000001</v>
      </c>
    </row>
    <row r="5990" spans="1:22" ht="14.25" customHeight="1">
      <c r="A5990" s="2">
        <v>5989</v>
      </c>
      <c r="B5990" s="2" t="s">
        <v>8609</v>
      </c>
      <c r="C5990" s="2">
        <f>YEAR(Data!$D5990)</f>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2">
        <v>4.0419999999999998</v>
      </c>
    </row>
    <row r="5991" spans="1:22" ht="14.25" customHeight="1">
      <c r="A5991" s="2">
        <v>5990</v>
      </c>
      <c r="B5991" s="2" t="s">
        <v>8609</v>
      </c>
      <c r="C5991" s="2">
        <f>YEAR(Data!$D5991)</f>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504.90000000000003</v>
      </c>
      <c r="T5991" s="2">
        <v>5</v>
      </c>
      <c r="U5991" s="2">
        <v>0</v>
      </c>
      <c r="V5991" s="2">
        <v>126.22500000000002</v>
      </c>
    </row>
    <row r="5992" spans="1:22" ht="14.25" customHeight="1">
      <c r="A5992" s="2">
        <v>5991</v>
      </c>
      <c r="B5992" s="2" t="s">
        <v>8610</v>
      </c>
      <c r="C5992" s="2">
        <f>YEAR(Data!$D5992)</f>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2357.4880000000003</v>
      </c>
      <c r="T5992" s="2">
        <v>7</v>
      </c>
      <c r="U5992" s="2">
        <v>0.2</v>
      </c>
      <c r="V5992" s="2">
        <v>884.05799999999999</v>
      </c>
    </row>
    <row r="5993" spans="1:22" ht="14.25" customHeight="1">
      <c r="A5993" s="2">
        <v>5992</v>
      </c>
      <c r="B5993" s="2" t="s">
        <v>8610</v>
      </c>
      <c r="C5993" s="2">
        <f>YEAR(Data!$D5993)</f>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2">
        <v>32.335100000000025</v>
      </c>
    </row>
    <row r="5994" spans="1:22" ht="14.25" customHeight="1">
      <c r="A5994" s="2">
        <v>5993</v>
      </c>
      <c r="B5994" s="2" t="s">
        <v>8610</v>
      </c>
      <c r="C5994" s="2">
        <f>YEAR(Data!$D5994)</f>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2">
        <v>-20.784600000000012</v>
      </c>
    </row>
    <row r="5995" spans="1:22" ht="14.25" customHeight="1">
      <c r="A5995" s="2">
        <v>5994</v>
      </c>
      <c r="B5995" s="2" t="s">
        <v>8611</v>
      </c>
      <c r="C5995" s="2">
        <f>YEAR(Data!$D5995)</f>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2">
        <v>-4.0599999999999987</v>
      </c>
    </row>
    <row r="5996" spans="1:22" ht="14.25" customHeight="1">
      <c r="A5996" s="2">
        <v>5995</v>
      </c>
      <c r="B5996" s="2" t="s">
        <v>8611</v>
      </c>
      <c r="C5996" s="2">
        <f>YEAR(Data!$D5996)</f>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2">
        <v>1.6899999999999986</v>
      </c>
    </row>
    <row r="5997" spans="1:22" ht="14.25" customHeight="1">
      <c r="A5997" s="2">
        <v>5996</v>
      </c>
      <c r="B5997" s="2" t="s">
        <v>8611</v>
      </c>
      <c r="C5997" s="2">
        <f>YEAR(Data!$D5997)</f>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458.42999999999995</v>
      </c>
      <c r="T5997" s="2">
        <v>5</v>
      </c>
      <c r="U5997" s="2">
        <v>0.3</v>
      </c>
      <c r="V5997" s="2">
        <v>-137.52900000000002</v>
      </c>
    </row>
    <row r="5998" spans="1:22" ht="14.25" customHeight="1">
      <c r="A5998" s="2">
        <v>5997</v>
      </c>
      <c r="B5998" s="2" t="s">
        <v>8611</v>
      </c>
      <c r="C5998" s="2">
        <f>YEAR(Data!$D5998)</f>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2">
        <v>24.196000000000012</v>
      </c>
    </row>
    <row r="5999" spans="1:22" ht="14.25" customHeight="1">
      <c r="A5999" s="2">
        <v>5998</v>
      </c>
      <c r="B5999" s="2" t="s">
        <v>8611</v>
      </c>
      <c r="C5999" s="2">
        <f>YEAR(Data!$D5999)</f>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328.59000000000003</v>
      </c>
      <c r="T5999" s="2">
        <v>3</v>
      </c>
      <c r="U5999" s="2">
        <v>0.4</v>
      </c>
      <c r="V5999" s="2">
        <v>-147.8655</v>
      </c>
    </row>
    <row r="6000" spans="1:22" ht="14.25" customHeight="1">
      <c r="A6000" s="2">
        <v>5999</v>
      </c>
      <c r="B6000" s="2" t="s">
        <v>8612</v>
      </c>
      <c r="C6000" s="2">
        <f>YEAR(Data!$D6000)</f>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2">
        <v>4.2293999999999699</v>
      </c>
    </row>
    <row r="6001" spans="1:22" ht="14.25" customHeight="1">
      <c r="A6001" s="2">
        <v>6000</v>
      </c>
      <c r="B6001" s="2" t="s">
        <v>8612</v>
      </c>
      <c r="C6001" s="2">
        <f>YEAR(Data!$D6001)</f>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2">
        <v>12.441600000000001</v>
      </c>
    </row>
    <row r="6002" spans="1:22" ht="14.25" customHeight="1">
      <c r="A6002" s="2">
        <v>6001</v>
      </c>
      <c r="B6002" s="2" t="s">
        <v>8612</v>
      </c>
      <c r="C6002" s="2">
        <f>YEAR(Data!$D6002)</f>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2">
        <v>42.025599999999997</v>
      </c>
    </row>
    <row r="6003" spans="1:22" ht="14.25" customHeight="1">
      <c r="A6003" s="2">
        <v>6002</v>
      </c>
      <c r="B6003" s="2" t="s">
        <v>8614</v>
      </c>
      <c r="C6003" s="2">
        <f>YEAR(Data!$D6003)</f>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87.960000000000008</v>
      </c>
      <c r="T6003" s="2">
        <v>3</v>
      </c>
      <c r="U6003" s="2">
        <v>0.2</v>
      </c>
      <c r="V6003" s="2">
        <v>7.6965000000000039</v>
      </c>
    </row>
    <row r="6004" spans="1:22" ht="14.25" customHeight="1">
      <c r="A6004" s="2">
        <v>6003</v>
      </c>
      <c r="B6004" s="2" t="s">
        <v>8614</v>
      </c>
      <c r="C6004" s="2">
        <f>YEAR(Data!$D6004)</f>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2">
        <v>-4.1711999999999989</v>
      </c>
    </row>
    <row r="6005" spans="1:22" ht="14.25" customHeight="1">
      <c r="A6005" s="2">
        <v>6004</v>
      </c>
      <c r="B6005" s="2" t="s">
        <v>8615</v>
      </c>
      <c r="C6005" s="2">
        <f>YEAR(Data!$D6005)</f>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2">
        <v>-8.6057999999999986</v>
      </c>
    </row>
    <row r="6006" spans="1:22" ht="14.25" customHeight="1">
      <c r="A6006" s="2">
        <v>6005</v>
      </c>
      <c r="B6006" s="2" t="s">
        <v>8616</v>
      </c>
      <c r="C6006" s="2">
        <f>YEAR(Data!$D6006)</f>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2">
        <v>8.2992000000000008</v>
      </c>
    </row>
    <row r="6007" spans="1:22" ht="14.25" customHeight="1">
      <c r="A6007" s="2">
        <v>6006</v>
      </c>
      <c r="B6007" s="2" t="s">
        <v>8617</v>
      </c>
      <c r="C6007" s="2">
        <f>YEAR(Data!$D6007)</f>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2">
        <v>8.5371999999999968</v>
      </c>
    </row>
    <row r="6008" spans="1:22" ht="14.25" customHeight="1">
      <c r="A6008" s="2">
        <v>6007</v>
      </c>
      <c r="B6008" s="2" t="s">
        <v>8618</v>
      </c>
      <c r="C6008" s="2">
        <f>YEAR(Data!$D6008)</f>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128.85000000000002</v>
      </c>
      <c r="T6008" s="2">
        <v>3</v>
      </c>
      <c r="U6008" s="2">
        <v>0</v>
      </c>
      <c r="V6008" s="2">
        <v>3.8654999999999973</v>
      </c>
    </row>
    <row r="6009" spans="1:22" ht="14.25" customHeight="1">
      <c r="A6009" s="2">
        <v>6008</v>
      </c>
      <c r="B6009" s="2" t="s">
        <v>8619</v>
      </c>
      <c r="C6009" s="2">
        <f>YEAR(Data!$D6009)</f>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127.94999999999999</v>
      </c>
      <c r="T6009" s="2">
        <v>3</v>
      </c>
      <c r="U6009" s="2">
        <v>0</v>
      </c>
      <c r="V6009" s="2">
        <v>21.751499999999986</v>
      </c>
    </row>
    <row r="6010" spans="1:22" ht="14.25" customHeight="1">
      <c r="A6010" s="2">
        <v>6009</v>
      </c>
      <c r="B6010" s="2" t="s">
        <v>8620</v>
      </c>
      <c r="C6010" s="2">
        <f>YEAR(Data!$D6010)</f>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2">
        <v>31.519199999999998</v>
      </c>
    </row>
    <row r="6011" spans="1:22" ht="14.25" customHeight="1">
      <c r="A6011" s="2">
        <v>6010</v>
      </c>
      <c r="B6011" s="2" t="s">
        <v>8620</v>
      </c>
      <c r="C6011" s="2">
        <f>YEAR(Data!$D6011)</f>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2">
        <v>14.238599999999995</v>
      </c>
    </row>
    <row r="6012" spans="1:22" ht="14.25" customHeight="1">
      <c r="A6012" s="2">
        <v>6011</v>
      </c>
      <c r="B6012" s="2" t="s">
        <v>8620</v>
      </c>
      <c r="C6012" s="2">
        <f>YEAR(Data!$D6012)</f>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2548.5600000000004</v>
      </c>
      <c r="T6012" s="2">
        <v>6</v>
      </c>
      <c r="U6012" s="2">
        <v>0.2</v>
      </c>
      <c r="V6012" s="2">
        <v>286.71299999999962</v>
      </c>
    </row>
    <row r="6013" spans="1:22" ht="14.25" customHeight="1">
      <c r="A6013" s="2">
        <v>6012</v>
      </c>
      <c r="B6013" s="2" t="s">
        <v>8620</v>
      </c>
      <c r="C6013" s="2">
        <f>YEAR(Data!$D6013)</f>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2">
        <v>122.148</v>
      </c>
    </row>
    <row r="6014" spans="1:22" ht="14.25" customHeight="1">
      <c r="A6014" s="2">
        <v>6013</v>
      </c>
      <c r="B6014" s="2" t="s">
        <v>8620</v>
      </c>
      <c r="C6014" s="2">
        <f>YEAR(Data!$D6014)</f>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2">
        <v>35.984999999999999</v>
      </c>
    </row>
    <row r="6015" spans="1:22" ht="14.25" customHeight="1">
      <c r="A6015" s="2">
        <v>6014</v>
      </c>
      <c r="B6015" s="2" t="s">
        <v>8621</v>
      </c>
      <c r="C6015" s="2">
        <f>YEAR(Data!$D6015)</f>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2">
        <v>7.1519999999999992</v>
      </c>
    </row>
    <row r="6016" spans="1:22" ht="14.25" customHeight="1">
      <c r="A6016" s="2">
        <v>6015</v>
      </c>
      <c r="B6016" s="2" t="s">
        <v>8621</v>
      </c>
      <c r="C6016" s="2">
        <f>YEAR(Data!$D6016)</f>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2">
        <v>363.90480000000025</v>
      </c>
    </row>
    <row r="6017" spans="1:22" ht="14.25" customHeight="1">
      <c r="A6017" s="2">
        <v>6016</v>
      </c>
      <c r="B6017" s="2" t="s">
        <v>8622</v>
      </c>
      <c r="C6017" s="2">
        <f>YEAR(Data!$D6017)</f>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2">
        <v>15.633199999999988</v>
      </c>
    </row>
    <row r="6018" spans="1:22" ht="14.25" customHeight="1">
      <c r="A6018" s="2">
        <v>6017</v>
      </c>
      <c r="B6018" s="2" t="s">
        <v>8622</v>
      </c>
      <c r="C6018" s="2">
        <f>YEAR(Data!$D6018)</f>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2">
        <v>12.912900000000004</v>
      </c>
    </row>
    <row r="6019" spans="1:22" ht="14.25" customHeight="1">
      <c r="A6019" s="2">
        <v>6018</v>
      </c>
      <c r="B6019" s="2" t="s">
        <v>8622</v>
      </c>
      <c r="C6019" s="2">
        <f>YEAR(Data!$D6019)</f>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2">
        <v>9.3312000000000008</v>
      </c>
    </row>
    <row r="6020" spans="1:22" ht="14.25" customHeight="1">
      <c r="A6020" s="2">
        <v>6019</v>
      </c>
      <c r="B6020" s="2" t="s">
        <v>8622</v>
      </c>
      <c r="C6020" s="2">
        <f>YEAR(Data!$D6020)</f>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2">
        <v>26.630399999999998</v>
      </c>
    </row>
    <row r="6021" spans="1:22" ht="14.25" customHeight="1">
      <c r="A6021" s="2">
        <v>6020</v>
      </c>
      <c r="B6021" s="2" t="s">
        <v>8623</v>
      </c>
      <c r="C6021" s="2">
        <f>YEAR(Data!$D6021)</f>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11.489999999999991</v>
      </c>
    </row>
    <row r="6022" spans="1:22" ht="14.25" customHeight="1">
      <c r="A6022" s="2">
        <v>6021</v>
      </c>
      <c r="B6022" s="2" t="s">
        <v>8624</v>
      </c>
      <c r="C6022" s="2">
        <f>YEAR(Data!$D6022)</f>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2">
        <v>4.6818000000000008</v>
      </c>
    </row>
    <row r="6023" spans="1:22" ht="14.25" customHeight="1">
      <c r="A6023" s="2">
        <v>6022</v>
      </c>
      <c r="B6023" s="2" t="s">
        <v>8624</v>
      </c>
      <c r="C6023" s="2">
        <f>YEAR(Data!$D6023)</f>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2">
        <v>15.1158</v>
      </c>
    </row>
    <row r="6024" spans="1:22" ht="14.25" customHeight="1">
      <c r="A6024" s="2">
        <v>6023</v>
      </c>
      <c r="B6024" s="2" t="s">
        <v>8626</v>
      </c>
      <c r="C6024" s="2">
        <f>YEAR(Data!$D6024)</f>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7.080000000000001</v>
      </c>
      <c r="T6024" s="2">
        <v>3</v>
      </c>
      <c r="U6024" s="2">
        <v>0.2</v>
      </c>
      <c r="V6024" s="2">
        <v>2.4779999999999989</v>
      </c>
    </row>
    <row r="6025" spans="1:22" ht="14.25" customHeight="1">
      <c r="A6025" s="2">
        <v>6024</v>
      </c>
      <c r="B6025" s="2" t="s">
        <v>8627</v>
      </c>
      <c r="C6025" s="2">
        <f>YEAR(Data!$D6025)</f>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2">
        <v>4.8986000000000018</v>
      </c>
    </row>
    <row r="6026" spans="1:22" ht="14.25" customHeight="1">
      <c r="A6026" s="2">
        <v>6025</v>
      </c>
      <c r="B6026" s="2" t="s">
        <v>8628</v>
      </c>
      <c r="C6026" s="2">
        <f>YEAR(Data!$D6026)</f>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2">
        <v>64.627199999999988</v>
      </c>
    </row>
    <row r="6027" spans="1:22" ht="14.25" customHeight="1">
      <c r="A6027" s="2">
        <v>6026</v>
      </c>
      <c r="B6027" s="2" t="s">
        <v>8628</v>
      </c>
      <c r="C6027" s="2">
        <f>YEAR(Data!$D6027)</f>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10.368000000000002</v>
      </c>
      <c r="T6027" s="2">
        <v>2</v>
      </c>
      <c r="U6027" s="2">
        <v>0.2</v>
      </c>
      <c r="V6027" s="2">
        <v>3.7584</v>
      </c>
    </row>
    <row r="6028" spans="1:22" ht="14.25" customHeight="1">
      <c r="A6028" s="2">
        <v>6027</v>
      </c>
      <c r="B6028" s="2" t="s">
        <v>8629</v>
      </c>
      <c r="C6028" s="2">
        <f>YEAR(Data!$D6028)</f>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2">
        <v>0.33599999999999963</v>
      </c>
    </row>
    <row r="6029" spans="1:22" ht="14.25" customHeight="1">
      <c r="A6029" s="2">
        <v>6028</v>
      </c>
      <c r="B6029" s="2" t="s">
        <v>8629</v>
      </c>
      <c r="C6029" s="2">
        <f>YEAR(Data!$D6029)</f>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2">
        <v>25.185999999999996</v>
      </c>
    </row>
    <row r="6030" spans="1:22" ht="14.25" customHeight="1">
      <c r="A6030" s="2">
        <v>6029</v>
      </c>
      <c r="B6030" s="2" t="s">
        <v>8630</v>
      </c>
      <c r="C6030" s="2">
        <f>YEAR(Data!$D6030)</f>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2">
        <v>6.0059999999999993</v>
      </c>
    </row>
    <row r="6031" spans="1:22" ht="14.25" customHeight="1">
      <c r="A6031" s="2">
        <v>6030</v>
      </c>
      <c r="B6031" s="2" t="s">
        <v>8631</v>
      </c>
      <c r="C6031" s="2">
        <f>YEAR(Data!$D6031)</f>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2">
        <v>2.8535999999999988</v>
      </c>
    </row>
    <row r="6032" spans="1:22" ht="14.25" customHeight="1">
      <c r="A6032" s="2">
        <v>6031</v>
      </c>
      <c r="B6032" s="2" t="s">
        <v>8632</v>
      </c>
      <c r="C6032" s="2">
        <f>YEAR(Data!$D6032)</f>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2">
        <v>23.924000000000007</v>
      </c>
    </row>
    <row r="6033" spans="1:22" ht="14.25" customHeight="1">
      <c r="A6033" s="2">
        <v>6032</v>
      </c>
      <c r="B6033" s="2" t="s">
        <v>8633</v>
      </c>
      <c r="C6033" s="2">
        <f>YEAR(Data!$D6033)</f>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2">
        <v>6.5471999999999984</v>
      </c>
    </row>
    <row r="6034" spans="1:22" ht="14.25" customHeight="1">
      <c r="A6034" s="2">
        <v>6033</v>
      </c>
      <c r="B6034" s="2" t="s">
        <v>8635</v>
      </c>
      <c r="C6034" s="2">
        <f>YEAR(Data!$D6034)</f>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54.900000000000006</v>
      </c>
      <c r="T6034" s="2">
        <v>5</v>
      </c>
      <c r="U6034" s="2">
        <v>0</v>
      </c>
      <c r="V6034" s="2">
        <v>15.372000000000003</v>
      </c>
    </row>
    <row r="6035" spans="1:22" ht="14.25" customHeight="1">
      <c r="A6035" s="2">
        <v>6034</v>
      </c>
      <c r="B6035" s="2" t="s">
        <v>8636</v>
      </c>
      <c r="C6035" s="2">
        <f>YEAR(Data!$D6035)</f>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2">
        <v>5.1815999999999995</v>
      </c>
    </row>
    <row r="6036" spans="1:22" ht="14.25" customHeight="1">
      <c r="A6036" s="2">
        <v>6035</v>
      </c>
      <c r="B6036" s="2" t="s">
        <v>8637</v>
      </c>
      <c r="C6036" s="2">
        <f>YEAR(Data!$D6036)</f>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19.567999999999998</v>
      </c>
      <c r="T6036" s="2">
        <v>2</v>
      </c>
      <c r="U6036" s="2">
        <v>0.8</v>
      </c>
      <c r="V6036" s="2">
        <v>-52.833600000000004</v>
      </c>
    </row>
    <row r="6037" spans="1:22" ht="14.25" customHeight="1">
      <c r="A6037" s="2">
        <v>6036</v>
      </c>
      <c r="B6037" s="2" t="s">
        <v>8637</v>
      </c>
      <c r="C6037" s="2">
        <f>YEAR(Data!$D6037)</f>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310.39199999999994</v>
      </c>
      <c r="T6037" s="2">
        <v>4</v>
      </c>
      <c r="U6037" s="2">
        <v>0.8</v>
      </c>
      <c r="V6037" s="2">
        <v>-512.14680000000021</v>
      </c>
    </row>
    <row r="6038" spans="1:22" ht="14.25" customHeight="1">
      <c r="A6038" s="2">
        <v>6037</v>
      </c>
      <c r="B6038" s="2" t="s">
        <v>8638</v>
      </c>
      <c r="C6038" s="2">
        <f>YEAR(Data!$D6038)</f>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42.599999999999994</v>
      </c>
      <c r="T6038" s="2">
        <v>3</v>
      </c>
      <c r="U6038" s="2">
        <v>0</v>
      </c>
      <c r="V6038" s="2">
        <v>16.614000000000001</v>
      </c>
    </row>
    <row r="6039" spans="1:22" ht="14.25" customHeight="1">
      <c r="A6039" s="2">
        <v>6038</v>
      </c>
      <c r="B6039" s="2" t="s">
        <v>8638</v>
      </c>
      <c r="C6039" s="2">
        <f>YEAR(Data!$D6039)</f>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2">
        <v>54.691199999999995</v>
      </c>
    </row>
    <row r="6040" spans="1:22" ht="14.25" customHeight="1">
      <c r="A6040" s="2">
        <v>6039</v>
      </c>
      <c r="B6040" s="2" t="s">
        <v>8638</v>
      </c>
      <c r="C6040" s="2">
        <f>YEAR(Data!$D6040)</f>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2">
        <v>5.1967999999999961</v>
      </c>
    </row>
    <row r="6041" spans="1:22" ht="14.25" customHeight="1">
      <c r="A6041" s="2">
        <v>6040</v>
      </c>
      <c r="B6041" s="2" t="s">
        <v>8638</v>
      </c>
      <c r="C6041" s="2">
        <f>YEAR(Data!$D6041)</f>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2">
        <v>2.5343999999999998</v>
      </c>
    </row>
    <row r="6042" spans="1:22" ht="14.25" customHeight="1">
      <c r="A6042" s="2">
        <v>6041</v>
      </c>
      <c r="B6042" s="2" t="s">
        <v>8639</v>
      </c>
      <c r="C6042" s="2">
        <f>YEAR(Data!$D6042)</f>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2">
        <v>75.180000000000064</v>
      </c>
    </row>
    <row r="6043" spans="1:22" ht="14.25" customHeight="1">
      <c r="A6043" s="2">
        <v>6042</v>
      </c>
      <c r="B6043" s="2" t="s">
        <v>8639</v>
      </c>
      <c r="C6043" s="2">
        <f>YEAR(Data!$D6043)</f>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2">
        <v>177.19799999999998</v>
      </c>
    </row>
    <row r="6044" spans="1:22" ht="14.25" customHeight="1">
      <c r="A6044" s="2">
        <v>6043</v>
      </c>
      <c r="B6044" s="2" t="s">
        <v>8642</v>
      </c>
      <c r="C6044" s="2">
        <f>YEAR(Data!$D6044)</f>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14.368000000000002</v>
      </c>
      <c r="T6044" s="2">
        <v>2</v>
      </c>
      <c r="U6044" s="2">
        <v>0.2</v>
      </c>
      <c r="V6044" s="2">
        <v>3.9512</v>
      </c>
    </row>
    <row r="6045" spans="1:22" ht="14.25" customHeight="1">
      <c r="A6045" s="2">
        <v>6044</v>
      </c>
      <c r="B6045" s="2" t="s">
        <v>8643</v>
      </c>
      <c r="C6045" s="2">
        <f>YEAR(Data!$D6045)</f>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2">
        <v>-35.36460000000001</v>
      </c>
    </row>
    <row r="6046" spans="1:22" ht="14.25" customHeight="1">
      <c r="A6046" s="2">
        <v>6045</v>
      </c>
      <c r="B6046" s="2" t="s">
        <v>8643</v>
      </c>
      <c r="C6046" s="2">
        <f>YEAR(Data!$D6046)</f>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2">
        <v>10.109400000000001</v>
      </c>
    </row>
    <row r="6047" spans="1:22" ht="14.25" customHeight="1">
      <c r="A6047" s="2">
        <v>6046</v>
      </c>
      <c r="B6047" s="2" t="s">
        <v>8644</v>
      </c>
      <c r="C6047" s="2">
        <f>YEAR(Data!$D6047)</f>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238.15200000000004</v>
      </c>
      <c r="T6047" s="2">
        <v>3</v>
      </c>
      <c r="U6047" s="2">
        <v>0.2</v>
      </c>
      <c r="V6047" s="2">
        <v>89.306999999999988</v>
      </c>
    </row>
    <row r="6048" spans="1:22" ht="14.25" customHeight="1">
      <c r="A6048" s="2">
        <v>6047</v>
      </c>
      <c r="B6048" s="2" t="s">
        <v>8645</v>
      </c>
      <c r="C6048" s="2">
        <f>YEAR(Data!$D6048)</f>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692.93999999999994</v>
      </c>
      <c r="T6048" s="2">
        <v>3</v>
      </c>
      <c r="U6048" s="2">
        <v>0</v>
      </c>
      <c r="V6048" s="2">
        <v>173.23500000000001</v>
      </c>
    </row>
    <row r="6049" spans="1:22" ht="14.25" customHeight="1">
      <c r="A6049" s="2">
        <v>6048</v>
      </c>
      <c r="B6049" s="2" t="s">
        <v>8646</v>
      </c>
      <c r="C6049" s="2">
        <f>YEAR(Data!$D6049)</f>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16.146000000000004</v>
      </c>
      <c r="T6049" s="2">
        <v>9</v>
      </c>
      <c r="U6049" s="2">
        <v>0.7</v>
      </c>
      <c r="V6049" s="2">
        <v>-12.916800000000002</v>
      </c>
    </row>
    <row r="6050" spans="1:22" ht="14.25" customHeight="1">
      <c r="A6050" s="2">
        <v>6049</v>
      </c>
      <c r="B6050" s="2" t="s">
        <v>8646</v>
      </c>
      <c r="C6050" s="2">
        <f>YEAR(Data!$D6050)</f>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1345.4850000000001</v>
      </c>
      <c r="T6050" s="2">
        <v>5</v>
      </c>
      <c r="U6050" s="2">
        <v>0.7</v>
      </c>
      <c r="V6050" s="2">
        <v>-1031.5385000000001</v>
      </c>
    </row>
    <row r="6051" spans="1:22" ht="14.25" customHeight="1">
      <c r="A6051" s="2">
        <v>6050</v>
      </c>
      <c r="B6051" s="2" t="s">
        <v>8647</v>
      </c>
      <c r="C6051" s="2">
        <f>YEAR(Data!$D6051)</f>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173.48800000000003</v>
      </c>
      <c r="T6051" s="2">
        <v>7</v>
      </c>
      <c r="U6051" s="2">
        <v>0.2</v>
      </c>
      <c r="V6051" s="2">
        <v>54.214999999999982</v>
      </c>
    </row>
    <row r="6052" spans="1:22" ht="14.25" customHeight="1">
      <c r="A6052" s="2">
        <v>6051</v>
      </c>
      <c r="B6052" s="2" t="s">
        <v>8648</v>
      </c>
      <c r="C6052" s="2">
        <f>YEAR(Data!$D6052)</f>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2">
        <v>16.170000000000002</v>
      </c>
    </row>
    <row r="6053" spans="1:22" ht="14.25" customHeight="1">
      <c r="A6053" s="2">
        <v>6052</v>
      </c>
      <c r="B6053" s="2" t="s">
        <v>8648</v>
      </c>
      <c r="C6053" s="2">
        <f>YEAR(Data!$D6053)</f>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2">
        <v>76.27200000000002</v>
      </c>
    </row>
    <row r="6054" spans="1:22" ht="14.25" customHeight="1">
      <c r="A6054" s="2">
        <v>6053</v>
      </c>
      <c r="B6054" s="2" t="s">
        <v>8651</v>
      </c>
      <c r="C6054" s="2">
        <f>YEAR(Data!$D6054)</f>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11.952000000000002</v>
      </c>
      <c r="T6054" s="2">
        <v>3</v>
      </c>
      <c r="U6054" s="2">
        <v>0.2</v>
      </c>
      <c r="V6054" s="2">
        <v>4.0338000000000003</v>
      </c>
    </row>
    <row r="6055" spans="1:22" ht="14.25" customHeight="1">
      <c r="A6055" s="2">
        <v>6054</v>
      </c>
      <c r="B6055" s="2" t="s">
        <v>8651</v>
      </c>
      <c r="C6055" s="2">
        <f>YEAR(Data!$D6055)</f>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2">
        <v>7.7000000000000028</v>
      </c>
    </row>
    <row r="6056" spans="1:22" ht="14.25" customHeight="1">
      <c r="A6056" s="2">
        <v>6055</v>
      </c>
      <c r="B6056" s="2" t="s">
        <v>8651</v>
      </c>
      <c r="C6056" s="2">
        <f>YEAR(Data!$D6056)</f>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2">
        <v>-9.7607999999999961</v>
      </c>
    </row>
    <row r="6057" spans="1:22" ht="14.25" customHeight="1">
      <c r="A6057" s="2">
        <v>6056</v>
      </c>
      <c r="B6057" s="2" t="s">
        <v>8652</v>
      </c>
      <c r="C6057" s="2">
        <f>YEAR(Data!$D6057)</f>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2.0679999999999996</v>
      </c>
      <c r="T6057" s="2">
        <v>1</v>
      </c>
      <c r="U6057" s="2">
        <v>0.8</v>
      </c>
      <c r="V6057" s="2">
        <v>-3.4122000000000003</v>
      </c>
    </row>
    <row r="6058" spans="1:22" ht="14.25" customHeight="1">
      <c r="A6058" s="2">
        <v>6057</v>
      </c>
      <c r="B6058" s="2" t="s">
        <v>8652</v>
      </c>
      <c r="C6058" s="2">
        <f>YEAR(Data!$D6058)</f>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2">
        <v>30.391999999999996</v>
      </c>
    </row>
    <row r="6059" spans="1:22" ht="14.25" customHeight="1">
      <c r="A6059" s="2">
        <v>6058</v>
      </c>
      <c r="B6059" s="2" t="s">
        <v>8653</v>
      </c>
      <c r="C6059" s="2">
        <f>YEAR(Data!$D6059)</f>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2">
        <v>5.3391999999999991</v>
      </c>
    </row>
    <row r="6060" spans="1:22" ht="14.25" customHeight="1">
      <c r="A6060" s="2">
        <v>6059</v>
      </c>
      <c r="B6060" s="2" t="s">
        <v>8653</v>
      </c>
      <c r="C6060" s="2">
        <f>YEAR(Data!$D6060)</f>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row>
    <row r="6061" spans="1:22" ht="14.25" customHeight="1">
      <c r="A6061" s="2">
        <v>6060</v>
      </c>
      <c r="B6061" s="2" t="s">
        <v>8654</v>
      </c>
      <c r="C6061" s="2">
        <f>YEAR(Data!$D6061)</f>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27.968000000000004</v>
      </c>
      <c r="T6061" s="2">
        <v>2</v>
      </c>
      <c r="U6061" s="2">
        <v>0.2</v>
      </c>
      <c r="V6061" s="2">
        <v>6.9920000000000009</v>
      </c>
    </row>
    <row r="6062" spans="1:22" ht="14.25" customHeight="1">
      <c r="A6062" s="2">
        <v>6061</v>
      </c>
      <c r="B6062" s="2" t="s">
        <v>8655</v>
      </c>
      <c r="C6062" s="2">
        <f>YEAR(Data!$D6062)</f>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2">
        <v>38.350800000000007</v>
      </c>
    </row>
    <row r="6063" spans="1:22" ht="14.25" customHeight="1">
      <c r="A6063" s="2">
        <v>6062</v>
      </c>
      <c r="B6063" s="2" t="s">
        <v>8655</v>
      </c>
      <c r="C6063" s="2">
        <f>YEAR(Data!$D6063)</f>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14.669999999999998</v>
      </c>
      <c r="T6063" s="2">
        <v>3</v>
      </c>
      <c r="U6063" s="2">
        <v>0</v>
      </c>
      <c r="V6063" s="2">
        <v>6.0147000000000004</v>
      </c>
    </row>
    <row r="6064" spans="1:22" ht="14.25" customHeight="1">
      <c r="A6064" s="2">
        <v>6063</v>
      </c>
      <c r="B6064" s="2" t="s">
        <v>8656</v>
      </c>
      <c r="C6064" s="2">
        <f>YEAR(Data!$D6064)</f>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2">
        <v>224.99249999999995</v>
      </c>
    </row>
    <row r="6065" spans="1:22" ht="14.25" customHeight="1">
      <c r="A6065" s="2">
        <v>6064</v>
      </c>
      <c r="B6065" s="2" t="s">
        <v>8656</v>
      </c>
      <c r="C6065" s="2">
        <f>YEAR(Data!$D6065)</f>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12.600000000000001</v>
      </c>
      <c r="T6065" s="2">
        <v>3</v>
      </c>
      <c r="U6065" s="2">
        <v>0</v>
      </c>
      <c r="V6065" s="2">
        <v>6.1739999999999995</v>
      </c>
    </row>
    <row r="6066" spans="1:22" ht="14.25" customHeight="1">
      <c r="A6066" s="2">
        <v>6065</v>
      </c>
      <c r="B6066" s="2" t="s">
        <v>8656</v>
      </c>
      <c r="C6066" s="2">
        <f>YEAR(Data!$D6066)</f>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2">
        <v>8.0730000000000004</v>
      </c>
    </row>
    <row r="6067" spans="1:22" ht="14.25" customHeight="1">
      <c r="A6067" s="2">
        <v>6066</v>
      </c>
      <c r="B6067" s="2" t="s">
        <v>8657</v>
      </c>
      <c r="C6067" s="2">
        <f>YEAR(Data!$D6067)</f>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23.904000000000003</v>
      </c>
      <c r="T6067" s="2">
        <v>6</v>
      </c>
      <c r="U6067" s="2">
        <v>0.2</v>
      </c>
      <c r="V6067" s="2">
        <v>7.7687999999999988</v>
      </c>
    </row>
    <row r="6068" spans="1:22" ht="14.25" customHeight="1">
      <c r="A6068" s="2">
        <v>6067</v>
      </c>
      <c r="B6068" s="2" t="s">
        <v>8658</v>
      </c>
      <c r="C6068" s="2">
        <f>YEAR(Data!$D6068)</f>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88.960000000000008</v>
      </c>
      <c r="T6068" s="2">
        <v>8</v>
      </c>
      <c r="U6068" s="2">
        <v>0.2</v>
      </c>
      <c r="V6068" s="2">
        <v>10.007999999999988</v>
      </c>
    </row>
    <row r="6069" spans="1:22" ht="14.25" customHeight="1">
      <c r="A6069" s="2">
        <v>6068</v>
      </c>
      <c r="B6069" s="2" t="s">
        <v>8660</v>
      </c>
      <c r="C6069" s="2">
        <f>YEAR(Data!$D6069)</f>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2">
        <v>-97.176000000000073</v>
      </c>
    </row>
    <row r="6070" spans="1:22" ht="14.25" customHeight="1">
      <c r="A6070" s="2">
        <v>6069</v>
      </c>
      <c r="B6070" s="2" t="s">
        <v>8660</v>
      </c>
      <c r="C6070" s="2">
        <f>YEAR(Data!$D6070)</f>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2">
        <v>3.3504</v>
      </c>
    </row>
    <row r="6071" spans="1:22" ht="14.25" customHeight="1">
      <c r="A6071" s="2">
        <v>6070</v>
      </c>
      <c r="B6071" s="2" t="s">
        <v>8660</v>
      </c>
      <c r="C6071" s="2">
        <f>YEAR(Data!$D6071)</f>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343.20000000000005</v>
      </c>
      <c r="T6071" s="2">
        <v>1</v>
      </c>
      <c r="U6071" s="2">
        <v>0.2</v>
      </c>
      <c r="V6071" s="2">
        <v>38.609999999999957</v>
      </c>
    </row>
    <row r="6072" spans="1:22" ht="14.25" customHeight="1">
      <c r="A6072" s="2">
        <v>6071</v>
      </c>
      <c r="B6072" s="2" t="s">
        <v>8663</v>
      </c>
      <c r="C6072" s="2">
        <f>YEAR(Data!$D6072)</f>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2">
        <v>5.9210999999999983</v>
      </c>
    </row>
    <row r="6073" spans="1:22" ht="14.25" customHeight="1">
      <c r="A6073" s="2">
        <v>6072</v>
      </c>
      <c r="B6073" s="2" t="s">
        <v>8664</v>
      </c>
      <c r="C6073" s="2">
        <f>YEAR(Data!$D6073)</f>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152.68800000000002</v>
      </c>
      <c r="T6073" s="2">
        <v>2</v>
      </c>
      <c r="U6073" s="2">
        <v>0.2</v>
      </c>
      <c r="V6073" s="2">
        <v>-26.720400000000019</v>
      </c>
    </row>
    <row r="6074" spans="1:22" ht="14.25" customHeight="1">
      <c r="A6074" s="2">
        <v>6073</v>
      </c>
      <c r="B6074" s="2" t="s">
        <v>8664</v>
      </c>
      <c r="C6074" s="2">
        <f>YEAR(Data!$D6074)</f>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3.4880000000000004</v>
      </c>
      <c r="T6074" s="2">
        <v>2</v>
      </c>
      <c r="U6074" s="2">
        <v>0.2</v>
      </c>
      <c r="V6074" s="2">
        <v>0.56679999999999997</v>
      </c>
    </row>
    <row r="6075" spans="1:22" ht="14.25" customHeight="1">
      <c r="A6075" s="2">
        <v>6074</v>
      </c>
      <c r="B6075" s="2" t="s">
        <v>8664</v>
      </c>
      <c r="C6075" s="2">
        <f>YEAR(Data!$D6075)</f>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5.8880000000000008</v>
      </c>
      <c r="T6075" s="2">
        <v>2</v>
      </c>
      <c r="U6075" s="2">
        <v>0.2</v>
      </c>
      <c r="V6075" s="2">
        <v>-1.3248000000000004</v>
      </c>
    </row>
    <row r="6076" spans="1:22" ht="14.25" customHeight="1">
      <c r="A6076" s="2">
        <v>6075</v>
      </c>
      <c r="B6076" s="2" t="s">
        <v>8665</v>
      </c>
      <c r="C6076" s="2">
        <f>YEAR(Data!$D6076)</f>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2">
        <v>51.823799999999999</v>
      </c>
    </row>
    <row r="6077" spans="1:22" ht="14.25" customHeight="1">
      <c r="A6077" s="2">
        <v>6076</v>
      </c>
      <c r="B6077" s="2" t="s">
        <v>8665</v>
      </c>
      <c r="C6077" s="2">
        <f>YEAR(Data!$D6077)</f>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2">
        <v>2.7062000000000239</v>
      </c>
    </row>
    <row r="6078" spans="1:22" ht="14.25" customHeight="1">
      <c r="A6078" s="2">
        <v>6077</v>
      </c>
      <c r="B6078" s="2" t="s">
        <v>8666</v>
      </c>
      <c r="C6078" s="2">
        <f>YEAR(Data!$D6078)</f>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468.90000000000003</v>
      </c>
      <c r="T6078" s="2">
        <v>6</v>
      </c>
      <c r="U6078" s="2">
        <v>0</v>
      </c>
      <c r="V6078" s="2">
        <v>206.31600000000006</v>
      </c>
    </row>
    <row r="6079" spans="1:22" ht="14.25" customHeight="1">
      <c r="A6079" s="2">
        <v>6078</v>
      </c>
      <c r="B6079" s="2" t="s">
        <v>8666</v>
      </c>
      <c r="C6079" s="2">
        <f>YEAR(Data!$D6079)</f>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2">
        <v>30.441600000000001</v>
      </c>
    </row>
    <row r="6080" spans="1:22" ht="14.25" customHeight="1">
      <c r="A6080" s="2">
        <v>6079</v>
      </c>
      <c r="B6080" s="2" t="s">
        <v>8666</v>
      </c>
      <c r="C6080" s="2">
        <f>YEAR(Data!$D6080)</f>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2">
        <v>3.2849999999999993</v>
      </c>
    </row>
    <row r="6081" spans="1:22" ht="14.25" customHeight="1">
      <c r="A6081" s="2">
        <v>6080</v>
      </c>
      <c r="B6081" s="2" t="s">
        <v>8666</v>
      </c>
      <c r="C6081" s="2">
        <f>YEAR(Data!$D6081)</f>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2">
        <v>61.382399999999997</v>
      </c>
    </row>
    <row r="6082" spans="1:22" ht="14.25" customHeight="1">
      <c r="A6082" s="2">
        <v>6081</v>
      </c>
      <c r="B6082" s="2" t="s">
        <v>8667</v>
      </c>
      <c r="C6082" s="2">
        <f>YEAR(Data!$D6082)</f>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2">
        <v>7.5527999999999977</v>
      </c>
    </row>
    <row r="6083" spans="1:22" ht="14.25" customHeight="1">
      <c r="A6083" s="2">
        <v>6082</v>
      </c>
      <c r="B6083" s="2" t="s">
        <v>8668</v>
      </c>
      <c r="C6083" s="2">
        <f>YEAR(Data!$D6083)</f>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2">
        <v>-11.321999999999999</v>
      </c>
    </row>
    <row r="6084" spans="1:22" ht="14.25" customHeight="1">
      <c r="A6084" s="2">
        <v>6083</v>
      </c>
      <c r="B6084" s="2" t="s">
        <v>8669</v>
      </c>
      <c r="C6084" s="2">
        <f>YEAR(Data!$D6084)</f>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6.2159999999999993</v>
      </c>
      <c r="T6084" s="2">
        <v>6</v>
      </c>
      <c r="U6084" s="2">
        <v>0.8</v>
      </c>
      <c r="V6084" s="2">
        <v>-9.634800000000002</v>
      </c>
    </row>
    <row r="6085" spans="1:22" ht="14.25" customHeight="1">
      <c r="A6085" s="2">
        <v>6084</v>
      </c>
      <c r="B6085" s="2" t="s">
        <v>8669</v>
      </c>
      <c r="C6085" s="2">
        <f>YEAR(Data!$D6085)</f>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2">
        <v>2.6567999999999969</v>
      </c>
    </row>
    <row r="6086" spans="1:22" ht="14.25" customHeight="1">
      <c r="A6086" s="2">
        <v>6085</v>
      </c>
      <c r="B6086" s="2" t="s">
        <v>8669</v>
      </c>
      <c r="C6086" s="2">
        <f>YEAR(Data!$D6086)</f>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2">
        <v>-0.60080000000000044</v>
      </c>
    </row>
    <row r="6087" spans="1:22" ht="14.25" customHeight="1">
      <c r="A6087" s="2">
        <v>6086</v>
      </c>
      <c r="B6087" s="2" t="s">
        <v>8669</v>
      </c>
      <c r="C6087" s="2">
        <f>YEAR(Data!$D6087)</f>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2">
        <v>0.67859999999999987</v>
      </c>
    </row>
    <row r="6088" spans="1:22" ht="14.25" customHeight="1">
      <c r="A6088" s="2">
        <v>6087</v>
      </c>
      <c r="B6088" s="2" t="s">
        <v>8669</v>
      </c>
      <c r="C6088" s="2">
        <f>YEAR(Data!$D6088)</f>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4.4879999999999995</v>
      </c>
      <c r="T6088" s="2">
        <v>6</v>
      </c>
      <c r="U6088" s="2">
        <v>0.8</v>
      </c>
      <c r="V6088" s="2">
        <v>-6.7320000000000011</v>
      </c>
    </row>
    <row r="6089" spans="1:22" ht="14.25" customHeight="1">
      <c r="A6089" s="2">
        <v>6088</v>
      </c>
      <c r="B6089" s="2" t="s">
        <v>8670</v>
      </c>
      <c r="C6089" s="2">
        <f>YEAR(Data!$D6089)</f>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2">
        <v>12.856800000000002</v>
      </c>
    </row>
    <row r="6090" spans="1:22" ht="14.25" customHeight="1">
      <c r="A6090" s="2">
        <v>6089</v>
      </c>
      <c r="B6090" s="2" t="s">
        <v>8671</v>
      </c>
      <c r="C6090" s="2">
        <f>YEAR(Data!$D6090)</f>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2">
        <v>3.1104000000000003</v>
      </c>
    </row>
    <row r="6091" spans="1:22" ht="14.25" customHeight="1">
      <c r="A6091" s="2">
        <v>6090</v>
      </c>
      <c r="B6091" s="2" t="s">
        <v>8672</v>
      </c>
      <c r="C6091" s="2">
        <f>YEAR(Data!$D6091)</f>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1.1880000000000002</v>
      </c>
      <c r="T6091" s="2">
        <v>2</v>
      </c>
      <c r="U6091" s="2">
        <v>0.7</v>
      </c>
      <c r="V6091" s="2">
        <v>-0.98999999999999977</v>
      </c>
    </row>
    <row r="6092" spans="1:22" ht="14.25" customHeight="1">
      <c r="A6092" s="2">
        <v>6091</v>
      </c>
      <c r="B6092" s="2" t="s">
        <v>8673</v>
      </c>
      <c r="C6092" s="2">
        <f>YEAR(Data!$D6092)</f>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2">
        <v>18.176400000000008</v>
      </c>
    </row>
    <row r="6093" spans="1:22" ht="14.25" customHeight="1">
      <c r="A6093" s="2">
        <v>6092</v>
      </c>
      <c r="B6093" s="2" t="s">
        <v>8673</v>
      </c>
      <c r="C6093" s="2">
        <f>YEAR(Data!$D6093)</f>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2">
        <v>95.759999999999991</v>
      </c>
    </row>
    <row r="6094" spans="1:22" ht="14.25" customHeight="1">
      <c r="A6094" s="2">
        <v>6093</v>
      </c>
      <c r="B6094" s="2" t="s">
        <v>8673</v>
      </c>
      <c r="C6094" s="2">
        <f>YEAR(Data!$D6094)</f>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2">
        <v>18.104400000000002</v>
      </c>
    </row>
    <row r="6095" spans="1:22" ht="14.25" customHeight="1">
      <c r="A6095" s="2">
        <v>6094</v>
      </c>
      <c r="B6095" s="2" t="s">
        <v>8673</v>
      </c>
      <c r="C6095" s="2">
        <f>YEAR(Data!$D6095)</f>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2">
        <v>21.791999999999994</v>
      </c>
    </row>
    <row r="6096" spans="1:22" ht="14.25" customHeight="1">
      <c r="A6096" s="2">
        <v>6095</v>
      </c>
      <c r="B6096" s="2" t="s">
        <v>8673</v>
      </c>
      <c r="C6096" s="2">
        <f>YEAR(Data!$D6096)</f>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12.712000000000003</v>
      </c>
    </row>
    <row r="6097" spans="1:22" ht="14.25" customHeight="1">
      <c r="A6097" s="2">
        <v>6096</v>
      </c>
      <c r="B6097" s="2" t="s">
        <v>8673</v>
      </c>
      <c r="C6097" s="2">
        <f>YEAR(Data!$D6097)</f>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2">
        <v>6.3295999999999992</v>
      </c>
    </row>
    <row r="6098" spans="1:22" ht="14.25" customHeight="1">
      <c r="A6098" s="2">
        <v>6097</v>
      </c>
      <c r="B6098" s="2" t="s">
        <v>8673</v>
      </c>
      <c r="C6098" s="2">
        <f>YEAR(Data!$D6098)</f>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8.0990999999999875</v>
      </c>
    </row>
    <row r="6099" spans="1:22" ht="14.25" customHeight="1">
      <c r="A6099" s="2">
        <v>6098</v>
      </c>
      <c r="B6099" s="2" t="s">
        <v>8673</v>
      </c>
      <c r="C6099" s="2">
        <f>YEAR(Data!$D6099)</f>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2">
        <v>3.9770999999999996</v>
      </c>
    </row>
    <row r="6100" spans="1:22" ht="14.25" customHeight="1">
      <c r="A6100" s="2">
        <v>6099</v>
      </c>
      <c r="B6100" s="2" t="s">
        <v>8673</v>
      </c>
      <c r="C6100" s="2">
        <f>YEAR(Data!$D6100)</f>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1.7876000000000003</v>
      </c>
    </row>
    <row r="6101" spans="1:22" ht="14.25" customHeight="1">
      <c r="A6101" s="2">
        <v>6100</v>
      </c>
      <c r="B6101" s="2" t="s">
        <v>8673</v>
      </c>
      <c r="C6101" s="2">
        <f>YEAR(Data!$D6101)</f>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2888.1270000000004</v>
      </c>
      <c r="T6101" s="2">
        <v>11</v>
      </c>
      <c r="U6101" s="2">
        <v>0.1</v>
      </c>
      <c r="V6101" s="2">
        <v>609.71569999999997</v>
      </c>
    </row>
    <row r="6102" spans="1:22" ht="14.25" customHeight="1">
      <c r="A6102" s="2">
        <v>6101</v>
      </c>
      <c r="B6102" s="2" t="s">
        <v>8673</v>
      </c>
      <c r="C6102" s="2">
        <f>YEAR(Data!$D6102)</f>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2">
        <v>350.90820000000008</v>
      </c>
    </row>
    <row r="6103" spans="1:22" ht="14.25" customHeight="1">
      <c r="A6103" s="2">
        <v>6102</v>
      </c>
      <c r="B6103" s="2" t="s">
        <v>8673</v>
      </c>
      <c r="C6103" s="2">
        <f>YEAR(Data!$D6103)</f>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2">
        <v>375.73500000000001</v>
      </c>
    </row>
    <row r="6104" spans="1:22" ht="14.25" customHeight="1">
      <c r="A6104" s="2">
        <v>6103</v>
      </c>
      <c r="B6104" s="2" t="s">
        <v>8673</v>
      </c>
      <c r="C6104" s="2">
        <f>YEAR(Data!$D6104)</f>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104.85000000000001</v>
      </c>
      <c r="T6104" s="2">
        <v>3</v>
      </c>
      <c r="U6104" s="2">
        <v>0</v>
      </c>
      <c r="V6104" s="2">
        <v>28.309500000000007</v>
      </c>
    </row>
    <row r="6105" spans="1:22" ht="14.25" customHeight="1">
      <c r="A6105" s="2">
        <v>6104</v>
      </c>
      <c r="B6105" s="2" t="s">
        <v>8673</v>
      </c>
      <c r="C6105" s="2">
        <f>YEAR(Data!$D6105)</f>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20.389799999999994</v>
      </c>
    </row>
    <row r="6106" spans="1:22" ht="14.25" customHeight="1">
      <c r="A6106" s="2">
        <v>6105</v>
      </c>
      <c r="B6106" s="2" t="s">
        <v>8676</v>
      </c>
      <c r="C6106" s="2">
        <f>YEAR(Data!$D6106)</f>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2">
        <v>-83.875200000000035</v>
      </c>
    </row>
    <row r="6107" spans="1:22" ht="14.25" customHeight="1">
      <c r="A6107" s="2">
        <v>6106</v>
      </c>
      <c r="B6107" s="2" t="s">
        <v>8677</v>
      </c>
      <c r="C6107" s="2">
        <f>YEAR(Data!$D6107)</f>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2">
        <v>3.5783999999999998</v>
      </c>
    </row>
    <row r="6108" spans="1:22" ht="14.25" customHeight="1">
      <c r="A6108" s="2">
        <v>6107</v>
      </c>
      <c r="B6108" s="2" t="s">
        <v>8678</v>
      </c>
      <c r="C6108" s="2">
        <f>YEAR(Data!$D6108)</f>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19.431999999999995</v>
      </c>
      <c r="T6108" s="2">
        <v>2</v>
      </c>
      <c r="U6108" s="2">
        <v>0.8</v>
      </c>
      <c r="V6108" s="2">
        <v>-49.551600000000022</v>
      </c>
    </row>
    <row r="6109" spans="1:22" ht="14.25" customHeight="1">
      <c r="A6109" s="2">
        <v>6108</v>
      </c>
      <c r="B6109" s="2" t="s">
        <v>8678</v>
      </c>
      <c r="C6109" s="2">
        <f>YEAR(Data!$D6109)</f>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2">
        <v>-8.1800000000000033</v>
      </c>
    </row>
    <row r="6110" spans="1:22" ht="14.25" customHeight="1">
      <c r="A6110" s="2">
        <v>6109</v>
      </c>
      <c r="B6110" s="2" t="s">
        <v>8679</v>
      </c>
      <c r="C6110" s="2">
        <f>YEAR(Data!$D6110)</f>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2">
        <v>2.0999999999999996</v>
      </c>
    </row>
    <row r="6111" spans="1:22" ht="14.25" customHeight="1">
      <c r="A6111" s="2">
        <v>6110</v>
      </c>
      <c r="B6111" s="2" t="s">
        <v>8679</v>
      </c>
      <c r="C6111" s="2">
        <f>YEAR(Data!$D6111)</f>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1.9079999999999997</v>
      </c>
      <c r="T6111" s="2">
        <v>3</v>
      </c>
      <c r="U6111" s="2">
        <v>0.8</v>
      </c>
      <c r="V6111" s="2">
        <v>-3.2436000000000016</v>
      </c>
    </row>
    <row r="6112" spans="1:22" ht="14.25" customHeight="1">
      <c r="A6112" s="2">
        <v>6111</v>
      </c>
      <c r="B6112" s="2" t="s">
        <v>8680</v>
      </c>
      <c r="C6112" s="2">
        <f>YEAR(Data!$D6112)</f>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1474.8020000000001</v>
      </c>
      <c r="T6112" s="2">
        <v>7</v>
      </c>
      <c r="U6112" s="2">
        <v>0.3</v>
      </c>
      <c r="V6112" s="2">
        <v>-21.068600000000174</v>
      </c>
    </row>
    <row r="6113" spans="1:22" ht="14.25" customHeight="1">
      <c r="A6113" s="2">
        <v>6112</v>
      </c>
      <c r="B6113" s="2" t="s">
        <v>8680</v>
      </c>
      <c r="C6113" s="2">
        <f>YEAR(Data!$D6113)</f>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2">
        <v>33.028800000000004</v>
      </c>
    </row>
    <row r="6114" spans="1:22" ht="14.25" customHeight="1">
      <c r="A6114" s="2">
        <v>6113</v>
      </c>
      <c r="B6114" s="2" t="s">
        <v>8680</v>
      </c>
      <c r="C6114" s="2">
        <f>YEAR(Data!$D6114)</f>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16.752000000000002</v>
      </c>
      <c r="T6114" s="2">
        <v>6</v>
      </c>
      <c r="U6114" s="2">
        <v>0.2</v>
      </c>
      <c r="V6114" s="2">
        <v>5.4443999999999999</v>
      </c>
    </row>
    <row r="6115" spans="1:22" ht="14.25" customHeight="1">
      <c r="A6115" s="2">
        <v>6114</v>
      </c>
      <c r="B6115" s="2" t="s">
        <v>8680</v>
      </c>
      <c r="C6115" s="2">
        <f>YEAR(Data!$D6115)</f>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1537.0739999999998</v>
      </c>
      <c r="T6115" s="2">
        <v>9</v>
      </c>
      <c r="U6115" s="2">
        <v>0.3</v>
      </c>
      <c r="V6115" s="2">
        <v>0</v>
      </c>
    </row>
    <row r="6116" spans="1:22" ht="14.25" customHeight="1">
      <c r="A6116" s="2">
        <v>6115</v>
      </c>
      <c r="B6116" s="2" t="s">
        <v>8680</v>
      </c>
      <c r="C6116" s="2">
        <f>YEAR(Data!$D6116)</f>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2">
        <v>-12.839199999999977</v>
      </c>
    </row>
    <row r="6117" spans="1:22" ht="14.25" customHeight="1">
      <c r="A6117" s="2">
        <v>6116</v>
      </c>
      <c r="B6117" s="2" t="s">
        <v>8681</v>
      </c>
      <c r="C6117" s="2">
        <f>YEAR(Data!$D6117)</f>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2">
        <v>14.142599999999996</v>
      </c>
    </row>
    <row r="6118" spans="1:22" ht="14.25" customHeight="1">
      <c r="A6118" s="2">
        <v>6117</v>
      </c>
      <c r="B6118" s="2" t="s">
        <v>8683</v>
      </c>
      <c r="C6118" s="2">
        <f>YEAR(Data!$D6118)</f>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2">
        <v>592.78960000000006</v>
      </c>
    </row>
    <row r="6119" spans="1:22" ht="14.25" customHeight="1">
      <c r="A6119" s="2">
        <v>6118</v>
      </c>
      <c r="B6119" s="2" t="s">
        <v>8683</v>
      </c>
      <c r="C6119" s="2">
        <f>YEAR(Data!$D6119)</f>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14.940000000000001</v>
      </c>
      <c r="T6119" s="2">
        <v>3</v>
      </c>
      <c r="U6119" s="2">
        <v>0</v>
      </c>
      <c r="V6119" s="2">
        <v>6.8723999999999998</v>
      </c>
    </row>
    <row r="6120" spans="1:22" ht="14.25" customHeight="1">
      <c r="A6120" s="2">
        <v>6119</v>
      </c>
      <c r="B6120" s="2" t="s">
        <v>8686</v>
      </c>
      <c r="C6120" s="2">
        <f>YEAR(Data!$D6120)</f>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2">
        <v>19.197599999999994</v>
      </c>
    </row>
    <row r="6121" spans="1:22" ht="14.25" customHeight="1">
      <c r="A6121" s="2">
        <v>6120</v>
      </c>
      <c r="B6121" s="2" t="s">
        <v>8686</v>
      </c>
      <c r="C6121" s="2">
        <f>YEAR(Data!$D6121)</f>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2">
        <v>6.5538000000000007</v>
      </c>
    </row>
    <row r="6122" spans="1:22" ht="14.25" customHeight="1">
      <c r="A6122" s="2">
        <v>6121</v>
      </c>
      <c r="B6122" s="2" t="s">
        <v>8686</v>
      </c>
      <c r="C6122" s="2">
        <f>YEAR(Data!$D6122)</f>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2">
        <v>61.38239999999999</v>
      </c>
    </row>
    <row r="6123" spans="1:22" ht="14.25" customHeight="1">
      <c r="A6123" s="2">
        <v>6122</v>
      </c>
      <c r="B6123" s="2" t="s">
        <v>8686</v>
      </c>
      <c r="C6123" s="2">
        <f>YEAR(Data!$D6123)</f>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72.588000000000008</v>
      </c>
      <c r="T6123" s="2">
        <v>2</v>
      </c>
      <c r="U6123" s="2">
        <v>0.7</v>
      </c>
      <c r="V6123" s="2">
        <v>-128.2388</v>
      </c>
    </row>
    <row r="6124" spans="1:22" ht="14.25" customHeight="1">
      <c r="A6124" s="2">
        <v>6123</v>
      </c>
      <c r="B6124" s="2" t="s">
        <v>8687</v>
      </c>
      <c r="C6124" s="2">
        <f>YEAR(Data!$D6124)</f>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2">
        <v>4.6175999999999995</v>
      </c>
    </row>
    <row r="6125" spans="1:22" ht="14.25" customHeight="1">
      <c r="A6125" s="2">
        <v>6124</v>
      </c>
      <c r="B6125" s="2" t="s">
        <v>8688</v>
      </c>
      <c r="C6125" s="2">
        <f>YEAR(Data!$D6125)</f>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2">
        <v>6.8119999999999994</v>
      </c>
    </row>
    <row r="6126" spans="1:22" ht="14.25" customHeight="1">
      <c r="A6126" s="2">
        <v>6125</v>
      </c>
      <c r="B6126" s="2" t="s">
        <v>8689</v>
      </c>
      <c r="C6126" s="2">
        <f>YEAR(Data!$D6126)</f>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2">
        <v>8.5024999999999942</v>
      </c>
    </row>
    <row r="6127" spans="1:22" ht="14.25" customHeight="1">
      <c r="A6127" s="2">
        <v>6126</v>
      </c>
      <c r="B6127" s="2" t="s">
        <v>8689</v>
      </c>
      <c r="C6127" s="2">
        <f>YEAR(Data!$D6127)</f>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2">
        <v>5.3819999999999997</v>
      </c>
    </row>
    <row r="6128" spans="1:22" ht="14.25" customHeight="1">
      <c r="A6128" s="2">
        <v>6127</v>
      </c>
      <c r="B6128" s="2" t="s">
        <v>8689</v>
      </c>
      <c r="C6128" s="2">
        <f>YEAR(Data!$D6128)</f>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2">
        <v>1.2713999999999996</v>
      </c>
    </row>
    <row r="6129" spans="1:22" ht="14.25" customHeight="1">
      <c r="A6129" s="2">
        <v>6128</v>
      </c>
      <c r="B6129" s="2" t="s">
        <v>8692</v>
      </c>
      <c r="C6129" s="2">
        <f>YEAR(Data!$D6129)</f>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327.99600000000004</v>
      </c>
      <c r="T6129" s="2">
        <v>6</v>
      </c>
      <c r="U6129" s="2">
        <v>0.1</v>
      </c>
      <c r="V6129" s="2">
        <v>54.666000000000011</v>
      </c>
    </row>
    <row r="6130" spans="1:22" ht="14.25" customHeight="1">
      <c r="A6130" s="2">
        <v>6129</v>
      </c>
      <c r="B6130" s="2" t="s">
        <v>8693</v>
      </c>
      <c r="C6130" s="2">
        <f>YEAR(Data!$D6130)</f>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2">
        <v>18.527999999999999</v>
      </c>
    </row>
    <row r="6131" spans="1:22" ht="14.25" customHeight="1">
      <c r="A6131" s="2">
        <v>6130</v>
      </c>
      <c r="B6131" s="2" t="s">
        <v>8694</v>
      </c>
      <c r="C6131" s="2">
        <f>YEAR(Data!$D6131)</f>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2">
        <v>20.767499999999998</v>
      </c>
    </row>
    <row r="6132" spans="1:22" ht="14.25" customHeight="1">
      <c r="A6132" s="2">
        <v>6131</v>
      </c>
      <c r="B6132" s="2" t="s">
        <v>8694</v>
      </c>
      <c r="C6132" s="2">
        <f>YEAR(Data!$D6132)</f>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2">
        <v>1.3159999999999998</v>
      </c>
    </row>
    <row r="6133" spans="1:22" ht="14.25" customHeight="1">
      <c r="A6133" s="2">
        <v>6132</v>
      </c>
      <c r="B6133" s="2" t="s">
        <v>8697</v>
      </c>
      <c r="C6133" s="2">
        <f>YEAR(Data!$D6133)</f>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2">
        <v>161.96739999999997</v>
      </c>
    </row>
    <row r="6134" spans="1:22" ht="14.25" customHeight="1">
      <c r="A6134" s="2">
        <v>6133</v>
      </c>
      <c r="B6134" s="2" t="s">
        <v>8698</v>
      </c>
      <c r="C6134" s="2">
        <f>YEAR(Data!$D6134)</f>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2">
        <v>59.435499999999998</v>
      </c>
    </row>
    <row r="6135" spans="1:22" ht="14.25" customHeight="1">
      <c r="A6135" s="2">
        <v>6134</v>
      </c>
      <c r="B6135" s="2" t="s">
        <v>8700</v>
      </c>
      <c r="C6135" s="2">
        <f>YEAR(Data!$D6135)</f>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2">
        <v>12.095999999999997</v>
      </c>
    </row>
    <row r="6136" spans="1:22" ht="14.25" customHeight="1">
      <c r="A6136" s="2">
        <v>6135</v>
      </c>
      <c r="B6136" s="2" t="s">
        <v>8703</v>
      </c>
      <c r="C6136" s="2">
        <f>YEAR(Data!$D6136)</f>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2">
        <v>55.911999999999978</v>
      </c>
    </row>
    <row r="6137" spans="1:22" ht="14.25" customHeight="1">
      <c r="A6137" s="2">
        <v>6136</v>
      </c>
      <c r="B6137" s="2" t="s">
        <v>8704</v>
      </c>
      <c r="C6137" s="2">
        <f>YEAR(Data!$D6137)</f>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27.695999999999998</v>
      </c>
      <c r="T6137" s="2">
        <v>3</v>
      </c>
      <c r="U6137" s="2">
        <v>0.2</v>
      </c>
      <c r="V6137" s="2">
        <v>3.4619999999999997</v>
      </c>
    </row>
    <row r="6138" spans="1:22" ht="14.25" customHeight="1">
      <c r="A6138" s="2">
        <v>6137</v>
      </c>
      <c r="B6138" s="2" t="s">
        <v>8704</v>
      </c>
      <c r="C6138" s="2">
        <f>YEAR(Data!$D6138)</f>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73.163999999999987</v>
      </c>
      <c r="T6138" s="2">
        <v>6</v>
      </c>
      <c r="U6138" s="2">
        <v>0.8</v>
      </c>
      <c r="V6138" s="2">
        <v>-186.56820000000005</v>
      </c>
    </row>
    <row r="6139" spans="1:22" ht="14.25" customHeight="1">
      <c r="A6139" s="2">
        <v>6138</v>
      </c>
      <c r="B6139" s="2" t="s">
        <v>8705</v>
      </c>
      <c r="C6139" s="2">
        <f>YEAR(Data!$D6139)</f>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2">
        <v>11.222399999999999</v>
      </c>
    </row>
    <row r="6140" spans="1:22" ht="14.25" customHeight="1">
      <c r="A6140" s="2">
        <v>6139</v>
      </c>
      <c r="B6140" s="2" t="s">
        <v>8706</v>
      </c>
      <c r="C6140" s="2">
        <f>YEAR(Data!$D6140)</f>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2">
        <v>-12.097999999999999</v>
      </c>
    </row>
    <row r="6141" spans="1:22" ht="14.25" customHeight="1">
      <c r="A6141" s="2">
        <v>6140</v>
      </c>
      <c r="B6141" s="2" t="s">
        <v>8707</v>
      </c>
      <c r="C6141" s="2">
        <f>YEAR(Data!$D6141)</f>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2">
        <v>30.014399999999998</v>
      </c>
    </row>
    <row r="6142" spans="1:22" ht="14.25" customHeight="1">
      <c r="A6142" s="2">
        <v>6141</v>
      </c>
      <c r="B6142" s="2" t="s">
        <v>8709</v>
      </c>
      <c r="C6142" s="2">
        <f>YEAR(Data!$D6142)</f>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2">
        <v>134.65199999999999</v>
      </c>
    </row>
    <row r="6143" spans="1:22" ht="14.25" customHeight="1">
      <c r="A6143" s="2">
        <v>6142</v>
      </c>
      <c r="B6143" s="2" t="s">
        <v>8709</v>
      </c>
      <c r="C6143" s="2">
        <f>YEAR(Data!$D6143)</f>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2">
        <v>3.9128000000000043</v>
      </c>
    </row>
    <row r="6144" spans="1:22" ht="14.25" customHeight="1">
      <c r="A6144" s="2">
        <v>6143</v>
      </c>
      <c r="B6144" s="2" t="s">
        <v>8709</v>
      </c>
      <c r="C6144" s="2">
        <f>YEAR(Data!$D6144)</f>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2">
        <v>74.8142</v>
      </c>
    </row>
    <row r="6145" spans="1:22" ht="14.25" customHeight="1">
      <c r="A6145" s="2">
        <v>6144</v>
      </c>
      <c r="B6145" s="2" t="s">
        <v>8709</v>
      </c>
      <c r="C6145" s="2">
        <f>YEAR(Data!$D6145)</f>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119.03999999999999</v>
      </c>
      <c r="T6145" s="2">
        <v>6</v>
      </c>
      <c r="U6145" s="2">
        <v>0</v>
      </c>
      <c r="V6145" s="2">
        <v>48.806400000000011</v>
      </c>
    </row>
    <row r="6146" spans="1:22" ht="14.25" customHeight="1">
      <c r="A6146" s="2">
        <v>6145</v>
      </c>
      <c r="B6146" s="2" t="s">
        <v>8710</v>
      </c>
      <c r="C6146" s="2">
        <f>YEAR(Data!$D6146)</f>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2">
        <v>9.2321999999999989</v>
      </c>
    </row>
    <row r="6147" spans="1:22" ht="14.25" customHeight="1">
      <c r="A6147" s="2">
        <v>6146</v>
      </c>
      <c r="B6147" s="2" t="s">
        <v>8711</v>
      </c>
      <c r="C6147" s="2">
        <f>YEAR(Data!$D6147)</f>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2">
        <v>3.1752000000000002</v>
      </c>
    </row>
    <row r="6148" spans="1:22" ht="14.25" customHeight="1">
      <c r="A6148" s="2">
        <v>6147</v>
      </c>
      <c r="B6148" s="2" t="s">
        <v>8712</v>
      </c>
      <c r="C6148" s="2">
        <f>YEAR(Data!$D6148)</f>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2">
        <v>3.1752000000000002</v>
      </c>
    </row>
    <row r="6149" spans="1:22" ht="14.25" customHeight="1">
      <c r="A6149" s="2">
        <v>6148</v>
      </c>
      <c r="B6149" s="2" t="s">
        <v>8712</v>
      </c>
      <c r="C6149" s="2">
        <f>YEAR(Data!$D6149)</f>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40.736000000000004</v>
      </c>
      <c r="T6149" s="2">
        <v>2</v>
      </c>
      <c r="U6149" s="2">
        <v>0.2</v>
      </c>
      <c r="V6149" s="2">
        <v>14.7668</v>
      </c>
    </row>
    <row r="6150" spans="1:22" ht="14.25" customHeight="1">
      <c r="A6150" s="2">
        <v>6149</v>
      </c>
      <c r="B6150" s="2" t="s">
        <v>8713</v>
      </c>
      <c r="C6150" s="2">
        <f>YEAR(Data!$D6150)</f>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2">
        <v>12.599000000000004</v>
      </c>
    </row>
    <row r="6151" spans="1:22" ht="14.25" customHeight="1">
      <c r="A6151" s="2">
        <v>6150</v>
      </c>
      <c r="B6151" s="2" t="s">
        <v>8714</v>
      </c>
      <c r="C6151" s="2">
        <f>YEAR(Data!$D6151)</f>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340.70400000000006</v>
      </c>
      <c r="T6151" s="2">
        <v>6</v>
      </c>
      <c r="U6151" s="2">
        <v>0.2</v>
      </c>
      <c r="V6151" s="2">
        <v>-34.070400000000006</v>
      </c>
    </row>
    <row r="6152" spans="1:22" ht="14.25" customHeight="1">
      <c r="A6152" s="2">
        <v>6151</v>
      </c>
      <c r="B6152" s="2" t="s">
        <v>8715</v>
      </c>
      <c r="C6152" s="2">
        <f>YEAR(Data!$D6152)</f>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354.90000000000003</v>
      </c>
      <c r="T6152" s="2">
        <v>5</v>
      </c>
      <c r="U6152" s="2">
        <v>0</v>
      </c>
      <c r="V6152" s="2">
        <v>88.725000000000023</v>
      </c>
    </row>
    <row r="6153" spans="1:22" ht="14.25" customHeight="1">
      <c r="A6153" s="2">
        <v>6152</v>
      </c>
      <c r="B6153" s="2" t="s">
        <v>8716</v>
      </c>
      <c r="C6153" s="2">
        <f>YEAR(Data!$D6153)</f>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2">
        <v>70.490000000000009</v>
      </c>
    </row>
    <row r="6154" spans="1:22" ht="14.25" customHeight="1">
      <c r="A6154" s="2">
        <v>6153</v>
      </c>
      <c r="B6154" s="2" t="s">
        <v>8717</v>
      </c>
      <c r="C6154" s="2">
        <f>YEAR(Data!$D6154)</f>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2">
        <v>0.87919999999999732</v>
      </c>
    </row>
    <row r="6155" spans="1:22" ht="14.25" customHeight="1">
      <c r="A6155" s="2">
        <v>6154</v>
      </c>
      <c r="B6155" s="2" t="s">
        <v>8718</v>
      </c>
      <c r="C6155" s="2">
        <f>YEAR(Data!$D6155)</f>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51.967999999999996</v>
      </c>
      <c r="T6155" s="2">
        <v>2</v>
      </c>
      <c r="U6155" s="2">
        <v>0.2</v>
      </c>
      <c r="V6155" s="2">
        <v>10.393599999999998</v>
      </c>
    </row>
    <row r="6156" spans="1:22" ht="14.25" customHeight="1">
      <c r="A6156" s="2">
        <v>6155</v>
      </c>
      <c r="B6156" s="2" t="s">
        <v>8718</v>
      </c>
      <c r="C6156" s="2">
        <f>YEAR(Data!$D6156)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2">
        <v>5.7752999999999961</v>
      </c>
    </row>
    <row r="6157" spans="1:22" ht="14.25" customHeight="1">
      <c r="A6157" s="2">
        <v>6156</v>
      </c>
      <c r="B6157" s="2" t="s">
        <v>8718</v>
      </c>
      <c r="C6157" s="2">
        <f>YEAR(Data!$D6157)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2">
        <v>33.270399999999981</v>
      </c>
    </row>
    <row r="6158" spans="1:22" ht="14.25" customHeight="1">
      <c r="A6158" s="2">
        <v>6157</v>
      </c>
      <c r="B6158" s="2" t="s">
        <v>8718</v>
      </c>
      <c r="C6158" s="2">
        <f>YEAR(Data!$D6158)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42.408000000000008</v>
      </c>
      <c r="T6158" s="2">
        <v>3</v>
      </c>
      <c r="U6158" s="2">
        <v>0.2</v>
      </c>
      <c r="V6158" s="2">
        <v>9.5418000000000003</v>
      </c>
    </row>
    <row r="6159" spans="1:22" ht="14.25" customHeight="1">
      <c r="A6159" s="2">
        <v>6158</v>
      </c>
      <c r="B6159" s="2" t="s">
        <v>8719</v>
      </c>
      <c r="C6159" s="2">
        <f>YEAR(Data!$D6159)</f>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81.539999999999992</v>
      </c>
      <c r="T6159" s="2">
        <v>3</v>
      </c>
      <c r="U6159" s="2">
        <v>0</v>
      </c>
      <c r="V6159" s="2">
        <v>38.323799999999999</v>
      </c>
    </row>
    <row r="6160" spans="1:22" ht="14.25" customHeight="1">
      <c r="A6160" s="2">
        <v>6159</v>
      </c>
      <c r="B6160" s="2" t="s">
        <v>8719</v>
      </c>
      <c r="C6160" s="2">
        <f>YEAR(Data!$D6160)</f>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2">
        <v>23.419200000000011</v>
      </c>
    </row>
    <row r="6161" spans="1:22" ht="14.25" customHeight="1">
      <c r="A6161" s="2">
        <v>6160</v>
      </c>
      <c r="B6161" s="2" t="s">
        <v>8722</v>
      </c>
      <c r="C6161" s="2">
        <f>YEAR(Data!$D6161)</f>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2">
        <v>108.17520000000002</v>
      </c>
    </row>
    <row r="6162" spans="1:22" ht="14.25" customHeight="1">
      <c r="A6162" s="2">
        <v>6161</v>
      </c>
      <c r="B6162" s="2" t="s">
        <v>8723</v>
      </c>
      <c r="C6162" s="2">
        <f>YEAR(Data!$D6162)</f>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323.97600000000006</v>
      </c>
      <c r="T6162" s="2">
        <v>3</v>
      </c>
      <c r="U6162" s="2">
        <v>0.2</v>
      </c>
      <c r="V6162" s="2">
        <v>28.347899999999981</v>
      </c>
    </row>
    <row r="6163" spans="1:22" ht="14.25" customHeight="1">
      <c r="A6163" s="2">
        <v>6162</v>
      </c>
      <c r="B6163" s="2" t="s">
        <v>8723</v>
      </c>
      <c r="C6163" s="2">
        <f>YEAR(Data!$D6163)</f>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2">
        <v>3.9851999999999999</v>
      </c>
    </row>
    <row r="6164" spans="1:22" ht="14.25" customHeight="1">
      <c r="A6164" s="2">
        <v>6163</v>
      </c>
      <c r="B6164" s="2" t="s">
        <v>8723</v>
      </c>
      <c r="C6164" s="2">
        <f>YEAR(Data!$D6164)</f>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26.160000000000004</v>
      </c>
      <c r="T6164" s="2">
        <v>3</v>
      </c>
      <c r="U6164" s="2">
        <v>0.2</v>
      </c>
      <c r="V6164" s="2">
        <v>1.961999999999998</v>
      </c>
    </row>
    <row r="6165" spans="1:22" ht="14.25" customHeight="1">
      <c r="A6165" s="2">
        <v>6164</v>
      </c>
      <c r="B6165" s="2" t="s">
        <v>8723</v>
      </c>
      <c r="C6165" s="2">
        <f>YEAR(Data!$D6165)</f>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2">
        <v>-25.737000000000002</v>
      </c>
    </row>
    <row r="6166" spans="1:22" ht="14.25" customHeight="1">
      <c r="A6166" s="2">
        <v>6165</v>
      </c>
      <c r="B6166" s="2" t="s">
        <v>8723</v>
      </c>
      <c r="C6166" s="2">
        <f>YEAR(Data!$D6166)</f>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4.9920000000000009</v>
      </c>
      <c r="T6166" s="2">
        <v>3</v>
      </c>
      <c r="U6166" s="2">
        <v>0.2</v>
      </c>
      <c r="V6166" s="2">
        <v>1.3728000000000002</v>
      </c>
    </row>
    <row r="6167" spans="1:22" ht="14.25" customHeight="1">
      <c r="A6167" s="2">
        <v>6166</v>
      </c>
      <c r="B6167" s="2" t="s">
        <v>8723</v>
      </c>
      <c r="C6167" s="2">
        <f>YEAR(Data!$D6167)</f>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20.016000000000002</v>
      </c>
      <c r="T6167" s="2">
        <v>3</v>
      </c>
      <c r="U6167" s="2">
        <v>0.2</v>
      </c>
      <c r="V6167" s="2">
        <v>5.5044000000000013</v>
      </c>
    </row>
    <row r="6168" spans="1:22" ht="14.25" customHeight="1">
      <c r="A6168" s="2">
        <v>6167</v>
      </c>
      <c r="B6168" s="2" t="s">
        <v>8723</v>
      </c>
      <c r="C6168" s="2">
        <f>YEAR(Data!$D6168)</f>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2">
        <v>53.199999999999989</v>
      </c>
    </row>
    <row r="6169" spans="1:22" ht="14.25" customHeight="1">
      <c r="A6169" s="2">
        <v>6168</v>
      </c>
      <c r="B6169" s="2" t="s">
        <v>8724</v>
      </c>
      <c r="C6169" s="2">
        <f>YEAR(Data!$D6169)</f>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2">
        <v>44.045999999999992</v>
      </c>
    </row>
    <row r="6170" spans="1:22" ht="14.25" customHeight="1">
      <c r="A6170" s="2">
        <v>6169</v>
      </c>
      <c r="B6170" s="2" t="s">
        <v>8725</v>
      </c>
      <c r="C6170" s="2">
        <f>YEAR(Data!$D6170)</f>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2">
        <v>11.250400000000001</v>
      </c>
    </row>
    <row r="6171" spans="1:22" ht="14.25" customHeight="1">
      <c r="A6171" s="2">
        <v>6170</v>
      </c>
      <c r="B6171" s="2" t="s">
        <v>8726</v>
      </c>
      <c r="C6171" s="2">
        <f>YEAR(Data!$D6171)</f>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2">
        <v>6.4127999999999998</v>
      </c>
    </row>
    <row r="6172" spans="1:22" ht="14.25" customHeight="1">
      <c r="A6172" s="2">
        <v>6171</v>
      </c>
      <c r="B6172" s="2" t="s">
        <v>8727</v>
      </c>
      <c r="C6172" s="2">
        <f>YEAR(Data!$D6172)</f>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34.248000000000005</v>
      </c>
      <c r="T6172" s="2">
        <v>3</v>
      </c>
      <c r="U6172" s="2">
        <v>0.2</v>
      </c>
      <c r="V6172" s="2">
        <v>11.558699999999998</v>
      </c>
    </row>
    <row r="6173" spans="1:22" ht="14.25" customHeight="1">
      <c r="A6173" s="2">
        <v>6172</v>
      </c>
      <c r="B6173" s="2" t="s">
        <v>8727</v>
      </c>
      <c r="C6173" s="2">
        <f>YEAR(Data!$D6173)</f>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2">
        <v>1.0207999999999999</v>
      </c>
    </row>
    <row r="6174" spans="1:22" ht="14.25" customHeight="1">
      <c r="A6174" s="2">
        <v>6173</v>
      </c>
      <c r="B6174" s="2" t="s">
        <v>8730</v>
      </c>
      <c r="C6174" s="2">
        <f>YEAR(Data!$D6174)</f>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2">
        <v>12.548999999999999</v>
      </c>
    </row>
    <row r="6175" spans="1:22" ht="14.25" customHeight="1">
      <c r="A6175" s="2">
        <v>6174</v>
      </c>
      <c r="B6175" s="2" t="s">
        <v>8730</v>
      </c>
      <c r="C6175" s="2">
        <f>YEAR(Data!$D6175)</f>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2">
        <v>9.1160000000000014</v>
      </c>
    </row>
    <row r="6176" spans="1:22" ht="14.25" customHeight="1">
      <c r="A6176" s="2">
        <v>6175</v>
      </c>
      <c r="B6176" s="2" t="s">
        <v>8730</v>
      </c>
      <c r="C6176" s="2">
        <f>YEAR(Data!$D6176)</f>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2">
        <v>226.36260000000004</v>
      </c>
    </row>
    <row r="6177" spans="1:22" ht="14.25" customHeight="1">
      <c r="A6177" s="2">
        <v>6176</v>
      </c>
      <c r="B6177" s="2" t="s">
        <v>8731</v>
      </c>
      <c r="C6177" s="2">
        <f>YEAR(Data!$D6177)</f>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2">
        <v>422.51</v>
      </c>
    </row>
    <row r="6178" spans="1:22" ht="14.25" customHeight="1">
      <c r="A6178" s="2">
        <v>6177</v>
      </c>
      <c r="B6178" s="2" t="s">
        <v>8731</v>
      </c>
      <c r="C6178" s="2">
        <f>YEAR(Data!$D6178)</f>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2">
        <v>24.068799999999996</v>
      </c>
    </row>
    <row r="6179" spans="1:22" ht="14.25" customHeight="1">
      <c r="A6179" s="2">
        <v>6178</v>
      </c>
      <c r="B6179" s="2" t="s">
        <v>8731</v>
      </c>
      <c r="C6179" s="2">
        <f>YEAR(Data!$D6179)</f>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2">
        <v>57.32119999999999</v>
      </c>
    </row>
    <row r="6180" spans="1:22" ht="14.25" customHeight="1">
      <c r="A6180" s="2">
        <v>6179</v>
      </c>
      <c r="B6180" s="2" t="s">
        <v>8731</v>
      </c>
      <c r="C6180" s="2">
        <f>YEAR(Data!$D6180)</f>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2">
        <v>11.720800000000001</v>
      </c>
    </row>
    <row r="6181" spans="1:22" ht="14.25" customHeight="1">
      <c r="A6181" s="2">
        <v>6180</v>
      </c>
      <c r="B6181" s="2" t="s">
        <v>8731</v>
      </c>
      <c r="C6181" s="2">
        <f>YEAR(Data!$D6181)</f>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2">
        <v>6.3960000000000008</v>
      </c>
    </row>
    <row r="6182" spans="1:22" ht="14.25" customHeight="1">
      <c r="A6182" s="2">
        <v>6181</v>
      </c>
      <c r="B6182" s="2" t="s">
        <v>8731</v>
      </c>
      <c r="C6182" s="2">
        <f>YEAR(Data!$D6182)</f>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629.94999999999993</v>
      </c>
      <c r="T6182" s="2">
        <v>5</v>
      </c>
      <c r="U6182" s="2">
        <v>0</v>
      </c>
      <c r="V6182" s="2">
        <v>176.38600000000002</v>
      </c>
    </row>
    <row r="6183" spans="1:22" ht="14.25" customHeight="1">
      <c r="A6183" s="2">
        <v>6182</v>
      </c>
      <c r="B6183" s="2" t="s">
        <v>8731</v>
      </c>
      <c r="C6183" s="2">
        <f>YEAR(Data!$D6183)</f>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113.72999999999999</v>
      </c>
      <c r="T6183" s="2">
        <v>3</v>
      </c>
      <c r="U6183" s="2">
        <v>0</v>
      </c>
      <c r="V6183" s="2">
        <v>32.981699999999989</v>
      </c>
    </row>
    <row r="6184" spans="1:22" ht="14.25" customHeight="1">
      <c r="A6184" s="2">
        <v>6183</v>
      </c>
      <c r="B6184" s="2" t="s">
        <v>8731</v>
      </c>
      <c r="C6184" s="2">
        <f>YEAR(Data!$D6184)</f>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2">
        <v>6.8619999999999992</v>
      </c>
    </row>
    <row r="6185" spans="1:22" ht="14.25" customHeight="1">
      <c r="A6185" s="2">
        <v>6184</v>
      </c>
      <c r="B6185" s="2" t="s">
        <v>8731</v>
      </c>
      <c r="C6185" s="2">
        <f>YEAR(Data!$D6185)</f>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row>
    <row r="6186" spans="1:22" ht="14.25" customHeight="1">
      <c r="A6186" s="2">
        <v>6185</v>
      </c>
      <c r="B6186" s="2" t="s">
        <v>8734</v>
      </c>
      <c r="C6186" s="2">
        <f>YEAR(Data!$D6186)</f>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25.245000000000019</v>
      </c>
    </row>
    <row r="6187" spans="1:22" ht="14.25" customHeight="1">
      <c r="A6187" s="2">
        <v>6186</v>
      </c>
      <c r="B6187" s="2" t="s">
        <v>8735</v>
      </c>
      <c r="C6187" s="2">
        <f>YEAR(Data!$D6187)</f>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2">
        <v>10.679999999999996</v>
      </c>
    </row>
    <row r="6188" spans="1:22" ht="14.25" customHeight="1">
      <c r="A6188" s="2">
        <v>6187</v>
      </c>
      <c r="B6188" s="2" t="s">
        <v>8736</v>
      </c>
      <c r="C6188" s="2">
        <f>YEAR(Data!$D6188)</f>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70.949999999999989</v>
      </c>
      <c r="T6188" s="2">
        <v>3</v>
      </c>
      <c r="U6188" s="2">
        <v>0</v>
      </c>
      <c r="V6188" s="2">
        <v>20.575499999999998</v>
      </c>
    </row>
    <row r="6189" spans="1:22" ht="14.25" customHeight="1">
      <c r="A6189" s="2">
        <v>6188</v>
      </c>
      <c r="B6189" s="2" t="s">
        <v>8736</v>
      </c>
      <c r="C6189" s="2">
        <f>YEAR(Data!$D6189)</f>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2">
        <v>11.793599999999998</v>
      </c>
    </row>
    <row r="6190" spans="1:22" ht="14.25" customHeight="1">
      <c r="A6190" s="2">
        <v>6189</v>
      </c>
      <c r="B6190" s="2" t="s">
        <v>8736</v>
      </c>
      <c r="C6190" s="2">
        <f>YEAR(Data!$D6190)</f>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119.03999999999999</v>
      </c>
      <c r="T6190" s="2">
        <v>6</v>
      </c>
      <c r="U6190" s="2">
        <v>0</v>
      </c>
      <c r="V6190" s="2">
        <v>35.711999999999989</v>
      </c>
    </row>
    <row r="6191" spans="1:22" ht="14.25" customHeight="1">
      <c r="A6191" s="2">
        <v>6190</v>
      </c>
      <c r="B6191" s="2" t="s">
        <v>8737</v>
      </c>
      <c r="C6191" s="2">
        <f>YEAR(Data!$D6191)</f>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383.84000000000003</v>
      </c>
      <c r="T6191" s="2">
        <v>4</v>
      </c>
      <c r="U6191" s="2">
        <v>0.2</v>
      </c>
      <c r="V6191" s="2">
        <v>47.97999999999999</v>
      </c>
    </row>
    <row r="6192" spans="1:22" ht="14.25" customHeight="1">
      <c r="A6192" s="2">
        <v>6191</v>
      </c>
      <c r="B6192" s="2" t="s">
        <v>8739</v>
      </c>
      <c r="C6192" s="2">
        <f>YEAR(Data!$D6192)</f>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799.56000000000006</v>
      </c>
      <c r="T6192" s="2">
        <v>9</v>
      </c>
      <c r="U6192" s="2">
        <v>0</v>
      </c>
      <c r="V6192" s="2">
        <v>207.88559999999998</v>
      </c>
    </row>
    <row r="6193" spans="1:22" ht="14.25" customHeight="1">
      <c r="A6193" s="2">
        <v>6192</v>
      </c>
      <c r="B6193" s="2" t="s">
        <v>8740</v>
      </c>
      <c r="C6193" s="2">
        <f>YEAR(Data!$D6193)</f>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2">
        <v>8.4888000000000012</v>
      </c>
    </row>
    <row r="6194" spans="1:22" ht="14.25" customHeight="1">
      <c r="A6194" s="2">
        <v>6193</v>
      </c>
      <c r="B6194" s="2" t="s">
        <v>8741</v>
      </c>
      <c r="C6194" s="2">
        <f>YEAR(Data!$D6194)</f>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25.920000000000005</v>
      </c>
      <c r="T6194" s="2">
        <v>5</v>
      </c>
      <c r="U6194" s="2">
        <v>0.2</v>
      </c>
      <c r="V6194" s="2">
        <v>9.0719999999999992</v>
      </c>
    </row>
    <row r="6195" spans="1:22" ht="14.25" customHeight="1">
      <c r="A6195" s="2">
        <v>6194</v>
      </c>
      <c r="B6195" s="2" t="s">
        <v>8741</v>
      </c>
      <c r="C6195" s="2">
        <f>YEAR(Data!$D6195)</f>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6.3299999999999992</v>
      </c>
      <c r="T6195" s="2">
        <v>5</v>
      </c>
      <c r="U6195" s="2">
        <v>0.8</v>
      </c>
      <c r="V6195" s="2">
        <v>-9.8114999999999988</v>
      </c>
    </row>
    <row r="6196" spans="1:22" ht="14.25" customHeight="1">
      <c r="A6196" s="2">
        <v>6195</v>
      </c>
      <c r="B6196" s="2" t="s">
        <v>8741</v>
      </c>
      <c r="C6196" s="2">
        <f>YEAR(Data!$D6196)</f>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2">
        <v>26.557999999999993</v>
      </c>
    </row>
    <row r="6197" spans="1:22" ht="14.25" customHeight="1">
      <c r="A6197" s="2">
        <v>6196</v>
      </c>
      <c r="B6197" s="2" t="s">
        <v>8742</v>
      </c>
      <c r="C6197" s="2">
        <f>YEAR(Data!$D6197)</f>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2">
        <v>-76.997200000000021</v>
      </c>
    </row>
    <row r="6198" spans="1:22" ht="14.25" customHeight="1">
      <c r="A6198" s="2">
        <v>6197</v>
      </c>
      <c r="B6198" s="2" t="s">
        <v>8742</v>
      </c>
      <c r="C6198" s="2">
        <f>YEAR(Data!$D6198)</f>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2">
        <v>-4.460999999999995</v>
      </c>
    </row>
    <row r="6199" spans="1:22" ht="14.25" customHeight="1">
      <c r="A6199" s="2">
        <v>6198</v>
      </c>
      <c r="B6199" s="2" t="s">
        <v>8743</v>
      </c>
      <c r="C6199" s="2">
        <f>YEAR(Data!$D6199)</f>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63.769999999999996</v>
      </c>
      <c r="T6199" s="2">
        <v>7</v>
      </c>
      <c r="U6199" s="2">
        <v>0</v>
      </c>
      <c r="V6199" s="2">
        <v>28.696499999999993</v>
      </c>
    </row>
    <row r="6200" spans="1:22" ht="14.25" customHeight="1">
      <c r="A6200" s="2">
        <v>6199</v>
      </c>
      <c r="B6200" s="2" t="s">
        <v>8743</v>
      </c>
      <c r="C6200" s="2">
        <f>YEAR(Data!$D6200)</f>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2">
        <v>13.252199999999997</v>
      </c>
    </row>
    <row r="6201" spans="1:22" ht="14.25" customHeight="1">
      <c r="A6201" s="2">
        <v>6200</v>
      </c>
      <c r="B6201" s="2" t="s">
        <v>8743</v>
      </c>
      <c r="C6201" s="2">
        <f>YEAR(Data!$D6201)</f>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2">
        <v>46.118399999999994</v>
      </c>
    </row>
    <row r="6202" spans="1:22" ht="14.25" customHeight="1">
      <c r="A6202" s="2">
        <v>6201</v>
      </c>
      <c r="B6202" s="2" t="s">
        <v>8744</v>
      </c>
      <c r="C6202" s="2">
        <f>YEAR(Data!$D6202)</f>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2">
        <v>485.98919999999993</v>
      </c>
    </row>
    <row r="6203" spans="1:22" ht="14.25" customHeight="1">
      <c r="A6203" s="2">
        <v>6202</v>
      </c>
      <c r="B6203" s="2" t="s">
        <v>8744</v>
      </c>
      <c r="C6203" s="2">
        <f>YEAR(Data!$D6203)</f>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2">
        <v>-4.9004999999999974</v>
      </c>
    </row>
    <row r="6204" spans="1:22" ht="14.25" customHeight="1">
      <c r="A6204" s="2">
        <v>6203</v>
      </c>
      <c r="B6204" s="2" t="s">
        <v>8745</v>
      </c>
      <c r="C6204" s="2">
        <f>YEAR(Data!$D6204)</f>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2">
        <v>7.0489999999999498</v>
      </c>
    </row>
    <row r="6205" spans="1:22" ht="14.25" customHeight="1">
      <c r="A6205" s="2">
        <v>6204</v>
      </c>
      <c r="B6205" s="2" t="s">
        <v>8746</v>
      </c>
      <c r="C6205" s="2">
        <f>YEAR(Data!$D6205)</f>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2">
        <v>-47.030399999999986</v>
      </c>
    </row>
    <row r="6206" spans="1:22" ht="14.25" customHeight="1">
      <c r="A6206" s="2">
        <v>6205</v>
      </c>
      <c r="B6206" s="2" t="s">
        <v>8747</v>
      </c>
      <c r="C6206" s="2">
        <f>YEAR(Data!$D6206)</f>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7.7120000000000006</v>
      </c>
      <c r="T6206" s="2">
        <v>2</v>
      </c>
      <c r="U6206" s="2">
        <v>0.2</v>
      </c>
      <c r="V6206" s="2">
        <v>1.7352000000000005</v>
      </c>
    </row>
    <row r="6207" spans="1:22" ht="14.25" customHeight="1">
      <c r="A6207" s="2">
        <v>6206</v>
      </c>
      <c r="B6207" s="2" t="s">
        <v>8748</v>
      </c>
      <c r="C6207" s="2">
        <f>YEAR(Data!$D6207)</f>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51.016000000000005</v>
      </c>
      <c r="T6207" s="2">
        <v>7</v>
      </c>
      <c r="U6207" s="2">
        <v>0.2</v>
      </c>
      <c r="V6207" s="2">
        <v>15.942499999999992</v>
      </c>
    </row>
    <row r="6208" spans="1:22" ht="14.25" customHeight="1">
      <c r="A6208" s="2">
        <v>6207</v>
      </c>
      <c r="B6208" s="2" t="s">
        <v>8748</v>
      </c>
      <c r="C6208" s="2">
        <f>YEAR(Data!$D6208)</f>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2">
        <v>7.8899999999999979</v>
      </c>
    </row>
    <row r="6209" spans="1:22" ht="14.25" customHeight="1">
      <c r="A6209" s="2">
        <v>6208</v>
      </c>
      <c r="B6209" s="2" t="s">
        <v>8748</v>
      </c>
      <c r="C6209" s="2">
        <f>YEAR(Data!$D6209)</f>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2">
        <v>-14.576399999999996</v>
      </c>
    </row>
    <row r="6210" spans="1:22" ht="14.25" customHeight="1">
      <c r="A6210" s="2">
        <v>6209</v>
      </c>
      <c r="B6210" s="2" t="s">
        <v>8749</v>
      </c>
      <c r="C6210" s="2">
        <f>YEAR(Data!$D6210)</f>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51.168000000000006</v>
      </c>
      <c r="T6210" s="2">
        <v>2</v>
      </c>
      <c r="U6210" s="2">
        <v>0.2</v>
      </c>
      <c r="V6210" s="2">
        <v>-6.3960000000000008</v>
      </c>
    </row>
    <row r="6211" spans="1:22" ht="14.25" customHeight="1">
      <c r="A6211" s="2">
        <v>6210</v>
      </c>
      <c r="B6211" s="2" t="s">
        <v>8750</v>
      </c>
      <c r="C6211" s="2">
        <f>YEAR(Data!$D6211)</f>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2793.5280000000002</v>
      </c>
      <c r="T6211" s="2">
        <v>9</v>
      </c>
      <c r="U6211" s="2">
        <v>0.2</v>
      </c>
      <c r="V6211" s="2">
        <v>942.81569999999988</v>
      </c>
    </row>
    <row r="6212" spans="1:22" ht="14.25" customHeight="1">
      <c r="A6212" s="2">
        <v>6211</v>
      </c>
      <c r="B6212" s="2" t="s">
        <v>8750</v>
      </c>
      <c r="C6212" s="2">
        <f>YEAR(Data!$D6212)</f>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1000.0200000000001</v>
      </c>
      <c r="T6212" s="2">
        <v>7</v>
      </c>
      <c r="U6212" s="2">
        <v>0</v>
      </c>
      <c r="V6212" s="2">
        <v>290.00579999999991</v>
      </c>
    </row>
    <row r="6213" spans="1:22" ht="14.25" customHeight="1">
      <c r="A6213" s="2">
        <v>6212</v>
      </c>
      <c r="B6213" s="2" t="s">
        <v>8750</v>
      </c>
      <c r="C6213" s="2">
        <f>YEAR(Data!$D6213)</f>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2">
        <v>22.419600000000003</v>
      </c>
    </row>
    <row r="6214" spans="1:22" ht="14.25" customHeight="1">
      <c r="A6214" s="2">
        <v>6213</v>
      </c>
      <c r="B6214" s="2" t="s">
        <v>8751</v>
      </c>
      <c r="C6214" s="2">
        <f>YEAR(Data!$D6214)</f>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18.240000000000002</v>
      </c>
      <c r="T6214" s="2">
        <v>3</v>
      </c>
      <c r="U6214" s="2">
        <v>0</v>
      </c>
      <c r="V6214" s="2">
        <v>9.120000000000001</v>
      </c>
    </row>
    <row r="6215" spans="1:22" ht="14.25" customHeight="1">
      <c r="A6215" s="2">
        <v>6214</v>
      </c>
      <c r="B6215" s="2" t="s">
        <v>8751</v>
      </c>
      <c r="C6215" s="2">
        <f>YEAR(Data!$D6215)</f>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2">
        <v>22.074799999999996</v>
      </c>
    </row>
    <row r="6216" spans="1:22" ht="14.25" customHeight="1">
      <c r="A6216" s="2">
        <v>6215</v>
      </c>
      <c r="B6216" s="2" t="s">
        <v>8753</v>
      </c>
      <c r="C6216" s="2">
        <f>YEAR(Data!$D6216)</f>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2">
        <v>3.7435999999999998</v>
      </c>
    </row>
    <row r="6217" spans="1:22" ht="14.25" customHeight="1">
      <c r="A6217" s="2">
        <v>6216</v>
      </c>
      <c r="B6217" s="2" t="s">
        <v>8754</v>
      </c>
      <c r="C6217" s="2">
        <f>YEAR(Data!$D6217)</f>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2">
        <v>27.945600000000002</v>
      </c>
    </row>
    <row r="6218" spans="1:22" ht="14.25" customHeight="1">
      <c r="A6218" s="2">
        <v>6217</v>
      </c>
      <c r="B6218" s="2" t="s">
        <v>8754</v>
      </c>
      <c r="C6218" s="2">
        <f>YEAR(Data!$D6218)</f>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2">
        <v>29.252800000000001</v>
      </c>
    </row>
    <row r="6219" spans="1:22" ht="14.25" customHeight="1">
      <c r="A6219" s="2">
        <v>6218</v>
      </c>
      <c r="B6219" s="2" t="s">
        <v>8755</v>
      </c>
      <c r="C6219" s="2">
        <f>YEAR(Data!$D6219)</f>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2">
        <v>0.29969999999999963</v>
      </c>
    </row>
    <row r="6220" spans="1:22" ht="14.25" customHeight="1">
      <c r="A6220" s="2">
        <v>6219</v>
      </c>
      <c r="B6220" s="2" t="s">
        <v>8756</v>
      </c>
      <c r="C6220" s="2">
        <f>YEAR(Data!$D6220)</f>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125.69999999999999</v>
      </c>
      <c r="T6220" s="2">
        <v>6</v>
      </c>
      <c r="U6220" s="2">
        <v>0</v>
      </c>
      <c r="V6220" s="2">
        <v>35.195999999999998</v>
      </c>
    </row>
    <row r="6221" spans="1:22" ht="14.25" customHeight="1">
      <c r="A6221" s="2">
        <v>6220</v>
      </c>
      <c r="B6221" s="2" t="s">
        <v>8756</v>
      </c>
      <c r="C6221" s="2">
        <f>YEAR(Data!$D6221)</f>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2">
        <v>51.834599999999995</v>
      </c>
    </row>
    <row r="6222" spans="1:22" ht="14.25" customHeight="1">
      <c r="A6222" s="2">
        <v>6221</v>
      </c>
      <c r="B6222" s="2" t="s">
        <v>8756</v>
      </c>
      <c r="C6222" s="2">
        <f>YEAR(Data!$D6222)</f>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2">
        <v>1.4601999999999977</v>
      </c>
    </row>
    <row r="6223" spans="1:22" ht="14.25" customHeight="1">
      <c r="A6223" s="2">
        <v>6222</v>
      </c>
      <c r="B6223" s="2" t="s">
        <v>8757</v>
      </c>
      <c r="C6223" s="2">
        <f>YEAR(Data!$D6223)</f>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56.699999999999996</v>
      </c>
      <c r="T6223" s="2">
        <v>9</v>
      </c>
      <c r="U6223" s="2">
        <v>0</v>
      </c>
      <c r="V6223" s="2">
        <v>26.081999999999997</v>
      </c>
    </row>
    <row r="6224" spans="1:22" ht="14.25" customHeight="1">
      <c r="A6224" s="2">
        <v>6223</v>
      </c>
      <c r="B6224" s="2" t="s">
        <v>8758</v>
      </c>
      <c r="C6224" s="2">
        <f>YEAR(Data!$D6224)</f>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2">
        <v>19.084800000000005</v>
      </c>
    </row>
    <row r="6225" spans="1:22" ht="14.25" customHeight="1">
      <c r="A6225" s="2">
        <v>6224</v>
      </c>
      <c r="B6225" s="2" t="s">
        <v>8758</v>
      </c>
      <c r="C6225" s="2">
        <f>YEAR(Data!$D6225)</f>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2">
        <v>1.0730999999999993</v>
      </c>
    </row>
    <row r="6226" spans="1:22" ht="14.25" customHeight="1">
      <c r="A6226" s="2">
        <v>6225</v>
      </c>
      <c r="B6226" s="2" t="s">
        <v>8758</v>
      </c>
      <c r="C6226" s="2">
        <f>YEAR(Data!$D6226)</f>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218.35200000000003</v>
      </c>
      <c r="T6226" s="2">
        <v>3</v>
      </c>
      <c r="U6226" s="2">
        <v>0.2</v>
      </c>
      <c r="V6226" s="2">
        <v>-54.588000000000008</v>
      </c>
    </row>
    <row r="6227" spans="1:22" ht="14.25" customHeight="1">
      <c r="A6227" s="2">
        <v>6226</v>
      </c>
      <c r="B6227" s="2" t="s">
        <v>8760</v>
      </c>
      <c r="C6227" s="2">
        <f>YEAR(Data!$D6227)</f>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66.294000000000011</v>
      </c>
      <c r="T6227" s="2">
        <v>1</v>
      </c>
      <c r="U6227" s="2">
        <v>0.7</v>
      </c>
      <c r="V6227" s="2">
        <v>-103.86059999999998</v>
      </c>
    </row>
    <row r="6228" spans="1:22" ht="14.25" customHeight="1">
      <c r="A6228" s="2">
        <v>6227</v>
      </c>
      <c r="B6228" s="2" t="s">
        <v>8760</v>
      </c>
      <c r="C6228" s="2">
        <f>YEAR(Data!$D6228)</f>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2">
        <v>-14.558399999999978</v>
      </c>
    </row>
    <row r="6229" spans="1:22" ht="14.25" customHeight="1">
      <c r="A6229" s="2">
        <v>6228</v>
      </c>
      <c r="B6229" s="2" t="s">
        <v>8761</v>
      </c>
      <c r="C6229" s="2">
        <f>YEAR(Data!$D6229)</f>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88.77600000000001</v>
      </c>
      <c r="T6229" s="2">
        <v>3</v>
      </c>
      <c r="U6229" s="2">
        <v>0.2</v>
      </c>
      <c r="V6229" s="2">
        <v>7.7679000000000009</v>
      </c>
    </row>
    <row r="6230" spans="1:22" ht="14.25" customHeight="1">
      <c r="A6230" s="2">
        <v>6229</v>
      </c>
      <c r="B6230" s="2" t="s">
        <v>8762</v>
      </c>
      <c r="C6230" s="2">
        <f>YEAR(Data!$D6230)</f>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2">
        <v>-20.235600000000005</v>
      </c>
    </row>
    <row r="6231" spans="1:22" ht="14.25" customHeight="1">
      <c r="A6231" s="2">
        <v>6230</v>
      </c>
      <c r="B6231" s="2" t="s">
        <v>8762</v>
      </c>
      <c r="C6231" s="2">
        <f>YEAR(Data!$D6231)</f>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2">
        <v>15.863099999999999</v>
      </c>
    </row>
    <row r="6232" spans="1:22" ht="14.25" customHeight="1">
      <c r="A6232" s="2">
        <v>6231</v>
      </c>
      <c r="B6232" s="2" t="s">
        <v>8763</v>
      </c>
      <c r="C6232" s="2">
        <f>YEAR(Data!$D6232)</f>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2">
        <v>11.8248</v>
      </c>
    </row>
    <row r="6233" spans="1:22" ht="14.25" customHeight="1">
      <c r="A6233" s="2">
        <v>6232</v>
      </c>
      <c r="B6233" s="2" t="s">
        <v>8765</v>
      </c>
      <c r="C6233" s="2">
        <f>YEAR(Data!$D6233)</f>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2">
        <v>8.8783999999999921</v>
      </c>
    </row>
    <row r="6234" spans="1:22" ht="14.25" customHeight="1">
      <c r="A6234" s="2">
        <v>6233</v>
      </c>
      <c r="B6234" s="2" t="s">
        <v>8765</v>
      </c>
      <c r="C6234" s="2">
        <f>YEAR(Data!$D6234)</f>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2">
        <v>9.3312000000000008</v>
      </c>
    </row>
    <row r="6235" spans="1:22" ht="14.25" customHeight="1">
      <c r="A6235" s="2">
        <v>6234</v>
      </c>
      <c r="B6235" s="2" t="s">
        <v>8765</v>
      </c>
      <c r="C6235" s="2">
        <f>YEAR(Data!$D6235)</f>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2">
        <v>34.214400000000005</v>
      </c>
    </row>
    <row r="6236" spans="1:22" ht="14.25" customHeight="1">
      <c r="A6236" s="2">
        <v>6235</v>
      </c>
      <c r="B6236" s="2" t="s">
        <v>8765</v>
      </c>
      <c r="C6236" s="2">
        <f>YEAR(Data!$D6236)</f>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2">
        <v>459.98749999999995</v>
      </c>
    </row>
    <row r="6237" spans="1:22" ht="14.25" customHeight="1">
      <c r="A6237" s="2">
        <v>6236</v>
      </c>
      <c r="B6237" s="2" t="s">
        <v>8765</v>
      </c>
      <c r="C6237" s="2">
        <f>YEAR(Data!$D6237)</f>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2">
        <v>-17.991000000000003</v>
      </c>
    </row>
    <row r="6238" spans="1:22" ht="14.25" customHeight="1">
      <c r="A6238" s="2">
        <v>6237</v>
      </c>
      <c r="B6238" s="2" t="s">
        <v>8768</v>
      </c>
      <c r="C6238" s="2">
        <f>YEAR(Data!$D6238)</f>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2">
        <v>21.591000000000001</v>
      </c>
    </row>
    <row r="6239" spans="1:22" ht="14.25" customHeight="1">
      <c r="A6239" s="2">
        <v>6238</v>
      </c>
      <c r="B6239" s="2" t="s">
        <v>8769</v>
      </c>
      <c r="C6239" s="2">
        <f>YEAR(Data!$D6239)</f>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26.336000000000002</v>
      </c>
      <c r="T6239" s="2">
        <v>4</v>
      </c>
      <c r="U6239" s="2">
        <v>0.2</v>
      </c>
      <c r="V6239" s="2">
        <v>9.2176000000000009</v>
      </c>
    </row>
    <row r="6240" spans="1:22" ht="14.25" customHeight="1">
      <c r="A6240" s="2">
        <v>6239</v>
      </c>
      <c r="B6240" s="2" t="s">
        <v>8770</v>
      </c>
      <c r="C6240" s="2">
        <f>YEAR(Data!$D6240)</f>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2">
        <v>21.64500000000001</v>
      </c>
    </row>
    <row r="6241" spans="1:22" ht="14.25" customHeight="1">
      <c r="A6241" s="2">
        <v>6240</v>
      </c>
      <c r="B6241" s="2" t="s">
        <v>8770</v>
      </c>
      <c r="C6241" s="2">
        <f>YEAR(Data!$D6241)</f>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2">
        <v>93.698800000000006</v>
      </c>
    </row>
    <row r="6242" spans="1:22" ht="14.25" customHeight="1">
      <c r="A6242" s="2">
        <v>6241</v>
      </c>
      <c r="B6242" s="2" t="s">
        <v>8771</v>
      </c>
      <c r="C6242" s="2">
        <f>YEAR(Data!$D6242)</f>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2">
        <v>3.8167999999999997</v>
      </c>
    </row>
    <row r="6243" spans="1:22" ht="14.25" customHeight="1">
      <c r="A6243" s="2">
        <v>6242</v>
      </c>
      <c r="B6243" s="2" t="s">
        <v>8772</v>
      </c>
      <c r="C6243" s="2">
        <f>YEAR(Data!$D6243)</f>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2">
        <v>101.4504</v>
      </c>
    </row>
    <row r="6244" spans="1:22" ht="14.25" customHeight="1">
      <c r="A6244" s="2">
        <v>6243</v>
      </c>
      <c r="B6244" s="2" t="s">
        <v>8773</v>
      </c>
      <c r="C6244" s="2">
        <f>YEAR(Data!$D6244)</f>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18.240000000000002</v>
      </c>
      <c r="T6244" s="2">
        <v>2</v>
      </c>
      <c r="U6244" s="2">
        <v>0.7</v>
      </c>
      <c r="V6244" s="2">
        <v>-14.591999999999999</v>
      </c>
    </row>
    <row r="6245" spans="1:22" ht="14.25" customHeight="1">
      <c r="A6245" s="2">
        <v>6244</v>
      </c>
      <c r="B6245" s="2" t="s">
        <v>8774</v>
      </c>
      <c r="C6245" s="2">
        <f>YEAR(Data!$D6245)</f>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25.349999999999998</v>
      </c>
      <c r="T6245" s="2">
        <v>3</v>
      </c>
      <c r="U6245" s="2">
        <v>0</v>
      </c>
      <c r="V6245" s="2">
        <v>7.6049999999999978</v>
      </c>
    </row>
    <row r="6246" spans="1:22" ht="14.25" customHeight="1">
      <c r="A6246" s="2">
        <v>6245</v>
      </c>
      <c r="B6246" s="2" t="s">
        <v>8775</v>
      </c>
      <c r="C6246" s="2">
        <f>YEAR(Data!$D6246)</f>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119.03999999999999</v>
      </c>
      <c r="T6246" s="2">
        <v>6</v>
      </c>
      <c r="U6246" s="2">
        <v>0</v>
      </c>
      <c r="V6246" s="2">
        <v>30.950400000000002</v>
      </c>
    </row>
    <row r="6247" spans="1:22" ht="14.25" customHeight="1">
      <c r="A6247" s="2">
        <v>6246</v>
      </c>
      <c r="B6247" s="2" t="s">
        <v>8775</v>
      </c>
      <c r="C6247" s="2">
        <f>YEAR(Data!$D6247)</f>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2">
        <v>6.4205999999999976</v>
      </c>
    </row>
    <row r="6248" spans="1:22" ht="14.25" customHeight="1">
      <c r="A6248" s="2">
        <v>6247</v>
      </c>
      <c r="B6248" s="2" t="s">
        <v>8775</v>
      </c>
      <c r="C6248" s="2">
        <f>YEAR(Data!$D6248)</f>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2">
        <v>6.011400000000001</v>
      </c>
    </row>
    <row r="6249" spans="1:22" ht="14.25" customHeight="1">
      <c r="A6249" s="2">
        <v>6248</v>
      </c>
      <c r="B6249" s="2" t="s">
        <v>8776</v>
      </c>
      <c r="C6249" s="2">
        <f>YEAR(Data!$D6249)</f>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2">
        <v>19.968599999999999</v>
      </c>
    </row>
    <row r="6250" spans="1:22" ht="14.25" customHeight="1">
      <c r="A6250" s="2">
        <v>6249</v>
      </c>
      <c r="B6250" s="2" t="s">
        <v>8776</v>
      </c>
      <c r="C6250" s="2">
        <f>YEAR(Data!$D6250)</f>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2">
        <v>2.6208000000000005</v>
      </c>
    </row>
    <row r="6251" spans="1:22" ht="14.25" customHeight="1">
      <c r="A6251" s="2">
        <v>6250</v>
      </c>
      <c r="B6251" s="2" t="s">
        <v>8776</v>
      </c>
      <c r="C6251" s="2">
        <f>YEAR(Data!$D6251)</f>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2">
        <v>120.94159999999999</v>
      </c>
    </row>
    <row r="6252" spans="1:22" ht="14.25" customHeight="1">
      <c r="A6252" s="2">
        <v>6251</v>
      </c>
      <c r="B6252" s="2" t="s">
        <v>8776</v>
      </c>
      <c r="C6252" s="2">
        <f>YEAR(Data!$D6252)</f>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2">
        <v>3.99</v>
      </c>
    </row>
    <row r="6253" spans="1:22" ht="14.25" customHeight="1">
      <c r="A6253" s="2">
        <v>6252</v>
      </c>
      <c r="B6253" s="2" t="s">
        <v>8779</v>
      </c>
      <c r="C6253" s="2">
        <f>YEAR(Data!$D6253)</f>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2.3939999999999997</v>
      </c>
      <c r="T6253" s="2">
        <v>1</v>
      </c>
      <c r="U6253" s="2">
        <v>0.8</v>
      </c>
      <c r="V6253" s="2">
        <v>-6.344100000000001</v>
      </c>
    </row>
    <row r="6254" spans="1:22" ht="14.25" customHeight="1">
      <c r="A6254" s="2">
        <v>6253</v>
      </c>
      <c r="B6254" s="2" t="s">
        <v>8780</v>
      </c>
      <c r="C6254" s="2">
        <f>YEAR(Data!$D6254)</f>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58.320000000000007</v>
      </c>
      <c r="T6254" s="2">
        <v>9</v>
      </c>
      <c r="U6254" s="2">
        <v>0</v>
      </c>
      <c r="V6254" s="2">
        <v>27.993600000000001</v>
      </c>
    </row>
    <row r="6255" spans="1:22" ht="14.25" customHeight="1">
      <c r="A6255" s="2">
        <v>6254</v>
      </c>
      <c r="B6255" s="2" t="s">
        <v>8780</v>
      </c>
      <c r="C6255" s="2">
        <f>YEAR(Data!$D6255)</f>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200.96999999999997</v>
      </c>
      <c r="T6255" s="2">
        <v>3</v>
      </c>
      <c r="U6255" s="2">
        <v>0</v>
      </c>
      <c r="V6255" s="2">
        <v>50.242500000000007</v>
      </c>
    </row>
    <row r="6256" spans="1:22" ht="14.25" customHeight="1">
      <c r="A6256" s="2">
        <v>6255</v>
      </c>
      <c r="B6256" s="2" t="s">
        <v>8781</v>
      </c>
      <c r="C6256" s="2">
        <f>YEAR(Data!$D6256)</f>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2">
        <v>8.1167999999999996</v>
      </c>
    </row>
    <row r="6257" spans="1:22" ht="14.25" customHeight="1">
      <c r="A6257" s="2">
        <v>6256</v>
      </c>
      <c r="B6257" s="2" t="s">
        <v>8782</v>
      </c>
      <c r="C6257" s="2">
        <f>YEAR(Data!$D6257)</f>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9.8560000000000016</v>
      </c>
      <c r="T6257" s="2">
        <v>4</v>
      </c>
      <c r="U6257" s="2">
        <v>0.2</v>
      </c>
      <c r="V6257" s="2">
        <v>3.4495999999999993</v>
      </c>
    </row>
    <row r="6258" spans="1:22" ht="14.25" customHeight="1">
      <c r="A6258" s="2">
        <v>6257</v>
      </c>
      <c r="B6258" s="2" t="s">
        <v>8783</v>
      </c>
      <c r="C6258" s="2">
        <f>YEAR(Data!$D6258)</f>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3.4440000000000008</v>
      </c>
      <c r="T6258" s="2">
        <v>1</v>
      </c>
      <c r="U6258" s="2">
        <v>0.7</v>
      </c>
      <c r="V6258" s="2">
        <v>-2.5255999999999998</v>
      </c>
    </row>
    <row r="6259" spans="1:22" ht="14.25" customHeight="1">
      <c r="A6259" s="2">
        <v>6258</v>
      </c>
      <c r="B6259" s="2" t="s">
        <v>8784</v>
      </c>
      <c r="C6259" s="2">
        <f>YEAR(Data!$D6259)</f>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384.59200000000004</v>
      </c>
      <c r="T6259" s="2">
        <v>2</v>
      </c>
      <c r="U6259" s="2">
        <v>0.2</v>
      </c>
      <c r="V6259" s="2">
        <v>-81.725799999999978</v>
      </c>
    </row>
    <row r="6260" spans="1:22" ht="14.25" customHeight="1">
      <c r="A6260" s="2">
        <v>6259</v>
      </c>
      <c r="B6260" s="2" t="s">
        <v>8785</v>
      </c>
      <c r="C6260" s="2">
        <f>YEAR(Data!$D6260)</f>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22.919999999999998</v>
      </c>
      <c r="T6260" s="2">
        <v>3</v>
      </c>
      <c r="U6260" s="2">
        <v>0</v>
      </c>
      <c r="V6260" s="2">
        <v>11.230799999999999</v>
      </c>
    </row>
    <row r="6261" spans="1:22" ht="14.25" customHeight="1">
      <c r="A6261" s="2">
        <v>6260</v>
      </c>
      <c r="B6261" s="2" t="s">
        <v>8786</v>
      </c>
      <c r="C6261" s="2">
        <f>YEAR(Data!$D6261)</f>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2">
        <v>5.5663999999999998</v>
      </c>
    </row>
    <row r="6262" spans="1:22" ht="14.25" customHeight="1">
      <c r="A6262" s="2">
        <v>6261</v>
      </c>
      <c r="B6262" s="2" t="s">
        <v>8787</v>
      </c>
      <c r="C6262" s="2">
        <f>YEAR(Data!$D6262)</f>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14.592000000000002</v>
      </c>
      <c r="T6262" s="2">
        <v>3</v>
      </c>
      <c r="U6262" s="2">
        <v>0.2</v>
      </c>
      <c r="V6262" s="2">
        <v>4.9247999999999985</v>
      </c>
    </row>
    <row r="6263" spans="1:22" ht="14.25" customHeight="1">
      <c r="A6263" s="2">
        <v>6262</v>
      </c>
      <c r="B6263" s="2" t="s">
        <v>8788</v>
      </c>
      <c r="C6263" s="2">
        <f>YEAR(Data!$D6263)</f>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2">
        <v>19.872</v>
      </c>
    </row>
    <row r="6264" spans="1:22" ht="14.25" customHeight="1">
      <c r="A6264" s="2">
        <v>6263</v>
      </c>
      <c r="B6264" s="2" t="s">
        <v>8789</v>
      </c>
      <c r="C6264" s="2">
        <f>YEAR(Data!$D6264)</f>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442.37199999999996</v>
      </c>
      <c r="T6264" s="2">
        <v>7</v>
      </c>
      <c r="U6264" s="2">
        <v>0.8</v>
      </c>
      <c r="V6264" s="2">
        <v>-729.91380000000004</v>
      </c>
    </row>
    <row r="6265" spans="1:22" ht="14.25" customHeight="1">
      <c r="A6265" s="2">
        <v>6264</v>
      </c>
      <c r="B6265" s="2" t="s">
        <v>8790</v>
      </c>
      <c r="C6265" s="2">
        <f>YEAR(Data!$D6265)</f>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2">
        <v>15.524999999999999</v>
      </c>
    </row>
    <row r="6266" spans="1:22" ht="14.25" customHeight="1">
      <c r="A6266" s="2">
        <v>6265</v>
      </c>
      <c r="B6266" s="2" t="s">
        <v>8791</v>
      </c>
      <c r="C6266" s="2">
        <f>YEAR(Data!$D6266)</f>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28.849999999999998</v>
      </c>
      <c r="T6266" s="2">
        <v>5</v>
      </c>
      <c r="U6266" s="2">
        <v>0</v>
      </c>
      <c r="V6266" s="2">
        <v>14.424999999999999</v>
      </c>
    </row>
    <row r="6267" spans="1:22" ht="14.25" customHeight="1">
      <c r="A6267" s="2">
        <v>6266</v>
      </c>
      <c r="B6267" s="2" t="s">
        <v>8792</v>
      </c>
      <c r="C6267" s="2">
        <f>YEAR(Data!$D6267)</f>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3.4880000000000004</v>
      </c>
      <c r="T6267" s="2">
        <v>2</v>
      </c>
      <c r="U6267" s="2">
        <v>0.2</v>
      </c>
      <c r="V6267" s="2">
        <v>1.1771999999999998</v>
      </c>
    </row>
    <row r="6268" spans="1:22" ht="14.25" customHeight="1">
      <c r="A6268" s="2">
        <v>6267</v>
      </c>
      <c r="B6268" s="2" t="s">
        <v>8792</v>
      </c>
      <c r="C6268" s="2">
        <f>YEAR(Data!$D6268)</f>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143.85600000000002</v>
      </c>
      <c r="T6268" s="2">
        <v>9</v>
      </c>
      <c r="U6268" s="2">
        <v>0.2</v>
      </c>
      <c r="V6268" s="2">
        <v>48.551399999999994</v>
      </c>
    </row>
    <row r="6269" spans="1:22" ht="14.25" customHeight="1">
      <c r="A6269" s="2">
        <v>6268</v>
      </c>
      <c r="B6269" s="2" t="s">
        <v>8793</v>
      </c>
      <c r="C6269" s="2">
        <f>YEAR(Data!$D6269)</f>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2">
        <v>93.593999999999994</v>
      </c>
    </row>
    <row r="6270" spans="1:22" ht="14.25" customHeight="1">
      <c r="A6270" s="2">
        <v>6269</v>
      </c>
      <c r="B6270" s="2" t="s">
        <v>8793</v>
      </c>
      <c r="C6270" s="2">
        <f>YEAR(Data!$D6270)</f>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22.450000000000003</v>
      </c>
      <c r="T6270" s="2">
        <v>5</v>
      </c>
      <c r="U6270" s="2">
        <v>0</v>
      </c>
      <c r="V6270" s="2">
        <v>10.327</v>
      </c>
    </row>
    <row r="6271" spans="1:22" ht="14.25" customHeight="1">
      <c r="A6271" s="2">
        <v>6270</v>
      </c>
      <c r="B6271" s="2" t="s">
        <v>8795</v>
      </c>
      <c r="C6271" s="2">
        <f>YEAR(Data!$D6271)</f>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39.992000000000004</v>
      </c>
      <c r="T6271" s="2">
        <v>1</v>
      </c>
      <c r="U6271" s="2">
        <v>0.2</v>
      </c>
      <c r="V6271" s="2">
        <v>-7.9984000000000073</v>
      </c>
    </row>
    <row r="6272" spans="1:22" ht="14.25" customHeight="1">
      <c r="A6272" s="2">
        <v>6271</v>
      </c>
      <c r="B6272" s="2" t="s">
        <v>8795</v>
      </c>
      <c r="C6272" s="2">
        <f>YEAR(Data!$D6272)</f>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2">
        <v>43.464599999999905</v>
      </c>
    </row>
    <row r="6273" spans="1:22" ht="14.25" customHeight="1">
      <c r="A6273" s="2">
        <v>6272</v>
      </c>
      <c r="B6273" s="2" t="s">
        <v>8795</v>
      </c>
      <c r="C6273" s="2">
        <f>YEAR(Data!$D6273)</f>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179.89999999999998</v>
      </c>
      <c r="T6273" s="2">
        <v>5</v>
      </c>
      <c r="U6273" s="2">
        <v>0</v>
      </c>
      <c r="V6273" s="2">
        <v>44.974999999999987</v>
      </c>
    </row>
    <row r="6274" spans="1:22" ht="14.25" customHeight="1">
      <c r="A6274" s="2">
        <v>6273</v>
      </c>
      <c r="B6274" s="2" t="s">
        <v>8796</v>
      </c>
      <c r="C6274" s="2">
        <f>YEAR(Data!$D6274)</f>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2">
        <v>23.262400000000003</v>
      </c>
    </row>
    <row r="6275" spans="1:22" ht="14.25" customHeight="1">
      <c r="A6275" s="2">
        <v>6274</v>
      </c>
      <c r="B6275" s="2" t="s">
        <v>8798</v>
      </c>
      <c r="C6275" s="2">
        <f>YEAR(Data!$D6275)</f>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12.419999999999998</v>
      </c>
      <c r="T6275" s="2">
        <v>3</v>
      </c>
      <c r="U6275" s="2">
        <v>0</v>
      </c>
      <c r="V6275" s="2">
        <v>4.4711999999999996</v>
      </c>
    </row>
    <row r="6276" spans="1:22" ht="14.25" customHeight="1">
      <c r="A6276" s="2">
        <v>6275</v>
      </c>
      <c r="B6276" s="2" t="s">
        <v>8798</v>
      </c>
      <c r="C6276" s="2">
        <f>YEAR(Data!$D6276)</f>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428.40000000000003</v>
      </c>
      <c r="T6276" s="2">
        <v>3</v>
      </c>
      <c r="U6276" s="2">
        <v>0</v>
      </c>
      <c r="V6276" s="2">
        <v>89.963999999999999</v>
      </c>
    </row>
    <row r="6277" spans="1:22" ht="14.25" customHeight="1">
      <c r="A6277" s="2">
        <v>6276</v>
      </c>
      <c r="B6277" s="2" t="s">
        <v>8798</v>
      </c>
      <c r="C6277" s="2">
        <f>YEAR(Data!$D6277)</f>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2">
        <v>10.890000000000002</v>
      </c>
    </row>
    <row r="6278" spans="1:22" ht="14.25" customHeight="1">
      <c r="A6278" s="2">
        <v>6277</v>
      </c>
      <c r="B6278" s="2" t="s">
        <v>8798</v>
      </c>
      <c r="C6278" s="2">
        <f>YEAR(Data!$D6278)</f>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2">
        <v>41.223699999999994</v>
      </c>
    </row>
    <row r="6279" spans="1:22" ht="14.25" customHeight="1">
      <c r="A6279" s="2">
        <v>6278</v>
      </c>
      <c r="B6279" s="2" t="s">
        <v>8798</v>
      </c>
      <c r="C6279" s="2">
        <f>YEAR(Data!$D6279)</f>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17.379999999999995</v>
      </c>
    </row>
    <row r="6280" spans="1:22" ht="14.25" customHeight="1">
      <c r="A6280" s="2">
        <v>6279</v>
      </c>
      <c r="B6280" s="2" t="s">
        <v>8798</v>
      </c>
      <c r="C6280" s="2">
        <f>YEAR(Data!$D6280)</f>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20.784000000000002</v>
      </c>
      <c r="T6280" s="2">
        <v>2</v>
      </c>
      <c r="U6280" s="2">
        <v>0.2</v>
      </c>
      <c r="V6280" s="2">
        <v>-4.6764000000000001</v>
      </c>
    </row>
    <row r="6281" spans="1:22" ht="14.25" customHeight="1">
      <c r="A6281" s="2">
        <v>6280</v>
      </c>
      <c r="B6281" s="2" t="s">
        <v>8798</v>
      </c>
      <c r="C6281" s="2">
        <f>YEAR(Data!$D6281)</f>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2">
        <v>4.1651999999999987</v>
      </c>
    </row>
    <row r="6282" spans="1:22" ht="14.25" customHeight="1">
      <c r="A6282" s="2">
        <v>6281</v>
      </c>
      <c r="B6282" s="2" t="s">
        <v>8801</v>
      </c>
      <c r="C6282" s="2">
        <f>YEAR(Data!$D6282)</f>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2">
        <v>1.9925999999999999</v>
      </c>
    </row>
    <row r="6283" spans="1:22" ht="14.25" customHeight="1">
      <c r="A6283" s="2">
        <v>6282</v>
      </c>
      <c r="B6283" s="2" t="s">
        <v>8802</v>
      </c>
      <c r="C6283" s="2">
        <f>YEAR(Data!$D6283)</f>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63.824000000000005</v>
      </c>
      <c r="T6283" s="2">
        <v>2</v>
      </c>
      <c r="U6283" s="2">
        <v>0.2</v>
      </c>
      <c r="V6283" s="2">
        <v>9.5735999999999937</v>
      </c>
    </row>
    <row r="6284" spans="1:22" ht="14.25" customHeight="1">
      <c r="A6284" s="2">
        <v>6283</v>
      </c>
      <c r="B6284" s="2" t="s">
        <v>8802</v>
      </c>
      <c r="C6284" s="2">
        <f>YEAR(Data!$D6284)</f>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2">
        <v>-26.541000000000004</v>
      </c>
    </row>
    <row r="6285" spans="1:22" ht="14.25" customHeight="1">
      <c r="A6285" s="2">
        <v>6284</v>
      </c>
      <c r="B6285" s="2" t="s">
        <v>8805</v>
      </c>
      <c r="C6285" s="2">
        <f>YEAR(Data!$D6285)</f>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2">
        <v>143.30299999999997</v>
      </c>
    </row>
    <row r="6286" spans="1:22" ht="14.25" customHeight="1">
      <c r="A6286" s="2">
        <v>6285</v>
      </c>
      <c r="B6286" s="2" t="s">
        <v>8805</v>
      </c>
      <c r="C6286" s="2">
        <f>YEAR(Data!$D6286)</f>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2">
        <v>56.324000000000012</v>
      </c>
    </row>
    <row r="6287" spans="1:22" ht="14.25" customHeight="1">
      <c r="A6287" s="2">
        <v>6286</v>
      </c>
      <c r="B6287" s="2" t="s">
        <v>8806</v>
      </c>
      <c r="C6287" s="2">
        <f>YEAR(Data!$D6287)</f>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2">
        <v>-231.41160000000008</v>
      </c>
    </row>
    <row r="6288" spans="1:22" ht="14.25" customHeight="1">
      <c r="A6288" s="2">
        <v>6287</v>
      </c>
      <c r="B6288" s="2" t="s">
        <v>8807</v>
      </c>
      <c r="C6288" s="2">
        <f>YEAR(Data!$D6288)</f>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2">
        <v>17.998199999999997</v>
      </c>
    </row>
    <row r="6289" spans="1:22" ht="14.25" customHeight="1">
      <c r="A6289" s="2">
        <v>6288</v>
      </c>
      <c r="B6289" s="2" t="s">
        <v>8808</v>
      </c>
      <c r="C6289" s="2">
        <f>YEAR(Data!$D6289)</f>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502.48800000000006</v>
      </c>
      <c r="T6289" s="2">
        <v>3</v>
      </c>
      <c r="U6289" s="2">
        <v>0.2</v>
      </c>
      <c r="V6289" s="2">
        <v>-87.935400000000044</v>
      </c>
    </row>
    <row r="6290" spans="1:22" ht="14.25" customHeight="1">
      <c r="A6290" s="2">
        <v>6289</v>
      </c>
      <c r="B6290" s="2" t="s">
        <v>8808</v>
      </c>
      <c r="C6290" s="2">
        <f>YEAR(Data!$D6290)</f>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2">
        <v>68.846399999999974</v>
      </c>
    </row>
    <row r="6291" spans="1:22" ht="14.25" customHeight="1">
      <c r="A6291" s="2">
        <v>6290</v>
      </c>
      <c r="B6291" s="2" t="s">
        <v>8809</v>
      </c>
      <c r="C6291" s="2">
        <f>YEAR(Data!$D6291)</f>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915.13600000000008</v>
      </c>
      <c r="T6291" s="2">
        <v>4</v>
      </c>
      <c r="U6291" s="2">
        <v>0.2</v>
      </c>
      <c r="V6291" s="2">
        <v>102.95279999999988</v>
      </c>
    </row>
    <row r="6292" spans="1:22" ht="14.25" customHeight="1">
      <c r="A6292" s="2">
        <v>6291</v>
      </c>
      <c r="B6292" s="2" t="s">
        <v>8809</v>
      </c>
      <c r="C6292" s="2">
        <f>YEAR(Data!$D6292)</f>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2">
        <v>91.772800000000018</v>
      </c>
    </row>
    <row r="6293" spans="1:22" ht="14.25" customHeight="1">
      <c r="A6293" s="2">
        <v>6292</v>
      </c>
      <c r="B6293" s="2" t="s">
        <v>8810</v>
      </c>
      <c r="C6293" s="2">
        <f>YEAR(Data!$D6293)</f>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2">
        <v>168.47040000000004</v>
      </c>
    </row>
    <row r="6294" spans="1:22" ht="14.25" customHeight="1">
      <c r="A6294" s="2">
        <v>6293</v>
      </c>
      <c r="B6294" s="2" t="s">
        <v>8811</v>
      </c>
      <c r="C6294" s="2">
        <f>YEAR(Data!$D6294)</f>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88.77600000000001</v>
      </c>
      <c r="T6294" s="2">
        <v>3</v>
      </c>
      <c r="U6294" s="2">
        <v>0.2</v>
      </c>
      <c r="V6294" s="2">
        <v>7.7679000000000009</v>
      </c>
    </row>
    <row r="6295" spans="1:22" ht="14.25" customHeight="1">
      <c r="A6295" s="2">
        <v>6294</v>
      </c>
      <c r="B6295" s="2" t="s">
        <v>8811</v>
      </c>
      <c r="C6295" s="2">
        <f>YEAR(Data!$D6295)</f>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2">
        <v>16.676400000000001</v>
      </c>
    </row>
    <row r="6296" spans="1:22" ht="14.25" customHeight="1">
      <c r="A6296" s="2">
        <v>6295</v>
      </c>
      <c r="B6296" s="2" t="s">
        <v>8812</v>
      </c>
      <c r="C6296" s="2">
        <f>YEAR(Data!$D6296)</f>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2">
        <v>12.581999999999999</v>
      </c>
    </row>
    <row r="6297" spans="1:22" ht="14.25" customHeight="1">
      <c r="A6297" s="2">
        <v>6296</v>
      </c>
      <c r="B6297" s="2" t="s">
        <v>8813</v>
      </c>
      <c r="C6297" s="2">
        <f>YEAR(Data!$D6297)</f>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1737.1799999999998</v>
      </c>
      <c r="T6297" s="2">
        <v>6</v>
      </c>
      <c r="U6297" s="2">
        <v>0</v>
      </c>
      <c r="V6297" s="2">
        <v>503.78219999999976</v>
      </c>
    </row>
    <row r="6298" spans="1:22" ht="14.25" customHeight="1">
      <c r="A6298" s="2">
        <v>6297</v>
      </c>
      <c r="B6298" s="2" t="s">
        <v>8813</v>
      </c>
      <c r="C6298" s="2">
        <f>YEAR(Data!$D6298)</f>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2">
        <v>84.51</v>
      </c>
    </row>
    <row r="6299" spans="1:22" ht="14.25" customHeight="1">
      <c r="A6299" s="2">
        <v>6298</v>
      </c>
      <c r="B6299" s="2" t="s">
        <v>8813</v>
      </c>
      <c r="C6299" s="2">
        <f>YEAR(Data!$D6299)</f>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2">
        <v>66.627199999999988</v>
      </c>
    </row>
    <row r="6300" spans="1:22" ht="14.25" customHeight="1">
      <c r="A6300" s="2">
        <v>6299</v>
      </c>
      <c r="B6300" s="2" t="s">
        <v>8815</v>
      </c>
      <c r="C6300" s="2">
        <f>YEAR(Data!$D6300)</f>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2">
        <v>12.2715</v>
      </c>
    </row>
    <row r="6301" spans="1:22" ht="14.25" customHeight="1">
      <c r="A6301" s="2">
        <v>6300</v>
      </c>
      <c r="B6301" s="2" t="s">
        <v>8816</v>
      </c>
      <c r="C6301" s="2">
        <f>YEAR(Data!$D6301)</f>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2">
        <v>9.5570999999999984</v>
      </c>
    </row>
    <row r="6302" spans="1:22" ht="14.25" customHeight="1">
      <c r="A6302" s="2">
        <v>6301</v>
      </c>
      <c r="B6302" s="2" t="s">
        <v>8819</v>
      </c>
      <c r="C6302" s="2">
        <f>YEAR(Data!$D6302)</f>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2">
        <v>-38.11140000000001</v>
      </c>
    </row>
    <row r="6303" spans="1:22" ht="14.25" customHeight="1">
      <c r="A6303" s="2">
        <v>6302</v>
      </c>
      <c r="B6303" s="2" t="s">
        <v>8819</v>
      </c>
      <c r="C6303" s="2">
        <f>YEAR(Data!$D6303)</f>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13.984000000000002</v>
      </c>
      <c r="T6303" s="2">
        <v>2</v>
      </c>
      <c r="U6303" s="2">
        <v>0.2</v>
      </c>
      <c r="V6303" s="2">
        <v>4.7195999999999998</v>
      </c>
    </row>
    <row r="6304" spans="1:22" ht="14.25" customHeight="1">
      <c r="A6304" s="2">
        <v>6303</v>
      </c>
      <c r="B6304" s="2" t="s">
        <v>8820</v>
      </c>
      <c r="C6304" s="2">
        <f>YEAR(Data!$D6304)</f>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195.96000000000004</v>
      </c>
      <c r="T6304" s="2">
        <v>5</v>
      </c>
      <c r="U6304" s="2">
        <v>0.2</v>
      </c>
      <c r="V6304" s="2">
        <v>19.596000000000018</v>
      </c>
    </row>
    <row r="6305" spans="1:22" ht="14.25" customHeight="1">
      <c r="A6305" s="2">
        <v>6304</v>
      </c>
      <c r="B6305" s="2" t="s">
        <v>8821</v>
      </c>
      <c r="C6305" s="2">
        <f>YEAR(Data!$D6305)</f>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2">
        <v>23.234999999999992</v>
      </c>
    </row>
    <row r="6306" spans="1:22" ht="14.25" customHeight="1">
      <c r="A6306" s="2">
        <v>6305</v>
      </c>
      <c r="B6306" s="2" t="s">
        <v>8822</v>
      </c>
      <c r="C6306" s="2">
        <f>YEAR(Data!$D6306)</f>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2">
        <v>3.2063999999999999</v>
      </c>
    </row>
    <row r="6307" spans="1:22" ht="14.25" customHeight="1">
      <c r="A6307" s="2">
        <v>6306</v>
      </c>
      <c r="B6307" s="2" t="s">
        <v>8823</v>
      </c>
      <c r="C6307" s="2">
        <f>YEAR(Data!$D6307)</f>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17.584000000000003</v>
      </c>
      <c r="T6307" s="2">
        <v>7</v>
      </c>
      <c r="U6307" s="2">
        <v>0.2</v>
      </c>
      <c r="V6307" s="2">
        <v>-4.1761999999999997</v>
      </c>
    </row>
    <row r="6308" spans="1:22" ht="14.25" customHeight="1">
      <c r="A6308" s="2">
        <v>6307</v>
      </c>
      <c r="B6308" s="2" t="s">
        <v>8823</v>
      </c>
      <c r="C6308" s="2">
        <f>YEAR(Data!$D6308)</f>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104.78399999999999</v>
      </c>
      <c r="T6308" s="2">
        <v>1</v>
      </c>
      <c r="U6308" s="2">
        <v>0.2</v>
      </c>
      <c r="V6308" s="2">
        <v>-14.407800000000009</v>
      </c>
    </row>
    <row r="6309" spans="1:22" ht="14.25" customHeight="1">
      <c r="A6309" s="2">
        <v>6308</v>
      </c>
      <c r="B6309" s="2" t="s">
        <v>8823</v>
      </c>
      <c r="C6309" s="2">
        <f>YEAR(Data!$D6309)</f>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47.952000000000005</v>
      </c>
      <c r="T6309" s="2">
        <v>3</v>
      </c>
      <c r="U6309" s="2">
        <v>0.2</v>
      </c>
      <c r="V6309" s="2">
        <v>16.783200000000001</v>
      </c>
    </row>
    <row r="6310" spans="1:22" ht="14.25" customHeight="1">
      <c r="A6310" s="2">
        <v>6309</v>
      </c>
      <c r="B6310" s="2" t="s">
        <v>8823</v>
      </c>
      <c r="C6310" s="2">
        <f>YEAR(Data!$D6310)</f>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650.35200000000009</v>
      </c>
      <c r="T6310" s="2">
        <v>3</v>
      </c>
      <c r="U6310" s="2">
        <v>0.2</v>
      </c>
      <c r="V6310" s="2">
        <v>-97.552800000000076</v>
      </c>
    </row>
    <row r="6311" spans="1:22" ht="14.25" customHeight="1">
      <c r="A6311" s="2">
        <v>6310</v>
      </c>
      <c r="B6311" s="2" t="s">
        <v>8823</v>
      </c>
      <c r="C6311" s="2">
        <f>YEAR(Data!$D6311)</f>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629.18400000000008</v>
      </c>
      <c r="T6311" s="2">
        <v>8</v>
      </c>
      <c r="U6311" s="2">
        <v>0.2</v>
      </c>
      <c r="V6311" s="2">
        <v>228.07919999999999</v>
      </c>
    </row>
    <row r="6312" spans="1:22" ht="14.25" customHeight="1">
      <c r="A6312" s="2">
        <v>6311</v>
      </c>
      <c r="B6312" s="2" t="s">
        <v>8823</v>
      </c>
      <c r="C6312" s="2">
        <f>YEAR(Data!$D6312)</f>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2">
        <v>5.3115999999999985</v>
      </c>
    </row>
    <row r="6313" spans="1:22" ht="14.25" customHeight="1">
      <c r="A6313" s="2">
        <v>6312</v>
      </c>
      <c r="B6313" s="2" t="s">
        <v>8825</v>
      </c>
      <c r="C6313" s="2">
        <f>YEAR(Data!$D6313)</f>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127.94999999999999</v>
      </c>
      <c r="T6313" s="2">
        <v>3</v>
      </c>
      <c r="U6313" s="2">
        <v>0</v>
      </c>
      <c r="V6313" s="2">
        <v>21.751499999999986</v>
      </c>
    </row>
    <row r="6314" spans="1:22" ht="14.25" customHeight="1">
      <c r="A6314" s="2">
        <v>6313</v>
      </c>
      <c r="B6314" s="2" t="s">
        <v>8827</v>
      </c>
      <c r="C6314" s="2">
        <f>YEAR(Data!$D6314)</f>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2">
        <v>81.131400000000014</v>
      </c>
    </row>
    <row r="6315" spans="1:22" ht="14.25" customHeight="1">
      <c r="A6315" s="2">
        <v>6314</v>
      </c>
      <c r="B6315" s="2" t="s">
        <v>8827</v>
      </c>
      <c r="C6315" s="2">
        <f>YEAR(Data!$D6315)</f>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2">
        <v>7.3451000000000004</v>
      </c>
    </row>
    <row r="6316" spans="1:22" ht="14.25" customHeight="1">
      <c r="A6316" s="2">
        <v>6315</v>
      </c>
      <c r="B6316" s="2" t="s">
        <v>8828</v>
      </c>
      <c r="C6316" s="2">
        <f>YEAR(Data!$D6316)</f>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45.575999999999979</v>
      </c>
    </row>
    <row r="6317" spans="1:22" ht="14.25" customHeight="1">
      <c r="A6317" s="2">
        <v>6316</v>
      </c>
      <c r="B6317" s="2" t="s">
        <v>8828</v>
      </c>
      <c r="C6317" s="2">
        <f>YEAR(Data!$D6317)</f>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2">
        <v>96.343800000000002</v>
      </c>
    </row>
    <row r="6318" spans="1:22" ht="14.25" customHeight="1">
      <c r="A6318" s="2">
        <v>6317</v>
      </c>
      <c r="B6318" s="2" t="s">
        <v>8828</v>
      </c>
      <c r="C6318" s="2">
        <f>YEAR(Data!$D6318)</f>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2">
        <v>69.177599999999984</v>
      </c>
    </row>
    <row r="6319" spans="1:22" ht="14.25" customHeight="1">
      <c r="A6319" s="2">
        <v>6318</v>
      </c>
      <c r="B6319" s="2" t="s">
        <v>8828</v>
      </c>
      <c r="C6319" s="2">
        <f>YEAR(Data!$D6319)</f>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2">
        <v>7.98</v>
      </c>
    </row>
    <row r="6320" spans="1:22" ht="14.25" customHeight="1">
      <c r="A6320" s="2">
        <v>6319</v>
      </c>
      <c r="B6320" s="2" t="s">
        <v>8829</v>
      </c>
      <c r="C6320" s="2">
        <f>YEAR(Data!$D6320)</f>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39.960000000000008</v>
      </c>
      <c r="T6320" s="2">
        <v>5</v>
      </c>
      <c r="U6320" s="2">
        <v>0.2</v>
      </c>
      <c r="V6320" s="2">
        <v>3.4964999999999993</v>
      </c>
    </row>
    <row r="6321" spans="1:22" ht="14.25" customHeight="1">
      <c r="A6321" s="2">
        <v>6320</v>
      </c>
      <c r="B6321" s="2" t="s">
        <v>8829</v>
      </c>
      <c r="C6321" s="2">
        <f>YEAR(Data!$D6321)</f>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2">
        <v>15.335999999999999</v>
      </c>
    </row>
    <row r="6322" spans="1:22" ht="14.25" customHeight="1">
      <c r="A6322" s="2">
        <v>6321</v>
      </c>
      <c r="B6322" s="2" t="s">
        <v>8830</v>
      </c>
      <c r="C6322" s="2">
        <f>YEAR(Data!$D6322)</f>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10.368000000000002</v>
      </c>
      <c r="T6322" s="2">
        <v>2</v>
      </c>
      <c r="U6322" s="2">
        <v>0.2</v>
      </c>
      <c r="V6322" s="2">
        <v>3.6288</v>
      </c>
    </row>
    <row r="6323" spans="1:22" ht="14.25" customHeight="1">
      <c r="A6323" s="2">
        <v>6322</v>
      </c>
      <c r="B6323" s="2" t="s">
        <v>8831</v>
      </c>
      <c r="C6323" s="2">
        <f>YEAR(Data!$D6323)</f>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7.7520000000000007</v>
      </c>
      <c r="T6323" s="2">
        <v>3</v>
      </c>
      <c r="U6323" s="2">
        <v>0.2</v>
      </c>
      <c r="V6323" s="2">
        <v>2.8100999999999998</v>
      </c>
    </row>
    <row r="6324" spans="1:22" ht="14.25" customHeight="1">
      <c r="A6324" s="2">
        <v>6323</v>
      </c>
      <c r="B6324" s="2" t="s">
        <v>8832</v>
      </c>
      <c r="C6324" s="2">
        <f>YEAR(Data!$D6324)</f>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2">
        <v>7.4871999999999996</v>
      </c>
    </row>
    <row r="6325" spans="1:22" ht="14.25" customHeight="1">
      <c r="A6325" s="2">
        <v>6324</v>
      </c>
      <c r="B6325" s="2" t="s">
        <v>8833</v>
      </c>
      <c r="C6325" s="2">
        <f>YEAR(Data!$D6325)</f>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2">
        <v>31.005899999999997</v>
      </c>
    </row>
    <row r="6326" spans="1:22" ht="14.25" customHeight="1">
      <c r="A6326" s="2">
        <v>6325</v>
      </c>
      <c r="B6326" s="2" t="s">
        <v>8834</v>
      </c>
      <c r="C6326" s="2">
        <f>YEAR(Data!$D6326)</f>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2">
        <v>16.032</v>
      </c>
    </row>
    <row r="6327" spans="1:22" ht="14.25" customHeight="1">
      <c r="A6327" s="2">
        <v>6326</v>
      </c>
      <c r="B6327" s="2" t="s">
        <v>8834</v>
      </c>
      <c r="C6327" s="2">
        <f>YEAR(Data!$D6327)</f>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2">
        <v>103.3116</v>
      </c>
    </row>
    <row r="6328" spans="1:22" ht="14.25" customHeight="1">
      <c r="A6328" s="2">
        <v>6327</v>
      </c>
      <c r="B6328" s="2" t="s">
        <v>8835</v>
      </c>
      <c r="C6328" s="2">
        <f>YEAR(Data!$D6328)</f>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row>
    <row r="6329" spans="1:22" ht="14.25" customHeight="1">
      <c r="A6329" s="2">
        <v>6328</v>
      </c>
      <c r="B6329" s="2" t="s">
        <v>8835</v>
      </c>
      <c r="C6329" s="2">
        <f>YEAR(Data!$D6329)</f>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2">
        <v>30.023400000000009</v>
      </c>
    </row>
    <row r="6330" spans="1:22" ht="14.25" customHeight="1">
      <c r="A6330" s="2">
        <v>6329</v>
      </c>
      <c r="B6330" s="2" t="s">
        <v>8835</v>
      </c>
      <c r="C6330" s="2">
        <f>YEAR(Data!$D6330)</f>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2">
        <v>8.9534999999999982</v>
      </c>
    </row>
    <row r="6331" spans="1:22" ht="14.25" customHeight="1">
      <c r="A6331" s="2">
        <v>6330</v>
      </c>
      <c r="B6331" s="2" t="s">
        <v>8835</v>
      </c>
      <c r="C6331" s="2">
        <f>YEAR(Data!$D6331)</f>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93.581600000000009</v>
      </c>
    </row>
    <row r="6332" spans="1:22" ht="14.25" customHeight="1">
      <c r="A6332" s="2">
        <v>6331</v>
      </c>
      <c r="B6332" s="2" t="s">
        <v>8835</v>
      </c>
      <c r="C6332" s="2">
        <f>YEAR(Data!$D6332)</f>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2">
        <v>15.979199999999999</v>
      </c>
    </row>
    <row r="6333" spans="1:22" ht="14.25" customHeight="1">
      <c r="A6333" s="2">
        <v>6332</v>
      </c>
      <c r="B6333" s="2" t="s">
        <v>8835</v>
      </c>
      <c r="C6333" s="2">
        <f>YEAR(Data!$D6333)</f>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2">
        <v>12.736799999999999</v>
      </c>
    </row>
    <row r="6334" spans="1:22" ht="14.25" customHeight="1">
      <c r="A6334" s="2">
        <v>6333</v>
      </c>
      <c r="B6334" s="2" t="s">
        <v>8835</v>
      </c>
      <c r="C6334" s="2">
        <f>YEAR(Data!$D6334)</f>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2">
        <v>4.8608999999999991</v>
      </c>
    </row>
    <row r="6335" spans="1:22" ht="14.25" customHeight="1">
      <c r="A6335" s="2">
        <v>6334</v>
      </c>
      <c r="B6335" s="2" t="s">
        <v>8835</v>
      </c>
      <c r="C6335" s="2">
        <f>YEAR(Data!$D6335)</f>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29.700000000000003</v>
      </c>
      <c r="T6335" s="2">
        <v>5</v>
      </c>
      <c r="U6335" s="2">
        <v>0</v>
      </c>
      <c r="V6335" s="2">
        <v>13.365</v>
      </c>
    </row>
    <row r="6336" spans="1:22" ht="14.25" customHeight="1">
      <c r="A6336" s="2">
        <v>6335</v>
      </c>
      <c r="B6336" s="2" t="s">
        <v>8836</v>
      </c>
      <c r="C6336" s="2">
        <f>YEAR(Data!$D6336)</f>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2">
        <v>23.086399999999998</v>
      </c>
    </row>
    <row r="6337" spans="1:22" ht="14.25" customHeight="1">
      <c r="A6337" s="2">
        <v>6336</v>
      </c>
      <c r="B6337" s="2" t="s">
        <v>8836</v>
      </c>
      <c r="C6337" s="2">
        <f>YEAR(Data!$D6337)</f>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2">
        <v>6.3979999999999997</v>
      </c>
    </row>
    <row r="6338" spans="1:22" ht="14.25" customHeight="1">
      <c r="A6338" s="2">
        <v>6337</v>
      </c>
      <c r="B6338" s="2" t="s">
        <v>8837</v>
      </c>
      <c r="C6338" s="2">
        <f>YEAR(Data!$D6338)</f>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2">
        <v>15.993599999999997</v>
      </c>
    </row>
    <row r="6339" spans="1:22" ht="14.25" customHeight="1">
      <c r="A6339" s="2">
        <v>6338</v>
      </c>
      <c r="B6339" s="2" t="s">
        <v>8837</v>
      </c>
      <c r="C6339" s="2">
        <f>YEAR(Data!$D6339)</f>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339.96000000000004</v>
      </c>
      <c r="T6339" s="2">
        <v>5</v>
      </c>
      <c r="U6339" s="2">
        <v>0.2</v>
      </c>
      <c r="V6339" s="2">
        <v>42.494999999999948</v>
      </c>
    </row>
    <row r="6340" spans="1:22" ht="14.25" customHeight="1">
      <c r="A6340" s="2">
        <v>6339</v>
      </c>
      <c r="B6340" s="2" t="s">
        <v>8838</v>
      </c>
      <c r="C6340" s="2">
        <f>YEAR(Data!$D6340)</f>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2">
        <v>43.9</v>
      </c>
    </row>
    <row r="6341" spans="1:22" ht="14.25" customHeight="1">
      <c r="A6341" s="2">
        <v>6340</v>
      </c>
      <c r="B6341" s="2" t="s">
        <v>8838</v>
      </c>
      <c r="C6341" s="2">
        <f>YEAR(Data!$D6341)</f>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2">
        <v>2.4597999999999871</v>
      </c>
    </row>
    <row r="6342" spans="1:22" ht="14.25" customHeight="1">
      <c r="A6342" s="2">
        <v>6341</v>
      </c>
      <c r="B6342" s="2" t="s">
        <v>8838</v>
      </c>
      <c r="C6342" s="2">
        <f>YEAR(Data!$D6342)</f>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2">
        <v>1351.9895999999999</v>
      </c>
    </row>
    <row r="6343" spans="1:22" ht="14.25" customHeight="1">
      <c r="A6343" s="2">
        <v>6342</v>
      </c>
      <c r="B6343" s="2" t="s">
        <v>8839</v>
      </c>
      <c r="C6343" s="2">
        <f>YEAR(Data!$D6343)</f>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2">
        <v>-35.215199999999996</v>
      </c>
    </row>
    <row r="6344" spans="1:22" ht="14.25" customHeight="1">
      <c r="A6344" s="2">
        <v>6343</v>
      </c>
      <c r="B6344" s="2" t="s">
        <v>8840</v>
      </c>
      <c r="C6344" s="2">
        <f>YEAR(Data!$D6344)</f>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119.85000000000001</v>
      </c>
      <c r="T6344" s="2">
        <v>3</v>
      </c>
      <c r="U6344" s="2">
        <v>0</v>
      </c>
      <c r="V6344" s="2">
        <v>52.734000000000009</v>
      </c>
    </row>
    <row r="6345" spans="1:22" ht="14.25" customHeight="1">
      <c r="A6345" s="2">
        <v>6344</v>
      </c>
      <c r="B6345" s="2" t="s">
        <v>8840</v>
      </c>
      <c r="C6345" s="2">
        <f>YEAR(Data!$D6345)</f>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2">
        <v>14.9156</v>
      </c>
    </row>
    <row r="6346" spans="1:22" ht="14.25" customHeight="1">
      <c r="A6346" s="2">
        <v>6345</v>
      </c>
      <c r="B6346" s="2" t="s">
        <v>8840</v>
      </c>
      <c r="C6346" s="2">
        <f>YEAR(Data!$D6346)</f>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2">
        <v>33.254399999999997</v>
      </c>
    </row>
    <row r="6347" spans="1:22" ht="14.25" customHeight="1">
      <c r="A6347" s="2">
        <v>6346</v>
      </c>
      <c r="B6347" s="2" t="s">
        <v>8840</v>
      </c>
      <c r="C6347" s="2">
        <f>YEAR(Data!$D6347)</f>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2">
        <v>170.51129999999998</v>
      </c>
    </row>
    <row r="6348" spans="1:22" ht="14.25" customHeight="1">
      <c r="A6348" s="2">
        <v>6347</v>
      </c>
      <c r="B6348" s="2" t="s">
        <v>8841</v>
      </c>
      <c r="C6348" s="2">
        <f>YEAR(Data!$D6348)</f>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2">
        <v>12.029499999999999</v>
      </c>
    </row>
    <row r="6349" spans="1:22" ht="14.25" customHeight="1">
      <c r="A6349" s="2">
        <v>6348</v>
      </c>
      <c r="B6349" s="2" t="s">
        <v>8842</v>
      </c>
      <c r="C6349" s="2">
        <f>YEAR(Data!$D6349)</f>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12.176000000000002</v>
      </c>
      <c r="T6349" s="2">
        <v>1</v>
      </c>
      <c r="U6349" s="2">
        <v>0.2</v>
      </c>
      <c r="V6349" s="2">
        <v>4.4137999999999993</v>
      </c>
    </row>
    <row r="6350" spans="1:22" ht="14.25" customHeight="1">
      <c r="A6350" s="2">
        <v>6349</v>
      </c>
      <c r="B6350" s="2" t="s">
        <v>8842</v>
      </c>
      <c r="C6350" s="2">
        <f>YEAR(Data!$D6350)</f>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2">
        <v>10.4496</v>
      </c>
    </row>
    <row r="6351" spans="1:22" ht="14.25" customHeight="1">
      <c r="A6351" s="2">
        <v>6350</v>
      </c>
      <c r="B6351" s="2" t="s">
        <v>8842</v>
      </c>
      <c r="C6351" s="2">
        <f>YEAR(Data!$D6351)</f>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2">
        <v>10.517999999999997</v>
      </c>
    </row>
    <row r="6352" spans="1:22" ht="14.25" customHeight="1">
      <c r="A6352" s="2">
        <v>6351</v>
      </c>
      <c r="B6352" s="2" t="s">
        <v>8843</v>
      </c>
      <c r="C6352" s="2">
        <f>YEAR(Data!$D6352)</f>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108.40000000000002</v>
      </c>
      <c r="T6352" s="2">
        <v>5</v>
      </c>
      <c r="U6352" s="2">
        <v>0.6</v>
      </c>
      <c r="V6352" s="2">
        <v>-105.69000000000003</v>
      </c>
    </row>
    <row r="6353" spans="1:22" ht="14.25" customHeight="1">
      <c r="A6353" s="2">
        <v>6352</v>
      </c>
      <c r="B6353" s="2" t="s">
        <v>8844</v>
      </c>
      <c r="C6353" s="2">
        <f>YEAR(Data!$D6353)</f>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361.37600000000003</v>
      </c>
      <c r="T6353" s="2">
        <v>2</v>
      </c>
      <c r="U6353" s="2">
        <v>0.2</v>
      </c>
      <c r="V6353" s="2">
        <v>27.103200000000001</v>
      </c>
    </row>
    <row r="6354" spans="1:22" ht="14.25" customHeight="1">
      <c r="A6354" s="2">
        <v>6353</v>
      </c>
      <c r="B6354" s="2" t="s">
        <v>8845</v>
      </c>
      <c r="C6354" s="2">
        <f>YEAR(Data!$D6354)</f>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2">
        <v>-2.0099999999999998</v>
      </c>
    </row>
    <row r="6355" spans="1:22" ht="14.25" customHeight="1">
      <c r="A6355" s="2">
        <v>6354</v>
      </c>
      <c r="B6355" s="2" t="s">
        <v>8846</v>
      </c>
      <c r="C6355" s="2">
        <f>YEAR(Data!$D6355)</f>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2">
        <v>2.0975000000000001</v>
      </c>
    </row>
    <row r="6356" spans="1:22" ht="14.25" customHeight="1">
      <c r="A6356" s="2">
        <v>6355</v>
      </c>
      <c r="B6356" s="2" t="s">
        <v>8846</v>
      </c>
      <c r="C6356" s="2">
        <f>YEAR(Data!$D6356)</f>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2">
        <v>101.39399999999998</v>
      </c>
    </row>
    <row r="6357" spans="1:22" ht="14.25" customHeight="1">
      <c r="A6357" s="2">
        <v>6356</v>
      </c>
      <c r="B6357" s="2" t="s">
        <v>8847</v>
      </c>
      <c r="C6357" s="2">
        <f>YEAR(Data!$D6357)</f>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83.920000000000016</v>
      </c>
      <c r="T6357" s="2">
        <v>5</v>
      </c>
      <c r="U6357" s="2">
        <v>0.2</v>
      </c>
      <c r="V6357" s="2">
        <v>-13.637000000000011</v>
      </c>
    </row>
    <row r="6358" spans="1:22" ht="14.25" customHeight="1">
      <c r="A6358" s="2">
        <v>6357</v>
      </c>
      <c r="B6358" s="2" t="s">
        <v>8848</v>
      </c>
      <c r="C6358" s="2">
        <f>YEAR(Data!$D6358)</f>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2">
        <v>6.8879999999999981</v>
      </c>
    </row>
    <row r="6359" spans="1:22" ht="14.25" customHeight="1">
      <c r="A6359" s="2">
        <v>6358</v>
      </c>
      <c r="B6359" s="2" t="s">
        <v>8848</v>
      </c>
      <c r="C6359" s="2">
        <f>YEAR(Data!$D6359)</f>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2">
        <v>12.441600000000001</v>
      </c>
    </row>
    <row r="6360" spans="1:22" ht="14.25" customHeight="1">
      <c r="A6360" s="2">
        <v>6359</v>
      </c>
      <c r="B6360" s="2" t="s">
        <v>8848</v>
      </c>
      <c r="C6360" s="2">
        <f>YEAR(Data!$D6360)</f>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2">
        <v>3.1104000000000003</v>
      </c>
    </row>
    <row r="6361" spans="1:22" ht="14.25" customHeight="1">
      <c r="A6361" s="2">
        <v>6360</v>
      </c>
      <c r="B6361" s="2" t="s">
        <v>8848</v>
      </c>
      <c r="C6361" s="2">
        <f>YEAR(Data!$D6361)</f>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2">
        <v>8.6352000000000011</v>
      </c>
    </row>
    <row r="6362" spans="1:22" ht="14.25" customHeight="1">
      <c r="A6362" s="2">
        <v>6361</v>
      </c>
      <c r="B6362" s="2" t="s">
        <v>8849</v>
      </c>
      <c r="C6362" s="2">
        <f>YEAR(Data!$D6362)</f>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2">
        <v>15.764000000000003</v>
      </c>
    </row>
    <row r="6363" spans="1:22" ht="14.25" customHeight="1">
      <c r="A6363" s="2">
        <v>6362</v>
      </c>
      <c r="B6363" s="2" t="s">
        <v>8850</v>
      </c>
      <c r="C6363" s="2">
        <f>YEAR(Data!$D6363)</f>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51.016000000000005</v>
      </c>
      <c r="T6363" s="2">
        <v>7</v>
      </c>
      <c r="U6363" s="2">
        <v>0.2</v>
      </c>
      <c r="V6363" s="2">
        <v>8.2900999999999954</v>
      </c>
    </row>
    <row r="6364" spans="1:22" ht="14.25" customHeight="1">
      <c r="A6364" s="2">
        <v>6363</v>
      </c>
      <c r="B6364" s="2" t="s">
        <v>8851</v>
      </c>
      <c r="C6364" s="2">
        <f>YEAR(Data!$D6364)</f>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2">
        <v>56.55</v>
      </c>
    </row>
    <row r="6365" spans="1:22" ht="14.25" customHeight="1">
      <c r="A6365" s="2">
        <v>6364</v>
      </c>
      <c r="B6365" s="2" t="s">
        <v>8851</v>
      </c>
      <c r="C6365" s="2">
        <f>YEAR(Data!$D6365)</f>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2">
        <v>103.99920000000003</v>
      </c>
    </row>
    <row r="6366" spans="1:22" ht="14.25" customHeight="1">
      <c r="A6366" s="2">
        <v>6365</v>
      </c>
      <c r="B6366" s="2" t="s">
        <v>8851</v>
      </c>
      <c r="C6366" s="2">
        <f>YEAR(Data!$D6366)</f>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2">
        <v>24.883200000000002</v>
      </c>
    </row>
    <row r="6367" spans="1:22" ht="14.25" customHeight="1">
      <c r="A6367" s="2">
        <v>6366</v>
      </c>
      <c r="B6367" s="2" t="s">
        <v>8855</v>
      </c>
      <c r="C6367" s="2">
        <f>YEAR(Data!$D6367)</f>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2">
        <v>11.1294</v>
      </c>
    </row>
    <row r="6368" spans="1:22" ht="14.25" customHeight="1">
      <c r="A6368" s="2">
        <v>6367</v>
      </c>
      <c r="B6368" s="2" t="s">
        <v>8855</v>
      </c>
      <c r="C6368" s="2">
        <f>YEAR(Data!$D6368)</f>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2">
        <v>7.2111000000000161</v>
      </c>
    </row>
    <row r="6369" spans="1:22" ht="14.25" customHeight="1">
      <c r="A6369" s="2">
        <v>6368</v>
      </c>
      <c r="B6369" s="2" t="s">
        <v>8855</v>
      </c>
      <c r="C6369" s="2">
        <f>YEAR(Data!$D6369)</f>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2">
        <v>33.325600000000009</v>
      </c>
    </row>
    <row r="6370" spans="1:22" ht="14.25" customHeight="1">
      <c r="A6370" s="2">
        <v>6369</v>
      </c>
      <c r="B6370" s="2" t="s">
        <v>8858</v>
      </c>
      <c r="C6370" s="2">
        <f>YEAR(Data!$D6370)</f>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2">
        <v>49.92</v>
      </c>
    </row>
    <row r="6371" spans="1:22" ht="14.25" customHeight="1">
      <c r="A6371" s="2">
        <v>6370</v>
      </c>
      <c r="B6371" s="2" t="s">
        <v>8859</v>
      </c>
      <c r="C6371" s="2">
        <f>YEAR(Data!$D6371)</f>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2">
        <v>-29.512000000000008</v>
      </c>
    </row>
    <row r="6372" spans="1:22" ht="14.25" customHeight="1">
      <c r="A6372" s="2">
        <v>6371</v>
      </c>
      <c r="B6372" s="2" t="s">
        <v>8860</v>
      </c>
      <c r="C6372" s="2">
        <f>YEAR(Data!$D6372)</f>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113.56800000000001</v>
      </c>
      <c r="T6372" s="2">
        <v>2</v>
      </c>
      <c r="U6372" s="2">
        <v>0.2</v>
      </c>
      <c r="V6372" s="2">
        <v>12.776399999999988</v>
      </c>
    </row>
    <row r="6373" spans="1:22" ht="14.25" customHeight="1">
      <c r="A6373" s="2">
        <v>6372</v>
      </c>
      <c r="B6373" s="2" t="s">
        <v>8861</v>
      </c>
      <c r="C6373" s="2">
        <f>YEAR(Data!$D6373)</f>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21.819200000000002</v>
      </c>
    </row>
    <row r="6374" spans="1:22" ht="14.25" customHeight="1">
      <c r="A6374" s="2">
        <v>6373</v>
      </c>
      <c r="B6374" s="2" t="s">
        <v>8861</v>
      </c>
      <c r="C6374" s="2">
        <f>YEAR(Data!$D6374)</f>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2">
        <v>3.1160999999999999</v>
      </c>
    </row>
    <row r="6375" spans="1:22" ht="14.25" customHeight="1">
      <c r="A6375" s="2">
        <v>6374</v>
      </c>
      <c r="B6375" s="2" t="s">
        <v>8861</v>
      </c>
      <c r="C6375" s="2">
        <f>YEAR(Data!$D6375)</f>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371.96999999999997</v>
      </c>
      <c r="T6375" s="2">
        <v>3</v>
      </c>
      <c r="U6375" s="2">
        <v>0</v>
      </c>
      <c r="V6375" s="2">
        <v>66.954599999999971</v>
      </c>
    </row>
    <row r="6376" spans="1:22" ht="14.25" customHeight="1">
      <c r="A6376" s="2">
        <v>6375</v>
      </c>
      <c r="B6376" s="2" t="s">
        <v>8862</v>
      </c>
      <c r="C6376" s="2">
        <f>YEAR(Data!$D6376)</f>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561.58400000000006</v>
      </c>
      <c r="T6376" s="2">
        <v>2</v>
      </c>
      <c r="U6376" s="2">
        <v>0.2</v>
      </c>
      <c r="V6376" s="2">
        <v>70.197999999999922</v>
      </c>
    </row>
    <row r="6377" spans="1:22" ht="14.25" customHeight="1">
      <c r="A6377" s="2">
        <v>6376</v>
      </c>
      <c r="B6377" s="2" t="s">
        <v>8862</v>
      </c>
      <c r="C6377" s="2">
        <f>YEAR(Data!$D6377)</f>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99.920000000000016</v>
      </c>
      <c r="T6377" s="2">
        <v>5</v>
      </c>
      <c r="U6377" s="2">
        <v>0.2</v>
      </c>
      <c r="V6377" s="2">
        <v>-1.249000000000013</v>
      </c>
    </row>
    <row r="6378" spans="1:22" ht="14.25" customHeight="1">
      <c r="A6378" s="2">
        <v>6377</v>
      </c>
      <c r="B6378" s="2" t="s">
        <v>8863</v>
      </c>
      <c r="C6378" s="2">
        <f>YEAR(Data!$D6378)</f>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2">
        <v>1.7247999999999997</v>
      </c>
    </row>
    <row r="6379" spans="1:22" ht="14.25" customHeight="1">
      <c r="A6379" s="2">
        <v>6378</v>
      </c>
      <c r="B6379" s="2" t="s">
        <v>8864</v>
      </c>
      <c r="C6379" s="2">
        <f>YEAR(Data!$D6379)</f>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2">
        <v>4.2803999999999984</v>
      </c>
    </row>
    <row r="6380" spans="1:22" ht="14.25" customHeight="1">
      <c r="A6380" s="2">
        <v>6379</v>
      </c>
      <c r="B6380" s="2" t="s">
        <v>8865</v>
      </c>
      <c r="C6380" s="2">
        <f>YEAR(Data!$D6380)</f>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2">
        <v>41.995800000000003</v>
      </c>
    </row>
    <row r="6381" spans="1:22" ht="14.25" customHeight="1">
      <c r="A6381" s="2">
        <v>6380</v>
      </c>
      <c r="B6381" s="2" t="s">
        <v>8865</v>
      </c>
      <c r="C6381" s="2">
        <f>YEAR(Data!$D6381)</f>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2">
        <v>71.537499999999994</v>
      </c>
    </row>
    <row r="6382" spans="1:22" ht="14.25" customHeight="1">
      <c r="A6382" s="2">
        <v>6381</v>
      </c>
      <c r="B6382" s="2" t="s">
        <v>8866</v>
      </c>
      <c r="C6382" s="2">
        <f>YEAR(Data!$D6382)</f>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2">
        <v>-11.825600000000001</v>
      </c>
    </row>
    <row r="6383" spans="1:22" ht="14.25" customHeight="1">
      <c r="A6383" s="2">
        <v>6382</v>
      </c>
      <c r="B6383" s="2" t="s">
        <v>8867</v>
      </c>
      <c r="C6383" s="2">
        <f>YEAR(Data!$D6383)</f>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299.97499999999997</v>
      </c>
      <c r="T6383" s="2">
        <v>5</v>
      </c>
      <c r="U6383" s="2">
        <v>0.5</v>
      </c>
      <c r="V6383" s="2">
        <v>-167.98600000000002</v>
      </c>
    </row>
    <row r="6384" spans="1:22" ht="14.25" customHeight="1">
      <c r="A6384" s="2">
        <v>6383</v>
      </c>
      <c r="B6384" s="2" t="s">
        <v>8867</v>
      </c>
      <c r="C6384" s="2">
        <f>YEAR(Data!$D6384)</f>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158.37599999999998</v>
      </c>
      <c r="T6384" s="2">
        <v>4</v>
      </c>
      <c r="U6384" s="2">
        <v>0.4</v>
      </c>
      <c r="V6384" s="2">
        <v>-36.954399999999993</v>
      </c>
    </row>
    <row r="6385" spans="1:22" ht="14.25" customHeight="1">
      <c r="A6385" s="2">
        <v>6384</v>
      </c>
      <c r="B6385" s="2" t="s">
        <v>8868</v>
      </c>
      <c r="C6385" s="2">
        <f>YEAR(Data!$D6385)</f>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32.783999999999992</v>
      </c>
      <c r="T6385" s="2">
        <v>4</v>
      </c>
      <c r="U6385" s="2">
        <v>0.8</v>
      </c>
      <c r="V6385" s="2">
        <v>-52.454400000000007</v>
      </c>
    </row>
    <row r="6386" spans="1:22" ht="14.25" customHeight="1">
      <c r="A6386" s="2">
        <v>6385</v>
      </c>
      <c r="B6386" s="2" t="s">
        <v>8868</v>
      </c>
      <c r="C6386" s="2">
        <f>YEAR(Data!$D6386)</f>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2">
        <v>14.395200000000004</v>
      </c>
    </row>
    <row r="6387" spans="1:22" ht="14.25" customHeight="1">
      <c r="A6387" s="2">
        <v>6386</v>
      </c>
      <c r="B6387" s="2" t="s">
        <v>8868</v>
      </c>
      <c r="C6387" s="2">
        <f>YEAR(Data!$D6387)</f>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2">
        <v>13.300799999999999</v>
      </c>
    </row>
    <row r="6388" spans="1:22" ht="14.25" customHeight="1">
      <c r="A6388" s="2">
        <v>6387</v>
      </c>
      <c r="B6388" s="2" t="s">
        <v>8868</v>
      </c>
      <c r="C6388" s="2">
        <f>YEAR(Data!$D6388)</f>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4.2759999999999989</v>
      </c>
      <c r="T6388" s="2">
        <v>1</v>
      </c>
      <c r="U6388" s="2">
        <v>0.8</v>
      </c>
      <c r="V6388" s="2">
        <v>-6.6278000000000006</v>
      </c>
    </row>
    <row r="6389" spans="1:22" ht="14.25" customHeight="1">
      <c r="A6389" s="2">
        <v>6388</v>
      </c>
      <c r="B6389" s="2" t="s">
        <v>8869</v>
      </c>
      <c r="C6389" s="2">
        <f>YEAR(Data!$D6389)</f>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2">
        <v>4.7519999999999998</v>
      </c>
    </row>
    <row r="6390" spans="1:22" ht="14.25" customHeight="1">
      <c r="A6390" s="2">
        <v>6389</v>
      </c>
      <c r="B6390" s="2" t="s">
        <v>8869</v>
      </c>
      <c r="C6390" s="2">
        <f>YEAR(Data!$D6390)</f>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2">
        <v>6.8982000000000028</v>
      </c>
    </row>
    <row r="6391" spans="1:22" ht="14.25" customHeight="1">
      <c r="A6391" s="2">
        <v>6390</v>
      </c>
      <c r="B6391" s="2" t="s">
        <v>8870</v>
      </c>
      <c r="C6391" s="2">
        <f>YEAR(Data!$D6391)</f>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2">
        <v>146.24049999999997</v>
      </c>
    </row>
    <row r="6392" spans="1:22" ht="14.25" customHeight="1">
      <c r="A6392" s="2">
        <v>6391</v>
      </c>
      <c r="B6392" s="2" t="s">
        <v>8870</v>
      </c>
      <c r="C6392" s="2">
        <f>YEAR(Data!$D6392)</f>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2">
        <v>6.3504000000000005</v>
      </c>
    </row>
    <row r="6393" spans="1:22" ht="14.25" customHeight="1">
      <c r="A6393" s="2">
        <v>6392</v>
      </c>
      <c r="B6393" s="2" t="s">
        <v>8871</v>
      </c>
      <c r="C6393" s="2">
        <f>YEAR(Data!$D6393)</f>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2">
        <v>6.7251999999999992</v>
      </c>
    </row>
    <row r="6394" spans="1:22" ht="14.25" customHeight="1">
      <c r="A6394" s="2">
        <v>6393</v>
      </c>
      <c r="B6394" s="2" t="s">
        <v>8871</v>
      </c>
      <c r="C6394" s="2">
        <f>YEAR(Data!$D6394)</f>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2">
        <v>2.8224</v>
      </c>
    </row>
    <row r="6395" spans="1:22" ht="14.25" customHeight="1">
      <c r="A6395" s="2">
        <v>6394</v>
      </c>
      <c r="B6395" s="2" t="s">
        <v>8871</v>
      </c>
      <c r="C6395" s="2">
        <f>YEAR(Data!$D6395)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row>
    <row r="6396" spans="1:22" ht="14.25" customHeight="1">
      <c r="A6396" s="2">
        <v>6395</v>
      </c>
      <c r="B6396" s="2" t="s">
        <v>8871</v>
      </c>
      <c r="C6396" s="2">
        <f>YEAR(Data!$D6396)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2">
        <v>198.46</v>
      </c>
    </row>
    <row r="6397" spans="1:22" ht="14.25" customHeight="1">
      <c r="A6397" s="2">
        <v>6396</v>
      </c>
      <c r="B6397" s="2" t="s">
        <v>8871</v>
      </c>
      <c r="C6397" s="2">
        <f>YEAR(Data!$D6397)</f>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2">
        <v>4.6304999999999996</v>
      </c>
    </row>
    <row r="6398" spans="1:22" ht="14.25" customHeight="1">
      <c r="A6398" s="2">
        <v>6397</v>
      </c>
      <c r="B6398" s="2" t="s">
        <v>8871</v>
      </c>
      <c r="C6398" s="2">
        <f>YEAR(Data!$D6398)</f>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2">
        <v>7.8029999999999982</v>
      </c>
    </row>
    <row r="6399" spans="1:22" ht="14.25" customHeight="1">
      <c r="A6399" s="2">
        <v>6398</v>
      </c>
      <c r="B6399" s="2" t="s">
        <v>8874</v>
      </c>
      <c r="C6399" s="2">
        <f>YEAR(Data!$D6399)</f>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2">
        <v>0.59039999999999915</v>
      </c>
    </row>
    <row r="6400" spans="1:22" ht="14.25" customHeight="1">
      <c r="A6400" s="2">
        <v>6399</v>
      </c>
      <c r="B6400" s="2" t="s">
        <v>8875</v>
      </c>
      <c r="C6400" s="2">
        <f>YEAR(Data!$D6400)</f>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2">
        <v>247.48499999999993</v>
      </c>
    </row>
    <row r="6401" spans="1:22" ht="14.25" customHeight="1">
      <c r="A6401" s="2">
        <v>6400</v>
      </c>
      <c r="B6401" s="2" t="s">
        <v>8875</v>
      </c>
      <c r="C6401" s="2">
        <f>YEAR(Data!$D6401)</f>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2">
        <v>11.827199999999999</v>
      </c>
    </row>
    <row r="6402" spans="1:22" ht="14.25" customHeight="1">
      <c r="A6402" s="2">
        <v>6401</v>
      </c>
      <c r="B6402" s="2" t="s">
        <v>8875</v>
      </c>
      <c r="C6402" s="2">
        <f>YEAR(Data!$D6402)</f>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2">
        <v>68.363999999999976</v>
      </c>
    </row>
    <row r="6403" spans="1:22" ht="14.25" customHeight="1">
      <c r="A6403" s="2">
        <v>6402</v>
      </c>
      <c r="B6403" s="2" t="s">
        <v>8876</v>
      </c>
      <c r="C6403" s="2">
        <f>YEAR(Data!$D6403)</f>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2">
        <v>33.874400000000009</v>
      </c>
    </row>
    <row r="6404" spans="1:22" ht="14.25" customHeight="1">
      <c r="A6404" s="2">
        <v>6403</v>
      </c>
      <c r="B6404" s="2" t="s">
        <v>8876</v>
      </c>
      <c r="C6404" s="2">
        <f>YEAR(Data!$D6404)</f>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2">
        <v>1.8672</v>
      </c>
    </row>
    <row r="6405" spans="1:22" ht="14.25" customHeight="1">
      <c r="A6405" s="2">
        <v>6404</v>
      </c>
      <c r="B6405" s="2" t="s">
        <v>8876</v>
      </c>
      <c r="C6405" s="2">
        <f>YEAR(Data!$D6405)</f>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2">
        <v>3.0438000000000001</v>
      </c>
    </row>
    <row r="6406" spans="1:22" ht="14.25" customHeight="1">
      <c r="A6406" s="2">
        <v>6405</v>
      </c>
      <c r="B6406" s="2" t="s">
        <v>8877</v>
      </c>
      <c r="C6406" s="2">
        <f>YEAR(Data!$D6406)</f>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177.48000000000002</v>
      </c>
      <c r="T6406" s="2">
        <v>3</v>
      </c>
      <c r="U6406" s="2">
        <v>0.2</v>
      </c>
      <c r="V6406" s="2">
        <v>19.966499999999982</v>
      </c>
    </row>
    <row r="6407" spans="1:22" ht="14.25" customHeight="1">
      <c r="A6407" s="2">
        <v>6406</v>
      </c>
      <c r="B6407" s="2" t="s">
        <v>8878</v>
      </c>
      <c r="C6407" s="2">
        <f>YEAR(Data!$D6407)</f>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569.5680000000001</v>
      </c>
      <c r="T6407" s="2">
        <v>2</v>
      </c>
      <c r="U6407" s="2">
        <v>0.2</v>
      </c>
      <c r="V6407" s="2">
        <v>7.119599999999906</v>
      </c>
    </row>
    <row r="6408" spans="1:22" ht="14.25" customHeight="1">
      <c r="A6408" s="2">
        <v>6407</v>
      </c>
      <c r="B6408" s="2" t="s">
        <v>8878</v>
      </c>
      <c r="C6408" s="2">
        <f>YEAR(Data!$D6408)</f>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149.73000000000002</v>
      </c>
      <c r="T6408" s="2">
        <v>7</v>
      </c>
      <c r="U6408" s="2">
        <v>0</v>
      </c>
      <c r="V6408" s="2">
        <v>43.421699999999994</v>
      </c>
    </row>
    <row r="6409" spans="1:22" ht="14.25" customHeight="1">
      <c r="A6409" s="2">
        <v>6408</v>
      </c>
      <c r="B6409" s="2" t="s">
        <v>8879</v>
      </c>
      <c r="C6409" s="2">
        <f>YEAR(Data!$D6409)</f>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2">
        <v>-12.84900000000016</v>
      </c>
    </row>
    <row r="6410" spans="1:22" ht="14.25" customHeight="1">
      <c r="A6410" s="2">
        <v>6409</v>
      </c>
      <c r="B6410" s="2" t="s">
        <v>8879</v>
      </c>
      <c r="C6410" s="2">
        <f>YEAR(Data!$D6410)</f>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2">
        <v>5.7749999999999986</v>
      </c>
    </row>
    <row r="6411" spans="1:22" ht="14.25" customHeight="1">
      <c r="A6411" s="2">
        <v>6410</v>
      </c>
      <c r="B6411" s="2" t="s">
        <v>8879</v>
      </c>
      <c r="C6411" s="2">
        <f>YEAR(Data!$D6411)</f>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47.952000000000005</v>
      </c>
      <c r="T6411" s="2">
        <v>3</v>
      </c>
      <c r="U6411" s="2">
        <v>0.2</v>
      </c>
      <c r="V6411" s="2">
        <v>16.183799999999998</v>
      </c>
    </row>
    <row r="6412" spans="1:22" ht="14.25" customHeight="1">
      <c r="A6412" s="2">
        <v>6411</v>
      </c>
      <c r="B6412" s="2" t="s">
        <v>8879</v>
      </c>
      <c r="C6412" s="2">
        <f>YEAR(Data!$D6412)</f>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7.9920000000000009</v>
      </c>
      <c r="T6412" s="2">
        <v>1</v>
      </c>
      <c r="U6412" s="2">
        <v>0.2</v>
      </c>
      <c r="V6412" s="2">
        <v>0.69930000000000003</v>
      </c>
    </row>
    <row r="6413" spans="1:22" ht="14.25" customHeight="1">
      <c r="A6413" s="2">
        <v>6412</v>
      </c>
      <c r="B6413" s="2" t="s">
        <v>8879</v>
      </c>
      <c r="C6413" s="2">
        <f>YEAR(Data!$D6413)</f>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2">
        <v>26.902399999999993</v>
      </c>
    </row>
    <row r="6414" spans="1:22" ht="14.25" customHeight="1">
      <c r="A6414" s="2">
        <v>6413</v>
      </c>
      <c r="B6414" s="2" t="s">
        <v>8882</v>
      </c>
      <c r="C6414" s="2">
        <f>YEAR(Data!$D6414)</f>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2">
        <v>48.377100000000006</v>
      </c>
    </row>
    <row r="6415" spans="1:22" ht="14.25" customHeight="1">
      <c r="A6415" s="2">
        <v>6414</v>
      </c>
      <c r="B6415" s="2" t="s">
        <v>8882</v>
      </c>
      <c r="C6415" s="2">
        <f>YEAR(Data!$D6415)</f>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2">
        <v>9.8159999999999954</v>
      </c>
    </row>
    <row r="6416" spans="1:22" ht="14.25" customHeight="1">
      <c r="A6416" s="2">
        <v>6415</v>
      </c>
      <c r="B6416" s="2" t="s">
        <v>8883</v>
      </c>
      <c r="C6416" s="2">
        <f>YEAR(Data!$D6416)</f>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11.520000000000001</v>
      </c>
      <c r="T6416" s="2">
        <v>5</v>
      </c>
      <c r="U6416" s="2">
        <v>0.7</v>
      </c>
      <c r="V6416" s="2">
        <v>-7.6799999999999962</v>
      </c>
    </row>
    <row r="6417" spans="1:22" ht="14.25" customHeight="1">
      <c r="A6417" s="2">
        <v>6416</v>
      </c>
      <c r="B6417" s="2" t="s">
        <v>8884</v>
      </c>
      <c r="C6417" s="2">
        <f>YEAR(Data!$D6417)</f>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2">
        <v>29.357999999999997</v>
      </c>
    </row>
    <row r="6418" spans="1:22" ht="14.25" customHeight="1">
      <c r="A6418" s="2">
        <v>6417</v>
      </c>
      <c r="B6418" s="2" t="s">
        <v>8885</v>
      </c>
      <c r="C6418" s="2">
        <f>YEAR(Data!$D6418)</f>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108.57600000000001</v>
      </c>
      <c r="T6418" s="2">
        <v>4</v>
      </c>
      <c r="U6418" s="2">
        <v>0.4</v>
      </c>
      <c r="V6418" s="2">
        <v>-25.334400000000002</v>
      </c>
    </row>
    <row r="6419" spans="1:22" ht="14.25" customHeight="1">
      <c r="A6419" s="2">
        <v>6418</v>
      </c>
      <c r="B6419" s="2" t="s">
        <v>8885</v>
      </c>
      <c r="C6419" s="2">
        <f>YEAR(Data!$D6419)</f>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5.9840000000000009</v>
      </c>
      <c r="T6419" s="2">
        <v>2</v>
      </c>
      <c r="U6419" s="2">
        <v>0.2</v>
      </c>
      <c r="V6419" s="2">
        <v>-1.3463999999999998</v>
      </c>
    </row>
    <row r="6420" spans="1:22" ht="14.25" customHeight="1">
      <c r="A6420" s="2">
        <v>6419</v>
      </c>
      <c r="B6420" s="2" t="s">
        <v>8886</v>
      </c>
      <c r="C6420" s="2">
        <f>YEAR(Data!$D6420)</f>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2">
        <v>6.1488000000000014</v>
      </c>
    </row>
    <row r="6421" spans="1:22" ht="14.25" customHeight="1">
      <c r="A6421" s="2">
        <v>6420</v>
      </c>
      <c r="B6421" s="2" t="s">
        <v>8886</v>
      </c>
      <c r="C6421" s="2">
        <f>YEAR(Data!$D6421)</f>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368.96999999999997</v>
      </c>
      <c r="T6421" s="2">
        <v>3</v>
      </c>
      <c r="U6421" s="2">
        <v>0</v>
      </c>
      <c r="V6421" s="2">
        <v>81.173400000000001</v>
      </c>
    </row>
    <row r="6422" spans="1:22" ht="14.25" customHeight="1">
      <c r="A6422" s="2">
        <v>6421</v>
      </c>
      <c r="B6422" s="2" t="s">
        <v>8886</v>
      </c>
      <c r="C6422" s="2">
        <f>YEAR(Data!$D6422)</f>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2">
        <v>3.4692000000000003</v>
      </c>
    </row>
    <row r="6423" spans="1:22" ht="14.25" customHeight="1">
      <c r="A6423" s="2">
        <v>6422</v>
      </c>
      <c r="B6423" s="2" t="s">
        <v>8886</v>
      </c>
      <c r="C6423" s="2">
        <f>YEAR(Data!$D6423)</f>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2">
        <v>9.9882000000000204</v>
      </c>
    </row>
    <row r="6424" spans="1:22" ht="14.25" customHeight="1">
      <c r="A6424" s="2">
        <v>6423</v>
      </c>
      <c r="B6424" s="2" t="s">
        <v>8887</v>
      </c>
      <c r="C6424" s="2">
        <f>YEAR(Data!$D6424)</f>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2">
        <v>34.698299999999996</v>
      </c>
    </row>
    <row r="6425" spans="1:22" ht="14.25" customHeight="1">
      <c r="A6425" s="2">
        <v>6424</v>
      </c>
      <c r="B6425" s="2" t="s">
        <v>8888</v>
      </c>
      <c r="C6425" s="2">
        <f>YEAR(Data!$D6425)</f>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454.27200000000005</v>
      </c>
      <c r="T6425" s="2">
        <v>8</v>
      </c>
      <c r="U6425" s="2">
        <v>0.2</v>
      </c>
      <c r="V6425" s="2">
        <v>-73.819200000000052</v>
      </c>
    </row>
    <row r="6426" spans="1:22" ht="14.25" customHeight="1">
      <c r="A6426" s="2">
        <v>6425</v>
      </c>
      <c r="B6426" s="2" t="s">
        <v>8889</v>
      </c>
      <c r="C6426" s="2">
        <f>YEAR(Data!$D6426)</f>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2">
        <v>9.3312000000000008</v>
      </c>
    </row>
    <row r="6427" spans="1:22" ht="14.25" customHeight="1">
      <c r="A6427" s="2">
        <v>6426</v>
      </c>
      <c r="B6427" s="2" t="s">
        <v>8890</v>
      </c>
      <c r="C6427" s="2">
        <f>YEAR(Data!$D6427)</f>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8399.9759999999987</v>
      </c>
      <c r="T6427" s="2">
        <v>4</v>
      </c>
      <c r="U6427" s="2">
        <v>0.4</v>
      </c>
      <c r="V6427" s="2">
        <v>1119.996799999999</v>
      </c>
    </row>
    <row r="6428" spans="1:22" ht="14.25" customHeight="1">
      <c r="A6428" s="2">
        <v>6427</v>
      </c>
      <c r="B6428" s="2" t="s">
        <v>8890</v>
      </c>
      <c r="C6428" s="2">
        <f>YEAR(Data!$D6428)</f>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6.2940000000000014</v>
      </c>
      <c r="T6428" s="2">
        <v>1</v>
      </c>
      <c r="U6428" s="2">
        <v>0.7</v>
      </c>
      <c r="V6428" s="2">
        <v>-4.1959999999999997</v>
      </c>
    </row>
    <row r="6429" spans="1:22" ht="14.25" customHeight="1">
      <c r="A6429" s="2">
        <v>6428</v>
      </c>
      <c r="B6429" s="2" t="s">
        <v>8890</v>
      </c>
      <c r="C6429" s="2">
        <f>YEAR(Data!$D6429)</f>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10.368000000000002</v>
      </c>
      <c r="T6429" s="2">
        <v>2</v>
      </c>
      <c r="U6429" s="2">
        <v>0.2</v>
      </c>
      <c r="V6429" s="2">
        <v>3.6288</v>
      </c>
    </row>
    <row r="6430" spans="1:22" ht="14.25" customHeight="1">
      <c r="A6430" s="2">
        <v>6429</v>
      </c>
      <c r="B6430" s="2" t="s">
        <v>8890</v>
      </c>
      <c r="C6430" s="2">
        <f>YEAR(Data!$D6430)</f>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122.38199999999999</v>
      </c>
      <c r="T6430" s="2">
        <v>3</v>
      </c>
      <c r="U6430" s="2">
        <v>0.4</v>
      </c>
      <c r="V6430" s="2">
        <v>-24.476399999999998</v>
      </c>
    </row>
    <row r="6431" spans="1:22" ht="14.25" customHeight="1">
      <c r="A6431" s="2">
        <v>6430</v>
      </c>
      <c r="B6431" s="2" t="s">
        <v>8895</v>
      </c>
      <c r="C6431" s="2">
        <f>YEAR(Data!$D6431)</f>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25.983999999999998</v>
      </c>
      <c r="T6431" s="2">
        <v>2</v>
      </c>
      <c r="U6431" s="2">
        <v>0.2</v>
      </c>
      <c r="V6431" s="2">
        <v>-1.6239999999999997</v>
      </c>
    </row>
    <row r="6432" spans="1:22" ht="14.25" customHeight="1">
      <c r="A6432" s="2">
        <v>6431</v>
      </c>
      <c r="B6432" s="2" t="s">
        <v>8895</v>
      </c>
      <c r="C6432" s="2">
        <f>YEAR(Data!$D6432)</f>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945.03600000000006</v>
      </c>
      <c r="T6432" s="2">
        <v>6</v>
      </c>
      <c r="U6432" s="2">
        <v>0.4</v>
      </c>
      <c r="V6432" s="2">
        <v>-299.26140000000009</v>
      </c>
    </row>
    <row r="6433" spans="1:22" ht="14.25" customHeight="1">
      <c r="A6433" s="2">
        <v>6432</v>
      </c>
      <c r="B6433" s="2" t="s">
        <v>8895</v>
      </c>
      <c r="C6433" s="2">
        <f>YEAR(Data!$D6433)</f>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14.301000000000002</v>
      </c>
      <c r="T6433" s="2">
        <v>7</v>
      </c>
      <c r="U6433" s="2">
        <v>0.7</v>
      </c>
      <c r="V6433" s="2">
        <v>-10.487400000000001</v>
      </c>
    </row>
    <row r="6434" spans="1:22" ht="14.25" customHeight="1">
      <c r="A6434" s="2">
        <v>6433</v>
      </c>
      <c r="B6434" s="2" t="s">
        <v>8895</v>
      </c>
      <c r="C6434" s="2">
        <f>YEAR(Data!$D6434)</f>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2">
        <v>-51.29400000000004</v>
      </c>
    </row>
    <row r="6435" spans="1:22" ht="14.25" customHeight="1">
      <c r="A6435" s="2">
        <v>6434</v>
      </c>
      <c r="B6435" s="2" t="s">
        <v>8896</v>
      </c>
      <c r="C6435" s="2">
        <f>YEAR(Data!$D6435)</f>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2">
        <v>8.5259999999999998</v>
      </c>
    </row>
    <row r="6436" spans="1:22" ht="14.25" customHeight="1">
      <c r="A6436" s="2">
        <v>6435</v>
      </c>
      <c r="B6436" s="2" t="s">
        <v>8896</v>
      </c>
      <c r="C6436" s="2">
        <f>YEAR(Data!$D6436)</f>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2">
        <v>13.571999999999996</v>
      </c>
    </row>
    <row r="6437" spans="1:22" ht="14.25" customHeight="1">
      <c r="A6437" s="2">
        <v>6436</v>
      </c>
      <c r="B6437" s="2" t="s">
        <v>8897</v>
      </c>
      <c r="C6437" s="2">
        <f>YEAR(Data!$D6437)</f>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2">
        <v>14.700000000000003</v>
      </c>
    </row>
    <row r="6438" spans="1:22" ht="14.25" customHeight="1">
      <c r="A6438" s="2">
        <v>6437</v>
      </c>
      <c r="B6438" s="2" t="s">
        <v>8897</v>
      </c>
      <c r="C6438" s="2">
        <f>YEAR(Data!$D6438)</f>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477.15000000000003</v>
      </c>
      <c r="T6438" s="2">
        <v>5</v>
      </c>
      <c r="U6438" s="2">
        <v>0</v>
      </c>
      <c r="V6438" s="2">
        <v>28.628999999999962</v>
      </c>
    </row>
    <row r="6439" spans="1:22" ht="14.25" customHeight="1">
      <c r="A6439" s="2">
        <v>6438</v>
      </c>
      <c r="B6439" s="2" t="s">
        <v>8897</v>
      </c>
      <c r="C6439" s="2">
        <f>YEAR(Data!$D6439)</f>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2">
        <v>22.678200000000018</v>
      </c>
    </row>
    <row r="6440" spans="1:22" ht="14.25" customHeight="1">
      <c r="A6440" s="2">
        <v>6439</v>
      </c>
      <c r="B6440" s="2" t="s">
        <v>8898</v>
      </c>
      <c r="C6440" s="2">
        <f>YEAR(Data!$D6440)</f>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974.98799999999983</v>
      </c>
      <c r="T6440" s="2">
        <v>4</v>
      </c>
      <c r="U6440" s="2">
        <v>0.3</v>
      </c>
      <c r="V6440" s="2">
        <v>-97.49879999999996</v>
      </c>
    </row>
    <row r="6441" spans="1:22" ht="14.25" customHeight="1">
      <c r="A6441" s="2">
        <v>6440</v>
      </c>
      <c r="B6441" s="2" t="s">
        <v>8899</v>
      </c>
      <c r="C6441" s="2">
        <f>YEAR(Data!$D6441)</f>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2">
        <v>-6.5490000000000492</v>
      </c>
    </row>
    <row r="6442" spans="1:22" ht="14.25" customHeight="1">
      <c r="A6442" s="2">
        <v>6441</v>
      </c>
      <c r="B6442" s="2" t="s">
        <v>8900</v>
      </c>
      <c r="C6442" s="2">
        <f>YEAR(Data!$D6442)</f>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2">
        <v>12.492000000000001</v>
      </c>
    </row>
    <row r="6443" spans="1:22" ht="14.25" customHeight="1">
      <c r="A6443" s="2">
        <v>6442</v>
      </c>
      <c r="B6443" s="2" t="s">
        <v>8900</v>
      </c>
      <c r="C6443" s="2">
        <f>YEAR(Data!$D6443)</f>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2">
        <v>23.968799999999998</v>
      </c>
    </row>
    <row r="6444" spans="1:22" ht="14.25" customHeight="1">
      <c r="A6444" s="2">
        <v>6443</v>
      </c>
      <c r="B6444" s="2" t="s">
        <v>8900</v>
      </c>
      <c r="C6444" s="2">
        <f>YEAR(Data!$D6444)</f>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2">
        <v>18.211199999999998</v>
      </c>
    </row>
    <row r="6445" spans="1:22" ht="14.25" customHeight="1">
      <c r="A6445" s="2">
        <v>6444</v>
      </c>
      <c r="B6445" s="2" t="s">
        <v>8900</v>
      </c>
      <c r="C6445" s="2">
        <f>YEAR(Data!$D6445)</f>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24.900000000000002</v>
      </c>
      <c r="T6445" s="2">
        <v>5</v>
      </c>
      <c r="U6445" s="2">
        <v>0</v>
      </c>
      <c r="V6445" s="2">
        <v>11.454000000000001</v>
      </c>
    </row>
    <row r="6446" spans="1:22" ht="14.25" customHeight="1">
      <c r="A6446" s="2">
        <v>6445</v>
      </c>
      <c r="B6446" s="2" t="s">
        <v>8900</v>
      </c>
      <c r="C6446" s="2">
        <f>YEAR(Data!$D6446)</f>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2">
        <v>33.726600000000005</v>
      </c>
    </row>
    <row r="6447" spans="1:22" ht="14.25" customHeight="1">
      <c r="A6447" s="2">
        <v>6446</v>
      </c>
      <c r="B6447" s="2" t="s">
        <v>8901</v>
      </c>
      <c r="C6447" s="2">
        <f>YEAR(Data!$D6447)</f>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7.1039999999999992</v>
      </c>
      <c r="T6447" s="2">
        <v>6</v>
      </c>
      <c r="U6447" s="2">
        <v>0.2</v>
      </c>
      <c r="V6447" s="2">
        <v>2.4863999999999997</v>
      </c>
    </row>
    <row r="6448" spans="1:22" ht="14.25" customHeight="1">
      <c r="A6448" s="2">
        <v>6447</v>
      </c>
      <c r="B6448" s="2" t="s">
        <v>8902</v>
      </c>
      <c r="C6448" s="2">
        <f>YEAR(Data!$D6448)</f>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2">
        <v>-77.625</v>
      </c>
    </row>
    <row r="6449" spans="1:22" ht="14.25" customHeight="1">
      <c r="A6449" s="2">
        <v>6448</v>
      </c>
      <c r="B6449" s="2" t="s">
        <v>8902</v>
      </c>
      <c r="C6449" s="2">
        <f>YEAR(Data!$D6449)</f>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2.4640000000000004</v>
      </c>
      <c r="T6449" s="2">
        <v>1</v>
      </c>
      <c r="U6449" s="2">
        <v>0.2</v>
      </c>
      <c r="V6449" s="2">
        <v>0.86239999999999983</v>
      </c>
    </row>
    <row r="6450" spans="1:22" ht="14.25" customHeight="1">
      <c r="A6450" s="2">
        <v>6449</v>
      </c>
      <c r="B6450" s="2" t="s">
        <v>8902</v>
      </c>
      <c r="C6450" s="2">
        <f>YEAR(Data!$D6450)</f>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2">
        <v>0.65399999999999947</v>
      </c>
    </row>
    <row r="6451" spans="1:22" ht="14.25" customHeight="1">
      <c r="A6451" s="2">
        <v>6450</v>
      </c>
      <c r="B6451" s="2" t="s">
        <v>8903</v>
      </c>
      <c r="C6451" s="2">
        <f>YEAR(Data!$D6451)</f>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2">
        <v>5.1647999999999996</v>
      </c>
    </row>
    <row r="6452" spans="1:22" ht="14.25" customHeight="1">
      <c r="A6452" s="2">
        <v>6451</v>
      </c>
      <c r="B6452" s="2" t="s">
        <v>8903</v>
      </c>
      <c r="C6452" s="2">
        <f>YEAR(Data!$D6452)</f>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2">
        <v>21.012799999999999</v>
      </c>
    </row>
    <row r="6453" spans="1:22" ht="14.25" customHeight="1">
      <c r="A6453" s="2">
        <v>6452</v>
      </c>
      <c r="B6453" s="2" t="s">
        <v>8903</v>
      </c>
      <c r="C6453" s="2">
        <f>YEAR(Data!$D6453)</f>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2">
        <v>2.2109999999999994</v>
      </c>
    </row>
    <row r="6454" spans="1:22" ht="14.25" customHeight="1">
      <c r="A6454" s="2">
        <v>6453</v>
      </c>
      <c r="B6454" s="2" t="s">
        <v>8904</v>
      </c>
      <c r="C6454" s="2">
        <f>YEAR(Data!$D6454)</f>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2">
        <v>13.857900000000008</v>
      </c>
    </row>
    <row r="6455" spans="1:22" ht="14.25" customHeight="1">
      <c r="A6455" s="2">
        <v>6454</v>
      </c>
      <c r="B6455" s="2" t="s">
        <v>8906</v>
      </c>
      <c r="C6455" s="2">
        <f>YEAR(Data!$D6455)</f>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2">
        <v>0.55899999999999961</v>
      </c>
    </row>
    <row r="6456" spans="1:22" ht="14.25" customHeight="1">
      <c r="A6456" s="2">
        <v>6455</v>
      </c>
      <c r="B6456" s="2" t="s">
        <v>8907</v>
      </c>
      <c r="C6456" s="2">
        <f>YEAR(Data!$D6456)</f>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row>
    <row r="6457" spans="1:22" ht="14.25" customHeight="1">
      <c r="A6457" s="2">
        <v>6456</v>
      </c>
      <c r="B6457" s="2" t="s">
        <v>8907</v>
      </c>
      <c r="C6457" s="2">
        <f>YEAR(Data!$D6457)</f>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2">
        <v>11.457599999999998</v>
      </c>
    </row>
    <row r="6458" spans="1:22" ht="14.25" customHeight="1">
      <c r="A6458" s="2">
        <v>6457</v>
      </c>
      <c r="B6458" s="2" t="s">
        <v>8908</v>
      </c>
      <c r="C6458" s="2">
        <f>YEAR(Data!$D6458)</f>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2">
        <v>36.717300000000009</v>
      </c>
    </row>
    <row r="6459" spans="1:22" ht="14.25" customHeight="1">
      <c r="A6459" s="2">
        <v>6458</v>
      </c>
      <c r="B6459" s="2" t="s">
        <v>8908</v>
      </c>
      <c r="C6459" s="2">
        <f>YEAR(Data!$D6459)</f>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15.959999999999999</v>
      </c>
      <c r="T6459" s="2">
        <v>7</v>
      </c>
      <c r="U6459" s="2">
        <v>0</v>
      </c>
      <c r="V6459" s="2">
        <v>7.0224000000000011</v>
      </c>
    </row>
    <row r="6460" spans="1:22" ht="14.25" customHeight="1">
      <c r="A6460" s="2">
        <v>6459</v>
      </c>
      <c r="B6460" s="2" t="s">
        <v>8909</v>
      </c>
      <c r="C6460" s="2">
        <f>YEAR(Data!$D6460)</f>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2">
        <v>1.0903999999999998</v>
      </c>
    </row>
    <row r="6461" spans="1:22" ht="14.25" customHeight="1">
      <c r="A6461" s="2">
        <v>6460</v>
      </c>
      <c r="B6461" s="2" t="s">
        <v>8909</v>
      </c>
      <c r="C6461" s="2">
        <f>YEAR(Data!$D6461)</f>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2">
        <v>6.6150000000000002</v>
      </c>
    </row>
    <row r="6462" spans="1:22" ht="14.25" customHeight="1">
      <c r="A6462" s="2">
        <v>6461</v>
      </c>
      <c r="B6462" s="2" t="s">
        <v>8909</v>
      </c>
      <c r="C6462" s="2">
        <f>YEAR(Data!$D6462)</f>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2">
        <v>9.3000000000000007</v>
      </c>
    </row>
    <row r="6463" spans="1:22" ht="14.25" customHeight="1">
      <c r="A6463" s="2">
        <v>6462</v>
      </c>
      <c r="B6463" s="2" t="s">
        <v>8909</v>
      </c>
      <c r="C6463" s="2">
        <f>YEAR(Data!$D6463)</f>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2">
        <v>18.893699999999995</v>
      </c>
    </row>
    <row r="6464" spans="1:22" ht="14.25" customHeight="1">
      <c r="A6464" s="2">
        <v>6463</v>
      </c>
      <c r="B6464" s="2" t="s">
        <v>8909</v>
      </c>
      <c r="C6464" s="2">
        <f>YEAR(Data!$D6464)</f>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2">
        <v>23.576399999999978</v>
      </c>
    </row>
    <row r="6465" spans="1:22" ht="14.25" customHeight="1">
      <c r="A6465" s="2">
        <v>6464</v>
      </c>
      <c r="B6465" s="2" t="s">
        <v>8909</v>
      </c>
      <c r="C6465" s="2">
        <f>YEAR(Data!$D6465)</f>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2">
        <v>37</v>
      </c>
    </row>
    <row r="6466" spans="1:22" ht="14.25" customHeight="1">
      <c r="A6466" s="2">
        <v>6465</v>
      </c>
      <c r="B6466" s="2" t="s">
        <v>8910</v>
      </c>
      <c r="C6466" s="2">
        <f>YEAR(Data!$D6466)</f>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2">
        <v>6.3743999999999996</v>
      </c>
    </row>
    <row r="6467" spans="1:22" ht="14.25" customHeight="1">
      <c r="A6467" s="2">
        <v>6466</v>
      </c>
      <c r="B6467" s="2" t="s">
        <v>8911</v>
      </c>
      <c r="C6467" s="2">
        <f>YEAR(Data!$D6467)</f>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84.960000000000008</v>
      </c>
      <c r="T6467" s="2">
        <v>6</v>
      </c>
      <c r="U6467" s="2">
        <v>0.2</v>
      </c>
      <c r="V6467" s="2">
        <v>6.3719999999999999</v>
      </c>
    </row>
    <row r="6468" spans="1:22" ht="14.25" customHeight="1">
      <c r="A6468" s="2">
        <v>6467</v>
      </c>
      <c r="B6468" s="2" t="s">
        <v>8912</v>
      </c>
      <c r="C6468" s="2">
        <f>YEAR(Data!$D6468)</f>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2">
        <v>25.330199999999998</v>
      </c>
    </row>
    <row r="6469" spans="1:22" ht="14.25" customHeight="1">
      <c r="A6469" s="2">
        <v>6468</v>
      </c>
      <c r="B6469" s="2" t="s">
        <v>8913</v>
      </c>
      <c r="C6469" s="2">
        <f>YEAR(Data!$D6469)</f>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2">
        <v>582.23199999999997</v>
      </c>
    </row>
    <row r="6470" spans="1:22" ht="14.25" customHeight="1">
      <c r="A6470" s="2">
        <v>6469</v>
      </c>
      <c r="B6470" s="2" t="s">
        <v>8913</v>
      </c>
      <c r="C6470" s="2">
        <f>YEAR(Data!$D6470)</f>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629.94999999999993</v>
      </c>
      <c r="T6470" s="2">
        <v>5</v>
      </c>
      <c r="U6470" s="2">
        <v>0</v>
      </c>
      <c r="V6470" s="2">
        <v>176.38600000000002</v>
      </c>
    </row>
    <row r="6471" spans="1:22" ht="14.25" customHeight="1">
      <c r="A6471" s="2">
        <v>6470</v>
      </c>
      <c r="B6471" s="2" t="s">
        <v>8913</v>
      </c>
      <c r="C6471" s="2">
        <f>YEAR(Data!$D6471)</f>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2">
        <v>23.898600000000002</v>
      </c>
    </row>
    <row r="6472" spans="1:22" ht="14.25" customHeight="1">
      <c r="A6472" s="2">
        <v>6471</v>
      </c>
      <c r="B6472" s="2" t="s">
        <v>8914</v>
      </c>
      <c r="C6472" s="2">
        <f>YEAR(Data!$D6472)</f>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2">
        <v>35.634600000000006</v>
      </c>
    </row>
    <row r="6473" spans="1:22" ht="14.25" customHeight="1">
      <c r="A6473" s="2">
        <v>6472</v>
      </c>
      <c r="B6473" s="2" t="s">
        <v>8914</v>
      </c>
      <c r="C6473" s="2">
        <f>YEAR(Data!$D6473)</f>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2">
        <v>11.451999999999995</v>
      </c>
    </row>
    <row r="6474" spans="1:22" ht="14.25" customHeight="1">
      <c r="A6474" s="2">
        <v>6473</v>
      </c>
      <c r="B6474" s="2" t="s">
        <v>8915</v>
      </c>
      <c r="C6474" s="2">
        <f>YEAR(Data!$D6474)</f>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100.24000000000001</v>
      </c>
      <c r="T6474" s="2">
        <v>10</v>
      </c>
      <c r="U6474" s="2">
        <v>0.2</v>
      </c>
      <c r="V6474" s="2">
        <v>33.830999999999989</v>
      </c>
    </row>
    <row r="6475" spans="1:22" ht="14.25" customHeight="1">
      <c r="A6475" s="2">
        <v>6474</v>
      </c>
      <c r="B6475" s="2" t="s">
        <v>8916</v>
      </c>
      <c r="C6475" s="2">
        <f>YEAR(Data!$D6475)</f>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871.80000000000007</v>
      </c>
      <c r="T6475" s="2">
        <v>3</v>
      </c>
      <c r="U6475" s="2">
        <v>0.2</v>
      </c>
      <c r="V6475" s="2">
        <v>87.180000000000092</v>
      </c>
    </row>
    <row r="6476" spans="1:22" ht="14.25" customHeight="1">
      <c r="A6476" s="2">
        <v>6475</v>
      </c>
      <c r="B6476" s="2" t="s">
        <v>8917</v>
      </c>
      <c r="C6476" s="2">
        <f>YEAR(Data!$D6476)</f>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2">
        <v>-53.285600000000009</v>
      </c>
    </row>
    <row r="6477" spans="1:22" ht="14.25" customHeight="1">
      <c r="A6477" s="2">
        <v>6476</v>
      </c>
      <c r="B6477" s="2" t="s">
        <v>8918</v>
      </c>
      <c r="C6477" s="2">
        <f>YEAR(Data!$D6477)</f>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2">
        <v>-3.4913999999999987</v>
      </c>
    </row>
    <row r="6478" spans="1:22" ht="14.25" customHeight="1">
      <c r="A6478" s="2">
        <v>6477</v>
      </c>
      <c r="B6478" s="2" t="s">
        <v>8918</v>
      </c>
      <c r="C6478" s="2">
        <f>YEAR(Data!$D6478)</f>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2">
        <v>0.58499999999999974</v>
      </c>
    </row>
    <row r="6479" spans="1:22" ht="14.25" customHeight="1">
      <c r="A6479" s="2">
        <v>6478</v>
      </c>
      <c r="B6479" s="2" t="s">
        <v>8918</v>
      </c>
      <c r="C6479" s="2">
        <f>YEAR(Data!$D6479)</f>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205.99200000000002</v>
      </c>
      <c r="T6479" s="2">
        <v>1</v>
      </c>
      <c r="U6479" s="2">
        <v>0.2</v>
      </c>
      <c r="V6479" s="2">
        <v>-2.5749000000000279</v>
      </c>
    </row>
    <row r="6480" spans="1:22" ht="14.25" customHeight="1">
      <c r="A6480" s="2">
        <v>6479</v>
      </c>
      <c r="B6480" s="2" t="s">
        <v>8918</v>
      </c>
      <c r="C6480" s="2">
        <f>YEAR(Data!$D6480)</f>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15.552000000000003</v>
      </c>
      <c r="T6480" s="2">
        <v>3</v>
      </c>
      <c r="U6480" s="2">
        <v>0.2</v>
      </c>
      <c r="V6480" s="2">
        <v>5.4432</v>
      </c>
    </row>
    <row r="6481" spans="1:22" ht="14.25" customHeight="1">
      <c r="A6481" s="2">
        <v>6480</v>
      </c>
      <c r="B6481" s="2" t="s">
        <v>8918</v>
      </c>
      <c r="C6481" s="2">
        <f>YEAR(Data!$D6481)</f>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503.96000000000004</v>
      </c>
      <c r="T6481" s="2">
        <v>5</v>
      </c>
      <c r="U6481" s="2">
        <v>0.2</v>
      </c>
      <c r="V6481" s="2">
        <v>50.396000000000015</v>
      </c>
    </row>
    <row r="6482" spans="1:22" ht="14.25" customHeight="1">
      <c r="A6482" s="2">
        <v>6481</v>
      </c>
      <c r="B6482" s="2" t="s">
        <v>8918</v>
      </c>
      <c r="C6482" s="2">
        <f>YEAR(Data!$D6482)</f>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2">
        <v>1.8353999999999999</v>
      </c>
    </row>
    <row r="6483" spans="1:22" ht="14.25" customHeight="1">
      <c r="A6483" s="2">
        <v>6482</v>
      </c>
      <c r="B6483" s="2" t="s">
        <v>8918</v>
      </c>
      <c r="C6483" s="2">
        <f>YEAR(Data!$D6483)</f>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241.56799999999998</v>
      </c>
      <c r="T6483" s="2">
        <v>2</v>
      </c>
      <c r="U6483" s="2">
        <v>0.2</v>
      </c>
      <c r="V6483" s="2">
        <v>0</v>
      </c>
    </row>
    <row r="6484" spans="1:22" ht="14.25" customHeight="1">
      <c r="A6484" s="2">
        <v>6483</v>
      </c>
      <c r="B6484" s="2" t="s">
        <v>8918</v>
      </c>
      <c r="C6484" s="2">
        <f>YEAR(Data!$D6484)</f>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2">
        <v>-4.1400000000000077</v>
      </c>
    </row>
    <row r="6485" spans="1:22" ht="14.25" customHeight="1">
      <c r="A6485" s="2">
        <v>6484</v>
      </c>
      <c r="B6485" s="2" t="s">
        <v>8919</v>
      </c>
      <c r="C6485" s="2">
        <f>YEAR(Data!$D6485)</f>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2">
        <v>-115.43040000000002</v>
      </c>
    </row>
    <row r="6486" spans="1:22" ht="14.25" customHeight="1">
      <c r="A6486" s="2">
        <v>6485</v>
      </c>
      <c r="B6486" s="2" t="s">
        <v>8919</v>
      </c>
      <c r="C6486" s="2">
        <f>YEAR(Data!$D6486)</f>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2">
        <v>36.183599999999991</v>
      </c>
    </row>
    <row r="6487" spans="1:22" ht="14.25" customHeight="1">
      <c r="A6487" s="2">
        <v>6486</v>
      </c>
      <c r="B6487" s="2" t="s">
        <v>8919</v>
      </c>
      <c r="C6487" s="2">
        <f>YEAR(Data!$D6487)</f>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2">
        <v>22.226399999999998</v>
      </c>
    </row>
    <row r="6488" spans="1:22" ht="14.25" customHeight="1">
      <c r="A6488" s="2">
        <v>6487</v>
      </c>
      <c r="B6488" s="2" t="s">
        <v>8920</v>
      </c>
      <c r="C6488" s="2">
        <f>YEAR(Data!$D6488)</f>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962.07999999999993</v>
      </c>
      <c r="T6488" s="2">
        <v>4</v>
      </c>
      <c r="U6488" s="2">
        <v>0.2</v>
      </c>
      <c r="V6488" s="2">
        <v>156.33799999999997</v>
      </c>
    </row>
    <row r="6489" spans="1:22" ht="14.25" customHeight="1">
      <c r="A6489" s="2">
        <v>6488</v>
      </c>
      <c r="B6489" s="2" t="s">
        <v>8920</v>
      </c>
      <c r="C6489" s="2">
        <f>YEAR(Data!$D6489)</f>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12.843000000000002</v>
      </c>
      <c r="T6489" s="2">
        <v>3</v>
      </c>
      <c r="U6489" s="2">
        <v>0.7</v>
      </c>
      <c r="V6489" s="2">
        <v>-9.8462999999999994</v>
      </c>
    </row>
    <row r="6490" spans="1:22" ht="14.25" customHeight="1">
      <c r="A6490" s="2">
        <v>6489</v>
      </c>
      <c r="B6490" s="2" t="s">
        <v>8920</v>
      </c>
      <c r="C6490" s="2">
        <f>YEAR(Data!$D6490)</f>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2">
        <v>96.023199999999974</v>
      </c>
    </row>
    <row r="6491" spans="1:22" ht="14.25" customHeight="1">
      <c r="A6491" s="2">
        <v>6490</v>
      </c>
      <c r="B6491" s="2" t="s">
        <v>8921</v>
      </c>
      <c r="C6491" s="2">
        <f>YEAR(Data!$D6491)</f>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32.400000000000006</v>
      </c>
      <c r="T6491" s="2">
        <v>5</v>
      </c>
      <c r="U6491" s="2">
        <v>0</v>
      </c>
      <c r="V6491" s="2">
        <v>15.552000000000001</v>
      </c>
    </row>
    <row r="6492" spans="1:22" ht="14.25" customHeight="1">
      <c r="A6492" s="2">
        <v>6491</v>
      </c>
      <c r="B6492" s="2" t="s">
        <v>8922</v>
      </c>
      <c r="C6492" s="2">
        <f>YEAR(Data!$D6492)</f>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103.93599999999999</v>
      </c>
      <c r="T6492" s="2">
        <v>4</v>
      </c>
      <c r="U6492" s="2">
        <v>0.2</v>
      </c>
      <c r="V6492" s="2">
        <v>16.889599999999998</v>
      </c>
    </row>
    <row r="6493" spans="1:22" ht="14.25" customHeight="1">
      <c r="A6493" s="2">
        <v>6492</v>
      </c>
      <c r="B6493" s="2" t="s">
        <v>8923</v>
      </c>
      <c r="C6493" s="2">
        <f>YEAR(Data!$D6493)</f>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2">
        <v>10.858799999999974</v>
      </c>
    </row>
    <row r="6494" spans="1:22" ht="14.25" customHeight="1">
      <c r="A6494" s="2">
        <v>6493</v>
      </c>
      <c r="B6494" s="2" t="s">
        <v>8923</v>
      </c>
      <c r="C6494" s="2">
        <f>YEAR(Data!$D6494)</f>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2">
        <v>4.4684999999999953</v>
      </c>
    </row>
    <row r="6495" spans="1:22" ht="14.25" customHeight="1">
      <c r="A6495" s="2">
        <v>6494</v>
      </c>
      <c r="B6495" s="2" t="s">
        <v>8923</v>
      </c>
      <c r="C6495" s="2">
        <f>YEAR(Data!$D6495)</f>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2">
        <v>24.476800000000004</v>
      </c>
    </row>
    <row r="6496" spans="1:22" ht="14.25" customHeight="1">
      <c r="A6496" s="2">
        <v>6495</v>
      </c>
      <c r="B6496" s="2" t="s">
        <v>8924</v>
      </c>
      <c r="C6496" s="2">
        <f>YEAR(Data!$D6496)</f>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-2.6999999999999993</v>
      </c>
    </row>
    <row r="6497" spans="1:22" ht="14.25" customHeight="1">
      <c r="A6497" s="2">
        <v>6496</v>
      </c>
      <c r="B6497" s="2" t="s">
        <v>8924</v>
      </c>
      <c r="C6497" s="2">
        <f>YEAR(Data!$D6497)</f>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15.552000000000003</v>
      </c>
      <c r="T6497" s="2">
        <v>3</v>
      </c>
      <c r="U6497" s="2">
        <v>0.2</v>
      </c>
      <c r="V6497" s="2">
        <v>5.4432</v>
      </c>
    </row>
    <row r="6498" spans="1:22" ht="14.25" customHeight="1">
      <c r="A6498" s="2">
        <v>6497</v>
      </c>
      <c r="B6498" s="2" t="s">
        <v>8924</v>
      </c>
      <c r="C6498" s="2">
        <f>YEAR(Data!$D6498)</f>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26.176000000000002</v>
      </c>
      <c r="T6498" s="2">
        <v>2</v>
      </c>
      <c r="U6498" s="2">
        <v>0.2</v>
      </c>
      <c r="V6498" s="2">
        <v>-3.272000000000002</v>
      </c>
    </row>
    <row r="6499" spans="1:22" ht="14.25" customHeight="1">
      <c r="A6499" s="2">
        <v>6498</v>
      </c>
      <c r="B6499" s="2" t="s">
        <v>8925</v>
      </c>
      <c r="C6499" s="2">
        <f>YEAR(Data!$D6499)</f>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2">
        <v>6.0725999999999987</v>
      </c>
    </row>
    <row r="6500" spans="1:22" ht="14.25" customHeight="1">
      <c r="A6500" s="2">
        <v>6499</v>
      </c>
      <c r="B6500" s="2" t="s">
        <v>8925</v>
      </c>
      <c r="C6500" s="2">
        <f>YEAR(Data!$D6500)</f>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2">
        <v>62.14139999999999</v>
      </c>
    </row>
    <row r="6501" spans="1:22" ht="14.25" customHeight="1">
      <c r="A6501" s="2">
        <v>6500</v>
      </c>
      <c r="B6501" s="2" t="s">
        <v>8925</v>
      </c>
      <c r="C6501" s="2">
        <f>YEAR(Data!$D6501)</f>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279.85999999999996</v>
      </c>
      <c r="T6501" s="2">
        <v>14</v>
      </c>
      <c r="U6501" s="2">
        <v>0</v>
      </c>
      <c r="V6501" s="2">
        <v>64.367799999999988</v>
      </c>
    </row>
    <row r="6502" spans="1:22" ht="14.25" customHeight="1">
      <c r="A6502" s="2">
        <v>6501</v>
      </c>
      <c r="B6502" s="2" t="s">
        <v>8925</v>
      </c>
      <c r="C6502" s="2">
        <f>YEAR(Data!$D6502)</f>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2">
        <v>41.427599999999991</v>
      </c>
    </row>
    <row r="6503" spans="1:22" ht="14.25" customHeight="1">
      <c r="A6503" s="2">
        <v>6502</v>
      </c>
      <c r="B6503" s="2" t="s">
        <v>8928</v>
      </c>
      <c r="C6503" s="2">
        <f>YEAR(Data!$D6503)</f>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539.96399999999994</v>
      </c>
      <c r="T6503" s="2">
        <v>6</v>
      </c>
      <c r="U6503" s="2">
        <v>0.4</v>
      </c>
      <c r="V6503" s="2">
        <v>-107.99280000000002</v>
      </c>
    </row>
    <row r="6504" spans="1:22" ht="14.25" customHeight="1">
      <c r="A6504" s="2">
        <v>6503</v>
      </c>
      <c r="B6504" s="2" t="s">
        <v>8928</v>
      </c>
      <c r="C6504" s="2">
        <f>YEAR(Data!$D6504)</f>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2">
        <v>-10.046400000000002</v>
      </c>
    </row>
    <row r="6505" spans="1:22" ht="14.25" customHeight="1">
      <c r="A6505" s="2">
        <v>6504</v>
      </c>
      <c r="B6505" s="2" t="s">
        <v>8928</v>
      </c>
      <c r="C6505" s="2">
        <f>YEAR(Data!$D6505)</f>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2">
        <v>-13.4694</v>
      </c>
    </row>
    <row r="6506" spans="1:22" ht="14.25" customHeight="1">
      <c r="A6506" s="2">
        <v>6505</v>
      </c>
      <c r="B6506" s="2" t="s">
        <v>8929</v>
      </c>
      <c r="C6506" s="2">
        <f>YEAR(Data!$D6506)</f>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1247.6399999999999</v>
      </c>
      <c r="T6506" s="2">
        <v>3</v>
      </c>
      <c r="U6506" s="2">
        <v>0</v>
      </c>
      <c r="V6506" s="2">
        <v>349.33919999999995</v>
      </c>
    </row>
    <row r="6507" spans="1:22" ht="14.25" customHeight="1">
      <c r="A6507" s="2">
        <v>6506</v>
      </c>
      <c r="B6507" s="2" t="s">
        <v>8930</v>
      </c>
      <c r="C6507" s="2">
        <f>YEAR(Data!$D6507)</f>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2">
        <v>0.46409999999999996</v>
      </c>
    </row>
    <row r="6508" spans="1:22" ht="14.25" customHeight="1">
      <c r="A6508" s="2">
        <v>6507</v>
      </c>
      <c r="B6508" s="2" t="s">
        <v>8933</v>
      </c>
      <c r="C6508" s="2">
        <f>YEAR(Data!$D6508)</f>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19.136000000000003</v>
      </c>
      <c r="T6508" s="2">
        <v>4</v>
      </c>
      <c r="U6508" s="2">
        <v>0.2</v>
      </c>
      <c r="V6508" s="2">
        <v>5.9799999999999986</v>
      </c>
    </row>
    <row r="6509" spans="1:22" ht="14.25" customHeight="1">
      <c r="A6509" s="2">
        <v>6508</v>
      </c>
      <c r="B6509" s="2" t="s">
        <v>8933</v>
      </c>
      <c r="C6509" s="2">
        <f>YEAR(Data!$D6509)</f>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332.83200000000005</v>
      </c>
      <c r="T6509" s="2">
        <v>4</v>
      </c>
      <c r="U6509" s="2">
        <v>0.2</v>
      </c>
      <c r="V6509" s="2">
        <v>-24.962399999999988</v>
      </c>
    </row>
    <row r="6510" spans="1:22" ht="14.25" customHeight="1">
      <c r="A6510" s="2">
        <v>6509</v>
      </c>
      <c r="B6510" s="2" t="s">
        <v>8934</v>
      </c>
      <c r="C6510" s="2">
        <f>YEAR(Data!$D6510)</f>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2">
        <v>137.15100000000001</v>
      </c>
    </row>
    <row r="6511" spans="1:22" ht="14.25" customHeight="1">
      <c r="A6511" s="2">
        <v>6510</v>
      </c>
      <c r="B6511" s="2" t="s">
        <v>8934</v>
      </c>
      <c r="C6511" s="2">
        <f>YEAR(Data!$D6511)</f>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50.352000000000004</v>
      </c>
      <c r="T6511" s="2">
        <v>3</v>
      </c>
      <c r="U6511" s="2">
        <v>0.2</v>
      </c>
      <c r="V6511" s="2">
        <v>17.623199999999997</v>
      </c>
    </row>
    <row r="6512" spans="1:22" ht="14.25" customHeight="1">
      <c r="A6512" s="2">
        <v>6511</v>
      </c>
      <c r="B6512" s="2" t="s">
        <v>8934</v>
      </c>
      <c r="C6512" s="2">
        <f>YEAR(Data!$D6512)</f>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34.019999999999996</v>
      </c>
      <c r="T6512" s="2">
        <v>3</v>
      </c>
      <c r="U6512" s="2">
        <v>0</v>
      </c>
      <c r="V6512" s="2">
        <v>16.669799999999999</v>
      </c>
    </row>
    <row r="6513" spans="1:22" ht="14.25" customHeight="1">
      <c r="A6513" s="2">
        <v>6512</v>
      </c>
      <c r="B6513" s="2" t="s">
        <v>8935</v>
      </c>
      <c r="C6513" s="2">
        <f>YEAR(Data!$D6513)</f>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2">
        <v>8.1191999999999993</v>
      </c>
    </row>
    <row r="6514" spans="1:22" ht="14.25" customHeight="1">
      <c r="A6514" s="2">
        <v>6513</v>
      </c>
      <c r="B6514" s="2" t="s">
        <v>8935</v>
      </c>
      <c r="C6514" s="2">
        <f>YEAR(Data!$D6514)</f>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2">
        <v>5.6448</v>
      </c>
    </row>
    <row r="6515" spans="1:22" ht="14.25" customHeight="1">
      <c r="A6515" s="2">
        <v>6514</v>
      </c>
      <c r="B6515" s="2" t="s">
        <v>8935</v>
      </c>
      <c r="C6515" s="2">
        <f>YEAR(Data!$D6515)</f>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2">
        <v>140.59569999999999</v>
      </c>
    </row>
    <row r="6516" spans="1:22" ht="14.25" customHeight="1">
      <c r="A6516" s="2">
        <v>6515</v>
      </c>
      <c r="B6516" s="2" t="s">
        <v>8935</v>
      </c>
      <c r="C6516" s="2">
        <f>YEAR(Data!$D6516)</f>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206.38400000000001</v>
      </c>
      <c r="T6516" s="2">
        <v>2</v>
      </c>
      <c r="U6516" s="2">
        <v>0.2</v>
      </c>
      <c r="V6516" s="2">
        <v>23.218199999999996</v>
      </c>
    </row>
    <row r="6517" spans="1:22" ht="14.25" customHeight="1">
      <c r="A6517" s="2">
        <v>6516</v>
      </c>
      <c r="B6517" s="2" t="s">
        <v>8936</v>
      </c>
      <c r="C6517" s="2">
        <f>YEAR(Data!$D6517)</f>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218.35200000000003</v>
      </c>
      <c r="T6517" s="2">
        <v>3</v>
      </c>
      <c r="U6517" s="2">
        <v>0.2</v>
      </c>
      <c r="V6517" s="2">
        <v>0</v>
      </c>
    </row>
    <row r="6518" spans="1:22" ht="14.25" customHeight="1">
      <c r="A6518" s="2">
        <v>6517</v>
      </c>
      <c r="B6518" s="2" t="s">
        <v>8936</v>
      </c>
      <c r="C6518" s="2">
        <f>YEAR(Data!$D6518)</f>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2">
        <v>105.97999999999999</v>
      </c>
    </row>
    <row r="6519" spans="1:22" ht="14.25" customHeight="1">
      <c r="A6519" s="2">
        <v>6518</v>
      </c>
      <c r="B6519" s="2" t="s">
        <v>8936</v>
      </c>
      <c r="C6519" s="2">
        <f>YEAR(Data!$D6519)</f>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2">
        <v>41.706000000000003</v>
      </c>
    </row>
    <row r="6520" spans="1:22" ht="14.25" customHeight="1">
      <c r="A6520" s="2">
        <v>6519</v>
      </c>
      <c r="B6520" s="2" t="s">
        <v>8936</v>
      </c>
      <c r="C6520" s="2">
        <f>YEAR(Data!$D6520)</f>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2">
        <v>30.508800000000008</v>
      </c>
    </row>
    <row r="6521" spans="1:22" ht="14.25" customHeight="1">
      <c r="A6521" s="2">
        <v>6520</v>
      </c>
      <c r="B6521" s="2" t="s">
        <v>8936</v>
      </c>
      <c r="C6521" s="2">
        <f>YEAR(Data!$D6521)</f>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2">
        <v>0.83999999999999975</v>
      </c>
    </row>
    <row r="6522" spans="1:22" ht="14.25" customHeight="1">
      <c r="A6522" s="2">
        <v>6521</v>
      </c>
      <c r="B6522" s="2" t="s">
        <v>8937</v>
      </c>
      <c r="C6522" s="2">
        <f>YEAR(Data!$D6522)</f>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2">
        <v>2504.2215999999999</v>
      </c>
    </row>
    <row r="6523" spans="1:22" ht="14.25" customHeight="1">
      <c r="A6523" s="2">
        <v>6522</v>
      </c>
      <c r="B6523" s="2" t="s">
        <v>8937</v>
      </c>
      <c r="C6523" s="2">
        <f>YEAR(Data!$D6523)</f>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2">
        <v>72.640799999999999</v>
      </c>
    </row>
    <row r="6524" spans="1:22" ht="14.25" customHeight="1">
      <c r="A6524" s="2">
        <v>6523</v>
      </c>
      <c r="B6524" s="2" t="s">
        <v>8937</v>
      </c>
      <c r="C6524" s="2">
        <f>YEAR(Data!$D6524)</f>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2">
        <v>25.231499999999997</v>
      </c>
    </row>
    <row r="6525" spans="1:22" ht="14.25" customHeight="1">
      <c r="A6525" s="2">
        <v>6524</v>
      </c>
      <c r="B6525" s="2" t="s">
        <v>8940</v>
      </c>
      <c r="C6525" s="2">
        <f>YEAR(Data!$D6525)</f>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2">
        <v>3.2759999999999994</v>
      </c>
    </row>
    <row r="6526" spans="1:22" ht="14.25" customHeight="1">
      <c r="A6526" s="2">
        <v>6525</v>
      </c>
      <c r="B6526" s="2" t="s">
        <v>8940</v>
      </c>
      <c r="C6526" s="2">
        <f>YEAR(Data!$D6526)</f>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59.993999999999993</v>
      </c>
      <c r="T6526" s="2">
        <v>1</v>
      </c>
      <c r="U6526" s="2">
        <v>0.4</v>
      </c>
      <c r="V6526" s="2">
        <v>-12.998700000000007</v>
      </c>
    </row>
    <row r="6527" spans="1:22" ht="14.25" customHeight="1">
      <c r="A6527" s="2">
        <v>6526</v>
      </c>
      <c r="B6527" s="2" t="s">
        <v>8940</v>
      </c>
      <c r="C6527" s="2">
        <f>YEAR(Data!$D6527)</f>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2">
        <v>-4.7625000000000011</v>
      </c>
    </row>
    <row r="6528" spans="1:22" ht="14.25" customHeight="1">
      <c r="A6528" s="2">
        <v>6527</v>
      </c>
      <c r="B6528" s="2" t="s">
        <v>8940</v>
      </c>
      <c r="C6528" s="2">
        <f>YEAR(Data!$D6528)</f>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9.4200000000000017</v>
      </c>
      <c r="T6528" s="2">
        <v>5</v>
      </c>
      <c r="U6528" s="2">
        <v>0.7</v>
      </c>
      <c r="V6528" s="2">
        <v>-7.8500000000000014</v>
      </c>
    </row>
    <row r="6529" spans="1:22" ht="14.25" customHeight="1">
      <c r="A6529" s="2">
        <v>6528</v>
      </c>
      <c r="B6529" s="2" t="s">
        <v>8941</v>
      </c>
      <c r="C6529" s="2">
        <f>YEAR(Data!$D6529)</f>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2">
        <v>899.98199999999997</v>
      </c>
    </row>
    <row r="6530" spans="1:22" ht="14.25" customHeight="1">
      <c r="A6530" s="2">
        <v>6529</v>
      </c>
      <c r="B6530" s="2" t="s">
        <v>8942</v>
      </c>
      <c r="C6530" s="2">
        <f>YEAR(Data!$D6530)</f>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2">
        <v>56.26400000000001</v>
      </c>
    </row>
    <row r="6531" spans="1:22" ht="14.25" customHeight="1">
      <c r="A6531" s="2">
        <v>6530</v>
      </c>
      <c r="B6531" s="2" t="s">
        <v>8945</v>
      </c>
      <c r="C6531" s="2">
        <f>YEAR(Data!$D6531)</f>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6.9360000000000008</v>
      </c>
      <c r="T6531" s="2">
        <v>3</v>
      </c>
      <c r="U6531" s="2">
        <v>0.2</v>
      </c>
      <c r="V6531" s="2">
        <v>2.3409000000000004</v>
      </c>
    </row>
    <row r="6532" spans="1:22" ht="14.25" customHeight="1">
      <c r="A6532" s="2">
        <v>6531</v>
      </c>
      <c r="B6532" s="2" t="s">
        <v>8945</v>
      </c>
      <c r="C6532" s="2">
        <f>YEAR(Data!$D6532)</f>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v>
      </c>
      <c r="T6532" s="2">
        <v>3</v>
      </c>
      <c r="U6532" s="2">
        <v>0.8</v>
      </c>
      <c r="V6532" s="2">
        <v>-6.8633999999999986</v>
      </c>
    </row>
    <row r="6533" spans="1:22" ht="14.25" customHeight="1">
      <c r="A6533" s="2">
        <v>6532</v>
      </c>
      <c r="B6533" s="2" t="s">
        <v>8946</v>
      </c>
      <c r="C6533" s="2">
        <f>YEAR(Data!$D6533)</f>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2">
        <v>2.5519999999999996</v>
      </c>
    </row>
    <row r="6534" spans="1:22" ht="14.25" customHeight="1">
      <c r="A6534" s="2">
        <v>6533</v>
      </c>
      <c r="B6534" s="2" t="s">
        <v>8946</v>
      </c>
      <c r="C6534" s="2">
        <f>YEAR(Data!$D6534)</f>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2">
        <v>29.988</v>
      </c>
    </row>
    <row r="6535" spans="1:22" ht="14.25" customHeight="1">
      <c r="A6535" s="2">
        <v>6534</v>
      </c>
      <c r="B6535" s="2" t="s">
        <v>8946</v>
      </c>
      <c r="C6535" s="2">
        <f>YEAR(Data!$D6535)</f>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2">
        <v>143.982</v>
      </c>
    </row>
    <row r="6536" spans="1:22" ht="14.25" customHeight="1">
      <c r="A6536" s="2">
        <v>6535</v>
      </c>
      <c r="B6536" s="2" t="s">
        <v>8947</v>
      </c>
      <c r="C6536" s="2">
        <f>YEAR(Data!$D6536)</f>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2152.7760000000003</v>
      </c>
      <c r="T6536" s="2">
        <v>3</v>
      </c>
      <c r="U6536" s="2">
        <v>0.2</v>
      </c>
      <c r="V6536" s="2">
        <v>726.56189999999981</v>
      </c>
    </row>
    <row r="6537" spans="1:22" ht="14.25" customHeight="1">
      <c r="A6537" s="2">
        <v>6536</v>
      </c>
      <c r="B6537" s="2" t="s">
        <v>8947</v>
      </c>
      <c r="C6537" s="2">
        <f>YEAR(Data!$D6537)</f>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4007.8400000000006</v>
      </c>
      <c r="T6537" s="2">
        <v>10</v>
      </c>
      <c r="U6537" s="2">
        <v>0.2</v>
      </c>
      <c r="V6537" s="2">
        <v>-50.098000000000297</v>
      </c>
    </row>
    <row r="6538" spans="1:22" ht="14.25" customHeight="1">
      <c r="A6538" s="2">
        <v>6537</v>
      </c>
      <c r="B6538" s="2" t="s">
        <v>8948</v>
      </c>
      <c r="C6538" s="2">
        <f>YEAR(Data!$D6538)</f>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328.59000000000003</v>
      </c>
      <c r="T6538" s="2">
        <v>3</v>
      </c>
      <c r="U6538" s="2">
        <v>0.4</v>
      </c>
      <c r="V6538" s="2">
        <v>-147.8655</v>
      </c>
    </row>
    <row r="6539" spans="1:22" ht="14.25" customHeight="1">
      <c r="A6539" s="2">
        <v>6538</v>
      </c>
      <c r="B6539" s="2" t="s">
        <v>8948</v>
      </c>
      <c r="C6539" s="2">
        <f>YEAR(Data!$D6539)</f>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2">
        <v>-24.588000000000001</v>
      </c>
    </row>
    <row r="6540" spans="1:22" ht="14.25" customHeight="1">
      <c r="A6540" s="2">
        <v>6539</v>
      </c>
      <c r="B6540" s="2" t="s">
        <v>8949</v>
      </c>
      <c r="C6540" s="2">
        <f>YEAR(Data!$D6540)</f>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2">
        <v>41.337400000000002</v>
      </c>
    </row>
    <row r="6541" spans="1:22" ht="14.25" customHeight="1">
      <c r="A6541" s="2">
        <v>6540</v>
      </c>
      <c r="B6541" s="2" t="s">
        <v>8949</v>
      </c>
      <c r="C6541" s="2">
        <f>YEAR(Data!$D6541)</f>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2">
        <v>75.686000000000007</v>
      </c>
    </row>
    <row r="6542" spans="1:22" ht="14.25" customHeight="1">
      <c r="A6542" s="2">
        <v>6541</v>
      </c>
      <c r="B6542" s="2" t="s">
        <v>8950</v>
      </c>
      <c r="C6542" s="2">
        <f>YEAR(Data!$D6542)</f>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73.679999999999993</v>
      </c>
      <c r="T6542" s="2">
        <v>6</v>
      </c>
      <c r="U6542" s="2">
        <v>0</v>
      </c>
      <c r="V6542" s="2">
        <v>34.629599999999996</v>
      </c>
    </row>
    <row r="6543" spans="1:22" ht="14.25" customHeight="1">
      <c r="A6543" s="2">
        <v>6542</v>
      </c>
      <c r="B6543" s="2" t="s">
        <v>8950</v>
      </c>
      <c r="C6543" s="2">
        <f>YEAR(Data!$D6543)</f>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2">
        <v>23.786399999999986</v>
      </c>
    </row>
    <row r="6544" spans="1:22" ht="14.25" customHeight="1">
      <c r="A6544" s="2">
        <v>6543</v>
      </c>
      <c r="B6544" s="2" t="s">
        <v>8950</v>
      </c>
      <c r="C6544" s="2">
        <f>YEAR(Data!$D6544)</f>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2">
        <v>10.787999999999997</v>
      </c>
    </row>
    <row r="6545" spans="1:22" ht="14.25" customHeight="1">
      <c r="A6545" s="2">
        <v>6544</v>
      </c>
      <c r="B6545" s="2" t="s">
        <v>8950</v>
      </c>
      <c r="C6545" s="2">
        <f>YEAR(Data!$D6545)</f>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2">
        <v>7.9895999999999994</v>
      </c>
    </row>
    <row r="6546" spans="1:22" ht="14.25" customHeight="1">
      <c r="A6546" s="2">
        <v>6545</v>
      </c>
      <c r="B6546" s="2" t="s">
        <v>8951</v>
      </c>
      <c r="C6546" s="2">
        <f>YEAR(Data!$D6546)</f>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58.170000000000009</v>
      </c>
      <c r="T6546" s="2">
        <v>5</v>
      </c>
      <c r="U6546" s="2">
        <v>0.7</v>
      </c>
      <c r="V6546" s="2">
        <v>-46.53600000000003</v>
      </c>
    </row>
    <row r="6547" spans="1:22" ht="14.25" customHeight="1">
      <c r="A6547" s="2">
        <v>6546</v>
      </c>
      <c r="B6547" s="2" t="s">
        <v>8951</v>
      </c>
      <c r="C6547" s="2">
        <f>YEAR(Data!$D6547)</f>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2">
        <v>1.764</v>
      </c>
    </row>
    <row r="6548" spans="1:22" ht="14.25" customHeight="1">
      <c r="A6548" s="2">
        <v>6547</v>
      </c>
      <c r="B6548" s="2" t="s">
        <v>8951</v>
      </c>
      <c r="C6548" s="2">
        <f>YEAR(Data!$D6548)</f>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24.784000000000002</v>
      </c>
      <c r="T6548" s="2">
        <v>1</v>
      </c>
      <c r="U6548" s="2">
        <v>0.2</v>
      </c>
      <c r="V6548" s="2">
        <v>7.7449999999999983</v>
      </c>
    </row>
    <row r="6549" spans="1:22" ht="14.25" customHeight="1">
      <c r="A6549" s="2">
        <v>6548</v>
      </c>
      <c r="B6549" s="2" t="s">
        <v>8952</v>
      </c>
      <c r="C6549" s="2">
        <f>YEAR(Data!$D6549)</f>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2">
        <v>-172.11720000000003</v>
      </c>
    </row>
    <row r="6550" spans="1:22" ht="14.25" customHeight="1">
      <c r="A6550" s="2">
        <v>6549</v>
      </c>
      <c r="B6550" s="2" t="s">
        <v>8952</v>
      </c>
      <c r="C6550" s="2">
        <f>YEAR(Data!$D6550)</f>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2">
        <v>5.6783999999999981</v>
      </c>
    </row>
    <row r="6551" spans="1:22" ht="14.25" customHeight="1">
      <c r="A6551" s="2">
        <v>6550</v>
      </c>
      <c r="B6551" s="2" t="s">
        <v>8953</v>
      </c>
      <c r="C6551" s="2">
        <f>YEAR(Data!$D6551)</f>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2">
        <v>38.970000000000006</v>
      </c>
    </row>
    <row r="6552" spans="1:22" ht="14.25" customHeight="1">
      <c r="A6552" s="2">
        <v>6551</v>
      </c>
      <c r="B6552" s="2" t="s">
        <v>8954</v>
      </c>
      <c r="C6552" s="2">
        <f>YEAR(Data!$D6552)</f>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327.56399999999996</v>
      </c>
      <c r="T6552" s="2">
        <v>4</v>
      </c>
      <c r="U6552" s="2">
        <v>0.1</v>
      </c>
      <c r="V6552" s="2">
        <v>21.837600000000023</v>
      </c>
    </row>
    <row r="6553" spans="1:22" ht="14.25" customHeight="1">
      <c r="A6553" s="2">
        <v>6552</v>
      </c>
      <c r="B6553" s="2" t="s">
        <v>8955</v>
      </c>
      <c r="C6553" s="2">
        <f>YEAR(Data!$D6553)</f>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2">
        <v>6.4127999999999998</v>
      </c>
    </row>
    <row r="6554" spans="1:22" ht="14.25" customHeight="1">
      <c r="A6554" s="2">
        <v>6553</v>
      </c>
      <c r="B6554" s="2" t="s">
        <v>8955</v>
      </c>
      <c r="C6554" s="2">
        <f>YEAR(Data!$D6554)</f>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2">
        <v>7.9449999999999932</v>
      </c>
    </row>
    <row r="6555" spans="1:22" ht="14.25" customHeight="1">
      <c r="A6555" s="2">
        <v>6554</v>
      </c>
      <c r="B6555" s="2" t="s">
        <v>8956</v>
      </c>
      <c r="C6555" s="2">
        <f>YEAR(Data!$D6555)</f>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2">
        <v>71.992800000000003</v>
      </c>
    </row>
    <row r="6556" spans="1:22" ht="14.25" customHeight="1">
      <c r="A6556" s="2">
        <v>6555</v>
      </c>
      <c r="B6556" s="2" t="s">
        <v>8956</v>
      </c>
      <c r="C6556" s="2">
        <f>YEAR(Data!$D6556)</f>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505.32000000000005</v>
      </c>
      <c r="T6556" s="2">
        <v>3</v>
      </c>
      <c r="U6556" s="2">
        <v>0.2</v>
      </c>
      <c r="V6556" s="2">
        <v>31.582499999999953</v>
      </c>
    </row>
    <row r="6557" spans="1:22" ht="14.25" customHeight="1">
      <c r="A6557" s="2">
        <v>6556</v>
      </c>
      <c r="B6557" s="2" t="s">
        <v>8956</v>
      </c>
      <c r="C6557" s="2">
        <f>YEAR(Data!$D6557)</f>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2">
        <v>1.2375999999999996</v>
      </c>
    </row>
    <row r="6558" spans="1:22" ht="14.25" customHeight="1">
      <c r="A6558" s="2">
        <v>6557</v>
      </c>
      <c r="B6558" s="2" t="s">
        <v>8956</v>
      </c>
      <c r="C6558" s="2">
        <f>YEAR(Data!$D6558)</f>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8.6819999999999968</v>
      </c>
      <c r="T6558" s="2">
        <v>1</v>
      </c>
      <c r="U6558" s="2">
        <v>0.8</v>
      </c>
      <c r="V6558" s="2">
        <v>-14.759400000000003</v>
      </c>
    </row>
    <row r="6559" spans="1:22" ht="14.25" customHeight="1">
      <c r="A6559" s="2">
        <v>6558</v>
      </c>
      <c r="B6559" s="2" t="s">
        <v>8956</v>
      </c>
      <c r="C6559" s="2">
        <f>YEAR(Data!$D6559)</f>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24.424000000000003</v>
      </c>
      <c r="T6559" s="2">
        <v>1</v>
      </c>
      <c r="U6559" s="2">
        <v>0.2</v>
      </c>
      <c r="V6559" s="2">
        <v>7.9378000000000002</v>
      </c>
    </row>
    <row r="6560" spans="1:22" ht="14.25" customHeight="1">
      <c r="A6560" s="2">
        <v>6559</v>
      </c>
      <c r="B6560" s="2" t="s">
        <v>8959</v>
      </c>
      <c r="C6560" s="2">
        <f>YEAR(Data!$D6560)</f>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2">
        <v>169.18200000000004</v>
      </c>
    </row>
    <row r="6561" spans="1:22" ht="14.25" customHeight="1">
      <c r="A6561" s="2">
        <v>6560</v>
      </c>
      <c r="B6561" s="2" t="s">
        <v>8960</v>
      </c>
      <c r="C6561" s="2">
        <f>YEAR(Data!$D6561)</f>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419.90000000000003</v>
      </c>
      <c r="T6561" s="2">
        <v>5</v>
      </c>
      <c r="U6561" s="2">
        <v>0</v>
      </c>
      <c r="V6561" s="2">
        <v>197.35299999999998</v>
      </c>
    </row>
    <row r="6562" spans="1:22" ht="14.25" customHeight="1">
      <c r="A6562" s="2">
        <v>6561</v>
      </c>
      <c r="B6562" s="2" t="s">
        <v>8960</v>
      </c>
      <c r="C6562" s="2">
        <f>YEAR(Data!$D6562)</f>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2">
        <v>1.512</v>
      </c>
    </row>
    <row r="6563" spans="1:22" ht="14.25" customHeight="1">
      <c r="A6563" s="2">
        <v>6562</v>
      </c>
      <c r="B6563" s="2" t="s">
        <v>8961</v>
      </c>
      <c r="C6563" s="2">
        <f>YEAR(Data!$D6563)</f>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v>
      </c>
      <c r="T6563" s="2">
        <v>5</v>
      </c>
      <c r="U6563" s="2">
        <v>0.8</v>
      </c>
      <c r="V6563" s="2">
        <v>-90.774000000000029</v>
      </c>
    </row>
    <row r="6564" spans="1:22" ht="14.25" customHeight="1">
      <c r="A6564" s="2">
        <v>6563</v>
      </c>
      <c r="B6564" s="2" t="s">
        <v>8962</v>
      </c>
      <c r="C6564" s="2">
        <f>YEAR(Data!$D6564)</f>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2">
        <v>7.9085999999999999</v>
      </c>
    </row>
    <row r="6565" spans="1:22" ht="14.25" customHeight="1">
      <c r="A6565" s="2">
        <v>6564</v>
      </c>
      <c r="B6565" s="2" t="s">
        <v>8962</v>
      </c>
      <c r="C6565" s="2">
        <f>YEAR(Data!$D6565)</f>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2">
        <v>-38.849999999999994</v>
      </c>
    </row>
    <row r="6566" spans="1:22" ht="14.25" customHeight="1">
      <c r="A6566" s="2">
        <v>6565</v>
      </c>
      <c r="B6566" s="2" t="s">
        <v>8962</v>
      </c>
      <c r="C6566" s="2">
        <f>YEAR(Data!$D6566)</f>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2">
        <v>2.5055999999999998</v>
      </c>
    </row>
    <row r="6567" spans="1:22" ht="14.25" customHeight="1">
      <c r="A6567" s="2">
        <v>6566</v>
      </c>
      <c r="B6567" s="2" t="s">
        <v>8962</v>
      </c>
      <c r="C6567" s="2">
        <f>YEAR(Data!$D6567)</f>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2">
        <v>244.24959999999999</v>
      </c>
    </row>
    <row r="6568" spans="1:22" ht="14.25" customHeight="1">
      <c r="A6568" s="2">
        <v>6567</v>
      </c>
      <c r="B6568" s="2" t="s">
        <v>8963</v>
      </c>
      <c r="C6568" s="2">
        <f>YEAR(Data!$D6568)</f>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243.99199999999996</v>
      </c>
      <c r="T6568" s="2">
        <v>4</v>
      </c>
      <c r="U6568" s="2">
        <v>0.8</v>
      </c>
      <c r="V6568" s="2">
        <v>-426.9860000000001</v>
      </c>
    </row>
    <row r="6569" spans="1:22" ht="14.25" customHeight="1">
      <c r="A6569" s="2">
        <v>6568</v>
      </c>
      <c r="B6569" s="2" t="s">
        <v>8963</v>
      </c>
      <c r="C6569" s="2">
        <f>YEAR(Data!$D6569)</f>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7.120000000000001</v>
      </c>
      <c r="T6569" s="2">
        <v>5</v>
      </c>
      <c r="U6569" s="2">
        <v>0.2</v>
      </c>
      <c r="V6569" s="2">
        <v>0.71199999999999974</v>
      </c>
    </row>
    <row r="6570" spans="1:22" ht="14.25" customHeight="1">
      <c r="A6570" s="2">
        <v>6569</v>
      </c>
      <c r="B6570" s="2" t="s">
        <v>8964</v>
      </c>
      <c r="C6570" s="2">
        <f>YEAR(Data!$D6570)</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row>
    <row r="6571" spans="1:22" ht="14.25" customHeight="1">
      <c r="A6571" s="2">
        <v>6570</v>
      </c>
      <c r="B6571" s="2" t="s">
        <v>8964</v>
      </c>
      <c r="C6571" s="2">
        <f>YEAR(Data!$D6571)</f>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2">
        <v>-18.117599999999996</v>
      </c>
    </row>
    <row r="6572" spans="1:22" ht="14.25" customHeight="1">
      <c r="A6572" s="2">
        <v>6571</v>
      </c>
      <c r="B6572" s="2" t="s">
        <v>8964</v>
      </c>
      <c r="C6572" s="2">
        <f>YEAR(Data!$D6572)</f>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2">
        <v>50.40629999999998</v>
      </c>
    </row>
    <row r="6573" spans="1:22" ht="14.25" customHeight="1">
      <c r="A6573" s="2">
        <v>6572</v>
      </c>
      <c r="B6573" s="2" t="s">
        <v>8964</v>
      </c>
      <c r="C6573" s="2">
        <f>YEAR(Data!$D6573)</f>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2">
        <v>28.496999999999957</v>
      </c>
    </row>
    <row r="6574" spans="1:22" ht="14.25" customHeight="1">
      <c r="A6574" s="2">
        <v>6573</v>
      </c>
      <c r="B6574" s="2" t="s">
        <v>8965</v>
      </c>
      <c r="C6574" s="2">
        <f>YEAR(Data!$D6574)</f>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2">
        <v>5.8604000000000003</v>
      </c>
    </row>
    <row r="6575" spans="1:22" ht="14.25" customHeight="1">
      <c r="A6575" s="2">
        <v>6574</v>
      </c>
      <c r="B6575" s="2" t="s">
        <v>8966</v>
      </c>
      <c r="C6575" s="2">
        <f>YEAR(Data!$D6575)</f>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2">
        <v>67.608000000000004</v>
      </c>
    </row>
    <row r="6576" spans="1:22" ht="14.25" customHeight="1">
      <c r="A6576" s="2">
        <v>6575</v>
      </c>
      <c r="B6576" s="2" t="s">
        <v>8966</v>
      </c>
      <c r="C6576" s="2">
        <f>YEAR(Data!$D6576)</f>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2">
        <v>118.37040000000002</v>
      </c>
    </row>
    <row r="6577" spans="1:22" ht="14.25" customHeight="1">
      <c r="A6577" s="2">
        <v>6576</v>
      </c>
      <c r="B6577" s="2" t="s">
        <v>8969</v>
      </c>
      <c r="C6577" s="2">
        <f>YEAR(Data!$D6577)</f>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2">
        <v>440.76480000000004</v>
      </c>
    </row>
    <row r="6578" spans="1:22" ht="14.25" customHeight="1">
      <c r="A6578" s="2">
        <v>6577</v>
      </c>
      <c r="B6578" s="2" t="s">
        <v>8969</v>
      </c>
      <c r="C6578" s="2">
        <f>YEAR(Data!$D6578)</f>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2">
        <v>-17.035200000000003</v>
      </c>
    </row>
    <row r="6579" spans="1:22" ht="14.25" customHeight="1">
      <c r="A6579" s="2">
        <v>6578</v>
      </c>
      <c r="B6579" s="2" t="s">
        <v>8970</v>
      </c>
      <c r="C6579" s="2">
        <f>YEAR(Data!$D6579)</f>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2">
        <v>50.442599999999977</v>
      </c>
    </row>
    <row r="6580" spans="1:22" ht="14.25" customHeight="1">
      <c r="A6580" s="2">
        <v>6579</v>
      </c>
      <c r="B6580" s="2" t="s">
        <v>8971</v>
      </c>
      <c r="C6580" s="2">
        <f>YEAR(Data!$D6580)</f>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1007.9440000000002</v>
      </c>
      <c r="T6580" s="2">
        <v>7</v>
      </c>
      <c r="U6580" s="2">
        <v>0.2</v>
      </c>
      <c r="V6580" s="2">
        <v>75.595799999999997</v>
      </c>
    </row>
    <row r="6581" spans="1:22" ht="14.25" customHeight="1">
      <c r="A6581" s="2">
        <v>6580</v>
      </c>
      <c r="B6581" s="2" t="s">
        <v>8972</v>
      </c>
      <c r="C6581" s="2">
        <f>YEAR(Data!$D6581)</f>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2">
        <v>3.2063999999999999</v>
      </c>
    </row>
    <row r="6582" spans="1:22" ht="14.25" customHeight="1">
      <c r="A6582" s="2">
        <v>6581</v>
      </c>
      <c r="B6582" s="2" t="s">
        <v>8972</v>
      </c>
      <c r="C6582" s="2">
        <f>YEAR(Data!$D6582)</f>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2">
        <v>2.2517999999999998</v>
      </c>
    </row>
    <row r="6583" spans="1:22" ht="14.25" customHeight="1">
      <c r="A6583" s="2">
        <v>6582</v>
      </c>
      <c r="B6583" s="2" t="s">
        <v>8972</v>
      </c>
      <c r="C6583" s="2">
        <f>YEAR(Data!$D6583)</f>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2">
        <v>30.581999999999987</v>
      </c>
    </row>
    <row r="6584" spans="1:22" ht="14.25" customHeight="1">
      <c r="A6584" s="2">
        <v>6583</v>
      </c>
      <c r="B6584" s="2" t="s">
        <v>8975</v>
      </c>
      <c r="C6584" s="2">
        <f>YEAR(Data!$D6584)</f>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2">
        <v>86.385600000000011</v>
      </c>
    </row>
    <row r="6585" spans="1:22" ht="14.25" customHeight="1">
      <c r="A6585" s="2">
        <v>6584</v>
      </c>
      <c r="B6585" s="2" t="s">
        <v>8976</v>
      </c>
      <c r="C6585" s="2">
        <f>YEAR(Data!$D6585)</f>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2">
        <v>29.562599999999986</v>
      </c>
    </row>
    <row r="6586" spans="1:22" ht="14.25" customHeight="1">
      <c r="A6586" s="2">
        <v>6585</v>
      </c>
      <c r="B6586" s="2" t="s">
        <v>8976</v>
      </c>
      <c r="C6586" s="2">
        <f>YEAR(Data!$D6586)</f>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2">
        <v>67.990000000000009</v>
      </c>
    </row>
    <row r="6587" spans="1:22" ht="14.25" customHeight="1">
      <c r="A6587" s="2">
        <v>6586</v>
      </c>
      <c r="B6587" s="2" t="s">
        <v>8976</v>
      </c>
      <c r="C6587" s="2">
        <f>YEAR(Data!$D6587)</f>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2">
        <v>3.8720000000000003</v>
      </c>
    </row>
    <row r="6588" spans="1:22" ht="14.25" customHeight="1">
      <c r="A6588" s="2">
        <v>6587</v>
      </c>
      <c r="B6588" s="2" t="s">
        <v>8976</v>
      </c>
      <c r="C6588" s="2">
        <f>YEAR(Data!$D6588)</f>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2">
        <v>5.7071999999999976</v>
      </c>
    </row>
    <row r="6589" spans="1:22" ht="14.25" customHeight="1">
      <c r="A6589" s="2">
        <v>6588</v>
      </c>
      <c r="B6589" s="2" t="s">
        <v>8976</v>
      </c>
      <c r="C6589" s="2">
        <f>YEAR(Data!$D6589)</f>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2">
        <v>69.67619999999998</v>
      </c>
    </row>
    <row r="6590" spans="1:22" ht="14.25" customHeight="1">
      <c r="A6590" s="2">
        <v>6589</v>
      </c>
      <c r="B6590" s="2" t="s">
        <v>8976</v>
      </c>
      <c r="C6590" s="2">
        <f>YEAR(Data!$D6590)</f>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14.940000000000001</v>
      </c>
      <c r="T6590" s="2">
        <v>3</v>
      </c>
      <c r="U6590" s="2">
        <v>0</v>
      </c>
      <c r="V6590" s="2">
        <v>7.1712000000000007</v>
      </c>
    </row>
    <row r="6591" spans="1:22" ht="14.25" customHeight="1">
      <c r="A6591" s="2">
        <v>6590</v>
      </c>
      <c r="B6591" s="2" t="s">
        <v>8976</v>
      </c>
      <c r="C6591" s="2">
        <f>YEAR(Data!$D6591)</f>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2">
        <v>11.585999999999984</v>
      </c>
    </row>
    <row r="6592" spans="1:22" ht="14.25" customHeight="1">
      <c r="A6592" s="2">
        <v>6591</v>
      </c>
      <c r="B6592" s="2" t="s">
        <v>8977</v>
      </c>
      <c r="C6592" s="2">
        <f>YEAR(Data!$D6592)</f>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2">
        <v>3.2213999999999996</v>
      </c>
    </row>
    <row r="6593" spans="1:22" ht="14.25" customHeight="1">
      <c r="A6593" s="2">
        <v>6592</v>
      </c>
      <c r="B6593" s="2" t="s">
        <v>8979</v>
      </c>
      <c r="C6593" s="2">
        <f>YEAR(Data!$D6593)</f>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34.650000000000006</v>
      </c>
      <c r="T6593" s="2">
        <v>3</v>
      </c>
      <c r="U6593" s="2">
        <v>0</v>
      </c>
      <c r="V6593" s="2">
        <v>9.702</v>
      </c>
    </row>
    <row r="6594" spans="1:22" ht="14.25" customHeight="1">
      <c r="A6594" s="2">
        <v>6593</v>
      </c>
      <c r="B6594" s="2" t="s">
        <v>8979</v>
      </c>
      <c r="C6594" s="2">
        <f>YEAR(Data!$D6594)</f>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2">
        <v>1.7324999999999999</v>
      </c>
    </row>
    <row r="6595" spans="1:22" ht="14.25" customHeight="1">
      <c r="A6595" s="2">
        <v>6594</v>
      </c>
      <c r="B6595" s="2" t="s">
        <v>8980</v>
      </c>
      <c r="C6595" s="2">
        <f>YEAR(Data!$D6595)</f>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33.568000000000005</v>
      </c>
      <c r="T6595" s="2">
        <v>2</v>
      </c>
      <c r="U6595" s="2">
        <v>0.2</v>
      </c>
      <c r="V6595" s="2">
        <v>11.748799999999997</v>
      </c>
    </row>
    <row r="6596" spans="1:22" ht="14.25" customHeight="1">
      <c r="A6596" s="2">
        <v>6595</v>
      </c>
      <c r="B6596" s="2" t="s">
        <v>8981</v>
      </c>
      <c r="C6596" s="2">
        <f>YEAR(Data!$D6596)</f>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125.92999999999999</v>
      </c>
      <c r="T6596" s="2">
        <v>7</v>
      </c>
      <c r="U6596" s="2">
        <v>0</v>
      </c>
      <c r="V6596" s="2">
        <v>35.260400000000004</v>
      </c>
    </row>
    <row r="6597" spans="1:22" ht="14.25" customHeight="1">
      <c r="A6597" s="2">
        <v>6596</v>
      </c>
      <c r="B6597" s="2" t="s">
        <v>8982</v>
      </c>
      <c r="C6597" s="2">
        <f>YEAR(Data!$D6597)</f>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11.760000000000002</v>
      </c>
      <c r="T6597" s="2">
        <v>5</v>
      </c>
      <c r="U6597" s="2">
        <v>0.7</v>
      </c>
      <c r="V6597" s="2">
        <v>-7.8399999999999963</v>
      </c>
    </row>
    <row r="6598" spans="1:22" ht="14.25" customHeight="1">
      <c r="A6598" s="2">
        <v>6597</v>
      </c>
      <c r="B6598" s="2" t="s">
        <v>8982</v>
      </c>
      <c r="C6598" s="2">
        <f>YEAR(Data!$D6598)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2">
        <v>1.8703999999999998</v>
      </c>
    </row>
    <row r="6599" spans="1:22" ht="14.25" customHeight="1">
      <c r="A6599" s="2">
        <v>6598</v>
      </c>
      <c r="B6599" s="2" t="s">
        <v>8983</v>
      </c>
      <c r="C6599" s="2">
        <f>YEAR(Data!$D6599)</f>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1.3650000000000002</v>
      </c>
      <c r="T6599" s="2">
        <v>1</v>
      </c>
      <c r="U6599" s="2">
        <v>0.7</v>
      </c>
      <c r="V6599" s="2">
        <v>-0.9099999999999997</v>
      </c>
    </row>
    <row r="6600" spans="1:22" ht="14.25" customHeight="1">
      <c r="A6600" s="2">
        <v>6599</v>
      </c>
      <c r="B6600" s="2" t="s">
        <v>8983</v>
      </c>
      <c r="C6600" s="2">
        <f>YEAR(Data!$D6600)</f>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2">
        <v>22.480800000000002</v>
      </c>
    </row>
    <row r="6601" spans="1:22" ht="14.25" customHeight="1">
      <c r="A6601" s="2">
        <v>6600</v>
      </c>
      <c r="B6601" s="2" t="s">
        <v>8984</v>
      </c>
      <c r="C6601" s="2">
        <f>YEAR(Data!$D6601)</f>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2">
        <v>23.680799999999998</v>
      </c>
    </row>
    <row r="6602" spans="1:22" ht="14.25" customHeight="1">
      <c r="A6602" s="2">
        <v>6601</v>
      </c>
      <c r="B6602" s="2" t="s">
        <v>8984</v>
      </c>
      <c r="C6602" s="2">
        <f>YEAR(Data!$D6602)</f>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2">
        <v>73.41</v>
      </c>
    </row>
    <row r="6603" spans="1:22" ht="14.25" customHeight="1">
      <c r="A6603" s="2">
        <v>6602</v>
      </c>
      <c r="B6603" s="2" t="s">
        <v>8984</v>
      </c>
      <c r="C6603" s="2">
        <f>YEAR(Data!$D6603)</f>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2">
        <v>64.756799999999998</v>
      </c>
    </row>
    <row r="6604" spans="1:22" ht="14.25" customHeight="1">
      <c r="A6604" s="2">
        <v>6603</v>
      </c>
      <c r="B6604" s="2" t="s">
        <v>8984</v>
      </c>
      <c r="C6604" s="2">
        <f>YEAR(Data!$D6604)</f>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2">
        <v>7.2035999999999998</v>
      </c>
    </row>
    <row r="6605" spans="1:22" ht="14.25" customHeight="1">
      <c r="A6605" s="2">
        <v>6604</v>
      </c>
      <c r="B6605" s="2" t="s">
        <v>8985</v>
      </c>
      <c r="C6605" s="2">
        <f>YEAR(Data!$D6605)</f>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2">
        <v>-32.929200000000002</v>
      </c>
    </row>
    <row r="6606" spans="1:22" ht="14.25" customHeight="1">
      <c r="A6606" s="2">
        <v>6605</v>
      </c>
      <c r="B6606" s="2" t="s">
        <v>8987</v>
      </c>
      <c r="C6606" s="2">
        <f>YEAR(Data!$D6606)</f>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5.9399999999999995</v>
      </c>
      <c r="T6606" s="2">
        <v>3</v>
      </c>
      <c r="U6606" s="2">
        <v>0</v>
      </c>
      <c r="V6606" s="2">
        <v>0</v>
      </c>
    </row>
    <row r="6607" spans="1:22" ht="14.25" customHeight="1">
      <c r="A6607" s="2">
        <v>6606</v>
      </c>
      <c r="B6607" s="2" t="s">
        <v>8987</v>
      </c>
      <c r="C6607" s="2">
        <f>YEAR(Data!$D6607)</f>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2">
        <v>21.772800000000004</v>
      </c>
    </row>
    <row r="6608" spans="1:22" ht="14.25" customHeight="1">
      <c r="A6608" s="2">
        <v>6607</v>
      </c>
      <c r="B6608" s="2" t="s">
        <v>8987</v>
      </c>
      <c r="C6608" s="2">
        <f>YEAR(Data!$D6608)</f>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2">
        <v>23.756399999999985</v>
      </c>
    </row>
    <row r="6609" spans="1:22" ht="14.25" customHeight="1">
      <c r="A6609" s="2">
        <v>6608</v>
      </c>
      <c r="B6609" s="2" t="s">
        <v>8987</v>
      </c>
      <c r="C6609" s="2">
        <f>YEAR(Data!$D6609)</f>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484.70400000000006</v>
      </c>
      <c r="T6609" s="2">
        <v>6</v>
      </c>
      <c r="U6609" s="2">
        <v>0.2</v>
      </c>
      <c r="V6609" s="2">
        <v>-84.823200000000071</v>
      </c>
    </row>
    <row r="6610" spans="1:22" ht="14.25" customHeight="1">
      <c r="A6610" s="2">
        <v>6609</v>
      </c>
      <c r="B6610" s="2" t="s">
        <v>8987</v>
      </c>
      <c r="C6610" s="2">
        <f>YEAR(Data!$D6610)</f>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371.97600000000006</v>
      </c>
      <c r="T6610" s="2">
        <v>3</v>
      </c>
      <c r="U6610" s="2">
        <v>0.2</v>
      </c>
      <c r="V6610" s="2">
        <v>116.24249999999996</v>
      </c>
    </row>
    <row r="6611" spans="1:22" ht="14.25" customHeight="1">
      <c r="A6611" s="2">
        <v>6610</v>
      </c>
      <c r="B6611" s="2" t="s">
        <v>8988</v>
      </c>
      <c r="C6611" s="2">
        <f>YEAR(Data!$D6611)</f>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89.820000000000007</v>
      </c>
      <c r="T6611" s="2">
        <v>6</v>
      </c>
      <c r="U6611" s="2">
        <v>0</v>
      </c>
      <c r="V6611" s="2">
        <v>25.149600000000007</v>
      </c>
    </row>
    <row r="6612" spans="1:22" ht="14.25" customHeight="1">
      <c r="A6612" s="2">
        <v>6611</v>
      </c>
      <c r="B6612" s="2" t="s">
        <v>8989</v>
      </c>
      <c r="C6612" s="2">
        <f>YEAR(Data!$D6612)</f>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2">
        <v>6.0299999999999994</v>
      </c>
    </row>
    <row r="6613" spans="1:22" ht="14.25" customHeight="1">
      <c r="A6613" s="2">
        <v>6612</v>
      </c>
      <c r="B6613" s="2" t="s">
        <v>8990</v>
      </c>
      <c r="C6613" s="2">
        <f>YEAR(Data!$D6613)</f>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2">
        <v>51.829200000000014</v>
      </c>
    </row>
    <row r="6614" spans="1:22" ht="14.25" customHeight="1">
      <c r="A6614" s="2">
        <v>6613</v>
      </c>
      <c r="B6614" s="2" t="s">
        <v>8990</v>
      </c>
      <c r="C6614" s="2">
        <f>YEAR(Data!$D6614)</f>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21.299999999999997</v>
      </c>
      <c r="T6614" s="2">
        <v>3</v>
      </c>
      <c r="U6614" s="2">
        <v>0</v>
      </c>
      <c r="V6614" s="2">
        <v>9.7979999999999983</v>
      </c>
    </row>
    <row r="6615" spans="1:22" ht="14.25" customHeight="1">
      <c r="A6615" s="2">
        <v>6614</v>
      </c>
      <c r="B6615" s="2" t="s">
        <v>8990</v>
      </c>
      <c r="C6615" s="2">
        <f>YEAR(Data!$D6615)</f>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2">
        <v>131.58600000000001</v>
      </c>
    </row>
    <row r="6616" spans="1:22" ht="14.25" customHeight="1">
      <c r="A6616" s="2">
        <v>6615</v>
      </c>
      <c r="B6616" s="2" t="s">
        <v>8990</v>
      </c>
      <c r="C6616" s="2">
        <f>YEAR(Data!$D6616)</f>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2">
        <v>35.679599999999979</v>
      </c>
    </row>
    <row r="6617" spans="1:22" ht="14.25" customHeight="1">
      <c r="A6617" s="2">
        <v>6616</v>
      </c>
      <c r="B6617" s="2" t="s">
        <v>8991</v>
      </c>
      <c r="C6617" s="2">
        <f>YEAR(Data!$D6617)</f>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239.66599999999997</v>
      </c>
      <c r="T6617" s="2">
        <v>2</v>
      </c>
      <c r="U6617" s="2">
        <v>0.15</v>
      </c>
      <c r="V6617" s="2">
        <v>14.097999999999999</v>
      </c>
    </row>
    <row r="6618" spans="1:22" ht="14.25" customHeight="1">
      <c r="A6618" s="2">
        <v>6617</v>
      </c>
      <c r="B6618" s="2" t="s">
        <v>8991</v>
      </c>
      <c r="C6618" s="2">
        <f>YEAR(Data!$D6618)</f>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2">
        <v>10.799999999999999</v>
      </c>
    </row>
    <row r="6619" spans="1:22" ht="14.25" customHeight="1">
      <c r="A6619" s="2">
        <v>6618</v>
      </c>
      <c r="B6619" s="2" t="s">
        <v>8991</v>
      </c>
      <c r="C6619" s="2">
        <f>YEAR(Data!$D6619)</f>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2">
        <v>107.7216</v>
      </c>
    </row>
    <row r="6620" spans="1:22" ht="14.25" customHeight="1">
      <c r="A6620" s="2">
        <v>6619</v>
      </c>
      <c r="B6620" s="2" t="s">
        <v>8992</v>
      </c>
      <c r="C6620" s="2">
        <f>YEAR(Data!$D6620)</f>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32.400000000000006</v>
      </c>
      <c r="T6620" s="2">
        <v>5</v>
      </c>
      <c r="U6620" s="2">
        <v>0</v>
      </c>
      <c r="V6620" s="2">
        <v>15.552000000000001</v>
      </c>
    </row>
    <row r="6621" spans="1:22" ht="14.25" customHeight="1">
      <c r="A6621" s="2">
        <v>6620</v>
      </c>
      <c r="B6621" s="2" t="s">
        <v>8992</v>
      </c>
      <c r="C6621" s="2">
        <f>YEAR(Data!$D6621)</f>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2">
        <v>54.584400000000002</v>
      </c>
    </row>
    <row r="6622" spans="1:22" ht="14.25" customHeight="1">
      <c r="A6622" s="2">
        <v>6621</v>
      </c>
      <c r="B6622" s="2" t="s">
        <v>8992</v>
      </c>
      <c r="C6622" s="2">
        <f>YEAR(Data!$D6622)</f>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4164.0499999999993</v>
      </c>
      <c r="T6622" s="2">
        <v>5</v>
      </c>
      <c r="U6622" s="2">
        <v>0</v>
      </c>
      <c r="V6622" s="2">
        <v>83.281000000000063</v>
      </c>
    </row>
    <row r="6623" spans="1:22" ht="14.25" customHeight="1">
      <c r="A6623" s="2">
        <v>6622</v>
      </c>
      <c r="B6623" s="2" t="s">
        <v>8992</v>
      </c>
      <c r="C6623" s="2">
        <f>YEAR(Data!$D6623)</f>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2">
        <v>53.235000000000014</v>
      </c>
    </row>
    <row r="6624" spans="1:22" ht="14.25" customHeight="1">
      <c r="A6624" s="2">
        <v>6623</v>
      </c>
      <c r="B6624" s="2" t="s">
        <v>8993</v>
      </c>
      <c r="C6624" s="2">
        <f>YEAR(Data!$D6624)</f>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12.145199999999997</v>
      </c>
    </row>
    <row r="6625" spans="1:22" ht="14.25" customHeight="1">
      <c r="A6625" s="2">
        <v>6624</v>
      </c>
      <c r="B6625" s="2" t="s">
        <v>8993</v>
      </c>
      <c r="C6625" s="2">
        <f>YEAR(Data!$D6625)</f>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2">
        <v>27.485599999999998</v>
      </c>
    </row>
    <row r="6626" spans="1:22" ht="14.25" customHeight="1">
      <c r="A6626" s="2">
        <v>6625</v>
      </c>
      <c r="B6626" s="2" t="s">
        <v>8996</v>
      </c>
      <c r="C6626" s="2">
        <f>YEAR(Data!$D6626)</f>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2">
        <v>-13.170600000000007</v>
      </c>
    </row>
    <row r="6627" spans="1:22" ht="14.25" customHeight="1">
      <c r="A6627" s="2">
        <v>6626</v>
      </c>
      <c r="B6627" s="2" t="s">
        <v>8996</v>
      </c>
      <c r="C6627" s="2">
        <f>YEAR(Data!$D6627)</f>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2">
        <v>-8.5416000000000025</v>
      </c>
    </row>
    <row r="6628" spans="1:22" ht="14.25" customHeight="1">
      <c r="A6628" s="2">
        <v>6627</v>
      </c>
      <c r="B6628" s="2" t="s">
        <v>8998</v>
      </c>
      <c r="C6628" s="2">
        <f>YEAR(Data!$D6628)</f>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2">
        <v>2239.9871999999996</v>
      </c>
    </row>
    <row r="6629" spans="1:22" ht="14.25" customHeight="1">
      <c r="A6629" s="2">
        <v>6628</v>
      </c>
      <c r="B6629" s="2" t="s">
        <v>8999</v>
      </c>
      <c r="C6629" s="2">
        <f>YEAR(Data!$D6629)</f>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2">
        <v>6.2208000000000006</v>
      </c>
    </row>
    <row r="6630" spans="1:22" ht="14.25" customHeight="1">
      <c r="A6630" s="2">
        <v>6629</v>
      </c>
      <c r="B6630" s="2" t="s">
        <v>9000</v>
      </c>
      <c r="C6630" s="2">
        <f>YEAR(Data!$D6630)</f>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279.85999999999996</v>
      </c>
      <c r="T6630" s="2">
        <v>14</v>
      </c>
      <c r="U6630" s="2">
        <v>0</v>
      </c>
      <c r="V6630" s="2">
        <v>134.33279999999996</v>
      </c>
    </row>
    <row r="6631" spans="1:22" ht="14.25" customHeight="1">
      <c r="A6631" s="2">
        <v>6630</v>
      </c>
      <c r="B6631" s="2" t="s">
        <v>9001</v>
      </c>
      <c r="C6631" s="2">
        <f>YEAR(Data!$D6631)</f>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7.3800000000000008</v>
      </c>
      <c r="T6631" s="2">
        <v>5</v>
      </c>
      <c r="U6631" s="2">
        <v>0.7</v>
      </c>
      <c r="V6631" s="2">
        <v>-5.4120000000000008</v>
      </c>
    </row>
    <row r="6632" spans="1:22" ht="14.25" customHeight="1">
      <c r="A6632" s="2">
        <v>6631</v>
      </c>
      <c r="B6632" s="2" t="s">
        <v>9003</v>
      </c>
      <c r="C6632" s="2">
        <f>YEAR(Data!$D6632)</f>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698.35200000000009</v>
      </c>
      <c r="T6632" s="2">
        <v>3</v>
      </c>
      <c r="U6632" s="2">
        <v>0.2</v>
      </c>
      <c r="V6632" s="2">
        <v>52.376399999999961</v>
      </c>
    </row>
    <row r="6633" spans="1:22" ht="14.25" customHeight="1">
      <c r="A6633" s="2">
        <v>6632</v>
      </c>
      <c r="B6633" s="2" t="s">
        <v>9003</v>
      </c>
      <c r="C6633" s="2">
        <f>YEAR(Data!$D6633)</f>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2">
        <v>629.01</v>
      </c>
    </row>
    <row r="6634" spans="1:22" ht="14.25" customHeight="1">
      <c r="A6634" s="2">
        <v>6633</v>
      </c>
      <c r="B6634" s="2" t="s">
        <v>9004</v>
      </c>
      <c r="C6634" s="2">
        <f>YEAR(Data!$D6634)</f>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2">
        <v>15.254400000000004</v>
      </c>
    </row>
    <row r="6635" spans="1:22" ht="14.25" customHeight="1">
      <c r="A6635" s="2">
        <v>6634</v>
      </c>
      <c r="B6635" s="2" t="s">
        <v>9005</v>
      </c>
      <c r="C6635" s="2">
        <f>YEAR(Data!$D6635)</f>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2">
        <v>85.995700000000014</v>
      </c>
    </row>
    <row r="6636" spans="1:22" ht="14.25" customHeight="1">
      <c r="A6636" s="2">
        <v>6635</v>
      </c>
      <c r="B6636" s="2" t="s">
        <v>9006</v>
      </c>
      <c r="C6636" s="2">
        <f>YEAR(Data!$D6636)</f>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68.541000000000011</v>
      </c>
      <c r="T6636" s="2">
        <v>11</v>
      </c>
      <c r="U6636" s="2">
        <v>0.7</v>
      </c>
      <c r="V6636" s="2">
        <v>-52.548099999999991</v>
      </c>
    </row>
    <row r="6637" spans="1:22" ht="14.25" customHeight="1">
      <c r="A6637" s="2">
        <v>6636</v>
      </c>
      <c r="B6637" s="2" t="s">
        <v>9006</v>
      </c>
      <c r="C6637" s="2">
        <f>YEAR(Data!$D6637)</f>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2">
        <v>70.55639999999994</v>
      </c>
    </row>
    <row r="6638" spans="1:22" ht="14.25" customHeight="1">
      <c r="A6638" s="2">
        <v>6637</v>
      </c>
      <c r="B6638" s="2" t="s">
        <v>9006</v>
      </c>
      <c r="C6638" s="2">
        <f>YEAR(Data!$D6638)</f>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122.12000000000002</v>
      </c>
      <c r="T6638" s="2">
        <v>5</v>
      </c>
      <c r="U6638" s="2">
        <v>0.2</v>
      </c>
      <c r="V6638" s="2">
        <v>39.689000000000007</v>
      </c>
    </row>
    <row r="6639" spans="1:22" ht="14.25" customHeight="1">
      <c r="A6639" s="2">
        <v>6638</v>
      </c>
      <c r="B6639" s="2" t="s">
        <v>9007</v>
      </c>
      <c r="C6639" s="2">
        <f>YEAR(Data!$D6639)</f>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2">
        <v>2.027099999999999</v>
      </c>
    </row>
    <row r="6640" spans="1:22" ht="14.25" customHeight="1">
      <c r="A6640" s="2">
        <v>6639</v>
      </c>
      <c r="B6640" s="2" t="s">
        <v>9007</v>
      </c>
      <c r="C6640" s="2">
        <f>YEAR(Data!$D6640)</f>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2">
        <v>36.255599999999994</v>
      </c>
    </row>
    <row r="6641" spans="1:22" ht="14.25" customHeight="1">
      <c r="A6641" s="2">
        <v>6640</v>
      </c>
      <c r="B6641" s="2" t="s">
        <v>9008</v>
      </c>
      <c r="C6641" s="2">
        <f>YEAR(Data!$D6641)</f>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2">
        <v>-734.52639999999997</v>
      </c>
    </row>
    <row r="6642" spans="1:22" ht="14.25" customHeight="1">
      <c r="A6642" s="2">
        <v>6641</v>
      </c>
      <c r="B6642" s="2" t="s">
        <v>9009</v>
      </c>
      <c r="C6642" s="2">
        <f>YEAR(Data!$D6642)</f>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2">
        <v>60.422399999999996</v>
      </c>
    </row>
    <row r="6643" spans="1:22" ht="14.25" customHeight="1">
      <c r="A6643" s="2">
        <v>6642</v>
      </c>
      <c r="B6643" s="2" t="s">
        <v>9009</v>
      </c>
      <c r="C6643" s="2">
        <f>YEAR(Data!$D6643)</f>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2">
        <v>29.518599999999999</v>
      </c>
    </row>
    <row r="6644" spans="1:22" ht="14.25" customHeight="1">
      <c r="A6644" s="2">
        <v>6643</v>
      </c>
      <c r="B6644" s="2" t="s">
        <v>9009</v>
      </c>
      <c r="C6644" s="2">
        <f>YEAR(Data!$D6644)</f>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133.20000000000002</v>
      </c>
      <c r="T6644" s="2">
        <v>9</v>
      </c>
      <c r="U6644" s="2">
        <v>0</v>
      </c>
      <c r="V6644" s="2">
        <v>66.600000000000009</v>
      </c>
    </row>
    <row r="6645" spans="1:22" ht="14.25" customHeight="1">
      <c r="A6645" s="2">
        <v>6644</v>
      </c>
      <c r="B6645" s="2" t="s">
        <v>9010</v>
      </c>
      <c r="C6645" s="2">
        <f>YEAR(Data!$D6645)</f>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438.36800000000005</v>
      </c>
      <c r="T6645" s="2">
        <v>4</v>
      </c>
      <c r="U6645" s="2">
        <v>0.2</v>
      </c>
      <c r="V6645" s="2">
        <v>38.357200000000006</v>
      </c>
    </row>
    <row r="6646" spans="1:22" ht="14.25" customHeight="1">
      <c r="A6646" s="2">
        <v>6645</v>
      </c>
      <c r="B6646" s="2" t="s">
        <v>9010</v>
      </c>
      <c r="C6646" s="2">
        <f>YEAR(Data!$D6646)</f>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139.94400000000002</v>
      </c>
      <c r="T6646" s="2">
        <v>7</v>
      </c>
      <c r="U6646" s="2">
        <v>0.2</v>
      </c>
      <c r="V6646" s="2">
        <v>-31.487400000000001</v>
      </c>
    </row>
    <row r="6647" spans="1:22" ht="14.25" customHeight="1">
      <c r="A6647" s="2">
        <v>6646</v>
      </c>
      <c r="B6647" s="2" t="s">
        <v>9010</v>
      </c>
      <c r="C6647" s="2">
        <f>YEAR(Data!$D6647)</f>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2">
        <v>15.015599999999985</v>
      </c>
    </row>
    <row r="6648" spans="1:22" ht="14.25" customHeight="1">
      <c r="A6648" s="2">
        <v>6647</v>
      </c>
      <c r="B6648" s="2" t="s">
        <v>9011</v>
      </c>
      <c r="C6648" s="2">
        <f>YEAR(Data!$D6648)</f>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564.19499999999994</v>
      </c>
      <c r="T6648" s="2">
        <v>3</v>
      </c>
      <c r="U6648" s="2">
        <v>0.5</v>
      </c>
      <c r="V6648" s="2">
        <v>-304.66529999999989</v>
      </c>
    </row>
    <row r="6649" spans="1:22" ht="14.25" customHeight="1">
      <c r="A6649" s="2">
        <v>6648</v>
      </c>
      <c r="B6649" s="2" t="s">
        <v>9011</v>
      </c>
      <c r="C6649" s="2">
        <f>YEAR(Data!$D6649)</f>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2">
        <v>8.7168000000000063</v>
      </c>
    </row>
    <row r="6650" spans="1:22" ht="14.25" customHeight="1">
      <c r="A6650" s="2">
        <v>6649</v>
      </c>
      <c r="B6650" s="2" t="s">
        <v>9012</v>
      </c>
      <c r="C6650" s="2">
        <f>YEAR(Data!$D6650)</f>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42.615999999999993</v>
      </c>
      <c r="T6650" s="2">
        <v>7</v>
      </c>
      <c r="U6650" s="2">
        <v>0.8</v>
      </c>
      <c r="V6650" s="2">
        <v>-68.185600000000022</v>
      </c>
    </row>
    <row r="6651" spans="1:22" ht="14.25" customHeight="1">
      <c r="A6651" s="2">
        <v>6650</v>
      </c>
      <c r="B6651" s="2" t="s">
        <v>9012</v>
      </c>
      <c r="C6651" s="2">
        <f>YEAR(Data!$D6651)</f>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319.98400000000004</v>
      </c>
      <c r="T6651" s="2">
        <v>2</v>
      </c>
      <c r="U6651" s="2">
        <v>0.2</v>
      </c>
      <c r="V6651" s="2">
        <v>107.99459999999999</v>
      </c>
    </row>
    <row r="6652" spans="1:22" ht="14.25" customHeight="1">
      <c r="A6652" s="2">
        <v>6651</v>
      </c>
      <c r="B6652" s="2" t="s">
        <v>9012</v>
      </c>
      <c r="C6652" s="2">
        <f>YEAR(Data!$D6652)</f>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2">
        <v>15.498000000000001</v>
      </c>
    </row>
    <row r="6653" spans="1:22" ht="14.25" customHeight="1">
      <c r="A6653" s="2">
        <v>6652</v>
      </c>
      <c r="B6653" s="2" t="s">
        <v>9012</v>
      </c>
      <c r="C6653" s="2">
        <f>YEAR(Data!$D6653)</f>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2">
        <v>-11.651199999999999</v>
      </c>
    </row>
    <row r="6654" spans="1:22" ht="14.25" customHeight="1">
      <c r="A6654" s="2">
        <v>6653</v>
      </c>
      <c r="B6654" s="2" t="s">
        <v>9012</v>
      </c>
      <c r="C6654" s="2">
        <f>YEAR(Data!$D6654)</f>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20.736000000000004</v>
      </c>
      <c r="T6654" s="2">
        <v>4</v>
      </c>
      <c r="U6654" s="2">
        <v>0.2</v>
      </c>
      <c r="V6654" s="2">
        <v>7.2576000000000001</v>
      </c>
    </row>
    <row r="6655" spans="1:22" ht="14.25" customHeight="1">
      <c r="A6655" s="2">
        <v>6654</v>
      </c>
      <c r="B6655" s="2" t="s">
        <v>9012</v>
      </c>
      <c r="C6655" s="2">
        <f>YEAR(Data!$D6655)</f>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213.42999999999995</v>
      </c>
      <c r="T6655" s="2">
        <v>5</v>
      </c>
      <c r="U6655" s="2">
        <v>0.3</v>
      </c>
      <c r="V6655" s="2">
        <v>-39.636999999999993</v>
      </c>
    </row>
    <row r="6656" spans="1:22" ht="14.25" customHeight="1">
      <c r="A6656" s="2">
        <v>6655</v>
      </c>
      <c r="B6656" s="2" t="s">
        <v>9013</v>
      </c>
      <c r="C6656" s="2">
        <f>YEAR(Data!$D6656)</f>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2">
        <v>25.018199999999993</v>
      </c>
    </row>
    <row r="6657" spans="1:22" ht="14.25" customHeight="1">
      <c r="A6657" s="2">
        <v>6656</v>
      </c>
      <c r="B6657" s="2" t="s">
        <v>9013</v>
      </c>
      <c r="C6657" s="2">
        <f>YEAR(Data!$D6657)</f>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31.992000000000004</v>
      </c>
      <c r="T6657" s="2">
        <v>1</v>
      </c>
      <c r="U6657" s="2">
        <v>0.2</v>
      </c>
      <c r="V6657" s="2">
        <v>4.7987999999999964</v>
      </c>
    </row>
    <row r="6658" spans="1:22" ht="14.25" customHeight="1">
      <c r="A6658" s="2">
        <v>6657</v>
      </c>
      <c r="B6658" s="2" t="s">
        <v>9013</v>
      </c>
      <c r="C6658" s="2">
        <f>YEAR(Data!$D6658)</f>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51.168000000000006</v>
      </c>
      <c r="T6658" s="2">
        <v>2</v>
      </c>
      <c r="U6658" s="2">
        <v>0.2</v>
      </c>
      <c r="V6658" s="2">
        <v>-6.3960000000000008</v>
      </c>
    </row>
    <row r="6659" spans="1:22" ht="14.25" customHeight="1">
      <c r="A6659" s="2">
        <v>6658</v>
      </c>
      <c r="B6659" s="2" t="s">
        <v>9013</v>
      </c>
      <c r="C6659" s="2">
        <f>YEAR(Data!$D6659)</f>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2">
        <v>3.8570000000000002</v>
      </c>
    </row>
    <row r="6660" spans="1:22" ht="14.25" customHeight="1">
      <c r="A6660" s="2">
        <v>6659</v>
      </c>
      <c r="B6660" s="2" t="s">
        <v>9013</v>
      </c>
      <c r="C6660" s="2">
        <f>YEAR(Data!$D6660)</f>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2">
        <v>16.317200000000003</v>
      </c>
    </row>
    <row r="6661" spans="1:22" ht="14.25" customHeight="1">
      <c r="A6661" s="2">
        <v>6660</v>
      </c>
      <c r="B6661" s="2" t="s">
        <v>9013</v>
      </c>
      <c r="C6661" s="2">
        <f>YEAR(Data!$D6661)</f>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2">
        <v>-185.71679999999998</v>
      </c>
    </row>
    <row r="6662" spans="1:22" ht="14.25" customHeight="1">
      <c r="A6662" s="2">
        <v>6661</v>
      </c>
      <c r="B6662" s="2" t="s">
        <v>9014</v>
      </c>
      <c r="C6662" s="2">
        <f>YEAR(Data!$D6662)</f>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2">
        <v>11.897999999999996</v>
      </c>
    </row>
    <row r="6663" spans="1:22" ht="14.25" customHeight="1">
      <c r="A6663" s="2">
        <v>6662</v>
      </c>
      <c r="B6663" s="2" t="s">
        <v>9014</v>
      </c>
      <c r="C6663" s="2">
        <f>YEAR(Data!$D6663)</f>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2">
        <v>33.036799999999985</v>
      </c>
    </row>
    <row r="6664" spans="1:22" ht="14.25" customHeight="1">
      <c r="A6664" s="2">
        <v>6663</v>
      </c>
      <c r="B6664" s="2" t="s">
        <v>9014</v>
      </c>
      <c r="C6664" s="2">
        <f>YEAR(Data!$D6664)</f>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447.85999999999996</v>
      </c>
      <c r="T6664" s="2">
        <v>7</v>
      </c>
      <c r="U6664" s="2">
        <v>0</v>
      </c>
      <c r="V6664" s="2">
        <v>210.49419999999998</v>
      </c>
    </row>
    <row r="6665" spans="1:22" ht="14.25" customHeight="1">
      <c r="A6665" s="2">
        <v>6664</v>
      </c>
      <c r="B6665" s="2" t="s">
        <v>9015</v>
      </c>
      <c r="C6665" s="2">
        <f>YEAR(Data!$D6665)</f>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2">
        <v>60.664499999999961</v>
      </c>
    </row>
    <row r="6666" spans="1:22" ht="14.25" customHeight="1">
      <c r="A6666" s="2">
        <v>6665</v>
      </c>
      <c r="B6666" s="2" t="s">
        <v>9015</v>
      </c>
      <c r="C6666" s="2">
        <f>YEAR(Data!$D6666)</f>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251.57999999999998</v>
      </c>
      <c r="T6666" s="2">
        <v>7</v>
      </c>
      <c r="U6666" s="2">
        <v>0</v>
      </c>
      <c r="V6666" s="2">
        <v>113.21099999999998</v>
      </c>
    </row>
    <row r="6667" spans="1:22" ht="14.25" customHeight="1">
      <c r="A6667" s="2">
        <v>6666</v>
      </c>
      <c r="B6667" s="2" t="s">
        <v>9016</v>
      </c>
      <c r="C6667" s="2">
        <f>YEAR(Data!$D6667)</f>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219.84000000000003</v>
      </c>
      <c r="T6667" s="2">
        <v>5</v>
      </c>
      <c r="U6667" s="2">
        <v>0.2</v>
      </c>
      <c r="V6667" s="2">
        <v>79.691999999999979</v>
      </c>
    </row>
    <row r="6668" spans="1:22" ht="14.25" customHeight="1">
      <c r="A6668" s="2">
        <v>6667</v>
      </c>
      <c r="B6668" s="2" t="s">
        <v>9017</v>
      </c>
      <c r="C6668" s="2">
        <f>YEAR(Data!$D6668)</f>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2">
        <v>15.426000000000002</v>
      </c>
    </row>
    <row r="6669" spans="1:22" ht="14.25" customHeight="1">
      <c r="A6669" s="2">
        <v>6668</v>
      </c>
      <c r="B6669" s="2" t="s">
        <v>9017</v>
      </c>
      <c r="C6669" s="2">
        <f>YEAR(Data!$D6669)</f>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2">
        <v>2.9567999999999999</v>
      </c>
    </row>
    <row r="6670" spans="1:22" ht="14.25" customHeight="1">
      <c r="A6670" s="2">
        <v>6669</v>
      </c>
      <c r="B6670" s="2" t="s">
        <v>9017</v>
      </c>
      <c r="C6670" s="2">
        <f>YEAR(Data!$D6670)</f>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2">
        <v>4.42</v>
      </c>
    </row>
    <row r="6671" spans="1:22" ht="14.25" customHeight="1">
      <c r="A6671" s="2">
        <v>6670</v>
      </c>
      <c r="B6671" s="2" t="s">
        <v>9017</v>
      </c>
      <c r="C6671" s="2">
        <f>YEAR(Data!$D6671)</f>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2">
        <v>34.960000000000008</v>
      </c>
    </row>
    <row r="6672" spans="1:22" ht="14.25" customHeight="1">
      <c r="A6672" s="2">
        <v>6671</v>
      </c>
      <c r="B6672" s="2" t="s">
        <v>9018</v>
      </c>
      <c r="C6672" s="2">
        <f>YEAR(Data!$D6672)</f>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2">
        <v>13.427999999999997</v>
      </c>
    </row>
    <row r="6673" spans="1:22" ht="14.25" customHeight="1">
      <c r="A6673" s="2">
        <v>6672</v>
      </c>
      <c r="B6673" s="2" t="s">
        <v>9019</v>
      </c>
      <c r="C6673" s="2">
        <f>YEAR(Data!$D6673)</f>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49.568000000000005</v>
      </c>
      <c r="T6673" s="2">
        <v>2</v>
      </c>
      <c r="U6673" s="2">
        <v>0.2</v>
      </c>
      <c r="V6673" s="2">
        <v>17.348799999999997</v>
      </c>
    </row>
    <row r="6674" spans="1:22" ht="14.25" customHeight="1">
      <c r="A6674" s="2">
        <v>6673</v>
      </c>
      <c r="B6674" s="2" t="s">
        <v>9020</v>
      </c>
      <c r="C6674" s="2">
        <f>YEAR(Data!$D6674)</f>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265.85999999999996</v>
      </c>
      <c r="T6674" s="2">
        <v>7</v>
      </c>
      <c r="U6674" s="2">
        <v>0</v>
      </c>
      <c r="V6674" s="2">
        <v>79.757999999999967</v>
      </c>
    </row>
    <row r="6675" spans="1:22" ht="14.25" customHeight="1">
      <c r="A6675" s="2">
        <v>6674</v>
      </c>
      <c r="B6675" s="2" t="s">
        <v>9021</v>
      </c>
      <c r="C6675" s="2">
        <f>YEAR(Data!$D6675)</f>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2">
        <v>12.232799999999997</v>
      </c>
    </row>
    <row r="6676" spans="1:22" ht="14.25" customHeight="1">
      <c r="A6676" s="2">
        <v>6675</v>
      </c>
      <c r="B6676" s="2" t="s">
        <v>9024</v>
      </c>
      <c r="C6676" s="2">
        <f>YEAR(Data!$D6676)</f>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2">
        <v>4.9139999999999997</v>
      </c>
    </row>
    <row r="6677" spans="1:22" ht="14.25" customHeight="1">
      <c r="A6677" s="2">
        <v>6676</v>
      </c>
      <c r="B6677" s="2" t="s">
        <v>9024</v>
      </c>
      <c r="C6677" s="2">
        <f>YEAR(Data!$D6677)</f>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2">
        <v>22.653000000000006</v>
      </c>
    </row>
    <row r="6678" spans="1:22" ht="14.25" customHeight="1">
      <c r="A6678" s="2">
        <v>6677</v>
      </c>
      <c r="B6678" s="2" t="s">
        <v>9024</v>
      </c>
      <c r="C6678" s="2">
        <f>YEAR(Data!$D6678)</f>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2">
        <v>5.1350000000000007</v>
      </c>
    </row>
    <row r="6679" spans="1:22" ht="14.25" customHeight="1">
      <c r="A6679" s="2">
        <v>6678</v>
      </c>
      <c r="B6679" s="2" t="s">
        <v>9024</v>
      </c>
      <c r="C6679" s="2">
        <f>YEAR(Data!$D6679)</f>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2">
        <v>165.28680000000003</v>
      </c>
    </row>
    <row r="6680" spans="1:22" ht="14.25" customHeight="1">
      <c r="A6680" s="2">
        <v>6679</v>
      </c>
      <c r="B6680" s="2" t="s">
        <v>9027</v>
      </c>
      <c r="C6680" s="2">
        <f>YEAR(Data!$D6680)</f>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2">
        <v>3.5153999999999979</v>
      </c>
    </row>
    <row r="6681" spans="1:22" ht="14.25" customHeight="1">
      <c r="A6681" s="2">
        <v>6680</v>
      </c>
      <c r="B6681" s="2" t="s">
        <v>9028</v>
      </c>
      <c r="C6681" s="2">
        <f>YEAR(Data!$D6681)</f>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2">
        <v>2.8339999999999996</v>
      </c>
    </row>
    <row r="6682" spans="1:22" ht="14.25" customHeight="1">
      <c r="A6682" s="2">
        <v>6681</v>
      </c>
      <c r="B6682" s="2" t="s">
        <v>9028</v>
      </c>
      <c r="C6682" s="2">
        <f>YEAR(Data!$D6682)</f>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2">
        <v>37.562399999999997</v>
      </c>
    </row>
    <row r="6683" spans="1:22" ht="14.25" customHeight="1">
      <c r="A6683" s="2">
        <v>6682</v>
      </c>
      <c r="B6683" s="2" t="s">
        <v>9028</v>
      </c>
      <c r="C6683" s="2">
        <f>YEAR(Data!$D6683)</f>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2">
        <v>73.41</v>
      </c>
    </row>
    <row r="6684" spans="1:22" ht="14.25" customHeight="1">
      <c r="A6684" s="2">
        <v>6683</v>
      </c>
      <c r="B6684" s="2" t="s">
        <v>9029</v>
      </c>
      <c r="C6684" s="2">
        <f>YEAR(Data!$D6684)</f>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2">
        <v>1.728</v>
      </c>
    </row>
    <row r="6685" spans="1:22" ht="14.25" customHeight="1">
      <c r="A6685" s="2">
        <v>6684</v>
      </c>
      <c r="B6685" s="2" t="s">
        <v>9030</v>
      </c>
      <c r="C6685" s="2">
        <f>YEAR(Data!$D6685)</f>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2">
        <v>8.8176000000000023</v>
      </c>
    </row>
    <row r="6686" spans="1:22" ht="14.25" customHeight="1">
      <c r="A6686" s="2">
        <v>6685</v>
      </c>
      <c r="B6686" s="2" t="s">
        <v>9031</v>
      </c>
      <c r="C6686" s="2">
        <f>YEAR(Data!$D6686)</f>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180.01600000000002</v>
      </c>
      <c r="T6686" s="2">
        <v>1</v>
      </c>
      <c r="U6686" s="2">
        <v>0.2</v>
      </c>
      <c r="V6686" s="2">
        <v>-15.751400000000004</v>
      </c>
    </row>
    <row r="6687" spans="1:22" ht="14.25" customHeight="1">
      <c r="A6687" s="2">
        <v>6686</v>
      </c>
      <c r="B6687" s="2" t="s">
        <v>9031</v>
      </c>
      <c r="C6687" s="2">
        <f>YEAR(Data!$D6687)</f>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2">
        <v>-19.737199999999994</v>
      </c>
    </row>
    <row r="6688" spans="1:22" ht="14.25" customHeight="1">
      <c r="A6688" s="2">
        <v>6687</v>
      </c>
      <c r="B6688" s="2" t="s">
        <v>9031</v>
      </c>
      <c r="C6688" s="2">
        <f>YEAR(Data!$D6688)</f>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13.120000000000001</v>
      </c>
      <c r="T6688" s="2">
        <v>5</v>
      </c>
      <c r="U6688" s="2">
        <v>0.2</v>
      </c>
      <c r="V6688" s="2">
        <v>1.4759999999999982</v>
      </c>
    </row>
    <row r="6689" spans="1:22" ht="14.25" customHeight="1">
      <c r="A6689" s="2">
        <v>6688</v>
      </c>
      <c r="B6689" s="2" t="s">
        <v>9032</v>
      </c>
      <c r="C6689" s="2">
        <f>YEAR(Data!$D6689)</f>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2">
        <v>55.895999999999958</v>
      </c>
    </row>
    <row r="6690" spans="1:22" ht="14.25" customHeight="1">
      <c r="A6690" s="2">
        <v>6689</v>
      </c>
      <c r="B6690" s="2" t="s">
        <v>9033</v>
      </c>
      <c r="C6690" s="2">
        <f>YEAR(Data!$D6690)</f>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2">
        <v>21.27239999999999</v>
      </c>
    </row>
    <row r="6691" spans="1:22" ht="14.25" customHeight="1">
      <c r="A6691" s="2">
        <v>6690</v>
      </c>
      <c r="B6691" s="2" t="s">
        <v>9034</v>
      </c>
      <c r="C6691" s="2">
        <f>YEAR(Data!$D6691)</f>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12.160000000000002</v>
      </c>
      <c r="T6691" s="2">
        <v>5</v>
      </c>
      <c r="U6691" s="2">
        <v>0.2</v>
      </c>
      <c r="V6691" s="2">
        <v>2.1279999999999988</v>
      </c>
    </row>
    <row r="6692" spans="1:22" ht="14.25" customHeight="1">
      <c r="A6692" s="2">
        <v>6691</v>
      </c>
      <c r="B6692" s="2" t="s">
        <v>9035</v>
      </c>
      <c r="C6692" s="2">
        <f>YEAR(Data!$D6692)</f>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2">
        <v>8.4095999999999993</v>
      </c>
    </row>
    <row r="6693" spans="1:22" ht="14.25" customHeight="1">
      <c r="A6693" s="2">
        <v>6692</v>
      </c>
      <c r="B6693" s="2" t="s">
        <v>9035</v>
      </c>
      <c r="C6693" s="2">
        <f>YEAR(Data!$D6693)</f>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2">
        <v>54.558</v>
      </c>
    </row>
    <row r="6694" spans="1:22" ht="14.25" customHeight="1">
      <c r="A6694" s="2">
        <v>6693</v>
      </c>
      <c r="B6694" s="2" t="s">
        <v>9036</v>
      </c>
      <c r="C6694" s="2">
        <f>YEAR(Data!$D6694)</f>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2">
        <v>219.65459999999999</v>
      </c>
    </row>
    <row r="6695" spans="1:22" ht="14.25" customHeight="1">
      <c r="A6695" s="2">
        <v>6694</v>
      </c>
      <c r="B6695" s="2" t="s">
        <v>9037</v>
      </c>
      <c r="C6695" s="2">
        <f>YEAR(Data!$D6695)</f>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2">
        <v>80.791200000000003</v>
      </c>
    </row>
    <row r="6696" spans="1:22" ht="14.25" customHeight="1">
      <c r="A6696" s="2">
        <v>6695</v>
      </c>
      <c r="B6696" s="2" t="s">
        <v>9038</v>
      </c>
      <c r="C6696" s="2">
        <f>YEAR(Data!$D6696)</f>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2">
        <v>14.870699999999998</v>
      </c>
    </row>
    <row r="6697" spans="1:22" ht="14.25" customHeight="1">
      <c r="A6697" s="2">
        <v>6696</v>
      </c>
      <c r="B6697" s="2" t="s">
        <v>9039</v>
      </c>
      <c r="C6697" s="2">
        <f>YEAR(Data!$D6697)</f>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415.17600000000004</v>
      </c>
      <c r="T6697" s="2">
        <v>3</v>
      </c>
      <c r="U6697" s="2">
        <v>0.2</v>
      </c>
      <c r="V6697" s="2">
        <v>134.93219999999999</v>
      </c>
    </row>
    <row r="6698" spans="1:22" ht="14.25" customHeight="1">
      <c r="A6698" s="2">
        <v>6697</v>
      </c>
      <c r="B6698" s="2" t="s">
        <v>9039</v>
      </c>
      <c r="C6698" s="2">
        <f>YEAR(Data!$D6698)</f>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2">
        <v>11.450399999999998</v>
      </c>
    </row>
    <row r="6699" spans="1:22" ht="14.25" customHeight="1">
      <c r="A6699" s="2">
        <v>6698</v>
      </c>
      <c r="B6699" s="2" t="s">
        <v>9039</v>
      </c>
      <c r="C6699" s="2">
        <f>YEAR(Data!$D6699)</f>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2">
        <v>26.930399999999999</v>
      </c>
    </row>
    <row r="6700" spans="1:22" ht="14.25" customHeight="1">
      <c r="A6700" s="2">
        <v>6699</v>
      </c>
      <c r="B6700" s="2" t="s">
        <v>9040</v>
      </c>
      <c r="C6700" s="2">
        <f>YEAR(Data!$D6700)</f>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2">
        <v>7.6798000000000002</v>
      </c>
    </row>
    <row r="6701" spans="1:22" ht="14.25" customHeight="1">
      <c r="A6701" s="2">
        <v>6700</v>
      </c>
      <c r="B6701" s="2" t="s">
        <v>9040</v>
      </c>
      <c r="C6701" s="2">
        <f>YEAR(Data!$D6701)</f>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225.29600000000002</v>
      </c>
      <c r="T6701" s="2">
        <v>2</v>
      </c>
      <c r="U6701" s="2">
        <v>0.2</v>
      </c>
      <c r="V6701" s="2">
        <v>22.529599999999995</v>
      </c>
    </row>
    <row r="6702" spans="1:22" ht="14.25" customHeight="1">
      <c r="A6702" s="2">
        <v>6701</v>
      </c>
      <c r="B6702" s="2" t="s">
        <v>9040</v>
      </c>
      <c r="C6702" s="2">
        <f>YEAR(Data!$D6702)</f>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50.352000000000004</v>
      </c>
      <c r="T6702" s="2">
        <v>3</v>
      </c>
      <c r="U6702" s="2">
        <v>0.2</v>
      </c>
      <c r="V6702" s="2">
        <v>17.623199999999997</v>
      </c>
    </row>
    <row r="6703" spans="1:22" ht="14.25" customHeight="1">
      <c r="A6703" s="2">
        <v>6702</v>
      </c>
      <c r="B6703" s="2" t="s">
        <v>9043</v>
      </c>
      <c r="C6703" s="2">
        <f>YEAR(Data!$D6703)</f>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2">
        <v>20.391999999999989</v>
      </c>
    </row>
    <row r="6704" spans="1:22" ht="14.25" customHeight="1">
      <c r="A6704" s="2">
        <v>6703</v>
      </c>
      <c r="B6704" s="2" t="s">
        <v>9043</v>
      </c>
      <c r="C6704" s="2">
        <f>YEAR(Data!$D6704)</f>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2">
        <v>-4.9127999999999989</v>
      </c>
    </row>
    <row r="6705" spans="1:22" ht="14.25" customHeight="1">
      <c r="A6705" s="2">
        <v>6704</v>
      </c>
      <c r="B6705" s="2" t="s">
        <v>9044</v>
      </c>
      <c r="C6705" s="2">
        <f>YEAR(Data!$D6705)</f>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217.58400000000003</v>
      </c>
      <c r="T6705" s="2">
        <v>2</v>
      </c>
      <c r="U6705" s="2">
        <v>0.2</v>
      </c>
      <c r="V6705" s="2">
        <v>19.03860000000001</v>
      </c>
    </row>
    <row r="6706" spans="1:22" ht="14.25" customHeight="1">
      <c r="A6706" s="2">
        <v>6705</v>
      </c>
      <c r="B6706" s="2" t="s">
        <v>9044</v>
      </c>
      <c r="C6706" s="2">
        <f>YEAR(Data!$D6706)</f>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2">
        <v>1.7918999999999998</v>
      </c>
    </row>
    <row r="6707" spans="1:22" ht="14.25" customHeight="1">
      <c r="A6707" s="2">
        <v>6706</v>
      </c>
      <c r="B6707" s="2" t="s">
        <v>9044</v>
      </c>
      <c r="C6707" s="2">
        <f>YEAR(Data!$D6707)</f>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2">
        <v>8.998500000000007</v>
      </c>
    </row>
    <row r="6708" spans="1:22" ht="14.25" customHeight="1">
      <c r="A6708" s="2">
        <v>6707</v>
      </c>
      <c r="B6708" s="2" t="s">
        <v>9045</v>
      </c>
      <c r="C6708" s="2">
        <f>YEAR(Data!$D6708)</f>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2">
        <v>58.46399999999997</v>
      </c>
    </row>
    <row r="6709" spans="1:22" ht="14.25" customHeight="1">
      <c r="A6709" s="2">
        <v>6708</v>
      </c>
      <c r="B6709" s="2" t="s">
        <v>9046</v>
      </c>
      <c r="C6709" s="2">
        <f>YEAR(Data!$D6709)</f>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2">
        <v>3.6017999999999999</v>
      </c>
    </row>
    <row r="6710" spans="1:22" ht="14.25" customHeight="1">
      <c r="A6710" s="2">
        <v>6709</v>
      </c>
      <c r="B6710" s="2" t="s">
        <v>9049</v>
      </c>
      <c r="C6710" s="2">
        <f>YEAR(Data!$D6710)</f>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2">
        <v>99.431999999999931</v>
      </c>
    </row>
    <row r="6711" spans="1:22" ht="14.25" customHeight="1">
      <c r="A6711" s="2">
        <v>6710</v>
      </c>
      <c r="B6711" s="2" t="s">
        <v>9049</v>
      </c>
      <c r="C6711" s="2">
        <f>YEAR(Data!$D6711)</f>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230.35200000000003</v>
      </c>
      <c r="T6711" s="2">
        <v>3</v>
      </c>
      <c r="U6711" s="2">
        <v>0.2</v>
      </c>
      <c r="V6711" s="2">
        <v>20.155800000000013</v>
      </c>
    </row>
    <row r="6712" spans="1:22" ht="14.25" customHeight="1">
      <c r="A6712" s="2">
        <v>6711</v>
      </c>
      <c r="B6712" s="2" t="s">
        <v>9051</v>
      </c>
      <c r="C6712" s="2">
        <f>YEAR(Data!$D6712)</f>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2">
        <v>99.295999999999978</v>
      </c>
    </row>
    <row r="6713" spans="1:22" ht="14.25" customHeight="1">
      <c r="A6713" s="2">
        <v>6712</v>
      </c>
      <c r="B6713" s="2" t="s">
        <v>9052</v>
      </c>
      <c r="C6713" s="2">
        <f>YEAR(Data!$D6713)</f>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2">
        <v>1.2389999999999994</v>
      </c>
    </row>
    <row r="6714" spans="1:22" ht="14.25" customHeight="1">
      <c r="A6714" s="2">
        <v>6713</v>
      </c>
      <c r="B6714" s="2" t="s">
        <v>9053</v>
      </c>
      <c r="C6714" s="2">
        <f>YEAR(Data!$D6714)</f>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266.35200000000003</v>
      </c>
      <c r="T6714" s="2">
        <v>6</v>
      </c>
      <c r="U6714" s="2">
        <v>0.6</v>
      </c>
      <c r="V6714" s="2">
        <v>-292.98719999999997</v>
      </c>
    </row>
    <row r="6715" spans="1:22" ht="14.25" customHeight="1">
      <c r="A6715" s="2">
        <v>6714</v>
      </c>
      <c r="B6715" s="2" t="s">
        <v>9053</v>
      </c>
      <c r="C6715" s="2">
        <f>YEAR(Data!$D6715)</f>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2">
        <v>-26.755799999999994</v>
      </c>
    </row>
    <row r="6716" spans="1:22" ht="14.25" customHeight="1">
      <c r="A6716" s="2">
        <v>6715</v>
      </c>
      <c r="B6716" s="2" t="s">
        <v>9053</v>
      </c>
      <c r="C6716" s="2">
        <f>YEAR(Data!$D6716)</f>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2">
        <v>-4.908000000000003</v>
      </c>
    </row>
    <row r="6717" spans="1:22" ht="14.25" customHeight="1">
      <c r="A6717" s="2">
        <v>6716</v>
      </c>
      <c r="B6717" s="2" t="s">
        <v>9053</v>
      </c>
      <c r="C6717" s="2">
        <f>YEAR(Data!$D6717)</f>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2">
        <v>24.998400000000011</v>
      </c>
    </row>
    <row r="6718" spans="1:22" ht="14.25" customHeight="1">
      <c r="A6718" s="2">
        <v>6717</v>
      </c>
      <c r="B6718" s="2" t="s">
        <v>9054</v>
      </c>
      <c r="C6718" s="2">
        <f>YEAR(Data!$D6718)</f>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2">
        <v>14.399999999999999</v>
      </c>
    </row>
    <row r="6719" spans="1:22" ht="14.25" customHeight="1">
      <c r="A6719" s="2">
        <v>6718</v>
      </c>
      <c r="B6719" s="2" t="s">
        <v>9054</v>
      </c>
      <c r="C6719" s="2">
        <f>YEAR(Data!$D6719)</f>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2">
        <v>12.700800000000001</v>
      </c>
    </row>
    <row r="6720" spans="1:22" ht="14.25" customHeight="1">
      <c r="A6720" s="2">
        <v>6719</v>
      </c>
      <c r="B6720" s="2" t="s">
        <v>9054</v>
      </c>
      <c r="C6720" s="2">
        <f>YEAR(Data!$D6720)</f>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2">
        <v>31.983999999999995</v>
      </c>
    </row>
    <row r="6721" spans="1:22" ht="14.25" customHeight="1">
      <c r="A6721" s="2">
        <v>6720</v>
      </c>
      <c r="B6721" s="2" t="s">
        <v>9055</v>
      </c>
      <c r="C6721" s="2">
        <f>YEAR(Data!$D6721)</f>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2">
        <v>3.0576000000000008</v>
      </c>
    </row>
    <row r="6722" spans="1:22" ht="14.25" customHeight="1">
      <c r="A6722" s="2">
        <v>6721</v>
      </c>
      <c r="B6722" s="2" t="s">
        <v>9057</v>
      </c>
      <c r="C6722" s="2">
        <f>YEAR(Data!$D6722)</f>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2">
        <v>31.489499999999992</v>
      </c>
    </row>
    <row r="6723" spans="1:22" ht="14.25" customHeight="1">
      <c r="A6723" s="2">
        <v>6722</v>
      </c>
      <c r="B6723" s="2" t="s">
        <v>9057</v>
      </c>
      <c r="C6723" s="2">
        <f>YEAR(Data!$D6723)</f>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2">
        <v>6.0632000000000019</v>
      </c>
    </row>
    <row r="6724" spans="1:22" ht="14.25" customHeight="1">
      <c r="A6724" s="2">
        <v>6723</v>
      </c>
      <c r="B6724" s="2" t="s">
        <v>9057</v>
      </c>
      <c r="C6724" s="2">
        <f>YEAR(Data!$D6724)</f>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16.740000000000002</v>
      </c>
      <c r="T6724" s="2">
        <v>3</v>
      </c>
      <c r="U6724" s="2">
        <v>0</v>
      </c>
      <c r="V6724" s="2">
        <v>4.8545999999999978</v>
      </c>
    </row>
    <row r="6725" spans="1:22" ht="14.25" customHeight="1">
      <c r="A6725" s="2">
        <v>6724</v>
      </c>
      <c r="B6725" s="2" t="s">
        <v>9058</v>
      </c>
      <c r="C6725" s="2">
        <f>YEAR(Data!$D6725)</f>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2">
        <v>6.9654000000000007</v>
      </c>
    </row>
    <row r="6726" spans="1:22" ht="14.25" customHeight="1">
      <c r="A6726" s="2">
        <v>6725</v>
      </c>
      <c r="B6726" s="2" t="s">
        <v>9059</v>
      </c>
      <c r="C6726" s="2">
        <f>YEAR(Data!$D6726)</f>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2">
        <v>4.8162000000000003</v>
      </c>
    </row>
    <row r="6727" spans="1:22" ht="14.25" customHeight="1">
      <c r="A6727" s="2">
        <v>6726</v>
      </c>
      <c r="B6727" s="2" t="s">
        <v>9059</v>
      </c>
      <c r="C6727" s="2">
        <f>YEAR(Data!$D6727)</f>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2">
        <v>5.2028999999999996</v>
      </c>
    </row>
    <row r="6728" spans="1:22" ht="14.25" customHeight="1">
      <c r="A6728" s="2">
        <v>6727</v>
      </c>
      <c r="B6728" s="2" t="s">
        <v>9059</v>
      </c>
      <c r="C6728" s="2">
        <f>YEAR(Data!$D6728)</f>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2">
        <v>7.7639999999999993</v>
      </c>
    </row>
    <row r="6729" spans="1:22" ht="14.25" customHeight="1">
      <c r="A6729" s="2">
        <v>6728</v>
      </c>
      <c r="B6729" s="2" t="s">
        <v>9060</v>
      </c>
      <c r="C6729" s="2">
        <f>YEAR(Data!$D6729)</f>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2">
        <v>83.283999999999992</v>
      </c>
    </row>
    <row r="6730" spans="1:22" ht="14.25" customHeight="1">
      <c r="A6730" s="2">
        <v>6729</v>
      </c>
      <c r="B6730" s="2" t="s">
        <v>9061</v>
      </c>
      <c r="C6730" s="2">
        <f>YEAR(Data!$D6730)</f>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2">
        <v>8.2055999999999987</v>
      </c>
    </row>
    <row r="6731" spans="1:22" ht="14.25" customHeight="1">
      <c r="A6731" s="2">
        <v>6730</v>
      </c>
      <c r="B6731" s="2" t="s">
        <v>9062</v>
      </c>
      <c r="C6731" s="2">
        <f>YEAR(Data!$D6731)</f>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6.1290000000000004</v>
      </c>
      <c r="T6731" s="2">
        <v>3</v>
      </c>
      <c r="U6731" s="2">
        <v>0.7</v>
      </c>
      <c r="V6731" s="2">
        <v>-4.4945999999999984</v>
      </c>
    </row>
    <row r="6732" spans="1:22" ht="14.25" customHeight="1">
      <c r="A6732" s="2">
        <v>6731</v>
      </c>
      <c r="B6732" s="2" t="s">
        <v>9062</v>
      </c>
      <c r="C6732" s="2">
        <f>YEAR(Data!$D6732)</f>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2">
        <v>56.274400000000014</v>
      </c>
    </row>
    <row r="6733" spans="1:22" ht="14.25" customHeight="1">
      <c r="A6733" s="2">
        <v>6732</v>
      </c>
      <c r="B6733" s="2" t="s">
        <v>9062</v>
      </c>
      <c r="C6733" s="2">
        <f>YEAR(Data!$D6733)</f>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20.736000000000004</v>
      </c>
      <c r="T6733" s="2">
        <v>4</v>
      </c>
      <c r="U6733" s="2">
        <v>0.2</v>
      </c>
      <c r="V6733" s="2">
        <v>7.2576000000000001</v>
      </c>
    </row>
    <row r="6734" spans="1:22" ht="14.25" customHeight="1">
      <c r="A6734" s="2">
        <v>6733</v>
      </c>
      <c r="B6734" s="2" t="s">
        <v>9063</v>
      </c>
      <c r="C6734" s="2">
        <f>YEAR(Data!$D6734)</f>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2">
        <v>62.137599999999992</v>
      </c>
    </row>
    <row r="6735" spans="1:22" ht="14.25" customHeight="1">
      <c r="A6735" s="2">
        <v>6734</v>
      </c>
      <c r="B6735" s="2" t="s">
        <v>9063</v>
      </c>
      <c r="C6735" s="2">
        <f>YEAR(Data!$D6735)</f>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2">
        <v>3.2432000000000016</v>
      </c>
    </row>
    <row r="6736" spans="1:22" ht="14.25" customHeight="1">
      <c r="A6736" s="2">
        <v>6735</v>
      </c>
      <c r="B6736" s="2" t="s">
        <v>9064</v>
      </c>
      <c r="C6736" s="2">
        <f>YEAR(Data!$D6736)</f>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2">
        <v>3.9473999999999996</v>
      </c>
    </row>
    <row r="6737" spans="1:22" ht="14.25" customHeight="1">
      <c r="A6737" s="2">
        <v>6736</v>
      </c>
      <c r="B6737" s="2" t="s">
        <v>9065</v>
      </c>
      <c r="C6737" s="2">
        <f>YEAR(Data!$D6737)</f>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2">
        <v>44.366400000000006</v>
      </c>
    </row>
    <row r="6738" spans="1:22" ht="14.25" customHeight="1">
      <c r="A6738" s="2">
        <v>6737</v>
      </c>
      <c r="B6738" s="2" t="s">
        <v>9065</v>
      </c>
      <c r="C6738" s="2">
        <f>YEAR(Data!$D6738)</f>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2">
        <v>81.131400000000014</v>
      </c>
    </row>
    <row r="6739" spans="1:22" ht="14.25" customHeight="1">
      <c r="A6739" s="2">
        <v>6738</v>
      </c>
      <c r="B6739" s="2" t="s">
        <v>9065</v>
      </c>
      <c r="C6739" s="2">
        <f>YEAR(Data!$D6739)</f>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2">
        <v>6.0263999999999918</v>
      </c>
    </row>
    <row r="6740" spans="1:22" ht="14.25" customHeight="1">
      <c r="A6740" s="2">
        <v>6739</v>
      </c>
      <c r="B6740" s="2" t="s">
        <v>9065</v>
      </c>
      <c r="C6740" s="2">
        <f>YEAR(Data!$D6740)</f>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48.032000000000004</v>
      </c>
      <c r="T6740" s="2">
        <v>4</v>
      </c>
      <c r="U6740" s="2">
        <v>0.2</v>
      </c>
      <c r="V6740" s="2">
        <v>15.610399999999993</v>
      </c>
    </row>
    <row r="6741" spans="1:22" ht="14.25" customHeight="1">
      <c r="A6741" s="2">
        <v>6740</v>
      </c>
      <c r="B6741" s="2" t="s">
        <v>9066</v>
      </c>
      <c r="C6741" s="2">
        <f>YEAR(Data!$D6741)</f>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2">
        <v>7.6968000000000032</v>
      </c>
    </row>
    <row r="6742" spans="1:22" ht="14.25" customHeight="1">
      <c r="A6742" s="2">
        <v>6741</v>
      </c>
      <c r="B6742" s="2" t="s">
        <v>9066</v>
      </c>
      <c r="C6742" s="2">
        <f>YEAR(Data!$D6742)</f>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2">
        <v>-5.1396000000000583</v>
      </c>
    </row>
    <row r="6743" spans="1:22" ht="14.25" customHeight="1">
      <c r="A6743" s="2">
        <v>6742</v>
      </c>
      <c r="B6743" s="2" t="s">
        <v>9066</v>
      </c>
      <c r="C6743" s="2">
        <f>YEAR(Data!$D6743)</f>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13.392000000000001</v>
      </c>
      <c r="T6743" s="2">
        <v>3</v>
      </c>
      <c r="U6743" s="2">
        <v>0.2</v>
      </c>
      <c r="V6743" s="2">
        <v>3.1806000000000005</v>
      </c>
    </row>
    <row r="6744" spans="1:22" ht="14.25" customHeight="1">
      <c r="A6744" s="2">
        <v>6743</v>
      </c>
      <c r="B6744" s="2" t="s">
        <v>9067</v>
      </c>
      <c r="C6744" s="2">
        <f>YEAR(Data!$D6744)</f>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122.13600000000001</v>
      </c>
      <c r="T6744" s="2">
        <v>3</v>
      </c>
      <c r="U6744" s="2">
        <v>0.2</v>
      </c>
      <c r="V6744" s="2">
        <v>-13.740299999999994</v>
      </c>
    </row>
    <row r="6745" spans="1:22" ht="14.25" customHeight="1">
      <c r="A6745" s="2">
        <v>6744</v>
      </c>
      <c r="B6745" s="2" t="s">
        <v>9068</v>
      </c>
      <c r="C6745" s="2">
        <f>YEAR(Data!$D6745)</f>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2">
        <v>16.146000000000001</v>
      </c>
    </row>
    <row r="6746" spans="1:22" ht="14.25" customHeight="1">
      <c r="A6746" s="2">
        <v>6745</v>
      </c>
      <c r="B6746" s="2" t="s">
        <v>9069</v>
      </c>
      <c r="C6746" s="2">
        <f>YEAR(Data!$D6746)</f>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2">
        <v>107.98920000000001</v>
      </c>
    </row>
    <row r="6747" spans="1:22" ht="14.25" customHeight="1">
      <c r="A6747" s="2">
        <v>6746</v>
      </c>
      <c r="B6747" s="2" t="s">
        <v>9069</v>
      </c>
      <c r="C6747" s="2">
        <f>YEAR(Data!$D6747)</f>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2">
        <v>1.7940000000000005</v>
      </c>
    </row>
    <row r="6748" spans="1:22" ht="14.25" customHeight="1">
      <c r="A6748" s="2">
        <v>6747</v>
      </c>
      <c r="B6748" s="2" t="s">
        <v>9070</v>
      </c>
      <c r="C6748" s="2">
        <f>YEAR(Data!$D6748)</f>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629.94999999999993</v>
      </c>
      <c r="T6748" s="2">
        <v>5</v>
      </c>
      <c r="U6748" s="2">
        <v>0</v>
      </c>
      <c r="V6748" s="2">
        <v>163.78700000000003</v>
      </c>
    </row>
    <row r="6749" spans="1:22" ht="14.25" customHeight="1">
      <c r="A6749" s="2">
        <v>6748</v>
      </c>
      <c r="B6749" s="2" t="s">
        <v>9071</v>
      </c>
      <c r="C6749" s="2">
        <f>YEAR(Data!$D6749)</f>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14.952000000000002</v>
      </c>
      <c r="T6749" s="2">
        <v>1</v>
      </c>
      <c r="U6749" s="2">
        <v>0.2</v>
      </c>
      <c r="V6749" s="2">
        <v>5.0462999999999996</v>
      </c>
    </row>
    <row r="6750" spans="1:22" ht="14.25" customHeight="1">
      <c r="A6750" s="2">
        <v>6749</v>
      </c>
      <c r="B6750" s="2" t="s">
        <v>9071</v>
      </c>
      <c r="C6750" s="2">
        <f>YEAR(Data!$D6750)</f>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2">
        <v>8.0730000000000004</v>
      </c>
    </row>
    <row r="6751" spans="1:22" ht="14.25" customHeight="1">
      <c r="A6751" s="2">
        <v>6750</v>
      </c>
      <c r="B6751" s="2" t="s">
        <v>9071</v>
      </c>
      <c r="C6751" s="2">
        <f>YEAR(Data!$D6751)</f>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2">
        <v>29.245000000000005</v>
      </c>
    </row>
    <row r="6752" spans="1:22" ht="14.25" customHeight="1">
      <c r="A6752" s="2">
        <v>6751</v>
      </c>
      <c r="B6752" s="2" t="s">
        <v>9072</v>
      </c>
      <c r="C6752" s="2">
        <f>YEAR(Data!$D6752)</f>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2">
        <v>20.733199999999997</v>
      </c>
    </row>
    <row r="6753" spans="1:22" ht="14.25" customHeight="1">
      <c r="A6753" s="2">
        <v>6752</v>
      </c>
      <c r="B6753" s="2" t="s">
        <v>9072</v>
      </c>
      <c r="C6753" s="2">
        <f>YEAR(Data!$D6753)</f>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2">
        <v>2.2724000000000002</v>
      </c>
    </row>
    <row r="6754" spans="1:22" ht="14.25" customHeight="1">
      <c r="A6754" s="2">
        <v>6753</v>
      </c>
      <c r="B6754" s="2" t="s">
        <v>9072</v>
      </c>
      <c r="C6754" s="2">
        <f>YEAR(Data!$D6754)</f>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2">
        <v>27.881999999999998</v>
      </c>
    </row>
    <row r="6755" spans="1:22" ht="14.25" customHeight="1">
      <c r="A6755" s="2">
        <v>6754</v>
      </c>
      <c r="B6755" s="2" t="s">
        <v>9072</v>
      </c>
      <c r="C6755" s="2">
        <f>YEAR(Data!$D6755)</f>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2">
        <v>3.7412000000000001</v>
      </c>
    </row>
    <row r="6756" spans="1:22" ht="14.25" customHeight="1">
      <c r="A6756" s="2">
        <v>6755</v>
      </c>
      <c r="B6756" s="2" t="s">
        <v>9072</v>
      </c>
      <c r="C6756" s="2">
        <f>YEAR(Data!$D6756)</f>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2">
        <v>121.10560000000001</v>
      </c>
    </row>
    <row r="6757" spans="1:22" ht="14.25" customHeight="1">
      <c r="A6757" s="2">
        <v>6756</v>
      </c>
      <c r="B6757" s="2" t="s">
        <v>9073</v>
      </c>
      <c r="C6757" s="2">
        <f>YEAR(Data!$D6757)</f>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47.400000000000006</v>
      </c>
      <c r="T6757" s="2">
        <v>5</v>
      </c>
      <c r="U6757" s="2">
        <v>0</v>
      </c>
      <c r="V6757" s="2">
        <v>18.960000000000004</v>
      </c>
    </row>
    <row r="6758" spans="1:22" ht="14.25" customHeight="1">
      <c r="A6758" s="2">
        <v>6757</v>
      </c>
      <c r="B6758" s="2" t="s">
        <v>9073</v>
      </c>
      <c r="C6758" s="2">
        <f>YEAR(Data!$D6758)</f>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2">
        <v>143.62880000000001</v>
      </c>
    </row>
    <row r="6759" spans="1:22" ht="14.25" customHeight="1">
      <c r="A6759" s="2">
        <v>6758</v>
      </c>
      <c r="B6759" s="2" t="s">
        <v>9073</v>
      </c>
      <c r="C6759" s="2">
        <f>YEAR(Data!$D6759)</f>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395.93999999999994</v>
      </c>
      <c r="T6759" s="2">
        <v>6</v>
      </c>
      <c r="U6759" s="2">
        <v>0</v>
      </c>
      <c r="V6759" s="2">
        <v>102.94440000000002</v>
      </c>
    </row>
    <row r="6760" spans="1:22" ht="14.25" customHeight="1">
      <c r="A6760" s="2">
        <v>6759</v>
      </c>
      <c r="B6760" s="2" t="s">
        <v>9073</v>
      </c>
      <c r="C6760" s="2">
        <f>YEAR(Data!$D6760)</f>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2">
        <v>0</v>
      </c>
    </row>
    <row r="6761" spans="1:22" ht="14.25" customHeight="1">
      <c r="A6761" s="2">
        <v>6760</v>
      </c>
      <c r="B6761" s="2" t="s">
        <v>9076</v>
      </c>
      <c r="C6761" s="2">
        <f>YEAR(Data!$D6761)</f>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2">
        <v>2.4581999999999997</v>
      </c>
    </row>
    <row r="6762" spans="1:22" ht="14.25" customHeight="1">
      <c r="A6762" s="2">
        <v>6761</v>
      </c>
      <c r="B6762" s="2" t="s">
        <v>9077</v>
      </c>
      <c r="C6762" s="2">
        <f>YEAR(Data!$D6762)</f>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row>
    <row r="6763" spans="1:22" ht="14.25" customHeight="1">
      <c r="A6763" s="2">
        <v>6762</v>
      </c>
      <c r="B6763" s="2" t="s">
        <v>9078</v>
      </c>
      <c r="C6763" s="2">
        <f>YEAR(Data!$D6763)</f>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253.76399999999998</v>
      </c>
      <c r="T6763" s="2">
        <v>2</v>
      </c>
      <c r="U6763" s="2">
        <v>0.1</v>
      </c>
      <c r="V6763" s="2">
        <v>31.015599999999978</v>
      </c>
    </row>
    <row r="6764" spans="1:22" ht="14.25" customHeight="1">
      <c r="A6764" s="2">
        <v>6763</v>
      </c>
      <c r="B6764" s="2" t="s">
        <v>9079</v>
      </c>
      <c r="C6764" s="2">
        <f>YEAR(Data!$D6764)</f>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9.8685000000000009</v>
      </c>
    </row>
    <row r="6765" spans="1:22" ht="14.25" customHeight="1">
      <c r="A6765" s="2">
        <v>6764</v>
      </c>
      <c r="B6765" s="2" t="s">
        <v>9079</v>
      </c>
      <c r="C6765" s="2">
        <f>YEAR(Data!$D6765)</f>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2">
        <v>-8.3524000000000012</v>
      </c>
    </row>
    <row r="6766" spans="1:22" ht="14.25" customHeight="1">
      <c r="A6766" s="2">
        <v>6765</v>
      </c>
      <c r="B6766" s="2" t="s">
        <v>9079</v>
      </c>
      <c r="C6766" s="2">
        <f>YEAR(Data!$D6766)</f>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1362.8999999999999</v>
      </c>
      <c r="T6766" s="2">
        <v>3</v>
      </c>
      <c r="U6766" s="2">
        <v>0.3</v>
      </c>
      <c r="V6766" s="2">
        <v>-19.470000000000141</v>
      </c>
    </row>
    <row r="6767" spans="1:22" ht="14.25" customHeight="1">
      <c r="A6767" s="2">
        <v>6766</v>
      </c>
      <c r="B6767" s="2" t="s">
        <v>9082</v>
      </c>
      <c r="C6767" s="2">
        <f>YEAR(Data!$D6767)</f>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2">
        <v>-18.117599999999996</v>
      </c>
    </row>
    <row r="6768" spans="1:22" ht="14.25" customHeight="1">
      <c r="A6768" s="2">
        <v>6767</v>
      </c>
      <c r="B6768" s="2" t="s">
        <v>9082</v>
      </c>
      <c r="C6768" s="2">
        <f>YEAR(Data!$D6768)</f>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3.5460000000000007</v>
      </c>
    </row>
    <row r="6769" spans="1:22" ht="14.25" customHeight="1">
      <c r="A6769" s="2">
        <v>6768</v>
      </c>
      <c r="B6769" s="2" t="s">
        <v>9082</v>
      </c>
      <c r="C6769" s="2">
        <f>YEAR(Data!$D6769)</f>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14.560000000000002</v>
      </c>
      <c r="T6769" s="2">
        <v>5</v>
      </c>
      <c r="U6769" s="2">
        <v>0.6</v>
      </c>
      <c r="V6769" s="2">
        <v>-6.1879999999999988</v>
      </c>
    </row>
    <row r="6770" spans="1:22" ht="14.25" customHeight="1">
      <c r="A6770" s="2">
        <v>6769</v>
      </c>
      <c r="B6770" s="2" t="s">
        <v>9083</v>
      </c>
      <c r="C6770" s="2">
        <f>YEAR(Data!$D6770)</f>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2">
        <v>98.105000000000004</v>
      </c>
    </row>
    <row r="6771" spans="1:22" ht="14.25" customHeight="1">
      <c r="A6771" s="2">
        <v>6770</v>
      </c>
      <c r="B6771" s="2" t="s">
        <v>9084</v>
      </c>
      <c r="C6771" s="2">
        <f>YEAR(Data!$D6771)</f>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2">
        <v>13.452000000000002</v>
      </c>
    </row>
    <row r="6772" spans="1:22" ht="14.25" customHeight="1">
      <c r="A6772" s="2">
        <v>6771</v>
      </c>
      <c r="B6772" s="2" t="s">
        <v>9085</v>
      </c>
      <c r="C6772" s="2">
        <f>YEAR(Data!$D6772)</f>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2">
        <v>146.79</v>
      </c>
    </row>
    <row r="6773" spans="1:22" ht="14.25" customHeight="1">
      <c r="A6773" s="2">
        <v>6772</v>
      </c>
      <c r="B6773" s="2" t="s">
        <v>9085</v>
      </c>
      <c r="C6773" s="2">
        <f>YEAR(Data!$D6773)</f>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13.005000000000003</v>
      </c>
      <c r="T6773" s="2">
        <v>3</v>
      </c>
      <c r="U6773" s="2">
        <v>0.7</v>
      </c>
      <c r="V6773" s="2">
        <v>-9.9704999999999977</v>
      </c>
    </row>
    <row r="6774" spans="1:22" ht="14.25" customHeight="1">
      <c r="A6774" s="2">
        <v>6773</v>
      </c>
      <c r="B6774" s="2" t="s">
        <v>9086</v>
      </c>
      <c r="C6774" s="2">
        <f>YEAR(Data!$D6774)</f>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7.7120000000000006</v>
      </c>
      <c r="T6774" s="2">
        <v>2</v>
      </c>
      <c r="U6774" s="2">
        <v>0.2</v>
      </c>
      <c r="V6774" s="2">
        <v>2.7956000000000003</v>
      </c>
    </row>
    <row r="6775" spans="1:22" ht="14.25" customHeight="1">
      <c r="A6775" s="2">
        <v>6774</v>
      </c>
      <c r="B6775" s="2" t="s">
        <v>9086</v>
      </c>
      <c r="C6775" s="2">
        <f>YEAR(Data!$D6775)</f>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2">
        <v>1.3049999999999997</v>
      </c>
    </row>
    <row r="6776" spans="1:22" ht="14.25" customHeight="1">
      <c r="A6776" s="2">
        <v>6775</v>
      </c>
      <c r="B6776" s="2" t="s">
        <v>9086</v>
      </c>
      <c r="C6776" s="2">
        <f>YEAR(Data!$D6776)</f>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2">
        <v>18.662400000000002</v>
      </c>
    </row>
    <row r="6777" spans="1:22" ht="14.25" customHeight="1">
      <c r="A6777" s="2">
        <v>6776</v>
      </c>
      <c r="B6777" s="2" t="s">
        <v>9089</v>
      </c>
      <c r="C6777" s="2">
        <f>YEAR(Data!$D6777)</f>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2">
        <v>8.1143999999999998</v>
      </c>
    </row>
    <row r="6778" spans="1:22" ht="14.25" customHeight="1">
      <c r="A6778" s="2">
        <v>6777</v>
      </c>
      <c r="B6778" s="2" t="s">
        <v>9090</v>
      </c>
      <c r="C6778" s="2">
        <f>YEAR(Data!$D6778)</f>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2">
        <v>-17.523000000000014</v>
      </c>
    </row>
    <row r="6779" spans="1:22" ht="14.25" customHeight="1">
      <c r="A6779" s="2">
        <v>6778</v>
      </c>
      <c r="B6779" s="2" t="s">
        <v>9091</v>
      </c>
      <c r="C6779" s="2">
        <f>YEAR(Data!$D6779)</f>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2">
        <v>157.46849999999998</v>
      </c>
    </row>
    <row r="6780" spans="1:22" ht="14.25" customHeight="1">
      <c r="A6780" s="2">
        <v>6779</v>
      </c>
      <c r="B6780" s="2" t="s">
        <v>9092</v>
      </c>
      <c r="C6780" s="2">
        <f>YEAR(Data!$D6780)</f>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2">
        <v>31.044599999999974</v>
      </c>
    </row>
    <row r="6781" spans="1:22" ht="14.25" customHeight="1">
      <c r="A6781" s="2">
        <v>6780</v>
      </c>
      <c r="B6781" s="2" t="s">
        <v>9092</v>
      </c>
      <c r="C6781" s="2">
        <f>YEAR(Data!$D6781)</f>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2">
        <v>4.2803999999999984</v>
      </c>
    </row>
    <row r="6782" spans="1:22" ht="14.25" customHeight="1">
      <c r="A6782" s="2">
        <v>6781</v>
      </c>
      <c r="B6782" s="2" t="s">
        <v>9092</v>
      </c>
      <c r="C6782" s="2">
        <f>YEAR(Data!$D6782)</f>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2">
        <v>5.8695999999999993</v>
      </c>
    </row>
    <row r="6783" spans="1:22" ht="14.25" customHeight="1">
      <c r="A6783" s="2">
        <v>6782</v>
      </c>
      <c r="B6783" s="2" t="s">
        <v>9092</v>
      </c>
      <c r="C6783" s="2">
        <f>YEAR(Data!$D6783)</f>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2">
        <v>27.485599999999998</v>
      </c>
    </row>
    <row r="6784" spans="1:22" ht="14.25" customHeight="1">
      <c r="A6784" s="2">
        <v>6783</v>
      </c>
      <c r="B6784" s="2" t="s">
        <v>9093</v>
      </c>
      <c r="C6784" s="2">
        <f>YEAR(Data!$D6784)</f>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20.096000000000004</v>
      </c>
      <c r="T6784" s="2">
        <v>4</v>
      </c>
      <c r="U6784" s="2">
        <v>0.2</v>
      </c>
      <c r="V6784" s="2">
        <v>3.0143999999999984</v>
      </c>
    </row>
    <row r="6785" spans="1:22" ht="14.25" customHeight="1">
      <c r="A6785" s="2">
        <v>6784</v>
      </c>
      <c r="B6785" s="2" t="s">
        <v>9093</v>
      </c>
      <c r="C6785" s="2">
        <f>YEAR(Data!$D6785)</f>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2">
        <v>4.2470999999999943</v>
      </c>
    </row>
    <row r="6786" spans="1:22" ht="14.25" customHeight="1">
      <c r="A6786" s="2">
        <v>6785</v>
      </c>
      <c r="B6786" s="2" t="s">
        <v>9093</v>
      </c>
      <c r="C6786" s="2">
        <f>YEAR(Data!$D6786)</f>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2">
        <v>-34.646999999999991</v>
      </c>
    </row>
    <row r="6787" spans="1:22" ht="14.25" customHeight="1">
      <c r="A6787" s="2">
        <v>6786</v>
      </c>
      <c r="B6787" s="2" t="s">
        <v>9093</v>
      </c>
      <c r="C6787" s="2">
        <f>YEAR(Data!$D6787)</f>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259.92000000000007</v>
      </c>
      <c r="T6787" s="2">
        <v>5</v>
      </c>
      <c r="U6787" s="2">
        <v>0.2</v>
      </c>
      <c r="V6787" s="2">
        <v>-25.992000000000004</v>
      </c>
    </row>
    <row r="6788" spans="1:22" ht="14.25" customHeight="1">
      <c r="A6788" s="2">
        <v>6787</v>
      </c>
      <c r="B6788" s="2" t="s">
        <v>9093</v>
      </c>
      <c r="C6788" s="2">
        <f>YEAR(Data!$D6788)</f>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20.736000000000004</v>
      </c>
      <c r="T6788" s="2">
        <v>4</v>
      </c>
      <c r="U6788" s="2">
        <v>0.2</v>
      </c>
      <c r="V6788" s="2">
        <v>7.2576000000000001</v>
      </c>
    </row>
    <row r="6789" spans="1:22" ht="14.25" customHeight="1">
      <c r="A6789" s="2">
        <v>6788</v>
      </c>
      <c r="B6789" s="2" t="s">
        <v>9096</v>
      </c>
      <c r="C6789" s="2">
        <f>YEAR(Data!$D6789)</f>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2">
        <v>12.992999999999988</v>
      </c>
    </row>
    <row r="6790" spans="1:22" ht="14.25" customHeight="1">
      <c r="A6790" s="2">
        <v>6789</v>
      </c>
      <c r="B6790" s="2" t="s">
        <v>9096</v>
      </c>
      <c r="C6790" s="2">
        <f>YEAR(Data!$D6790)</f>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2">
        <v>31.468499999999999</v>
      </c>
    </row>
    <row r="6791" spans="1:22" ht="14.25" customHeight="1">
      <c r="A6791" s="2">
        <v>6790</v>
      </c>
      <c r="B6791" s="2" t="s">
        <v>9097</v>
      </c>
      <c r="C6791" s="2">
        <f>YEAR(Data!$D6791)</f>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2">
        <v>12.314400000000006</v>
      </c>
    </row>
    <row r="6792" spans="1:22" ht="14.25" customHeight="1">
      <c r="A6792" s="2">
        <v>6791</v>
      </c>
      <c r="B6792" s="2" t="s">
        <v>9098</v>
      </c>
      <c r="C6792" s="2">
        <f>YEAR(Data!$D6792)</f>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2">
        <v>2.8079999999999998</v>
      </c>
    </row>
    <row r="6793" spans="1:22" ht="14.25" customHeight="1">
      <c r="A6793" s="2">
        <v>6792</v>
      </c>
      <c r="B6793" s="2" t="s">
        <v>9101</v>
      </c>
      <c r="C6793" s="2">
        <f>YEAR(Data!$D6793)</f>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2">
        <v>2.7944000000000004</v>
      </c>
    </row>
    <row r="6794" spans="1:22" ht="14.25" customHeight="1">
      <c r="A6794" s="2">
        <v>6793</v>
      </c>
      <c r="B6794" s="2" t="s">
        <v>9102</v>
      </c>
      <c r="C6794" s="2">
        <f>YEAR(Data!$D6794)</f>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2">
        <v>30.211199999999998</v>
      </c>
    </row>
    <row r="6795" spans="1:22" ht="14.25" customHeight="1">
      <c r="A6795" s="2">
        <v>6794</v>
      </c>
      <c r="B6795" s="2" t="s">
        <v>9103</v>
      </c>
      <c r="C6795" s="2">
        <f>YEAR(Data!$D6795)</f>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2">
        <v>1.6115999999999993</v>
      </c>
    </row>
    <row r="6796" spans="1:22" ht="14.25" customHeight="1">
      <c r="A6796" s="2">
        <v>6795</v>
      </c>
      <c r="B6796" s="2" t="s">
        <v>9103</v>
      </c>
      <c r="C6796" s="2">
        <f>YEAR(Data!$D6796)</f>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2">
        <v>26.997299999999967</v>
      </c>
    </row>
    <row r="6797" spans="1:22" ht="14.25" customHeight="1">
      <c r="A6797" s="2">
        <v>6796</v>
      </c>
      <c r="B6797" s="2" t="s">
        <v>9103</v>
      </c>
      <c r="C6797" s="2">
        <f>YEAR(Data!$D6797)</f>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34.504000000000005</v>
      </c>
      <c r="T6797" s="2">
        <v>2</v>
      </c>
      <c r="U6797" s="2">
        <v>0.6</v>
      </c>
      <c r="V6797" s="2">
        <v>-15.526799999999994</v>
      </c>
    </row>
    <row r="6798" spans="1:22" ht="14.25" customHeight="1">
      <c r="A6798" s="2">
        <v>6797</v>
      </c>
      <c r="B6798" s="2" t="s">
        <v>9104</v>
      </c>
      <c r="C6798" s="2">
        <f>YEAR(Data!$D6798)</f>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2">
        <v>-16.585799999999999</v>
      </c>
    </row>
    <row r="6799" spans="1:22" ht="14.25" customHeight="1">
      <c r="A6799" s="2">
        <v>6798</v>
      </c>
      <c r="B6799" s="2" t="s">
        <v>9104</v>
      </c>
      <c r="C6799" s="2">
        <f>YEAR(Data!$D6799)</f>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3.7979999999999987</v>
      </c>
      <c r="T6799" s="2">
        <v>1</v>
      </c>
      <c r="U6799" s="2">
        <v>0.8</v>
      </c>
      <c r="V6799" s="2">
        <v>-6.0768000000000004</v>
      </c>
    </row>
    <row r="6800" spans="1:22" ht="14.25" customHeight="1">
      <c r="A6800" s="2">
        <v>6799</v>
      </c>
      <c r="B6800" s="2" t="s">
        <v>9104</v>
      </c>
      <c r="C6800" s="2">
        <f>YEAR(Data!$D6800)</f>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7.8800000000000008</v>
      </c>
      <c r="T6800" s="2">
        <v>5</v>
      </c>
      <c r="U6800" s="2">
        <v>0.6</v>
      </c>
      <c r="V6800" s="2">
        <v>-3.9399999999999995</v>
      </c>
    </row>
    <row r="6801" spans="1:22" ht="14.25" customHeight="1">
      <c r="A6801" s="2">
        <v>6800</v>
      </c>
      <c r="B6801" s="2" t="s">
        <v>9107</v>
      </c>
      <c r="C6801" s="2">
        <f>YEAR(Data!$D6801)</f>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2">
        <v>-24.102599999999995</v>
      </c>
    </row>
    <row r="6802" spans="1:22" ht="14.25" customHeight="1">
      <c r="A6802" s="2">
        <v>6801</v>
      </c>
      <c r="B6802" s="2" t="s">
        <v>9107</v>
      </c>
      <c r="C6802" s="2">
        <f>YEAR(Data!$D6802)</f>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2">
        <v>-386.95699999999999</v>
      </c>
    </row>
    <row r="6803" spans="1:22" ht="14.25" customHeight="1">
      <c r="A6803" s="2">
        <v>6802</v>
      </c>
      <c r="B6803" s="2" t="s">
        <v>9107</v>
      </c>
      <c r="C6803" s="2">
        <f>YEAR(Data!$D6803)</f>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45.120000000000005</v>
      </c>
      <c r="T6803" s="2">
        <v>3</v>
      </c>
      <c r="U6803" s="2">
        <v>0.2</v>
      </c>
      <c r="V6803" s="2">
        <v>-7.8960000000000008</v>
      </c>
    </row>
    <row r="6804" spans="1:22" ht="14.25" customHeight="1">
      <c r="A6804" s="2">
        <v>6803</v>
      </c>
      <c r="B6804" s="2" t="s">
        <v>9107</v>
      </c>
      <c r="C6804" s="2">
        <f>YEAR(Data!$D6804)</f>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100.80000000000001</v>
      </c>
      <c r="T6804" s="2">
        <v>2</v>
      </c>
      <c r="U6804" s="2">
        <v>0.2</v>
      </c>
      <c r="V6804" s="2">
        <v>21.42</v>
      </c>
    </row>
    <row r="6805" spans="1:22" ht="14.25" customHeight="1">
      <c r="A6805" s="2">
        <v>6804</v>
      </c>
      <c r="B6805" s="2" t="s">
        <v>9107</v>
      </c>
      <c r="C6805" s="2">
        <f>YEAR(Data!$D6805)</f>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2">
        <v>4.1971999999999987</v>
      </c>
    </row>
    <row r="6806" spans="1:22" ht="14.25" customHeight="1">
      <c r="A6806" s="2">
        <v>6805</v>
      </c>
      <c r="B6806" s="2" t="s">
        <v>9108</v>
      </c>
      <c r="C6806" s="2">
        <f>YEAR(Data!$D6806)</f>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2">
        <v>34.992999999999995</v>
      </c>
    </row>
    <row r="6807" spans="1:22" ht="14.25" customHeight="1">
      <c r="A6807" s="2">
        <v>6806</v>
      </c>
      <c r="B6807" s="2" t="s">
        <v>9109</v>
      </c>
      <c r="C6807" s="2">
        <f>YEAR(Data!$D6807)</f>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2">
        <v>4.8804000000000007</v>
      </c>
    </row>
    <row r="6808" spans="1:22" ht="14.25" customHeight="1">
      <c r="A6808" s="2">
        <v>6807</v>
      </c>
      <c r="B6808" s="2" t="s">
        <v>9110</v>
      </c>
      <c r="C6808" s="2">
        <f>YEAR(Data!$D6808)</f>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3.8560000000000003</v>
      </c>
      <c r="T6808" s="2">
        <v>1</v>
      </c>
      <c r="U6808" s="2">
        <v>0.2</v>
      </c>
      <c r="V6808" s="2">
        <v>1.3978000000000002</v>
      </c>
    </row>
    <row r="6809" spans="1:22" ht="14.25" customHeight="1">
      <c r="A6809" s="2">
        <v>6808</v>
      </c>
      <c r="B6809" s="2" t="s">
        <v>9111</v>
      </c>
      <c r="C6809" s="2">
        <f>YEAR(Data!$D6809)</f>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2">
        <v>35.661300000000004</v>
      </c>
    </row>
    <row r="6810" spans="1:22" ht="14.25" customHeight="1">
      <c r="A6810" s="2">
        <v>6809</v>
      </c>
      <c r="B6810" s="2" t="s">
        <v>9111</v>
      </c>
      <c r="C6810" s="2">
        <f>YEAR(Data!$D6810)</f>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2">
        <v>-7.8330000000000055</v>
      </c>
    </row>
    <row r="6811" spans="1:22" ht="14.25" customHeight="1">
      <c r="A6811" s="2">
        <v>6810</v>
      </c>
      <c r="B6811" s="2" t="s">
        <v>9112</v>
      </c>
      <c r="C6811" s="2">
        <f>YEAR(Data!$D6811)</f>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3.8820000000000006</v>
      </c>
      <c r="T6811" s="2">
        <v>2</v>
      </c>
      <c r="U6811" s="2">
        <v>0.7</v>
      </c>
      <c r="V6811" s="2">
        <v>-2.5880000000000001</v>
      </c>
    </row>
    <row r="6812" spans="1:22" ht="14.25" customHeight="1">
      <c r="A6812" s="2">
        <v>6811</v>
      </c>
      <c r="B6812" s="2" t="s">
        <v>9112</v>
      </c>
      <c r="C6812" s="2">
        <f>YEAR(Data!$D6812)</f>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12.585000000000003</v>
      </c>
      <c r="T6812" s="2">
        <v>1</v>
      </c>
      <c r="U6812" s="2">
        <v>0.7</v>
      </c>
      <c r="V6812" s="2">
        <v>-18.038499999999996</v>
      </c>
    </row>
    <row r="6813" spans="1:22" ht="14.25" customHeight="1">
      <c r="A6813" s="2">
        <v>6812</v>
      </c>
      <c r="B6813" s="2" t="s">
        <v>9112</v>
      </c>
      <c r="C6813" s="2">
        <f>YEAR(Data!$D6813)</f>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2">
        <v>-29.152799999999992</v>
      </c>
    </row>
    <row r="6814" spans="1:22" ht="14.25" customHeight="1">
      <c r="A6814" s="2">
        <v>6813</v>
      </c>
      <c r="B6814" s="2" t="s">
        <v>9112</v>
      </c>
      <c r="C6814" s="2">
        <f>YEAR(Data!$D6814)</f>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2">
        <v>-12.207999999999995</v>
      </c>
    </row>
    <row r="6815" spans="1:22" ht="14.25" customHeight="1">
      <c r="A6815" s="2">
        <v>6814</v>
      </c>
      <c r="B6815" s="2" t="s">
        <v>9112</v>
      </c>
      <c r="C6815" s="2">
        <f>YEAR(Data!$D6815)</f>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127.93599999999999</v>
      </c>
      <c r="T6815" s="2">
        <v>8</v>
      </c>
      <c r="U6815" s="2">
        <v>0.2</v>
      </c>
      <c r="V6815" s="2">
        <v>4.7975999999999992</v>
      </c>
    </row>
    <row r="6816" spans="1:22" ht="14.25" customHeight="1">
      <c r="A6816" s="2">
        <v>6815</v>
      </c>
      <c r="B6816" s="2" t="s">
        <v>9112</v>
      </c>
      <c r="C6816" s="2">
        <f>YEAR(Data!$D6816)</f>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241.17000000000002</v>
      </c>
      <c r="T6816" s="2">
        <v>2</v>
      </c>
      <c r="U6816" s="2">
        <v>0.7</v>
      </c>
      <c r="V6816" s="2">
        <v>-168.8189999999999</v>
      </c>
    </row>
    <row r="6817" spans="1:22" ht="14.25" customHeight="1">
      <c r="A6817" s="2">
        <v>6816</v>
      </c>
      <c r="B6817" s="2" t="s">
        <v>9115</v>
      </c>
      <c r="C6817" s="2">
        <f>YEAR(Data!$D6817)</f>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2">
        <v>2.6208000000000005</v>
      </c>
    </row>
    <row r="6818" spans="1:22" ht="14.25" customHeight="1">
      <c r="A6818" s="2">
        <v>6817</v>
      </c>
      <c r="B6818" s="2" t="s">
        <v>9115</v>
      </c>
      <c r="C6818" s="2">
        <f>YEAR(Data!$D6818)</f>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2">
        <v>8.9499999999999993</v>
      </c>
    </row>
    <row r="6819" spans="1:22" ht="14.25" customHeight="1">
      <c r="A6819" s="2">
        <v>6818</v>
      </c>
      <c r="B6819" s="2" t="s">
        <v>9115</v>
      </c>
      <c r="C6819" s="2">
        <f>YEAR(Data!$D6819)</f>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2">
        <v>1061.5721999999998</v>
      </c>
    </row>
    <row r="6820" spans="1:22" ht="14.25" customHeight="1">
      <c r="A6820" s="2">
        <v>6819</v>
      </c>
      <c r="B6820" s="2" t="s">
        <v>9116</v>
      </c>
      <c r="C6820" s="2">
        <f>YEAR(Data!$D6820)</f>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1.6799999999999995</v>
      </c>
      <c r="T6820" s="2">
        <v>5</v>
      </c>
      <c r="U6820" s="2">
        <v>0.8</v>
      </c>
      <c r="V6820" s="2">
        <v>-2.6880000000000015</v>
      </c>
    </row>
    <row r="6821" spans="1:22" ht="14.25" customHeight="1">
      <c r="A6821" s="2">
        <v>6820</v>
      </c>
      <c r="B6821" s="2" t="s">
        <v>9116</v>
      </c>
      <c r="C6821" s="2">
        <f>YEAR(Data!$D6821)</f>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2">
        <v>-2.3903999999999996</v>
      </c>
    </row>
    <row r="6822" spans="1:22" ht="14.25" customHeight="1">
      <c r="A6822" s="2">
        <v>6821</v>
      </c>
      <c r="B6822" s="2" t="s">
        <v>9116</v>
      </c>
      <c r="C6822" s="2">
        <f>YEAR(Data!$D6822)</f>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2">
        <v>-3.2391999999999896</v>
      </c>
    </row>
    <row r="6823" spans="1:22" ht="14.25" customHeight="1">
      <c r="A6823" s="2">
        <v>6822</v>
      </c>
      <c r="B6823" s="2" t="s">
        <v>9116</v>
      </c>
      <c r="C6823" s="2">
        <f>YEAR(Data!$D6823)</f>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2.9600000000000004</v>
      </c>
      <c r="T6823" s="2">
        <v>2</v>
      </c>
      <c r="U6823" s="2">
        <v>0.6</v>
      </c>
      <c r="V6823" s="2">
        <v>-1.4059999999999997</v>
      </c>
    </row>
    <row r="6824" spans="1:22" ht="14.25" customHeight="1">
      <c r="A6824" s="2">
        <v>6823</v>
      </c>
      <c r="B6824" s="2" t="s">
        <v>9117</v>
      </c>
      <c r="C6824" s="2">
        <f>YEAR(Data!$D6824)</f>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2">
        <v>43.705999999999996</v>
      </c>
    </row>
    <row r="6825" spans="1:22" ht="14.25" customHeight="1">
      <c r="A6825" s="2">
        <v>6824</v>
      </c>
      <c r="B6825" s="2" t="s">
        <v>9118</v>
      </c>
      <c r="C6825" s="2">
        <f>YEAR(Data!$D6825)</f>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2">
        <v>49.23</v>
      </c>
    </row>
    <row r="6826" spans="1:22" ht="14.25" customHeight="1">
      <c r="A6826" s="2">
        <v>6825</v>
      </c>
      <c r="B6826" s="2" t="s">
        <v>9118</v>
      </c>
      <c r="C6826" s="2">
        <f>YEAR(Data!$D6826)</f>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2">
        <v>39.44380000000001</v>
      </c>
    </row>
    <row r="6827" spans="1:22" ht="14.25" customHeight="1">
      <c r="A6827" s="2">
        <v>6826</v>
      </c>
      <c r="B6827" s="2" t="s">
        <v>9119</v>
      </c>
      <c r="C6827" s="2">
        <f>YEAR(Data!$D6827)</f>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2">
        <v>4.8719999999999999</v>
      </c>
    </row>
    <row r="6828" spans="1:22" ht="14.25" customHeight="1">
      <c r="A6828" s="2">
        <v>6827</v>
      </c>
      <c r="B6828" s="2" t="s">
        <v>9119</v>
      </c>
      <c r="C6828" s="2">
        <f>YEAR(Data!$D6828)</f>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17499.949999999997</v>
      </c>
      <c r="T6828" s="2">
        <v>5</v>
      </c>
      <c r="U6828" s="2">
        <v>0</v>
      </c>
      <c r="V6828" s="2">
        <v>8399.9759999999987</v>
      </c>
    </row>
    <row r="6829" spans="1:22" ht="14.25" customHeight="1">
      <c r="A6829" s="2">
        <v>6828</v>
      </c>
      <c r="B6829" s="2" t="s">
        <v>9119</v>
      </c>
      <c r="C6829" s="2">
        <f>YEAR(Data!$D6829)</f>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2">
        <v>331.19099999999997</v>
      </c>
    </row>
    <row r="6830" spans="1:22" ht="14.25" customHeight="1">
      <c r="A6830" s="2">
        <v>6829</v>
      </c>
      <c r="B6830" s="2" t="s">
        <v>9119</v>
      </c>
      <c r="C6830" s="2">
        <f>YEAR(Data!$D6830)</f>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34.370000000000005</v>
      </c>
      <c r="T6830" s="2">
        <v>7</v>
      </c>
      <c r="U6830" s="2">
        <v>0</v>
      </c>
      <c r="V6830" s="2">
        <v>16.8413</v>
      </c>
    </row>
    <row r="6831" spans="1:22" ht="14.25" customHeight="1">
      <c r="A6831" s="2">
        <v>6830</v>
      </c>
      <c r="B6831" s="2" t="s">
        <v>9119</v>
      </c>
      <c r="C6831" s="2">
        <f>YEAR(Data!$D6831)</f>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2">
        <v>9.5088000000000008</v>
      </c>
    </row>
    <row r="6832" spans="1:22" ht="14.25" customHeight="1">
      <c r="A6832" s="2">
        <v>6831</v>
      </c>
      <c r="B6832" s="2" t="s">
        <v>9120</v>
      </c>
      <c r="C6832" s="2">
        <f>YEAR(Data!$D6832)</f>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197.96999999999997</v>
      </c>
      <c r="T6832" s="2">
        <v>3</v>
      </c>
      <c r="U6832" s="2">
        <v>0</v>
      </c>
      <c r="V6832" s="2">
        <v>53.451900000000009</v>
      </c>
    </row>
    <row r="6833" spans="1:22" ht="14.25" customHeight="1">
      <c r="A6833" s="2">
        <v>6832</v>
      </c>
      <c r="B6833" s="2" t="s">
        <v>9121</v>
      </c>
      <c r="C6833" s="2">
        <f>YEAR(Data!$D6833)</f>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2">
        <v>4.5448000000000004</v>
      </c>
    </row>
    <row r="6834" spans="1:22" ht="14.25" customHeight="1">
      <c r="A6834" s="2">
        <v>6833</v>
      </c>
      <c r="B6834" s="2" t="s">
        <v>9122</v>
      </c>
      <c r="C6834" s="2">
        <f>YEAR(Data!$D6834)</f>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2">
        <v>1.0019999999999993</v>
      </c>
    </row>
    <row r="6835" spans="1:22" ht="14.25" customHeight="1">
      <c r="A6835" s="2">
        <v>6834</v>
      </c>
      <c r="B6835" s="2" t="s">
        <v>9123</v>
      </c>
      <c r="C6835" s="2">
        <f>YEAR(Data!$D6835)</f>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146.04000000000002</v>
      </c>
      <c r="T6835" s="2">
        <v>1</v>
      </c>
      <c r="U6835" s="2">
        <v>0.2</v>
      </c>
      <c r="V6835" s="2">
        <v>-12.778499999999994</v>
      </c>
    </row>
    <row r="6836" spans="1:22" ht="14.25" customHeight="1">
      <c r="A6836" s="2">
        <v>6835</v>
      </c>
      <c r="B6836" s="2" t="s">
        <v>9124</v>
      </c>
      <c r="C6836" s="2">
        <f>YEAR(Data!$D6836)</f>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2">
        <v>3.9032000000000018</v>
      </c>
    </row>
    <row r="6837" spans="1:22" ht="14.25" customHeight="1">
      <c r="A6837" s="2">
        <v>6836</v>
      </c>
      <c r="B6837" s="2" t="s">
        <v>9126</v>
      </c>
      <c r="C6837" s="2">
        <f>YEAR(Data!$D6837)</f>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2">
        <v>70.219000000000008</v>
      </c>
    </row>
    <row r="6838" spans="1:22" ht="14.25" customHeight="1">
      <c r="A6838" s="2">
        <v>6837</v>
      </c>
      <c r="B6838" s="2" t="s">
        <v>9126</v>
      </c>
      <c r="C6838" s="2">
        <f>YEAR(Data!$D6838)</f>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2">
        <v>9.3152000000000008</v>
      </c>
    </row>
    <row r="6839" spans="1:22" ht="14.25" customHeight="1">
      <c r="A6839" s="2">
        <v>6838</v>
      </c>
      <c r="B6839" s="2" t="s">
        <v>9127</v>
      </c>
      <c r="C6839" s="2">
        <f>YEAR(Data!$D6839)</f>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2">
        <v>2.8911999999999995</v>
      </c>
    </row>
    <row r="6840" spans="1:22" ht="14.25" customHeight="1">
      <c r="A6840" s="2">
        <v>6839</v>
      </c>
      <c r="B6840" s="2" t="s">
        <v>9128</v>
      </c>
      <c r="C6840" s="2">
        <f>YEAR(Data!$D6840)</f>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1640.6999999999998</v>
      </c>
      <c r="T6840" s="2">
        <v>5</v>
      </c>
      <c r="U6840" s="2">
        <v>0</v>
      </c>
      <c r="V6840" s="2">
        <v>459.39599999999996</v>
      </c>
    </row>
    <row r="6841" spans="1:22" ht="14.25" customHeight="1">
      <c r="A6841" s="2">
        <v>6840</v>
      </c>
      <c r="B6841" s="2" t="s">
        <v>9128</v>
      </c>
      <c r="C6841" s="2">
        <f>YEAR(Data!$D6841)</f>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2">
        <v>41.759999999999948</v>
      </c>
    </row>
    <row r="6842" spans="1:22" ht="14.25" customHeight="1">
      <c r="A6842" s="2">
        <v>6841</v>
      </c>
      <c r="B6842" s="2" t="s">
        <v>9129</v>
      </c>
      <c r="C6842" s="2">
        <f>YEAR(Data!$D6842)</f>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2">
        <v>-10.382399999999997</v>
      </c>
    </row>
    <row r="6843" spans="1:22" ht="14.25" customHeight="1">
      <c r="A6843" s="2">
        <v>6842</v>
      </c>
      <c r="B6843" s="2" t="s">
        <v>9130</v>
      </c>
      <c r="C6843" s="2">
        <f>YEAR(Data!$D6843)</f>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20.700000000000003</v>
      </c>
      <c r="T6843" s="2">
        <v>3</v>
      </c>
      <c r="U6843" s="2">
        <v>0</v>
      </c>
      <c r="V6843" s="2">
        <v>1.6559999999999988</v>
      </c>
    </row>
    <row r="6844" spans="1:22" ht="14.25" customHeight="1">
      <c r="A6844" s="2">
        <v>6843</v>
      </c>
      <c r="B6844" s="2" t="s">
        <v>9130</v>
      </c>
      <c r="C6844" s="2">
        <f>YEAR(Data!$D6844)</f>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2">
        <v>5.2164000000000001</v>
      </c>
    </row>
    <row r="6845" spans="1:22" ht="14.25" customHeight="1">
      <c r="A6845" s="2">
        <v>6844</v>
      </c>
      <c r="B6845" s="2" t="s">
        <v>9130</v>
      </c>
      <c r="C6845" s="2">
        <f>YEAR(Data!$D6845)</f>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2">
        <v>0.67899999999999849</v>
      </c>
    </row>
    <row r="6846" spans="1:22" ht="14.25" customHeight="1">
      <c r="A6846" s="2">
        <v>6845</v>
      </c>
      <c r="B6846" s="2" t="s">
        <v>9130</v>
      </c>
      <c r="C6846" s="2">
        <f>YEAR(Data!$D6846)</f>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2">
        <v>307.14479999999992</v>
      </c>
    </row>
    <row r="6847" spans="1:22" ht="14.25" customHeight="1">
      <c r="A6847" s="2">
        <v>6846</v>
      </c>
      <c r="B6847" s="2" t="s">
        <v>9133</v>
      </c>
      <c r="C6847" s="2">
        <f>YEAR(Data!$D6847)</f>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2">
        <v>47.848000000000013</v>
      </c>
    </row>
    <row r="6848" spans="1:22" ht="14.25" customHeight="1">
      <c r="A6848" s="2">
        <v>6847</v>
      </c>
      <c r="B6848" s="2" t="s">
        <v>9135</v>
      </c>
      <c r="C6848" s="2">
        <f>YEAR(Data!$D6848)</f>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2">
        <v>14.417999999999999</v>
      </c>
    </row>
    <row r="6849" spans="1:22" ht="14.25" customHeight="1">
      <c r="A6849" s="2">
        <v>6848</v>
      </c>
      <c r="B6849" s="2" t="s">
        <v>9136</v>
      </c>
      <c r="C6849" s="2">
        <f>YEAR(Data!$D6849)</f>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2">
        <v>3.4995000000000029</v>
      </c>
    </row>
    <row r="6850" spans="1:22" ht="14.25" customHeight="1">
      <c r="A6850" s="2">
        <v>6849</v>
      </c>
      <c r="B6850" s="2" t="s">
        <v>9137</v>
      </c>
      <c r="C6850" s="2">
        <f>YEAR(Data!$D6850)</f>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2">
        <v>26.902399999999993</v>
      </c>
    </row>
    <row r="6851" spans="1:22" ht="14.25" customHeight="1">
      <c r="A6851" s="2">
        <v>6850</v>
      </c>
      <c r="B6851" s="2" t="s">
        <v>9138</v>
      </c>
      <c r="C6851" s="2">
        <f>YEAR(Data!$D6851)</f>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2">
        <v>27.563200000000002</v>
      </c>
    </row>
    <row r="6852" spans="1:22" ht="14.25" customHeight="1">
      <c r="A6852" s="2">
        <v>6851</v>
      </c>
      <c r="B6852" s="2" t="s">
        <v>9139</v>
      </c>
      <c r="C6852" s="2">
        <f>YEAR(Data!$D6852)</f>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2">
        <v>407.12880000000007</v>
      </c>
    </row>
    <row r="6853" spans="1:22" ht="14.25" customHeight="1">
      <c r="A6853" s="2">
        <v>6852</v>
      </c>
      <c r="B6853" s="2" t="s">
        <v>9139</v>
      </c>
      <c r="C6853" s="2">
        <f>YEAR(Data!$D6853)</f>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2">
        <v>49.843499999999999</v>
      </c>
    </row>
    <row r="6854" spans="1:22" ht="14.25" customHeight="1">
      <c r="A6854" s="2">
        <v>6853</v>
      </c>
      <c r="B6854" s="2" t="s">
        <v>9140</v>
      </c>
      <c r="C6854" s="2">
        <f>YEAR(Data!$D6854)</f>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2">
        <v>17.371200000000002</v>
      </c>
    </row>
    <row r="6855" spans="1:22" ht="14.25" customHeight="1">
      <c r="A6855" s="2">
        <v>6854</v>
      </c>
      <c r="B6855" s="2" t="s">
        <v>9140</v>
      </c>
      <c r="C6855" s="2">
        <f>YEAR(Data!$D6855)</f>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2">
        <v>148.49099999999996</v>
      </c>
    </row>
    <row r="6856" spans="1:22" ht="14.25" customHeight="1">
      <c r="A6856" s="2">
        <v>6855</v>
      </c>
      <c r="B6856" s="2" t="s">
        <v>9140</v>
      </c>
      <c r="C6856" s="2">
        <f>YEAR(Data!$D6856)</f>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2">
        <v>14.718399999999974</v>
      </c>
    </row>
    <row r="6857" spans="1:22" ht="14.25" customHeight="1">
      <c r="A6857" s="2">
        <v>6856</v>
      </c>
      <c r="B6857" s="2" t="s">
        <v>9140</v>
      </c>
      <c r="C6857" s="2">
        <f>YEAR(Data!$D6857)</f>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2">
        <v>20.6816</v>
      </c>
    </row>
    <row r="6858" spans="1:22" ht="14.25" customHeight="1">
      <c r="A6858" s="2">
        <v>6857</v>
      </c>
      <c r="B6858" s="2" t="s">
        <v>9140</v>
      </c>
      <c r="C6858" s="2">
        <f>YEAR(Data!$D6858)</f>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2">
        <v>85.981799999999993</v>
      </c>
    </row>
    <row r="6859" spans="1:22" ht="14.25" customHeight="1">
      <c r="A6859" s="2">
        <v>6858</v>
      </c>
      <c r="B6859" s="2" t="s">
        <v>9141</v>
      </c>
      <c r="C6859" s="2">
        <f>YEAR(Data!$D6859)</f>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2">
        <v>13.507200000000001</v>
      </c>
    </row>
    <row r="6860" spans="1:22" ht="14.25" customHeight="1">
      <c r="A6860" s="2">
        <v>6859</v>
      </c>
      <c r="B6860" s="2" t="s">
        <v>9141</v>
      </c>
      <c r="C6860" s="2">
        <f>YEAR(Data!$D6860)</f>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2">
        <v>3.4685999999999999</v>
      </c>
    </row>
    <row r="6861" spans="1:22" ht="14.25" customHeight="1">
      <c r="A6861" s="2">
        <v>6860</v>
      </c>
      <c r="B6861" s="2" t="s">
        <v>9141</v>
      </c>
      <c r="C6861" s="2">
        <f>YEAR(Data!$D6861)</f>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2">
        <v>3.5970000000000004</v>
      </c>
    </row>
    <row r="6862" spans="1:22" ht="14.25" customHeight="1">
      <c r="A6862" s="2">
        <v>6861</v>
      </c>
      <c r="B6862" s="2" t="s">
        <v>9141</v>
      </c>
      <c r="C6862" s="2">
        <f>YEAR(Data!$D6862)</f>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2">
        <v>46.731299999999962</v>
      </c>
    </row>
    <row r="6863" spans="1:22" ht="14.25" customHeight="1">
      <c r="A6863" s="2">
        <v>6862</v>
      </c>
      <c r="B6863" s="2" t="s">
        <v>9141</v>
      </c>
      <c r="C6863" s="2">
        <f>YEAR(Data!$D6863)</f>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2">
        <v>11.2896</v>
      </c>
    </row>
    <row r="6864" spans="1:22" ht="14.25" customHeight="1">
      <c r="A6864" s="2">
        <v>6863</v>
      </c>
      <c r="B6864" s="2" t="s">
        <v>9141</v>
      </c>
      <c r="C6864" s="2">
        <f>YEAR(Data!$D6864)</f>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218.35200000000003</v>
      </c>
      <c r="T6864" s="2">
        <v>3</v>
      </c>
      <c r="U6864" s="2">
        <v>0.2</v>
      </c>
      <c r="V6864" s="2">
        <v>-19.105800000000016</v>
      </c>
    </row>
    <row r="6865" spans="1:22" ht="14.25" customHeight="1">
      <c r="A6865" s="2">
        <v>6864</v>
      </c>
      <c r="B6865" s="2" t="s">
        <v>9142</v>
      </c>
      <c r="C6865" s="2">
        <f>YEAR(Data!$D6865)</f>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10.368000000000002</v>
      </c>
      <c r="T6865" s="2">
        <v>2</v>
      </c>
      <c r="U6865" s="2">
        <v>0.2</v>
      </c>
      <c r="V6865" s="2">
        <v>3.6288</v>
      </c>
    </row>
    <row r="6866" spans="1:22" ht="14.25" customHeight="1">
      <c r="A6866" s="2">
        <v>6865</v>
      </c>
      <c r="B6866" s="2" t="s">
        <v>9143</v>
      </c>
      <c r="C6866" s="2">
        <f>YEAR(Data!$D6866)</f>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2">
        <v>4.7519999999999998</v>
      </c>
    </row>
    <row r="6867" spans="1:22" ht="14.25" customHeight="1">
      <c r="A6867" s="2">
        <v>6866</v>
      </c>
      <c r="B6867" s="2" t="s">
        <v>9143</v>
      </c>
      <c r="C6867" s="2">
        <f>YEAR(Data!$D6867)</f>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2">
        <v>-20.690999999999992</v>
      </c>
    </row>
    <row r="6868" spans="1:22" ht="14.25" customHeight="1">
      <c r="A6868" s="2">
        <v>6867</v>
      </c>
      <c r="B6868" s="2" t="s">
        <v>9143</v>
      </c>
      <c r="C6868" s="2">
        <f>YEAR(Data!$D6868)</f>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2">
        <v>91.789199999999994</v>
      </c>
    </row>
    <row r="6869" spans="1:22" ht="14.25" customHeight="1">
      <c r="A6869" s="2">
        <v>6868</v>
      </c>
      <c r="B6869" s="2" t="s">
        <v>9143</v>
      </c>
      <c r="C6869" s="2">
        <f>YEAR(Data!$D6869)</f>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31.983999999999998</v>
      </c>
      <c r="T6869" s="2">
        <v>2</v>
      </c>
      <c r="U6869" s="2">
        <v>0.2</v>
      </c>
      <c r="V6869" s="2">
        <v>-7.9959999999999996</v>
      </c>
    </row>
    <row r="6870" spans="1:22" ht="14.25" customHeight="1">
      <c r="A6870" s="2">
        <v>6869</v>
      </c>
      <c r="B6870" s="2" t="s">
        <v>9143</v>
      </c>
      <c r="C6870" s="2">
        <f>YEAR(Data!$D6870)</f>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2887.0560000000005</v>
      </c>
      <c r="T6870" s="2">
        <v>9</v>
      </c>
      <c r="U6870" s="2">
        <v>0.2</v>
      </c>
      <c r="V6870" s="2">
        <v>180.44099999999992</v>
      </c>
    </row>
    <row r="6871" spans="1:22" ht="14.25" customHeight="1">
      <c r="A6871" s="2">
        <v>6870</v>
      </c>
      <c r="B6871" s="2" t="s">
        <v>9143</v>
      </c>
      <c r="C6871" s="2">
        <f>YEAR(Data!$D6871)</f>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2">
        <v>6.2208000000000006</v>
      </c>
    </row>
    <row r="6872" spans="1:22" ht="14.25" customHeight="1">
      <c r="A6872" s="2">
        <v>6871</v>
      </c>
      <c r="B6872" s="2" t="s">
        <v>9143</v>
      </c>
      <c r="C6872" s="2">
        <f>YEAR(Data!$D6872)</f>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2">
        <v>21.384</v>
      </c>
    </row>
    <row r="6873" spans="1:22" ht="14.25" customHeight="1">
      <c r="A6873" s="2">
        <v>6872</v>
      </c>
      <c r="B6873" s="2" t="s">
        <v>9144</v>
      </c>
      <c r="C6873" s="2">
        <f>YEAR(Data!$D6873)</f>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11.952000000000002</v>
      </c>
      <c r="T6873" s="2">
        <v>3</v>
      </c>
      <c r="U6873" s="2">
        <v>0.2</v>
      </c>
      <c r="V6873" s="2">
        <v>3.8843999999999994</v>
      </c>
    </row>
    <row r="6874" spans="1:22" ht="14.25" customHeight="1">
      <c r="A6874" s="2">
        <v>6873</v>
      </c>
      <c r="B6874" s="2" t="s">
        <v>9145</v>
      </c>
      <c r="C6874" s="2">
        <f>YEAR(Data!$D6874)</f>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2">
        <v>2.3406000000000002</v>
      </c>
    </row>
    <row r="6875" spans="1:22" ht="14.25" customHeight="1">
      <c r="A6875" s="2">
        <v>6874</v>
      </c>
      <c r="B6875" s="2" t="s">
        <v>9146</v>
      </c>
      <c r="C6875" s="2">
        <f>YEAR(Data!$D6875)</f>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10.779999999999996</v>
      </c>
      <c r="T6875" s="2">
        <v>5</v>
      </c>
      <c r="U6875" s="2">
        <v>0.8</v>
      </c>
      <c r="V6875" s="2">
        <v>-17.248000000000008</v>
      </c>
    </row>
    <row r="6876" spans="1:22" ht="14.25" customHeight="1">
      <c r="A6876" s="2">
        <v>6875</v>
      </c>
      <c r="B6876" s="2" t="s">
        <v>9146</v>
      </c>
      <c r="C6876" s="2">
        <f>YEAR(Data!$D6876)</f>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119.97600000000001</v>
      </c>
      <c r="T6876" s="2">
        <v>3</v>
      </c>
      <c r="U6876" s="2">
        <v>0.2</v>
      </c>
      <c r="V6876" s="2">
        <v>-17.996400000000019</v>
      </c>
    </row>
    <row r="6877" spans="1:22" ht="14.25" customHeight="1">
      <c r="A6877" s="2">
        <v>6876</v>
      </c>
      <c r="B6877" s="2" t="s">
        <v>9148</v>
      </c>
      <c r="C6877" s="2">
        <f>YEAR(Data!$D6877)</f>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2">
        <v>11.778199999999998</v>
      </c>
    </row>
    <row r="6878" spans="1:22" ht="14.25" customHeight="1">
      <c r="A6878" s="2">
        <v>6877</v>
      </c>
      <c r="B6878" s="2" t="s">
        <v>9148</v>
      </c>
      <c r="C6878" s="2">
        <f>YEAR(Data!$D6878)</f>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2">
        <v>314.05859999999996</v>
      </c>
    </row>
    <row r="6879" spans="1:22" ht="14.25" customHeight="1">
      <c r="A6879" s="2">
        <v>6878</v>
      </c>
      <c r="B6879" s="2" t="s">
        <v>9149</v>
      </c>
      <c r="C6879" s="2">
        <f>YEAR(Data!$D6879)</f>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2">
        <v>-95.24760000000002</v>
      </c>
    </row>
    <row r="6880" spans="1:22" ht="14.25" customHeight="1">
      <c r="A6880" s="2">
        <v>6879</v>
      </c>
      <c r="B6880" s="2" t="s">
        <v>9149</v>
      </c>
      <c r="C6880" s="2">
        <f>YEAR(Data!$D6880)</f>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2">
        <v>1.8703999999999998</v>
      </c>
    </row>
    <row r="6881" spans="1:22" ht="14.25" customHeight="1">
      <c r="A6881" s="2">
        <v>6880</v>
      </c>
      <c r="B6881" s="2" t="s">
        <v>9150</v>
      </c>
      <c r="C6881" s="2">
        <f>YEAR(Data!$D6881)</f>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2003.9200000000003</v>
      </c>
      <c r="T6881" s="2">
        <v>5</v>
      </c>
      <c r="U6881" s="2">
        <v>0.2</v>
      </c>
      <c r="V6881" s="2">
        <v>125.24499999999995</v>
      </c>
    </row>
    <row r="6882" spans="1:22" ht="14.25" customHeight="1">
      <c r="A6882" s="2">
        <v>6881</v>
      </c>
      <c r="B6882" s="2" t="s">
        <v>9150</v>
      </c>
      <c r="C6882" s="2">
        <f>YEAR(Data!$D6882)</f>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32.400000000000006</v>
      </c>
      <c r="T6882" s="2">
        <v>5</v>
      </c>
      <c r="U6882" s="2">
        <v>0</v>
      </c>
      <c r="V6882" s="2">
        <v>15.552000000000001</v>
      </c>
    </row>
    <row r="6883" spans="1:22" ht="14.25" customHeight="1">
      <c r="A6883" s="2">
        <v>6882</v>
      </c>
      <c r="B6883" s="2" t="s">
        <v>9150</v>
      </c>
      <c r="C6883" s="2">
        <f>YEAR(Data!$D6883)</f>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1913.3999999999999</v>
      </c>
      <c r="T6883" s="2">
        <v>9</v>
      </c>
      <c r="U6883" s="2">
        <v>0</v>
      </c>
      <c r="V6883" s="2">
        <v>401.81399999999985</v>
      </c>
    </row>
    <row r="6884" spans="1:22" ht="14.25" customHeight="1">
      <c r="A6884" s="2">
        <v>6883</v>
      </c>
      <c r="B6884" s="2" t="s">
        <v>9150</v>
      </c>
      <c r="C6884" s="2">
        <f>YEAR(Data!$D6884)</f>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2">
        <v>2.9346000000000032</v>
      </c>
    </row>
    <row r="6885" spans="1:22" ht="14.25" customHeight="1">
      <c r="A6885" s="2">
        <v>6884</v>
      </c>
      <c r="B6885" s="2" t="s">
        <v>9150</v>
      </c>
      <c r="C6885" s="2">
        <f>YEAR(Data!$D6885)</f>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2">
        <v>52.531999999999996</v>
      </c>
    </row>
    <row r="6886" spans="1:22" ht="14.25" customHeight="1">
      <c r="A6886" s="2">
        <v>6885</v>
      </c>
      <c r="B6886" s="2" t="s">
        <v>9151</v>
      </c>
      <c r="C6886" s="2">
        <f>YEAR(Data!$D6886)</f>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2">
        <v>770.35199999999986</v>
      </c>
    </row>
    <row r="6887" spans="1:22" ht="14.25" customHeight="1">
      <c r="A6887" s="2">
        <v>6886</v>
      </c>
      <c r="B6887" s="2" t="s">
        <v>9152</v>
      </c>
      <c r="C6887" s="2">
        <f>YEAR(Data!$D6887)</f>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2">
        <v>8.8008000000000006</v>
      </c>
    </row>
    <row r="6888" spans="1:22" ht="14.25" customHeight="1">
      <c r="A6888" s="2">
        <v>6887</v>
      </c>
      <c r="B6888" s="2" t="s">
        <v>9152</v>
      </c>
      <c r="C6888" s="2">
        <f>YEAR(Data!$D6888)</f>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2">
        <v>-56.310799999999972</v>
      </c>
    </row>
    <row r="6889" spans="1:22" ht="14.25" customHeight="1">
      <c r="A6889" s="2">
        <v>6888</v>
      </c>
      <c r="B6889" s="2" t="s">
        <v>9153</v>
      </c>
      <c r="C6889" s="2">
        <f>YEAR(Data!$D6889)</f>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2">
        <v>8.7629999999999999</v>
      </c>
    </row>
    <row r="6890" spans="1:22" ht="14.25" customHeight="1">
      <c r="A6890" s="2">
        <v>6889</v>
      </c>
      <c r="B6890" s="2" t="s">
        <v>9153</v>
      </c>
      <c r="C6890" s="2">
        <f>YEAR(Data!$D6890)</f>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2">
        <v>27.503999999999998</v>
      </c>
    </row>
    <row r="6891" spans="1:22" ht="14.25" customHeight="1">
      <c r="A6891" s="2">
        <v>6890</v>
      </c>
      <c r="B6891" s="2" t="s">
        <v>9154</v>
      </c>
      <c r="C6891" s="2">
        <f>YEAR(Data!$D6891)</f>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2">
        <v>26.790400000000005</v>
      </c>
    </row>
    <row r="6892" spans="1:22" ht="14.25" customHeight="1">
      <c r="A6892" s="2">
        <v>6891</v>
      </c>
      <c r="B6892" s="2" t="s">
        <v>9154</v>
      </c>
      <c r="C6892" s="2">
        <f>YEAR(Data!$D6892)</f>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2">
        <v>24.460800000000003</v>
      </c>
    </row>
    <row r="6893" spans="1:22" ht="14.25" customHeight="1">
      <c r="A6893" s="2">
        <v>6892</v>
      </c>
      <c r="B6893" s="2" t="s">
        <v>9154</v>
      </c>
      <c r="C6893" s="2">
        <f>YEAR(Data!$D6893)</f>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2">
        <v>34.181999999999988</v>
      </c>
    </row>
    <row r="6894" spans="1:22" ht="14.25" customHeight="1">
      <c r="A6894" s="2">
        <v>6893</v>
      </c>
      <c r="B6894" s="2" t="s">
        <v>9154</v>
      </c>
      <c r="C6894" s="2">
        <f>YEAR(Data!$D6894)</f>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2">
        <v>12.441600000000001</v>
      </c>
    </row>
    <row r="6895" spans="1:22" ht="14.25" customHeight="1">
      <c r="A6895" s="2">
        <v>6894</v>
      </c>
      <c r="B6895" s="2" t="s">
        <v>9154</v>
      </c>
      <c r="C6895" s="2">
        <f>YEAR(Data!$D6895)</f>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2">
        <v>6.9087999999999994</v>
      </c>
    </row>
    <row r="6896" spans="1:22" ht="14.25" customHeight="1">
      <c r="A6896" s="2">
        <v>6895</v>
      </c>
      <c r="B6896" s="2" t="s">
        <v>9154</v>
      </c>
      <c r="C6896" s="2">
        <f>YEAR(Data!$D6896)</f>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2">
        <v>119.4742</v>
      </c>
    </row>
    <row r="6897" spans="1:22" ht="14.25" customHeight="1">
      <c r="A6897" s="2">
        <v>6896</v>
      </c>
      <c r="B6897" s="2" t="s">
        <v>9154</v>
      </c>
      <c r="C6897" s="2">
        <f>YEAR(Data!$D6897)</f>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2">
        <v>9.9991999999999948</v>
      </c>
    </row>
    <row r="6898" spans="1:22" ht="14.25" customHeight="1">
      <c r="A6898" s="2">
        <v>6897</v>
      </c>
      <c r="B6898" s="2" t="s">
        <v>9154</v>
      </c>
      <c r="C6898" s="2">
        <f>YEAR(Data!$D6898)</f>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244.54999999999998</v>
      </c>
      <c r="T6898" s="2">
        <v>5</v>
      </c>
      <c r="U6898" s="2">
        <v>0</v>
      </c>
      <c r="V6898" s="2">
        <v>114.93849999999998</v>
      </c>
    </row>
    <row r="6899" spans="1:22" ht="14.25" customHeight="1">
      <c r="A6899" s="2">
        <v>6898</v>
      </c>
      <c r="B6899" s="2" t="s">
        <v>9155</v>
      </c>
      <c r="C6899" s="2">
        <f>YEAR(Data!$D6899)</f>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10.782000000000002</v>
      </c>
      <c r="T6899" s="2">
        <v>3</v>
      </c>
      <c r="U6899" s="2">
        <v>0.7</v>
      </c>
      <c r="V6899" s="2">
        <v>-7.9067999999999969</v>
      </c>
    </row>
    <row r="6900" spans="1:22" ht="14.25" customHeight="1">
      <c r="A6900" s="2">
        <v>6899</v>
      </c>
      <c r="B6900" s="2" t="s">
        <v>9156</v>
      </c>
      <c r="C6900" s="2">
        <f>YEAR(Data!$D6900)</f>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2">
        <v>-163.57670000000005</v>
      </c>
    </row>
    <row r="6901" spans="1:22" ht="14.25" customHeight="1">
      <c r="A6901" s="2">
        <v>6900</v>
      </c>
      <c r="B6901" s="2" t="s">
        <v>9156</v>
      </c>
      <c r="C6901" s="2">
        <f>YEAR(Data!$D6901)</f>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7.6559999999999988</v>
      </c>
      <c r="T6901" s="2">
        <v>6</v>
      </c>
      <c r="U6901" s="2">
        <v>0.8</v>
      </c>
      <c r="V6901" s="2">
        <v>-13.015200000000004</v>
      </c>
    </row>
    <row r="6902" spans="1:22" ht="14.25" customHeight="1">
      <c r="A6902" s="2">
        <v>6901</v>
      </c>
      <c r="B6902" s="2" t="s">
        <v>9157</v>
      </c>
      <c r="C6902" s="2">
        <f>YEAR(Data!$D6902)</f>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2">
        <v>167.97899999999996</v>
      </c>
    </row>
    <row r="6903" spans="1:22" ht="14.25" customHeight="1">
      <c r="A6903" s="2">
        <v>6902</v>
      </c>
      <c r="B6903" s="2" t="s">
        <v>9158</v>
      </c>
      <c r="C6903" s="2">
        <f>YEAR(Data!$D6903)</f>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2">
        <v>839.9860000000001</v>
      </c>
    </row>
    <row r="6904" spans="1:22" ht="14.25" customHeight="1">
      <c r="A6904" s="2">
        <v>6903</v>
      </c>
      <c r="B6904" s="2" t="s">
        <v>9159</v>
      </c>
      <c r="C6904" s="2">
        <f>YEAR(Data!$D6904)</f>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2">
        <v>5.6</v>
      </c>
    </row>
    <row r="6905" spans="1:22" ht="14.25" customHeight="1">
      <c r="A6905" s="2">
        <v>6904</v>
      </c>
      <c r="B6905" s="2" t="s">
        <v>9159</v>
      </c>
      <c r="C6905" s="2">
        <f>YEAR(Data!$D6905)</f>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5.5879999999999992</v>
      </c>
      <c r="T6905" s="2">
        <v>2</v>
      </c>
      <c r="U6905" s="2">
        <v>0.8</v>
      </c>
      <c r="V6905" s="2">
        <v>-15.087600000000002</v>
      </c>
    </row>
    <row r="6906" spans="1:22" ht="14.25" customHeight="1">
      <c r="A6906" s="2">
        <v>6905</v>
      </c>
      <c r="B6906" s="2" t="s">
        <v>9159</v>
      </c>
      <c r="C6906" s="2">
        <f>YEAR(Data!$D6906)</f>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2">
        <v>-44.235000000000007</v>
      </c>
    </row>
    <row r="6907" spans="1:22" ht="14.25" customHeight="1">
      <c r="A6907" s="2">
        <v>6906</v>
      </c>
      <c r="B6907" s="2" t="s">
        <v>9162</v>
      </c>
      <c r="C6907" s="2">
        <f>YEAR(Data!$D6907)</f>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2">
        <v>2.8836000000000004</v>
      </c>
    </row>
    <row r="6908" spans="1:22" ht="14.25" customHeight="1">
      <c r="A6908" s="2">
        <v>6907</v>
      </c>
      <c r="B6908" s="2" t="s">
        <v>9163</v>
      </c>
      <c r="C6908" s="2">
        <f>YEAR(Data!$D6908)</f>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2">
        <v>19.814399999999999</v>
      </c>
    </row>
    <row r="6909" spans="1:22" ht="14.25" customHeight="1">
      <c r="A6909" s="2">
        <v>6908</v>
      </c>
      <c r="B6909" s="2" t="s">
        <v>9164</v>
      </c>
      <c r="C6909" s="2">
        <f>YEAR(Data!$D6909)</f>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1001.5840000000001</v>
      </c>
      <c r="T6909" s="2">
        <v>2</v>
      </c>
      <c r="U6909" s="2">
        <v>0.2</v>
      </c>
      <c r="V6909" s="2">
        <v>125.19799999999992</v>
      </c>
    </row>
    <row r="6910" spans="1:22" ht="14.25" customHeight="1">
      <c r="A6910" s="2">
        <v>6909</v>
      </c>
      <c r="B6910" s="2" t="s">
        <v>9165</v>
      </c>
      <c r="C6910" s="2">
        <f>YEAR(Data!$D6910)</f>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2">
        <v>4.2803999999999984</v>
      </c>
    </row>
    <row r="6911" spans="1:22" ht="14.25" customHeight="1">
      <c r="A6911" s="2">
        <v>6910</v>
      </c>
      <c r="B6911" s="2" t="s">
        <v>9166</v>
      </c>
      <c r="C6911" s="2">
        <f>YEAR(Data!$D6911)</f>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2.5020000000000002</v>
      </c>
      <c r="T6911" s="2">
        <v>3</v>
      </c>
      <c r="U6911" s="2">
        <v>0.7</v>
      </c>
      <c r="V6911" s="2">
        <v>-2.0015999999999998</v>
      </c>
    </row>
    <row r="6912" spans="1:22" ht="14.25" customHeight="1">
      <c r="A6912" s="2">
        <v>6911</v>
      </c>
      <c r="B6912" s="2" t="s">
        <v>9167</v>
      </c>
      <c r="C6912" s="2">
        <f>YEAR(Data!$D6912)</f>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2">
        <v>25.511200000000002</v>
      </c>
    </row>
    <row r="6913" spans="1:22" ht="14.25" customHeight="1">
      <c r="A6913" s="2">
        <v>6912</v>
      </c>
      <c r="B6913" s="2" t="s">
        <v>9168</v>
      </c>
      <c r="C6913" s="2">
        <f>YEAR(Data!$D6913)</f>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2">
        <v>50.365800000000007</v>
      </c>
    </row>
    <row r="6914" spans="1:22" ht="14.25" customHeight="1">
      <c r="A6914" s="2">
        <v>6913</v>
      </c>
      <c r="B6914" s="2" t="s">
        <v>9169</v>
      </c>
      <c r="C6914" s="2">
        <f>YEAR(Data!$D6914)</f>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2">
        <v>59.037199999999999</v>
      </c>
    </row>
    <row r="6915" spans="1:22" ht="14.25" customHeight="1">
      <c r="A6915" s="2">
        <v>6914</v>
      </c>
      <c r="B6915" s="2" t="s">
        <v>9170</v>
      </c>
      <c r="C6915" s="2">
        <f>YEAR(Data!$D6915)</f>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55.984000000000009</v>
      </c>
      <c r="T6915" s="2">
        <v>2</v>
      </c>
      <c r="U6915" s="2">
        <v>0.2</v>
      </c>
      <c r="V6915" s="2">
        <v>4.1987999999999985</v>
      </c>
    </row>
    <row r="6916" spans="1:22" ht="14.25" customHeight="1">
      <c r="A6916" s="2">
        <v>6915</v>
      </c>
      <c r="B6916" s="2" t="s">
        <v>9172</v>
      </c>
      <c r="C6916" s="2">
        <f>YEAR(Data!$D6916)</f>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2">
        <v>9.911999999999999</v>
      </c>
    </row>
    <row r="6917" spans="1:22" ht="14.25" customHeight="1">
      <c r="A6917" s="2">
        <v>6916</v>
      </c>
      <c r="B6917" s="2" t="s">
        <v>9172</v>
      </c>
      <c r="C6917" s="2">
        <f>YEAR(Data!$D6917)</f>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17.903999999999996</v>
      </c>
      <c r="T6917" s="2">
        <v>6</v>
      </c>
      <c r="U6917" s="2">
        <v>0.8</v>
      </c>
      <c r="V6917" s="2">
        <v>-31.332000000000008</v>
      </c>
    </row>
    <row r="6918" spans="1:22" ht="14.25" customHeight="1">
      <c r="A6918" s="2">
        <v>6917</v>
      </c>
      <c r="B6918" s="2" t="s">
        <v>9172</v>
      </c>
      <c r="C6918" s="2">
        <f>YEAR(Data!$D6918)</f>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2">
        <v>44.961600000000004</v>
      </c>
    </row>
    <row r="6919" spans="1:22" ht="14.25" customHeight="1">
      <c r="A6919" s="2">
        <v>6918</v>
      </c>
      <c r="B6919" s="2" t="s">
        <v>9173</v>
      </c>
      <c r="C6919" s="2">
        <f>YEAR(Data!$D6919)</f>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1403.9200000000003</v>
      </c>
      <c r="T6919" s="2">
        <v>5</v>
      </c>
      <c r="U6919" s="2">
        <v>0.2</v>
      </c>
      <c r="V6919" s="2">
        <v>70.196000000000026</v>
      </c>
    </row>
    <row r="6920" spans="1:22" ht="14.25" customHeight="1">
      <c r="A6920" s="2">
        <v>6919</v>
      </c>
      <c r="B6920" s="2" t="s">
        <v>9174</v>
      </c>
      <c r="C6920" s="2">
        <f>YEAR(Data!$D6920)</f>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28.799999999999997</v>
      </c>
      <c r="T6920" s="2">
        <v>3</v>
      </c>
      <c r="U6920" s="2">
        <v>0</v>
      </c>
      <c r="V6920" s="2">
        <v>0.86400000000000077</v>
      </c>
    </row>
    <row r="6921" spans="1:22" ht="14.25" customHeight="1">
      <c r="A6921" s="2">
        <v>6920</v>
      </c>
      <c r="B6921" s="2" t="s">
        <v>9175</v>
      </c>
      <c r="C6921" s="2">
        <f>YEAR(Data!$D6921)</f>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2">
        <v>-18.031199999999998</v>
      </c>
    </row>
    <row r="6922" spans="1:22" ht="14.25" customHeight="1">
      <c r="A6922" s="2">
        <v>6921</v>
      </c>
      <c r="B6922" s="2" t="s">
        <v>9176</v>
      </c>
      <c r="C6922" s="2">
        <f>YEAR(Data!$D6922)</f>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356.78999999999996</v>
      </c>
      <c r="T6922" s="2">
        <v>7</v>
      </c>
      <c r="U6922" s="2">
        <v>0</v>
      </c>
      <c r="V6922" s="2">
        <v>99.901199999999989</v>
      </c>
    </row>
    <row r="6923" spans="1:22" ht="14.25" customHeight="1">
      <c r="A6923" s="2">
        <v>6922</v>
      </c>
      <c r="B6923" s="2" t="s">
        <v>9177</v>
      </c>
      <c r="C6923" s="2">
        <f>YEAR(Data!$D6923)</f>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2">
        <v>8.49</v>
      </c>
    </row>
    <row r="6924" spans="1:22" ht="14.25" customHeight="1">
      <c r="A6924" s="2">
        <v>6923</v>
      </c>
      <c r="B6924" s="2" t="s">
        <v>9178</v>
      </c>
      <c r="C6924" s="2">
        <f>YEAR(Data!$D6924)</f>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2">
        <v>240.8595</v>
      </c>
    </row>
    <row r="6925" spans="1:22" ht="14.25" customHeight="1">
      <c r="A6925" s="2">
        <v>6924</v>
      </c>
      <c r="B6925" s="2" t="s">
        <v>9178</v>
      </c>
      <c r="C6925" s="2">
        <f>YEAR(Data!$D6925)</f>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2">
        <v>3.3947999999999996</v>
      </c>
    </row>
    <row r="6926" spans="1:22" ht="14.25" customHeight="1">
      <c r="A6926" s="2">
        <v>6925</v>
      </c>
      <c r="B6926" s="2" t="s">
        <v>9179</v>
      </c>
      <c r="C6926" s="2">
        <f>YEAR(Data!$D6926)</f>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2">
        <v>10.883599999999998</v>
      </c>
    </row>
    <row r="6927" spans="1:22" ht="14.25" customHeight="1">
      <c r="A6927" s="2">
        <v>6926</v>
      </c>
      <c r="B6927" s="2" t="s">
        <v>9179</v>
      </c>
      <c r="C6927" s="2">
        <f>YEAR(Data!$D6927)</f>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681.40800000000013</v>
      </c>
      <c r="T6927" s="2">
        <v>12</v>
      </c>
      <c r="U6927" s="2">
        <v>0.2</v>
      </c>
      <c r="V6927" s="2">
        <v>42.588000000000022</v>
      </c>
    </row>
    <row r="6928" spans="1:22" ht="14.25" customHeight="1">
      <c r="A6928" s="2">
        <v>6927</v>
      </c>
      <c r="B6928" s="2" t="s">
        <v>9180</v>
      </c>
      <c r="C6928" s="2">
        <f>YEAR(Data!$D6928)</f>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2">
        <v>8.6939999999999991</v>
      </c>
    </row>
    <row r="6929" spans="1:22" ht="14.25" customHeight="1">
      <c r="A6929" s="2">
        <v>6928</v>
      </c>
      <c r="B6929" s="2" t="s">
        <v>9181</v>
      </c>
      <c r="C6929" s="2">
        <f>YEAR(Data!$D6929)</f>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2">
        <v>25.293599999999998</v>
      </c>
    </row>
    <row r="6930" spans="1:22" ht="14.25" customHeight="1">
      <c r="A6930" s="2">
        <v>6929</v>
      </c>
      <c r="B6930" s="2" t="s">
        <v>9181</v>
      </c>
      <c r="C6930" s="2">
        <f>YEAR(Data!$D6930)</f>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2">
        <v>10.307099999999998</v>
      </c>
    </row>
    <row r="6931" spans="1:22" ht="14.25" customHeight="1">
      <c r="A6931" s="2">
        <v>6930</v>
      </c>
      <c r="B6931" s="2" t="s">
        <v>9181</v>
      </c>
      <c r="C6931" s="2">
        <f>YEAR(Data!$D6931)</f>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2">
        <v>97.013699999999858</v>
      </c>
    </row>
    <row r="6932" spans="1:22" ht="14.25" customHeight="1">
      <c r="A6932" s="2">
        <v>6931</v>
      </c>
      <c r="B6932" s="2" t="s">
        <v>9181</v>
      </c>
      <c r="C6932" s="2">
        <f>YEAR(Data!$D6932)</f>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2">
        <v>9.3905999999999992</v>
      </c>
    </row>
    <row r="6933" spans="1:22" ht="14.25" customHeight="1">
      <c r="A6933" s="2">
        <v>6932</v>
      </c>
      <c r="B6933" s="2" t="s">
        <v>9182</v>
      </c>
      <c r="C6933" s="2">
        <f>YEAR(Data!$D6933)</f>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13.493999999999998</v>
      </c>
      <c r="T6933" s="2">
        <v>1</v>
      </c>
      <c r="U6933" s="2">
        <v>0.4</v>
      </c>
      <c r="V6933" s="2">
        <v>-2.2490000000000023</v>
      </c>
    </row>
    <row r="6934" spans="1:22" ht="14.25" customHeight="1">
      <c r="A6934" s="2">
        <v>6933</v>
      </c>
      <c r="B6934" s="2" t="s">
        <v>9182</v>
      </c>
      <c r="C6934" s="2">
        <f>YEAR(Data!$D6934)</f>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23.987999999999996</v>
      </c>
      <c r="T6934" s="2">
        <v>2</v>
      </c>
      <c r="U6934" s="2">
        <v>0.4</v>
      </c>
      <c r="V6934" s="2">
        <v>-13.993000000000004</v>
      </c>
    </row>
    <row r="6935" spans="1:22" ht="14.25" customHeight="1">
      <c r="A6935" s="2">
        <v>6934</v>
      </c>
      <c r="B6935" s="2" t="s">
        <v>9182</v>
      </c>
      <c r="C6935" s="2">
        <f>YEAR(Data!$D6935)</f>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31.983999999999998</v>
      </c>
      <c r="T6935" s="2">
        <v>2</v>
      </c>
      <c r="U6935" s="2">
        <v>0.2</v>
      </c>
      <c r="V6935" s="2">
        <v>1.1993999999999998</v>
      </c>
    </row>
    <row r="6936" spans="1:22" ht="14.25" customHeight="1">
      <c r="A6936" s="2">
        <v>6935</v>
      </c>
      <c r="B6936" s="2" t="s">
        <v>9182</v>
      </c>
      <c r="C6936" s="2">
        <f>YEAR(Data!$D6936)</f>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2">
        <v>4.6781999999999968</v>
      </c>
    </row>
    <row r="6937" spans="1:22" ht="14.25" customHeight="1">
      <c r="A6937" s="2">
        <v>6936</v>
      </c>
      <c r="B6937" s="2" t="s">
        <v>9185</v>
      </c>
      <c r="C6937" s="2">
        <f>YEAR(Data!$D6937)</f>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95.976000000000013</v>
      </c>
      <c r="T6937" s="2">
        <v>3</v>
      </c>
      <c r="U6937" s="2">
        <v>0.2</v>
      </c>
      <c r="V6937" s="2">
        <v>-10.797300000000011</v>
      </c>
    </row>
    <row r="6938" spans="1:22" ht="14.25" customHeight="1">
      <c r="A6938" s="2">
        <v>6937</v>
      </c>
      <c r="B6938" s="2" t="s">
        <v>9186</v>
      </c>
      <c r="C6938" s="2">
        <f>YEAR(Data!$D6938)</f>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2">
        <v>-75.844800000000006</v>
      </c>
    </row>
    <row r="6939" spans="1:22" ht="14.25" customHeight="1">
      <c r="A6939" s="2">
        <v>6938</v>
      </c>
      <c r="B6939" s="2" t="s">
        <v>9189</v>
      </c>
      <c r="C6939" s="2">
        <f>YEAR(Data!$D6939)</f>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36.544000000000004</v>
      </c>
      <c r="T6939" s="2">
        <v>2</v>
      </c>
      <c r="U6939" s="2">
        <v>0.2</v>
      </c>
      <c r="V6939" s="2">
        <v>11.876799999999998</v>
      </c>
    </row>
    <row r="6940" spans="1:22" ht="14.25" customHeight="1">
      <c r="A6940" s="2">
        <v>6939</v>
      </c>
      <c r="B6940" s="2" t="s">
        <v>9190</v>
      </c>
      <c r="C6940" s="2">
        <f>YEAR(Data!$D6940)</f>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2">
        <v>52.769200000000012</v>
      </c>
    </row>
    <row r="6941" spans="1:22" ht="14.25" customHeight="1">
      <c r="A6941" s="2">
        <v>6940</v>
      </c>
      <c r="B6941" s="2" t="s">
        <v>9193</v>
      </c>
      <c r="C6941" s="2">
        <f>YEAR(Data!$D6941)</f>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2">
        <v>37.108400000000003</v>
      </c>
    </row>
    <row r="6942" spans="1:22" ht="14.25" customHeight="1">
      <c r="A6942" s="2">
        <v>6941</v>
      </c>
      <c r="B6942" s="2" t="s">
        <v>9193</v>
      </c>
      <c r="C6942" s="2">
        <f>YEAR(Data!$D6942)</f>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2">
        <v>8.2359999999999989</v>
      </c>
    </row>
    <row r="6943" spans="1:22" ht="14.25" customHeight="1">
      <c r="A6943" s="2">
        <v>6942</v>
      </c>
      <c r="B6943" s="2" t="s">
        <v>9193</v>
      </c>
      <c r="C6943" s="2">
        <f>YEAR(Data!$D6943)</f>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2">
        <v>214.16399999999993</v>
      </c>
    </row>
    <row r="6944" spans="1:22" ht="14.25" customHeight="1">
      <c r="A6944" s="2">
        <v>6943</v>
      </c>
      <c r="B6944" s="2" t="s">
        <v>9193</v>
      </c>
      <c r="C6944" s="2">
        <f>YEAR(Data!$D6944)</f>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2">
        <v>31.519199999999998</v>
      </c>
    </row>
    <row r="6945" spans="1:22" ht="14.25" customHeight="1">
      <c r="A6945" s="2">
        <v>6944</v>
      </c>
      <c r="B6945" s="2" t="s">
        <v>9194</v>
      </c>
      <c r="C6945" s="2">
        <f>YEAR(Data!$D6945)</f>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2">
        <v>38.997500000000002</v>
      </c>
    </row>
    <row r="6946" spans="1:22" ht="14.25" customHeight="1">
      <c r="A6946" s="2">
        <v>6945</v>
      </c>
      <c r="B6946" s="2" t="s">
        <v>9197</v>
      </c>
      <c r="C6946" s="2">
        <f>YEAR(Data!$D6946)</f>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2">
        <v>5.4487999999999994</v>
      </c>
    </row>
    <row r="6947" spans="1:22" ht="14.25" customHeight="1">
      <c r="A6947" s="2">
        <v>6946</v>
      </c>
      <c r="B6947" s="2" t="s">
        <v>9198</v>
      </c>
      <c r="C6947" s="2">
        <f>YEAR(Data!$D6947)</f>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2">
        <v>-26.195999999999984</v>
      </c>
    </row>
    <row r="6948" spans="1:22" ht="14.25" customHeight="1">
      <c r="A6948" s="2">
        <v>6947</v>
      </c>
      <c r="B6948" s="2" t="s">
        <v>9199</v>
      </c>
      <c r="C6948" s="2">
        <f>YEAR(Data!$D6948)</f>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2">
        <v>1.1656</v>
      </c>
    </row>
    <row r="6949" spans="1:22" ht="14.25" customHeight="1">
      <c r="A6949" s="2">
        <v>6948</v>
      </c>
      <c r="B6949" s="2" t="s">
        <v>9200</v>
      </c>
      <c r="C6949" s="2">
        <f>YEAR(Data!$D6949)</f>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2">
        <v>-55.256</v>
      </c>
    </row>
    <row r="6950" spans="1:22" ht="14.25" customHeight="1">
      <c r="A6950" s="2">
        <v>6949</v>
      </c>
      <c r="B6950" s="2" t="s">
        <v>9200</v>
      </c>
      <c r="C6950" s="2">
        <f>YEAR(Data!$D6950)</f>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2">
        <v>-23.782199999999996</v>
      </c>
    </row>
    <row r="6951" spans="1:22" ht="14.25" customHeight="1">
      <c r="A6951" s="2">
        <v>6950</v>
      </c>
      <c r="B6951" s="2" t="s">
        <v>9201</v>
      </c>
      <c r="C6951" s="2">
        <f>YEAR(Data!$D6951)</f>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58.407999999999994</v>
      </c>
      <c r="T6951" s="2">
        <v>7</v>
      </c>
      <c r="U6951" s="2">
        <v>0.2</v>
      </c>
      <c r="V6951" s="2">
        <v>18.252499999999998</v>
      </c>
    </row>
    <row r="6952" spans="1:22" ht="14.25" customHeight="1">
      <c r="A6952" s="2">
        <v>6951</v>
      </c>
      <c r="B6952" s="2" t="s">
        <v>9201</v>
      </c>
      <c r="C6952" s="2">
        <f>YEAR(Data!$D6952)</f>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79.97399999999999</v>
      </c>
      <c r="T6952" s="2">
        <v>3</v>
      </c>
      <c r="U6952" s="2">
        <v>0.4</v>
      </c>
      <c r="V6952" s="2">
        <v>-29.323800000000006</v>
      </c>
    </row>
    <row r="6953" spans="1:22" ht="14.25" customHeight="1">
      <c r="A6953" s="2">
        <v>6952</v>
      </c>
      <c r="B6953" s="2" t="s">
        <v>9202</v>
      </c>
      <c r="C6953" s="2">
        <f>YEAR(Data!$D6953)</f>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2">
        <v>55.998599999999954</v>
      </c>
    </row>
    <row r="6954" spans="1:22" ht="14.25" customHeight="1">
      <c r="A6954" s="2">
        <v>6953</v>
      </c>
      <c r="B6954" s="2" t="s">
        <v>9205</v>
      </c>
      <c r="C6954" s="2">
        <f>YEAR(Data!$D6954)</f>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2">
        <v>4.1327999999999996</v>
      </c>
    </row>
    <row r="6955" spans="1:22" ht="14.25" customHeight="1">
      <c r="A6955" s="2">
        <v>6954</v>
      </c>
      <c r="B6955" s="2" t="s">
        <v>9205</v>
      </c>
      <c r="C6955" s="2">
        <f>YEAR(Data!$D6955)</f>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2">
        <v>19.418399999999995</v>
      </c>
    </row>
    <row r="6956" spans="1:22" ht="14.25" customHeight="1">
      <c r="A6956" s="2">
        <v>6955</v>
      </c>
      <c r="B6956" s="2" t="s">
        <v>9205</v>
      </c>
      <c r="C6956" s="2">
        <f>YEAR(Data!$D6956)</f>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503.96000000000004</v>
      </c>
      <c r="T6956" s="2">
        <v>5</v>
      </c>
      <c r="U6956" s="2">
        <v>0.2</v>
      </c>
      <c r="V6956" s="2">
        <v>50.396000000000015</v>
      </c>
    </row>
    <row r="6957" spans="1:22" ht="14.25" customHeight="1">
      <c r="A6957" s="2">
        <v>6956</v>
      </c>
      <c r="B6957" s="2" t="s">
        <v>9206</v>
      </c>
      <c r="C6957" s="2">
        <f>YEAR(Data!$D6957)</f>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2">
        <v>9.8163999999999998</v>
      </c>
    </row>
    <row r="6958" spans="1:22" ht="14.25" customHeight="1">
      <c r="A6958" s="2">
        <v>6957</v>
      </c>
      <c r="B6958" s="2" t="s">
        <v>9207</v>
      </c>
      <c r="C6958" s="2">
        <f>YEAR(Data!$D6958)</f>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2">
        <v>17.107999999999997</v>
      </c>
    </row>
    <row r="6959" spans="1:22" ht="14.25" customHeight="1">
      <c r="A6959" s="2">
        <v>6958</v>
      </c>
      <c r="B6959" s="2" t="s">
        <v>9207</v>
      </c>
      <c r="C6959" s="2">
        <f>YEAR(Data!$D6959)</f>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2">
        <v>15.524999999999999</v>
      </c>
    </row>
    <row r="6960" spans="1:22" ht="14.25" customHeight="1">
      <c r="A6960" s="2">
        <v>6959</v>
      </c>
      <c r="B6960" s="2" t="s">
        <v>9210</v>
      </c>
      <c r="C6960" s="2">
        <f>YEAR(Data!$D6960)</f>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2">
        <v>4.3428000000000004</v>
      </c>
    </row>
    <row r="6961" spans="1:22" ht="14.25" customHeight="1">
      <c r="A6961" s="2">
        <v>6960</v>
      </c>
      <c r="B6961" s="2" t="s">
        <v>9210</v>
      </c>
      <c r="C6961" s="2">
        <f>YEAR(Data!$D6961)</f>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2">
        <v>73.41</v>
      </c>
    </row>
    <row r="6962" spans="1:22" ht="14.25" customHeight="1">
      <c r="A6962" s="2">
        <v>6961</v>
      </c>
      <c r="B6962" s="2" t="s">
        <v>9210</v>
      </c>
      <c r="C6962" s="2">
        <f>YEAR(Data!$D6962)</f>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2">
        <v>6.2208000000000006</v>
      </c>
    </row>
    <row r="6963" spans="1:22" ht="14.25" customHeight="1">
      <c r="A6963" s="2">
        <v>6962</v>
      </c>
      <c r="B6963" s="2" t="s">
        <v>9211</v>
      </c>
      <c r="C6963" s="2">
        <f>YEAR(Data!$D6963)</f>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7.8000000000000007</v>
      </c>
      <c r="T6963" s="2">
        <v>3</v>
      </c>
      <c r="U6963" s="2">
        <v>0</v>
      </c>
      <c r="V6963" s="2">
        <v>2.1060000000000008</v>
      </c>
    </row>
    <row r="6964" spans="1:22" ht="14.25" customHeight="1">
      <c r="A6964" s="2">
        <v>6963</v>
      </c>
      <c r="B6964" s="2" t="s">
        <v>9212</v>
      </c>
      <c r="C6964" s="2">
        <f>YEAR(Data!$D6964)</f>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row>
    <row r="6965" spans="1:22" ht="14.25" customHeight="1">
      <c r="A6965" s="2">
        <v>6964</v>
      </c>
      <c r="B6965" s="2" t="s">
        <v>9212</v>
      </c>
      <c r="C6965" s="2">
        <f>YEAR(Data!$D6965)</f>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2">
        <v>5.580000000000001</v>
      </c>
    </row>
    <row r="6966" spans="1:22" ht="14.25" customHeight="1">
      <c r="A6966" s="2">
        <v>6965</v>
      </c>
      <c r="B6966" s="2" t="s">
        <v>9212</v>
      </c>
      <c r="C6966" s="2">
        <f>YEAR(Data!$D6966)</f>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2">
        <v>11.086</v>
      </c>
    </row>
    <row r="6967" spans="1:22" ht="14.25" customHeight="1">
      <c r="A6967" s="2">
        <v>6966</v>
      </c>
      <c r="B6967" s="2" t="s">
        <v>9212</v>
      </c>
      <c r="C6967" s="2">
        <f>YEAR(Data!$D6967)</f>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2">
        <v>18.235199999999999</v>
      </c>
    </row>
    <row r="6968" spans="1:22" ht="14.25" customHeight="1">
      <c r="A6968" s="2">
        <v>6967</v>
      </c>
      <c r="B6968" s="2" t="s">
        <v>9212</v>
      </c>
      <c r="C6968" s="2">
        <f>YEAR(Data!$D6968)</f>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2">
        <v>3.1654</v>
      </c>
    </row>
    <row r="6969" spans="1:22" ht="14.25" customHeight="1">
      <c r="A6969" s="2">
        <v>6968</v>
      </c>
      <c r="B6969" s="2" t="s">
        <v>9212</v>
      </c>
      <c r="C6969" s="2">
        <f>YEAR(Data!$D6969)</f>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2">
        <v>28.857599999999998</v>
      </c>
    </row>
    <row r="6970" spans="1:22" ht="14.25" customHeight="1">
      <c r="A6970" s="2">
        <v>6969</v>
      </c>
      <c r="B6970" s="2" t="s">
        <v>9213</v>
      </c>
      <c r="C6970" s="2">
        <f>YEAR(Data!$D6970)</f>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2">
        <v>214.4922</v>
      </c>
    </row>
    <row r="6971" spans="1:22" ht="14.25" customHeight="1">
      <c r="A6971" s="2">
        <v>6970</v>
      </c>
      <c r="B6971" s="2" t="s">
        <v>9214</v>
      </c>
      <c r="C6971" s="2">
        <f>YEAR(Data!$D6971)</f>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24.849999999999998</v>
      </c>
      <c r="T6971" s="2">
        <v>5</v>
      </c>
      <c r="U6971" s="2">
        <v>0</v>
      </c>
      <c r="V6971" s="2">
        <v>7.7034999999999982</v>
      </c>
    </row>
    <row r="6972" spans="1:22" ht="14.25" customHeight="1">
      <c r="A6972" s="2">
        <v>6971</v>
      </c>
      <c r="B6972" s="2" t="s">
        <v>9215</v>
      </c>
      <c r="C6972" s="2">
        <f>YEAR(Data!$D6972)</f>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2">
        <v>-2.5248000000000022</v>
      </c>
    </row>
    <row r="6973" spans="1:22" ht="14.25" customHeight="1">
      <c r="A6973" s="2">
        <v>6972</v>
      </c>
      <c r="B6973" s="2" t="s">
        <v>9215</v>
      </c>
      <c r="C6973" s="2">
        <f>YEAR(Data!$D6973)</f>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2">
        <v>4.4792000000000058</v>
      </c>
    </row>
    <row r="6974" spans="1:22" ht="14.25" customHeight="1">
      <c r="A6974" s="2">
        <v>6973</v>
      </c>
      <c r="B6974" s="2" t="s">
        <v>9215</v>
      </c>
      <c r="C6974" s="2">
        <f>YEAR(Data!$D6974)</f>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2">
        <v>29.495000000000019</v>
      </c>
    </row>
    <row r="6975" spans="1:22" ht="14.25" customHeight="1">
      <c r="A6975" s="2">
        <v>6974</v>
      </c>
      <c r="B6975" s="2" t="s">
        <v>9215</v>
      </c>
      <c r="C6975" s="2">
        <f>YEAR(Data!$D6975)</f>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18.180000000000003</v>
      </c>
      <c r="T6975" s="2">
        <v>4</v>
      </c>
      <c r="U6975" s="2">
        <v>0.7</v>
      </c>
      <c r="V6975" s="2">
        <v>-13.938000000000002</v>
      </c>
    </row>
    <row r="6976" spans="1:22" ht="14.25" customHeight="1">
      <c r="A6976" s="2">
        <v>6975</v>
      </c>
      <c r="B6976" s="2" t="s">
        <v>9216</v>
      </c>
      <c r="C6976" s="2">
        <f>YEAR(Data!$D6976)</f>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2">
        <v>8.3328000000000024</v>
      </c>
    </row>
    <row r="6977" spans="1:22" ht="14.25" customHeight="1">
      <c r="A6977" s="2">
        <v>6976</v>
      </c>
      <c r="B6977" s="2" t="s">
        <v>9217</v>
      </c>
      <c r="C6977" s="2">
        <f>YEAR(Data!$D6977)</f>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2">
        <v>1.9925999999999999</v>
      </c>
    </row>
    <row r="6978" spans="1:22" ht="14.25" customHeight="1">
      <c r="A6978" s="2">
        <v>6977</v>
      </c>
      <c r="B6978" s="2" t="s">
        <v>9217</v>
      </c>
      <c r="C6978" s="2">
        <f>YEAR(Data!$D6978)</f>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621.7600000000001</v>
      </c>
      <c r="T6978" s="2">
        <v>4</v>
      </c>
      <c r="U6978" s="2">
        <v>0.2</v>
      </c>
      <c r="V6978" s="2">
        <v>46.631999999999977</v>
      </c>
    </row>
    <row r="6979" spans="1:22" ht="14.25" customHeight="1">
      <c r="A6979" s="2">
        <v>6978</v>
      </c>
      <c r="B6979" s="2" t="s">
        <v>9218</v>
      </c>
      <c r="C6979" s="2">
        <f>YEAR(Data!$D6979)</f>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2">
        <v>17.993999999999993</v>
      </c>
    </row>
    <row r="6980" spans="1:22" ht="14.25" customHeight="1">
      <c r="A6980" s="2">
        <v>6979</v>
      </c>
      <c r="B6980" s="2" t="s">
        <v>9219</v>
      </c>
      <c r="C6980" s="2">
        <f>YEAR(Data!$D6980)</f>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2">
        <v>23.946299999999997</v>
      </c>
    </row>
    <row r="6981" spans="1:22" ht="14.25" customHeight="1">
      <c r="A6981" s="2">
        <v>6980</v>
      </c>
      <c r="B6981" s="2" t="s">
        <v>9220</v>
      </c>
      <c r="C6981" s="2">
        <f>YEAR(Data!$D6981)</f>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2">
        <v>69.704999999999998</v>
      </c>
    </row>
    <row r="6982" spans="1:22" ht="14.25" customHeight="1">
      <c r="A6982" s="2">
        <v>6981</v>
      </c>
      <c r="B6982" s="2" t="s">
        <v>9221</v>
      </c>
      <c r="C6982" s="2">
        <f>YEAR(Data!$D6982)</f>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2">
        <v>2.8415999999999997</v>
      </c>
    </row>
    <row r="6983" spans="1:22" ht="14.25" customHeight="1">
      <c r="A6983" s="2">
        <v>6982</v>
      </c>
      <c r="B6983" s="2" t="s">
        <v>9221</v>
      </c>
      <c r="C6983" s="2">
        <f>YEAR(Data!$D6983)</f>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2">
        <v>13.8828</v>
      </c>
    </row>
    <row r="6984" spans="1:22" ht="14.25" customHeight="1">
      <c r="A6984" s="2">
        <v>6983</v>
      </c>
      <c r="B6984" s="2" t="s">
        <v>9222</v>
      </c>
      <c r="C6984" s="2">
        <f>YEAR(Data!$D6984)</f>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2">
        <v>11.086</v>
      </c>
    </row>
    <row r="6985" spans="1:22" ht="14.25" customHeight="1">
      <c r="A6985" s="2">
        <v>6984</v>
      </c>
      <c r="B6985" s="2" t="s">
        <v>9222</v>
      </c>
      <c r="C6985" s="2">
        <f>YEAR(Data!$D6985)</f>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2">
        <v>2.2827999999999999</v>
      </c>
    </row>
    <row r="6986" spans="1:22" ht="14.25" customHeight="1">
      <c r="A6986" s="2">
        <v>6985</v>
      </c>
      <c r="B6986" s="2" t="s">
        <v>9222</v>
      </c>
      <c r="C6986" s="2">
        <f>YEAR(Data!$D6986)</f>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2">
        <v>71.161999999999978</v>
      </c>
    </row>
    <row r="6987" spans="1:22" ht="14.25" customHeight="1">
      <c r="A6987" s="2">
        <v>6986</v>
      </c>
      <c r="B6987" s="2" t="s">
        <v>9222</v>
      </c>
      <c r="C6987" s="2">
        <f>YEAR(Data!$D6987)</f>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2">
        <v>14.4648</v>
      </c>
    </row>
    <row r="6988" spans="1:22" ht="14.25" customHeight="1">
      <c r="A6988" s="2">
        <v>6987</v>
      </c>
      <c r="B6988" s="2" t="s">
        <v>9222</v>
      </c>
      <c r="C6988" s="2">
        <f>YEAR(Data!$D6988)</f>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2">
        <v>2.99</v>
      </c>
    </row>
    <row r="6989" spans="1:22" ht="14.25" customHeight="1">
      <c r="A6989" s="2">
        <v>6988</v>
      </c>
      <c r="B6989" s="2" t="s">
        <v>9222</v>
      </c>
      <c r="C6989" s="2">
        <f>YEAR(Data!$D6989)</f>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26.400000000000002</v>
      </c>
      <c r="T6989" s="2">
        <v>5</v>
      </c>
      <c r="U6989" s="2">
        <v>0</v>
      </c>
      <c r="V6989" s="2">
        <v>12.672000000000001</v>
      </c>
    </row>
    <row r="6990" spans="1:22" ht="14.25" customHeight="1">
      <c r="A6990" s="2">
        <v>6989</v>
      </c>
      <c r="B6990" s="2" t="s">
        <v>9223</v>
      </c>
      <c r="C6990" s="2">
        <f>YEAR(Data!$D6990)</f>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2">
        <v>130.28849999999983</v>
      </c>
    </row>
    <row r="6991" spans="1:22" ht="14.25" customHeight="1">
      <c r="A6991" s="2">
        <v>6990</v>
      </c>
      <c r="B6991" s="2" t="s">
        <v>9224</v>
      </c>
      <c r="C6991" s="2">
        <f>YEAR(Data!$D6991)</f>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1.3919999999999997</v>
      </c>
      <c r="T6991" s="2">
        <v>2</v>
      </c>
      <c r="U6991" s="2">
        <v>0.8</v>
      </c>
      <c r="V6991" s="2">
        <v>-3.7584000000000009</v>
      </c>
    </row>
    <row r="6992" spans="1:22" ht="14.25" customHeight="1">
      <c r="A6992" s="2">
        <v>6991</v>
      </c>
      <c r="B6992" s="2" t="s">
        <v>9228</v>
      </c>
      <c r="C6992" s="2">
        <f>YEAR(Data!$D6992)</f>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2">
        <v>18.660600000000002</v>
      </c>
    </row>
    <row r="6993" spans="1:22" ht="14.25" customHeight="1">
      <c r="A6993" s="2">
        <v>6992</v>
      </c>
      <c r="B6993" s="2" t="s">
        <v>9228</v>
      </c>
      <c r="C6993" s="2">
        <f>YEAR(Data!$D6993)</f>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226.20000000000002</v>
      </c>
      <c r="T6993" s="2">
        <v>5</v>
      </c>
      <c r="U6993" s="2">
        <v>0</v>
      </c>
      <c r="V6993" s="2">
        <v>58.811999999999998</v>
      </c>
    </row>
    <row r="6994" spans="1:22" ht="14.25" customHeight="1">
      <c r="A6994" s="2">
        <v>6993</v>
      </c>
      <c r="B6994" s="2" t="s">
        <v>9228</v>
      </c>
      <c r="C6994" s="2">
        <f>YEAR(Data!$D6994)</f>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2">
        <v>41.038800000000002</v>
      </c>
    </row>
    <row r="6995" spans="1:22" ht="14.25" customHeight="1">
      <c r="A6995" s="2">
        <v>6994</v>
      </c>
      <c r="B6995" s="2" t="s">
        <v>9228</v>
      </c>
      <c r="C6995" s="2">
        <f>YEAR(Data!$D6995)</f>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265.85999999999996</v>
      </c>
      <c r="T6995" s="2">
        <v>7</v>
      </c>
      <c r="U6995" s="2">
        <v>0</v>
      </c>
      <c r="V6995" s="2">
        <v>79.757999999999967</v>
      </c>
    </row>
    <row r="6996" spans="1:22" ht="14.25" customHeight="1">
      <c r="A6996" s="2">
        <v>6995</v>
      </c>
      <c r="B6996" s="2" t="s">
        <v>9228</v>
      </c>
      <c r="C6996" s="2">
        <f>YEAR(Data!$D6996)</f>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2">
        <v>6.9749999999999979</v>
      </c>
    </row>
    <row r="6997" spans="1:22" ht="14.25" customHeight="1">
      <c r="A6997" s="2">
        <v>6996</v>
      </c>
      <c r="B6997" s="2" t="s">
        <v>9229</v>
      </c>
      <c r="C6997" s="2">
        <f>YEAR(Data!$D6997)</f>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2">
        <v>8.3916000000000004</v>
      </c>
    </row>
    <row r="6998" spans="1:22" ht="14.25" customHeight="1">
      <c r="A6998" s="2">
        <v>6997</v>
      </c>
      <c r="B6998" s="2" t="s">
        <v>9230</v>
      </c>
      <c r="C6998" s="2">
        <f>YEAR(Data!$D6998)</f>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13.839999999999998</v>
      </c>
      <c r="T6998" s="2">
        <v>4</v>
      </c>
      <c r="U6998" s="2">
        <v>0.8</v>
      </c>
      <c r="V6998" s="2">
        <v>-22.144000000000005</v>
      </c>
    </row>
    <row r="6999" spans="1:22" ht="14.25" customHeight="1">
      <c r="A6999" s="2">
        <v>6998</v>
      </c>
      <c r="B6999" s="2" t="s">
        <v>9230</v>
      </c>
      <c r="C6999" s="2">
        <f>YEAR(Data!$D6999)</f>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2">
        <v>63.753599999999992</v>
      </c>
    </row>
    <row r="7000" spans="1:22" ht="14.25" customHeight="1">
      <c r="A7000" s="2">
        <v>6999</v>
      </c>
      <c r="B7000" s="2" t="s">
        <v>9231</v>
      </c>
      <c r="C7000" s="2">
        <f>YEAR(Data!$D7000)</f>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2">
        <v>6.3504000000000005</v>
      </c>
    </row>
    <row r="7001" spans="1:22" ht="14.25" customHeight="1">
      <c r="A7001" s="2">
        <v>7000</v>
      </c>
      <c r="B7001" s="2" t="s">
        <v>9232</v>
      </c>
      <c r="C7001" s="2">
        <f>YEAR(Data!$D7001)</f>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2">
        <v>62.531999999999982</v>
      </c>
    </row>
    <row r="7002" spans="1:22" ht="14.25" customHeight="1">
      <c r="A7002" s="2">
        <v>7001</v>
      </c>
      <c r="B7002" s="2" t="s">
        <v>9232</v>
      </c>
      <c r="C7002" s="2">
        <f>YEAR(Data!$D7002)</f>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2">
        <v>0.77280000000000015</v>
      </c>
    </row>
    <row r="7003" spans="1:22" ht="14.25" customHeight="1">
      <c r="A7003" s="2">
        <v>7002</v>
      </c>
      <c r="B7003" s="2" t="s">
        <v>9233</v>
      </c>
      <c r="C7003" s="2">
        <f>YEAR(Data!$D7003)</f>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366.74399999999997</v>
      </c>
      <c r="T7003" s="2">
        <v>4</v>
      </c>
      <c r="U7003" s="2">
        <v>0.3</v>
      </c>
      <c r="V7003" s="2">
        <v>-110.02320000000003</v>
      </c>
    </row>
    <row r="7004" spans="1:22" ht="14.25" customHeight="1">
      <c r="A7004" s="2">
        <v>7003</v>
      </c>
      <c r="B7004" s="2" t="s">
        <v>9235</v>
      </c>
      <c r="C7004" s="2">
        <f>YEAR(Data!$D7004)</f>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2">
        <v>26.031600000000012</v>
      </c>
    </row>
    <row r="7005" spans="1:22" ht="14.25" customHeight="1">
      <c r="A7005" s="2">
        <v>7004</v>
      </c>
      <c r="B7005" s="2" t="s">
        <v>9235</v>
      </c>
      <c r="C7005" s="2">
        <f>YEAR(Data!$D7005)</f>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2">
        <v>22.573199999999996</v>
      </c>
    </row>
    <row r="7006" spans="1:22" ht="14.25" customHeight="1">
      <c r="A7006" s="2">
        <v>7005</v>
      </c>
      <c r="B7006" s="2" t="s">
        <v>9236</v>
      </c>
      <c r="C7006" s="2">
        <f>YEAR(Data!$D7006)</f>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5.1840000000000011</v>
      </c>
      <c r="T7006" s="2">
        <v>1</v>
      </c>
      <c r="U7006" s="2">
        <v>0.2</v>
      </c>
      <c r="V7006" s="2">
        <v>1.8144</v>
      </c>
    </row>
    <row r="7007" spans="1:22" ht="14.25" customHeight="1">
      <c r="A7007" s="2">
        <v>7006</v>
      </c>
      <c r="B7007" s="2" t="s">
        <v>9237</v>
      </c>
      <c r="C7007" s="2">
        <f>YEAR(Data!$D7007)</f>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205.16400000000002</v>
      </c>
      <c r="T7007" s="2">
        <v>2</v>
      </c>
      <c r="U7007" s="2">
        <v>0.1</v>
      </c>
      <c r="V7007" s="2">
        <v>13.677600000000002</v>
      </c>
    </row>
    <row r="7008" spans="1:22" ht="14.25" customHeight="1">
      <c r="A7008" s="2">
        <v>7007</v>
      </c>
      <c r="B7008" s="2" t="s">
        <v>9238</v>
      </c>
      <c r="C7008" s="2">
        <f>YEAR(Data!$D7008)</f>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2">
        <v>-7.4759999999999991</v>
      </c>
    </row>
    <row r="7009" spans="1:22" ht="14.25" customHeight="1">
      <c r="A7009" s="2">
        <v>7008</v>
      </c>
      <c r="B7009" s="2" t="s">
        <v>9239</v>
      </c>
      <c r="C7009" s="2">
        <f>YEAR(Data!$D7009)</f>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12.828000000000001</v>
      </c>
      <c r="T7009" s="2">
        <v>2</v>
      </c>
      <c r="U7009" s="2">
        <v>0.7</v>
      </c>
      <c r="V7009" s="2">
        <v>-8.9795999999999978</v>
      </c>
    </row>
    <row r="7010" spans="1:22" ht="14.25" customHeight="1">
      <c r="A7010" s="2">
        <v>7009</v>
      </c>
      <c r="B7010" s="2" t="s">
        <v>9239</v>
      </c>
      <c r="C7010" s="2">
        <f>YEAR(Data!$D7010)</f>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2">
        <v>-42.746999999999957</v>
      </c>
    </row>
    <row r="7011" spans="1:22" ht="14.25" customHeight="1">
      <c r="A7011" s="2">
        <v>7010</v>
      </c>
      <c r="B7011" s="2" t="s">
        <v>9239</v>
      </c>
      <c r="C7011" s="2">
        <f>YEAR(Data!$D7011)</f>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25.983999999999998</v>
      </c>
      <c r="T7011" s="2">
        <v>1</v>
      </c>
      <c r="U7011" s="2">
        <v>0.2</v>
      </c>
      <c r="V7011" s="2">
        <v>-3.8976000000000015</v>
      </c>
    </row>
    <row r="7012" spans="1:22" ht="14.25" customHeight="1">
      <c r="A7012" s="2">
        <v>7011</v>
      </c>
      <c r="B7012" s="2" t="s">
        <v>9240</v>
      </c>
      <c r="C7012" s="2">
        <f>YEAR(Data!$D7012)</f>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2">
        <v>5.8369999999999997</v>
      </c>
    </row>
    <row r="7013" spans="1:22" ht="14.25" customHeight="1">
      <c r="A7013" s="2">
        <v>7012</v>
      </c>
      <c r="B7013" s="2" t="s">
        <v>9240</v>
      </c>
      <c r="C7013" s="2">
        <f>YEAR(Data!$D7013)</f>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2">
        <v>0.15120000000000022</v>
      </c>
    </row>
    <row r="7014" spans="1:22" ht="14.25" customHeight="1">
      <c r="A7014" s="2">
        <v>7013</v>
      </c>
      <c r="B7014" s="2" t="s">
        <v>9240</v>
      </c>
      <c r="C7014" s="2">
        <f>YEAR(Data!$D7014)</f>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56.20320000000001</v>
      </c>
    </row>
    <row r="7015" spans="1:22" ht="14.25" customHeight="1">
      <c r="A7015" s="2">
        <v>7014</v>
      </c>
      <c r="B7015" s="2" t="s">
        <v>9241</v>
      </c>
      <c r="C7015" s="2">
        <f>YEAR(Data!$D7015)</f>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2">
        <v>15.697800000000004</v>
      </c>
    </row>
    <row r="7016" spans="1:22" ht="14.25" customHeight="1">
      <c r="A7016" s="2">
        <v>7015</v>
      </c>
      <c r="B7016" s="2" t="s">
        <v>9242</v>
      </c>
      <c r="C7016" s="2">
        <f>YEAR(Data!$D7016)</f>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2">
        <v>38.157600000000002</v>
      </c>
    </row>
    <row r="7017" spans="1:22" ht="14.25" customHeight="1">
      <c r="A7017" s="2">
        <v>7016</v>
      </c>
      <c r="B7017" s="2" t="s">
        <v>9242</v>
      </c>
      <c r="C7017" s="2">
        <f>YEAR(Data!$D7017)</f>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2">
        <v>14.172800000000002</v>
      </c>
    </row>
    <row r="7018" spans="1:22" ht="14.25" customHeight="1">
      <c r="A7018" s="2">
        <v>7017</v>
      </c>
      <c r="B7018" s="2" t="s">
        <v>9242</v>
      </c>
      <c r="C7018" s="2">
        <f>YEAR(Data!$D7018)</f>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2">
        <v>164.63160000000005</v>
      </c>
    </row>
    <row r="7019" spans="1:22" ht="14.25" customHeight="1">
      <c r="A7019" s="2">
        <v>7018</v>
      </c>
      <c r="B7019" s="2" t="s">
        <v>9242</v>
      </c>
      <c r="C7019" s="2">
        <f>YEAR(Data!$D7019)</f>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14.940000000000001</v>
      </c>
      <c r="T7019" s="2">
        <v>3</v>
      </c>
      <c r="U7019" s="2">
        <v>0</v>
      </c>
      <c r="V7019" s="2">
        <v>7.0218000000000007</v>
      </c>
    </row>
    <row r="7020" spans="1:22" ht="14.25" customHeight="1">
      <c r="A7020" s="2">
        <v>7019</v>
      </c>
      <c r="B7020" s="2" t="s">
        <v>9243</v>
      </c>
      <c r="C7020" s="2">
        <f>YEAR(Data!$D7020)</f>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2">
        <v>12.1401</v>
      </c>
    </row>
    <row r="7021" spans="1:22" ht="14.25" customHeight="1">
      <c r="A7021" s="2">
        <v>7020</v>
      </c>
      <c r="B7021" s="2" t="s">
        <v>9244</v>
      </c>
      <c r="C7021" s="2">
        <f>YEAR(Data!$D7021)</f>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15.552000000000003</v>
      </c>
      <c r="T7021" s="2">
        <v>3</v>
      </c>
      <c r="U7021" s="2">
        <v>0.2</v>
      </c>
      <c r="V7021" s="2">
        <v>5.4432</v>
      </c>
    </row>
    <row r="7022" spans="1:22" ht="14.25" customHeight="1">
      <c r="A7022" s="2">
        <v>7021</v>
      </c>
      <c r="B7022" s="2" t="s">
        <v>9244</v>
      </c>
      <c r="C7022" s="2">
        <f>YEAR(Data!$D7022)</f>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6.8000000000000007</v>
      </c>
      <c r="T7022" s="2">
        <v>1</v>
      </c>
      <c r="U7022" s="2">
        <v>0.2</v>
      </c>
      <c r="V7022" s="2">
        <v>0.50999999999999979</v>
      </c>
    </row>
    <row r="7023" spans="1:22" ht="14.25" customHeight="1">
      <c r="A7023" s="2">
        <v>7022</v>
      </c>
      <c r="B7023" s="2" t="s">
        <v>9244</v>
      </c>
      <c r="C7023" s="2">
        <f>YEAR(Data!$D7023)</f>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2">
        <v>1.2672000000000003</v>
      </c>
    </row>
    <row r="7024" spans="1:22" ht="14.25" customHeight="1">
      <c r="A7024" s="2">
        <v>7023</v>
      </c>
      <c r="B7024" s="2" t="s">
        <v>9244</v>
      </c>
      <c r="C7024" s="2">
        <f>YEAR(Data!$D7024)</f>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143.64000000000001</v>
      </c>
      <c r="T7024" s="2">
        <v>9</v>
      </c>
      <c r="U7024" s="2">
        <v>0.2</v>
      </c>
      <c r="V7024" s="2">
        <v>10.772999999999989</v>
      </c>
    </row>
    <row r="7025" spans="1:22" ht="14.25" customHeight="1">
      <c r="A7025" s="2">
        <v>7024</v>
      </c>
      <c r="B7025" s="2" t="s">
        <v>9244</v>
      </c>
      <c r="C7025" s="2">
        <f>YEAR(Data!$D7025)</f>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31.104000000000006</v>
      </c>
      <c r="T7025" s="2">
        <v>6</v>
      </c>
      <c r="U7025" s="2">
        <v>0.2</v>
      </c>
      <c r="V7025" s="2">
        <v>10.8864</v>
      </c>
    </row>
    <row r="7026" spans="1:22" ht="14.25" customHeight="1">
      <c r="A7026" s="2">
        <v>7025</v>
      </c>
      <c r="B7026" s="2" t="s">
        <v>9244</v>
      </c>
      <c r="C7026" s="2">
        <f>YEAR(Data!$D7026)</f>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2">
        <v>69.704999999999984</v>
      </c>
    </row>
    <row r="7027" spans="1:22" ht="14.25" customHeight="1">
      <c r="A7027" s="2">
        <v>7026</v>
      </c>
      <c r="B7027" s="2" t="s">
        <v>9247</v>
      </c>
      <c r="C7027" s="2">
        <f>YEAR(Data!$D7027)</f>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227.45999999999998</v>
      </c>
      <c r="T7027" s="2">
        <v>6</v>
      </c>
      <c r="U7027" s="2">
        <v>0</v>
      </c>
      <c r="V7027" s="2">
        <v>65.963399999999979</v>
      </c>
    </row>
    <row r="7028" spans="1:22" ht="14.25" customHeight="1">
      <c r="A7028" s="2">
        <v>7027</v>
      </c>
      <c r="B7028" s="2" t="s">
        <v>9247</v>
      </c>
      <c r="C7028" s="2">
        <f>YEAR(Data!$D7028)</f>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2">
        <v>15.605999999999996</v>
      </c>
    </row>
    <row r="7029" spans="1:22" ht="14.25" customHeight="1">
      <c r="A7029" s="2">
        <v>7028</v>
      </c>
      <c r="B7029" s="2" t="s">
        <v>9248</v>
      </c>
      <c r="C7029" s="2">
        <f>YEAR(Data!$D7029)</f>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2">
        <v>2.4011999999999998</v>
      </c>
    </row>
    <row r="7030" spans="1:22" ht="14.25" customHeight="1">
      <c r="A7030" s="2">
        <v>7029</v>
      </c>
      <c r="B7030" s="2" t="s">
        <v>9249</v>
      </c>
      <c r="C7030" s="2">
        <f>YEAR(Data!$D7030)</f>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2">
        <v>15.593999999999999</v>
      </c>
    </row>
    <row r="7031" spans="1:22" ht="14.25" customHeight="1">
      <c r="A7031" s="2">
        <v>7030</v>
      </c>
      <c r="B7031" s="2" t="s">
        <v>9250</v>
      </c>
      <c r="C7031" s="2">
        <f>YEAR(Data!$D7031)</f>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2">
        <v>7.8792000000000009</v>
      </c>
    </row>
    <row r="7032" spans="1:22" ht="14.25" customHeight="1">
      <c r="A7032" s="2">
        <v>7031</v>
      </c>
      <c r="B7032" s="2" t="s">
        <v>9250</v>
      </c>
      <c r="C7032" s="2">
        <f>YEAR(Data!$D7032)</f>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2">
        <v>6.4799999999999969</v>
      </c>
    </row>
    <row r="7033" spans="1:22" ht="14.25" customHeight="1">
      <c r="A7033" s="2">
        <v>7032</v>
      </c>
      <c r="B7033" s="2" t="s">
        <v>9250</v>
      </c>
      <c r="C7033" s="2">
        <f>YEAR(Data!$D7033)</f>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2">
        <v>25.093799999999998</v>
      </c>
    </row>
    <row r="7034" spans="1:22" ht="14.25" customHeight="1">
      <c r="A7034" s="2">
        <v>7033</v>
      </c>
      <c r="B7034" s="2" t="s">
        <v>9250</v>
      </c>
      <c r="C7034" s="2">
        <f>YEAR(Data!$D7034)</f>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245.64600000000002</v>
      </c>
      <c r="T7034" s="2">
        <v>3</v>
      </c>
      <c r="U7034" s="2">
        <v>0.1</v>
      </c>
      <c r="V7034" s="2">
        <v>8.1881999999999877</v>
      </c>
    </row>
    <row r="7035" spans="1:22" ht="14.25" customHeight="1">
      <c r="A7035" s="2">
        <v>7034</v>
      </c>
      <c r="B7035" s="2" t="s">
        <v>9250</v>
      </c>
      <c r="C7035" s="2">
        <f>YEAR(Data!$D7035)</f>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55.00800000000001</v>
      </c>
      <c r="T7035" s="2">
        <v>3</v>
      </c>
      <c r="U7035" s="2">
        <v>0.2</v>
      </c>
      <c r="V7035" s="2">
        <v>17.189999999999998</v>
      </c>
    </row>
    <row r="7036" spans="1:22" ht="14.25" customHeight="1">
      <c r="A7036" s="2">
        <v>7035</v>
      </c>
      <c r="B7036" s="2" t="s">
        <v>9250</v>
      </c>
      <c r="C7036" s="2">
        <f>YEAR(Data!$D7036)</f>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2">
        <v>11.450399999999998</v>
      </c>
    </row>
    <row r="7037" spans="1:22" ht="14.25" customHeight="1">
      <c r="A7037" s="2">
        <v>7036</v>
      </c>
      <c r="B7037" s="2" t="s">
        <v>9251</v>
      </c>
      <c r="C7037" s="2">
        <f>YEAR(Data!$D7037)</f>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2">
        <v>52.339199999999977</v>
      </c>
    </row>
    <row r="7038" spans="1:22" ht="14.25" customHeight="1">
      <c r="A7038" s="2">
        <v>7037</v>
      </c>
      <c r="B7038" s="2" t="s">
        <v>9252</v>
      </c>
      <c r="C7038" s="2">
        <f>YEAR(Data!$D7038)</f>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479.98400000000004</v>
      </c>
      <c r="T7038" s="2">
        <v>2</v>
      </c>
      <c r="U7038" s="2">
        <v>0.2</v>
      </c>
      <c r="V7038" s="2">
        <v>89.996999999999986</v>
      </c>
    </row>
    <row r="7039" spans="1:22" ht="14.25" customHeight="1">
      <c r="A7039" s="2">
        <v>7038</v>
      </c>
      <c r="B7039" s="2" t="s">
        <v>9253</v>
      </c>
      <c r="C7039" s="2">
        <f>YEAR(Data!$D7039)</f>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2">
        <v>6.2208000000000006</v>
      </c>
    </row>
    <row r="7040" spans="1:22" ht="14.25" customHeight="1">
      <c r="A7040" s="2">
        <v>7039</v>
      </c>
      <c r="B7040" s="2" t="s">
        <v>9253</v>
      </c>
      <c r="C7040" s="2">
        <f>YEAR(Data!$D7040)</f>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2">
        <v>6.4584000000000001</v>
      </c>
    </row>
    <row r="7041" spans="1:22" ht="14.25" customHeight="1">
      <c r="A7041" s="2">
        <v>7040</v>
      </c>
      <c r="B7041" s="2" t="s">
        <v>9256</v>
      </c>
      <c r="C7041" s="2">
        <f>YEAR(Data!$D7041)</f>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2">
        <v>41.680000000000007</v>
      </c>
    </row>
    <row r="7042" spans="1:22" ht="14.25" customHeight="1">
      <c r="A7042" s="2">
        <v>7041</v>
      </c>
      <c r="B7042" s="2" t="s">
        <v>9256</v>
      </c>
      <c r="C7042" s="2">
        <f>YEAR(Data!$D7042)</f>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24.816000000000003</v>
      </c>
      <c r="T7042" s="2">
        <v>3</v>
      </c>
      <c r="U7042" s="2">
        <v>0.2</v>
      </c>
      <c r="V7042" s="2">
        <v>8.3753999999999991</v>
      </c>
    </row>
    <row r="7043" spans="1:22" ht="14.25" customHeight="1">
      <c r="A7043" s="2">
        <v>7042</v>
      </c>
      <c r="B7043" s="2" t="s">
        <v>9256</v>
      </c>
      <c r="C7043" s="2">
        <f>YEAR(Data!$D7043)</f>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2">
        <v>27.359200000000001</v>
      </c>
    </row>
    <row r="7044" spans="1:22" ht="14.25" customHeight="1">
      <c r="A7044" s="2">
        <v>7043</v>
      </c>
      <c r="B7044" s="2" t="s">
        <v>9257</v>
      </c>
      <c r="C7044" s="2">
        <f>YEAR(Data!$D7044)</f>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2">
        <v>69.996499999999969</v>
      </c>
    </row>
    <row r="7045" spans="1:22" ht="14.25" customHeight="1">
      <c r="A7045" s="2">
        <v>7044</v>
      </c>
      <c r="B7045" s="2" t="s">
        <v>9257</v>
      </c>
      <c r="C7045" s="2">
        <f>YEAR(Data!$D7045)</f>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2">
        <v>-14.195999999999984</v>
      </c>
    </row>
    <row r="7046" spans="1:22" ht="14.25" customHeight="1">
      <c r="A7046" s="2">
        <v>7045</v>
      </c>
      <c r="B7046" s="2" t="s">
        <v>9257</v>
      </c>
      <c r="C7046" s="2">
        <f>YEAR(Data!$D7046)</f>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9.1840000000000011</v>
      </c>
      <c r="T7046" s="2">
        <v>2</v>
      </c>
      <c r="U7046" s="2">
        <v>0.2</v>
      </c>
      <c r="V7046" s="2">
        <v>1.1479999999999988</v>
      </c>
    </row>
    <row r="7047" spans="1:22" ht="14.25" customHeight="1">
      <c r="A7047" s="2">
        <v>7046</v>
      </c>
      <c r="B7047" s="2" t="s">
        <v>9258</v>
      </c>
      <c r="C7047" s="2">
        <f>YEAR(Data!$D7047)</f>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9.2480000000000011</v>
      </c>
      <c r="T7047" s="2">
        <v>2</v>
      </c>
      <c r="U7047" s="2">
        <v>0.2</v>
      </c>
      <c r="V7047" s="2">
        <v>3.3524000000000003</v>
      </c>
    </row>
    <row r="7048" spans="1:22" ht="14.25" customHeight="1">
      <c r="A7048" s="2">
        <v>7047</v>
      </c>
      <c r="B7048" s="2" t="s">
        <v>9259</v>
      </c>
      <c r="C7048" s="2">
        <f>YEAR(Data!$D7048)</f>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2">
        <v>2.4897999999999989</v>
      </c>
    </row>
    <row r="7049" spans="1:22" ht="14.25" customHeight="1">
      <c r="A7049" s="2">
        <v>7048</v>
      </c>
      <c r="B7049" s="2" t="s">
        <v>9259</v>
      </c>
      <c r="C7049" s="2">
        <f>YEAR(Data!$D7049)</f>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2">
        <v>139.98599999999999</v>
      </c>
    </row>
    <row r="7050" spans="1:22" ht="14.25" customHeight="1">
      <c r="A7050" s="2">
        <v>7049</v>
      </c>
      <c r="B7050" s="2" t="s">
        <v>9260</v>
      </c>
      <c r="C7050" s="2">
        <f>YEAR(Data!$D7050)</f>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15.552000000000003</v>
      </c>
      <c r="T7050" s="2">
        <v>3</v>
      </c>
      <c r="U7050" s="2">
        <v>0.2</v>
      </c>
      <c r="V7050" s="2">
        <v>5.4432</v>
      </c>
    </row>
    <row r="7051" spans="1:22" ht="14.25" customHeight="1">
      <c r="A7051" s="2">
        <v>7050</v>
      </c>
      <c r="B7051" s="2" t="s">
        <v>9261</v>
      </c>
      <c r="C7051" s="2">
        <f>YEAR(Data!$D7051)</f>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2">
        <v>2.3685999999999989</v>
      </c>
    </row>
    <row r="7052" spans="1:22" ht="14.25" customHeight="1">
      <c r="A7052" s="2">
        <v>7051</v>
      </c>
      <c r="B7052" s="2" t="s">
        <v>9262</v>
      </c>
      <c r="C7052" s="2">
        <f>YEAR(Data!$D7052)</f>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209.60000000000002</v>
      </c>
      <c r="T7052" s="2">
        <v>5</v>
      </c>
      <c r="U7052" s="2">
        <v>0.2</v>
      </c>
      <c r="V7052" s="2">
        <v>68.11999999999999</v>
      </c>
    </row>
    <row r="7053" spans="1:22" ht="14.25" customHeight="1">
      <c r="A7053" s="2">
        <v>7052</v>
      </c>
      <c r="B7053" s="2" t="s">
        <v>9262</v>
      </c>
      <c r="C7053" s="2">
        <f>YEAR(Data!$D7053)</f>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2">
        <v>6.0632000000000019</v>
      </c>
    </row>
    <row r="7054" spans="1:22" ht="14.25" customHeight="1">
      <c r="A7054" s="2">
        <v>7053</v>
      </c>
      <c r="B7054" s="2" t="s">
        <v>9262</v>
      </c>
      <c r="C7054" s="2">
        <f>YEAR(Data!$D7054)</f>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2">
        <v>13.940999999999999</v>
      </c>
    </row>
    <row r="7055" spans="1:22" ht="14.25" customHeight="1">
      <c r="A7055" s="2">
        <v>7054</v>
      </c>
      <c r="B7055" s="2" t="s">
        <v>9262</v>
      </c>
      <c r="C7055" s="2">
        <f>YEAR(Data!$D7055)</f>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2">
        <v>25.191599999999994</v>
      </c>
    </row>
    <row r="7056" spans="1:22" ht="14.25" customHeight="1">
      <c r="A7056" s="2">
        <v>7055</v>
      </c>
      <c r="B7056" s="2" t="s">
        <v>9262</v>
      </c>
      <c r="C7056" s="2">
        <f>YEAR(Data!$D7056)</f>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2">
        <v>-31.843000000000018</v>
      </c>
    </row>
    <row r="7057" spans="1:22" ht="14.25" customHeight="1">
      <c r="A7057" s="2">
        <v>7056</v>
      </c>
      <c r="B7057" s="2" t="s">
        <v>9262</v>
      </c>
      <c r="C7057" s="2">
        <f>YEAR(Data!$D7057)</f>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2">
        <v>11.189999999999996</v>
      </c>
    </row>
    <row r="7058" spans="1:22" ht="14.25" customHeight="1">
      <c r="A7058" s="2">
        <v>7057</v>
      </c>
      <c r="B7058" s="2" t="s">
        <v>9262</v>
      </c>
      <c r="C7058" s="2">
        <f>YEAR(Data!$D7058)</f>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2">
        <v>39.873599999999982</v>
      </c>
    </row>
    <row r="7059" spans="1:22" ht="14.25" customHeight="1">
      <c r="A7059" s="2">
        <v>7058</v>
      </c>
      <c r="B7059" s="2" t="s">
        <v>9262</v>
      </c>
      <c r="C7059" s="2">
        <f>YEAR(Data!$D7059)</f>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892.13600000000008</v>
      </c>
      <c r="T7059" s="2">
        <v>7</v>
      </c>
      <c r="U7059" s="2">
        <v>0.2</v>
      </c>
      <c r="V7059" s="2">
        <v>111.51699999999991</v>
      </c>
    </row>
    <row r="7060" spans="1:22" ht="14.25" customHeight="1">
      <c r="A7060" s="2">
        <v>7059</v>
      </c>
      <c r="B7060" s="2" t="s">
        <v>9262</v>
      </c>
      <c r="C7060" s="2">
        <f>YEAR(Data!$D7060)</f>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2">
        <v>2.0087999999999973</v>
      </c>
    </row>
    <row r="7061" spans="1:22" ht="14.25" customHeight="1">
      <c r="A7061" s="2">
        <v>7060</v>
      </c>
      <c r="B7061" s="2" t="s">
        <v>9262</v>
      </c>
      <c r="C7061" s="2">
        <f>YEAR(Data!$D7061)</f>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2">
        <v>24.191799999999994</v>
      </c>
    </row>
    <row r="7062" spans="1:22" ht="14.25" customHeight="1">
      <c r="A7062" s="2">
        <v>7061</v>
      </c>
      <c r="B7062" s="2" t="s">
        <v>9262</v>
      </c>
      <c r="C7062" s="2">
        <f>YEAR(Data!$D7062)</f>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2">
        <v>2.1286</v>
      </c>
    </row>
    <row r="7063" spans="1:22" ht="14.25" customHeight="1">
      <c r="A7063" s="2">
        <v>7062</v>
      </c>
      <c r="B7063" s="2" t="s">
        <v>9265</v>
      </c>
      <c r="C7063" s="2">
        <f>YEAR(Data!$D7063)</f>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2">
        <v>4.0985999999999994</v>
      </c>
    </row>
    <row r="7064" spans="1:22" ht="14.25" customHeight="1">
      <c r="A7064" s="2">
        <v>7063</v>
      </c>
      <c r="B7064" s="2" t="s">
        <v>9266</v>
      </c>
      <c r="C7064" s="2">
        <f>YEAR(Data!$D7064)</f>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2">
        <v>10.422000000000001</v>
      </c>
    </row>
    <row r="7065" spans="1:22" ht="14.25" customHeight="1">
      <c r="A7065" s="2">
        <v>7064</v>
      </c>
      <c r="B7065" s="2" t="s">
        <v>9267</v>
      </c>
      <c r="C7065" s="2">
        <f>YEAR(Data!$D7065)</f>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2">
        <v>0.69839999999999902</v>
      </c>
    </row>
    <row r="7066" spans="1:22" ht="14.25" customHeight="1">
      <c r="A7066" s="2">
        <v>7065</v>
      </c>
      <c r="B7066" s="2" t="s">
        <v>9268</v>
      </c>
      <c r="C7066" s="2">
        <f>YEAR(Data!$D7066)</f>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2">
        <v>8.4942000000000011</v>
      </c>
    </row>
    <row r="7067" spans="1:22" ht="14.25" customHeight="1">
      <c r="A7067" s="2">
        <v>7066</v>
      </c>
      <c r="B7067" s="2" t="s">
        <v>9269</v>
      </c>
      <c r="C7067" s="2">
        <f>YEAR(Data!$D7067)</f>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2">
        <v>327.94580000000002</v>
      </c>
    </row>
    <row r="7068" spans="1:22" ht="14.25" customHeight="1">
      <c r="A7068" s="2">
        <v>7067</v>
      </c>
      <c r="B7068" s="2" t="s">
        <v>9270</v>
      </c>
      <c r="C7068" s="2">
        <f>YEAR(Data!$D7068)</f>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2">
        <v>18.662400000000002</v>
      </c>
    </row>
    <row r="7069" spans="1:22" ht="14.25" customHeight="1">
      <c r="A7069" s="2">
        <v>7068</v>
      </c>
      <c r="B7069" s="2" t="s">
        <v>9271</v>
      </c>
      <c r="C7069" s="2">
        <f>YEAR(Data!$D7069)</f>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1.9639999999999995</v>
      </c>
      <c r="T7069" s="2">
        <v>2</v>
      </c>
      <c r="U7069" s="2">
        <v>0.8</v>
      </c>
      <c r="V7069" s="2">
        <v>-3.2406000000000006</v>
      </c>
    </row>
    <row r="7070" spans="1:22" ht="14.25" customHeight="1">
      <c r="A7070" s="2">
        <v>7069</v>
      </c>
      <c r="B7070" s="2" t="s">
        <v>9271</v>
      </c>
      <c r="C7070" s="2">
        <f>YEAR(Data!$D7070)</f>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2">
        <v>30.996000000000002</v>
      </c>
    </row>
    <row r="7071" spans="1:22" ht="14.25" customHeight="1">
      <c r="A7071" s="2">
        <v>7070</v>
      </c>
      <c r="B7071" s="2" t="s">
        <v>9272</v>
      </c>
      <c r="C7071" s="2">
        <f>YEAR(Data!$D7071)</f>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2">
        <v>2.6909999999999998</v>
      </c>
    </row>
    <row r="7072" spans="1:22" ht="14.25" customHeight="1">
      <c r="A7072" s="2">
        <v>7071</v>
      </c>
      <c r="B7072" s="2" t="s">
        <v>9273</v>
      </c>
      <c r="C7072" s="2">
        <f>YEAR(Data!$D7072)</f>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9.2480000000000011</v>
      </c>
      <c r="T7072" s="2">
        <v>2</v>
      </c>
      <c r="U7072" s="2">
        <v>0.2</v>
      </c>
      <c r="V7072" s="2">
        <v>3.3524000000000003</v>
      </c>
    </row>
    <row r="7073" spans="1:22" ht="14.25" customHeight="1">
      <c r="A7073" s="2">
        <v>7072</v>
      </c>
      <c r="B7073" s="2" t="s">
        <v>9274</v>
      </c>
      <c r="C7073" s="2">
        <f>YEAR(Data!$D7073)</f>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4.4479999999999995</v>
      </c>
      <c r="T7073" s="2">
        <v>2</v>
      </c>
      <c r="U7073" s="2">
        <v>0.2</v>
      </c>
      <c r="V7073" s="2">
        <v>0.3335999999999999</v>
      </c>
    </row>
    <row r="7074" spans="1:22" ht="14.25" customHeight="1">
      <c r="A7074" s="2">
        <v>7073</v>
      </c>
      <c r="B7074" s="2" t="s">
        <v>9274</v>
      </c>
      <c r="C7074" s="2">
        <f>YEAR(Data!$D7074)</f>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5.1840000000000011</v>
      </c>
      <c r="T7074" s="2">
        <v>1</v>
      </c>
      <c r="U7074" s="2">
        <v>0.2</v>
      </c>
      <c r="V7074" s="2">
        <v>1.8144</v>
      </c>
    </row>
    <row r="7075" spans="1:22" ht="14.25" customHeight="1">
      <c r="A7075" s="2">
        <v>7074</v>
      </c>
      <c r="B7075" s="2" t="s">
        <v>9274</v>
      </c>
      <c r="C7075" s="2">
        <f>YEAR(Data!$D7075)</f>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2">
        <v>15.393000000000008</v>
      </c>
    </row>
    <row r="7076" spans="1:22" ht="14.25" customHeight="1">
      <c r="A7076" s="2">
        <v>7075</v>
      </c>
      <c r="B7076" s="2" t="s">
        <v>9274</v>
      </c>
      <c r="C7076" s="2">
        <f>YEAR(Data!$D7076)</f>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4.7519999999999989</v>
      </c>
      <c r="T7076" s="2">
        <v>4</v>
      </c>
      <c r="U7076" s="2">
        <v>0.8</v>
      </c>
      <c r="V7076" s="2">
        <v>-8.3160000000000025</v>
      </c>
    </row>
    <row r="7077" spans="1:22" ht="14.25" customHeight="1">
      <c r="A7077" s="2">
        <v>7076</v>
      </c>
      <c r="B7077" s="2" t="s">
        <v>9274</v>
      </c>
      <c r="C7077" s="2">
        <f>YEAR(Data!$D7077)</f>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13.344000000000001</v>
      </c>
      <c r="T7077" s="2">
        <v>2</v>
      </c>
      <c r="U7077" s="2">
        <v>0.2</v>
      </c>
      <c r="V7077" s="2">
        <v>1.0007999999999999</v>
      </c>
    </row>
    <row r="7078" spans="1:22" ht="14.25" customHeight="1">
      <c r="A7078" s="2">
        <v>7077</v>
      </c>
      <c r="B7078" s="2" t="s">
        <v>9275</v>
      </c>
      <c r="C7078" s="2">
        <f>YEAR(Data!$D7078)</f>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54.900000000000006</v>
      </c>
      <c r="T7078" s="2">
        <v>5</v>
      </c>
      <c r="U7078" s="2">
        <v>0</v>
      </c>
      <c r="V7078" s="2">
        <v>26.901000000000003</v>
      </c>
    </row>
    <row r="7079" spans="1:22" ht="14.25" customHeight="1">
      <c r="A7079" s="2">
        <v>7078</v>
      </c>
      <c r="B7079" s="2" t="s">
        <v>9276</v>
      </c>
      <c r="C7079" s="2">
        <f>YEAR(Data!$D7079)</f>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22.911000000000005</v>
      </c>
      <c r="T7079" s="2">
        <v>7</v>
      </c>
      <c r="U7079" s="2">
        <v>0.7</v>
      </c>
      <c r="V7079" s="2">
        <v>-17.565099999999994</v>
      </c>
    </row>
    <row r="7080" spans="1:22" ht="14.25" customHeight="1">
      <c r="A7080" s="2">
        <v>7079</v>
      </c>
      <c r="B7080" s="2" t="s">
        <v>9276</v>
      </c>
      <c r="C7080" s="2">
        <f>YEAR(Data!$D7080)</f>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2">
        <v>34.813799999999944</v>
      </c>
    </row>
    <row r="7081" spans="1:22" ht="14.25" customHeight="1">
      <c r="A7081" s="2">
        <v>7080</v>
      </c>
      <c r="B7081" s="2" t="s">
        <v>9276</v>
      </c>
      <c r="C7081" s="2">
        <f>YEAR(Data!$D7081)</f>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19.456000000000003</v>
      </c>
      <c r="T7081" s="2">
        <v>4</v>
      </c>
      <c r="U7081" s="2">
        <v>0.2</v>
      </c>
      <c r="V7081" s="2">
        <v>3.4047999999999981</v>
      </c>
    </row>
    <row r="7082" spans="1:22" ht="14.25" customHeight="1">
      <c r="A7082" s="2">
        <v>7081</v>
      </c>
      <c r="B7082" s="2" t="s">
        <v>9276</v>
      </c>
      <c r="C7082" s="2">
        <f>YEAR(Data!$D7082)</f>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2">
        <v>-149.63070000000005</v>
      </c>
    </row>
    <row r="7083" spans="1:22" ht="14.25" customHeight="1">
      <c r="A7083" s="2">
        <v>7082</v>
      </c>
      <c r="B7083" s="2" t="s">
        <v>9276</v>
      </c>
      <c r="C7083" s="2">
        <f>YEAR(Data!$D7083)</f>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1012.6800000000001</v>
      </c>
      <c r="T7083" s="2">
        <v>3</v>
      </c>
      <c r="U7083" s="2">
        <v>0.2</v>
      </c>
      <c r="V7083" s="2">
        <v>303.80400000000003</v>
      </c>
    </row>
    <row r="7084" spans="1:22" ht="14.25" customHeight="1">
      <c r="A7084" s="2">
        <v>7083</v>
      </c>
      <c r="B7084" s="2" t="s">
        <v>9276</v>
      </c>
      <c r="C7084" s="2">
        <f>YEAR(Data!$D7084)</f>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17.220000000000006</v>
      </c>
      <c r="T7084" s="2">
        <v>5</v>
      </c>
      <c r="U7084" s="2">
        <v>0.7</v>
      </c>
      <c r="V7084" s="2">
        <v>-12.628</v>
      </c>
    </row>
    <row r="7085" spans="1:22" ht="14.25" customHeight="1">
      <c r="A7085" s="2">
        <v>7084</v>
      </c>
      <c r="B7085" s="2" t="s">
        <v>9277</v>
      </c>
      <c r="C7085" s="2">
        <f>YEAR(Data!$D7085)</f>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2">
        <v>1.6896</v>
      </c>
    </row>
    <row r="7086" spans="1:22" ht="14.25" customHeight="1">
      <c r="A7086" s="2">
        <v>7085</v>
      </c>
      <c r="B7086" s="2" t="s">
        <v>9277</v>
      </c>
      <c r="C7086" s="2">
        <f>YEAR(Data!$D7086)</f>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1626.1920000000002</v>
      </c>
      <c r="T7086" s="2">
        <v>9</v>
      </c>
      <c r="U7086" s="2">
        <v>0.2</v>
      </c>
      <c r="V7086" s="2">
        <v>121.96440000000001</v>
      </c>
    </row>
    <row r="7087" spans="1:22" ht="14.25" customHeight="1">
      <c r="A7087" s="2">
        <v>7086</v>
      </c>
      <c r="B7087" s="2" t="s">
        <v>9278</v>
      </c>
      <c r="C7087" s="2">
        <f>YEAR(Data!$D7087)</f>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8.5950000000000024</v>
      </c>
      <c r="T7087" s="2">
        <v>5</v>
      </c>
      <c r="U7087" s="2">
        <v>0.7</v>
      </c>
      <c r="V7087" s="2">
        <v>-6.3030000000000008</v>
      </c>
    </row>
    <row r="7088" spans="1:22" ht="14.25" customHeight="1">
      <c r="A7088" s="2">
        <v>7087</v>
      </c>
      <c r="B7088" s="2" t="s">
        <v>9278</v>
      </c>
      <c r="C7088" s="2">
        <f>YEAR(Data!$D7088)</f>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190.89600000000002</v>
      </c>
      <c r="T7088" s="2">
        <v>2</v>
      </c>
      <c r="U7088" s="2">
        <v>0.2</v>
      </c>
      <c r="V7088" s="2">
        <v>-42.951599999999999</v>
      </c>
    </row>
    <row r="7089" spans="1:22" ht="14.25" customHeight="1">
      <c r="A7089" s="2">
        <v>7088</v>
      </c>
      <c r="B7089" s="2" t="s">
        <v>9279</v>
      </c>
      <c r="C7089" s="2">
        <f>YEAR(Data!$D7089)</f>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2">
        <v>23.968799999999998</v>
      </c>
    </row>
    <row r="7090" spans="1:22" ht="14.25" customHeight="1">
      <c r="A7090" s="2">
        <v>7089</v>
      </c>
      <c r="B7090" s="2" t="s">
        <v>9280</v>
      </c>
      <c r="C7090" s="2">
        <f>YEAR(Data!$D7090)</f>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2">
        <v>23.807999999999993</v>
      </c>
    </row>
    <row r="7091" spans="1:22" ht="14.25" customHeight="1">
      <c r="A7091" s="2">
        <v>7090</v>
      </c>
      <c r="B7091" s="2" t="s">
        <v>9281</v>
      </c>
      <c r="C7091" s="2">
        <f>YEAR(Data!$D7091)</f>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2">
        <v>7.4974999999999987</v>
      </c>
    </row>
    <row r="7092" spans="1:22" ht="14.25" customHeight="1">
      <c r="A7092" s="2">
        <v>7091</v>
      </c>
      <c r="B7092" s="2" t="s">
        <v>9282</v>
      </c>
      <c r="C7092" s="2">
        <f>YEAR(Data!$D7092)</f>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2">
        <v>49.970399999999991</v>
      </c>
    </row>
    <row r="7093" spans="1:22" ht="14.25" customHeight="1">
      <c r="A7093" s="2">
        <v>7092</v>
      </c>
      <c r="B7093" s="2" t="s">
        <v>9282</v>
      </c>
      <c r="C7093" s="2">
        <f>YEAR(Data!$D7093)</f>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2">
        <v>45.763200000000012</v>
      </c>
    </row>
    <row r="7094" spans="1:22" ht="14.25" customHeight="1">
      <c r="A7094" s="2">
        <v>7093</v>
      </c>
      <c r="B7094" s="2" t="s">
        <v>9282</v>
      </c>
      <c r="C7094" s="2">
        <f>YEAR(Data!$D7094)</f>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2">
        <v>11.117599999999999</v>
      </c>
    </row>
    <row r="7095" spans="1:22" ht="14.25" customHeight="1">
      <c r="A7095" s="2">
        <v>7094</v>
      </c>
      <c r="B7095" s="2" t="s">
        <v>9282</v>
      </c>
      <c r="C7095" s="2">
        <f>YEAR(Data!$D7095)</f>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51.550000000000004</v>
      </c>
      <c r="T7095" s="2">
        <v>5</v>
      </c>
      <c r="U7095" s="2">
        <v>0</v>
      </c>
      <c r="V7095" s="2">
        <v>24.2285</v>
      </c>
    </row>
    <row r="7096" spans="1:22" ht="14.25" customHeight="1">
      <c r="A7096" s="2">
        <v>7095</v>
      </c>
      <c r="B7096" s="2" t="s">
        <v>9283</v>
      </c>
      <c r="C7096" s="2">
        <f>YEAR(Data!$D7096)</f>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2">
        <v>89.990999999999985</v>
      </c>
    </row>
    <row r="7097" spans="1:22" ht="14.25" customHeight="1">
      <c r="A7097" s="2">
        <v>7096</v>
      </c>
      <c r="B7097" s="2" t="s">
        <v>9284</v>
      </c>
      <c r="C7097" s="2">
        <f>YEAR(Data!$D7097)</f>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2">
        <v>55.007999999999996</v>
      </c>
    </row>
    <row r="7098" spans="1:22" ht="14.25" customHeight="1">
      <c r="A7098" s="2">
        <v>7097</v>
      </c>
      <c r="B7098" s="2" t="s">
        <v>9284</v>
      </c>
      <c r="C7098" s="2">
        <f>YEAR(Data!$D7098)</f>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276.78400000000005</v>
      </c>
      <c r="T7098" s="2">
        <v>2</v>
      </c>
      <c r="U7098" s="2">
        <v>0.2</v>
      </c>
      <c r="V7098" s="2">
        <v>89.954799999999992</v>
      </c>
    </row>
    <row r="7099" spans="1:22" ht="14.25" customHeight="1">
      <c r="A7099" s="2">
        <v>7098</v>
      </c>
      <c r="B7099" s="2" t="s">
        <v>9284</v>
      </c>
      <c r="C7099" s="2">
        <f>YEAR(Data!$D7099)</f>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2">
        <v>9.1785000000000014</v>
      </c>
    </row>
    <row r="7100" spans="1:22" ht="14.25" customHeight="1">
      <c r="A7100" s="2">
        <v>7099</v>
      </c>
      <c r="B7100" s="2" t="s">
        <v>9285</v>
      </c>
      <c r="C7100" s="2">
        <f>YEAR(Data!$D7100)</f>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2">
        <v>149.91119999999998</v>
      </c>
    </row>
    <row r="7101" spans="1:22" ht="14.25" customHeight="1">
      <c r="A7101" s="2">
        <v>7100</v>
      </c>
      <c r="B7101" s="2" t="s">
        <v>9286</v>
      </c>
      <c r="C7101" s="2">
        <f>YEAR(Data!$D7101)</f>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2">
        <v>99.940799999999982</v>
      </c>
    </row>
    <row r="7102" spans="1:22" ht="14.25" customHeight="1">
      <c r="A7102" s="2">
        <v>7101</v>
      </c>
      <c r="B7102" s="2" t="s">
        <v>9287</v>
      </c>
      <c r="C7102" s="2">
        <f>YEAR(Data!$D7102)</f>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2">
        <v>8.8019999999999978</v>
      </c>
    </row>
    <row r="7103" spans="1:22" ht="14.25" customHeight="1">
      <c r="A7103" s="2">
        <v>7102</v>
      </c>
      <c r="B7103" s="2" t="s">
        <v>9288</v>
      </c>
      <c r="C7103" s="2">
        <f>YEAR(Data!$D7103)</f>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2">
        <v>6.6311999999999989</v>
      </c>
    </row>
    <row r="7104" spans="1:22" ht="14.25" customHeight="1">
      <c r="A7104" s="2">
        <v>7103</v>
      </c>
      <c r="B7104" s="2" t="s">
        <v>9289</v>
      </c>
      <c r="C7104" s="2">
        <f>YEAR(Data!$D7104)</f>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6.5700000000000012</v>
      </c>
      <c r="T7104" s="2">
        <v>3</v>
      </c>
      <c r="U7104" s="2">
        <v>0.7</v>
      </c>
      <c r="V7104" s="2">
        <v>-5.036999999999999</v>
      </c>
    </row>
    <row r="7105" spans="1:22" ht="14.25" customHeight="1">
      <c r="A7105" s="2">
        <v>7104</v>
      </c>
      <c r="B7105" s="2" t="s">
        <v>9290</v>
      </c>
      <c r="C7105" s="2">
        <f>YEAR(Data!$D7105)</f>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2">
        <v>105.27499999999998</v>
      </c>
    </row>
    <row r="7106" spans="1:22" ht="14.25" customHeight="1">
      <c r="A7106" s="2">
        <v>7105</v>
      </c>
      <c r="B7106" s="2" t="s">
        <v>9291</v>
      </c>
      <c r="C7106" s="2">
        <f>YEAR(Data!$D7106)</f>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760.11599999999987</v>
      </c>
      <c r="T7106" s="2">
        <v>6</v>
      </c>
      <c r="U7106" s="2">
        <v>0.3</v>
      </c>
      <c r="V7106" s="2">
        <v>-43.435200000000009</v>
      </c>
    </row>
    <row r="7107" spans="1:22" ht="14.25" customHeight="1">
      <c r="A7107" s="2">
        <v>7106</v>
      </c>
      <c r="B7107" s="2" t="s">
        <v>9291</v>
      </c>
      <c r="C7107" s="2">
        <f>YEAR(Data!$D7107)</f>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38.784000000000006</v>
      </c>
      <c r="T7107" s="2">
        <v>3</v>
      </c>
      <c r="U7107" s="2">
        <v>0.2</v>
      </c>
      <c r="V7107" s="2">
        <v>7.2719999999999949</v>
      </c>
    </row>
    <row r="7108" spans="1:22" ht="14.25" customHeight="1">
      <c r="A7108" s="2">
        <v>7107</v>
      </c>
      <c r="B7108" s="2" t="s">
        <v>9291</v>
      </c>
      <c r="C7108" s="2">
        <f>YEAR(Data!$D7108)</f>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122.32799999999999</v>
      </c>
      <c r="T7108" s="2">
        <v>9</v>
      </c>
      <c r="U7108" s="2">
        <v>0.2</v>
      </c>
      <c r="V7108" s="2">
        <v>1.5291000000000032</v>
      </c>
    </row>
    <row r="7109" spans="1:22" ht="14.25" customHeight="1">
      <c r="A7109" s="2">
        <v>7108</v>
      </c>
      <c r="B7109" s="2" t="s">
        <v>9292</v>
      </c>
      <c r="C7109" s="2">
        <f>YEAR(Data!$D7109)</f>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2">
        <v>0.77939999999999898</v>
      </c>
    </row>
    <row r="7110" spans="1:22" ht="14.25" customHeight="1">
      <c r="A7110" s="2">
        <v>7109</v>
      </c>
      <c r="B7110" s="2" t="s">
        <v>9292</v>
      </c>
      <c r="C7110" s="2">
        <f>YEAR(Data!$D7110)</f>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2">
        <v>1.4759999999999998</v>
      </c>
    </row>
    <row r="7111" spans="1:22" ht="14.25" customHeight="1">
      <c r="A7111" s="2">
        <v>7110</v>
      </c>
      <c r="B7111" s="2" t="s">
        <v>9292</v>
      </c>
      <c r="C7111" s="2">
        <f>YEAR(Data!$D7111)</f>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2">
        <v>13.796400000000006</v>
      </c>
    </row>
    <row r="7112" spans="1:22" ht="14.25" customHeight="1">
      <c r="A7112" s="2">
        <v>7111</v>
      </c>
      <c r="B7112" s="2" t="s">
        <v>9292</v>
      </c>
      <c r="C7112" s="2">
        <f>YEAR(Data!$D7112)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2">
        <v>2.2503999999999991</v>
      </c>
    </row>
    <row r="7113" spans="1:22" ht="14.25" customHeight="1">
      <c r="A7113" s="2">
        <v>7112</v>
      </c>
      <c r="B7113" s="2" t="s">
        <v>9292</v>
      </c>
      <c r="C7113" s="2">
        <f>YEAR(Data!$D7113)</f>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2">
        <v>17.989999999999995</v>
      </c>
    </row>
    <row r="7114" spans="1:22" ht="14.25" customHeight="1">
      <c r="A7114" s="2">
        <v>7113</v>
      </c>
      <c r="B7114" s="2" t="s">
        <v>9292</v>
      </c>
      <c r="C7114" s="2">
        <f>YEAR(Data!$D7114)</f>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54.900000000000006</v>
      </c>
      <c r="T7114" s="2">
        <v>5</v>
      </c>
      <c r="U7114" s="2">
        <v>0</v>
      </c>
      <c r="V7114" s="2">
        <v>15.372000000000003</v>
      </c>
    </row>
    <row r="7115" spans="1:22" ht="14.25" customHeight="1">
      <c r="A7115" s="2">
        <v>7114</v>
      </c>
      <c r="B7115" s="2" t="s">
        <v>9292</v>
      </c>
      <c r="C7115" s="2">
        <f>YEAR(Data!$D7115)</f>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2">
        <v>3.2479999999999998</v>
      </c>
    </row>
    <row r="7116" spans="1:22" ht="14.25" customHeight="1">
      <c r="A7116" s="2">
        <v>7115</v>
      </c>
      <c r="B7116" s="2" t="s">
        <v>9293</v>
      </c>
      <c r="C7116" s="2">
        <f>YEAR(Data!$D7116)</f>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2">
        <v>320.31720000000001</v>
      </c>
    </row>
    <row r="7117" spans="1:22" ht="14.25" customHeight="1">
      <c r="A7117" s="2">
        <v>7116</v>
      </c>
      <c r="B7117" s="2" t="s">
        <v>9293</v>
      </c>
      <c r="C7117" s="2">
        <f>YEAR(Data!$D7117)</f>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5.7280000000000006</v>
      </c>
      <c r="T7117" s="2">
        <v>2</v>
      </c>
      <c r="U7117" s="2">
        <v>0.2</v>
      </c>
      <c r="V7117" s="2">
        <v>2.0047999999999995</v>
      </c>
    </row>
    <row r="7118" spans="1:22" ht="14.25" customHeight="1">
      <c r="A7118" s="2">
        <v>7117</v>
      </c>
      <c r="B7118" s="2" t="s">
        <v>9294</v>
      </c>
      <c r="C7118" s="2">
        <f>YEAR(Data!$D7118)</f>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2">
        <v>27.881999999999998</v>
      </c>
    </row>
    <row r="7119" spans="1:22" ht="14.25" customHeight="1">
      <c r="A7119" s="2">
        <v>7118</v>
      </c>
      <c r="B7119" s="2" t="s">
        <v>9294</v>
      </c>
      <c r="C7119" s="2">
        <f>YEAR(Data!$D7119)</f>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2">
        <v>0.47039999999999987</v>
      </c>
    </row>
    <row r="7120" spans="1:22" ht="14.25" customHeight="1">
      <c r="A7120" s="2">
        <v>7119</v>
      </c>
      <c r="B7120" s="2" t="s">
        <v>9295</v>
      </c>
      <c r="C7120" s="2">
        <f>YEAR(Data!$D7120)</f>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2">
        <v>8.7906000000000013</v>
      </c>
    </row>
    <row r="7121" spans="1:22" ht="14.25" customHeight="1">
      <c r="A7121" s="2">
        <v>7120</v>
      </c>
      <c r="B7121" s="2" t="s">
        <v>9296</v>
      </c>
      <c r="C7121" s="2">
        <f>YEAR(Data!$D7121)</f>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2">
        <v>4.5187999999999997</v>
      </c>
    </row>
    <row r="7122" spans="1:22" ht="14.25" customHeight="1">
      <c r="A7122" s="2">
        <v>7121</v>
      </c>
      <c r="B7122" s="2" t="s">
        <v>9297</v>
      </c>
      <c r="C7122" s="2">
        <f>YEAR(Data!$D7122)</f>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2">
        <v>-51.515399999999985</v>
      </c>
    </row>
    <row r="7123" spans="1:22" ht="14.25" customHeight="1">
      <c r="A7123" s="2">
        <v>7122</v>
      </c>
      <c r="B7123" s="2" t="s">
        <v>9298</v>
      </c>
      <c r="C7123" s="2">
        <f>YEAR(Data!$D7123)</f>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2">
        <v>18.837</v>
      </c>
    </row>
    <row r="7124" spans="1:22" ht="14.25" customHeight="1">
      <c r="A7124" s="2">
        <v>7123</v>
      </c>
      <c r="B7124" s="2" t="s">
        <v>9298</v>
      </c>
      <c r="C7124" s="2">
        <f>YEAR(Data!$D7124)</f>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2">
        <v>41.168399999999991</v>
      </c>
    </row>
    <row r="7125" spans="1:22" ht="14.25" customHeight="1">
      <c r="A7125" s="2">
        <v>7124</v>
      </c>
      <c r="B7125" s="2" t="s">
        <v>9299</v>
      </c>
      <c r="C7125" s="2">
        <f>YEAR(Data!$D7125)</f>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2">
        <v>4.4088000000000012</v>
      </c>
    </row>
    <row r="7126" spans="1:22" ht="14.25" customHeight="1">
      <c r="A7126" s="2">
        <v>7125</v>
      </c>
      <c r="B7126" s="2" t="s">
        <v>9299</v>
      </c>
      <c r="C7126" s="2">
        <f>YEAR(Data!$D7126)</f>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2">
        <v>69.177599999999984</v>
      </c>
    </row>
    <row r="7127" spans="1:22" ht="14.25" customHeight="1">
      <c r="A7127" s="2">
        <v>7126</v>
      </c>
      <c r="B7127" s="2" t="s">
        <v>9300</v>
      </c>
      <c r="C7127" s="2">
        <f>YEAR(Data!$D7127)</f>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2">
        <v>8.7906000000000013</v>
      </c>
    </row>
    <row r="7128" spans="1:22" ht="14.25" customHeight="1">
      <c r="A7128" s="2">
        <v>7127</v>
      </c>
      <c r="B7128" s="2" t="s">
        <v>9300</v>
      </c>
      <c r="C7128" s="2">
        <f>YEAR(Data!$D7128)</f>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2">
        <v>4.5836999999999994</v>
      </c>
    </row>
    <row r="7129" spans="1:22" ht="14.25" customHeight="1">
      <c r="A7129" s="2">
        <v>7128</v>
      </c>
      <c r="B7129" s="2" t="s">
        <v>9301</v>
      </c>
      <c r="C7129" s="2">
        <f>YEAR(Data!$D7129)</f>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2">
        <v>7.5669999999999993</v>
      </c>
    </row>
    <row r="7130" spans="1:22" ht="14.25" customHeight="1">
      <c r="A7130" s="2">
        <v>7129</v>
      </c>
      <c r="B7130" s="2" t="s">
        <v>9301</v>
      </c>
      <c r="C7130" s="2">
        <f>YEAR(Data!$D7130)</f>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2">
        <v>6.573599999999999</v>
      </c>
    </row>
    <row r="7131" spans="1:22" ht="14.25" customHeight="1">
      <c r="A7131" s="2">
        <v>7130</v>
      </c>
      <c r="B7131" s="2" t="s">
        <v>9302</v>
      </c>
      <c r="C7131" s="2">
        <f>YEAR(Data!$D7131)</f>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2">
        <v>8.3524000000000012</v>
      </c>
    </row>
    <row r="7132" spans="1:22" ht="14.25" customHeight="1">
      <c r="A7132" s="2">
        <v>7131</v>
      </c>
      <c r="B7132" s="2" t="s">
        <v>9302</v>
      </c>
      <c r="C7132" s="2">
        <f>YEAR(Data!$D7132)</f>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2">
        <v>40.003599999999999</v>
      </c>
    </row>
    <row r="7133" spans="1:22" ht="14.25" customHeight="1">
      <c r="A7133" s="2">
        <v>7132</v>
      </c>
      <c r="B7133" s="2" t="s">
        <v>9303</v>
      </c>
      <c r="C7133" s="2">
        <f>YEAR(Data!$D7133)</f>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2">
        <v>67.064400000000006</v>
      </c>
    </row>
    <row r="7134" spans="1:22" ht="14.25" customHeight="1">
      <c r="A7134" s="2">
        <v>7133</v>
      </c>
      <c r="B7134" s="2" t="s">
        <v>9303</v>
      </c>
      <c r="C7134" s="2">
        <f>YEAR(Data!$D7134)</f>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2">
        <v>545.18839999999977</v>
      </c>
    </row>
    <row r="7135" spans="1:22" ht="14.25" customHeight="1">
      <c r="A7135" s="2">
        <v>7134</v>
      </c>
      <c r="B7135" s="2" t="s">
        <v>9303</v>
      </c>
      <c r="C7135" s="2">
        <f>YEAR(Data!$D7135)</f>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2">
        <v>9.8856000000000002</v>
      </c>
    </row>
    <row r="7136" spans="1:22" ht="14.25" customHeight="1">
      <c r="A7136" s="2">
        <v>7135</v>
      </c>
      <c r="B7136" s="2" t="s">
        <v>9303</v>
      </c>
      <c r="C7136" s="2">
        <f>YEAR(Data!$D7136)</f>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2">
        <v>43.190399999999997</v>
      </c>
    </row>
    <row r="7137" spans="1:22" ht="14.25" customHeight="1">
      <c r="A7137" s="2">
        <v>7136</v>
      </c>
      <c r="B7137" s="2" t="s">
        <v>9303</v>
      </c>
      <c r="C7137" s="2">
        <f>YEAR(Data!$D7137)</f>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828.59999999999991</v>
      </c>
      <c r="T7137" s="2">
        <v>3</v>
      </c>
      <c r="U7137" s="2">
        <v>0</v>
      </c>
      <c r="V7137" s="2">
        <v>240.29399999999995</v>
      </c>
    </row>
    <row r="7138" spans="1:22" ht="14.25" customHeight="1">
      <c r="A7138" s="2">
        <v>7137</v>
      </c>
      <c r="B7138" s="2" t="s">
        <v>9304</v>
      </c>
      <c r="C7138" s="2">
        <f>YEAR(Data!$D7138)</f>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7.2300000000000022</v>
      </c>
      <c r="T7138" s="2">
        <v>5</v>
      </c>
      <c r="U7138" s="2">
        <v>0.7</v>
      </c>
      <c r="V7138" s="2">
        <v>-5.7840000000000007</v>
      </c>
    </row>
    <row r="7139" spans="1:22" ht="14.25" customHeight="1">
      <c r="A7139" s="2">
        <v>7138</v>
      </c>
      <c r="B7139" s="2" t="s">
        <v>9304</v>
      </c>
      <c r="C7139" s="2">
        <f>YEAR(Data!$D7139)</f>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2">
        <v>1.3079999999999989</v>
      </c>
    </row>
    <row r="7140" spans="1:22" ht="14.25" customHeight="1">
      <c r="A7140" s="2">
        <v>7139</v>
      </c>
      <c r="B7140" s="2" t="s">
        <v>9304</v>
      </c>
      <c r="C7140" s="2">
        <f>YEAR(Data!$D7140)</f>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62.88000000000001</v>
      </c>
      <c r="T7140" s="2">
        <v>4</v>
      </c>
      <c r="U7140" s="2">
        <v>0.7</v>
      </c>
      <c r="V7140" s="2">
        <v>-50.304000000000002</v>
      </c>
    </row>
    <row r="7141" spans="1:22" ht="14.25" customHeight="1">
      <c r="A7141" s="2">
        <v>7140</v>
      </c>
      <c r="B7141" s="2" t="s">
        <v>9304</v>
      </c>
      <c r="C7141" s="2">
        <f>YEAR(Data!$D7141)</f>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290.35200000000003</v>
      </c>
      <c r="T7141" s="2">
        <v>3</v>
      </c>
      <c r="U7141" s="2">
        <v>0.2</v>
      </c>
      <c r="V7141" s="2">
        <v>-36.294000000000011</v>
      </c>
    </row>
    <row r="7142" spans="1:22" ht="14.25" customHeight="1">
      <c r="A7142" s="2">
        <v>7141</v>
      </c>
      <c r="B7142" s="2" t="s">
        <v>9305</v>
      </c>
      <c r="C7142" s="2">
        <f>YEAR(Data!$D7142)</f>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2">
        <v>46.543199999999999</v>
      </c>
    </row>
    <row r="7143" spans="1:22" ht="14.25" customHeight="1">
      <c r="A7143" s="2">
        <v>7142</v>
      </c>
      <c r="B7143" s="2" t="s">
        <v>9305</v>
      </c>
      <c r="C7143" s="2">
        <f>YEAR(Data!$D7143)</f>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135.29999999999998</v>
      </c>
      <c r="T7143" s="2">
        <v>5</v>
      </c>
      <c r="U7143" s="2">
        <v>0</v>
      </c>
      <c r="V7143" s="2">
        <v>37.883999999999993</v>
      </c>
    </row>
    <row r="7144" spans="1:22" ht="14.25" customHeight="1">
      <c r="A7144" s="2">
        <v>7143</v>
      </c>
      <c r="B7144" s="2" t="s">
        <v>9307</v>
      </c>
      <c r="C7144" s="2">
        <f>YEAR(Data!$D7144)</f>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2">
        <v>48.906000000000006</v>
      </c>
    </row>
    <row r="7145" spans="1:22" ht="14.25" customHeight="1">
      <c r="A7145" s="2">
        <v>7144</v>
      </c>
      <c r="B7145" s="2" t="s">
        <v>9308</v>
      </c>
      <c r="C7145" s="2">
        <f>YEAR(Data!$D7145)</f>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776.84999999999991</v>
      </c>
      <c r="T7145" s="2">
        <v>5</v>
      </c>
      <c r="U7145" s="2">
        <v>0.4</v>
      </c>
      <c r="V7145" s="2">
        <v>-181.26499999999999</v>
      </c>
    </row>
    <row r="7146" spans="1:22" ht="14.25" customHeight="1">
      <c r="A7146" s="2">
        <v>7145</v>
      </c>
      <c r="B7146" s="2" t="s">
        <v>9308</v>
      </c>
      <c r="C7146" s="2">
        <f>YEAR(Data!$D7146)</f>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-8.6057999999999986</v>
      </c>
    </row>
    <row r="7147" spans="1:22" ht="14.25" customHeight="1">
      <c r="A7147" s="2">
        <v>7146</v>
      </c>
      <c r="B7147" s="2" t="s">
        <v>9308</v>
      </c>
      <c r="C7147" s="2">
        <f>YEAR(Data!$D7147)</f>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2">
        <v>-46.429200000000023</v>
      </c>
    </row>
    <row r="7148" spans="1:22" ht="14.25" customHeight="1">
      <c r="A7148" s="2">
        <v>7147</v>
      </c>
      <c r="B7148" s="2" t="s">
        <v>9308</v>
      </c>
      <c r="C7148" s="2">
        <f>YEAR(Data!$D7148)</f>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2">
        <v>3.2460000000000022</v>
      </c>
    </row>
    <row r="7149" spans="1:22" ht="14.25" customHeight="1">
      <c r="A7149" s="2">
        <v>7148</v>
      </c>
      <c r="B7149" s="2" t="s">
        <v>9309</v>
      </c>
      <c r="C7149" s="2">
        <f>YEAR(Data!$D7149)</f>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2">
        <v>41.822999999999993</v>
      </c>
    </row>
    <row r="7150" spans="1:22" ht="14.25" customHeight="1">
      <c r="A7150" s="2">
        <v>7149</v>
      </c>
      <c r="B7150" s="2" t="s">
        <v>9309</v>
      </c>
      <c r="C7150" s="2">
        <f>YEAR(Data!$D7150)</f>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2">
        <v>18.396000000000001</v>
      </c>
    </row>
    <row r="7151" spans="1:22" ht="14.25" customHeight="1">
      <c r="A7151" s="2">
        <v>7150</v>
      </c>
      <c r="B7151" s="2" t="s">
        <v>9310</v>
      </c>
      <c r="C7151" s="2">
        <f>YEAR(Data!$D7151)</f>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971.88000000000011</v>
      </c>
      <c r="T7151" s="2">
        <v>3</v>
      </c>
      <c r="U7151" s="2">
        <v>0.2</v>
      </c>
      <c r="V7151" s="2">
        <v>109.33649999999994</v>
      </c>
    </row>
    <row r="7152" spans="1:22" ht="14.25" customHeight="1">
      <c r="A7152" s="2">
        <v>7151</v>
      </c>
      <c r="B7152" s="2" t="s">
        <v>9311</v>
      </c>
      <c r="C7152" s="2">
        <f>YEAR(Data!$D7152)</f>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2">
        <v>35.490000000000009</v>
      </c>
    </row>
    <row r="7153" spans="1:22" ht="14.25" customHeight="1">
      <c r="A7153" s="2">
        <v>7152</v>
      </c>
      <c r="B7153" s="2" t="s">
        <v>9312</v>
      </c>
      <c r="C7153" s="2">
        <f>YEAR(Data!$D7153)</f>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2">
        <v>-135.08699999999999</v>
      </c>
    </row>
    <row r="7154" spans="1:22" ht="14.25" customHeight="1">
      <c r="A7154" s="2">
        <v>7153</v>
      </c>
      <c r="B7154" s="2" t="s">
        <v>9313</v>
      </c>
      <c r="C7154" s="2">
        <f>YEAR(Data!$D7154)</f>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2">
        <v>31.068799999999996</v>
      </c>
    </row>
    <row r="7155" spans="1:22" ht="14.25" customHeight="1">
      <c r="A7155" s="2">
        <v>7154</v>
      </c>
      <c r="B7155" s="2" t="s">
        <v>9314</v>
      </c>
      <c r="C7155" s="2">
        <f>YEAR(Data!$D7155)</f>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53.087999999999994</v>
      </c>
      <c r="T7155" s="2">
        <v>7</v>
      </c>
      <c r="U7155" s="2">
        <v>0.8</v>
      </c>
      <c r="V7155" s="2">
        <v>-108.8304</v>
      </c>
    </row>
    <row r="7156" spans="1:22" ht="14.25" customHeight="1">
      <c r="A7156" s="2">
        <v>7155</v>
      </c>
      <c r="B7156" s="2" t="s">
        <v>9315</v>
      </c>
      <c r="C7156" s="2">
        <f>YEAR(Data!$D7156)</f>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2">
        <v>46.899599999999964</v>
      </c>
    </row>
    <row r="7157" spans="1:22" ht="14.25" customHeight="1">
      <c r="A7157" s="2">
        <v>7156</v>
      </c>
      <c r="B7157" s="2" t="s">
        <v>9315</v>
      </c>
      <c r="C7157" s="2">
        <f>YEAR(Data!$D7157)</f>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157.89999999999998</v>
      </c>
      <c r="T7157" s="2">
        <v>5</v>
      </c>
      <c r="U7157" s="2">
        <v>0</v>
      </c>
      <c r="V7157" s="2">
        <v>74.212999999999994</v>
      </c>
    </row>
    <row r="7158" spans="1:22" ht="14.25" customHeight="1">
      <c r="A7158" s="2">
        <v>7157</v>
      </c>
      <c r="B7158" s="2" t="s">
        <v>9316</v>
      </c>
      <c r="C7158" s="2">
        <f>YEAR(Data!$D7158)</f>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2">
        <v>2.4058999999999999</v>
      </c>
    </row>
    <row r="7159" spans="1:22" ht="14.25" customHeight="1">
      <c r="A7159" s="2">
        <v>7158</v>
      </c>
      <c r="B7159" s="2" t="s">
        <v>9317</v>
      </c>
      <c r="C7159" s="2">
        <f>YEAR(Data!$D7159)</f>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2">
        <v>0.87919999999999732</v>
      </c>
    </row>
    <row r="7160" spans="1:22" ht="14.25" customHeight="1">
      <c r="A7160" s="2">
        <v>7159</v>
      </c>
      <c r="B7160" s="2" t="s">
        <v>9317</v>
      </c>
      <c r="C7160" s="2">
        <f>YEAR(Data!$D7160)</f>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2">
        <v>2.9302000000000001</v>
      </c>
    </row>
    <row r="7161" spans="1:22" ht="14.25" customHeight="1">
      <c r="A7161" s="2">
        <v>7160</v>
      </c>
      <c r="B7161" s="2" t="s">
        <v>9320</v>
      </c>
      <c r="C7161" s="2">
        <f>YEAR(Data!$D7161)</f>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222.38400000000001</v>
      </c>
      <c r="T7161" s="2">
        <v>2</v>
      </c>
      <c r="U7161" s="2">
        <v>0.2</v>
      </c>
      <c r="V7161" s="2">
        <v>16.678799999999995</v>
      </c>
    </row>
    <row r="7162" spans="1:22" ht="14.25" customHeight="1">
      <c r="A7162" s="2">
        <v>7161</v>
      </c>
      <c r="B7162" s="2" t="s">
        <v>9320</v>
      </c>
      <c r="C7162" s="2">
        <f>YEAR(Data!$D7162)</f>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2">
        <v>5.6</v>
      </c>
    </row>
    <row r="7163" spans="1:22" ht="14.25" customHeight="1">
      <c r="A7163" s="2">
        <v>7162</v>
      </c>
      <c r="B7163" s="2" t="s">
        <v>9321</v>
      </c>
      <c r="C7163" s="2">
        <f>YEAR(Data!$D7163)</f>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2">
        <v>10.92</v>
      </c>
    </row>
    <row r="7164" spans="1:22" ht="14.25" customHeight="1">
      <c r="A7164" s="2">
        <v>7163</v>
      </c>
      <c r="B7164" s="2" t="s">
        <v>9321</v>
      </c>
      <c r="C7164" s="2">
        <f>YEAR(Data!$D7164)</f>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15.600000000000001</v>
      </c>
      <c r="T7164" s="2">
        <v>5</v>
      </c>
      <c r="U7164" s="2">
        <v>0</v>
      </c>
      <c r="V7164" s="2">
        <v>7.6440000000000001</v>
      </c>
    </row>
    <row r="7165" spans="1:22" ht="14.25" customHeight="1">
      <c r="A7165" s="2">
        <v>7164</v>
      </c>
      <c r="B7165" s="2" t="s">
        <v>9322</v>
      </c>
      <c r="C7165" s="2">
        <f>YEAR(Data!$D7165)</f>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2">
        <v>121.44159999999999</v>
      </c>
    </row>
    <row r="7166" spans="1:22" ht="14.25" customHeight="1">
      <c r="A7166" s="2">
        <v>7165</v>
      </c>
      <c r="B7166" s="2" t="s">
        <v>9322</v>
      </c>
      <c r="C7166" s="2">
        <f>YEAR(Data!$D7166)</f>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2">
        <v>3.3452999999999995</v>
      </c>
    </row>
    <row r="7167" spans="1:22" ht="14.25" customHeight="1">
      <c r="A7167" s="2">
        <v>7166</v>
      </c>
      <c r="B7167" s="2" t="s">
        <v>9323</v>
      </c>
      <c r="C7167" s="2">
        <f>YEAR(Data!$D7167)</f>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2">
        <v>17.379999999999995</v>
      </c>
    </row>
    <row r="7168" spans="1:22" ht="14.25" customHeight="1">
      <c r="A7168" s="2">
        <v>7167</v>
      </c>
      <c r="B7168" s="2" t="s">
        <v>9324</v>
      </c>
      <c r="C7168" s="2">
        <f>YEAR(Data!$D7168)</f>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2">
        <v>3.2256</v>
      </c>
    </row>
    <row r="7169" spans="1:22" ht="14.25" customHeight="1">
      <c r="A7169" s="2">
        <v>7168</v>
      </c>
      <c r="B7169" s="2" t="s">
        <v>9324</v>
      </c>
      <c r="C7169" s="2">
        <f>YEAR(Data!$D7169)</f>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2">
        <v>71.77200000000002</v>
      </c>
    </row>
    <row r="7170" spans="1:22" ht="14.25" customHeight="1">
      <c r="A7170" s="2">
        <v>7169</v>
      </c>
      <c r="B7170" s="2" t="s">
        <v>9324</v>
      </c>
      <c r="C7170" s="2">
        <f>YEAR(Data!$D7170)</f>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2">
        <v>68.584999999999994</v>
      </c>
    </row>
    <row r="7171" spans="1:22" ht="14.25" customHeight="1">
      <c r="A7171" s="2">
        <v>7170</v>
      </c>
      <c r="B7171" s="2" t="s">
        <v>9324</v>
      </c>
      <c r="C7171" s="2">
        <f>YEAR(Data!$D7171)</f>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170.35200000000003</v>
      </c>
      <c r="T7171" s="2">
        <v>3</v>
      </c>
      <c r="U7171" s="2">
        <v>0.2</v>
      </c>
      <c r="V7171" s="2">
        <v>19.164599999999979</v>
      </c>
    </row>
    <row r="7172" spans="1:22" ht="14.25" customHeight="1">
      <c r="A7172" s="2">
        <v>7171</v>
      </c>
      <c r="B7172" s="2" t="s">
        <v>9325</v>
      </c>
      <c r="C7172" s="2">
        <f>YEAR(Data!$D7172)</f>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2">
        <v>3.2392000000000074</v>
      </c>
    </row>
    <row r="7173" spans="1:22" ht="14.25" customHeight="1">
      <c r="A7173" s="2">
        <v>7172</v>
      </c>
      <c r="B7173" s="2" t="s">
        <v>9326</v>
      </c>
      <c r="C7173" s="2">
        <f>YEAR(Data!$D7173)</f>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2">
        <v>22.6737</v>
      </c>
    </row>
    <row r="7174" spans="1:22" ht="14.25" customHeight="1">
      <c r="A7174" s="2">
        <v>7173</v>
      </c>
      <c r="B7174" s="2" t="s">
        <v>9327</v>
      </c>
      <c r="C7174" s="2">
        <f>YEAR(Data!$D7174)</f>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2">
        <v>1.7995000000000019</v>
      </c>
    </row>
    <row r="7175" spans="1:22" ht="14.25" customHeight="1">
      <c r="A7175" s="2">
        <v>7174</v>
      </c>
      <c r="B7175" s="2" t="s">
        <v>9327</v>
      </c>
      <c r="C7175" s="2">
        <f>YEAR(Data!$D7175)</f>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2">
        <v>569.99050000000011</v>
      </c>
    </row>
    <row r="7176" spans="1:22" ht="14.25" customHeight="1">
      <c r="A7176" s="2">
        <v>7175</v>
      </c>
      <c r="B7176" s="2" t="s">
        <v>9327</v>
      </c>
      <c r="C7176" s="2">
        <f>YEAR(Data!$D7176)</f>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2">
        <v>23.234999999999992</v>
      </c>
    </row>
    <row r="7177" spans="1:22" ht="14.25" customHeight="1">
      <c r="A7177" s="2">
        <v>7176</v>
      </c>
      <c r="B7177" s="2" t="s">
        <v>9327</v>
      </c>
      <c r="C7177" s="2">
        <f>YEAR(Data!$D7177)</f>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87.167999999999978</v>
      </c>
      <c r="T7177" s="2">
        <v>8</v>
      </c>
      <c r="U7177" s="2">
        <v>0.8</v>
      </c>
      <c r="V7177" s="2">
        <v>-226.63679999999999</v>
      </c>
    </row>
    <row r="7178" spans="1:22" ht="14.25" customHeight="1">
      <c r="A7178" s="2">
        <v>7177</v>
      </c>
      <c r="B7178" s="2" t="s">
        <v>9327</v>
      </c>
      <c r="C7178" s="2">
        <f>YEAR(Data!$D7178)</f>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2">
        <v>2.4173999999999989</v>
      </c>
    </row>
    <row r="7179" spans="1:22" ht="14.25" customHeight="1">
      <c r="A7179" s="2">
        <v>7178</v>
      </c>
      <c r="B7179" s="2" t="s">
        <v>9328</v>
      </c>
      <c r="C7179" s="2">
        <f>YEAR(Data!$D7179)</f>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2.2020000000000004</v>
      </c>
      <c r="T7179" s="2">
        <v>2</v>
      </c>
      <c r="U7179" s="2">
        <v>0.7</v>
      </c>
      <c r="V7179" s="2">
        <v>-1.5413999999999999</v>
      </c>
    </row>
    <row r="7180" spans="1:22" ht="14.25" customHeight="1">
      <c r="A7180" s="2">
        <v>7179</v>
      </c>
      <c r="B7180" s="2" t="s">
        <v>9328</v>
      </c>
      <c r="C7180" s="2">
        <f>YEAR(Data!$D7180)</f>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2">
        <v>-7.5167999999999964</v>
      </c>
    </row>
    <row r="7181" spans="1:22" ht="14.25" customHeight="1">
      <c r="A7181" s="2">
        <v>7180</v>
      </c>
      <c r="B7181" s="2" t="s">
        <v>9329</v>
      </c>
      <c r="C7181" s="2">
        <f>YEAR(Data!$D7181)</f>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2">
        <v>25.191600000000005</v>
      </c>
    </row>
    <row r="7182" spans="1:22" ht="14.25" customHeight="1">
      <c r="A7182" s="2">
        <v>7181</v>
      </c>
      <c r="B7182" s="2" t="s">
        <v>9330</v>
      </c>
      <c r="C7182" s="2">
        <f>YEAR(Data!$D7182)</f>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2">
        <v>5.2397999999999998</v>
      </c>
    </row>
    <row r="7183" spans="1:22" ht="14.25" customHeight="1">
      <c r="A7183" s="2">
        <v>7182</v>
      </c>
      <c r="B7183" s="2" t="s">
        <v>9331</v>
      </c>
      <c r="C7183" s="2">
        <f>YEAR(Data!$D7183)</f>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2">
        <v>0.5</v>
      </c>
    </row>
    <row r="7184" spans="1:22" ht="14.25" customHeight="1">
      <c r="A7184" s="2">
        <v>7183</v>
      </c>
      <c r="B7184" s="2" t="s">
        <v>9332</v>
      </c>
      <c r="C7184" s="2">
        <f>YEAR(Data!$D7184)</f>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2">
        <v>7.5529999999999982</v>
      </c>
    </row>
    <row r="7185" spans="1:22" ht="14.25" customHeight="1">
      <c r="A7185" s="2">
        <v>7184</v>
      </c>
      <c r="B7185" s="2" t="s">
        <v>9333</v>
      </c>
      <c r="C7185" s="2">
        <f>YEAR(Data!$D7185)</f>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2">
        <v>227.20500000000004</v>
      </c>
    </row>
    <row r="7186" spans="1:22" ht="14.25" customHeight="1">
      <c r="A7186" s="2">
        <v>7185</v>
      </c>
      <c r="B7186" s="2" t="s">
        <v>9334</v>
      </c>
      <c r="C7186" s="2">
        <f>YEAR(Data!$D7186)</f>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5.5520000000000005</v>
      </c>
      <c r="T7186" s="2">
        <v>2</v>
      </c>
      <c r="U7186" s="2">
        <v>0.2</v>
      </c>
      <c r="V7186" s="2">
        <v>-1.0410000000000006</v>
      </c>
    </row>
    <row r="7187" spans="1:22" ht="14.25" customHeight="1">
      <c r="A7187" s="2">
        <v>7186</v>
      </c>
      <c r="B7187" s="2" t="s">
        <v>9334</v>
      </c>
      <c r="C7187" s="2">
        <f>YEAR(Data!$D7187)</f>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2">
        <v>1.0019999999999993</v>
      </c>
    </row>
    <row r="7188" spans="1:22" ht="14.25" customHeight="1">
      <c r="A7188" s="2">
        <v>7187</v>
      </c>
      <c r="B7188" s="2" t="s">
        <v>9334</v>
      </c>
      <c r="C7188" s="2">
        <f>YEAR(Data!$D7188)</f>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2">
        <v>-2.1312000000000033</v>
      </c>
    </row>
    <row r="7189" spans="1:22" ht="14.25" customHeight="1">
      <c r="A7189" s="2">
        <v>7188</v>
      </c>
      <c r="B7189" s="2" t="s">
        <v>9334</v>
      </c>
      <c r="C7189" s="2">
        <f>YEAR(Data!$D7189)</f>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16.784000000000002</v>
      </c>
      <c r="T7189" s="2">
        <v>2</v>
      </c>
      <c r="U7189" s="2">
        <v>0.6</v>
      </c>
      <c r="V7189" s="2">
        <v>-22.238800000000001</v>
      </c>
    </row>
    <row r="7190" spans="1:22" ht="14.25" customHeight="1">
      <c r="A7190" s="2">
        <v>7189</v>
      </c>
      <c r="B7190" s="2" t="s">
        <v>9334</v>
      </c>
      <c r="C7190" s="2">
        <f>YEAR(Data!$D7190)</f>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v>
      </c>
      <c r="T7190" s="2">
        <v>4</v>
      </c>
      <c r="U7190" s="2">
        <v>0.8</v>
      </c>
      <c r="V7190" s="2">
        <v>-99.103200000000044</v>
      </c>
    </row>
    <row r="7191" spans="1:22" ht="14.25" customHeight="1">
      <c r="A7191" s="2">
        <v>7190</v>
      </c>
      <c r="B7191" s="2" t="s">
        <v>9335</v>
      </c>
      <c r="C7191" s="2">
        <f>YEAR(Data!$D7191)</f>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2">
        <v>25.496999999999986</v>
      </c>
    </row>
    <row r="7192" spans="1:22" ht="14.25" customHeight="1">
      <c r="A7192" s="2">
        <v>7191</v>
      </c>
      <c r="B7192" s="2" t="s">
        <v>9335</v>
      </c>
      <c r="C7192" s="2">
        <f>YEAR(Data!$D7192)</f>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674.35200000000009</v>
      </c>
      <c r="T7192" s="2">
        <v>3</v>
      </c>
      <c r="U7192" s="2">
        <v>0.2</v>
      </c>
      <c r="V7192" s="2">
        <v>-8.4294000000000153</v>
      </c>
    </row>
    <row r="7193" spans="1:22" ht="14.25" customHeight="1">
      <c r="A7193" s="2">
        <v>7192</v>
      </c>
      <c r="B7193" s="2" t="s">
        <v>9336</v>
      </c>
      <c r="C7193" s="2">
        <f>YEAR(Data!$D7193)</f>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5.3880000000000008</v>
      </c>
      <c r="T7193" s="2">
        <v>4</v>
      </c>
      <c r="U7193" s="2">
        <v>0.7</v>
      </c>
      <c r="V7193" s="2">
        <v>-4.49</v>
      </c>
    </row>
    <row r="7194" spans="1:22" ht="14.25" customHeight="1">
      <c r="A7194" s="2">
        <v>7193</v>
      </c>
      <c r="B7194" s="2" t="s">
        <v>9336</v>
      </c>
      <c r="C7194" s="2">
        <f>YEAR(Data!$D7194)</f>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2">
        <v>5.0335999999999999</v>
      </c>
    </row>
    <row r="7195" spans="1:22" ht="14.25" customHeight="1">
      <c r="A7195" s="2">
        <v>7194</v>
      </c>
      <c r="B7195" s="2" t="s">
        <v>9337</v>
      </c>
      <c r="C7195" s="2">
        <f>YEAR(Data!$D7195)</f>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1350.1200000000001</v>
      </c>
      <c r="T7195" s="2">
        <v>6</v>
      </c>
      <c r="U7195" s="2">
        <v>0</v>
      </c>
      <c r="V7195" s="2">
        <v>175.51560000000001</v>
      </c>
    </row>
    <row r="7196" spans="1:22" ht="14.25" customHeight="1">
      <c r="A7196" s="2">
        <v>7195</v>
      </c>
      <c r="B7196" s="2" t="s">
        <v>9337</v>
      </c>
      <c r="C7196" s="2">
        <f>YEAR(Data!$D7196)</f>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2">
        <v>7.4824000000000002</v>
      </c>
    </row>
    <row r="7197" spans="1:22" ht="14.25" customHeight="1">
      <c r="A7197" s="2">
        <v>7196</v>
      </c>
      <c r="B7197" s="2" t="s">
        <v>9338</v>
      </c>
      <c r="C7197" s="2">
        <f>YEAR(Data!$D7197)</f>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2">
        <v>7.2297999999999991</v>
      </c>
    </row>
    <row r="7198" spans="1:22" ht="14.25" customHeight="1">
      <c r="A7198" s="2">
        <v>7197</v>
      </c>
      <c r="B7198" s="2" t="s">
        <v>9339</v>
      </c>
      <c r="C7198" s="2">
        <f>YEAR(Data!$D7198)</f>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21.400000000000002</v>
      </c>
      <c r="T7198" s="2">
        <v>5</v>
      </c>
      <c r="U7198" s="2">
        <v>0</v>
      </c>
      <c r="V7198" s="2">
        <v>6.2059999999999977</v>
      </c>
    </row>
    <row r="7199" spans="1:22" ht="14.25" customHeight="1">
      <c r="A7199" s="2">
        <v>7198</v>
      </c>
      <c r="B7199" s="2" t="s">
        <v>9339</v>
      </c>
      <c r="C7199" s="2">
        <f>YEAR(Data!$D7199)</f>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2">
        <v>5.7959999999999994</v>
      </c>
    </row>
    <row r="7200" spans="1:22" ht="14.25" customHeight="1">
      <c r="A7200" s="2">
        <v>7199</v>
      </c>
      <c r="B7200" s="2" t="s">
        <v>9340</v>
      </c>
      <c r="C7200" s="2">
        <f>YEAR(Data!$D7200)</f>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2">
        <v>3.1096000000000004</v>
      </c>
    </row>
    <row r="7201" spans="1:22" ht="14.25" customHeight="1">
      <c r="A7201" s="2">
        <v>7200</v>
      </c>
      <c r="B7201" s="2" t="s">
        <v>9340</v>
      </c>
      <c r="C7201" s="2">
        <f>YEAR(Data!$D7201)</f>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2">
        <v>34.5</v>
      </c>
    </row>
    <row r="7202" spans="1:22" ht="14.25" customHeight="1">
      <c r="A7202" s="2">
        <v>7201</v>
      </c>
      <c r="B7202" s="2" t="s">
        <v>9341</v>
      </c>
      <c r="C7202" s="2">
        <f>YEAR(Data!$D7202)</f>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116.75999999999999</v>
      </c>
      <c r="T7202" s="2">
        <v>1</v>
      </c>
      <c r="U7202" s="2">
        <v>0.2</v>
      </c>
      <c r="V7202" s="2">
        <v>14.594999999999985</v>
      </c>
    </row>
    <row r="7203" spans="1:22" ht="14.25" customHeight="1">
      <c r="A7203" s="2">
        <v>7202</v>
      </c>
      <c r="B7203" s="2" t="s">
        <v>9341</v>
      </c>
      <c r="C7203" s="2">
        <f>YEAR(Data!$D7203)</f>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331.02300000000008</v>
      </c>
      <c r="T7203" s="2">
        <v>7</v>
      </c>
      <c r="U7203" s="2">
        <v>0.45</v>
      </c>
      <c r="V7203" s="2">
        <v>-114.35339999999997</v>
      </c>
    </row>
    <row r="7204" spans="1:22" ht="14.25" customHeight="1">
      <c r="A7204" s="2">
        <v>7203</v>
      </c>
      <c r="B7204" s="2" t="s">
        <v>9342</v>
      </c>
      <c r="C7204" s="2">
        <f>YEAR(Data!$D7204)</f>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756.80000000000007</v>
      </c>
      <c r="T7204" s="2">
        <v>5</v>
      </c>
      <c r="U7204" s="2">
        <v>0</v>
      </c>
      <c r="V7204" s="2">
        <v>75.679999999999978</v>
      </c>
    </row>
    <row r="7205" spans="1:22" ht="14.25" customHeight="1">
      <c r="A7205" s="2">
        <v>7204</v>
      </c>
      <c r="B7205" s="2" t="s">
        <v>9345</v>
      </c>
      <c r="C7205" s="2">
        <f>YEAR(Data!$D7205)</f>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2">
        <v>-4.804800000000002</v>
      </c>
    </row>
    <row r="7206" spans="1:22" ht="14.25" customHeight="1">
      <c r="A7206" s="2">
        <v>7205</v>
      </c>
      <c r="B7206" s="2" t="s">
        <v>9346</v>
      </c>
      <c r="C7206" s="2">
        <f>YEAR(Data!$D7206)</f>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2">
        <v>2.0671999999999997</v>
      </c>
    </row>
    <row r="7207" spans="1:22" ht="14.25" customHeight="1">
      <c r="A7207" s="2">
        <v>7206</v>
      </c>
      <c r="B7207" s="2" t="s">
        <v>9347</v>
      </c>
      <c r="C7207" s="2">
        <f>YEAR(Data!$D7207)</f>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2">
        <v>5.936399999999999</v>
      </c>
    </row>
    <row r="7208" spans="1:22" ht="14.25" customHeight="1">
      <c r="A7208" s="2">
        <v>7207</v>
      </c>
      <c r="B7208" s="2" t="s">
        <v>9347</v>
      </c>
      <c r="C7208" s="2">
        <f>YEAR(Data!$D7208)</f>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2">
        <v>32.301500000000019</v>
      </c>
    </row>
    <row r="7209" spans="1:22" ht="14.25" customHeight="1">
      <c r="A7209" s="2">
        <v>7208</v>
      </c>
      <c r="B7209" s="2" t="s">
        <v>9348</v>
      </c>
      <c r="C7209" s="2">
        <f>YEAR(Data!$D7209)</f>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2.9120000000000004</v>
      </c>
      <c r="T7209" s="2">
        <v>2</v>
      </c>
      <c r="U7209" s="2">
        <v>0.2</v>
      </c>
      <c r="V7209" s="2">
        <v>0.90999999999999981</v>
      </c>
    </row>
    <row r="7210" spans="1:22" ht="14.25" customHeight="1">
      <c r="A7210" s="2">
        <v>7209</v>
      </c>
      <c r="B7210" s="2" t="s">
        <v>9348</v>
      </c>
      <c r="C7210" s="2">
        <f>YEAR(Data!$D7210)</f>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20.736000000000004</v>
      </c>
      <c r="T7210" s="2">
        <v>4</v>
      </c>
      <c r="U7210" s="2">
        <v>0.2</v>
      </c>
      <c r="V7210" s="2">
        <v>7.2576000000000001</v>
      </c>
    </row>
    <row r="7211" spans="1:22" ht="14.25" customHeight="1">
      <c r="A7211" s="2">
        <v>7210</v>
      </c>
      <c r="B7211" s="2" t="s">
        <v>9348</v>
      </c>
      <c r="C7211" s="2">
        <f>YEAR(Data!$D7211)</f>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9.5680000000000014</v>
      </c>
      <c r="T7211" s="2">
        <v>2</v>
      </c>
      <c r="U7211" s="2">
        <v>0.2</v>
      </c>
      <c r="V7211" s="2">
        <v>2.9899999999999993</v>
      </c>
    </row>
    <row r="7212" spans="1:22" ht="14.25" customHeight="1">
      <c r="A7212" s="2">
        <v>7211</v>
      </c>
      <c r="B7212" s="2" t="s">
        <v>9349</v>
      </c>
      <c r="C7212" s="2">
        <f>YEAR(Data!$D7212)</f>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2">
        <v>13.8828</v>
      </c>
    </row>
    <row r="7213" spans="1:22" ht="14.25" customHeight="1">
      <c r="A7213" s="2">
        <v>7212</v>
      </c>
      <c r="B7213" s="2" t="s">
        <v>9349</v>
      </c>
      <c r="C7213" s="2">
        <f>YEAR(Data!$D7213)</f>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row>
    <row r="7214" spans="1:22" ht="14.25" customHeight="1">
      <c r="A7214" s="2">
        <v>7213</v>
      </c>
      <c r="B7214" s="2" t="s">
        <v>9349</v>
      </c>
      <c r="C7214" s="2">
        <f>YEAR(Data!$D7214)</f>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2">
        <v>3.9312000000000005</v>
      </c>
    </row>
    <row r="7215" spans="1:22" ht="14.25" customHeight="1">
      <c r="A7215" s="2">
        <v>7214</v>
      </c>
      <c r="B7215" s="2" t="s">
        <v>9350</v>
      </c>
      <c r="C7215" s="2">
        <f>YEAR(Data!$D7215)</f>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2">
        <v>7.2176999999999998</v>
      </c>
    </row>
    <row r="7216" spans="1:22" ht="14.25" customHeight="1">
      <c r="A7216" s="2">
        <v>7215</v>
      </c>
      <c r="B7216" s="2" t="s">
        <v>9352</v>
      </c>
      <c r="C7216" s="2">
        <f>YEAR(Data!$D7216)</f>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2">
        <v>4.7559999999999985</v>
      </c>
    </row>
    <row r="7217" spans="1:22" ht="14.25" customHeight="1">
      <c r="A7217" s="2">
        <v>7216</v>
      </c>
      <c r="B7217" s="2" t="s">
        <v>9352</v>
      </c>
      <c r="C7217" s="2">
        <f>YEAR(Data!$D7217)</f>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2">
        <v>12.441600000000001</v>
      </c>
    </row>
    <row r="7218" spans="1:22" ht="14.25" customHeight="1">
      <c r="A7218" s="2">
        <v>7217</v>
      </c>
      <c r="B7218" s="2" t="s">
        <v>9353</v>
      </c>
      <c r="C7218" s="2">
        <f>YEAR(Data!$D7218)</f>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2">
        <v>2.5577999999999994</v>
      </c>
    </row>
    <row r="7219" spans="1:22" ht="14.25" customHeight="1">
      <c r="A7219" s="2">
        <v>7218</v>
      </c>
      <c r="B7219" s="2" t="s">
        <v>9353</v>
      </c>
      <c r="C7219" s="2">
        <f>YEAR(Data!$D7219)</f>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62.496000000000009</v>
      </c>
      <c r="T7219" s="2">
        <v>2</v>
      </c>
      <c r="U7219" s="2">
        <v>0.2</v>
      </c>
      <c r="V7219" s="2">
        <v>21.873599999999996</v>
      </c>
    </row>
    <row r="7220" spans="1:22" ht="14.25" customHeight="1">
      <c r="A7220" s="2">
        <v>7219</v>
      </c>
      <c r="B7220" s="2" t="s">
        <v>9353</v>
      </c>
      <c r="C7220" s="2">
        <f>YEAR(Data!$D7220)</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122.38559999999998</v>
      </c>
    </row>
    <row r="7221" spans="1:22" ht="14.25" customHeight="1">
      <c r="A7221" s="2">
        <v>7220</v>
      </c>
      <c r="B7221" s="2" t="s">
        <v>9353</v>
      </c>
      <c r="C7221" s="2">
        <f>YEAR(Data!$D7221)</f>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49.568000000000005</v>
      </c>
      <c r="T7221" s="2">
        <v>2</v>
      </c>
      <c r="U7221" s="2">
        <v>0.2</v>
      </c>
      <c r="V7221" s="2">
        <v>17.348799999999997</v>
      </c>
    </row>
    <row r="7222" spans="1:22" ht="14.25" customHeight="1">
      <c r="A7222" s="2">
        <v>7221</v>
      </c>
      <c r="B7222" s="2" t="s">
        <v>9354</v>
      </c>
      <c r="C7222" s="2">
        <f>YEAR(Data!$D7222)</f>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274.49100000000004</v>
      </c>
      <c r="T7222" s="2">
        <v>3</v>
      </c>
      <c r="U7222" s="2">
        <v>0.7</v>
      </c>
      <c r="V7222" s="2">
        <v>-228.74250000000006</v>
      </c>
    </row>
    <row r="7223" spans="1:22" ht="14.25" customHeight="1">
      <c r="A7223" s="2">
        <v>7222</v>
      </c>
      <c r="B7223" s="2" t="s">
        <v>9355</v>
      </c>
      <c r="C7223" s="2">
        <f>YEAR(Data!$D7223)</f>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2">
        <v>35.864399999999996</v>
      </c>
    </row>
    <row r="7224" spans="1:22" ht="14.25" customHeight="1">
      <c r="A7224" s="2">
        <v>7223</v>
      </c>
      <c r="B7224" s="2" t="s">
        <v>9356</v>
      </c>
      <c r="C7224" s="2">
        <f>YEAR(Data!$D7224)</f>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2">
        <v>-7.1190000000000015</v>
      </c>
    </row>
    <row r="7225" spans="1:22" ht="14.25" customHeight="1">
      <c r="A7225" s="2">
        <v>7224</v>
      </c>
      <c r="B7225" s="2" t="s">
        <v>9357</v>
      </c>
      <c r="C7225" s="2">
        <f>YEAR(Data!$D7225)</f>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12.417299999999997</v>
      </c>
    </row>
    <row r="7226" spans="1:22" ht="14.25" customHeight="1">
      <c r="A7226" s="2">
        <v>7225</v>
      </c>
      <c r="B7226" s="2" t="s">
        <v>9357</v>
      </c>
      <c r="C7226" s="2">
        <f>YEAR(Data!$D7226)</f>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2">
        <v>50.03459999999999</v>
      </c>
    </row>
    <row r="7227" spans="1:22" ht="14.25" customHeight="1">
      <c r="A7227" s="2">
        <v>7226</v>
      </c>
      <c r="B7227" s="2" t="s">
        <v>9357</v>
      </c>
      <c r="C7227" s="2">
        <f>YEAR(Data!$D7227)</f>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2">
        <v>10.163999999999998</v>
      </c>
    </row>
    <row r="7228" spans="1:22" ht="14.25" customHeight="1">
      <c r="A7228" s="2">
        <v>7227</v>
      </c>
      <c r="B7228" s="2" t="s">
        <v>9358</v>
      </c>
      <c r="C7228" s="2">
        <f>YEAR(Data!$D7228)</f>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123.92000000000002</v>
      </c>
      <c r="T7228" s="2">
        <v>5</v>
      </c>
      <c r="U7228" s="2">
        <v>0.2</v>
      </c>
      <c r="V7228" s="2">
        <v>38.724999999999994</v>
      </c>
    </row>
    <row r="7229" spans="1:22" ht="14.25" customHeight="1">
      <c r="A7229" s="2">
        <v>7228</v>
      </c>
      <c r="B7229" s="2" t="s">
        <v>9358</v>
      </c>
      <c r="C7229" s="2">
        <f>YEAR(Data!$D7229)</f>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2">
        <v>214.4674999999998</v>
      </c>
    </row>
    <row r="7230" spans="1:22" ht="14.25" customHeight="1">
      <c r="A7230" s="2">
        <v>7229</v>
      </c>
      <c r="B7230" s="2" t="s">
        <v>9359</v>
      </c>
      <c r="C7230" s="2">
        <f>YEAR(Data!$D7230)</f>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89.712000000000018</v>
      </c>
      <c r="T7230" s="2">
        <v>6</v>
      </c>
      <c r="U7230" s="2">
        <v>0.2</v>
      </c>
      <c r="V7230" s="2">
        <v>30.277799999999992</v>
      </c>
    </row>
    <row r="7231" spans="1:22" ht="14.25" customHeight="1">
      <c r="A7231" s="2">
        <v>7230</v>
      </c>
      <c r="B7231" s="2" t="s">
        <v>9359</v>
      </c>
      <c r="C7231" s="2">
        <f>YEAR(Data!$D7231)</f>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22.830000000000002</v>
      </c>
      <c r="T7231" s="2">
        <v>3</v>
      </c>
      <c r="U7231" s="2">
        <v>0</v>
      </c>
      <c r="V7231" s="2">
        <v>10.7301</v>
      </c>
    </row>
    <row r="7232" spans="1:22" ht="14.25" customHeight="1">
      <c r="A7232" s="2">
        <v>7231</v>
      </c>
      <c r="B7232" s="2" t="s">
        <v>9360</v>
      </c>
      <c r="C7232" s="2">
        <f>YEAR(Data!$D7232)</f>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2">
        <v>15.44</v>
      </c>
    </row>
    <row r="7233" spans="1:22" ht="14.25" customHeight="1">
      <c r="A7233" s="2">
        <v>7232</v>
      </c>
      <c r="B7233" s="2" t="s">
        <v>9360</v>
      </c>
      <c r="C7233" s="2">
        <f>YEAR(Data!$D7233)</f>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2">
        <v>120.94159999999999</v>
      </c>
    </row>
    <row r="7234" spans="1:22" ht="14.25" customHeight="1">
      <c r="A7234" s="2">
        <v>7233</v>
      </c>
      <c r="B7234" s="2" t="s">
        <v>9360</v>
      </c>
      <c r="C7234" s="2">
        <f>YEAR(Data!$D7234)</f>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2">
        <v>12.475199999999999</v>
      </c>
    </row>
    <row r="7235" spans="1:22" ht="14.25" customHeight="1">
      <c r="A7235" s="2">
        <v>7234</v>
      </c>
      <c r="B7235" s="2" t="s">
        <v>9361</v>
      </c>
      <c r="C7235" s="2">
        <f>YEAR(Data!$D7235)</f>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2">
        <v>44.304000000000002</v>
      </c>
    </row>
    <row r="7236" spans="1:22" ht="14.25" customHeight="1">
      <c r="A7236" s="2">
        <v>7235</v>
      </c>
      <c r="B7236" s="2" t="s">
        <v>9361</v>
      </c>
      <c r="C7236" s="2">
        <f>YEAR(Data!$D7236)</f>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2">
        <v>6.3504000000000005</v>
      </c>
    </row>
    <row r="7237" spans="1:22" ht="14.25" customHeight="1">
      <c r="A7237" s="2">
        <v>7236</v>
      </c>
      <c r="B7237" s="2" t="s">
        <v>9361</v>
      </c>
      <c r="C7237" s="2">
        <f>YEAR(Data!$D7237)</f>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2">
        <v>22.573199999999996</v>
      </c>
    </row>
    <row r="7238" spans="1:22" ht="14.25" customHeight="1">
      <c r="A7238" s="2">
        <v>7237</v>
      </c>
      <c r="B7238" s="2" t="s">
        <v>9362</v>
      </c>
      <c r="C7238" s="2">
        <f>YEAR(Data!$D7238)</f>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2">
        <v>2.4192</v>
      </c>
    </row>
    <row r="7239" spans="1:22" ht="14.25" customHeight="1">
      <c r="A7239" s="2">
        <v>7238</v>
      </c>
      <c r="B7239" s="2" t="s">
        <v>9363</v>
      </c>
      <c r="C7239" s="2">
        <f>YEAR(Data!$D7239)</f>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341.99100000000004</v>
      </c>
      <c r="T7239" s="2">
        <v>3</v>
      </c>
      <c r="U7239" s="2">
        <v>0.7</v>
      </c>
      <c r="V7239" s="2">
        <v>-319.19159999999999</v>
      </c>
    </row>
    <row r="7240" spans="1:22" ht="14.25" customHeight="1">
      <c r="A7240" s="2">
        <v>7239</v>
      </c>
      <c r="B7240" s="2" t="s">
        <v>9366</v>
      </c>
      <c r="C7240" s="2">
        <f>YEAR(Data!$D7240)</f>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2">
        <v>18.463200000000004</v>
      </c>
    </row>
    <row r="7241" spans="1:22" ht="14.25" customHeight="1">
      <c r="A7241" s="2">
        <v>7240</v>
      </c>
      <c r="B7241" s="2" t="s">
        <v>9366</v>
      </c>
      <c r="C7241" s="2">
        <f>YEAR(Data!$D7241)</f>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2">
        <v>18.687199999999997</v>
      </c>
    </row>
    <row r="7242" spans="1:22" ht="14.25" customHeight="1">
      <c r="A7242" s="2">
        <v>7241</v>
      </c>
      <c r="B7242" s="2" t="s">
        <v>9367</v>
      </c>
      <c r="C7242" s="2">
        <f>YEAR(Data!$D7242)</f>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2">
        <v>26.544000000000004</v>
      </c>
    </row>
    <row r="7243" spans="1:22" ht="14.25" customHeight="1">
      <c r="A7243" s="2">
        <v>7242</v>
      </c>
      <c r="B7243" s="2" t="s">
        <v>9367</v>
      </c>
      <c r="C7243" s="2">
        <f>YEAR(Data!$D7243)</f>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92.88000000000001</v>
      </c>
      <c r="T7243" s="2">
        <v>6</v>
      </c>
      <c r="U7243" s="2">
        <v>0.2</v>
      </c>
      <c r="V7243" s="2">
        <v>30.185999999999996</v>
      </c>
    </row>
    <row r="7244" spans="1:22" ht="14.25" customHeight="1">
      <c r="A7244" s="2">
        <v>7243</v>
      </c>
      <c r="B7244" s="2" t="s">
        <v>9367</v>
      </c>
      <c r="C7244" s="2">
        <f>YEAR(Data!$D7244)</f>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2">
        <v>7.9662000000000006</v>
      </c>
    </row>
    <row r="7245" spans="1:22" ht="14.25" customHeight="1">
      <c r="A7245" s="2">
        <v>7244</v>
      </c>
      <c r="B7245" s="2" t="s">
        <v>9368</v>
      </c>
      <c r="C7245" s="2">
        <f>YEAR(Data!$D7245)</f>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2">
        <v>-630.88200000000006</v>
      </c>
    </row>
    <row r="7246" spans="1:22" ht="14.25" customHeight="1">
      <c r="A7246" s="2">
        <v>7245</v>
      </c>
      <c r="B7246" s="2" t="s">
        <v>9369</v>
      </c>
      <c r="C7246" s="2">
        <f>YEAR(Data!$D7246)</f>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2">
        <v>18.832800000000002</v>
      </c>
    </row>
    <row r="7247" spans="1:22" ht="14.25" customHeight="1">
      <c r="A7247" s="2">
        <v>7246</v>
      </c>
      <c r="B7247" s="2" t="s">
        <v>9370</v>
      </c>
      <c r="C7247" s="2">
        <f>YEAR(Data!$D7247)</f>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354.90000000000003</v>
      </c>
      <c r="T7247" s="2">
        <v>5</v>
      </c>
      <c r="U7247" s="2">
        <v>0</v>
      </c>
      <c r="V7247" s="2">
        <v>17.744999999999962</v>
      </c>
    </row>
    <row r="7248" spans="1:22" ht="14.25" customHeight="1">
      <c r="A7248" s="2">
        <v>7247</v>
      </c>
      <c r="B7248" s="2" t="s">
        <v>9371</v>
      </c>
      <c r="C7248" s="2">
        <f>YEAR(Data!$D7248)</f>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15.120000000000001</v>
      </c>
      <c r="T7248" s="2">
        <v>3</v>
      </c>
      <c r="U7248" s="2">
        <v>0.2</v>
      </c>
      <c r="V7248" s="2">
        <v>4.9139999999999988</v>
      </c>
    </row>
    <row r="7249" spans="1:22" ht="14.25" customHeight="1">
      <c r="A7249" s="2">
        <v>7248</v>
      </c>
      <c r="B7249" s="2" t="s">
        <v>9371</v>
      </c>
      <c r="C7249" s="2">
        <f>YEAR(Data!$D7249)</f>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2">
        <v>-199.61700000000002</v>
      </c>
    </row>
    <row r="7250" spans="1:22" ht="14.25" customHeight="1">
      <c r="A7250" s="2">
        <v>7249</v>
      </c>
      <c r="B7250" s="2" t="s">
        <v>9371</v>
      </c>
      <c r="C7250" s="2">
        <f>YEAR(Data!$D7250)</f>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44.672000000000004</v>
      </c>
      <c r="T7250" s="2">
        <v>8</v>
      </c>
      <c r="U7250" s="2">
        <v>0.2</v>
      </c>
      <c r="V7250" s="2">
        <v>-10.051200000000003</v>
      </c>
    </row>
    <row r="7251" spans="1:22" ht="14.25" customHeight="1">
      <c r="A7251" s="2">
        <v>7250</v>
      </c>
      <c r="B7251" s="2" t="s">
        <v>9372</v>
      </c>
      <c r="C7251" s="2">
        <f>YEAR(Data!$D7251)</f>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2">
        <v>35.994</v>
      </c>
    </row>
    <row r="7252" spans="1:22" ht="14.25" customHeight="1">
      <c r="A7252" s="2">
        <v>7251</v>
      </c>
      <c r="B7252" s="2" t="s">
        <v>9372</v>
      </c>
      <c r="C7252" s="2">
        <f>YEAR(Data!$D7252)</f>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2">
        <v>395.98800000000006</v>
      </c>
    </row>
    <row r="7253" spans="1:22" ht="14.25" customHeight="1">
      <c r="A7253" s="2">
        <v>7252</v>
      </c>
      <c r="B7253" s="2" t="s">
        <v>9373</v>
      </c>
      <c r="C7253" s="2">
        <f>YEAR(Data!$D7253)</f>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2">
        <v>3.3408000000000002</v>
      </c>
    </row>
    <row r="7254" spans="1:22" ht="14.25" customHeight="1">
      <c r="A7254" s="2">
        <v>7253</v>
      </c>
      <c r="B7254" s="2" t="s">
        <v>9376</v>
      </c>
      <c r="C7254" s="2">
        <f>YEAR(Data!$D7254)</f>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2">
        <v>31.519199999999998</v>
      </c>
    </row>
    <row r="7255" spans="1:22" ht="14.25" customHeight="1">
      <c r="A7255" s="2">
        <v>7254</v>
      </c>
      <c r="B7255" s="2" t="s">
        <v>9377</v>
      </c>
      <c r="C7255" s="2">
        <f>YEAR(Data!$D7255)</f>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2">
        <v>109.42199999999997</v>
      </c>
    </row>
    <row r="7256" spans="1:22" ht="14.25" customHeight="1">
      <c r="A7256" s="2">
        <v>7255</v>
      </c>
      <c r="B7256" s="2" t="s">
        <v>9377</v>
      </c>
      <c r="C7256" s="2">
        <f>YEAR(Data!$D7256)</f>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47.400000000000006</v>
      </c>
      <c r="T7256" s="2">
        <v>5</v>
      </c>
      <c r="U7256" s="2">
        <v>0</v>
      </c>
      <c r="V7256" s="2">
        <v>21.33</v>
      </c>
    </row>
    <row r="7257" spans="1:22" ht="14.25" customHeight="1">
      <c r="A7257" s="2">
        <v>7256</v>
      </c>
      <c r="B7257" s="2" t="s">
        <v>9377</v>
      </c>
      <c r="C7257" s="2">
        <f>YEAR(Data!$D7257)</f>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2">
        <v>13.9328</v>
      </c>
    </row>
    <row r="7258" spans="1:22" ht="14.25" customHeight="1">
      <c r="A7258" s="2">
        <v>7257</v>
      </c>
      <c r="B7258" s="2" t="s">
        <v>9377</v>
      </c>
      <c r="C7258" s="2">
        <f>YEAR(Data!$D7258)</f>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2">
        <v>1.4455999999999998</v>
      </c>
    </row>
    <row r="7259" spans="1:22" ht="14.25" customHeight="1">
      <c r="A7259" s="2">
        <v>7258</v>
      </c>
      <c r="B7259" s="2" t="s">
        <v>9377</v>
      </c>
      <c r="C7259" s="2">
        <f>YEAR(Data!$D7259)</f>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629.09999999999991</v>
      </c>
      <c r="T7259" s="2">
        <v>6</v>
      </c>
      <c r="U7259" s="2">
        <v>0</v>
      </c>
      <c r="V7259" s="2">
        <v>301.96799999999996</v>
      </c>
    </row>
    <row r="7260" spans="1:22" ht="14.25" customHeight="1">
      <c r="A7260" s="2">
        <v>7259</v>
      </c>
      <c r="B7260" s="2" t="s">
        <v>9377</v>
      </c>
      <c r="C7260" s="2">
        <f>YEAR(Data!$D7260)</f>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2">
        <v>3.9690000000000003</v>
      </c>
    </row>
    <row r="7261" spans="1:22" ht="14.25" customHeight="1">
      <c r="A7261" s="2">
        <v>7260</v>
      </c>
      <c r="B7261" s="2" t="s">
        <v>9377</v>
      </c>
      <c r="C7261" s="2">
        <f>YEAR(Data!$D7261)</f>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2">
        <v>21.772800000000004</v>
      </c>
    </row>
    <row r="7262" spans="1:22" ht="14.25" customHeight="1">
      <c r="A7262" s="2">
        <v>7261</v>
      </c>
      <c r="B7262" s="2" t="s">
        <v>9377</v>
      </c>
      <c r="C7262" s="2">
        <f>YEAR(Data!$D7262)</f>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2">
        <v>35.277200000000008</v>
      </c>
    </row>
    <row r="7263" spans="1:22" ht="14.25" customHeight="1">
      <c r="A7263" s="2">
        <v>7262</v>
      </c>
      <c r="B7263" s="2" t="s">
        <v>9378</v>
      </c>
      <c r="C7263" s="2">
        <f>YEAR(Data!$D7263)</f>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14.700000000000001</v>
      </c>
      <c r="T7263" s="2">
        <v>7</v>
      </c>
      <c r="U7263" s="2">
        <v>0</v>
      </c>
      <c r="V7263" s="2">
        <v>4.1160000000000005</v>
      </c>
    </row>
    <row r="7264" spans="1:22" ht="14.25" customHeight="1">
      <c r="A7264" s="2">
        <v>7263</v>
      </c>
      <c r="B7264" s="2" t="s">
        <v>9379</v>
      </c>
      <c r="C7264" s="2">
        <f>YEAR(Data!$D7264)</f>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-6.5399999999999991</v>
      </c>
    </row>
    <row r="7265" spans="1:22" ht="14.25" customHeight="1">
      <c r="A7265" s="2">
        <v>7264</v>
      </c>
      <c r="B7265" s="2" t="s">
        <v>9379</v>
      </c>
      <c r="C7265" s="2">
        <f>YEAR(Data!$D7265)</f>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31.680000000000003</v>
      </c>
      <c r="T7265" s="2">
        <v>4</v>
      </c>
      <c r="U7265" s="2">
        <v>0.2</v>
      </c>
      <c r="V7265" s="2">
        <v>11.087999999999997</v>
      </c>
    </row>
    <row r="7266" spans="1:22" ht="14.25" customHeight="1">
      <c r="A7266" s="2">
        <v>7265</v>
      </c>
      <c r="B7266" s="2" t="s">
        <v>9380</v>
      </c>
      <c r="C7266" s="2">
        <f>YEAR(Data!$D7266)</f>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2">
        <v>50.9208</v>
      </c>
    </row>
    <row r="7267" spans="1:22" ht="14.25" customHeight="1">
      <c r="A7267" s="2">
        <v>7266</v>
      </c>
      <c r="B7267" s="2" t="s">
        <v>9381</v>
      </c>
      <c r="C7267" s="2">
        <f>YEAR(Data!$D7267)</f>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155.37199999999999</v>
      </c>
      <c r="T7267" s="2">
        <v>2</v>
      </c>
      <c r="U7267" s="2">
        <v>0.3</v>
      </c>
      <c r="V7267" s="2">
        <v>-35.513599999999997</v>
      </c>
    </row>
    <row r="7268" spans="1:22" ht="14.25" customHeight="1">
      <c r="A7268" s="2">
        <v>7267</v>
      </c>
      <c r="B7268" s="2" t="s">
        <v>9382</v>
      </c>
      <c r="C7268" s="2">
        <f>YEAR(Data!$D7268)</f>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13.428000000000003</v>
      </c>
      <c r="T7268" s="2">
        <v>3</v>
      </c>
      <c r="U7268" s="2">
        <v>0.7</v>
      </c>
      <c r="V7268" s="2">
        <v>-11.190000000000001</v>
      </c>
    </row>
    <row r="7269" spans="1:22" ht="14.25" customHeight="1">
      <c r="A7269" s="2">
        <v>7268</v>
      </c>
      <c r="B7269" s="2" t="s">
        <v>9382</v>
      </c>
      <c r="C7269" s="2">
        <f>YEAR(Data!$D7269)</f>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67.13600000000001</v>
      </c>
      <c r="T7269" s="2">
        <v>4</v>
      </c>
      <c r="U7269" s="2">
        <v>0.2</v>
      </c>
      <c r="V7269" s="2">
        <v>-0.83920000000000172</v>
      </c>
    </row>
    <row r="7270" spans="1:22" ht="14.25" customHeight="1">
      <c r="A7270" s="2">
        <v>7269</v>
      </c>
      <c r="B7270" s="2" t="s">
        <v>9383</v>
      </c>
      <c r="C7270" s="2">
        <f>YEAR(Data!$D7270)</f>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2">
        <v>32.468400000000003</v>
      </c>
    </row>
    <row r="7271" spans="1:22" ht="14.25" customHeight="1">
      <c r="A7271" s="2">
        <v>7270</v>
      </c>
      <c r="B7271" s="2" t="s">
        <v>9383</v>
      </c>
      <c r="C7271" s="2">
        <f>YEAR(Data!$D7271)</f>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315.77600000000007</v>
      </c>
      <c r="T7271" s="2">
        <v>8</v>
      </c>
      <c r="U7271" s="2">
        <v>0.2</v>
      </c>
      <c r="V7271" s="2">
        <v>31.577600000000018</v>
      </c>
    </row>
    <row r="7272" spans="1:22" ht="14.25" customHeight="1">
      <c r="A7272" s="2">
        <v>7271</v>
      </c>
      <c r="B7272" s="2" t="s">
        <v>9386</v>
      </c>
      <c r="C7272" s="2">
        <f>YEAR(Data!$D7272)</f>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2">
        <v>-12.878400000000013</v>
      </c>
    </row>
    <row r="7273" spans="1:22" ht="14.25" customHeight="1">
      <c r="A7273" s="2">
        <v>7272</v>
      </c>
      <c r="B7273" s="2" t="s">
        <v>9386</v>
      </c>
      <c r="C7273" s="2">
        <f>YEAR(Data!$D7273)</f>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2">
        <v>4.5448000000000004</v>
      </c>
    </row>
    <row r="7274" spans="1:22" ht="14.25" customHeight="1">
      <c r="A7274" s="2">
        <v>7273</v>
      </c>
      <c r="B7274" s="2" t="s">
        <v>9387</v>
      </c>
      <c r="C7274" s="2">
        <f>YEAR(Data!$D7274)</f>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20.608000000000004</v>
      </c>
      <c r="T7274" s="2">
        <v>2</v>
      </c>
      <c r="U7274" s="2">
        <v>0.2</v>
      </c>
      <c r="V7274" s="2">
        <v>-4.3792000000000009</v>
      </c>
    </row>
    <row r="7275" spans="1:22" ht="14.25" customHeight="1">
      <c r="A7275" s="2">
        <v>7274</v>
      </c>
      <c r="B7275" s="2" t="s">
        <v>9387</v>
      </c>
      <c r="C7275" s="2">
        <f>YEAR(Data!$D7275)</f>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4.0950000000000006</v>
      </c>
      <c r="T7275" s="2">
        <v>3</v>
      </c>
      <c r="U7275" s="2">
        <v>0.7</v>
      </c>
      <c r="V7275" s="2">
        <v>-2.7300000000000004</v>
      </c>
    </row>
    <row r="7276" spans="1:22" ht="14.25" customHeight="1">
      <c r="A7276" s="2">
        <v>7275</v>
      </c>
      <c r="B7276" s="2" t="s">
        <v>9388</v>
      </c>
      <c r="C7276" s="2">
        <f>YEAR(Data!$D7276)</f>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339.96000000000004</v>
      </c>
      <c r="T7276" s="2">
        <v>5</v>
      </c>
      <c r="U7276" s="2">
        <v>0.2</v>
      </c>
      <c r="V7276" s="2">
        <v>42.494999999999948</v>
      </c>
    </row>
    <row r="7277" spans="1:22" ht="14.25" customHeight="1">
      <c r="A7277" s="2">
        <v>7276</v>
      </c>
      <c r="B7277" s="2" t="s">
        <v>9388</v>
      </c>
      <c r="C7277" s="2">
        <f>YEAR(Data!$D7277)</f>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63.980000000000004</v>
      </c>
      <c r="T7277" s="2">
        <v>7</v>
      </c>
      <c r="U7277" s="2">
        <v>0</v>
      </c>
      <c r="V7277" s="2">
        <v>21.7532</v>
      </c>
    </row>
    <row r="7278" spans="1:22" ht="14.25" customHeight="1">
      <c r="A7278" s="2">
        <v>7277</v>
      </c>
      <c r="B7278" s="2" t="s">
        <v>9389</v>
      </c>
      <c r="C7278" s="2">
        <f>YEAR(Data!$D7278)</f>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799.92000000000007</v>
      </c>
      <c r="T7278" s="2">
        <v>10</v>
      </c>
      <c r="U7278" s="2">
        <v>0.2</v>
      </c>
      <c r="V7278" s="2">
        <v>239.976</v>
      </c>
    </row>
    <row r="7279" spans="1:22" ht="14.25" customHeight="1">
      <c r="A7279" s="2">
        <v>7278</v>
      </c>
      <c r="B7279" s="2" t="s">
        <v>9390</v>
      </c>
      <c r="C7279" s="2">
        <f>YEAR(Data!$D7279)</f>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2">
        <v>4.4979999999999958</v>
      </c>
    </row>
    <row r="7280" spans="1:22" ht="14.25" customHeight="1">
      <c r="A7280" s="2">
        <v>7279</v>
      </c>
      <c r="B7280" s="2" t="s">
        <v>9390</v>
      </c>
      <c r="C7280" s="2">
        <f>YEAR(Data!$D7280)</f>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2">
        <v>132.58980000000003</v>
      </c>
    </row>
    <row r="7281" spans="1:22" ht="14.25" customHeight="1">
      <c r="A7281" s="2">
        <v>7280</v>
      </c>
      <c r="B7281" s="2" t="s">
        <v>9391</v>
      </c>
      <c r="C7281" s="2">
        <f>YEAR(Data!$D7281)</f>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185.52800000000002</v>
      </c>
      <c r="T7281" s="2">
        <v>7</v>
      </c>
      <c r="U7281" s="2">
        <v>0.2</v>
      </c>
      <c r="V7281" s="2">
        <v>48.701099999999997</v>
      </c>
    </row>
    <row r="7282" spans="1:22" ht="14.25" customHeight="1">
      <c r="A7282" s="2">
        <v>7281</v>
      </c>
      <c r="B7282" s="2" t="s">
        <v>9392</v>
      </c>
      <c r="C7282" s="2">
        <f>YEAR(Data!$D7282)</f>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2">
        <v>1270.99</v>
      </c>
    </row>
    <row r="7283" spans="1:22" ht="14.25" customHeight="1">
      <c r="A7283" s="2">
        <v>7282</v>
      </c>
      <c r="B7283" s="2" t="s">
        <v>9393</v>
      </c>
      <c r="C7283" s="2">
        <f>YEAR(Data!$D7283)</f>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599.98500000000013</v>
      </c>
      <c r="T7283" s="2">
        <v>5</v>
      </c>
      <c r="U7283" s="2">
        <v>0.7</v>
      </c>
      <c r="V7283" s="2">
        <v>-479.98799999999994</v>
      </c>
    </row>
    <row r="7284" spans="1:22" ht="14.25" customHeight="1">
      <c r="A7284" s="2">
        <v>7283</v>
      </c>
      <c r="B7284" s="2" t="s">
        <v>9394</v>
      </c>
      <c r="C7284" s="2">
        <f>YEAR(Data!$D7284)</f>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3.0359999999999996</v>
      </c>
      <c r="T7284" s="2">
        <v>3</v>
      </c>
      <c r="U7284" s="2">
        <v>0.8</v>
      </c>
      <c r="V7284" s="2">
        <v>-5.0094000000000012</v>
      </c>
    </row>
    <row r="7285" spans="1:22" ht="14.25" customHeight="1">
      <c r="A7285" s="2">
        <v>7284</v>
      </c>
      <c r="B7285" s="2" t="s">
        <v>9395</v>
      </c>
      <c r="C7285" s="2">
        <f>YEAR(Data!$D7285)</f>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25.920000000000005</v>
      </c>
      <c r="T7285" s="2">
        <v>5</v>
      </c>
      <c r="U7285" s="2">
        <v>0.2</v>
      </c>
      <c r="V7285" s="2">
        <v>3.8879999999999972</v>
      </c>
    </row>
    <row r="7286" spans="1:22" ht="14.25" customHeight="1">
      <c r="A7286" s="2">
        <v>7285</v>
      </c>
      <c r="B7286" s="2" t="s">
        <v>9395</v>
      </c>
      <c r="C7286" s="2">
        <f>YEAR(Data!$D7286)</f>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66.112000000000009</v>
      </c>
      <c r="T7286" s="2">
        <v>2</v>
      </c>
      <c r="U7286" s="2">
        <v>0.2</v>
      </c>
      <c r="V7286" s="2">
        <v>-9.0903999999999989</v>
      </c>
    </row>
    <row r="7287" spans="1:22" ht="14.25" customHeight="1">
      <c r="A7287" s="2">
        <v>7286</v>
      </c>
      <c r="B7287" s="2" t="s">
        <v>9396</v>
      </c>
      <c r="C7287" s="2">
        <f>YEAR(Data!$D7287)</f>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2">
        <v>15.298799999999996</v>
      </c>
    </row>
    <row r="7288" spans="1:22" ht="14.25" customHeight="1">
      <c r="A7288" s="2">
        <v>7287</v>
      </c>
      <c r="B7288" s="2" t="s">
        <v>9397</v>
      </c>
      <c r="C7288" s="2">
        <f>YEAR(Data!$D7288)</f>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2">
        <v>0.5519999999999996</v>
      </c>
    </row>
    <row r="7289" spans="1:22" ht="14.25" customHeight="1">
      <c r="A7289" s="2">
        <v>7288</v>
      </c>
      <c r="B7289" s="2" t="s">
        <v>9397</v>
      </c>
      <c r="C7289" s="2">
        <f>YEAR(Data!$D7289)</f>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2">
        <v>23.652900000000002</v>
      </c>
    </row>
    <row r="7290" spans="1:22" ht="14.25" customHeight="1">
      <c r="A7290" s="2">
        <v>7289</v>
      </c>
      <c r="B7290" s="2" t="s">
        <v>9398</v>
      </c>
      <c r="C7290" s="2">
        <f>YEAR(Data!$D7290)</f>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2">
        <v>-121.27049999999997</v>
      </c>
    </row>
    <row r="7291" spans="1:22" ht="14.25" customHeight="1">
      <c r="A7291" s="2">
        <v>7290</v>
      </c>
      <c r="B7291" s="2" t="s">
        <v>9399</v>
      </c>
      <c r="C7291" s="2">
        <f>YEAR(Data!$D7291)</f>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2">
        <v>76.252499999999998</v>
      </c>
    </row>
    <row r="7292" spans="1:22" ht="14.25" customHeight="1">
      <c r="A7292" s="2">
        <v>7291</v>
      </c>
      <c r="B7292" s="2" t="s">
        <v>9399</v>
      </c>
      <c r="C7292" s="2">
        <f>YEAR(Data!$D7292)</f>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2">
        <v>17.7744</v>
      </c>
    </row>
    <row r="7293" spans="1:22" ht="14.25" customHeight="1">
      <c r="A7293" s="2">
        <v>7292</v>
      </c>
      <c r="B7293" s="2" t="s">
        <v>9399</v>
      </c>
      <c r="C7293" s="2">
        <f>YEAR(Data!$D7293)</f>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2">
        <v>12.2247</v>
      </c>
    </row>
    <row r="7294" spans="1:22" ht="14.25" customHeight="1">
      <c r="A7294" s="2">
        <v>7293</v>
      </c>
      <c r="B7294" s="2" t="s">
        <v>9400</v>
      </c>
      <c r="C7294" s="2">
        <f>YEAR(Data!$D7294)</f>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2">
        <v>-272.58000000000015</v>
      </c>
    </row>
    <row r="7295" spans="1:22" ht="14.25" customHeight="1">
      <c r="A7295" s="2">
        <v>7294</v>
      </c>
      <c r="B7295" s="2" t="s">
        <v>9402</v>
      </c>
      <c r="C7295" s="2">
        <f>YEAR(Data!$D7295)</f>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2">
        <v>21.596400000000003</v>
      </c>
    </row>
    <row r="7296" spans="1:22" ht="14.25" customHeight="1">
      <c r="A7296" s="2">
        <v>7295</v>
      </c>
      <c r="B7296" s="2" t="s">
        <v>9403</v>
      </c>
      <c r="C7296" s="2">
        <f>YEAR(Data!$D7296)</f>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2">
        <v>7.8935999999999993</v>
      </c>
    </row>
    <row r="7297" spans="1:22" ht="14.25" customHeight="1">
      <c r="A7297" s="2">
        <v>7296</v>
      </c>
      <c r="B7297" s="2" t="s">
        <v>9404</v>
      </c>
      <c r="C7297" s="2">
        <f>YEAR(Data!$D7297)</f>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37.839999999999996</v>
      </c>
      <c r="T7297" s="2">
        <v>2</v>
      </c>
      <c r="U7297" s="2">
        <v>0.2</v>
      </c>
      <c r="V7297" s="2">
        <v>2.8380000000000027</v>
      </c>
    </row>
    <row r="7298" spans="1:22" ht="14.25" customHeight="1">
      <c r="A7298" s="2">
        <v>7297</v>
      </c>
      <c r="B7298" s="2" t="s">
        <v>9404</v>
      </c>
      <c r="C7298" s="2">
        <f>YEAR(Data!$D7298)</f>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5.4719999999999995</v>
      </c>
      <c r="T7298" s="2">
        <v>6</v>
      </c>
      <c r="U7298" s="2">
        <v>0.2</v>
      </c>
      <c r="V7298" s="2">
        <v>1.8467999999999996</v>
      </c>
    </row>
    <row r="7299" spans="1:22" ht="14.25" customHeight="1">
      <c r="A7299" s="2">
        <v>7298</v>
      </c>
      <c r="B7299" s="2" t="s">
        <v>9405</v>
      </c>
      <c r="C7299" s="2">
        <f>YEAR(Data!$D7299)</f>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77.240000000000009</v>
      </c>
      <c r="T7299" s="2">
        <v>5</v>
      </c>
      <c r="U7299" s="2">
        <v>0.2</v>
      </c>
      <c r="V7299" s="2">
        <v>7.7240000000000002</v>
      </c>
    </row>
    <row r="7300" spans="1:22" ht="14.25" customHeight="1">
      <c r="A7300" s="2">
        <v>7299</v>
      </c>
      <c r="B7300" s="2" t="s">
        <v>9406</v>
      </c>
      <c r="C7300" s="2">
        <f>YEAR(Data!$D7300)</f>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2">
        <v>-175.26000000000005</v>
      </c>
    </row>
    <row r="7301" spans="1:22" ht="14.25" customHeight="1">
      <c r="A7301" s="2">
        <v>7300</v>
      </c>
      <c r="B7301" s="2" t="s">
        <v>9406</v>
      </c>
      <c r="C7301" s="2">
        <f>YEAR(Data!$D7301)</f>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2">
        <v>-7.4759999999999991</v>
      </c>
    </row>
    <row r="7302" spans="1:22" ht="14.25" customHeight="1">
      <c r="A7302" s="2">
        <v>7301</v>
      </c>
      <c r="B7302" s="2" t="s">
        <v>9406</v>
      </c>
      <c r="C7302" s="2">
        <f>YEAR(Data!$D7302)</f>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2">
        <v>-30.293999999999983</v>
      </c>
    </row>
    <row r="7303" spans="1:22" ht="14.25" customHeight="1">
      <c r="A7303" s="2">
        <v>7302</v>
      </c>
      <c r="B7303" s="2" t="s">
        <v>9406</v>
      </c>
      <c r="C7303" s="2">
        <f>YEAR(Data!$D7303)</f>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2.8919999999999995</v>
      </c>
      <c r="T7303" s="2">
        <v>3</v>
      </c>
      <c r="U7303" s="2">
        <v>0.8</v>
      </c>
      <c r="V7303" s="2">
        <v>-4.9164000000000012</v>
      </c>
    </row>
    <row r="7304" spans="1:22" ht="14.25" customHeight="1">
      <c r="A7304" s="2">
        <v>7303</v>
      </c>
      <c r="B7304" s="2" t="s">
        <v>9406</v>
      </c>
      <c r="C7304" s="2">
        <f>YEAR(Data!$D7304)</f>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2">
        <v>-66.801000000000045</v>
      </c>
    </row>
    <row r="7305" spans="1:22" ht="14.25" customHeight="1">
      <c r="A7305" s="2">
        <v>7304</v>
      </c>
      <c r="B7305" s="2" t="s">
        <v>9407</v>
      </c>
      <c r="C7305" s="2">
        <f>YEAR(Data!$D7305)</f>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97.184000000000012</v>
      </c>
      <c r="T7305" s="2">
        <v>2</v>
      </c>
      <c r="U7305" s="2">
        <v>0.2</v>
      </c>
      <c r="V7305" s="2">
        <v>6.0740000000000016</v>
      </c>
    </row>
    <row r="7306" spans="1:22" ht="14.25" customHeight="1">
      <c r="A7306" s="2">
        <v>7305</v>
      </c>
      <c r="B7306" s="2" t="s">
        <v>9407</v>
      </c>
      <c r="C7306" s="2">
        <f>YEAR(Data!$D7306)</f>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10.368000000000002</v>
      </c>
      <c r="T7306" s="2">
        <v>2</v>
      </c>
      <c r="U7306" s="2">
        <v>0.2</v>
      </c>
      <c r="V7306" s="2">
        <v>3.6288</v>
      </c>
    </row>
    <row r="7307" spans="1:22" ht="14.25" customHeight="1">
      <c r="A7307" s="2">
        <v>7306</v>
      </c>
      <c r="B7307" s="2" t="s">
        <v>9408</v>
      </c>
      <c r="C7307" s="2">
        <f>YEAR(Data!$D7307)</f>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890.84099999999989</v>
      </c>
      <c r="T7307" s="2">
        <v>3</v>
      </c>
      <c r="U7307" s="2">
        <v>0.3</v>
      </c>
      <c r="V7307" s="2">
        <v>-152.71559999999999</v>
      </c>
    </row>
    <row r="7308" spans="1:22" ht="14.25" customHeight="1">
      <c r="A7308" s="2">
        <v>7307</v>
      </c>
      <c r="B7308" s="2" t="s">
        <v>9409</v>
      </c>
      <c r="C7308" s="2">
        <f>YEAR(Data!$D7308)</f>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2">
        <v>12.959999999999994</v>
      </c>
    </row>
    <row r="7309" spans="1:22" ht="14.25" customHeight="1">
      <c r="A7309" s="2">
        <v>7308</v>
      </c>
      <c r="B7309" s="2" t="s">
        <v>9409</v>
      </c>
      <c r="C7309" s="2">
        <f>YEAR(Data!$D7309)</f>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113.88800000000002</v>
      </c>
      <c r="T7309" s="2">
        <v>2</v>
      </c>
      <c r="U7309" s="2">
        <v>0.2</v>
      </c>
      <c r="V7309" s="2">
        <v>9.9651999999999994</v>
      </c>
    </row>
    <row r="7310" spans="1:22" ht="14.25" customHeight="1">
      <c r="A7310" s="2">
        <v>7309</v>
      </c>
      <c r="B7310" s="2" t="s">
        <v>9409</v>
      </c>
      <c r="C7310" s="2">
        <f>YEAR(Data!$D7310)</f>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2">
        <v>77.483699999999999</v>
      </c>
    </row>
    <row r="7311" spans="1:22" ht="14.25" customHeight="1">
      <c r="A7311" s="2">
        <v>7310</v>
      </c>
      <c r="B7311" s="2" t="s">
        <v>9410</v>
      </c>
      <c r="C7311" s="2">
        <f>YEAR(Data!$D7311)</f>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14.129999999999999</v>
      </c>
      <c r="T7311" s="2">
        <v>3</v>
      </c>
      <c r="U7311" s="2">
        <v>0</v>
      </c>
      <c r="V7311" s="2">
        <v>0.70650000000000013</v>
      </c>
    </row>
    <row r="7312" spans="1:22" ht="14.25" customHeight="1">
      <c r="A7312" s="2">
        <v>7311</v>
      </c>
      <c r="B7312" s="2" t="s">
        <v>9411</v>
      </c>
      <c r="C7312" s="2">
        <f>YEAR(Data!$D7312)</f>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2">
        <v>29.137499999999996</v>
      </c>
    </row>
    <row r="7313" spans="1:22" ht="14.25" customHeight="1">
      <c r="A7313" s="2">
        <v>7312</v>
      </c>
      <c r="B7313" s="2" t="s">
        <v>9412</v>
      </c>
      <c r="C7313" s="2">
        <f>YEAR(Data!$D7313)</f>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1.8720000000000003</v>
      </c>
      <c r="T7313" s="2">
        <v>2</v>
      </c>
      <c r="U7313" s="2">
        <v>0.7</v>
      </c>
      <c r="V7313" s="2">
        <v>-1.3103999999999996</v>
      </c>
    </row>
    <row r="7314" spans="1:22" ht="14.25" customHeight="1">
      <c r="A7314" s="2">
        <v>7313</v>
      </c>
      <c r="B7314" s="2" t="s">
        <v>9412</v>
      </c>
      <c r="C7314" s="2">
        <f>YEAR(Data!$D7314)</f>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11.214000000000002</v>
      </c>
      <c r="T7314" s="2">
        <v>2</v>
      </c>
      <c r="U7314" s="2">
        <v>0.7</v>
      </c>
      <c r="V7314" s="2">
        <v>-8.5974000000000004</v>
      </c>
    </row>
    <row r="7315" spans="1:22" ht="14.25" customHeight="1">
      <c r="A7315" s="2">
        <v>7314</v>
      </c>
      <c r="B7315" s="2" t="s">
        <v>9412</v>
      </c>
      <c r="C7315" s="2">
        <f>YEAR(Data!$D7315)</f>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2">
        <v>7.4751999999999992</v>
      </c>
    </row>
    <row r="7316" spans="1:22" ht="14.25" customHeight="1">
      <c r="A7316" s="2">
        <v>7315</v>
      </c>
      <c r="B7316" s="2" t="s">
        <v>9413</v>
      </c>
      <c r="C7316" s="2">
        <f>YEAR(Data!$D7316)</f>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286.40000000000003</v>
      </c>
      <c r="T7316" s="2">
        <v>1</v>
      </c>
      <c r="U7316" s="2">
        <v>0.2</v>
      </c>
      <c r="V7316" s="2">
        <v>25.060000000000016</v>
      </c>
    </row>
    <row r="7317" spans="1:22" ht="14.25" customHeight="1">
      <c r="A7317" s="2">
        <v>7316</v>
      </c>
      <c r="B7317" s="2" t="s">
        <v>9414</v>
      </c>
      <c r="C7317" s="2">
        <f>YEAR(Data!$D7317)</f>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2">
        <v>12.736799999999999</v>
      </c>
    </row>
    <row r="7318" spans="1:22" ht="14.25" customHeight="1">
      <c r="A7318" s="2">
        <v>7317</v>
      </c>
      <c r="B7318" s="2" t="s">
        <v>9415</v>
      </c>
      <c r="C7318" s="2">
        <f>YEAR(Data!$D7318)</f>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-37.915200000000027</v>
      </c>
    </row>
    <row r="7319" spans="1:22" ht="14.25" customHeight="1">
      <c r="A7319" s="2">
        <v>7318</v>
      </c>
      <c r="B7319" s="2" t="s">
        <v>9416</v>
      </c>
      <c r="C7319" s="2">
        <f>YEAR(Data!$D7319)</f>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2">
        <v>6.6177000000000001</v>
      </c>
    </row>
    <row r="7320" spans="1:22" ht="14.25" customHeight="1">
      <c r="A7320" s="2">
        <v>7319</v>
      </c>
      <c r="B7320" s="2" t="s">
        <v>9416</v>
      </c>
      <c r="C7320" s="2">
        <f>YEAR(Data!$D7320)</f>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2">
        <v>-3.4649999999999999</v>
      </c>
    </row>
    <row r="7321" spans="1:22" ht="14.25" customHeight="1">
      <c r="A7321" s="2">
        <v>7320</v>
      </c>
      <c r="B7321" s="2" t="s">
        <v>9418</v>
      </c>
      <c r="C7321" s="2">
        <f>YEAR(Data!$D7321)</f>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2">
        <v>264.58650000000006</v>
      </c>
    </row>
    <row r="7322" spans="1:22" ht="14.25" customHeight="1">
      <c r="A7322" s="2">
        <v>7321</v>
      </c>
      <c r="B7322" s="2" t="s">
        <v>9418</v>
      </c>
      <c r="C7322" s="2">
        <f>YEAR(Data!$D7322)</f>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135.29999999999998</v>
      </c>
      <c r="T7322" s="2">
        <v>5</v>
      </c>
      <c r="U7322" s="2">
        <v>0</v>
      </c>
      <c r="V7322" s="2">
        <v>37.883999999999993</v>
      </c>
    </row>
    <row r="7323" spans="1:22" ht="14.25" customHeight="1">
      <c r="A7323" s="2">
        <v>7322</v>
      </c>
      <c r="B7323" s="2" t="s">
        <v>9419</v>
      </c>
      <c r="C7323" s="2">
        <f>YEAR(Data!$D7323)</f>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2">
        <v>3.3389999999999995</v>
      </c>
    </row>
    <row r="7324" spans="1:22" ht="14.25" customHeight="1">
      <c r="A7324" s="2">
        <v>7323</v>
      </c>
      <c r="B7324" s="2" t="s">
        <v>9419</v>
      </c>
      <c r="C7324" s="2">
        <f>YEAR(Data!$D7324)</f>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100.80000000000001</v>
      </c>
      <c r="T7324" s="2">
        <v>2</v>
      </c>
      <c r="U7324" s="2">
        <v>0.2</v>
      </c>
      <c r="V7324" s="2">
        <v>21.42</v>
      </c>
    </row>
    <row r="7325" spans="1:22" ht="14.25" customHeight="1">
      <c r="A7325" s="2">
        <v>7324</v>
      </c>
      <c r="B7325" s="2" t="s">
        <v>9420</v>
      </c>
      <c r="C7325" s="2">
        <f>YEAR(Data!$D7325)</f>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10.909600000000001</v>
      </c>
    </row>
    <row r="7326" spans="1:22" ht="14.25" customHeight="1">
      <c r="A7326" s="2">
        <v>7325</v>
      </c>
      <c r="B7326" s="2" t="s">
        <v>9420</v>
      </c>
      <c r="C7326" s="2">
        <f>YEAR(Data!$D7326)</f>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2">
        <v>4.5359999999999996</v>
      </c>
    </row>
    <row r="7327" spans="1:22" ht="14.25" customHeight="1">
      <c r="A7327" s="2">
        <v>7326</v>
      </c>
      <c r="B7327" s="2" t="s">
        <v>9421</v>
      </c>
      <c r="C7327" s="2">
        <f>YEAR(Data!$D7327)</f>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400.79999999999995</v>
      </c>
      <c r="T7327" s="2">
        <v>5</v>
      </c>
      <c r="U7327" s="2">
        <v>0</v>
      </c>
      <c r="V7327" s="2">
        <v>112.224</v>
      </c>
    </row>
    <row r="7328" spans="1:22" ht="14.25" customHeight="1">
      <c r="A7328" s="2">
        <v>7327</v>
      </c>
      <c r="B7328" s="2" t="s">
        <v>9421</v>
      </c>
      <c r="C7328" s="2">
        <f>YEAR(Data!$D7328)</f>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2">
        <v>10.077200000000001</v>
      </c>
    </row>
    <row r="7329" spans="1:22" ht="14.25" customHeight="1">
      <c r="A7329" s="2">
        <v>7328</v>
      </c>
      <c r="B7329" s="2" t="s">
        <v>9422</v>
      </c>
      <c r="C7329" s="2">
        <f>YEAR(Data!$D7329)</f>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2">
        <v>14.430000000000007</v>
      </c>
    </row>
    <row r="7330" spans="1:22" ht="14.25" customHeight="1">
      <c r="A7330" s="2">
        <v>7329</v>
      </c>
      <c r="B7330" s="2" t="s">
        <v>9422</v>
      </c>
      <c r="C7330" s="2">
        <f>YEAR(Data!$D7330)</f>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2">
        <v>415.98959999999994</v>
      </c>
    </row>
    <row r="7331" spans="1:22" ht="14.25" customHeight="1">
      <c r="A7331" s="2">
        <v>7330</v>
      </c>
      <c r="B7331" s="2" t="s">
        <v>9422</v>
      </c>
      <c r="C7331" s="2">
        <f>YEAR(Data!$D7331)</f>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2">
        <v>334.11419999999987</v>
      </c>
    </row>
    <row r="7332" spans="1:22" ht="14.25" customHeight="1">
      <c r="A7332" s="2">
        <v>7331</v>
      </c>
      <c r="B7332" s="2" t="s">
        <v>9424</v>
      </c>
      <c r="C7332" s="2">
        <f>YEAR(Data!$D7332)</f>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22.752000000000002</v>
      </c>
      <c r="T7332" s="2">
        <v>6</v>
      </c>
      <c r="U7332" s="2">
        <v>0.6</v>
      </c>
      <c r="V7332" s="2">
        <v>-8.532</v>
      </c>
    </row>
    <row r="7333" spans="1:22" ht="14.25" customHeight="1">
      <c r="A7333" s="2">
        <v>7332</v>
      </c>
      <c r="B7333" s="2" t="s">
        <v>9425</v>
      </c>
      <c r="C7333" s="2">
        <f>YEAR(Data!$D7333)</f>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61.541999999999994</v>
      </c>
      <c r="T7333" s="2">
        <v>1</v>
      </c>
      <c r="U7333" s="2">
        <v>0.4</v>
      </c>
      <c r="V7333" s="2">
        <v>-13.334099999999999</v>
      </c>
    </row>
    <row r="7334" spans="1:22" ht="14.25" customHeight="1">
      <c r="A7334" s="2">
        <v>7333</v>
      </c>
      <c r="B7334" s="2" t="s">
        <v>9425</v>
      </c>
      <c r="C7334" s="2">
        <f>YEAR(Data!$D7334)</f>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81.438000000000017</v>
      </c>
      <c r="T7334" s="2">
        <v>7</v>
      </c>
      <c r="U7334" s="2">
        <v>0.7</v>
      </c>
      <c r="V7334" s="2">
        <v>-65.150399999999991</v>
      </c>
    </row>
    <row r="7335" spans="1:22" ht="14.25" customHeight="1">
      <c r="A7335" s="2">
        <v>7334</v>
      </c>
      <c r="B7335" s="2" t="s">
        <v>9426</v>
      </c>
      <c r="C7335" s="2">
        <f>YEAR(Data!$D7335)</f>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2">
        <v>10.103999999999996</v>
      </c>
    </row>
    <row r="7336" spans="1:22" ht="14.25" customHeight="1">
      <c r="A7336" s="2">
        <v>7335</v>
      </c>
      <c r="B7336" s="2" t="s">
        <v>9426</v>
      </c>
      <c r="C7336" s="2">
        <f>YEAR(Data!$D7336)</f>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54.527999999999992</v>
      </c>
      <c r="T7336" s="2">
        <v>3</v>
      </c>
      <c r="U7336" s="2">
        <v>0.2</v>
      </c>
      <c r="V7336" s="2">
        <v>14.313600000000005</v>
      </c>
    </row>
    <row r="7337" spans="1:22" ht="14.25" customHeight="1">
      <c r="A7337" s="2">
        <v>7336</v>
      </c>
      <c r="B7337" s="2" t="s">
        <v>9427</v>
      </c>
      <c r="C7337" s="2">
        <f>YEAR(Data!$D7337)</f>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2">
        <v>371.31600000000003</v>
      </c>
    </row>
    <row r="7338" spans="1:22" ht="14.25" customHeight="1">
      <c r="A7338" s="2">
        <v>7337</v>
      </c>
      <c r="B7338" s="2" t="s">
        <v>9427</v>
      </c>
      <c r="C7338" s="2">
        <f>YEAR(Data!$D7338)</f>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449.56800000000004</v>
      </c>
      <c r="T7338" s="2">
        <v>2</v>
      </c>
      <c r="U7338" s="2">
        <v>0.2</v>
      </c>
      <c r="V7338" s="2">
        <v>56.195999999999955</v>
      </c>
    </row>
    <row r="7339" spans="1:22" ht="14.25" customHeight="1">
      <c r="A7339" s="2">
        <v>7338</v>
      </c>
      <c r="B7339" s="2" t="s">
        <v>9428</v>
      </c>
      <c r="C7339" s="2">
        <f>YEAR(Data!$D7339)</f>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2">
        <v>3.8774999999999995</v>
      </c>
    </row>
    <row r="7340" spans="1:22" ht="14.25" customHeight="1">
      <c r="A7340" s="2">
        <v>7339</v>
      </c>
      <c r="B7340" s="2" t="s">
        <v>9429</v>
      </c>
      <c r="C7340" s="2">
        <f>YEAR(Data!$D7340)</f>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192.18600000000004</v>
      </c>
      <c r="T7340" s="2">
        <v>3</v>
      </c>
      <c r="U7340" s="2">
        <v>0.1</v>
      </c>
      <c r="V7340" s="2">
        <v>36.3018</v>
      </c>
    </row>
    <row r="7341" spans="1:22" ht="14.25" customHeight="1">
      <c r="A7341" s="2">
        <v>7340</v>
      </c>
      <c r="B7341" s="2" t="s">
        <v>9430</v>
      </c>
      <c r="C7341" s="2">
        <f>YEAR(Data!$D7341)</f>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2">
        <v>1.6128</v>
      </c>
    </row>
    <row r="7342" spans="1:22" ht="14.25" customHeight="1">
      <c r="A7342" s="2">
        <v>7341</v>
      </c>
      <c r="B7342" s="2" t="s">
        <v>9431</v>
      </c>
      <c r="C7342" s="2">
        <f>YEAR(Data!$D7342)</f>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2">
        <v>18.327599999999997</v>
      </c>
    </row>
    <row r="7343" spans="1:22" ht="14.25" customHeight="1">
      <c r="A7343" s="2">
        <v>7342</v>
      </c>
      <c r="B7343" s="2" t="s">
        <v>9431</v>
      </c>
      <c r="C7343" s="2">
        <f>YEAR(Data!$D7343)</f>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2">
        <v>76.558299999999988</v>
      </c>
    </row>
    <row r="7344" spans="1:22" ht="14.25" customHeight="1">
      <c r="A7344" s="2">
        <v>7343</v>
      </c>
      <c r="B7344" s="2" t="s">
        <v>9431</v>
      </c>
      <c r="C7344" s="2">
        <f>YEAR(Data!$D7344)</f>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2">
        <v>9.2556000000000012</v>
      </c>
    </row>
    <row r="7345" spans="1:22" ht="14.25" customHeight="1">
      <c r="A7345" s="2">
        <v>7344</v>
      </c>
      <c r="B7345" s="2" t="s">
        <v>9432</v>
      </c>
      <c r="C7345" s="2">
        <f>YEAR(Data!$D7345)</f>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2">
        <v>19.188000000000002</v>
      </c>
    </row>
    <row r="7346" spans="1:22" ht="14.25" customHeight="1">
      <c r="A7346" s="2">
        <v>7345</v>
      </c>
      <c r="B7346" s="2" t="s">
        <v>9433</v>
      </c>
      <c r="C7346" s="2">
        <f>YEAR(Data!$D7346)</f>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721.87500000000011</v>
      </c>
      <c r="T7346" s="2">
        <v>6</v>
      </c>
      <c r="U7346" s="2">
        <v>0.45</v>
      </c>
      <c r="V7346" s="2">
        <v>-420</v>
      </c>
    </row>
    <row r="7347" spans="1:22" ht="14.25" customHeight="1">
      <c r="A7347" s="2">
        <v>7346</v>
      </c>
      <c r="B7347" s="2" t="s">
        <v>9433</v>
      </c>
      <c r="C7347" s="2">
        <f>YEAR(Data!$D7347)</f>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2">
        <v>-16.552799999999994</v>
      </c>
    </row>
    <row r="7348" spans="1:22" ht="14.25" customHeight="1">
      <c r="A7348" s="2">
        <v>7347</v>
      </c>
      <c r="B7348" s="2" t="s">
        <v>9433</v>
      </c>
      <c r="C7348" s="2">
        <f>YEAR(Data!$D7348)</f>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13.584000000000001</v>
      </c>
      <c r="T7348" s="2">
        <v>1</v>
      </c>
      <c r="U7348" s="2">
        <v>0.2</v>
      </c>
      <c r="V7348" s="2">
        <v>1.3584000000000001</v>
      </c>
    </row>
    <row r="7349" spans="1:22" ht="14.25" customHeight="1">
      <c r="A7349" s="2">
        <v>7348</v>
      </c>
      <c r="B7349" s="2" t="s">
        <v>9433</v>
      </c>
      <c r="C7349" s="2">
        <f>YEAR(Data!$D7349)</f>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2">
        <v>-12.147000000000009</v>
      </c>
    </row>
    <row r="7350" spans="1:22" ht="14.25" customHeight="1">
      <c r="A7350" s="2">
        <v>7349</v>
      </c>
      <c r="B7350" s="2" t="s">
        <v>9434</v>
      </c>
      <c r="C7350" s="2">
        <f>YEAR(Data!$D7350)</f>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176.77199999999996</v>
      </c>
      <c r="T7350" s="2">
        <v>3</v>
      </c>
      <c r="U7350" s="2">
        <v>0.8</v>
      </c>
      <c r="V7350" s="2">
        <v>-459.60720000000003</v>
      </c>
    </row>
    <row r="7351" spans="1:22" ht="14.25" customHeight="1">
      <c r="A7351" s="2">
        <v>7350</v>
      </c>
      <c r="B7351" s="2" t="s">
        <v>9435</v>
      </c>
      <c r="C7351" s="2">
        <f>YEAR(Data!$D7351)</f>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2">
        <v>19.41</v>
      </c>
    </row>
    <row r="7352" spans="1:22" ht="14.25" customHeight="1">
      <c r="A7352" s="2">
        <v>7351</v>
      </c>
      <c r="B7352" s="2" t="s">
        <v>9435</v>
      </c>
      <c r="C7352" s="2">
        <f>YEAR(Data!$D7352)</f>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2">
        <v>10.511999999999999</v>
      </c>
    </row>
    <row r="7353" spans="1:22" ht="14.25" customHeight="1">
      <c r="A7353" s="2">
        <v>7352</v>
      </c>
      <c r="B7353" s="2" t="s">
        <v>9436</v>
      </c>
      <c r="C7353" s="2">
        <f>YEAR(Data!$D7353)</f>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2">
        <v>43.598100000000002</v>
      </c>
    </row>
    <row r="7354" spans="1:22" ht="14.25" customHeight="1">
      <c r="A7354" s="2">
        <v>7353</v>
      </c>
      <c r="B7354" s="2" t="s">
        <v>9438</v>
      </c>
      <c r="C7354" s="2">
        <f>YEAR(Data!$D7354)</f>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2">
        <v>-81.664000000000044</v>
      </c>
    </row>
    <row r="7355" spans="1:22" ht="14.25" customHeight="1">
      <c r="A7355" s="2">
        <v>7354</v>
      </c>
      <c r="B7355" s="2" t="s">
        <v>9439</v>
      </c>
      <c r="C7355" s="2">
        <f>YEAR(Data!$D7355)</f>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16.520000000000003</v>
      </c>
      <c r="T7355" s="2">
        <v>5</v>
      </c>
      <c r="U7355" s="2">
        <v>0.2</v>
      </c>
      <c r="V7355" s="2">
        <v>5.368999999999998</v>
      </c>
    </row>
    <row r="7356" spans="1:22" ht="14.25" customHeight="1">
      <c r="A7356" s="2">
        <v>7355</v>
      </c>
      <c r="B7356" s="2" t="s">
        <v>9440</v>
      </c>
      <c r="C7356" s="2">
        <f>YEAR(Data!$D7356)</f>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29.900000000000002</v>
      </c>
      <c r="T7356" s="2">
        <v>5</v>
      </c>
      <c r="U7356" s="2">
        <v>0</v>
      </c>
      <c r="V7356" s="2">
        <v>13.454999999999998</v>
      </c>
    </row>
    <row r="7357" spans="1:22" ht="14.25" customHeight="1">
      <c r="A7357" s="2">
        <v>7356</v>
      </c>
      <c r="B7357" s="2" t="s">
        <v>9441</v>
      </c>
      <c r="C7357" s="2">
        <f>YEAR(Data!$D7357)</f>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2">
        <v>52.379999999999995</v>
      </c>
    </row>
    <row r="7358" spans="1:22" ht="14.25" customHeight="1">
      <c r="A7358" s="2">
        <v>7357</v>
      </c>
      <c r="B7358" s="2" t="s">
        <v>9442</v>
      </c>
      <c r="C7358" s="2">
        <f>YEAR(Data!$D7358)</f>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1.4080000000000001</v>
      </c>
      <c r="T7358" s="2">
        <v>1</v>
      </c>
      <c r="U7358" s="2">
        <v>0.2</v>
      </c>
      <c r="V7358" s="2">
        <v>0.15839999999999993</v>
      </c>
    </row>
    <row r="7359" spans="1:22" ht="14.25" customHeight="1">
      <c r="A7359" s="2">
        <v>7358</v>
      </c>
      <c r="B7359" s="2" t="s">
        <v>9442</v>
      </c>
      <c r="C7359" s="2">
        <f>YEAR(Data!$D7359)</f>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2">
        <v>0</v>
      </c>
    </row>
    <row r="7360" spans="1:22" ht="14.25" customHeight="1">
      <c r="A7360" s="2">
        <v>7359</v>
      </c>
      <c r="B7360" s="2" t="s">
        <v>9443</v>
      </c>
      <c r="C7360" s="2">
        <f>YEAR(Data!$D7360)</f>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251.96399999999994</v>
      </c>
      <c r="T7360" s="2">
        <v>6</v>
      </c>
      <c r="U7360" s="2">
        <v>0.4</v>
      </c>
      <c r="V7360" s="2">
        <v>-50.392799999999994</v>
      </c>
    </row>
    <row r="7361" spans="1:22" ht="14.25" customHeight="1">
      <c r="A7361" s="2">
        <v>7360</v>
      </c>
      <c r="B7361" s="2" t="s">
        <v>9443</v>
      </c>
      <c r="C7361" s="2">
        <f>YEAR(Data!$D7361)</f>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2">
        <v>-192.04680000000008</v>
      </c>
    </row>
    <row r="7362" spans="1:22" ht="14.25" customHeight="1">
      <c r="A7362" s="2">
        <v>7361</v>
      </c>
      <c r="B7362" s="2" t="s">
        <v>9444</v>
      </c>
      <c r="C7362" s="2">
        <f>YEAR(Data!$D7362)</f>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2">
        <v>9.3312000000000008</v>
      </c>
    </row>
    <row r="7363" spans="1:22" ht="14.25" customHeight="1">
      <c r="A7363" s="2">
        <v>7362</v>
      </c>
      <c r="B7363" s="2" t="s">
        <v>9444</v>
      </c>
      <c r="C7363" s="2">
        <f>YEAR(Data!$D7363)</f>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194.35200000000003</v>
      </c>
      <c r="T7363" s="2">
        <v>3</v>
      </c>
      <c r="U7363" s="2">
        <v>0.2</v>
      </c>
      <c r="V7363" s="2">
        <v>-36.441000000000031</v>
      </c>
    </row>
    <row r="7364" spans="1:22" ht="14.25" customHeight="1">
      <c r="A7364" s="2">
        <v>7363</v>
      </c>
      <c r="B7364" s="2" t="s">
        <v>9444</v>
      </c>
      <c r="C7364" s="2">
        <f>YEAR(Data!$D7364)</f>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2">
        <v>13.734</v>
      </c>
    </row>
    <row r="7365" spans="1:22" ht="14.25" customHeight="1">
      <c r="A7365" s="2">
        <v>7364</v>
      </c>
      <c r="B7365" s="2" t="s">
        <v>9445</v>
      </c>
      <c r="C7365" s="2">
        <f>YEAR(Data!$D7365)</f>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2">
        <v>-73.706100000000021</v>
      </c>
    </row>
    <row r="7366" spans="1:22" ht="14.25" customHeight="1">
      <c r="A7366" s="2">
        <v>7365</v>
      </c>
      <c r="B7366" s="2" t="s">
        <v>9445</v>
      </c>
      <c r="C7366" s="2">
        <f>YEAR(Data!$D7366)</f>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2">
        <v>2.6927999999999992</v>
      </c>
    </row>
    <row r="7367" spans="1:22" ht="14.25" customHeight="1">
      <c r="A7367" s="2">
        <v>7366</v>
      </c>
      <c r="B7367" s="2" t="s">
        <v>9445</v>
      </c>
      <c r="C7367" s="2">
        <f>YEAR(Data!$D7367)</f>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6.8880000000000017</v>
      </c>
      <c r="T7367" s="2">
        <v>2</v>
      </c>
      <c r="U7367" s="2">
        <v>0.7</v>
      </c>
      <c r="V7367" s="2">
        <v>-5.0511999999999997</v>
      </c>
    </row>
    <row r="7368" spans="1:22" ht="14.25" customHeight="1">
      <c r="A7368" s="2">
        <v>7367</v>
      </c>
      <c r="B7368" s="2" t="s">
        <v>9445</v>
      </c>
      <c r="C7368" s="2">
        <f>YEAR(Data!$D7368)</f>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32.544000000000004</v>
      </c>
      <c r="T7368" s="2">
        <v>2</v>
      </c>
      <c r="U7368" s="2">
        <v>0.2</v>
      </c>
      <c r="V7368" s="2">
        <v>-7.7292000000000041</v>
      </c>
    </row>
    <row r="7369" spans="1:22" ht="14.25" customHeight="1">
      <c r="A7369" s="2">
        <v>7368</v>
      </c>
      <c r="B7369" s="2" t="s">
        <v>9445</v>
      </c>
      <c r="C7369" s="2">
        <f>YEAR(Data!$D7369)</f>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2">
        <v>-24.842999999999961</v>
      </c>
    </row>
    <row r="7370" spans="1:22" ht="14.25" customHeight="1">
      <c r="A7370" s="2">
        <v>7369</v>
      </c>
      <c r="B7370" s="2" t="s">
        <v>9446</v>
      </c>
      <c r="C7370" s="2">
        <f>YEAR(Data!$D7370)</f>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15.570000000000004</v>
      </c>
      <c r="T7370" s="2">
        <v>3</v>
      </c>
      <c r="U7370" s="2">
        <v>0.7</v>
      </c>
      <c r="V7370" s="2">
        <v>-11.936999999999998</v>
      </c>
    </row>
    <row r="7371" spans="1:22" ht="14.25" customHeight="1">
      <c r="A7371" s="2">
        <v>7370</v>
      </c>
      <c r="B7371" s="2" t="s">
        <v>9447</v>
      </c>
      <c r="C7371" s="2">
        <f>YEAR(Data!$D7371)</f>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2">
        <v>1.6704000000000001</v>
      </c>
    </row>
    <row r="7372" spans="1:22" ht="14.25" customHeight="1">
      <c r="A7372" s="2">
        <v>7371</v>
      </c>
      <c r="B7372" s="2" t="s">
        <v>9448</v>
      </c>
      <c r="C7372" s="2">
        <f>YEAR(Data!$D7372)</f>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2">
        <v>74.8142</v>
      </c>
    </row>
    <row r="7373" spans="1:22" ht="14.25" customHeight="1">
      <c r="A7373" s="2">
        <v>7372</v>
      </c>
      <c r="B7373" s="2" t="s">
        <v>9450</v>
      </c>
      <c r="C7373" s="2">
        <f>YEAR(Data!$D7373)</f>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2">
        <v>44.596199999999996</v>
      </c>
    </row>
    <row r="7374" spans="1:22" ht="14.25" customHeight="1">
      <c r="A7374" s="2">
        <v>7373</v>
      </c>
      <c r="B7374" s="2" t="s">
        <v>9450</v>
      </c>
      <c r="C7374" s="2">
        <f>YEAR(Data!$D7374)</f>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61.019999999999996</v>
      </c>
      <c r="T7374" s="2">
        <v>3</v>
      </c>
      <c r="U7374" s="2">
        <v>0</v>
      </c>
      <c r="V7374" s="2">
        <v>0.61019999999999541</v>
      </c>
    </row>
    <row r="7375" spans="1:22" ht="14.25" customHeight="1">
      <c r="A7375" s="2">
        <v>7374</v>
      </c>
      <c r="B7375" s="2" t="s">
        <v>9450</v>
      </c>
      <c r="C7375" s="2">
        <f>YEAR(Data!$D7375)</f>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2">
        <v>31.931899999999988</v>
      </c>
    </row>
    <row r="7376" spans="1:22" ht="14.25" customHeight="1">
      <c r="A7376" s="2">
        <v>7375</v>
      </c>
      <c r="B7376" s="2" t="s">
        <v>9450</v>
      </c>
      <c r="C7376" s="2">
        <f>YEAR(Data!$D7376)</f>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2">
        <v>3.5504999999999995</v>
      </c>
    </row>
    <row r="7377" spans="1:22" ht="14.25" customHeight="1">
      <c r="A7377" s="2">
        <v>7376</v>
      </c>
      <c r="B7377" s="2" t="s">
        <v>9451</v>
      </c>
      <c r="C7377" s="2">
        <f>YEAR(Data!$D7377)</f>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2">
        <v>11.707799999999995</v>
      </c>
    </row>
    <row r="7378" spans="1:22" ht="14.25" customHeight="1">
      <c r="A7378" s="2">
        <v>7377</v>
      </c>
      <c r="B7378" s="2" t="s">
        <v>9452</v>
      </c>
      <c r="C7378" s="2">
        <f>YEAR(Data!$D7378)</f>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54.336000000000006</v>
      </c>
      <c r="T7378" s="2">
        <v>4</v>
      </c>
      <c r="U7378" s="2">
        <v>0.2</v>
      </c>
      <c r="V7378" s="2">
        <v>5.4336000000000002</v>
      </c>
    </row>
    <row r="7379" spans="1:22" ht="14.25" customHeight="1">
      <c r="A7379" s="2">
        <v>7378</v>
      </c>
      <c r="B7379" s="2" t="s">
        <v>9453</v>
      </c>
      <c r="C7379" s="2">
        <f>YEAR(Data!$D7379)</f>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2">
        <v>24.980400000000007</v>
      </c>
    </row>
    <row r="7380" spans="1:22" ht="14.25" customHeight="1">
      <c r="A7380" s="2">
        <v>7379</v>
      </c>
      <c r="B7380" s="2" t="s">
        <v>9454</v>
      </c>
      <c r="C7380" s="2">
        <f>YEAR(Data!$D7380)</f>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10.272000000000002</v>
      </c>
      <c r="T7380" s="2">
        <v>3</v>
      </c>
      <c r="U7380" s="2">
        <v>0.2</v>
      </c>
      <c r="V7380" s="2">
        <v>1.1555999999999984</v>
      </c>
    </row>
    <row r="7381" spans="1:22" ht="14.25" customHeight="1">
      <c r="A7381" s="2">
        <v>7380</v>
      </c>
      <c r="B7381" s="2" t="s">
        <v>9455</v>
      </c>
      <c r="C7381" s="2">
        <f>YEAR(Data!$D7381)</f>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2">
        <v>0.4073999999999991</v>
      </c>
    </row>
    <row r="7382" spans="1:22" ht="14.25" customHeight="1">
      <c r="A7382" s="2">
        <v>7381</v>
      </c>
      <c r="B7382" s="2" t="s">
        <v>9455</v>
      </c>
      <c r="C7382" s="2">
        <f>YEAR(Data!$D7382)</f>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14.399999999999999</v>
      </c>
      <c r="T7382" s="2">
        <v>5</v>
      </c>
      <c r="U7382" s="2">
        <v>0</v>
      </c>
      <c r="V7382" s="2">
        <v>7.056</v>
      </c>
    </row>
    <row r="7383" spans="1:22" ht="14.25" customHeight="1">
      <c r="A7383" s="2">
        <v>7382</v>
      </c>
      <c r="B7383" s="2" t="s">
        <v>9455</v>
      </c>
      <c r="C7383" s="2">
        <f>YEAR(Data!$D7383)</f>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2">
        <v>41.986000000000004</v>
      </c>
    </row>
    <row r="7384" spans="1:22" ht="14.25" customHeight="1">
      <c r="A7384" s="2">
        <v>7383</v>
      </c>
      <c r="B7384" s="2" t="s">
        <v>9455</v>
      </c>
      <c r="C7384" s="2">
        <f>YEAR(Data!$D7384)</f>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2">
        <v>5.0699999999999985</v>
      </c>
    </row>
    <row r="7385" spans="1:22" ht="14.25" customHeight="1">
      <c r="A7385" s="2">
        <v>7384</v>
      </c>
      <c r="B7385" s="2" t="s">
        <v>9455</v>
      </c>
      <c r="C7385" s="2">
        <f>YEAR(Data!$D7385)</f>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2">
        <v>8.4527999999999999</v>
      </c>
    </row>
    <row r="7386" spans="1:22" ht="14.25" customHeight="1">
      <c r="A7386" s="2">
        <v>7385</v>
      </c>
      <c r="B7386" s="2" t="s">
        <v>9455</v>
      </c>
      <c r="C7386" s="2">
        <f>YEAR(Data!$D7386)</f>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2">
        <v>136.07999999999998</v>
      </c>
    </row>
    <row r="7387" spans="1:22" ht="14.25" customHeight="1">
      <c r="A7387" s="2">
        <v>7386</v>
      </c>
      <c r="B7387" s="2" t="s">
        <v>9455</v>
      </c>
      <c r="C7387" s="2">
        <f>YEAR(Data!$D7387)</f>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2">
        <v>8.6435999999999993</v>
      </c>
    </row>
    <row r="7388" spans="1:22" ht="14.25" customHeight="1">
      <c r="A7388" s="2">
        <v>7387</v>
      </c>
      <c r="B7388" s="2" t="s">
        <v>9455</v>
      </c>
      <c r="C7388" s="2">
        <f>YEAR(Data!$D7388)</f>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2">
        <v>100.73160000000001</v>
      </c>
    </row>
    <row r="7389" spans="1:22" ht="14.25" customHeight="1">
      <c r="A7389" s="2">
        <v>7388</v>
      </c>
      <c r="B7389" s="2" t="s">
        <v>9455</v>
      </c>
      <c r="C7389" s="2">
        <f>YEAR(Data!$D7389)</f>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1336.4399999999998</v>
      </c>
      <c r="T7389" s="2">
        <v>14</v>
      </c>
      <c r="U7389" s="2">
        <v>0</v>
      </c>
      <c r="V7389" s="2">
        <v>387.56759999999986</v>
      </c>
    </row>
    <row r="7390" spans="1:22" ht="14.25" customHeight="1">
      <c r="A7390" s="2">
        <v>7389</v>
      </c>
      <c r="B7390" s="2" t="s">
        <v>9455</v>
      </c>
      <c r="C7390" s="2">
        <f>YEAR(Data!$D7390)</f>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2">
        <v>0.29969999999999963</v>
      </c>
    </row>
    <row r="7391" spans="1:22" ht="14.25" customHeight="1">
      <c r="A7391" s="2">
        <v>7390</v>
      </c>
      <c r="B7391" s="2" t="s">
        <v>9456</v>
      </c>
      <c r="C7391" s="2">
        <f>YEAR(Data!$D7391)</f>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2">
        <v>48.795999999999978</v>
      </c>
    </row>
    <row r="7392" spans="1:22" ht="14.25" customHeight="1">
      <c r="A7392" s="2">
        <v>7391</v>
      </c>
      <c r="B7392" s="2" t="s">
        <v>9456</v>
      </c>
      <c r="C7392" s="2">
        <f>YEAR(Data!$D7392)</f>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101.52000000000001</v>
      </c>
      <c r="T7392" s="2">
        <v>5</v>
      </c>
      <c r="U7392" s="2">
        <v>0.2</v>
      </c>
      <c r="V7392" s="2">
        <v>19.034999999999989</v>
      </c>
    </row>
    <row r="7393" spans="1:22" ht="14.25" customHeight="1">
      <c r="A7393" s="2">
        <v>7392</v>
      </c>
      <c r="B7393" s="2" t="s">
        <v>9457</v>
      </c>
      <c r="C7393" s="2">
        <f>YEAR(Data!$D7393)</f>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2">
        <v>23.234999999999992</v>
      </c>
    </row>
    <row r="7394" spans="1:22" ht="14.25" customHeight="1">
      <c r="A7394" s="2">
        <v>7393</v>
      </c>
      <c r="B7394" s="2" t="s">
        <v>9458</v>
      </c>
      <c r="C7394" s="2">
        <f>YEAR(Data!$D7394)</f>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15.700000000000001</v>
      </c>
      <c r="T7394" s="2">
        <v>5</v>
      </c>
      <c r="U7394" s="2">
        <v>0</v>
      </c>
      <c r="V7394" s="2">
        <v>7.0649999999999995</v>
      </c>
    </row>
    <row r="7395" spans="1:22" ht="14.25" customHeight="1">
      <c r="A7395" s="2">
        <v>7394</v>
      </c>
      <c r="B7395" s="2" t="s">
        <v>9458</v>
      </c>
      <c r="C7395" s="2">
        <f>YEAR(Data!$D7395)</f>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59.519999999999996</v>
      </c>
      <c r="T7395" s="2">
        <v>3</v>
      </c>
      <c r="U7395" s="2">
        <v>0</v>
      </c>
      <c r="V7395" s="2">
        <v>15.475200000000001</v>
      </c>
    </row>
    <row r="7396" spans="1:22" ht="14.25" customHeight="1">
      <c r="A7396" s="2">
        <v>7395</v>
      </c>
      <c r="B7396" s="2" t="s">
        <v>9458</v>
      </c>
      <c r="C7396" s="2">
        <f>YEAR(Data!$D7396)</f>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2">
        <v>15.823999999999998</v>
      </c>
    </row>
    <row r="7397" spans="1:22" ht="14.25" customHeight="1">
      <c r="A7397" s="2">
        <v>7396</v>
      </c>
      <c r="B7397" s="2" t="s">
        <v>9459</v>
      </c>
      <c r="C7397" s="2">
        <f>YEAR(Data!$D7397)</f>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2">
        <v>-120.05080000000007</v>
      </c>
    </row>
    <row r="7398" spans="1:22" ht="14.25" customHeight="1">
      <c r="A7398" s="2">
        <v>7397</v>
      </c>
      <c r="B7398" s="2" t="s">
        <v>9459</v>
      </c>
      <c r="C7398" s="2">
        <f>YEAR(Data!$D7398)</f>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2">
        <v>173.32919999999999</v>
      </c>
    </row>
    <row r="7399" spans="1:22" ht="14.25" customHeight="1">
      <c r="A7399" s="2">
        <v>7398</v>
      </c>
      <c r="B7399" s="2" t="s">
        <v>9460</v>
      </c>
      <c r="C7399" s="2">
        <f>YEAR(Data!$D7399)</f>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795.40800000000013</v>
      </c>
      <c r="T7399" s="2">
        <v>6</v>
      </c>
      <c r="U7399" s="2">
        <v>0.2</v>
      </c>
      <c r="V7399" s="2">
        <v>59.655599999999993</v>
      </c>
    </row>
    <row r="7400" spans="1:22" ht="14.25" customHeight="1">
      <c r="A7400" s="2">
        <v>7399</v>
      </c>
      <c r="B7400" s="2" t="s">
        <v>9461</v>
      </c>
      <c r="C7400" s="2">
        <f>YEAR(Data!$D7400)</f>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2">
        <v>12.997800000000003</v>
      </c>
    </row>
    <row r="7401" spans="1:22" ht="14.25" customHeight="1">
      <c r="A7401" s="2">
        <v>7400</v>
      </c>
      <c r="B7401" s="2" t="s">
        <v>9461</v>
      </c>
      <c r="C7401" s="2">
        <f>YEAR(Data!$D7401)</f>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23.840000000000003</v>
      </c>
      <c r="T7401" s="2">
        <v>4</v>
      </c>
      <c r="U7401" s="2">
        <v>0.2</v>
      </c>
      <c r="V7401" s="2">
        <v>3.2779999999999987</v>
      </c>
    </row>
    <row r="7402" spans="1:22" ht="14.25" customHeight="1">
      <c r="A7402" s="2">
        <v>7401</v>
      </c>
      <c r="B7402" s="2" t="s">
        <v>9462</v>
      </c>
      <c r="C7402" s="2">
        <f>YEAR(Data!$D7402)</f>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2">
        <v>14.664200000000001</v>
      </c>
    </row>
    <row r="7403" spans="1:22" ht="14.25" customHeight="1">
      <c r="A7403" s="2">
        <v>7402</v>
      </c>
      <c r="B7403" s="2" t="s">
        <v>9462</v>
      </c>
      <c r="C7403" s="2">
        <f>YEAR(Data!$D7403)</f>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2">
        <v>14.200199999999999</v>
      </c>
    </row>
    <row r="7404" spans="1:22" ht="14.25" customHeight="1">
      <c r="A7404" s="2">
        <v>7403</v>
      </c>
      <c r="B7404" s="2" t="s">
        <v>9463</v>
      </c>
      <c r="C7404" s="2">
        <f>YEAR(Data!$D7404)</f>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2">
        <v>21.035999999999994</v>
      </c>
    </row>
    <row r="7405" spans="1:22" ht="14.25" customHeight="1">
      <c r="A7405" s="2">
        <v>7404</v>
      </c>
      <c r="B7405" s="2" t="s">
        <v>9464</v>
      </c>
      <c r="C7405" s="2">
        <f>YEAR(Data!$D7405)</f>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509.95749999999992</v>
      </c>
      <c r="T7405" s="2">
        <v>5</v>
      </c>
      <c r="U7405" s="2">
        <v>0.15</v>
      </c>
      <c r="V7405" s="2">
        <v>41.996499999999941</v>
      </c>
    </row>
    <row r="7406" spans="1:22" ht="14.25" customHeight="1">
      <c r="A7406" s="2">
        <v>7405</v>
      </c>
      <c r="B7406" s="2" t="s">
        <v>9464</v>
      </c>
      <c r="C7406" s="2">
        <f>YEAR(Data!$D7406)</f>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2">
        <v>34.414800000000007</v>
      </c>
    </row>
    <row r="7407" spans="1:22" ht="14.25" customHeight="1">
      <c r="A7407" s="2">
        <v>7406</v>
      </c>
      <c r="B7407" s="2" t="s">
        <v>9464</v>
      </c>
      <c r="C7407" s="2">
        <f>YEAR(Data!$D7407)</f>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2">
        <v>-6.0980000000000025</v>
      </c>
    </row>
    <row r="7408" spans="1:22" ht="14.25" customHeight="1">
      <c r="A7408" s="2">
        <v>7407</v>
      </c>
      <c r="B7408" s="2" t="s">
        <v>9464</v>
      </c>
      <c r="C7408" s="2">
        <f>YEAR(Data!$D7408)</f>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722.35200000000009</v>
      </c>
      <c r="T7408" s="2">
        <v>3</v>
      </c>
      <c r="U7408" s="2">
        <v>0.2</v>
      </c>
      <c r="V7408" s="2">
        <v>81.264599999999916</v>
      </c>
    </row>
    <row r="7409" spans="1:22" ht="14.25" customHeight="1">
      <c r="A7409" s="2">
        <v>7408</v>
      </c>
      <c r="B7409" s="2" t="s">
        <v>9465</v>
      </c>
      <c r="C7409" s="2">
        <f>YEAR(Data!$D7409)</f>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2">
        <v>4.1760000000000002</v>
      </c>
    </row>
    <row r="7410" spans="1:22" ht="14.25" customHeight="1">
      <c r="A7410" s="2">
        <v>7409</v>
      </c>
      <c r="B7410" s="2" t="s">
        <v>9466</v>
      </c>
      <c r="C7410" s="2">
        <f>YEAR(Data!$D7410)</f>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2">
        <v>11.748799999999989</v>
      </c>
    </row>
    <row r="7411" spans="1:22" ht="14.25" customHeight="1">
      <c r="A7411" s="2">
        <v>7410</v>
      </c>
      <c r="B7411" s="2" t="s">
        <v>9467</v>
      </c>
      <c r="C7411" s="2">
        <f>YEAR(Data!$D7411)</f>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2">
        <v>-94.660500000000013</v>
      </c>
    </row>
    <row r="7412" spans="1:22" ht="14.25" customHeight="1">
      <c r="A7412" s="2">
        <v>7411</v>
      </c>
      <c r="B7412" s="2" t="s">
        <v>9468</v>
      </c>
      <c r="C7412" s="2">
        <f>YEAR(Data!$D7412)</f>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2">
        <v>7.9983999999999895</v>
      </c>
    </row>
    <row r="7413" spans="1:22" ht="14.25" customHeight="1">
      <c r="A7413" s="2">
        <v>7412</v>
      </c>
      <c r="B7413" s="2" t="s">
        <v>9469</v>
      </c>
      <c r="C7413" s="2">
        <f>YEAR(Data!$D7413)</f>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156.79200000000003</v>
      </c>
      <c r="T7413" s="2">
        <v>1</v>
      </c>
      <c r="U7413" s="2">
        <v>0.2</v>
      </c>
      <c r="V7413" s="2">
        <v>17.639099999999985</v>
      </c>
    </row>
    <row r="7414" spans="1:22" ht="14.25" customHeight="1">
      <c r="A7414" s="2">
        <v>7413</v>
      </c>
      <c r="B7414" s="2" t="s">
        <v>9469</v>
      </c>
      <c r="C7414" s="2">
        <f>YEAR(Data!$D7414)</f>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35.360000000000007</v>
      </c>
      <c r="T7414" s="2">
        <v>2</v>
      </c>
      <c r="U7414" s="2">
        <v>0.2</v>
      </c>
      <c r="V7414" s="2">
        <v>-3.0939999999999994</v>
      </c>
    </row>
    <row r="7415" spans="1:22" ht="14.25" customHeight="1">
      <c r="A7415" s="2">
        <v>7414</v>
      </c>
      <c r="B7415" s="2" t="s">
        <v>9469</v>
      </c>
      <c r="C7415" s="2">
        <f>YEAR(Data!$D7415)</f>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13.591999999999999</v>
      </c>
      <c r="T7415" s="2">
        <v>1</v>
      </c>
      <c r="U7415" s="2">
        <v>0.2</v>
      </c>
      <c r="V7415" s="2">
        <v>-0.33980000000000032</v>
      </c>
    </row>
    <row r="7416" spans="1:22" ht="14.25" customHeight="1">
      <c r="A7416" s="2">
        <v>7415</v>
      </c>
      <c r="B7416" s="2" t="s">
        <v>9470</v>
      </c>
      <c r="C7416" s="2">
        <f>YEAR(Data!$D7416)</f>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386.67999999999995</v>
      </c>
      <c r="T7416" s="2">
        <v>2</v>
      </c>
      <c r="U7416" s="2">
        <v>0.3</v>
      </c>
      <c r="V7416" s="2">
        <v>-5.5240000000000293</v>
      </c>
    </row>
    <row r="7417" spans="1:22" ht="14.25" customHeight="1">
      <c r="A7417" s="2">
        <v>7416</v>
      </c>
      <c r="B7417" s="2" t="s">
        <v>9470</v>
      </c>
      <c r="C7417" s="2">
        <f>YEAR(Data!$D7417)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379.96000000000004</v>
      </c>
      <c r="T7417" s="2">
        <v>5</v>
      </c>
      <c r="U7417" s="2">
        <v>0.2</v>
      </c>
      <c r="V7417" s="2">
        <v>47.494999999999919</v>
      </c>
    </row>
    <row r="7418" spans="1:22" ht="14.25" customHeight="1">
      <c r="A7418" s="2">
        <v>7417</v>
      </c>
      <c r="B7418" s="2" t="s">
        <v>9470</v>
      </c>
      <c r="C7418" s="2">
        <f>YEAR(Data!$D7418)</f>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2">
        <v>-116.98049999999998</v>
      </c>
    </row>
    <row r="7419" spans="1:22" ht="14.25" customHeight="1">
      <c r="A7419" s="2">
        <v>7418</v>
      </c>
      <c r="B7419" s="2" t="s">
        <v>9470</v>
      </c>
      <c r="C7419" s="2">
        <f>YEAR(Data!$D7419)</f>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41.240000000000009</v>
      </c>
      <c r="T7419" s="2">
        <v>5</v>
      </c>
      <c r="U7419" s="2">
        <v>0.2</v>
      </c>
      <c r="V7419" s="2">
        <v>13.918499999999998</v>
      </c>
    </row>
    <row r="7420" spans="1:22" ht="14.25" customHeight="1">
      <c r="A7420" s="2">
        <v>7419</v>
      </c>
      <c r="B7420" s="2" t="s">
        <v>9470</v>
      </c>
      <c r="C7420" s="2">
        <f>YEAR(Data!$D7420)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51.897000000000013</v>
      </c>
      <c r="T7420" s="2">
        <v>1</v>
      </c>
      <c r="U7420" s="2">
        <v>0.7</v>
      </c>
      <c r="V7420" s="2">
        <v>-41.517600000000002</v>
      </c>
    </row>
    <row r="7421" spans="1:22" ht="14.25" customHeight="1">
      <c r="A7421" s="2">
        <v>7420</v>
      </c>
      <c r="B7421" s="2" t="s">
        <v>9470</v>
      </c>
      <c r="C7421" s="2">
        <f>YEAR(Data!$D7421)</f>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2">
        <v>-138.13999999999999</v>
      </c>
    </row>
    <row r="7422" spans="1:22" ht="14.25" customHeight="1">
      <c r="A7422" s="2">
        <v>7421</v>
      </c>
      <c r="B7422" s="2" t="s">
        <v>9470</v>
      </c>
      <c r="C7422" s="2">
        <f>YEAR(Data!$D7422)</f>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23.160000000000004</v>
      </c>
      <c r="T7422" s="2">
        <v>5</v>
      </c>
      <c r="U7422" s="2">
        <v>0.7</v>
      </c>
      <c r="V7422" s="2">
        <v>-15.439999999999998</v>
      </c>
    </row>
    <row r="7423" spans="1:22" ht="14.25" customHeight="1">
      <c r="A7423" s="2">
        <v>7422</v>
      </c>
      <c r="B7423" s="2" t="s">
        <v>9470</v>
      </c>
      <c r="C7423" s="2">
        <f>YEAR(Data!$D7423)</f>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2">
        <v>-28.367999999999984</v>
      </c>
    </row>
    <row r="7424" spans="1:22" ht="14.25" customHeight="1">
      <c r="A7424" s="2">
        <v>7423</v>
      </c>
      <c r="B7424" s="2" t="s">
        <v>9470</v>
      </c>
      <c r="C7424" s="2">
        <f>YEAR(Data!$D7424)</f>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2">
        <v>-643.70999999999981</v>
      </c>
    </row>
    <row r="7425" spans="1:22" ht="14.25" customHeight="1">
      <c r="A7425" s="2">
        <v>7424</v>
      </c>
      <c r="B7425" s="2" t="s">
        <v>9473</v>
      </c>
      <c r="C7425" s="2">
        <f>YEAR(Data!$D7425)</f>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2">
        <v>21.949199999999969</v>
      </c>
    </row>
    <row r="7426" spans="1:22" ht="14.25" customHeight="1">
      <c r="A7426" s="2">
        <v>7425</v>
      </c>
      <c r="B7426" s="2" t="s">
        <v>9473</v>
      </c>
      <c r="C7426" s="2">
        <f>YEAR(Data!$D7426)</f>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2">
        <v>6.4176000000000002</v>
      </c>
    </row>
    <row r="7427" spans="1:22" ht="14.25" customHeight="1">
      <c r="A7427" s="2">
        <v>7426</v>
      </c>
      <c r="B7427" s="2" t="s">
        <v>9474</v>
      </c>
      <c r="C7427" s="2">
        <f>YEAR(Data!$D7427)</f>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-6.0890000000000057</v>
      </c>
    </row>
    <row r="7428" spans="1:22" ht="14.25" customHeight="1">
      <c r="A7428" s="2">
        <v>7427</v>
      </c>
      <c r="B7428" s="2" t="s">
        <v>9474</v>
      </c>
      <c r="C7428" s="2">
        <f>YEAR(Data!$D7428)</f>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2">
        <v>-26.169599999999996</v>
      </c>
    </row>
    <row r="7429" spans="1:22" ht="14.25" customHeight="1">
      <c r="A7429" s="2">
        <v>7428</v>
      </c>
      <c r="B7429" s="2" t="s">
        <v>9475</v>
      </c>
      <c r="C7429" s="2">
        <f>YEAR(Data!$D7429)</f>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2">
        <v>5.3720999999999997</v>
      </c>
    </row>
    <row r="7430" spans="1:22" ht="14.25" customHeight="1">
      <c r="A7430" s="2">
        <v>7429</v>
      </c>
      <c r="B7430" s="2" t="s">
        <v>9475</v>
      </c>
      <c r="C7430" s="2">
        <f>YEAR(Data!$D7430)</f>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2">
        <v>14.9156</v>
      </c>
    </row>
    <row r="7431" spans="1:22" ht="14.25" customHeight="1">
      <c r="A7431" s="2">
        <v>7430</v>
      </c>
      <c r="B7431" s="2" t="s">
        <v>9475</v>
      </c>
      <c r="C7431" s="2">
        <f>YEAR(Data!$D7431)</f>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2">
        <v>6.3504000000000005</v>
      </c>
    </row>
    <row r="7432" spans="1:22" ht="14.25" customHeight="1">
      <c r="A7432" s="2">
        <v>7431</v>
      </c>
      <c r="B7432" s="2" t="s">
        <v>9475</v>
      </c>
      <c r="C7432" s="2">
        <f>YEAR(Data!$D7432)</f>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2">
        <v>7.68</v>
      </c>
    </row>
    <row r="7433" spans="1:22" ht="14.25" customHeight="1">
      <c r="A7433" s="2">
        <v>7432</v>
      </c>
      <c r="B7433" s="2" t="s">
        <v>9475</v>
      </c>
      <c r="C7433" s="2">
        <f>YEAR(Data!$D7433)</f>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2">
        <v>8.4942000000000011</v>
      </c>
    </row>
    <row r="7434" spans="1:22" ht="14.25" customHeight="1">
      <c r="A7434" s="2">
        <v>7433</v>
      </c>
      <c r="B7434" s="2" t="s">
        <v>9476</v>
      </c>
      <c r="C7434" s="2">
        <f>YEAR(Data!$D7434)</f>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2">
        <v>-0.94859999999999989</v>
      </c>
    </row>
    <row r="7435" spans="1:22" ht="14.25" customHeight="1">
      <c r="A7435" s="2">
        <v>7434</v>
      </c>
      <c r="B7435" s="2" t="s">
        <v>9476</v>
      </c>
      <c r="C7435" s="2">
        <f>YEAR(Data!$D7435)</f>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9.3450000000000024</v>
      </c>
      <c r="T7435" s="2">
        <v>5</v>
      </c>
      <c r="U7435" s="2">
        <v>0.7</v>
      </c>
      <c r="V7435" s="2">
        <v>-6.5414999999999992</v>
      </c>
    </row>
    <row r="7436" spans="1:22" ht="14.25" customHeight="1">
      <c r="A7436" s="2">
        <v>7435</v>
      </c>
      <c r="B7436" s="2" t="s">
        <v>9477</v>
      </c>
      <c r="C7436" s="2">
        <f>YEAR(Data!$D7436)</f>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2">
        <v>3.0860999999999996</v>
      </c>
    </row>
    <row r="7437" spans="1:22" ht="14.25" customHeight="1">
      <c r="A7437" s="2">
        <v>7436</v>
      </c>
      <c r="B7437" s="2" t="s">
        <v>9477</v>
      </c>
      <c r="C7437" s="2">
        <f>YEAR(Data!$D7437)</f>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23.136000000000003</v>
      </c>
      <c r="T7437" s="2">
        <v>6</v>
      </c>
      <c r="U7437" s="2">
        <v>0.2</v>
      </c>
      <c r="V7437" s="2">
        <v>8.3867999999999991</v>
      </c>
    </row>
    <row r="7438" spans="1:22" ht="14.25" customHeight="1">
      <c r="A7438" s="2">
        <v>7437</v>
      </c>
      <c r="B7438" s="2" t="s">
        <v>9477</v>
      </c>
      <c r="C7438" s="2">
        <f>YEAR(Data!$D7438)</f>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2">
        <v>25.792000000000002</v>
      </c>
    </row>
    <row r="7439" spans="1:22" ht="14.25" customHeight="1">
      <c r="A7439" s="2">
        <v>7438</v>
      </c>
      <c r="B7439" s="2" t="s">
        <v>9478</v>
      </c>
      <c r="C7439" s="2">
        <f>YEAR(Data!$D7439)</f>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2">
        <v>7.2089999999999996</v>
      </c>
    </row>
    <row r="7440" spans="1:22" ht="14.25" customHeight="1">
      <c r="A7440" s="2">
        <v>7439</v>
      </c>
      <c r="B7440" s="2" t="s">
        <v>9479</v>
      </c>
      <c r="C7440" s="2">
        <f>YEAR(Data!$D7440)</f>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46.900000000000006</v>
      </c>
      <c r="T7440" s="2">
        <v>5</v>
      </c>
      <c r="U7440" s="2">
        <v>0</v>
      </c>
      <c r="V7440" s="2">
        <v>13.132000000000001</v>
      </c>
    </row>
    <row r="7441" spans="1:22" ht="14.25" customHeight="1">
      <c r="A7441" s="2">
        <v>7440</v>
      </c>
      <c r="B7441" s="2" t="s">
        <v>9480</v>
      </c>
      <c r="C7441" s="2">
        <f>YEAR(Data!$D7441)</f>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2">
        <v>6.5519999999999996</v>
      </c>
    </row>
    <row r="7442" spans="1:22" ht="14.25" customHeight="1">
      <c r="A7442" s="2">
        <v>7441</v>
      </c>
      <c r="B7442" s="2" t="s">
        <v>9480</v>
      </c>
      <c r="C7442" s="2">
        <f>YEAR(Data!$D7442)</f>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236.52800000000002</v>
      </c>
      <c r="T7442" s="2">
        <v>2</v>
      </c>
      <c r="U7442" s="2">
        <v>0.2</v>
      </c>
      <c r="V7442" s="2">
        <v>-2.9566000000000088</v>
      </c>
    </row>
    <row r="7443" spans="1:22" ht="14.25" customHeight="1">
      <c r="A7443" s="2">
        <v>7442</v>
      </c>
      <c r="B7443" s="2" t="s">
        <v>9481</v>
      </c>
      <c r="C7443" s="2">
        <f>YEAR(Data!$D7443)</f>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2">
        <v>8.6939999999999991</v>
      </c>
    </row>
    <row r="7444" spans="1:22" ht="14.25" customHeight="1">
      <c r="A7444" s="2">
        <v>7443</v>
      </c>
      <c r="B7444" s="2" t="s">
        <v>9482</v>
      </c>
      <c r="C7444" s="2">
        <f>YEAR(Data!$D7444)</f>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2">
        <v>3.7407999999999997</v>
      </c>
    </row>
    <row r="7445" spans="1:22" ht="14.25" customHeight="1">
      <c r="A7445" s="2">
        <v>7444</v>
      </c>
      <c r="B7445" s="2" t="s">
        <v>9482</v>
      </c>
      <c r="C7445" s="2">
        <f>YEAR(Data!$D7445)</f>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237.09600000000003</v>
      </c>
      <c r="T7445" s="2">
        <v>3</v>
      </c>
      <c r="U7445" s="2">
        <v>0.2</v>
      </c>
      <c r="V7445" s="2">
        <v>20.745899999999985</v>
      </c>
    </row>
    <row r="7446" spans="1:22" ht="14.25" customHeight="1">
      <c r="A7446" s="2">
        <v>7445</v>
      </c>
      <c r="B7446" s="2" t="s">
        <v>9483</v>
      </c>
      <c r="C7446" s="2">
        <f>YEAR(Data!$D7446)</f>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5.1840000000000011</v>
      </c>
      <c r="T7446" s="2">
        <v>1</v>
      </c>
      <c r="U7446" s="2">
        <v>0.2</v>
      </c>
      <c r="V7446" s="2">
        <v>1.8144</v>
      </c>
    </row>
    <row r="7447" spans="1:22" ht="14.25" customHeight="1">
      <c r="A7447" s="2">
        <v>7446</v>
      </c>
      <c r="B7447" s="2" t="s">
        <v>9483</v>
      </c>
      <c r="C7447" s="2">
        <f>YEAR(Data!$D7447)</f>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2">
        <v>23.7742</v>
      </c>
    </row>
    <row r="7448" spans="1:22" ht="14.25" customHeight="1">
      <c r="A7448" s="2">
        <v>7447</v>
      </c>
      <c r="B7448" s="2" t="s">
        <v>9483</v>
      </c>
      <c r="C7448" s="2">
        <f>YEAR(Data!$D7448)</f>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22.200000000000003</v>
      </c>
      <c r="T7448" s="2">
        <v>1</v>
      </c>
      <c r="U7448" s="2">
        <v>0.6</v>
      </c>
      <c r="V7448" s="2">
        <v>-26.084999999999994</v>
      </c>
    </row>
    <row r="7449" spans="1:22" ht="14.25" customHeight="1">
      <c r="A7449" s="2">
        <v>7448</v>
      </c>
      <c r="B7449" s="2" t="s">
        <v>9483</v>
      </c>
      <c r="C7449" s="2">
        <f>YEAR(Data!$D7449)</f>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2">
        <v>146.79</v>
      </c>
    </row>
    <row r="7450" spans="1:22" ht="14.25" customHeight="1">
      <c r="A7450" s="2">
        <v>7449</v>
      </c>
      <c r="B7450" s="2" t="s">
        <v>9484</v>
      </c>
      <c r="C7450" s="2">
        <f>YEAR(Data!$D7450)</f>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88.920000000000016</v>
      </c>
      <c r="T7450" s="2">
        <v>5</v>
      </c>
      <c r="U7450" s="2">
        <v>0.2</v>
      </c>
      <c r="V7450" s="2">
        <v>14.449499999999986</v>
      </c>
    </row>
    <row r="7451" spans="1:22" ht="14.25" customHeight="1">
      <c r="A7451" s="2">
        <v>7450</v>
      </c>
      <c r="B7451" s="2" t="s">
        <v>9485</v>
      </c>
      <c r="C7451" s="2">
        <f>YEAR(Data!$D7451)</f>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3.2213999999999996</v>
      </c>
    </row>
    <row r="7452" spans="1:22" ht="14.25" customHeight="1">
      <c r="A7452" s="2">
        <v>7451</v>
      </c>
      <c r="B7452" s="2" t="s">
        <v>9485</v>
      </c>
      <c r="C7452" s="2">
        <f>YEAR(Data!$D7452)</f>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2">
        <v>-77.333000000000013</v>
      </c>
    </row>
    <row r="7453" spans="1:22" ht="14.25" customHeight="1">
      <c r="A7453" s="2">
        <v>7452</v>
      </c>
      <c r="B7453" s="2" t="s">
        <v>9485</v>
      </c>
      <c r="C7453" s="2">
        <f>YEAR(Data!$D7453)</f>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5.7999999999999989</v>
      </c>
      <c r="T7453" s="2">
        <v>5</v>
      </c>
      <c r="U7453" s="2">
        <v>0.8</v>
      </c>
      <c r="V7453" s="2">
        <v>-10.15</v>
      </c>
    </row>
    <row r="7454" spans="1:22" ht="14.25" customHeight="1">
      <c r="A7454" s="2">
        <v>7453</v>
      </c>
      <c r="B7454" s="2" t="s">
        <v>9485</v>
      </c>
      <c r="C7454" s="2">
        <f>YEAR(Data!$D7454)</f>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2">
        <v>88.48500000000007</v>
      </c>
    </row>
    <row r="7455" spans="1:22" ht="14.25" customHeight="1">
      <c r="A7455" s="2">
        <v>7454</v>
      </c>
      <c r="B7455" s="2" t="s">
        <v>9486</v>
      </c>
      <c r="C7455" s="2">
        <f>YEAR(Data!$D7455)</f>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2">
        <v>16.703999999999986</v>
      </c>
    </row>
    <row r="7456" spans="1:22" ht="14.25" customHeight="1">
      <c r="A7456" s="2">
        <v>7455</v>
      </c>
      <c r="B7456" s="2" t="s">
        <v>9487</v>
      </c>
      <c r="C7456" s="2">
        <f>YEAR(Data!$D7456)</f>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9.2480000000000011</v>
      </c>
      <c r="T7456" s="2">
        <v>4</v>
      </c>
      <c r="U7456" s="2">
        <v>0.2</v>
      </c>
      <c r="V7456" s="2">
        <v>3.1212</v>
      </c>
    </row>
    <row r="7457" spans="1:22" ht="14.25" customHeight="1">
      <c r="A7457" s="2">
        <v>7456</v>
      </c>
      <c r="B7457" s="2" t="s">
        <v>9487</v>
      </c>
      <c r="C7457" s="2">
        <f>YEAR(Data!$D7457)</f>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2">
        <v>51.831200000000024</v>
      </c>
    </row>
    <row r="7458" spans="1:22" ht="14.25" customHeight="1">
      <c r="A7458" s="2">
        <v>7457</v>
      </c>
      <c r="B7458" s="2" t="s">
        <v>9488</v>
      </c>
      <c r="C7458" s="2">
        <f>YEAR(Data!$D7458)</f>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2">
        <v>148.10640000000001</v>
      </c>
    </row>
    <row r="7459" spans="1:22" ht="14.25" customHeight="1">
      <c r="A7459" s="2">
        <v>7458</v>
      </c>
      <c r="B7459" s="2" t="s">
        <v>9488</v>
      </c>
      <c r="C7459" s="2">
        <f>YEAR(Data!$D7459)</f>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2">
        <v>4.57</v>
      </c>
    </row>
    <row r="7460" spans="1:22" ht="14.25" customHeight="1">
      <c r="A7460" s="2">
        <v>7459</v>
      </c>
      <c r="B7460" s="2" t="s">
        <v>9488</v>
      </c>
      <c r="C7460" s="2">
        <f>YEAR(Data!$D7460)</f>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2">
        <v>119.68599999999989</v>
      </c>
    </row>
    <row r="7461" spans="1:22" ht="14.25" customHeight="1">
      <c r="A7461" s="2">
        <v>7460</v>
      </c>
      <c r="B7461" s="2" t="s">
        <v>9488</v>
      </c>
      <c r="C7461" s="2">
        <f>YEAR(Data!$D7461)</f>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2">
        <v>125.58240000000001</v>
      </c>
    </row>
    <row r="7462" spans="1:22" ht="14.25" customHeight="1">
      <c r="A7462" s="2">
        <v>7461</v>
      </c>
      <c r="B7462" s="2" t="s">
        <v>9489</v>
      </c>
      <c r="C7462" s="2">
        <f>YEAR(Data!$D7462)</f>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639.96800000000007</v>
      </c>
      <c r="T7462" s="2">
        <v>4</v>
      </c>
      <c r="U7462" s="2">
        <v>0.2</v>
      </c>
      <c r="V7462" s="2">
        <v>215.98919999999998</v>
      </c>
    </row>
    <row r="7463" spans="1:22" ht="14.25" customHeight="1">
      <c r="A7463" s="2">
        <v>7462</v>
      </c>
      <c r="B7463" s="2" t="s">
        <v>9489</v>
      </c>
      <c r="C7463" s="2">
        <f>YEAR(Data!$D7463)</f>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2">
        <v>24.269599999999997</v>
      </c>
    </row>
    <row r="7464" spans="1:22" ht="14.25" customHeight="1">
      <c r="A7464" s="2">
        <v>7463</v>
      </c>
      <c r="B7464" s="2" t="s">
        <v>9490</v>
      </c>
      <c r="C7464" s="2">
        <f>YEAR(Data!$D7464)</f>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538.92000000000007</v>
      </c>
      <c r="T7464" s="2">
        <v>9</v>
      </c>
      <c r="U7464" s="2">
        <v>0</v>
      </c>
      <c r="V7464" s="2">
        <v>80.837999999999994</v>
      </c>
    </row>
    <row r="7465" spans="1:22" ht="14.25" customHeight="1">
      <c r="A7465" s="2">
        <v>7464</v>
      </c>
      <c r="B7465" s="2" t="s">
        <v>9491</v>
      </c>
      <c r="C7465" s="2">
        <f>YEAR(Data!$D7465)</f>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2">
        <v>3.7200000000000006</v>
      </c>
    </row>
    <row r="7466" spans="1:22" ht="14.25" customHeight="1">
      <c r="A7466" s="2">
        <v>7465</v>
      </c>
      <c r="B7466" s="2" t="s">
        <v>9491</v>
      </c>
      <c r="C7466" s="2">
        <f>YEAR(Data!$D7466)</f>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2">
        <v>15.407999999999998</v>
      </c>
    </row>
    <row r="7467" spans="1:22" ht="14.25" customHeight="1">
      <c r="A7467" s="2">
        <v>7466</v>
      </c>
      <c r="B7467" s="2" t="s">
        <v>9491</v>
      </c>
      <c r="C7467" s="2">
        <f>YEAR(Data!$D7467)</f>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2">
        <v>65.435000000000002</v>
      </c>
    </row>
    <row r="7468" spans="1:22" ht="14.25" customHeight="1">
      <c r="A7468" s="2">
        <v>7467</v>
      </c>
      <c r="B7468" s="2" t="s">
        <v>9492</v>
      </c>
      <c r="C7468" s="2">
        <f>YEAR(Data!$D7468)</f>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2">
        <v>23.716800000000006</v>
      </c>
    </row>
    <row r="7469" spans="1:22" ht="14.25" customHeight="1">
      <c r="A7469" s="2">
        <v>7468</v>
      </c>
      <c r="B7469" s="2" t="s">
        <v>9493</v>
      </c>
      <c r="C7469" s="2">
        <f>YEAR(Data!$D7469)</f>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2">
        <v>11.872799999999998</v>
      </c>
    </row>
    <row r="7470" spans="1:22" ht="14.25" customHeight="1">
      <c r="A7470" s="2">
        <v>7469</v>
      </c>
      <c r="B7470" s="2" t="s">
        <v>9494</v>
      </c>
      <c r="C7470" s="2">
        <f>YEAR(Data!$D7470)</f>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14.940000000000001</v>
      </c>
      <c r="T7470" s="2">
        <v>3</v>
      </c>
      <c r="U7470" s="2">
        <v>0</v>
      </c>
      <c r="V7470" s="2">
        <v>7.0218000000000007</v>
      </c>
    </row>
    <row r="7471" spans="1:22" ht="14.25" customHeight="1">
      <c r="A7471" s="2">
        <v>7470</v>
      </c>
      <c r="B7471" s="2" t="s">
        <v>9494</v>
      </c>
      <c r="C7471" s="2">
        <f>YEAR(Data!$D7471)</f>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2">
        <v>6.2608000000000015</v>
      </c>
    </row>
    <row r="7472" spans="1:22" ht="14.25" customHeight="1">
      <c r="A7472" s="2">
        <v>7471</v>
      </c>
      <c r="B7472" s="2" t="s">
        <v>9495</v>
      </c>
      <c r="C7472" s="2">
        <f>YEAR(Data!$D7472)</f>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2">
        <v>-2.8608000000000002</v>
      </c>
    </row>
    <row r="7473" spans="1:22" ht="14.25" customHeight="1">
      <c r="A7473" s="2">
        <v>7472</v>
      </c>
      <c r="B7473" s="2" t="s">
        <v>9495</v>
      </c>
      <c r="C7473" s="2">
        <f>YEAR(Data!$D7473)</f>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2">
        <v>-29.436800000000012</v>
      </c>
    </row>
    <row r="7474" spans="1:22" ht="14.25" customHeight="1">
      <c r="A7474" s="2">
        <v>7473</v>
      </c>
      <c r="B7474" s="2" t="s">
        <v>9496</v>
      </c>
      <c r="C7474" s="2">
        <f>YEAR(Data!$D7474)</f>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2">
        <v>449.9849999999999</v>
      </c>
    </row>
    <row r="7475" spans="1:22" ht="14.25" customHeight="1">
      <c r="A7475" s="2">
        <v>7474</v>
      </c>
      <c r="B7475" s="2" t="s">
        <v>9497</v>
      </c>
      <c r="C7475" s="2">
        <f>YEAR(Data!$D7475)</f>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13.568000000000001</v>
      </c>
      <c r="T7475" s="2">
        <v>4</v>
      </c>
      <c r="U7475" s="2">
        <v>0.2</v>
      </c>
      <c r="V7475" s="2">
        <v>3.2223999999999995</v>
      </c>
    </row>
    <row r="7476" spans="1:22" ht="14.25" customHeight="1">
      <c r="A7476" s="2">
        <v>7475</v>
      </c>
      <c r="B7476" s="2" t="s">
        <v>9498</v>
      </c>
      <c r="C7476" s="2">
        <f>YEAR(Data!$D7476)</f>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2">
        <v>746.40779999999972</v>
      </c>
    </row>
    <row r="7477" spans="1:22" ht="14.25" customHeight="1">
      <c r="A7477" s="2">
        <v>7476</v>
      </c>
      <c r="B7477" s="2" t="s">
        <v>9498</v>
      </c>
      <c r="C7477" s="2">
        <f>YEAR(Data!$D7477)</f>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2">
        <v>274.49099999999999</v>
      </c>
    </row>
    <row r="7478" spans="1:22" ht="14.25" customHeight="1">
      <c r="A7478" s="2">
        <v>7477</v>
      </c>
      <c r="B7478" s="2" t="s">
        <v>9498</v>
      </c>
      <c r="C7478" s="2">
        <f>YEAR(Data!$D7478)</f>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2">
        <v>1.4796000000000005</v>
      </c>
    </row>
    <row r="7479" spans="1:22" ht="14.25" customHeight="1">
      <c r="A7479" s="2">
        <v>7478</v>
      </c>
      <c r="B7479" s="2" t="s">
        <v>9498</v>
      </c>
      <c r="C7479" s="2">
        <f>YEAR(Data!$D7479)</f>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113.67419999999998</v>
      </c>
    </row>
    <row r="7480" spans="1:22" ht="14.25" customHeight="1">
      <c r="A7480" s="2">
        <v>7479</v>
      </c>
      <c r="B7480" s="2" t="s">
        <v>9498</v>
      </c>
      <c r="C7480" s="2">
        <f>YEAR(Data!$D7480)</f>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2">
        <v>204.10919999999999</v>
      </c>
    </row>
    <row r="7481" spans="1:22" ht="14.25" customHeight="1">
      <c r="A7481" s="2">
        <v>7480</v>
      </c>
      <c r="B7481" s="2" t="s">
        <v>9498</v>
      </c>
      <c r="C7481" s="2">
        <f>YEAR(Data!$D7481)</f>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2">
        <v>0.31119999999999948</v>
      </c>
    </row>
    <row r="7482" spans="1:22" ht="14.25" customHeight="1">
      <c r="A7482" s="2">
        <v>7481</v>
      </c>
      <c r="B7482" s="2" t="s">
        <v>9498</v>
      </c>
      <c r="C7482" s="2">
        <f>YEAR(Data!$D7482)</f>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2">
        <v>3.0084</v>
      </c>
    </row>
    <row r="7483" spans="1:22" ht="14.25" customHeight="1">
      <c r="A7483" s="2">
        <v>7482</v>
      </c>
      <c r="B7483" s="2" t="s">
        <v>9499</v>
      </c>
      <c r="C7483" s="2">
        <f>YEAR(Data!$D7483)</f>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2">
        <v>5.7509999999999994</v>
      </c>
    </row>
    <row r="7484" spans="1:22" ht="14.25" customHeight="1">
      <c r="A7484" s="2">
        <v>7483</v>
      </c>
      <c r="B7484" s="2" t="s">
        <v>9500</v>
      </c>
      <c r="C7484" s="2">
        <f>YEAR(Data!$D7484)</f>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6.9239999999999995</v>
      </c>
    </row>
    <row r="7485" spans="1:22" ht="14.25" customHeight="1">
      <c r="A7485" s="2">
        <v>7484</v>
      </c>
      <c r="B7485" s="2" t="s">
        <v>9501</v>
      </c>
      <c r="C7485" s="2">
        <f>YEAR(Data!$D7485)</f>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2">
        <v>-108.26620000000001</v>
      </c>
    </row>
    <row r="7486" spans="1:22" ht="14.25" customHeight="1">
      <c r="A7486" s="2">
        <v>7485</v>
      </c>
      <c r="B7486" s="2" t="s">
        <v>9502</v>
      </c>
      <c r="C7486" s="2">
        <f>YEAR(Data!$D7486)</f>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2">
        <v>0.86799999999999988</v>
      </c>
    </row>
    <row r="7487" spans="1:22" ht="14.25" customHeight="1">
      <c r="A7487" s="2">
        <v>7486</v>
      </c>
      <c r="B7487" s="2" t="s">
        <v>9502</v>
      </c>
      <c r="C7487" s="2">
        <f>YEAR(Data!$D7487)</f>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2">
        <v>12.690999999999999</v>
      </c>
    </row>
    <row r="7488" spans="1:22" ht="14.25" customHeight="1">
      <c r="A7488" s="2">
        <v>7487</v>
      </c>
      <c r="B7488" s="2" t="s">
        <v>9504</v>
      </c>
      <c r="C7488" s="2">
        <f>YEAR(Data!$D7488)</f>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29.900000000000002</v>
      </c>
      <c r="T7488" s="2">
        <v>5</v>
      </c>
      <c r="U7488" s="2">
        <v>0</v>
      </c>
      <c r="V7488" s="2">
        <v>14.651</v>
      </c>
    </row>
    <row r="7489" spans="1:22" ht="14.25" customHeight="1">
      <c r="A7489" s="2">
        <v>7488</v>
      </c>
      <c r="B7489" s="2" t="s">
        <v>9504</v>
      </c>
      <c r="C7489" s="2">
        <f>YEAR(Data!$D7489)</f>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2">
        <v>517.47930000000008</v>
      </c>
    </row>
    <row r="7490" spans="1:22" ht="14.25" customHeight="1">
      <c r="A7490" s="2">
        <v>7489</v>
      </c>
      <c r="B7490" s="2" t="s">
        <v>9504</v>
      </c>
      <c r="C7490" s="2">
        <f>YEAR(Data!$D7490)</f>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2">
        <v>-105.31639999999993</v>
      </c>
    </row>
    <row r="7491" spans="1:22" ht="14.25" customHeight="1">
      <c r="A7491" s="2">
        <v>7490</v>
      </c>
      <c r="B7491" s="2" t="s">
        <v>9505</v>
      </c>
      <c r="C7491" s="2">
        <f>YEAR(Data!$D7491)</f>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2">
        <v>6.2208000000000006</v>
      </c>
    </row>
    <row r="7492" spans="1:22" ht="14.25" customHeight="1">
      <c r="A7492" s="2">
        <v>7491</v>
      </c>
      <c r="B7492" s="2" t="s">
        <v>9506</v>
      </c>
      <c r="C7492" s="2">
        <f>YEAR(Data!$D7492)</f>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33.070799999999991</v>
      </c>
    </row>
    <row r="7493" spans="1:22" ht="14.25" customHeight="1">
      <c r="A7493" s="2">
        <v>7492</v>
      </c>
      <c r="B7493" s="2" t="s">
        <v>9507</v>
      </c>
      <c r="C7493" s="2">
        <f>YEAR(Data!$D7493)</f>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2">
        <v>5.9969999999999857</v>
      </c>
    </row>
    <row r="7494" spans="1:22" ht="14.25" customHeight="1">
      <c r="A7494" s="2">
        <v>7493</v>
      </c>
      <c r="B7494" s="2" t="s">
        <v>9508</v>
      </c>
      <c r="C7494" s="2">
        <f>YEAR(Data!$D7494)</f>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10.272000000000002</v>
      </c>
      <c r="T7494" s="2">
        <v>3</v>
      </c>
      <c r="U7494" s="2">
        <v>0.2</v>
      </c>
      <c r="V7494" s="2">
        <v>3.2099999999999982</v>
      </c>
    </row>
    <row r="7495" spans="1:22" ht="14.25" customHeight="1">
      <c r="A7495" s="2">
        <v>7494</v>
      </c>
      <c r="B7495" s="2" t="s">
        <v>9508</v>
      </c>
      <c r="C7495" s="2">
        <f>YEAR(Data!$D7495)</f>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2">
        <v>-65.853000000000009</v>
      </c>
    </row>
    <row r="7496" spans="1:22" ht="14.25" customHeight="1">
      <c r="A7496" s="2">
        <v>7495</v>
      </c>
      <c r="B7496" s="2" t="s">
        <v>9508</v>
      </c>
      <c r="C7496" s="2">
        <f>YEAR(Data!$D7496)</f>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1.5559999999999996</v>
      </c>
      <c r="T7496" s="2">
        <v>2</v>
      </c>
      <c r="U7496" s="2">
        <v>0.8</v>
      </c>
      <c r="V7496" s="2">
        <v>-4.2012</v>
      </c>
    </row>
    <row r="7497" spans="1:22" ht="14.25" customHeight="1">
      <c r="A7497" s="2">
        <v>7496</v>
      </c>
      <c r="B7497" s="2" t="s">
        <v>9509</v>
      </c>
      <c r="C7497" s="2">
        <f>YEAR(Data!$D7497)</f>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4.4479999999999995</v>
      </c>
      <c r="T7497" s="2">
        <v>2</v>
      </c>
      <c r="U7497" s="2">
        <v>0.2</v>
      </c>
      <c r="V7497" s="2">
        <v>1.4455999999999996</v>
      </c>
    </row>
    <row r="7498" spans="1:22" ht="14.25" customHeight="1">
      <c r="A7498" s="2">
        <v>7497</v>
      </c>
      <c r="B7498" s="2" t="s">
        <v>9509</v>
      </c>
      <c r="C7498" s="2">
        <f>YEAR(Data!$D7498)</f>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2">
        <v>49.804199999999994</v>
      </c>
    </row>
    <row r="7499" spans="1:22" ht="14.25" customHeight="1">
      <c r="A7499" s="2">
        <v>7498</v>
      </c>
      <c r="B7499" s="2" t="s">
        <v>9509</v>
      </c>
      <c r="C7499" s="2">
        <f>YEAR(Data!$D7499)</f>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2">
        <v>2.3311999999999999</v>
      </c>
    </row>
    <row r="7500" spans="1:22" ht="14.25" customHeight="1">
      <c r="A7500" s="2">
        <v>7499</v>
      </c>
      <c r="B7500" s="2" t="s">
        <v>9509</v>
      </c>
      <c r="C7500" s="2">
        <f>YEAR(Data!$D7500)</f>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2">
        <v>20.856799999999993</v>
      </c>
    </row>
    <row r="7501" spans="1:22" ht="14.25" customHeight="1">
      <c r="A7501" s="2">
        <v>7500</v>
      </c>
      <c r="B7501" s="2" t="s">
        <v>9509</v>
      </c>
      <c r="C7501" s="2">
        <f>YEAR(Data!$D7501)</f>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2">
        <v>7.9128000000000007</v>
      </c>
    </row>
    <row r="7502" spans="1:22" ht="14.25" customHeight="1">
      <c r="A7502" s="2">
        <v>7501</v>
      </c>
      <c r="B7502" s="2" t="s">
        <v>9509</v>
      </c>
      <c r="C7502" s="2">
        <f>YEAR(Data!$D7502)</f>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2">
        <v>19.735800000000005</v>
      </c>
    </row>
    <row r="7503" spans="1:22" ht="14.25" customHeight="1">
      <c r="A7503" s="2">
        <v>7502</v>
      </c>
      <c r="B7503" s="2" t="s">
        <v>9509</v>
      </c>
      <c r="C7503" s="2">
        <f>YEAR(Data!$D7503)</f>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470.37600000000009</v>
      </c>
      <c r="T7503" s="2">
        <v>3</v>
      </c>
      <c r="U7503" s="2">
        <v>0.2</v>
      </c>
      <c r="V7503" s="2">
        <v>52.917299999999955</v>
      </c>
    </row>
    <row r="7504" spans="1:22" ht="14.25" customHeight="1">
      <c r="A7504" s="2">
        <v>7503</v>
      </c>
      <c r="B7504" s="2" t="s">
        <v>9510</v>
      </c>
      <c r="C7504" s="2">
        <f>YEAR(Data!$D7504)</f>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2">
        <v>2.0671999999999997</v>
      </c>
    </row>
    <row r="7505" spans="1:22" ht="14.25" customHeight="1">
      <c r="A7505" s="2">
        <v>7504</v>
      </c>
      <c r="B7505" s="2" t="s">
        <v>9510</v>
      </c>
      <c r="C7505" s="2">
        <f>YEAR(Data!$D7505)</f>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2">
        <v>18.539099999999991</v>
      </c>
    </row>
    <row r="7506" spans="1:22" ht="14.25" customHeight="1">
      <c r="A7506" s="2">
        <v>7505</v>
      </c>
      <c r="B7506" s="2" t="s">
        <v>9511</v>
      </c>
      <c r="C7506" s="2">
        <f>YEAR(Data!$D7506)</f>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2">
        <v>11.68</v>
      </c>
    </row>
    <row r="7507" spans="1:22" ht="14.25" customHeight="1">
      <c r="A7507" s="2">
        <v>7506</v>
      </c>
      <c r="B7507" s="2" t="s">
        <v>9513</v>
      </c>
      <c r="C7507" s="2">
        <f>YEAR(Data!$D7507)</f>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12.175999999999998</v>
      </c>
      <c r="T7507" s="2">
        <v>4</v>
      </c>
      <c r="U7507" s="2">
        <v>0.8</v>
      </c>
      <c r="V7507" s="2">
        <v>-18.872800000000009</v>
      </c>
    </row>
    <row r="7508" spans="1:22" ht="14.25" customHeight="1">
      <c r="A7508" s="2">
        <v>7507</v>
      </c>
      <c r="B7508" s="2" t="s">
        <v>9514</v>
      </c>
      <c r="C7508" s="2">
        <f>YEAR(Data!$D7508)</f>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2">
        <v>5.2181999999999924</v>
      </c>
    </row>
    <row r="7509" spans="1:22" ht="14.25" customHeight="1">
      <c r="A7509" s="2">
        <v>7508</v>
      </c>
      <c r="B7509" s="2" t="s">
        <v>9514</v>
      </c>
      <c r="C7509" s="2">
        <f>YEAR(Data!$D7509)</f>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2">
        <v>105.24679999999995</v>
      </c>
    </row>
    <row r="7510" spans="1:22" ht="14.25" customHeight="1">
      <c r="A7510" s="2">
        <v>7509</v>
      </c>
      <c r="B7510" s="2" t="s">
        <v>9515</v>
      </c>
      <c r="C7510" s="2">
        <f>YEAR(Data!$D7510)</f>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9.2480000000000011</v>
      </c>
      <c r="T7510" s="2">
        <v>2</v>
      </c>
      <c r="U7510" s="2">
        <v>0.2</v>
      </c>
      <c r="V7510" s="2">
        <v>3.3524000000000003</v>
      </c>
    </row>
    <row r="7511" spans="1:22" ht="14.25" customHeight="1">
      <c r="A7511" s="2">
        <v>7510</v>
      </c>
      <c r="B7511" s="2" t="s">
        <v>9515</v>
      </c>
      <c r="C7511" s="2">
        <f>YEAR(Data!$D7511)</f>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2">
        <v>-377.98919999999998</v>
      </c>
    </row>
    <row r="7512" spans="1:22" ht="14.25" customHeight="1">
      <c r="A7512" s="2">
        <v>7511</v>
      </c>
      <c r="B7512" s="2" t="s">
        <v>9515</v>
      </c>
      <c r="C7512" s="2">
        <f>YEAR(Data!$D7512)</f>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62.040000000000006</v>
      </c>
      <c r="T7512" s="2">
        <v>5</v>
      </c>
      <c r="U7512" s="2">
        <v>0.2</v>
      </c>
      <c r="V7512" s="2">
        <v>4.6530000000000022</v>
      </c>
    </row>
    <row r="7513" spans="1:22" ht="14.25" customHeight="1">
      <c r="A7513" s="2">
        <v>7512</v>
      </c>
      <c r="B7513" s="2" t="s">
        <v>9515</v>
      </c>
      <c r="C7513" s="2">
        <f>YEAR(Data!$D7513)</f>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396.92000000000007</v>
      </c>
      <c r="T7513" s="2">
        <v>5</v>
      </c>
      <c r="U7513" s="2">
        <v>0.2</v>
      </c>
      <c r="V7513" s="2">
        <v>148.845</v>
      </c>
    </row>
    <row r="7514" spans="1:22" ht="14.25" customHeight="1">
      <c r="A7514" s="2">
        <v>7513</v>
      </c>
      <c r="B7514" s="2" t="s">
        <v>9515</v>
      </c>
      <c r="C7514" s="2">
        <f>YEAR(Data!$D7514)</f>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2">
        <v>17.959200000000003</v>
      </c>
    </row>
    <row r="7515" spans="1:22" ht="14.25" customHeight="1">
      <c r="A7515" s="2">
        <v>7514</v>
      </c>
      <c r="B7515" s="2" t="s">
        <v>9515</v>
      </c>
      <c r="C7515" s="2">
        <f>YEAR(Data!$D7515)</f>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13.120000000000001</v>
      </c>
      <c r="T7515" s="2">
        <v>5</v>
      </c>
      <c r="U7515" s="2">
        <v>0.2</v>
      </c>
      <c r="V7515" s="2">
        <v>2.1319999999999988</v>
      </c>
    </row>
    <row r="7516" spans="1:22" ht="14.25" customHeight="1">
      <c r="A7516" s="2">
        <v>7515</v>
      </c>
      <c r="B7516" s="2" t="s">
        <v>9516</v>
      </c>
      <c r="C7516" s="2">
        <f>YEAR(Data!$D7516)</f>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2">
        <v>13.505599999999999</v>
      </c>
    </row>
    <row r="7517" spans="1:22" ht="14.25" customHeight="1">
      <c r="A7517" s="2">
        <v>7516</v>
      </c>
      <c r="B7517" s="2" t="s">
        <v>9516</v>
      </c>
      <c r="C7517" s="2">
        <f>YEAR(Data!$D7517)</f>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214.89999999999998</v>
      </c>
      <c r="T7517" s="2">
        <v>5</v>
      </c>
      <c r="U7517" s="2">
        <v>0</v>
      </c>
      <c r="V7517" s="2">
        <v>62.32099999999997</v>
      </c>
    </row>
    <row r="7518" spans="1:22" ht="14.25" customHeight="1">
      <c r="A7518" s="2">
        <v>7517</v>
      </c>
      <c r="B7518" s="2" t="s">
        <v>9516</v>
      </c>
      <c r="C7518" s="2">
        <f>YEAR(Data!$D7518)</f>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2">
        <v>7.4824000000000002</v>
      </c>
    </row>
    <row r="7519" spans="1:22" ht="14.25" customHeight="1">
      <c r="A7519" s="2">
        <v>7518</v>
      </c>
      <c r="B7519" s="2" t="s">
        <v>9516</v>
      </c>
      <c r="C7519" s="2">
        <f>YEAR(Data!$D7519)</f>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2">
        <v>48.328499999999991</v>
      </c>
    </row>
    <row r="7520" spans="1:22" ht="14.25" customHeight="1">
      <c r="A7520" s="2">
        <v>7519</v>
      </c>
      <c r="B7520" s="2" t="s">
        <v>9516</v>
      </c>
      <c r="C7520" s="2">
        <f>YEAR(Data!$D7520)</f>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2">
        <v>0.60559999999999903</v>
      </c>
    </row>
    <row r="7521" spans="1:22" ht="14.25" customHeight="1">
      <c r="A7521" s="2">
        <v>7520</v>
      </c>
      <c r="B7521" s="2" t="s">
        <v>9516</v>
      </c>
      <c r="C7521" s="2">
        <f>YEAR(Data!$D7521)</f>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2">
        <v>2.6495999999999995</v>
      </c>
    </row>
    <row r="7522" spans="1:22" ht="14.25" customHeight="1">
      <c r="A7522" s="2">
        <v>7521</v>
      </c>
      <c r="B7522" s="2" t="s">
        <v>9516</v>
      </c>
      <c r="C7522" s="2">
        <f>YEAR(Data!$D7522)</f>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2">
        <v>629.99099999999999</v>
      </c>
    </row>
    <row r="7523" spans="1:22" ht="14.25" customHeight="1">
      <c r="A7523" s="2">
        <v>7522</v>
      </c>
      <c r="B7523" s="2" t="s">
        <v>9517</v>
      </c>
      <c r="C7523" s="2">
        <f>YEAR(Data!$D7523)</f>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8.9520000000000017</v>
      </c>
      <c r="T7523" s="2">
        <v>2</v>
      </c>
      <c r="U7523" s="2">
        <v>0.7</v>
      </c>
      <c r="V7523" s="2">
        <v>-7.4600000000000009</v>
      </c>
    </row>
    <row r="7524" spans="1:22" ht="14.25" customHeight="1">
      <c r="A7524" s="2">
        <v>7523</v>
      </c>
      <c r="B7524" s="2" t="s">
        <v>9517</v>
      </c>
      <c r="C7524" s="2">
        <f>YEAR(Data!$D7524)</f>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8.8560000000000016</v>
      </c>
      <c r="T7524" s="2">
        <v>6</v>
      </c>
      <c r="U7524" s="2">
        <v>0.7</v>
      </c>
      <c r="V7524" s="2">
        <v>-6.4944000000000024</v>
      </c>
    </row>
    <row r="7525" spans="1:22" ht="14.25" customHeight="1">
      <c r="A7525" s="2">
        <v>7524</v>
      </c>
      <c r="B7525" s="2" t="s">
        <v>9517</v>
      </c>
      <c r="C7525" s="2">
        <f>YEAR(Data!$D7525)</f>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2">
        <v>-1.217800000000004</v>
      </c>
    </row>
    <row r="7526" spans="1:22" ht="14.25" customHeight="1">
      <c r="A7526" s="2">
        <v>7525</v>
      </c>
      <c r="B7526" s="2" t="s">
        <v>9518</v>
      </c>
      <c r="C7526" s="2">
        <f>YEAR(Data!$D7526)</f>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2">
        <v>7.6047999999999991</v>
      </c>
    </row>
    <row r="7527" spans="1:22" ht="14.25" customHeight="1">
      <c r="A7527" s="2">
        <v>7526</v>
      </c>
      <c r="B7527" s="2" t="s">
        <v>9518</v>
      </c>
      <c r="C7527" s="2">
        <f>YEAR(Data!$D7527)</f>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2">
        <v>148.70400000000006</v>
      </c>
    </row>
    <row r="7528" spans="1:22" ht="14.25" customHeight="1">
      <c r="A7528" s="2">
        <v>7527</v>
      </c>
      <c r="B7528" s="2" t="s">
        <v>9519</v>
      </c>
      <c r="C7528" s="2">
        <f>YEAR(Data!$D7528)</f>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2">
        <v>33.064799999999998</v>
      </c>
    </row>
    <row r="7529" spans="1:22" ht="14.25" customHeight="1">
      <c r="A7529" s="2">
        <v>7528</v>
      </c>
      <c r="B7529" s="2" t="s">
        <v>9519</v>
      </c>
      <c r="C7529" s="2">
        <f>YEAR(Data!$D7529)</f>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2">
        <v>2.9567999999999994</v>
      </c>
    </row>
    <row r="7530" spans="1:22" ht="14.25" customHeight="1">
      <c r="A7530" s="2">
        <v>7529</v>
      </c>
      <c r="B7530" s="2" t="s">
        <v>9519</v>
      </c>
      <c r="C7530" s="2">
        <f>YEAR(Data!$D7530)</f>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2">
        <v>16.146000000000001</v>
      </c>
    </row>
    <row r="7531" spans="1:22" ht="14.25" customHeight="1">
      <c r="A7531" s="2">
        <v>7530</v>
      </c>
      <c r="B7531" s="2" t="s">
        <v>9519</v>
      </c>
      <c r="C7531" s="2">
        <f>YEAR(Data!$D7531)</f>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5.5379999999999985</v>
      </c>
    </row>
    <row r="7532" spans="1:22" ht="14.25" customHeight="1">
      <c r="A7532" s="2">
        <v>7531</v>
      </c>
      <c r="B7532" s="2" t="s">
        <v>9519</v>
      </c>
      <c r="C7532" s="2">
        <f>YEAR(Data!$D7532)</f>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931.17600000000016</v>
      </c>
      <c r="T7532" s="2">
        <v>3</v>
      </c>
      <c r="U7532" s="2">
        <v>0.2</v>
      </c>
      <c r="V7532" s="2">
        <v>314.27190000000002</v>
      </c>
    </row>
    <row r="7533" spans="1:22" ht="14.25" customHeight="1">
      <c r="A7533" s="2">
        <v>7532</v>
      </c>
      <c r="B7533" s="2" t="s">
        <v>9520</v>
      </c>
      <c r="C7533" s="2">
        <f>YEAR(Data!$D7533)</f>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266.35200000000003</v>
      </c>
      <c r="T7533" s="2">
        <v>3</v>
      </c>
      <c r="U7533" s="2">
        <v>0.2</v>
      </c>
      <c r="V7533" s="2">
        <v>-13.317600000000013</v>
      </c>
    </row>
    <row r="7534" spans="1:22" ht="14.25" customHeight="1">
      <c r="A7534" s="2">
        <v>7533</v>
      </c>
      <c r="B7534" s="2" t="s">
        <v>9520</v>
      </c>
      <c r="C7534" s="2">
        <f>YEAR(Data!$D7534)</f>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483.13599999999997</v>
      </c>
      <c r="T7534" s="2">
        <v>4</v>
      </c>
      <c r="U7534" s="2">
        <v>0.2</v>
      </c>
      <c r="V7534" s="2">
        <v>54.352799999999945</v>
      </c>
    </row>
    <row r="7535" spans="1:22" ht="14.25" customHeight="1">
      <c r="A7535" s="2">
        <v>7534</v>
      </c>
      <c r="B7535" s="2" t="s">
        <v>9522</v>
      </c>
      <c r="C7535" s="2">
        <f>YEAR(Data!$D7535)</f>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2">
        <v>-22.138200000000012</v>
      </c>
    </row>
    <row r="7536" spans="1:22" ht="14.25" customHeight="1">
      <c r="A7536" s="2">
        <v>7535</v>
      </c>
      <c r="B7536" s="2" t="s">
        <v>9522</v>
      </c>
      <c r="C7536" s="2">
        <f>YEAR(Data!$D7536)</f>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231.92000000000002</v>
      </c>
      <c r="T7536" s="2">
        <v>5</v>
      </c>
      <c r="U7536" s="2">
        <v>0.2</v>
      </c>
      <c r="V7536" s="2">
        <v>5.7980000000000018</v>
      </c>
    </row>
    <row r="7537" spans="1:22" ht="14.25" customHeight="1">
      <c r="A7537" s="2">
        <v>7536</v>
      </c>
      <c r="B7537" s="2" t="s">
        <v>9523</v>
      </c>
      <c r="C7537" s="2">
        <f>YEAR(Data!$D7537)</f>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29.700000000000003</v>
      </c>
      <c r="T7537" s="2">
        <v>3</v>
      </c>
      <c r="U7537" s="2">
        <v>0</v>
      </c>
      <c r="V7537" s="2">
        <v>8.0190000000000001</v>
      </c>
    </row>
    <row r="7538" spans="1:22" ht="14.25" customHeight="1">
      <c r="A7538" s="2">
        <v>7537</v>
      </c>
      <c r="B7538" s="2" t="s">
        <v>9524</v>
      </c>
      <c r="C7538" s="2">
        <f>YEAR(Data!$D7538)</f>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13.591999999999999</v>
      </c>
      <c r="T7538" s="2">
        <v>2</v>
      </c>
      <c r="U7538" s="2">
        <v>0.6</v>
      </c>
      <c r="V7538" s="2">
        <v>-14.271599999999999</v>
      </c>
    </row>
    <row r="7539" spans="1:22" ht="14.25" customHeight="1">
      <c r="A7539" s="2">
        <v>7538</v>
      </c>
      <c r="B7539" s="2" t="s">
        <v>9525</v>
      </c>
      <c r="C7539" s="2">
        <f>YEAR(Data!$D7539)</f>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2">
        <v>33.313599999999994</v>
      </c>
    </row>
    <row r="7540" spans="1:22" ht="14.25" customHeight="1">
      <c r="A7540" s="2">
        <v>7539</v>
      </c>
      <c r="B7540" s="2" t="s">
        <v>9526</v>
      </c>
      <c r="C7540" s="2">
        <f>YEAR(Data!$D7540)</f>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114.28800000000001</v>
      </c>
      <c r="T7540" s="2">
        <v>1</v>
      </c>
      <c r="U7540" s="2">
        <v>0.2</v>
      </c>
      <c r="V7540" s="2">
        <v>12.857399999999984</v>
      </c>
    </row>
    <row r="7541" spans="1:22" ht="14.25" customHeight="1">
      <c r="A7541" s="2">
        <v>7540</v>
      </c>
      <c r="B7541" s="2" t="s">
        <v>9526</v>
      </c>
      <c r="C7541" s="2">
        <f>YEAR(Data!$D7541)</f>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2">
        <v>-24.41599999999999</v>
      </c>
    </row>
    <row r="7542" spans="1:22" ht="14.25" customHeight="1">
      <c r="A7542" s="2">
        <v>7541</v>
      </c>
      <c r="B7542" s="2" t="s">
        <v>9526</v>
      </c>
      <c r="C7542" s="2">
        <f>YEAR(Data!$D7542)</f>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242.35200000000003</v>
      </c>
      <c r="T7542" s="2">
        <v>8</v>
      </c>
      <c r="U7542" s="2">
        <v>0.7</v>
      </c>
      <c r="V7542" s="2">
        <v>-363.52799999999991</v>
      </c>
    </row>
    <row r="7543" spans="1:22" ht="14.25" customHeight="1">
      <c r="A7543" s="2">
        <v>7542</v>
      </c>
      <c r="B7543" s="2" t="s">
        <v>9526</v>
      </c>
      <c r="C7543" s="2">
        <f>YEAR(Data!$D7543)</f>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49.616000000000007</v>
      </c>
      <c r="T7543" s="2">
        <v>2</v>
      </c>
      <c r="U7543" s="2">
        <v>0.2</v>
      </c>
      <c r="V7543" s="2">
        <v>4.9615999999999989</v>
      </c>
    </row>
    <row r="7544" spans="1:22" ht="14.25" customHeight="1">
      <c r="A7544" s="2">
        <v>7543</v>
      </c>
      <c r="B7544" s="2" t="s">
        <v>9526</v>
      </c>
      <c r="C7544" s="2">
        <f>YEAR(Data!$D7544)</f>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508.70400000000006</v>
      </c>
      <c r="T7544" s="2">
        <v>6</v>
      </c>
      <c r="U7544" s="2">
        <v>0.2</v>
      </c>
      <c r="V7544" s="2">
        <v>0</v>
      </c>
    </row>
    <row r="7545" spans="1:22" ht="14.25" customHeight="1">
      <c r="A7545" s="2">
        <v>7544</v>
      </c>
      <c r="B7545" s="2" t="s">
        <v>9526</v>
      </c>
      <c r="C7545" s="2">
        <f>YEAR(Data!$D7545)</f>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2">
        <v>-14.34</v>
      </c>
    </row>
    <row r="7546" spans="1:22" ht="14.25" customHeight="1">
      <c r="A7546" s="2">
        <v>7545</v>
      </c>
      <c r="B7546" s="2" t="s">
        <v>9526</v>
      </c>
      <c r="C7546" s="2">
        <f>YEAR(Data!$D7546)</f>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906.68000000000006</v>
      </c>
      <c r="T7546" s="2">
        <v>5</v>
      </c>
      <c r="U7546" s="2">
        <v>0.2</v>
      </c>
      <c r="V7546" s="2">
        <v>68.001000000000033</v>
      </c>
    </row>
    <row r="7547" spans="1:22" ht="14.25" customHeight="1">
      <c r="A7547" s="2">
        <v>7546</v>
      </c>
      <c r="B7547" s="2" t="s">
        <v>9527</v>
      </c>
      <c r="C7547" s="2">
        <f>YEAR(Data!$D7547)</f>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719.95200000000011</v>
      </c>
      <c r="T7547" s="2">
        <v>6</v>
      </c>
      <c r="U7547" s="2">
        <v>0.2</v>
      </c>
      <c r="V7547" s="2">
        <v>71.995200000000011</v>
      </c>
    </row>
    <row r="7548" spans="1:22" ht="14.25" customHeight="1">
      <c r="A7548" s="2">
        <v>7547</v>
      </c>
      <c r="B7548" s="2" t="s">
        <v>9527</v>
      </c>
      <c r="C7548" s="2">
        <f>YEAR(Data!$D7548)</f>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755.94400000000019</v>
      </c>
      <c r="T7548" s="2">
        <v>7</v>
      </c>
      <c r="U7548" s="2">
        <v>0.2</v>
      </c>
      <c r="V7548" s="2">
        <v>66.145099999999957</v>
      </c>
    </row>
    <row r="7549" spans="1:22" ht="14.25" customHeight="1">
      <c r="A7549" s="2">
        <v>7548</v>
      </c>
      <c r="B7549" s="2" t="s">
        <v>9527</v>
      </c>
      <c r="C7549" s="2">
        <f>YEAR(Data!$D7549)</f>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11.979999999999997</v>
      </c>
      <c r="T7549" s="2">
        <v>5</v>
      </c>
      <c r="U7549" s="2">
        <v>0.8</v>
      </c>
      <c r="V7549" s="2">
        <v>-19.16800000000001</v>
      </c>
    </row>
    <row r="7550" spans="1:22" ht="14.25" customHeight="1">
      <c r="A7550" s="2">
        <v>7549</v>
      </c>
      <c r="B7550" s="2" t="s">
        <v>9527</v>
      </c>
      <c r="C7550" s="2">
        <f>YEAR(Data!$D7550)</f>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0.8979999999999998</v>
      </c>
      <c r="T7550" s="2">
        <v>1</v>
      </c>
      <c r="U7550" s="2">
        <v>0.8</v>
      </c>
      <c r="V7550" s="2">
        <v>-1.5715000000000008</v>
      </c>
    </row>
    <row r="7551" spans="1:22" ht="14.25" customHeight="1">
      <c r="A7551" s="2">
        <v>7550</v>
      </c>
      <c r="B7551" s="2" t="s">
        <v>9530</v>
      </c>
      <c r="C7551" s="2">
        <f>YEAR(Data!$D7551)</f>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21.204000000000004</v>
      </c>
      <c r="T7551" s="2">
        <v>3</v>
      </c>
      <c r="U7551" s="2">
        <v>0.6</v>
      </c>
      <c r="V7551" s="2">
        <v>-11.662199999999999</v>
      </c>
    </row>
    <row r="7552" spans="1:22" ht="14.25" customHeight="1">
      <c r="A7552" s="2">
        <v>7551</v>
      </c>
      <c r="B7552" s="2" t="s">
        <v>9531</v>
      </c>
      <c r="C7552" s="2">
        <f>YEAR(Data!$D7552)</f>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2">
        <v>17.37</v>
      </c>
    </row>
    <row r="7553" spans="1:22" ht="14.25" customHeight="1">
      <c r="A7553" s="2">
        <v>7552</v>
      </c>
      <c r="B7553" s="2" t="s">
        <v>9531</v>
      </c>
      <c r="C7553" s="2">
        <f>YEAR(Data!$D7553)</f>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2">
        <v>216.8244</v>
      </c>
    </row>
    <row r="7554" spans="1:22" ht="14.25" customHeight="1">
      <c r="A7554" s="2">
        <v>7553</v>
      </c>
      <c r="B7554" s="2" t="s">
        <v>9531</v>
      </c>
      <c r="C7554" s="2">
        <f>YEAR(Data!$D7554)</f>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2">
        <v>4.5359999999999996</v>
      </c>
    </row>
    <row r="7555" spans="1:22" ht="14.25" customHeight="1">
      <c r="A7555" s="2">
        <v>7554</v>
      </c>
      <c r="B7555" s="2" t="s">
        <v>9531</v>
      </c>
      <c r="C7555" s="2">
        <f>YEAR(Data!$D7555)</f>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2">
        <v>12.441600000000001</v>
      </c>
    </row>
    <row r="7556" spans="1:22" ht="14.25" customHeight="1">
      <c r="A7556" s="2">
        <v>7555</v>
      </c>
      <c r="B7556" s="2" t="s">
        <v>9532</v>
      </c>
      <c r="C7556" s="2">
        <f>YEAR(Data!$D7556)</f>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2">
        <v>-216.97830000000002</v>
      </c>
    </row>
    <row r="7557" spans="1:22" ht="14.25" customHeight="1">
      <c r="A7557" s="2">
        <v>7556</v>
      </c>
      <c r="B7557" s="2" t="s">
        <v>9532</v>
      </c>
      <c r="C7557" s="2">
        <f>YEAR(Data!$D7557)</f>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2">
        <v>5.3010000000000002</v>
      </c>
    </row>
    <row r="7558" spans="1:22" ht="14.25" customHeight="1">
      <c r="A7558" s="2">
        <v>7557</v>
      </c>
      <c r="B7558" s="2" t="s">
        <v>9533</v>
      </c>
      <c r="C7558" s="2">
        <f>YEAR(Data!$D7558)</f>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2">
        <v>72.808799999999991</v>
      </c>
    </row>
    <row r="7559" spans="1:22" ht="14.25" customHeight="1">
      <c r="A7559" s="2">
        <v>7558</v>
      </c>
      <c r="B7559" s="2" t="s">
        <v>9533</v>
      </c>
      <c r="C7559" s="2">
        <f>YEAR(Data!$D7559)</f>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497.93999999999994</v>
      </c>
      <c r="T7559" s="2">
        <v>3</v>
      </c>
      <c r="U7559" s="2">
        <v>0</v>
      </c>
      <c r="V7559" s="2">
        <v>224.07299999999998</v>
      </c>
    </row>
    <row r="7560" spans="1:22" ht="14.25" customHeight="1">
      <c r="A7560" s="2">
        <v>7559</v>
      </c>
      <c r="B7560" s="2" t="s">
        <v>9534</v>
      </c>
      <c r="C7560" s="2">
        <f>YEAR(Data!$D7560)</f>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533.93999999999994</v>
      </c>
      <c r="T7560" s="2">
        <v>3</v>
      </c>
      <c r="U7560" s="2">
        <v>0</v>
      </c>
      <c r="V7560" s="2">
        <v>154.84259999999995</v>
      </c>
    </row>
    <row r="7561" spans="1:22" ht="14.25" customHeight="1">
      <c r="A7561" s="2">
        <v>7560</v>
      </c>
      <c r="B7561" s="2" t="s">
        <v>9534</v>
      </c>
      <c r="C7561" s="2">
        <f>YEAR(Data!$D7561)</f>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2">
        <v>82.290599999999998</v>
      </c>
    </row>
    <row r="7562" spans="1:22" ht="14.25" customHeight="1">
      <c r="A7562" s="2">
        <v>7561</v>
      </c>
      <c r="B7562" s="2" t="s">
        <v>9534</v>
      </c>
      <c r="C7562" s="2">
        <f>YEAR(Data!$D7562)</f>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2">
        <v>9.8207999999999984</v>
      </c>
    </row>
    <row r="7563" spans="1:22" ht="14.25" customHeight="1">
      <c r="A7563" s="2">
        <v>7562</v>
      </c>
      <c r="B7563" s="2" t="s">
        <v>9535</v>
      </c>
      <c r="C7563" s="2">
        <f>YEAR(Data!$D7563)</f>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170.78599999999997</v>
      </c>
      <c r="T7563" s="2">
        <v>1</v>
      </c>
      <c r="U7563" s="2">
        <v>0.3</v>
      </c>
      <c r="V7563" s="2">
        <v>0</v>
      </c>
    </row>
    <row r="7564" spans="1:22" ht="14.25" customHeight="1">
      <c r="A7564" s="2">
        <v>7563</v>
      </c>
      <c r="B7564" s="2" t="s">
        <v>9536</v>
      </c>
      <c r="C7564" s="2">
        <f>YEAR(Data!$D7564)</f>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2">
        <v>0</v>
      </c>
    </row>
    <row r="7565" spans="1:22" ht="14.25" customHeight="1">
      <c r="A7565" s="2">
        <v>7564</v>
      </c>
      <c r="B7565" s="2" t="s">
        <v>9537</v>
      </c>
      <c r="C7565" s="2">
        <f>YEAR(Data!$D7565)</f>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63.824000000000005</v>
      </c>
      <c r="T7565" s="2">
        <v>2</v>
      </c>
      <c r="U7565" s="2">
        <v>0.2</v>
      </c>
      <c r="V7565" s="2">
        <v>13.562599999999998</v>
      </c>
    </row>
    <row r="7566" spans="1:22" ht="14.25" customHeight="1">
      <c r="A7566" s="2">
        <v>7565</v>
      </c>
      <c r="B7566" s="2" t="s">
        <v>9538</v>
      </c>
      <c r="C7566" s="2">
        <f>YEAR(Data!$D7566)</f>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435.16800000000006</v>
      </c>
      <c r="T7566" s="2">
        <v>4</v>
      </c>
      <c r="U7566" s="2">
        <v>0.2</v>
      </c>
      <c r="V7566" s="2">
        <v>-59.835600000000042</v>
      </c>
    </row>
    <row r="7567" spans="1:22" ht="14.25" customHeight="1">
      <c r="A7567" s="2">
        <v>7566</v>
      </c>
      <c r="B7567" s="2" t="s">
        <v>9538</v>
      </c>
      <c r="C7567" s="2">
        <f>YEAR(Data!$D7567)</f>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2">
        <v>7.7728000000000037</v>
      </c>
    </row>
    <row r="7568" spans="1:22" ht="14.25" customHeight="1">
      <c r="A7568" s="2">
        <v>7567</v>
      </c>
      <c r="B7568" s="2" t="s">
        <v>9539</v>
      </c>
      <c r="C7568" s="2">
        <f>YEAR(Data!$D7568)</f>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8.3957999999999942</v>
      </c>
    </row>
    <row r="7569" spans="1:22" ht="14.25" customHeight="1">
      <c r="A7569" s="2">
        <v>7568</v>
      </c>
      <c r="B7569" s="2" t="s">
        <v>9539</v>
      </c>
      <c r="C7569" s="2">
        <f>YEAR(Data!$D7569)</f>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20.736000000000004</v>
      </c>
      <c r="T7569" s="2">
        <v>4</v>
      </c>
      <c r="U7569" s="2">
        <v>0.2</v>
      </c>
      <c r="V7569" s="2">
        <v>7.2576000000000001</v>
      </c>
    </row>
    <row r="7570" spans="1:22" ht="14.25" customHeight="1">
      <c r="A7570" s="2">
        <v>7569</v>
      </c>
      <c r="B7570" s="2" t="s">
        <v>9540</v>
      </c>
      <c r="C7570" s="2">
        <f>YEAR(Data!$D7570)</f>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2">
        <v>11.907</v>
      </c>
    </row>
    <row r="7571" spans="1:22" ht="14.25" customHeight="1">
      <c r="A7571" s="2">
        <v>7570</v>
      </c>
      <c r="B7571" s="2" t="s">
        <v>9540</v>
      </c>
      <c r="C7571" s="2">
        <f>YEAR(Data!$D7571)</f>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2">
        <v>23.086399999999998</v>
      </c>
    </row>
    <row r="7572" spans="1:22" ht="14.25" customHeight="1">
      <c r="A7572" s="2">
        <v>7571</v>
      </c>
      <c r="B7572" s="2" t="s">
        <v>9540</v>
      </c>
      <c r="C7572" s="2">
        <f>YEAR(Data!$D7572)</f>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2">
        <v>7.1999999999999993</v>
      </c>
    </row>
    <row r="7573" spans="1:22" ht="14.25" customHeight="1">
      <c r="A7573" s="2">
        <v>7572</v>
      </c>
      <c r="B7573" s="2" t="s">
        <v>9541</v>
      </c>
      <c r="C7573" s="2">
        <f>YEAR(Data!$D7573)</f>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2">
        <v>9.7349999999999781</v>
      </c>
    </row>
    <row r="7574" spans="1:22" ht="14.25" customHeight="1">
      <c r="A7574" s="2">
        <v>7573</v>
      </c>
      <c r="B7574" s="2" t="s">
        <v>9541</v>
      </c>
      <c r="C7574" s="2">
        <f>YEAR(Data!$D7574)</f>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2">
        <v>112.35079999999999</v>
      </c>
    </row>
    <row r="7575" spans="1:22" ht="14.25" customHeight="1">
      <c r="A7575" s="2">
        <v>7574</v>
      </c>
      <c r="B7575" s="2" t="s">
        <v>9541</v>
      </c>
      <c r="C7575" s="2">
        <f>YEAR(Data!$D7575)</f>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2">
        <v>0.88039999999999985</v>
      </c>
    </row>
    <row r="7576" spans="1:22" ht="14.25" customHeight="1">
      <c r="A7576" s="2">
        <v>7575</v>
      </c>
      <c r="B7576" s="2" t="s">
        <v>9542</v>
      </c>
      <c r="C7576" s="2">
        <f>YEAR(Data!$D7576)</f>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row>
    <row r="7577" spans="1:22" ht="14.25" customHeight="1">
      <c r="A7577" s="2">
        <v>7576</v>
      </c>
      <c r="B7577" s="2" t="s">
        <v>9542</v>
      </c>
      <c r="C7577" s="2">
        <f>YEAR(Data!$D7577)</f>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2">
        <v>40.119999999999976</v>
      </c>
    </row>
    <row r="7578" spans="1:22" ht="14.25" customHeight="1">
      <c r="A7578" s="2">
        <v>7577</v>
      </c>
      <c r="B7578" s="2" t="s">
        <v>9543</v>
      </c>
      <c r="C7578" s="2">
        <f>YEAR(Data!$D7578)</f>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2">
        <v>15.098399999999998</v>
      </c>
    </row>
    <row r="7579" spans="1:22" ht="14.25" customHeight="1">
      <c r="A7579" s="2">
        <v>7578</v>
      </c>
      <c r="B7579" s="2" t="s">
        <v>9543</v>
      </c>
      <c r="C7579" s="2">
        <f>YEAR(Data!$D7579)</f>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2">
        <v>4.6193000000000026</v>
      </c>
    </row>
    <row r="7580" spans="1:22" ht="14.25" customHeight="1">
      <c r="A7580" s="2">
        <v>7579</v>
      </c>
      <c r="B7580" s="2" t="s">
        <v>9544</v>
      </c>
      <c r="C7580" s="2">
        <f>YEAR(Data!$D7580)</f>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563.93999999999994</v>
      </c>
      <c r="T7580" s="2">
        <v>3</v>
      </c>
      <c r="U7580" s="2">
        <v>0</v>
      </c>
      <c r="V7580" s="2">
        <v>112.78800000000001</v>
      </c>
    </row>
    <row r="7581" spans="1:22" ht="14.25" customHeight="1">
      <c r="A7581" s="2">
        <v>7580</v>
      </c>
      <c r="B7581" s="2" t="s">
        <v>9545</v>
      </c>
      <c r="C7581" s="2">
        <f>YEAR(Data!$D7581)</f>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2">
        <v>735.03359999999998</v>
      </c>
    </row>
    <row r="7582" spans="1:22" ht="14.25" customHeight="1">
      <c r="A7582" s="2">
        <v>7581</v>
      </c>
      <c r="B7582" s="2" t="s">
        <v>9545</v>
      </c>
      <c r="C7582" s="2">
        <f>YEAR(Data!$D7582)</f>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2">
        <v>4.4850000000000003</v>
      </c>
    </row>
    <row r="7583" spans="1:22" ht="14.25" customHeight="1">
      <c r="A7583" s="2">
        <v>7582</v>
      </c>
      <c r="B7583" s="2" t="s">
        <v>9546</v>
      </c>
      <c r="C7583" s="2">
        <f>YEAR(Data!$D7583)</f>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2">
        <v>15.857099999999974</v>
      </c>
    </row>
    <row r="7584" spans="1:22" ht="14.25" customHeight="1">
      <c r="A7584" s="2">
        <v>7583</v>
      </c>
      <c r="B7584" s="2" t="s">
        <v>9547</v>
      </c>
      <c r="C7584" s="2">
        <f>YEAR(Data!$D7584)</f>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2">
        <v>2.8392000000000017</v>
      </c>
    </row>
    <row r="7585" spans="1:22" ht="14.25" customHeight="1">
      <c r="A7585" s="2">
        <v>7584</v>
      </c>
      <c r="B7585" s="2" t="s">
        <v>9548</v>
      </c>
      <c r="C7585" s="2">
        <f>YEAR(Data!$D7585)</f>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3499.9300000000003</v>
      </c>
      <c r="T7585" s="2">
        <v>7</v>
      </c>
      <c r="U7585" s="2">
        <v>0</v>
      </c>
      <c r="V7585" s="2">
        <v>909.98180000000025</v>
      </c>
    </row>
    <row r="7586" spans="1:22" ht="14.25" customHeight="1">
      <c r="A7586" s="2">
        <v>7585</v>
      </c>
      <c r="B7586" s="2" t="s">
        <v>9548</v>
      </c>
      <c r="C7586" s="2">
        <f>YEAR(Data!$D7586)</f>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14.399999999999999</v>
      </c>
      <c r="T7586" s="2">
        <v>5</v>
      </c>
      <c r="U7586" s="2">
        <v>0</v>
      </c>
      <c r="V7586" s="2">
        <v>6.6239999999999988</v>
      </c>
    </row>
    <row r="7587" spans="1:22" ht="14.25" customHeight="1">
      <c r="A7587" s="2">
        <v>7586</v>
      </c>
      <c r="B7587" s="2" t="s">
        <v>9548</v>
      </c>
      <c r="C7587" s="2">
        <f>YEAR(Data!$D7587)</f>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2">
        <v>60.255300000000005</v>
      </c>
    </row>
    <row r="7588" spans="1:22" ht="14.25" customHeight="1">
      <c r="A7588" s="2">
        <v>7587</v>
      </c>
      <c r="B7588" s="2" t="s">
        <v>9548</v>
      </c>
      <c r="C7588" s="2">
        <f>YEAR(Data!$D7588)</f>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2">
        <v>2.702799999999999</v>
      </c>
    </row>
    <row r="7589" spans="1:22" ht="14.25" customHeight="1">
      <c r="A7589" s="2">
        <v>7588</v>
      </c>
      <c r="B7589" s="2" t="s">
        <v>9548</v>
      </c>
      <c r="C7589" s="2">
        <f>YEAR(Data!$D7589)</f>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2">
        <v>59.011199999999988</v>
      </c>
    </row>
    <row r="7590" spans="1:22" ht="14.25" customHeight="1">
      <c r="A7590" s="2">
        <v>7589</v>
      </c>
      <c r="B7590" s="2" t="s">
        <v>9549</v>
      </c>
      <c r="C7590" s="2">
        <f>YEAR(Data!$D7590)</f>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2">
        <v>5.1929999999999996</v>
      </c>
    </row>
    <row r="7591" spans="1:22" ht="14.25" customHeight="1">
      <c r="A7591" s="2">
        <v>7590</v>
      </c>
      <c r="B7591" s="2" t="s">
        <v>9550</v>
      </c>
      <c r="C7591" s="2">
        <f>YEAR(Data!$D7591)</f>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2">
        <v>12.874400000000001</v>
      </c>
    </row>
    <row r="7592" spans="1:22" ht="14.25" customHeight="1">
      <c r="A7592" s="2">
        <v>7591</v>
      </c>
      <c r="B7592" s="2" t="s">
        <v>9551</v>
      </c>
      <c r="C7592" s="2">
        <f>YEAR(Data!$D7592)</f>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2">
        <v>11.649599999999996</v>
      </c>
    </row>
    <row r="7593" spans="1:22" ht="14.25" customHeight="1">
      <c r="A7593" s="2">
        <v>7592</v>
      </c>
      <c r="B7593" s="2" t="s">
        <v>9551</v>
      </c>
      <c r="C7593" s="2">
        <f>YEAR(Data!$D7593)</f>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2">
        <v>-19.338199999999993</v>
      </c>
    </row>
    <row r="7594" spans="1:22" ht="14.25" customHeight="1">
      <c r="A7594" s="2">
        <v>7593</v>
      </c>
      <c r="B7594" s="2" t="s">
        <v>9551</v>
      </c>
      <c r="C7594" s="2">
        <f>YEAR(Data!$D7594)</f>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2">
        <v>0.59039999999999937</v>
      </c>
    </row>
    <row r="7595" spans="1:22" ht="14.25" customHeight="1">
      <c r="A7595" s="2">
        <v>7594</v>
      </c>
      <c r="B7595" s="2" t="s">
        <v>9551</v>
      </c>
      <c r="C7595" s="2">
        <f>YEAR(Data!$D7595)</f>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887.27099999999984</v>
      </c>
      <c r="T7595" s="2">
        <v>3</v>
      </c>
      <c r="U7595" s="2">
        <v>0.3</v>
      </c>
      <c r="V7595" s="2">
        <v>-63.376499999999965</v>
      </c>
    </row>
    <row r="7596" spans="1:22" ht="14.25" customHeight="1">
      <c r="A7596" s="2">
        <v>7595</v>
      </c>
      <c r="B7596" s="2" t="s">
        <v>9552</v>
      </c>
      <c r="C7596" s="2">
        <f>YEAR(Data!$D7596)</f>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2">
        <v>70.492799999999988</v>
      </c>
    </row>
    <row r="7597" spans="1:22" ht="14.25" customHeight="1">
      <c r="A7597" s="2">
        <v>7596</v>
      </c>
      <c r="B7597" s="2" t="s">
        <v>9552</v>
      </c>
      <c r="C7597" s="2">
        <f>YEAR(Data!$D7597)</f>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2">
        <v>18.28</v>
      </c>
    </row>
    <row r="7598" spans="1:22" ht="14.25" customHeight="1">
      <c r="A7598" s="2">
        <v>7597</v>
      </c>
      <c r="B7598" s="2" t="s">
        <v>9553</v>
      </c>
      <c r="C7598" s="2">
        <f>YEAR(Data!$D7598)</f>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225.57599999999996</v>
      </c>
      <c r="T7598" s="2">
        <v>3</v>
      </c>
      <c r="U7598" s="2">
        <v>0.2</v>
      </c>
      <c r="V7598" s="2">
        <v>22.557600000000008</v>
      </c>
    </row>
    <row r="7599" spans="1:22" ht="14.25" customHeight="1">
      <c r="A7599" s="2">
        <v>7598</v>
      </c>
      <c r="B7599" s="2" t="s">
        <v>9554</v>
      </c>
      <c r="C7599" s="2">
        <f>YEAR(Data!$D7599)</f>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2">
        <v>0.45920000000000027</v>
      </c>
    </row>
    <row r="7600" spans="1:22" ht="14.25" customHeight="1">
      <c r="A7600" s="2">
        <v>7599</v>
      </c>
      <c r="B7600" s="2" t="s">
        <v>9554</v>
      </c>
      <c r="C7600" s="2">
        <f>YEAR(Data!$D7600)</f>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2">
        <v>4.7819999999999947</v>
      </c>
    </row>
    <row r="7601" spans="1:22" ht="14.25" customHeight="1">
      <c r="A7601" s="2">
        <v>7600</v>
      </c>
      <c r="B7601" s="2" t="s">
        <v>9554</v>
      </c>
      <c r="C7601" s="2">
        <f>YEAR(Data!$D7601)</f>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2">
        <v>13.078000000000001</v>
      </c>
    </row>
    <row r="7602" spans="1:22" ht="14.25" customHeight="1">
      <c r="A7602" s="2">
        <v>7601</v>
      </c>
      <c r="B7602" s="2" t="s">
        <v>9554</v>
      </c>
      <c r="C7602" s="2">
        <f>YEAR(Data!$D7602)</f>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2">
        <v>-21.944999999999993</v>
      </c>
    </row>
    <row r="7603" spans="1:22" ht="14.25" customHeight="1">
      <c r="A7603" s="2">
        <v>7602</v>
      </c>
      <c r="B7603" s="2" t="s">
        <v>9554</v>
      </c>
      <c r="C7603" s="2">
        <f>YEAR(Data!$D7603)</f>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2">
        <v>46.469999999999985</v>
      </c>
    </row>
    <row r="7604" spans="1:22" ht="14.25" customHeight="1">
      <c r="A7604" s="2">
        <v>7603</v>
      </c>
      <c r="B7604" s="2" t="s">
        <v>9554</v>
      </c>
      <c r="C7604" s="2">
        <f>YEAR(Data!$D7604)</f>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16.776000000000007</v>
      </c>
    </row>
    <row r="7605" spans="1:22" ht="14.25" customHeight="1">
      <c r="A7605" s="2">
        <v>7604</v>
      </c>
      <c r="B7605" s="2" t="s">
        <v>9557</v>
      </c>
      <c r="C7605" s="2">
        <f>YEAR(Data!$D7605)</f>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2">
        <v>6.2208000000000006</v>
      </c>
    </row>
    <row r="7606" spans="1:22" ht="14.25" customHeight="1">
      <c r="A7606" s="2">
        <v>7605</v>
      </c>
      <c r="B7606" s="2" t="s">
        <v>9558</v>
      </c>
      <c r="C7606" s="2">
        <f>YEAR(Data!$D7606)</f>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25.176000000000002</v>
      </c>
      <c r="T7606" s="2">
        <v>3</v>
      </c>
      <c r="U7606" s="2">
        <v>0.6</v>
      </c>
      <c r="V7606" s="2">
        <v>-33.358199999999997</v>
      </c>
    </row>
    <row r="7607" spans="1:22" ht="14.25" customHeight="1">
      <c r="A7607" s="2">
        <v>7606</v>
      </c>
      <c r="B7607" s="2" t="s">
        <v>9558</v>
      </c>
      <c r="C7607" s="2">
        <f>YEAR(Data!$D7607)</f>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5.5840000000000005</v>
      </c>
      <c r="T7607" s="2">
        <v>2</v>
      </c>
      <c r="U7607" s="2">
        <v>0.6</v>
      </c>
      <c r="V7607" s="2">
        <v>-1.6751999999999994</v>
      </c>
    </row>
    <row r="7608" spans="1:22" ht="14.25" customHeight="1">
      <c r="A7608" s="2">
        <v>7607</v>
      </c>
      <c r="B7608" s="2" t="s">
        <v>9558</v>
      </c>
      <c r="C7608" s="2">
        <f>YEAR(Data!$D7608)</f>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1297.3680000000002</v>
      </c>
      <c r="T7608" s="2">
        <v>9</v>
      </c>
      <c r="U7608" s="2">
        <v>0.2</v>
      </c>
      <c r="V7608" s="2">
        <v>97.302599999999984</v>
      </c>
    </row>
    <row r="7609" spans="1:22" ht="14.25" customHeight="1">
      <c r="A7609" s="2">
        <v>7608</v>
      </c>
      <c r="B7609" s="2" t="s">
        <v>9559</v>
      </c>
      <c r="C7609" s="2">
        <f>YEAR(Data!$D7609)</f>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2">
        <v>19.823999999999998</v>
      </c>
    </row>
    <row r="7610" spans="1:22" ht="14.25" customHeight="1">
      <c r="A7610" s="2">
        <v>7609</v>
      </c>
      <c r="B7610" s="2" t="s">
        <v>9560</v>
      </c>
      <c r="C7610" s="2">
        <f>YEAR(Data!$D7610)</f>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2">
        <v>12.441600000000001</v>
      </c>
    </row>
    <row r="7611" spans="1:22" ht="14.25" customHeight="1">
      <c r="A7611" s="2">
        <v>7610</v>
      </c>
      <c r="B7611" s="2" t="s">
        <v>9560</v>
      </c>
      <c r="C7611" s="2">
        <f>YEAR(Data!$D7611)</f>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22.959999999999997</v>
      </c>
      <c r="T7611" s="2">
        <v>7</v>
      </c>
      <c r="U7611" s="2">
        <v>0</v>
      </c>
      <c r="V7611" s="2">
        <v>6.6583999999999968</v>
      </c>
    </row>
    <row r="7612" spans="1:22" ht="14.25" customHeight="1">
      <c r="A7612" s="2">
        <v>7611</v>
      </c>
      <c r="B7612" s="2" t="s">
        <v>9561</v>
      </c>
      <c r="C7612" s="2">
        <f>YEAR(Data!$D7612)</f>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2">
        <v>9.3312000000000008</v>
      </c>
    </row>
    <row r="7613" spans="1:22" ht="14.25" customHeight="1">
      <c r="A7613" s="2">
        <v>7612</v>
      </c>
      <c r="B7613" s="2" t="s">
        <v>9562</v>
      </c>
      <c r="C7613" s="2">
        <f>YEAR(Data!$D7613)</f>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2">
        <v>4.2929999999999993</v>
      </c>
    </row>
    <row r="7614" spans="1:22" ht="14.25" customHeight="1">
      <c r="A7614" s="2">
        <v>7613</v>
      </c>
      <c r="B7614" s="2" t="s">
        <v>9562</v>
      </c>
      <c r="C7614" s="2">
        <f>YEAR(Data!$D7614)</f>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2">
        <v>1.8010999999999999</v>
      </c>
    </row>
    <row r="7615" spans="1:22" ht="14.25" customHeight="1">
      <c r="A7615" s="2">
        <v>7614</v>
      </c>
      <c r="B7615" s="2" t="s">
        <v>9562</v>
      </c>
      <c r="C7615" s="2">
        <f>YEAR(Data!$D7615)</f>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2">
        <v>1.7279999999999998</v>
      </c>
    </row>
    <row r="7616" spans="1:22" ht="14.25" customHeight="1">
      <c r="A7616" s="2">
        <v>7615</v>
      </c>
      <c r="B7616" s="2" t="s">
        <v>9563</v>
      </c>
      <c r="C7616" s="2">
        <f>YEAR(Data!$D7616)</f>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2">
        <v>4.6220999999999997</v>
      </c>
    </row>
    <row r="7617" spans="1:22" ht="14.25" customHeight="1">
      <c r="A7617" s="2">
        <v>7616</v>
      </c>
      <c r="B7617" s="2" t="s">
        <v>9564</v>
      </c>
      <c r="C7617" s="2">
        <f>YEAR(Data!$D7617)</f>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6.6420000000000012</v>
      </c>
      <c r="T7617" s="2">
        <v>9</v>
      </c>
      <c r="U7617" s="2">
        <v>0.7</v>
      </c>
      <c r="V7617" s="2">
        <v>-4.427999999999999</v>
      </c>
    </row>
    <row r="7618" spans="1:22" ht="14.25" customHeight="1">
      <c r="A7618" s="2">
        <v>7617</v>
      </c>
      <c r="B7618" s="2" t="s">
        <v>9565</v>
      </c>
      <c r="C7618" s="2">
        <f>YEAR(Data!$D7618)</f>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2">
        <v>8.7137999999999991</v>
      </c>
    </row>
    <row r="7619" spans="1:22" ht="14.25" customHeight="1">
      <c r="A7619" s="2">
        <v>7618</v>
      </c>
      <c r="B7619" s="2" t="s">
        <v>9565</v>
      </c>
      <c r="C7619" s="2">
        <f>YEAR(Data!$D7619)</f>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2">
        <v>220.98699999999997</v>
      </c>
    </row>
    <row r="7620" spans="1:22" ht="14.25" customHeight="1">
      <c r="A7620" s="2">
        <v>7619</v>
      </c>
      <c r="B7620" s="2" t="s">
        <v>9566</v>
      </c>
      <c r="C7620" s="2">
        <f>YEAR(Data!$D7620)</f>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2">
        <v>9.4787999999999784</v>
      </c>
    </row>
    <row r="7621" spans="1:22" ht="14.25" customHeight="1">
      <c r="A7621" s="2">
        <v>7620</v>
      </c>
      <c r="B7621" s="2" t="s">
        <v>9566</v>
      </c>
      <c r="C7621" s="2">
        <f>YEAR(Data!$D7621)</f>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2">
        <v>7.1960000000000015</v>
      </c>
    </row>
    <row r="7622" spans="1:22" ht="14.25" customHeight="1">
      <c r="A7622" s="2">
        <v>7621</v>
      </c>
      <c r="B7622" s="2" t="s">
        <v>9567</v>
      </c>
      <c r="C7622" s="2">
        <f>YEAR(Data!$D7622)</f>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2">
        <v>47.242999999999967</v>
      </c>
    </row>
    <row r="7623" spans="1:22" ht="14.25" customHeight="1">
      <c r="A7623" s="2">
        <v>7622</v>
      </c>
      <c r="B7623" s="2" t="s">
        <v>9567</v>
      </c>
      <c r="C7623" s="2">
        <f>YEAR(Data!$D7623)</f>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2">
        <v>54.400800000000004</v>
      </c>
    </row>
    <row r="7624" spans="1:22" ht="14.25" customHeight="1">
      <c r="A7624" s="2">
        <v>7623</v>
      </c>
      <c r="B7624" s="2" t="s">
        <v>9567</v>
      </c>
      <c r="C7624" s="2">
        <f>YEAR(Data!$D7624)</f>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7.4399999999999995</v>
      </c>
      <c r="T7624" s="2">
        <v>3</v>
      </c>
      <c r="U7624" s="2">
        <v>0</v>
      </c>
      <c r="V7624" s="2">
        <v>2.6039999999999996</v>
      </c>
    </row>
    <row r="7625" spans="1:22" ht="14.25" customHeight="1">
      <c r="A7625" s="2">
        <v>7624</v>
      </c>
      <c r="B7625" s="2" t="s">
        <v>9568</v>
      </c>
      <c r="C7625" s="2">
        <f>YEAR(Data!$D7625)</f>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2">
        <v>11.054400000000001</v>
      </c>
    </row>
    <row r="7626" spans="1:22" ht="14.25" customHeight="1">
      <c r="A7626" s="2">
        <v>7625</v>
      </c>
      <c r="B7626" s="2" t="s">
        <v>9569</v>
      </c>
      <c r="C7626" s="2">
        <f>YEAR(Data!$D7626)</f>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2">
        <v>245.69999999999993</v>
      </c>
    </row>
    <row r="7627" spans="1:22" ht="14.25" customHeight="1">
      <c r="A7627" s="2">
        <v>7626</v>
      </c>
      <c r="B7627" s="2" t="s">
        <v>9569</v>
      </c>
      <c r="C7627" s="2">
        <f>YEAR(Data!$D7627)</f>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2">
        <v>19.585799999999999</v>
      </c>
    </row>
    <row r="7628" spans="1:22" ht="14.25" customHeight="1">
      <c r="A7628" s="2">
        <v>7627</v>
      </c>
      <c r="B7628" s="2" t="s">
        <v>9570</v>
      </c>
      <c r="C7628" s="2">
        <f>YEAR(Data!$D7628)</f>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325.63200000000006</v>
      </c>
      <c r="T7628" s="2">
        <v>6</v>
      </c>
      <c r="U7628" s="2">
        <v>0.2</v>
      </c>
      <c r="V7628" s="2">
        <v>28.492799999999988</v>
      </c>
    </row>
    <row r="7629" spans="1:22" ht="14.25" customHeight="1">
      <c r="A7629" s="2">
        <v>7628</v>
      </c>
      <c r="B7629" s="2" t="s">
        <v>9570</v>
      </c>
      <c r="C7629" s="2">
        <f>YEAR(Data!$D7629)</f>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2">
        <v>-1.4590000000000014</v>
      </c>
    </row>
    <row r="7630" spans="1:22" ht="14.25" customHeight="1">
      <c r="A7630" s="2">
        <v>7629</v>
      </c>
      <c r="B7630" s="2" t="s">
        <v>9570</v>
      </c>
      <c r="C7630" s="2">
        <f>YEAR(Data!$D7630)</f>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16.520000000000003</v>
      </c>
      <c r="T7630" s="2">
        <v>5</v>
      </c>
      <c r="U7630" s="2">
        <v>0.2</v>
      </c>
      <c r="V7630" s="2">
        <v>5.368999999999998</v>
      </c>
    </row>
    <row r="7631" spans="1:22" ht="14.25" customHeight="1">
      <c r="A7631" s="2">
        <v>7630</v>
      </c>
      <c r="B7631" s="2" t="s">
        <v>9571</v>
      </c>
      <c r="C7631" s="2">
        <f>YEAR(Data!$D7631)</f>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2">
        <v>113.30549999999999</v>
      </c>
    </row>
    <row r="7632" spans="1:22" ht="14.25" customHeight="1">
      <c r="A7632" s="2">
        <v>7631</v>
      </c>
      <c r="B7632" s="2" t="s">
        <v>9571</v>
      </c>
      <c r="C7632" s="2">
        <f>YEAR(Data!$D7632)</f>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251.94400000000002</v>
      </c>
      <c r="T7632" s="2">
        <v>7</v>
      </c>
      <c r="U7632" s="2">
        <v>0.2</v>
      </c>
      <c r="V7632" s="2">
        <v>88.180399999999977</v>
      </c>
    </row>
    <row r="7633" spans="1:22" ht="14.25" customHeight="1">
      <c r="A7633" s="2">
        <v>7632</v>
      </c>
      <c r="B7633" s="2" t="s">
        <v>9571</v>
      </c>
      <c r="C7633" s="2">
        <f>YEAR(Data!$D7633)</f>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127.30199999999999</v>
      </c>
      <c r="T7633" s="2">
        <v>7</v>
      </c>
      <c r="U7633" s="2">
        <v>0.3</v>
      </c>
      <c r="V7633" s="2">
        <v>-9.0929999999999964</v>
      </c>
    </row>
    <row r="7634" spans="1:22" ht="14.25" customHeight="1">
      <c r="A7634" s="2">
        <v>7633</v>
      </c>
      <c r="B7634" s="2" t="s">
        <v>9572</v>
      </c>
      <c r="C7634" s="2">
        <f>YEAR(Data!$D7634)</f>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2">
        <v>314.03840000000002</v>
      </c>
    </row>
    <row r="7635" spans="1:22" ht="14.25" customHeight="1">
      <c r="A7635" s="2">
        <v>7634</v>
      </c>
      <c r="B7635" s="2" t="s">
        <v>9572</v>
      </c>
      <c r="C7635" s="2">
        <f>YEAR(Data!$D7635)</f>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2">
        <v>5.8890999999999991</v>
      </c>
    </row>
    <row r="7636" spans="1:22" ht="14.25" customHeight="1">
      <c r="A7636" s="2">
        <v>7635</v>
      </c>
      <c r="B7636" s="2" t="s">
        <v>9572</v>
      </c>
      <c r="C7636" s="2">
        <f>YEAR(Data!$D7636)</f>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2">
        <v>10.028199999999998</v>
      </c>
    </row>
    <row r="7637" spans="1:22" ht="14.25" customHeight="1">
      <c r="A7637" s="2">
        <v>7636</v>
      </c>
      <c r="B7637" s="2" t="s">
        <v>9572</v>
      </c>
      <c r="C7637" s="2">
        <f>YEAR(Data!$D7637)</f>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2">
        <v>87.28419999999997</v>
      </c>
    </row>
    <row r="7638" spans="1:22" ht="14.25" customHeight="1">
      <c r="A7638" s="2">
        <v>7637</v>
      </c>
      <c r="B7638" s="2" t="s">
        <v>9572</v>
      </c>
      <c r="C7638" s="2">
        <f>YEAR(Data!$D7638)</f>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2">
        <v>77.624999999999972</v>
      </c>
    </row>
    <row r="7639" spans="1:22" ht="14.25" customHeight="1">
      <c r="A7639" s="2">
        <v>7638</v>
      </c>
      <c r="B7639" s="2" t="s">
        <v>9573</v>
      </c>
      <c r="C7639" s="2">
        <f>YEAR(Data!$D7639)</f>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59.519999999999996</v>
      </c>
      <c r="T7639" s="2">
        <v>3</v>
      </c>
      <c r="U7639" s="2">
        <v>0</v>
      </c>
      <c r="V7639" s="2">
        <v>15.475200000000001</v>
      </c>
    </row>
    <row r="7640" spans="1:22" ht="14.25" customHeight="1">
      <c r="A7640" s="2">
        <v>7639</v>
      </c>
      <c r="B7640" s="2" t="s">
        <v>9573</v>
      </c>
      <c r="C7640" s="2">
        <f>YEAR(Data!$D7640)</f>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57.959999999999994</v>
      </c>
      <c r="T7640" s="2">
        <v>7</v>
      </c>
      <c r="U7640" s="2">
        <v>0</v>
      </c>
      <c r="V7640" s="2">
        <v>27.241199999999996</v>
      </c>
    </row>
    <row r="7641" spans="1:22" ht="14.25" customHeight="1">
      <c r="A7641" s="2">
        <v>7640</v>
      </c>
      <c r="B7641" s="2" t="s">
        <v>9573</v>
      </c>
      <c r="C7641" s="2">
        <f>YEAR(Data!$D7641)</f>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2">
        <v>101.6508</v>
      </c>
    </row>
    <row r="7642" spans="1:22" ht="14.25" customHeight="1">
      <c r="A7642" s="2">
        <v>7641</v>
      </c>
      <c r="B7642" s="2" t="s">
        <v>9573</v>
      </c>
      <c r="C7642" s="2">
        <f>YEAR(Data!$D7642)</f>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68.039999999999992</v>
      </c>
      <c r="T7642" s="2">
        <v>6</v>
      </c>
      <c r="U7642" s="2">
        <v>0</v>
      </c>
      <c r="V7642" s="2">
        <v>33.339599999999997</v>
      </c>
    </row>
    <row r="7643" spans="1:22" ht="14.25" customHeight="1">
      <c r="A7643" s="2">
        <v>7642</v>
      </c>
      <c r="B7643" s="2" t="s">
        <v>9574</v>
      </c>
      <c r="C7643" s="2">
        <f>YEAR(Data!$D7643)</f>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2">
        <v>-938.28</v>
      </c>
    </row>
    <row r="7644" spans="1:22" ht="14.25" customHeight="1">
      <c r="A7644" s="2">
        <v>7643</v>
      </c>
      <c r="B7644" s="2" t="s">
        <v>9574</v>
      </c>
      <c r="C7644" s="2">
        <f>YEAR(Data!$D7644)</f>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17.904000000000003</v>
      </c>
      <c r="T7644" s="2">
        <v>4</v>
      </c>
      <c r="U7644" s="2">
        <v>0.7</v>
      </c>
      <c r="V7644" s="2">
        <v>-14.920000000000002</v>
      </c>
    </row>
    <row r="7645" spans="1:22" ht="14.25" customHeight="1">
      <c r="A7645" s="2">
        <v>7644</v>
      </c>
      <c r="B7645" s="2" t="s">
        <v>9574</v>
      </c>
      <c r="C7645" s="2">
        <f>YEAR(Data!$D7645)</f>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11.976000000000003</v>
      </c>
      <c r="T7645" s="2">
        <v>4</v>
      </c>
      <c r="U7645" s="2">
        <v>0.7</v>
      </c>
      <c r="V7645" s="2">
        <v>-9.1815999999999995</v>
      </c>
    </row>
    <row r="7646" spans="1:22" ht="14.25" customHeight="1">
      <c r="A7646" s="2">
        <v>7645</v>
      </c>
      <c r="B7646" s="2" t="s">
        <v>9574</v>
      </c>
      <c r="C7646" s="2">
        <f>YEAR(Data!$D7646)</f>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2">
        <v>0.84950000000000259</v>
      </c>
    </row>
    <row r="7647" spans="1:22" ht="14.25" customHeight="1">
      <c r="A7647" s="2">
        <v>7646</v>
      </c>
      <c r="B7647" s="2" t="s">
        <v>9577</v>
      </c>
      <c r="C7647" s="2">
        <f>YEAR(Data!$D7647)</f>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2">
        <v>89.222400000000022</v>
      </c>
    </row>
    <row r="7648" spans="1:22" ht="14.25" customHeight="1">
      <c r="A7648" s="2">
        <v>7647</v>
      </c>
      <c r="B7648" s="2" t="s">
        <v>9578</v>
      </c>
      <c r="C7648" s="2">
        <f>YEAR(Data!$D7648)</f>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2">
        <v>-571.99559999999997</v>
      </c>
    </row>
    <row r="7649" spans="1:22" ht="14.25" customHeight="1">
      <c r="A7649" s="2">
        <v>7648</v>
      </c>
      <c r="B7649" s="2" t="s">
        <v>9579</v>
      </c>
      <c r="C7649" s="2">
        <f>YEAR(Data!$D7649)</f>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2">
        <v>1.6472</v>
      </c>
    </row>
    <row r="7650" spans="1:22" ht="14.25" customHeight="1">
      <c r="A7650" s="2">
        <v>7649</v>
      </c>
      <c r="B7650" s="2" t="s">
        <v>9579</v>
      </c>
      <c r="C7650" s="2">
        <f>YEAR(Data!$D7650)</f>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1352.0320000000002</v>
      </c>
      <c r="T7650" s="2">
        <v>4</v>
      </c>
      <c r="U7650" s="2">
        <v>0.2</v>
      </c>
      <c r="V7650" s="2">
        <v>84.501999999999953</v>
      </c>
    </row>
    <row r="7651" spans="1:22" ht="14.25" customHeight="1">
      <c r="A7651" s="2">
        <v>7650</v>
      </c>
      <c r="B7651" s="2" t="s">
        <v>9580</v>
      </c>
      <c r="C7651" s="2">
        <f>YEAR(Data!$D7651)</f>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1548.9900000000002</v>
      </c>
      <c r="T7651" s="2">
        <v>9</v>
      </c>
      <c r="U7651" s="2">
        <v>0.4</v>
      </c>
      <c r="V7651" s="2">
        <v>-464.69700000000012</v>
      </c>
    </row>
    <row r="7652" spans="1:22" ht="14.25" customHeight="1">
      <c r="A7652" s="2">
        <v>7651</v>
      </c>
      <c r="B7652" s="2" t="s">
        <v>9580</v>
      </c>
      <c r="C7652" s="2">
        <f>YEAR(Data!$D7652)</f>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2">
        <v>6.7067999999999977</v>
      </c>
    </row>
    <row r="7653" spans="1:22" ht="14.25" customHeight="1">
      <c r="A7653" s="2">
        <v>7652</v>
      </c>
      <c r="B7653" s="2" t="s">
        <v>9581</v>
      </c>
      <c r="C7653" s="2">
        <f>YEAR(Data!$D7653)</f>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119.44800000000001</v>
      </c>
      <c r="T7653" s="2">
        <v>3</v>
      </c>
      <c r="U7653" s="2">
        <v>0.2</v>
      </c>
      <c r="V7653" s="2">
        <v>-13.437900000000006</v>
      </c>
    </row>
    <row r="7654" spans="1:22" ht="14.25" customHeight="1">
      <c r="A7654" s="2">
        <v>7653</v>
      </c>
      <c r="B7654" s="2" t="s">
        <v>9581</v>
      </c>
      <c r="C7654" s="2">
        <f>YEAR(Data!$D7654)</f>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2">
        <v>-25.108999999999988</v>
      </c>
    </row>
    <row r="7655" spans="1:22" ht="14.25" customHeight="1">
      <c r="A7655" s="2">
        <v>7654</v>
      </c>
      <c r="B7655" s="2" t="s">
        <v>9582</v>
      </c>
      <c r="C7655" s="2">
        <f>YEAR(Data!$D7655)</f>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2">
        <v>5.4768000000000008</v>
      </c>
    </row>
    <row r="7656" spans="1:22" ht="14.25" customHeight="1">
      <c r="A7656" s="2">
        <v>7655</v>
      </c>
      <c r="B7656" s="2" t="s">
        <v>9585</v>
      </c>
      <c r="C7656" s="2">
        <f>YEAR(Data!$D7656)</f>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2">
        <v>29.145599999999995</v>
      </c>
    </row>
    <row r="7657" spans="1:22" ht="14.25" customHeight="1">
      <c r="A7657" s="2">
        <v>7656</v>
      </c>
      <c r="B7657" s="2" t="s">
        <v>9585</v>
      </c>
      <c r="C7657" s="2">
        <f>YEAR(Data!$D7657)</f>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2">
        <v>12.441600000000001</v>
      </c>
    </row>
    <row r="7658" spans="1:22" ht="14.25" customHeight="1">
      <c r="A7658" s="2">
        <v>7657</v>
      </c>
      <c r="B7658" s="2" t="s">
        <v>9586</v>
      </c>
      <c r="C7658" s="2">
        <f>YEAR(Data!$D7658)</f>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2">
        <v>31.018399999999986</v>
      </c>
    </row>
    <row r="7659" spans="1:22" ht="14.25" customHeight="1">
      <c r="A7659" s="2">
        <v>7658</v>
      </c>
      <c r="B7659" s="2" t="s">
        <v>9586</v>
      </c>
      <c r="C7659" s="2">
        <f>YEAR(Data!$D7659)</f>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2">
        <v>76.9816</v>
      </c>
    </row>
    <row r="7660" spans="1:22" ht="14.25" customHeight="1">
      <c r="A7660" s="2">
        <v>7659</v>
      </c>
      <c r="B7660" s="2" t="s">
        <v>9587</v>
      </c>
      <c r="C7660" s="2">
        <f>YEAR(Data!$D7660)</f>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76.77600000000001</v>
      </c>
      <c r="T7660" s="2">
        <v>4</v>
      </c>
      <c r="U7660" s="2">
        <v>0.7</v>
      </c>
      <c r="V7660" s="2">
        <v>-53.743199999999973</v>
      </c>
    </row>
    <row r="7661" spans="1:22" ht="14.25" customHeight="1">
      <c r="A7661" s="2">
        <v>7660</v>
      </c>
      <c r="B7661" s="2" t="s">
        <v>9588</v>
      </c>
      <c r="C7661" s="2">
        <f>YEAR(Data!$D7661)</f>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2">
        <v>25.871999999999996</v>
      </c>
    </row>
    <row r="7662" spans="1:22" ht="14.25" customHeight="1">
      <c r="A7662" s="2">
        <v>7661</v>
      </c>
      <c r="B7662" s="2" t="s">
        <v>9589</v>
      </c>
      <c r="C7662" s="2">
        <f>YEAR(Data!$D7662)</f>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76.728000000000009</v>
      </c>
      <c r="T7662" s="2">
        <v>3</v>
      </c>
      <c r="U7662" s="2">
        <v>0.6</v>
      </c>
      <c r="V7662" s="2">
        <v>-53.709599999999988</v>
      </c>
    </row>
    <row r="7663" spans="1:22" ht="14.25" customHeight="1">
      <c r="A7663" s="2">
        <v>7662</v>
      </c>
      <c r="B7663" s="2" t="s">
        <v>9589</v>
      </c>
      <c r="C7663" s="2">
        <f>YEAR(Data!$D7663)</f>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10.429999999999998</v>
      </c>
      <c r="T7663" s="2">
        <v>7</v>
      </c>
      <c r="U7663" s="2">
        <v>0.8</v>
      </c>
      <c r="V7663" s="2">
        <v>-18.252500000000005</v>
      </c>
    </row>
    <row r="7664" spans="1:22" ht="14.25" customHeight="1">
      <c r="A7664" s="2">
        <v>7663</v>
      </c>
      <c r="B7664" s="2" t="s">
        <v>9590</v>
      </c>
      <c r="C7664" s="2">
        <f>YEAR(Data!$D7664)</f>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2">
        <v>25.792000000000002</v>
      </c>
    </row>
    <row r="7665" spans="1:22" ht="14.25" customHeight="1">
      <c r="A7665" s="2">
        <v>7664</v>
      </c>
      <c r="B7665" s="2" t="s">
        <v>9591</v>
      </c>
      <c r="C7665" s="2">
        <f>YEAR(Data!$D7665)</f>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15.920000000000002</v>
      </c>
      <c r="T7665" s="2">
        <v>5</v>
      </c>
      <c r="U7665" s="2">
        <v>0.2</v>
      </c>
      <c r="V7665" s="2">
        <v>2.7859999999999978</v>
      </c>
    </row>
    <row r="7666" spans="1:22" ht="14.25" customHeight="1">
      <c r="A7666" s="2">
        <v>7665</v>
      </c>
      <c r="B7666" s="2" t="s">
        <v>9592</v>
      </c>
      <c r="C7666" s="2">
        <f>YEAR(Data!$D7666)</f>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2">
        <v>10.393599999999992</v>
      </c>
    </row>
    <row r="7667" spans="1:22" ht="14.25" customHeight="1">
      <c r="A7667" s="2">
        <v>7666</v>
      </c>
      <c r="B7667" s="2" t="s">
        <v>9593</v>
      </c>
      <c r="C7667" s="2">
        <f>YEAR(Data!$D7667)</f>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2">
        <v>13.983999999999998</v>
      </c>
    </row>
    <row r="7668" spans="1:22" ht="14.25" customHeight="1">
      <c r="A7668" s="2">
        <v>7667</v>
      </c>
      <c r="B7668" s="2" t="s">
        <v>9593</v>
      </c>
      <c r="C7668" s="2">
        <f>YEAR(Data!$D7668)</f>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2">
        <v>2591.9567999999999</v>
      </c>
    </row>
    <row r="7669" spans="1:22" ht="14.25" customHeight="1">
      <c r="A7669" s="2">
        <v>7668</v>
      </c>
      <c r="B7669" s="2" t="s">
        <v>9593</v>
      </c>
      <c r="C7669" s="2">
        <f>YEAR(Data!$D7669)</f>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119.10000000000001</v>
      </c>
      <c r="T7669" s="2">
        <v>3</v>
      </c>
      <c r="U7669" s="2">
        <v>0</v>
      </c>
      <c r="V7669" s="2">
        <v>34.538999999999994</v>
      </c>
    </row>
    <row r="7670" spans="1:22" ht="14.25" customHeight="1">
      <c r="A7670" s="2">
        <v>7669</v>
      </c>
      <c r="B7670" s="2" t="s">
        <v>9594</v>
      </c>
      <c r="C7670" s="2">
        <f>YEAR(Data!$D7670)</f>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2">
        <v>19.238399999999999</v>
      </c>
    </row>
    <row r="7671" spans="1:22" ht="14.25" customHeight="1">
      <c r="A7671" s="2">
        <v>7670</v>
      </c>
      <c r="B7671" s="2" t="s">
        <v>9594</v>
      </c>
      <c r="C7671" s="2">
        <f>YEAR(Data!$D7671)</f>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2">
        <v>28.171799999999998</v>
      </c>
    </row>
    <row r="7672" spans="1:22" ht="14.25" customHeight="1">
      <c r="A7672" s="2">
        <v>7671</v>
      </c>
      <c r="B7672" s="2" t="s">
        <v>9594</v>
      </c>
      <c r="C7672" s="2">
        <f>YEAR(Data!$D7672)</f>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2">
        <v>88.393200000000007</v>
      </c>
    </row>
    <row r="7673" spans="1:22" ht="14.25" customHeight="1">
      <c r="A7673" s="2">
        <v>7672</v>
      </c>
      <c r="B7673" s="2" t="s">
        <v>9594</v>
      </c>
      <c r="C7673" s="2">
        <f>YEAR(Data!$D7673)</f>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2">
        <v>32.486199999999997</v>
      </c>
    </row>
    <row r="7674" spans="1:22" ht="14.25" customHeight="1">
      <c r="A7674" s="2">
        <v>7673</v>
      </c>
      <c r="B7674" s="2" t="s">
        <v>9594</v>
      </c>
      <c r="C7674" s="2">
        <f>YEAR(Data!$D7674)</f>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2">
        <v>4.6763999999999992</v>
      </c>
    </row>
    <row r="7675" spans="1:22" ht="14.25" customHeight="1">
      <c r="A7675" s="2">
        <v>7674</v>
      </c>
      <c r="B7675" s="2" t="s">
        <v>9594</v>
      </c>
      <c r="C7675" s="2">
        <f>YEAR(Data!$D7675)</f>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2">
        <v>69.704999999999998</v>
      </c>
    </row>
    <row r="7676" spans="1:22" ht="14.25" customHeight="1">
      <c r="A7676" s="2">
        <v>7675</v>
      </c>
      <c r="B7676" s="2" t="s">
        <v>9594</v>
      </c>
      <c r="C7676" s="2">
        <f>YEAR(Data!$D7676)</f>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2">
        <v>0</v>
      </c>
    </row>
    <row r="7677" spans="1:22" ht="14.25" customHeight="1">
      <c r="A7677" s="2">
        <v>7676</v>
      </c>
      <c r="B7677" s="2" t="s">
        <v>9597</v>
      </c>
      <c r="C7677" s="2">
        <f>YEAR(Data!$D7677)</f>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2">
        <v>41.293800000000005</v>
      </c>
    </row>
    <row r="7678" spans="1:22" ht="14.25" customHeight="1">
      <c r="A7678" s="2">
        <v>7677</v>
      </c>
      <c r="B7678" s="2" t="s">
        <v>9598</v>
      </c>
      <c r="C7678" s="2">
        <f>YEAR(Data!$D7678)</f>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2">
        <v>4.9877999999999982</v>
      </c>
    </row>
    <row r="7679" spans="1:22" ht="14.25" customHeight="1">
      <c r="A7679" s="2">
        <v>7678</v>
      </c>
      <c r="B7679" s="2" t="s">
        <v>9599</v>
      </c>
      <c r="C7679" s="2">
        <f>YEAR(Data!$D7679)</f>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2">
        <v>91.950799999999987</v>
      </c>
    </row>
    <row r="7680" spans="1:22" ht="14.25" customHeight="1">
      <c r="A7680" s="2">
        <v>7679</v>
      </c>
      <c r="B7680" s="2" t="s">
        <v>9599</v>
      </c>
      <c r="C7680" s="2">
        <f>YEAR(Data!$D7680)</f>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14.940000000000001</v>
      </c>
      <c r="T7680" s="2">
        <v>3</v>
      </c>
      <c r="U7680" s="2">
        <v>0</v>
      </c>
      <c r="V7680" s="2">
        <v>7.0218000000000007</v>
      </c>
    </row>
    <row r="7681" spans="1:22" ht="14.25" customHeight="1">
      <c r="A7681" s="2">
        <v>7680</v>
      </c>
      <c r="B7681" s="2" t="s">
        <v>9599</v>
      </c>
      <c r="C7681" s="2">
        <f>YEAR(Data!$D7681)</f>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2">
        <v>742.63200000000006</v>
      </c>
    </row>
    <row r="7682" spans="1:22" ht="14.25" customHeight="1">
      <c r="A7682" s="2">
        <v>7681</v>
      </c>
      <c r="B7682" s="2" t="s">
        <v>9599</v>
      </c>
      <c r="C7682" s="2">
        <f>YEAR(Data!$D7682)</f>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2">
        <v>78.650800000000004</v>
      </c>
    </row>
    <row r="7683" spans="1:22" ht="14.25" customHeight="1">
      <c r="A7683" s="2">
        <v>7682</v>
      </c>
      <c r="B7683" s="2" t="s">
        <v>9599</v>
      </c>
      <c r="C7683" s="2">
        <f>YEAR(Data!$D7683)</f>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2">
        <v>151.47000000000003</v>
      </c>
    </row>
    <row r="7684" spans="1:22" ht="14.25" customHeight="1">
      <c r="A7684" s="2">
        <v>7683</v>
      </c>
      <c r="B7684" s="2" t="s">
        <v>9600</v>
      </c>
      <c r="C7684" s="2">
        <f>YEAR(Data!$D7684)</f>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2">
        <v>41.495999999999967</v>
      </c>
    </row>
    <row r="7685" spans="1:22" ht="14.25" customHeight="1">
      <c r="A7685" s="2">
        <v>7684</v>
      </c>
      <c r="B7685" s="2" t="s">
        <v>9600</v>
      </c>
      <c r="C7685" s="2">
        <f>YEAR(Data!$D7685)</f>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3812.9700000000003</v>
      </c>
      <c r="T7685" s="2">
        <v>3</v>
      </c>
      <c r="U7685" s="2">
        <v>0</v>
      </c>
      <c r="V7685" s="2">
        <v>1906.4850000000001</v>
      </c>
    </row>
    <row r="7686" spans="1:22" ht="14.25" customHeight="1">
      <c r="A7686" s="2">
        <v>7685</v>
      </c>
      <c r="B7686" s="2" t="s">
        <v>9601</v>
      </c>
      <c r="C7686" s="2">
        <f>YEAR(Data!$D7686)</f>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2">
        <v>9.5786999999999995</v>
      </c>
    </row>
    <row r="7687" spans="1:22" ht="14.25" customHeight="1">
      <c r="A7687" s="2">
        <v>7686</v>
      </c>
      <c r="B7687" s="2" t="s">
        <v>9601</v>
      </c>
      <c r="C7687" s="2">
        <f>YEAR(Data!$D7687)</f>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2">
        <v>187.79699999999997</v>
      </c>
    </row>
    <row r="7688" spans="1:22" ht="14.25" customHeight="1">
      <c r="A7688" s="2">
        <v>7687</v>
      </c>
      <c r="B7688" s="2" t="s">
        <v>9602</v>
      </c>
      <c r="C7688" s="2">
        <f>YEAR(Data!$D7688)</f>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2">
        <v>329.40809999999999</v>
      </c>
    </row>
    <row r="7689" spans="1:22" ht="14.25" customHeight="1">
      <c r="A7689" s="2">
        <v>7688</v>
      </c>
      <c r="B7689" s="2" t="s">
        <v>9602</v>
      </c>
      <c r="C7689" s="2">
        <f>YEAR(Data!$D7689)</f>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2">
        <v>8.3040000000000003</v>
      </c>
    </row>
    <row r="7690" spans="1:22" ht="14.25" customHeight="1">
      <c r="A7690" s="2">
        <v>7689</v>
      </c>
      <c r="B7690" s="2" t="s">
        <v>9602</v>
      </c>
      <c r="C7690" s="2">
        <f>YEAR(Data!$D7690)</f>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2">
        <v>62.400000000000006</v>
      </c>
    </row>
    <row r="7691" spans="1:22" ht="14.25" customHeight="1">
      <c r="A7691" s="2">
        <v>7690</v>
      </c>
      <c r="B7691" s="2" t="s">
        <v>9605</v>
      </c>
      <c r="C7691" s="2">
        <f>YEAR(Data!$D7691)</f>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2">
        <v>50.383200000000009</v>
      </c>
    </row>
    <row r="7692" spans="1:22" ht="14.25" customHeight="1">
      <c r="A7692" s="2">
        <v>7691</v>
      </c>
      <c r="B7692" s="2" t="s">
        <v>9605</v>
      </c>
      <c r="C7692" s="2">
        <f>YEAR(Data!$D7692)</f>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2">
        <v>157.12919999999997</v>
      </c>
    </row>
    <row r="7693" spans="1:22" ht="14.25" customHeight="1">
      <c r="A7693" s="2">
        <v>7692</v>
      </c>
      <c r="B7693" s="2" t="s">
        <v>9605</v>
      </c>
      <c r="C7693" s="2">
        <f>YEAR(Data!$D7693)</f>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2">
        <v>6.2208000000000006</v>
      </c>
    </row>
    <row r="7694" spans="1:22" ht="14.25" customHeight="1">
      <c r="A7694" s="2">
        <v>7693</v>
      </c>
      <c r="B7694" s="2" t="s">
        <v>9606</v>
      </c>
      <c r="C7694" s="2">
        <f>YEAR(Data!$D7694)</f>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88.800000000000011</v>
      </c>
      <c r="T7694" s="2">
        <v>6</v>
      </c>
      <c r="U7694" s="2">
        <v>0</v>
      </c>
      <c r="V7694" s="2">
        <v>44.400000000000006</v>
      </c>
    </row>
    <row r="7695" spans="1:22" ht="14.25" customHeight="1">
      <c r="A7695" s="2">
        <v>7694</v>
      </c>
      <c r="B7695" s="2" t="s">
        <v>9606</v>
      </c>
      <c r="C7695" s="2">
        <f>YEAR(Data!$D7695)</f>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2">
        <v>35.996399999999952</v>
      </c>
    </row>
    <row r="7696" spans="1:22" ht="14.25" customHeight="1">
      <c r="A7696" s="2">
        <v>7695</v>
      </c>
      <c r="B7696" s="2" t="s">
        <v>9607</v>
      </c>
      <c r="C7696" s="2">
        <f>YEAR(Data!$D7696)</f>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2">
        <v>14.690199999999997</v>
      </c>
    </row>
    <row r="7697" spans="1:22" ht="14.25" customHeight="1">
      <c r="A7697" s="2">
        <v>7696</v>
      </c>
      <c r="B7697" s="2" t="s">
        <v>9608</v>
      </c>
      <c r="C7697" s="2">
        <f>YEAR(Data!$D7697)</f>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2">
        <v>59.435499999999998</v>
      </c>
    </row>
    <row r="7698" spans="1:22" ht="14.25" customHeight="1">
      <c r="A7698" s="2">
        <v>7697</v>
      </c>
      <c r="B7698" s="2" t="s">
        <v>9608</v>
      </c>
      <c r="C7698" s="2">
        <f>YEAR(Data!$D7698)</f>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5.2319999999999984</v>
      </c>
      <c r="T7698" s="2">
        <v>4</v>
      </c>
      <c r="U7698" s="2">
        <v>0.8</v>
      </c>
      <c r="V7698" s="2">
        <v>-8.1096000000000004</v>
      </c>
    </row>
    <row r="7699" spans="1:22" ht="14.25" customHeight="1">
      <c r="A7699" s="2">
        <v>7698</v>
      </c>
      <c r="B7699" s="2" t="s">
        <v>9609</v>
      </c>
      <c r="C7699" s="2">
        <f>YEAR(Data!$D7699)</f>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2">
        <v>467.99220000000003</v>
      </c>
    </row>
    <row r="7700" spans="1:22" ht="14.25" customHeight="1">
      <c r="A7700" s="2">
        <v>7699</v>
      </c>
      <c r="B7700" s="2" t="s">
        <v>9609</v>
      </c>
      <c r="C7700" s="2">
        <f>YEAR(Data!$D7700)</f>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2">
        <v>2.2155000000000058</v>
      </c>
    </row>
    <row r="7701" spans="1:22" ht="14.25" customHeight="1">
      <c r="A7701" s="2">
        <v>7700</v>
      </c>
      <c r="B7701" s="2" t="s">
        <v>9609</v>
      </c>
      <c r="C7701" s="2">
        <f>YEAR(Data!$D7701)</f>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2">
        <v>6.6846000000000005</v>
      </c>
    </row>
    <row r="7702" spans="1:22" ht="14.25" customHeight="1">
      <c r="A7702" s="2">
        <v>7701</v>
      </c>
      <c r="B7702" s="2" t="s">
        <v>9609</v>
      </c>
      <c r="C7702" s="2">
        <f>YEAR(Data!$D7702)</f>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2">
        <v>8.121599999999999</v>
      </c>
    </row>
    <row r="7703" spans="1:22" ht="14.25" customHeight="1">
      <c r="A7703" s="2">
        <v>7702</v>
      </c>
      <c r="B7703" s="2" t="s">
        <v>9609</v>
      </c>
      <c r="C7703" s="2">
        <f>YEAR(Data!$D7703)</f>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2">
        <v>-52.658199999999965</v>
      </c>
    </row>
    <row r="7704" spans="1:22" ht="14.25" customHeight="1">
      <c r="A7704" s="2">
        <v>7703</v>
      </c>
      <c r="B7704" s="2" t="s">
        <v>9610</v>
      </c>
      <c r="C7704" s="2">
        <f>YEAR(Data!$D7704)</f>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2">
        <v>5.6644000000000005</v>
      </c>
    </row>
    <row r="7705" spans="1:22" ht="14.25" customHeight="1">
      <c r="A7705" s="2">
        <v>7704</v>
      </c>
      <c r="B7705" s="2" t="s">
        <v>9610</v>
      </c>
      <c r="C7705" s="2">
        <f>YEAR(Data!$D7705)</f>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209.96999999999997</v>
      </c>
      <c r="T7705" s="2">
        <v>3</v>
      </c>
      <c r="U7705" s="2">
        <v>0</v>
      </c>
      <c r="V7705" s="2">
        <v>58.791600000000003</v>
      </c>
    </row>
    <row r="7706" spans="1:22" ht="14.25" customHeight="1">
      <c r="A7706" s="2">
        <v>7705</v>
      </c>
      <c r="B7706" s="2" t="s">
        <v>9610</v>
      </c>
      <c r="C7706" s="2">
        <f>YEAR(Data!$D7706)</f>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2">
        <v>98.524799999999971</v>
      </c>
    </row>
    <row r="7707" spans="1:22" ht="14.25" customHeight="1">
      <c r="A7707" s="2">
        <v>7706</v>
      </c>
      <c r="B7707" s="2" t="s">
        <v>9610</v>
      </c>
      <c r="C7707" s="2">
        <f>YEAR(Data!$D7707)</f>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2">
        <v>163.18979999999999</v>
      </c>
    </row>
    <row r="7708" spans="1:22" ht="14.25" customHeight="1">
      <c r="A7708" s="2">
        <v>7707</v>
      </c>
      <c r="B7708" s="2" t="s">
        <v>9610</v>
      </c>
      <c r="C7708" s="2">
        <f>YEAR(Data!$D7708)</f>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2">
        <v>2.5055999999999998</v>
      </c>
    </row>
    <row r="7709" spans="1:22" ht="14.25" customHeight="1">
      <c r="A7709" s="2">
        <v>7708</v>
      </c>
      <c r="B7709" s="2" t="s">
        <v>9611</v>
      </c>
      <c r="C7709" s="2">
        <f>YEAR(Data!$D7709)</f>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2">
        <v>4.2047999999999996</v>
      </c>
    </row>
    <row r="7710" spans="1:22" ht="14.25" customHeight="1">
      <c r="A7710" s="2">
        <v>7709</v>
      </c>
      <c r="B7710" s="2" t="s">
        <v>9612</v>
      </c>
      <c r="C7710" s="2">
        <f>YEAR(Data!$D7710)</f>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40.775999999999996</v>
      </c>
      <c r="T7710" s="2">
        <v>3</v>
      </c>
      <c r="U7710" s="2">
        <v>0.2</v>
      </c>
      <c r="V7710" s="2">
        <v>0.50970000000000049</v>
      </c>
    </row>
    <row r="7711" spans="1:22" ht="14.25" customHeight="1">
      <c r="A7711" s="2">
        <v>7710</v>
      </c>
      <c r="B7711" s="2" t="s">
        <v>9612</v>
      </c>
      <c r="C7711" s="2">
        <f>YEAR(Data!$D7711)</f>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13.698000000000002</v>
      </c>
      <c r="T7711" s="2">
        <v>3</v>
      </c>
      <c r="U7711" s="2">
        <v>0.7</v>
      </c>
      <c r="V7711" s="2">
        <v>-9.5885999999999996</v>
      </c>
    </row>
    <row r="7712" spans="1:22" ht="14.25" customHeight="1">
      <c r="A7712" s="2">
        <v>7711</v>
      </c>
      <c r="B7712" s="2" t="s">
        <v>9613</v>
      </c>
      <c r="C7712" s="2">
        <f>YEAR(Data!$D7712)</f>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2">
        <v>32.924999999999997</v>
      </c>
    </row>
    <row r="7713" spans="1:22" ht="14.25" customHeight="1">
      <c r="A7713" s="2">
        <v>7712</v>
      </c>
      <c r="B7713" s="2" t="s">
        <v>9614</v>
      </c>
      <c r="C7713" s="2">
        <f>YEAR(Data!$D7713)</f>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2">
        <v>15.590399999999995</v>
      </c>
    </row>
    <row r="7714" spans="1:22" ht="14.25" customHeight="1">
      <c r="A7714" s="2">
        <v>7713</v>
      </c>
      <c r="B7714" s="2" t="s">
        <v>9614</v>
      </c>
      <c r="C7714" s="2">
        <f>YEAR(Data!$D7714)</f>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2">
        <v>-29.436800000000012</v>
      </c>
    </row>
    <row r="7715" spans="1:22" ht="14.25" customHeight="1">
      <c r="A7715" s="2">
        <v>7714</v>
      </c>
      <c r="B7715" s="2" t="s">
        <v>9614</v>
      </c>
      <c r="C7715" s="2">
        <f>YEAR(Data!$D7715)</f>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47.952000000000005</v>
      </c>
      <c r="T7715" s="2">
        <v>3</v>
      </c>
      <c r="U7715" s="2">
        <v>0.2</v>
      </c>
      <c r="V7715" s="2">
        <v>16.183799999999998</v>
      </c>
    </row>
    <row r="7716" spans="1:22" ht="14.25" customHeight="1">
      <c r="A7716" s="2">
        <v>7715</v>
      </c>
      <c r="B7716" s="2" t="s">
        <v>9615</v>
      </c>
      <c r="C7716" s="2">
        <f>YEAR(Data!$D7716)</f>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2">
        <v>72.575399999999973</v>
      </c>
    </row>
    <row r="7717" spans="1:22" ht="14.25" customHeight="1">
      <c r="A7717" s="2">
        <v>7716</v>
      </c>
      <c r="B7717" s="2" t="s">
        <v>9616</v>
      </c>
      <c r="C7717" s="2">
        <f>YEAR(Data!$D7717)</f>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40.775999999999996</v>
      </c>
      <c r="T7717" s="2">
        <v>3</v>
      </c>
      <c r="U7717" s="2">
        <v>0.2</v>
      </c>
      <c r="V7717" s="2">
        <v>0.50970000000000049</v>
      </c>
    </row>
    <row r="7718" spans="1:22" ht="14.25" customHeight="1">
      <c r="A7718" s="2">
        <v>7717</v>
      </c>
      <c r="B7718" s="2" t="s">
        <v>9617</v>
      </c>
      <c r="C7718" s="2">
        <f>YEAR(Data!$D7718)</f>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29.600000000000005</v>
      </c>
      <c r="T7718" s="2">
        <v>5</v>
      </c>
      <c r="U7718" s="2">
        <v>0.2</v>
      </c>
      <c r="V7718" s="2">
        <v>9.2499999999999964</v>
      </c>
    </row>
    <row r="7719" spans="1:22" ht="14.25" customHeight="1">
      <c r="A7719" s="2">
        <v>7718</v>
      </c>
      <c r="B7719" s="2" t="s">
        <v>9617</v>
      </c>
      <c r="C7719" s="2">
        <f>YEAR(Data!$D7719)</f>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1.9380000000000002</v>
      </c>
      <c r="T7719" s="2">
        <v>2</v>
      </c>
      <c r="U7719" s="2">
        <v>0.7</v>
      </c>
      <c r="V7719" s="2">
        <v>-1.3565999999999994</v>
      </c>
    </row>
    <row r="7720" spans="1:22" ht="14.25" customHeight="1">
      <c r="A7720" s="2">
        <v>7719</v>
      </c>
      <c r="B7720" s="2" t="s">
        <v>9618</v>
      </c>
      <c r="C7720" s="2">
        <f>YEAR(Data!$D7720)</f>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2">
        <v>51.18719999999999</v>
      </c>
    </row>
    <row r="7721" spans="1:22" ht="14.25" customHeight="1">
      <c r="A7721" s="2">
        <v>7720</v>
      </c>
      <c r="B7721" s="2" t="s">
        <v>9619</v>
      </c>
      <c r="C7721" s="2">
        <f>YEAR(Data!$D7721)</f>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59.519999999999996</v>
      </c>
      <c r="T7721" s="2">
        <v>3</v>
      </c>
      <c r="U7721" s="2">
        <v>0</v>
      </c>
      <c r="V7721" s="2">
        <v>15.475200000000001</v>
      </c>
    </row>
    <row r="7722" spans="1:22" ht="14.25" customHeight="1">
      <c r="A7722" s="2">
        <v>7721</v>
      </c>
      <c r="B7722" s="2" t="s">
        <v>9619</v>
      </c>
      <c r="C7722" s="2">
        <f>YEAR(Data!$D7722)</f>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2">
        <v>8.2156000000000002</v>
      </c>
    </row>
    <row r="7723" spans="1:22" ht="14.25" customHeight="1">
      <c r="A7723" s="2">
        <v>7722</v>
      </c>
      <c r="B7723" s="2" t="s">
        <v>9619</v>
      </c>
      <c r="C7723" s="2">
        <f>YEAR(Data!$D7723)</f>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13.168000000000001</v>
      </c>
      <c r="T7723" s="2">
        <v>2</v>
      </c>
      <c r="U7723" s="2">
        <v>0.2</v>
      </c>
      <c r="V7723" s="2">
        <v>4.6088000000000005</v>
      </c>
    </row>
    <row r="7724" spans="1:22" ht="14.25" customHeight="1">
      <c r="A7724" s="2">
        <v>7723</v>
      </c>
      <c r="B7724" s="2" t="s">
        <v>9620</v>
      </c>
      <c r="C7724" s="2">
        <f>YEAR(Data!$D7724)</f>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2">
        <v>12.222</v>
      </c>
    </row>
    <row r="7725" spans="1:22" ht="14.25" customHeight="1">
      <c r="A7725" s="2">
        <v>7724</v>
      </c>
      <c r="B7725" s="2" t="s">
        <v>9623</v>
      </c>
      <c r="C7725" s="2">
        <f>YEAR(Data!$D7725)</f>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2">
        <v>-2.5698000000000292</v>
      </c>
    </row>
    <row r="7726" spans="1:22" ht="14.25" customHeight="1">
      <c r="A7726" s="2">
        <v>7725</v>
      </c>
      <c r="B7726" s="2" t="s">
        <v>9624</v>
      </c>
      <c r="C7726" s="2">
        <f>YEAR(Data!$D7726)</f>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286.25600000000003</v>
      </c>
      <c r="T7726" s="2">
        <v>1</v>
      </c>
      <c r="U7726" s="2">
        <v>0.2</v>
      </c>
      <c r="V7726" s="2">
        <v>17.890999999999977</v>
      </c>
    </row>
    <row r="7727" spans="1:22" ht="14.25" customHeight="1">
      <c r="A7727" s="2">
        <v>7726</v>
      </c>
      <c r="B7727" s="2" t="s">
        <v>9624</v>
      </c>
      <c r="C7727" s="2">
        <f>YEAR(Data!$D7727)</f>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24.224000000000004</v>
      </c>
      <c r="T7727" s="2">
        <v>2</v>
      </c>
      <c r="U7727" s="2">
        <v>0.2</v>
      </c>
      <c r="V7727" s="2">
        <v>-4.8448000000000029</v>
      </c>
    </row>
    <row r="7728" spans="1:22" ht="14.25" customHeight="1">
      <c r="A7728" s="2">
        <v>7727</v>
      </c>
      <c r="B7728" s="2" t="s">
        <v>9624</v>
      </c>
      <c r="C7728" s="2">
        <f>YEAR(Data!$D7728)</f>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2">
        <v>-82.884</v>
      </c>
    </row>
    <row r="7729" spans="1:22" ht="14.25" customHeight="1">
      <c r="A7729" s="2">
        <v>7728</v>
      </c>
      <c r="B7729" s="2" t="s">
        <v>9625</v>
      </c>
      <c r="C7729" s="2">
        <f>YEAR(Data!$D7729)</f>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2">
        <v>6.3071999999999999</v>
      </c>
    </row>
    <row r="7730" spans="1:22" ht="14.25" customHeight="1">
      <c r="A7730" s="2">
        <v>7729</v>
      </c>
      <c r="B7730" s="2" t="s">
        <v>9626</v>
      </c>
      <c r="C7730" s="2">
        <f>YEAR(Data!$D7730)</f>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2">
        <v>4.2408000000000001</v>
      </c>
    </row>
    <row r="7731" spans="1:22" ht="14.25" customHeight="1">
      <c r="A7731" s="2">
        <v>7730</v>
      </c>
      <c r="B7731" s="2" t="s">
        <v>9627</v>
      </c>
      <c r="C7731" s="2">
        <f>YEAR(Data!$D7731)</f>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431.97600000000006</v>
      </c>
      <c r="T7731" s="2">
        <v>3</v>
      </c>
      <c r="U7731" s="2">
        <v>0.2</v>
      </c>
      <c r="V7731" s="2">
        <v>-75.59580000000004</v>
      </c>
    </row>
    <row r="7732" spans="1:22" ht="14.25" customHeight="1">
      <c r="A7732" s="2">
        <v>7731</v>
      </c>
      <c r="B7732" s="2" t="s">
        <v>9628</v>
      </c>
      <c r="C7732" s="2">
        <f>YEAR(Data!$D7732)</f>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2">
        <v>-25.474400000000017</v>
      </c>
    </row>
    <row r="7733" spans="1:22" ht="14.25" customHeight="1">
      <c r="A7733" s="2">
        <v>7732</v>
      </c>
      <c r="B7733" s="2" t="s">
        <v>9629</v>
      </c>
      <c r="C7733" s="2">
        <f>YEAR(Data!$D7733)</f>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114.84800000000001</v>
      </c>
      <c r="T7733" s="2">
        <v>4</v>
      </c>
      <c r="U7733" s="2">
        <v>0.2</v>
      </c>
      <c r="V7733" s="2">
        <v>35.889999999999986</v>
      </c>
    </row>
    <row r="7734" spans="1:22" ht="14.25" customHeight="1">
      <c r="A7734" s="2">
        <v>7733</v>
      </c>
      <c r="B7734" s="2" t="s">
        <v>9630</v>
      </c>
      <c r="C7734" s="2">
        <f>YEAR(Data!$D7734)</f>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2">
        <v>3.7407999999999997</v>
      </c>
    </row>
    <row r="7735" spans="1:22" ht="14.25" customHeight="1">
      <c r="A7735" s="2">
        <v>7734</v>
      </c>
      <c r="B7735" s="2" t="s">
        <v>9631</v>
      </c>
      <c r="C7735" s="2">
        <f>YEAR(Data!$D7735)</f>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2">
        <v>5.5215999999999994</v>
      </c>
    </row>
    <row r="7736" spans="1:22" ht="14.25" customHeight="1">
      <c r="A7736" s="2">
        <v>7735</v>
      </c>
      <c r="B7736" s="2" t="s">
        <v>9632</v>
      </c>
      <c r="C7736" s="2">
        <f>YEAR(Data!$D7736)</f>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12.419999999999998</v>
      </c>
      <c r="T7736" s="2">
        <v>3</v>
      </c>
      <c r="U7736" s="2">
        <v>0</v>
      </c>
      <c r="V7736" s="2">
        <v>5.2164000000000001</v>
      </c>
    </row>
    <row r="7737" spans="1:22" ht="14.25" customHeight="1">
      <c r="A7737" s="2">
        <v>7736</v>
      </c>
      <c r="B7737" s="2" t="s">
        <v>9633</v>
      </c>
      <c r="C7737" s="2">
        <f>YEAR(Data!$D7737)</f>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2">
        <v>9.3312000000000008</v>
      </c>
    </row>
    <row r="7738" spans="1:22" ht="14.25" customHeight="1">
      <c r="A7738" s="2">
        <v>7737</v>
      </c>
      <c r="B7738" s="2" t="s">
        <v>9634</v>
      </c>
      <c r="C7738" s="2">
        <f>YEAR(Data!$D7738)</f>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2">
        <v>26.387999999999998</v>
      </c>
    </row>
    <row r="7739" spans="1:22" ht="14.25" customHeight="1">
      <c r="A7739" s="2">
        <v>7738</v>
      </c>
      <c r="B7739" s="2" t="s">
        <v>9635</v>
      </c>
      <c r="C7739" s="2">
        <f>YEAR(Data!$D7739)</f>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2">
        <v>1.4255999999999993</v>
      </c>
    </row>
    <row r="7740" spans="1:22" ht="14.25" customHeight="1">
      <c r="A7740" s="2">
        <v>7739</v>
      </c>
      <c r="B7740" s="2" t="s">
        <v>9636</v>
      </c>
      <c r="C7740" s="2">
        <f>YEAR(Data!$D7740)</f>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89.949999999999989</v>
      </c>
      <c r="T7740" s="2">
        <v>5</v>
      </c>
      <c r="U7740" s="2">
        <v>0</v>
      </c>
      <c r="V7740" s="2">
        <v>43.175999999999995</v>
      </c>
    </row>
    <row r="7741" spans="1:22" ht="14.25" customHeight="1">
      <c r="A7741" s="2">
        <v>7740</v>
      </c>
      <c r="B7741" s="2" t="s">
        <v>9637</v>
      </c>
      <c r="C7741" s="2">
        <f>YEAR(Data!$D7741)</f>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2">
        <v>3.0267999999999997</v>
      </c>
    </row>
    <row r="7742" spans="1:22" ht="14.25" customHeight="1">
      <c r="A7742" s="2">
        <v>7741</v>
      </c>
      <c r="B7742" s="2" t="s">
        <v>9637</v>
      </c>
      <c r="C7742" s="2">
        <f>YEAR(Data!$D7742)</f>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2">
        <v>28.496999999999986</v>
      </c>
    </row>
    <row r="7743" spans="1:22" ht="14.25" customHeight="1">
      <c r="A7743" s="2">
        <v>7742</v>
      </c>
      <c r="B7743" s="2" t="s">
        <v>9638</v>
      </c>
      <c r="C7743" s="2">
        <f>YEAR(Data!$D7743)</f>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2">
        <v>13.17</v>
      </c>
    </row>
    <row r="7744" spans="1:22" ht="14.25" customHeight="1">
      <c r="A7744" s="2">
        <v>7743</v>
      </c>
      <c r="B7744" s="2" t="s">
        <v>9639</v>
      </c>
      <c r="C7744" s="2">
        <f>YEAR(Data!$D7744)</f>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2">
        <v>12.441600000000001</v>
      </c>
    </row>
    <row r="7745" spans="1:22" ht="14.25" customHeight="1">
      <c r="A7745" s="2">
        <v>7744</v>
      </c>
      <c r="B7745" s="2" t="s">
        <v>9640</v>
      </c>
      <c r="C7745" s="2">
        <f>YEAR(Data!$D7745)</f>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2">
        <v>3.7412000000000001</v>
      </c>
    </row>
    <row r="7746" spans="1:22" ht="14.25" customHeight="1">
      <c r="A7746" s="2">
        <v>7745</v>
      </c>
      <c r="B7746" s="2" t="s">
        <v>9640</v>
      </c>
      <c r="C7746" s="2">
        <f>YEAR(Data!$D7746)</f>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2">
        <v>153.08189999999999</v>
      </c>
    </row>
    <row r="7747" spans="1:22" ht="14.25" customHeight="1">
      <c r="A7747" s="2">
        <v>7746</v>
      </c>
      <c r="B7747" s="2" t="s">
        <v>9640</v>
      </c>
      <c r="C7747" s="2">
        <f>YEAR(Data!$D7747)</f>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2">
        <v>2.8535999999999988</v>
      </c>
    </row>
    <row r="7748" spans="1:22" ht="14.25" customHeight="1">
      <c r="A7748" s="2">
        <v>7747</v>
      </c>
      <c r="B7748" s="2" t="s">
        <v>9641</v>
      </c>
      <c r="C7748" s="2">
        <f>YEAR(Data!$D7748)</f>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2">
        <v>4.7789999999999999</v>
      </c>
    </row>
    <row r="7749" spans="1:22" ht="14.25" customHeight="1">
      <c r="A7749" s="2">
        <v>7748</v>
      </c>
      <c r="B7749" s="2" t="s">
        <v>9642</v>
      </c>
      <c r="C7749" s="2">
        <f>YEAR(Data!$D7749)</f>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7.5600000000000005</v>
      </c>
      <c r="T7749" s="2">
        <v>6</v>
      </c>
      <c r="U7749" s="2">
        <v>0</v>
      </c>
      <c r="V7749" s="2">
        <v>0.3024</v>
      </c>
    </row>
    <row r="7750" spans="1:22" ht="14.25" customHeight="1">
      <c r="A7750" s="2">
        <v>7749</v>
      </c>
      <c r="B7750" s="2" t="s">
        <v>9643</v>
      </c>
      <c r="C7750" s="2">
        <f>YEAR(Data!$D7750)</f>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2">
        <v>19.468799999999998</v>
      </c>
    </row>
    <row r="7751" spans="1:22" ht="14.25" customHeight="1">
      <c r="A7751" s="2">
        <v>7750</v>
      </c>
      <c r="B7751" s="2" t="s">
        <v>9643</v>
      </c>
      <c r="C7751" s="2">
        <f>YEAR(Data!$D7751)</f>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2">
        <v>58.505200000000002</v>
      </c>
    </row>
    <row r="7752" spans="1:22" ht="14.25" customHeight="1">
      <c r="A7752" s="2">
        <v>7751</v>
      </c>
      <c r="B7752" s="2" t="s">
        <v>9643</v>
      </c>
      <c r="C7752" s="2">
        <f>YEAR(Data!$D7752)</f>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2">
        <v>16.608000000000001</v>
      </c>
    </row>
    <row r="7753" spans="1:22" ht="14.25" customHeight="1">
      <c r="A7753" s="2">
        <v>7752</v>
      </c>
      <c r="B7753" s="2" t="s">
        <v>9643</v>
      </c>
      <c r="C7753" s="2">
        <f>YEAR(Data!$D7753)</f>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2">
        <v>140.39099999999999</v>
      </c>
    </row>
    <row r="7754" spans="1:22" ht="14.25" customHeight="1">
      <c r="A7754" s="2">
        <v>7753</v>
      </c>
      <c r="B7754" s="2" t="s">
        <v>9643</v>
      </c>
      <c r="C7754" s="2">
        <f>YEAR(Data!$D7754)</f>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2">
        <v>15.849600000000002</v>
      </c>
    </row>
    <row r="7755" spans="1:22" ht="14.25" customHeight="1">
      <c r="A7755" s="2">
        <v>7754</v>
      </c>
      <c r="B7755" s="2" t="s">
        <v>9644</v>
      </c>
      <c r="C7755" s="2">
        <f>YEAR(Data!$D7755)</f>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2">
        <v>1.0679999999999996</v>
      </c>
    </row>
    <row r="7756" spans="1:22" ht="14.25" customHeight="1">
      <c r="A7756" s="2">
        <v>7755</v>
      </c>
      <c r="B7756" s="2" t="s">
        <v>9645</v>
      </c>
      <c r="C7756" s="2">
        <f>YEAR(Data!$D7756)</f>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2">
        <v>0.33839999999999981</v>
      </c>
    </row>
    <row r="7757" spans="1:22" ht="14.25" customHeight="1">
      <c r="A7757" s="2">
        <v>7756</v>
      </c>
      <c r="B7757" s="2" t="s">
        <v>9646</v>
      </c>
      <c r="C7757" s="2">
        <f>YEAR(Data!$D7757)</f>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2">
        <v>93.883999999999986</v>
      </c>
    </row>
    <row r="7758" spans="1:22" ht="14.25" customHeight="1">
      <c r="A7758" s="2">
        <v>7757</v>
      </c>
      <c r="B7758" s="2" t="s">
        <v>9646</v>
      </c>
      <c r="C7758" s="2">
        <f>YEAR(Data!$D7758)</f>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431.16000000000008</v>
      </c>
      <c r="T7758" s="2">
        <v>5</v>
      </c>
      <c r="U7758" s="2">
        <v>0.2</v>
      </c>
      <c r="V7758" s="2">
        <v>107.78999999999996</v>
      </c>
    </row>
    <row r="7759" spans="1:22" ht="14.25" customHeight="1">
      <c r="A7759" s="2">
        <v>7758</v>
      </c>
      <c r="B7759" s="2" t="s">
        <v>9649</v>
      </c>
      <c r="C7759" s="2">
        <f>YEAR(Data!$D7759)</f>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2">
        <v>12.208000000000002</v>
      </c>
    </row>
    <row r="7760" spans="1:22" ht="14.25" customHeight="1">
      <c r="A7760" s="2">
        <v>7759</v>
      </c>
      <c r="B7760" s="2" t="s">
        <v>9649</v>
      </c>
      <c r="C7760" s="2">
        <f>YEAR(Data!$D7760)</f>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2">
        <v>30.989999999999995</v>
      </c>
    </row>
    <row r="7761" spans="1:22" ht="14.25" customHeight="1">
      <c r="A7761" s="2">
        <v>7760</v>
      </c>
      <c r="B7761" s="2" t="s">
        <v>9650</v>
      </c>
      <c r="C7761" s="2">
        <f>YEAR(Data!$D7761)</f>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15.552000000000003</v>
      </c>
      <c r="T7761" s="2">
        <v>3</v>
      </c>
      <c r="U7761" s="2">
        <v>0.2</v>
      </c>
      <c r="V7761" s="2">
        <v>5.4432</v>
      </c>
    </row>
    <row r="7762" spans="1:22" ht="14.25" customHeight="1">
      <c r="A7762" s="2">
        <v>7761</v>
      </c>
      <c r="B7762" s="2" t="s">
        <v>9651</v>
      </c>
      <c r="C7762" s="2">
        <f>YEAR(Data!$D7762)</f>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2">
        <v>13.717599999999997</v>
      </c>
    </row>
    <row r="7763" spans="1:22" ht="14.25" customHeight="1">
      <c r="A7763" s="2">
        <v>7762</v>
      </c>
      <c r="B7763" s="2" t="s">
        <v>9652</v>
      </c>
      <c r="C7763" s="2">
        <f>YEAR(Data!$D7763)</f>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10.368000000000002</v>
      </c>
      <c r="T7763" s="2">
        <v>2</v>
      </c>
      <c r="U7763" s="2">
        <v>0.2</v>
      </c>
      <c r="V7763" s="2">
        <v>3.6288</v>
      </c>
    </row>
    <row r="7764" spans="1:22" ht="14.25" customHeight="1">
      <c r="A7764" s="2">
        <v>7763</v>
      </c>
      <c r="B7764" s="2" t="s">
        <v>9653</v>
      </c>
      <c r="C7764" s="2">
        <f>YEAR(Data!$D7764)</f>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2.2239999999999998</v>
      </c>
      <c r="T7764" s="2">
        <v>1</v>
      </c>
      <c r="U7764" s="2">
        <v>0.2</v>
      </c>
      <c r="V7764" s="2">
        <v>0.55599999999999994</v>
      </c>
    </row>
    <row r="7765" spans="1:22" ht="14.25" customHeight="1">
      <c r="A7765" s="2">
        <v>7764</v>
      </c>
      <c r="B7765" s="2" t="s">
        <v>9654</v>
      </c>
      <c r="C7765" s="2">
        <f>YEAR(Data!$D7765)</f>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2">
        <v>35.024399999999993</v>
      </c>
    </row>
    <row r="7766" spans="1:22" ht="14.25" customHeight="1">
      <c r="A7766" s="2">
        <v>7765</v>
      </c>
      <c r="B7766" s="2" t="s">
        <v>9655</v>
      </c>
      <c r="C7766" s="2">
        <f>YEAR(Data!$D7766)</f>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2">
        <v>5.2559999999999993</v>
      </c>
    </row>
    <row r="7767" spans="1:22" ht="14.25" customHeight="1">
      <c r="A7767" s="2">
        <v>7766</v>
      </c>
      <c r="B7767" s="2" t="s">
        <v>9655</v>
      </c>
      <c r="C7767" s="2">
        <f>YEAR(Data!$D7767)</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2">
        <v>373.77899999999983</v>
      </c>
    </row>
    <row r="7768" spans="1:22" ht="14.25" customHeight="1">
      <c r="A7768" s="2">
        <v>7767</v>
      </c>
      <c r="B7768" s="2" t="s">
        <v>9655</v>
      </c>
      <c r="C7768" s="2">
        <f>YEAR(Data!$D7768)</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219.89999999999998</v>
      </c>
      <c r="T7768" s="2">
        <v>5</v>
      </c>
      <c r="U7768" s="2">
        <v>0</v>
      </c>
      <c r="V7768" s="2">
        <v>59.373000000000005</v>
      </c>
    </row>
    <row r="7769" spans="1:22" ht="14.25" customHeight="1">
      <c r="A7769" s="2">
        <v>7768</v>
      </c>
      <c r="B7769" s="2" t="s">
        <v>9656</v>
      </c>
      <c r="C7769" s="2">
        <f>YEAR(Data!$D7769)</f>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2">
        <v>0.71520000000000028</v>
      </c>
    </row>
    <row r="7770" spans="1:22" ht="14.25" customHeight="1">
      <c r="A7770" s="2">
        <v>7769</v>
      </c>
      <c r="B7770" s="2" t="s">
        <v>9657</v>
      </c>
      <c r="C7770" s="2">
        <f>YEAR(Data!$D7770)</f>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26.720000000000002</v>
      </c>
      <c r="T7770" s="2">
        <v>5</v>
      </c>
      <c r="U7770" s="2">
        <v>0.2</v>
      </c>
      <c r="V7770" s="2">
        <v>9.3520000000000003</v>
      </c>
    </row>
    <row r="7771" spans="1:22" ht="14.25" customHeight="1">
      <c r="A7771" s="2">
        <v>7770</v>
      </c>
      <c r="B7771" s="2" t="s">
        <v>9658</v>
      </c>
      <c r="C7771" s="2">
        <f>YEAR(Data!$D7771)</f>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2">
        <v>90.976200000000063</v>
      </c>
    </row>
    <row r="7772" spans="1:22" ht="14.25" customHeight="1">
      <c r="A7772" s="2">
        <v>7771</v>
      </c>
      <c r="B7772" s="2" t="s">
        <v>9658</v>
      </c>
      <c r="C7772" s="2">
        <f>YEAR(Data!$D7772)</f>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2">
        <v>13.787999999999997</v>
      </c>
    </row>
    <row r="7773" spans="1:22" ht="14.25" customHeight="1">
      <c r="A7773" s="2">
        <v>7772</v>
      </c>
      <c r="B7773" s="2" t="s">
        <v>9659</v>
      </c>
      <c r="C7773" s="2">
        <f>YEAR(Data!$D7773)</f>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456.58800000000008</v>
      </c>
      <c r="T7773" s="2">
        <v>2</v>
      </c>
      <c r="U7773" s="2">
        <v>0.7</v>
      </c>
      <c r="V7773" s="2">
        <v>-304.39200000000005</v>
      </c>
    </row>
    <row r="7774" spans="1:22" ht="14.25" customHeight="1">
      <c r="A7774" s="2">
        <v>7773</v>
      </c>
      <c r="B7774" s="2" t="s">
        <v>9659</v>
      </c>
      <c r="C7774" s="2">
        <f>YEAR(Data!$D7774)</f>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4499.9850000000006</v>
      </c>
      <c r="T7774" s="2">
        <v>5</v>
      </c>
      <c r="U7774" s="2">
        <v>0.7</v>
      </c>
      <c r="V7774" s="2">
        <v>-6599.978000000001</v>
      </c>
    </row>
    <row r="7775" spans="1:22" ht="14.25" customHeight="1">
      <c r="A7775" s="2">
        <v>7774</v>
      </c>
      <c r="B7775" s="2" t="s">
        <v>9659</v>
      </c>
      <c r="C7775" s="2">
        <f>YEAR(Data!$D7775)</f>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2">
        <v>11.995199999999997</v>
      </c>
    </row>
    <row r="7776" spans="1:22" ht="14.25" customHeight="1">
      <c r="A7776" s="2">
        <v>7775</v>
      </c>
      <c r="B7776" s="2" t="s">
        <v>9662</v>
      </c>
      <c r="C7776" s="2">
        <f>YEAR(Data!$D7776)</f>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2.8763999999999994</v>
      </c>
    </row>
    <row r="7777" spans="1:22" ht="14.25" customHeight="1">
      <c r="A7777" s="2">
        <v>7776</v>
      </c>
      <c r="B7777" s="2" t="s">
        <v>9663</v>
      </c>
      <c r="C7777" s="2">
        <f>YEAR(Data!$D7777)</f>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2">
        <v>2.9646000000000008</v>
      </c>
    </row>
    <row r="7778" spans="1:22" ht="14.25" customHeight="1">
      <c r="A7778" s="2">
        <v>7777</v>
      </c>
      <c r="B7778" s="2" t="s">
        <v>9663</v>
      </c>
      <c r="C7778" s="2">
        <f>YEAR(Data!$D7778)</f>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2">
        <v>3.6156000000000001</v>
      </c>
    </row>
    <row r="7779" spans="1:22" ht="14.25" customHeight="1">
      <c r="A7779" s="2">
        <v>7778</v>
      </c>
      <c r="B7779" s="2" t="s">
        <v>9663</v>
      </c>
      <c r="C7779" s="2">
        <f>YEAR(Data!$D7779)</f>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51.449999999999996</v>
      </c>
      <c r="T7779" s="2">
        <v>3</v>
      </c>
      <c r="U7779" s="2">
        <v>0</v>
      </c>
      <c r="V7779" s="2">
        <v>13.891499999999999</v>
      </c>
    </row>
    <row r="7780" spans="1:22" ht="14.25" customHeight="1">
      <c r="A7780" s="2">
        <v>7779</v>
      </c>
      <c r="B7780" s="2" t="s">
        <v>9663</v>
      </c>
      <c r="C7780" s="2">
        <f>YEAR(Data!$D7780)</f>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2">
        <v>13.896000000000001</v>
      </c>
    </row>
    <row r="7781" spans="1:22" ht="14.25" customHeight="1">
      <c r="A7781" s="2">
        <v>7780</v>
      </c>
      <c r="B7781" s="2" t="s">
        <v>9664</v>
      </c>
      <c r="C7781" s="2">
        <f>YEAR(Data!$D7781)</f>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2">
        <v>55.058400000000006</v>
      </c>
    </row>
    <row r="7782" spans="1:22" ht="14.25" customHeight="1">
      <c r="A7782" s="2">
        <v>7781</v>
      </c>
      <c r="B7782" s="2" t="s">
        <v>9664</v>
      </c>
      <c r="C7782" s="2">
        <f>YEAR(Data!$D7782)</f>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2">
        <v>7.9812000000000012</v>
      </c>
    </row>
    <row r="7783" spans="1:22" ht="14.25" customHeight="1">
      <c r="A7783" s="2">
        <v>7782</v>
      </c>
      <c r="B7783" s="2" t="s">
        <v>9665</v>
      </c>
      <c r="C7783" s="2">
        <f>YEAR(Data!$D7783)</f>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8.5679999999999978</v>
      </c>
      <c r="T7783" s="2">
        <v>3</v>
      </c>
      <c r="U7783" s="2">
        <v>0.8</v>
      </c>
      <c r="V7783" s="2">
        <v>-14.5656</v>
      </c>
    </row>
    <row r="7784" spans="1:22" ht="14.25" customHeight="1">
      <c r="A7784" s="2">
        <v>7783</v>
      </c>
      <c r="B7784" s="2" t="s">
        <v>9666</v>
      </c>
      <c r="C7784" s="2">
        <f>YEAR(Data!$D7784)</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2">
        <v>3.9591999999999992</v>
      </c>
    </row>
    <row r="7785" spans="1:22" ht="14.25" customHeight="1">
      <c r="A7785" s="2">
        <v>7784</v>
      </c>
      <c r="B7785" s="2" t="s">
        <v>9666</v>
      </c>
      <c r="C7785" s="2">
        <f>YEAR(Data!$D7785)</f>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876.30000000000007</v>
      </c>
      <c r="T7785" s="2">
        <v>10</v>
      </c>
      <c r="U7785" s="2">
        <v>0.4</v>
      </c>
      <c r="V7785" s="2">
        <v>-292.10000000000014</v>
      </c>
    </row>
    <row r="7786" spans="1:22" ht="14.25" customHeight="1">
      <c r="A7786" s="2">
        <v>7785</v>
      </c>
      <c r="B7786" s="2" t="s">
        <v>9666</v>
      </c>
      <c r="C7786" s="2">
        <f>YEAR(Data!$D7786)</f>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2">
        <v>-34.758000000000017</v>
      </c>
    </row>
    <row r="7787" spans="1:22" ht="14.25" customHeight="1">
      <c r="A7787" s="2">
        <v>7786</v>
      </c>
      <c r="B7787" s="2" t="s">
        <v>9667</v>
      </c>
      <c r="C7787" s="2">
        <f>YEAR(Data!$D7787)</f>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11.778199999999998</v>
      </c>
    </row>
    <row r="7788" spans="1:22" ht="14.25" customHeight="1">
      <c r="A7788" s="2">
        <v>7787</v>
      </c>
      <c r="B7788" s="2" t="s">
        <v>9668</v>
      </c>
      <c r="C7788" s="2">
        <f>YEAR(Data!$D7788)</f>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2.8899999999999992</v>
      </c>
      <c r="T7788" s="2">
        <v>1</v>
      </c>
      <c r="U7788" s="2">
        <v>0.8</v>
      </c>
      <c r="V7788" s="2">
        <v>-4.7685000000000013</v>
      </c>
    </row>
    <row r="7789" spans="1:22" ht="14.25" customHeight="1">
      <c r="A7789" s="2">
        <v>7788</v>
      </c>
      <c r="B7789" s="2" t="s">
        <v>9668</v>
      </c>
      <c r="C7789" s="2">
        <f>YEAR(Data!$D7789)</f>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7.8960000000000008</v>
      </c>
      <c r="T7789" s="2">
        <v>3</v>
      </c>
      <c r="U7789" s="2">
        <v>0.2</v>
      </c>
      <c r="V7789" s="2">
        <v>2.4674999999999994</v>
      </c>
    </row>
    <row r="7790" spans="1:22" ht="14.25" customHeight="1">
      <c r="A7790" s="2">
        <v>7789</v>
      </c>
      <c r="B7790" s="2" t="s">
        <v>9668</v>
      </c>
      <c r="C7790" s="2">
        <f>YEAR(Data!$D7790)</f>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2">
        <v>-10.173599999999997</v>
      </c>
    </row>
    <row r="7791" spans="1:22" ht="14.25" customHeight="1">
      <c r="A7791" s="2">
        <v>7790</v>
      </c>
      <c r="B7791" s="2" t="s">
        <v>9668</v>
      </c>
      <c r="C7791" s="2">
        <f>YEAR(Data!$D7791)</f>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2">
        <v>9.5399999999999974</v>
      </c>
    </row>
    <row r="7792" spans="1:22" ht="14.25" customHeight="1">
      <c r="A7792" s="2">
        <v>7791</v>
      </c>
      <c r="B7792" s="2" t="s">
        <v>9669</v>
      </c>
      <c r="C7792" s="2">
        <f>YEAR(Data!$D7792)</f>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4.8420000000000005</v>
      </c>
      <c r="T7792" s="2">
        <v>3</v>
      </c>
      <c r="U7792" s="2">
        <v>0.7</v>
      </c>
      <c r="V7792" s="2">
        <v>-3.3893999999999984</v>
      </c>
    </row>
    <row r="7793" spans="1:22" ht="14.25" customHeight="1">
      <c r="A7793" s="2">
        <v>7792</v>
      </c>
      <c r="B7793" s="2" t="s">
        <v>9670</v>
      </c>
      <c r="C7793" s="2">
        <f>YEAR(Data!$D7793)</f>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1.7999999999999996</v>
      </c>
      <c r="T7793" s="2">
        <v>5</v>
      </c>
      <c r="U7793" s="2">
        <v>0.8</v>
      </c>
      <c r="V7793" s="2">
        <v>-2.8800000000000008</v>
      </c>
    </row>
    <row r="7794" spans="1:22" ht="14.25" customHeight="1">
      <c r="A7794" s="2">
        <v>7793</v>
      </c>
      <c r="B7794" s="2" t="s">
        <v>9671</v>
      </c>
      <c r="C7794" s="2">
        <f>YEAR(Data!$D7794)</f>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2">
        <v>-1.4994000000000067</v>
      </c>
    </row>
    <row r="7795" spans="1:22" ht="14.25" customHeight="1">
      <c r="A7795" s="2">
        <v>7794</v>
      </c>
      <c r="B7795" s="2" t="s">
        <v>9672</v>
      </c>
      <c r="C7795" s="2">
        <f>YEAR(Data!$D7795)</f>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32.400000000000006</v>
      </c>
      <c r="T7795" s="2">
        <v>5</v>
      </c>
      <c r="U7795" s="2">
        <v>0</v>
      </c>
      <c r="V7795" s="2">
        <v>15.876000000000001</v>
      </c>
    </row>
    <row r="7796" spans="1:22" ht="14.25" customHeight="1">
      <c r="A7796" s="2">
        <v>7795</v>
      </c>
      <c r="B7796" s="2" t="s">
        <v>9672</v>
      </c>
      <c r="C7796" s="2">
        <f>YEAR(Data!$D7796)</f>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2">
        <v>48.94</v>
      </c>
    </row>
    <row r="7797" spans="1:22" ht="14.25" customHeight="1">
      <c r="A7797" s="2">
        <v>7796</v>
      </c>
      <c r="B7797" s="2" t="s">
        <v>9673</v>
      </c>
      <c r="C7797" s="2">
        <f>YEAR(Data!$D7797)</f>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2">
        <v>30.716800000000006</v>
      </c>
    </row>
    <row r="7798" spans="1:22" ht="14.25" customHeight="1">
      <c r="A7798" s="2">
        <v>7797</v>
      </c>
      <c r="B7798" s="2" t="s">
        <v>9674</v>
      </c>
      <c r="C7798" s="2">
        <f>YEAR(Data!$D7798)</f>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2">
        <v>13.181000000000001</v>
      </c>
    </row>
    <row r="7799" spans="1:22" ht="14.25" customHeight="1">
      <c r="A7799" s="2">
        <v>7798</v>
      </c>
      <c r="B7799" s="2" t="s">
        <v>9675</v>
      </c>
      <c r="C7799" s="2">
        <f>YEAR(Data!$D7799)</f>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2">
        <v>22.094699999999996</v>
      </c>
    </row>
    <row r="7800" spans="1:22" ht="14.25" customHeight="1">
      <c r="A7800" s="2">
        <v>7799</v>
      </c>
      <c r="B7800" s="2" t="s">
        <v>9675</v>
      </c>
      <c r="C7800" s="2">
        <f>YEAR(Data!$D7800)</f>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2">
        <v>136.29709999999994</v>
      </c>
    </row>
    <row r="7801" spans="1:22" ht="14.25" customHeight="1">
      <c r="A7801" s="2">
        <v>7800</v>
      </c>
      <c r="B7801" s="2" t="s">
        <v>9675</v>
      </c>
      <c r="C7801" s="2">
        <f>YEAR(Data!$D7801)</f>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207.84600000000003</v>
      </c>
      <c r="T7801" s="2">
        <v>3</v>
      </c>
      <c r="U7801" s="2">
        <v>0.1</v>
      </c>
      <c r="V7801" s="2">
        <v>2.3093999999999895</v>
      </c>
    </row>
    <row r="7802" spans="1:22" ht="14.25" customHeight="1">
      <c r="A7802" s="2">
        <v>7801</v>
      </c>
      <c r="B7802" s="2" t="s">
        <v>9676</v>
      </c>
      <c r="C7802" s="2">
        <f>YEAR(Data!$D7802)</f>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2">
        <v>-77.126699999999971</v>
      </c>
    </row>
    <row r="7803" spans="1:22" ht="14.25" customHeight="1">
      <c r="A7803" s="2">
        <v>7802</v>
      </c>
      <c r="B7803" s="2" t="s">
        <v>9677</v>
      </c>
      <c r="C7803" s="2">
        <f>YEAR(Data!$D7803)</f>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2">
        <v>14.572799999999997</v>
      </c>
    </row>
    <row r="7804" spans="1:22" ht="14.25" customHeight="1">
      <c r="A7804" s="2">
        <v>7803</v>
      </c>
      <c r="B7804" s="2" t="s">
        <v>9678</v>
      </c>
      <c r="C7804" s="2">
        <f>YEAR(Data!$D7804)</f>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2">
        <v>4.1999999999999993</v>
      </c>
    </row>
    <row r="7805" spans="1:22" ht="14.25" customHeight="1">
      <c r="A7805" s="2">
        <v>7804</v>
      </c>
      <c r="B7805" s="2" t="s">
        <v>9678</v>
      </c>
      <c r="C7805" s="2">
        <f>YEAR(Data!$D7805)</f>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720.06400000000008</v>
      </c>
      <c r="T7805" s="2">
        <v>4</v>
      </c>
      <c r="U7805" s="2">
        <v>0.2</v>
      </c>
      <c r="V7805" s="2">
        <v>-63.005600000000015</v>
      </c>
    </row>
    <row r="7806" spans="1:22" ht="14.25" customHeight="1">
      <c r="A7806" s="2">
        <v>7805</v>
      </c>
      <c r="B7806" s="2" t="s">
        <v>9678</v>
      </c>
      <c r="C7806" s="2">
        <f>YEAR(Data!$D7806)</f>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25.424000000000003</v>
      </c>
      <c r="T7806" s="2">
        <v>1</v>
      </c>
      <c r="U7806" s="2">
        <v>0.2</v>
      </c>
      <c r="V7806" s="2">
        <v>-4.7670000000000021</v>
      </c>
    </row>
    <row r="7807" spans="1:22" ht="14.25" customHeight="1">
      <c r="A7807" s="2">
        <v>7806</v>
      </c>
      <c r="B7807" s="2" t="s">
        <v>9678</v>
      </c>
      <c r="C7807" s="2">
        <f>YEAR(Data!$D7807)</f>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2.8160000000000003</v>
      </c>
      <c r="T7807" s="2">
        <v>2</v>
      </c>
      <c r="U7807" s="2">
        <v>0.2</v>
      </c>
      <c r="V7807" s="2">
        <v>0.31679999999999986</v>
      </c>
    </row>
    <row r="7808" spans="1:22" ht="14.25" customHeight="1">
      <c r="A7808" s="2">
        <v>7807</v>
      </c>
      <c r="B7808" s="2" t="s">
        <v>9678</v>
      </c>
      <c r="C7808" s="2">
        <f>YEAR(Data!$D7808)</f>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2">
        <v>-2.5631999999999993</v>
      </c>
    </row>
    <row r="7809" spans="1:22" ht="14.25" customHeight="1">
      <c r="A7809" s="2">
        <v>7808</v>
      </c>
      <c r="B7809" s="2" t="s">
        <v>9679</v>
      </c>
      <c r="C7809" s="2">
        <f>YEAR(Data!$D7809)</f>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30.828000000000007</v>
      </c>
      <c r="T7809" s="2">
        <v>7</v>
      </c>
      <c r="U7809" s="2">
        <v>0.7</v>
      </c>
      <c r="V7809" s="2">
        <v>-24.662400000000005</v>
      </c>
    </row>
    <row r="7810" spans="1:22" ht="14.25" customHeight="1">
      <c r="A7810" s="2">
        <v>7809</v>
      </c>
      <c r="B7810" s="2" t="s">
        <v>9679</v>
      </c>
      <c r="C7810" s="2">
        <f>YEAR(Data!$D7810)</f>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2">
        <v>5.9519999999999946</v>
      </c>
    </row>
    <row r="7811" spans="1:22" ht="14.25" customHeight="1">
      <c r="A7811" s="2">
        <v>7810</v>
      </c>
      <c r="B7811" s="2" t="s">
        <v>9679</v>
      </c>
      <c r="C7811" s="2">
        <f>YEAR(Data!$D7811)</f>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108.78399999999999</v>
      </c>
      <c r="T7811" s="2">
        <v>2</v>
      </c>
      <c r="U7811" s="2">
        <v>0.2</v>
      </c>
      <c r="V7811" s="2">
        <v>10.878399999999999</v>
      </c>
    </row>
    <row r="7812" spans="1:22" ht="14.25" customHeight="1">
      <c r="A7812" s="2">
        <v>7811</v>
      </c>
      <c r="B7812" s="2" t="s">
        <v>9680</v>
      </c>
      <c r="C7812" s="2">
        <f>YEAR(Data!$D7812)</f>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2">
        <v>2.1464999999999996</v>
      </c>
    </row>
    <row r="7813" spans="1:22" ht="14.25" customHeight="1">
      <c r="A7813" s="2">
        <v>7812</v>
      </c>
      <c r="B7813" s="2" t="s">
        <v>9680</v>
      </c>
      <c r="C7813" s="2">
        <f>YEAR(Data!$D7813)</f>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2">
        <v>2.0747999999999998</v>
      </c>
    </row>
    <row r="7814" spans="1:22" ht="14.25" customHeight="1">
      <c r="A7814" s="2">
        <v>7813</v>
      </c>
      <c r="B7814" s="2" t="s">
        <v>9680</v>
      </c>
      <c r="C7814" s="2">
        <f>YEAR(Data!$D7814)</f>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2">
        <v>-47.179800000000029</v>
      </c>
    </row>
    <row r="7815" spans="1:22" ht="14.25" customHeight="1">
      <c r="A7815" s="2">
        <v>7814</v>
      </c>
      <c r="B7815" s="2" t="s">
        <v>9680</v>
      </c>
      <c r="C7815" s="2">
        <f>YEAR(Data!$D7815)</f>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2">
        <v>4.6464000000000008</v>
      </c>
    </row>
    <row r="7816" spans="1:22" ht="14.25" customHeight="1">
      <c r="A7816" s="2">
        <v>7815</v>
      </c>
      <c r="B7816" s="2" t="s">
        <v>9681</v>
      </c>
      <c r="C7816" s="2">
        <f>YEAR(Data!$D7816)</f>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140.95680000000004</v>
      </c>
    </row>
    <row r="7817" spans="1:22" ht="14.25" customHeight="1">
      <c r="A7817" s="2">
        <v>7816</v>
      </c>
      <c r="B7817" s="2" t="s">
        <v>9681</v>
      </c>
      <c r="C7817" s="2">
        <f>YEAR(Data!$D7817)</f>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2">
        <v>-3.5040000000000022</v>
      </c>
    </row>
    <row r="7818" spans="1:22" ht="14.25" customHeight="1">
      <c r="A7818" s="2">
        <v>7817</v>
      </c>
      <c r="B7818" s="2" t="s">
        <v>9682</v>
      </c>
      <c r="C7818" s="2">
        <f>YEAR(Data!$D7818)</f>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2">
        <v>29.437200000000001</v>
      </c>
    </row>
    <row r="7819" spans="1:22" ht="14.25" customHeight="1">
      <c r="A7819" s="2">
        <v>7818</v>
      </c>
      <c r="B7819" s="2" t="s">
        <v>9682</v>
      </c>
      <c r="C7819" s="2">
        <f>YEAR(Data!$D7819)</f>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2">
        <v>17.581200000000003</v>
      </c>
    </row>
    <row r="7820" spans="1:22" ht="14.25" customHeight="1">
      <c r="A7820" s="2">
        <v>7819</v>
      </c>
      <c r="B7820" s="2" t="s">
        <v>9682</v>
      </c>
      <c r="C7820" s="2">
        <f>YEAR(Data!$D7820)</f>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4535.9760000000006</v>
      </c>
      <c r="T7820" s="2">
        <v>3</v>
      </c>
      <c r="U7820" s="2">
        <v>0.2</v>
      </c>
      <c r="V7820" s="2">
        <v>1644.2912999999999</v>
      </c>
    </row>
    <row r="7821" spans="1:22" ht="14.25" customHeight="1">
      <c r="A7821" s="2">
        <v>7820</v>
      </c>
      <c r="B7821" s="2" t="s">
        <v>9683</v>
      </c>
      <c r="C7821" s="2">
        <f>YEAR(Data!$D7821)</f>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2">
        <v>5.6831999999999994</v>
      </c>
    </row>
    <row r="7822" spans="1:22" ht="14.25" customHeight="1">
      <c r="A7822" s="2">
        <v>7821</v>
      </c>
      <c r="B7822" s="2" t="s">
        <v>9684</v>
      </c>
      <c r="C7822" s="2">
        <f>YEAR(Data!$D7822)</f>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2">
        <v>160.03979999999999</v>
      </c>
    </row>
    <row r="7823" spans="1:22" ht="14.25" customHeight="1">
      <c r="A7823" s="2">
        <v>7822</v>
      </c>
      <c r="B7823" s="2" t="s">
        <v>9685</v>
      </c>
      <c r="C7823" s="2">
        <f>YEAR(Data!$D7823)</f>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111.67200000000001</v>
      </c>
      <c r="T7823" s="2">
        <v>9</v>
      </c>
      <c r="U7823" s="2">
        <v>0.2</v>
      </c>
      <c r="V7823" s="2">
        <v>6.9794999999999909</v>
      </c>
    </row>
    <row r="7824" spans="1:22" ht="14.25" customHeight="1">
      <c r="A7824" s="2">
        <v>7823</v>
      </c>
      <c r="B7824" s="2" t="s">
        <v>9686</v>
      </c>
      <c r="C7824" s="2">
        <f>YEAR(Data!$D7824)</f>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2">
        <v>2.5055999999999998</v>
      </c>
    </row>
    <row r="7825" spans="1:22" ht="14.25" customHeight="1">
      <c r="A7825" s="2">
        <v>7824</v>
      </c>
      <c r="B7825" s="2" t="s">
        <v>9686</v>
      </c>
      <c r="C7825" s="2">
        <f>YEAR(Data!$D7825)</f>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2">
        <v>52.489499999999992</v>
      </c>
    </row>
    <row r="7826" spans="1:22" ht="14.25" customHeight="1">
      <c r="A7826" s="2">
        <v>7825</v>
      </c>
      <c r="B7826" s="2" t="s">
        <v>9687</v>
      </c>
      <c r="C7826" s="2">
        <f>YEAR(Data!$D7826)</f>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2">
        <v>17.466000000000008</v>
      </c>
    </row>
    <row r="7827" spans="1:22" ht="14.25" customHeight="1">
      <c r="A7827" s="2">
        <v>7826</v>
      </c>
      <c r="B7827" s="2" t="s">
        <v>9688</v>
      </c>
      <c r="C7827" s="2">
        <f>YEAR(Data!$D7827)</f>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2">
        <v>15.147000000000004</v>
      </c>
    </row>
    <row r="7828" spans="1:22" ht="14.25" customHeight="1">
      <c r="A7828" s="2">
        <v>7827</v>
      </c>
      <c r="B7828" s="2" t="s">
        <v>9689</v>
      </c>
      <c r="C7828" s="2">
        <f>YEAR(Data!$D7828)</f>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508.76800000000003</v>
      </c>
      <c r="T7828" s="2">
        <v>4</v>
      </c>
      <c r="U7828" s="2">
        <v>0.2</v>
      </c>
      <c r="V7828" s="2">
        <v>38.157600000000002</v>
      </c>
    </row>
    <row r="7829" spans="1:22" ht="14.25" customHeight="1">
      <c r="A7829" s="2">
        <v>7828</v>
      </c>
      <c r="B7829" s="2" t="s">
        <v>9689</v>
      </c>
      <c r="C7829" s="2">
        <f>YEAR(Data!$D7829)</f>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2">
        <v>3.2213999999999996</v>
      </c>
    </row>
    <row r="7830" spans="1:22" ht="14.25" customHeight="1">
      <c r="A7830" s="2">
        <v>7829</v>
      </c>
      <c r="B7830" s="2" t="s">
        <v>9690</v>
      </c>
      <c r="C7830" s="2">
        <f>YEAR(Data!$D7830)</f>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63.936000000000007</v>
      </c>
      <c r="T7830" s="2">
        <v>3</v>
      </c>
      <c r="U7830" s="2">
        <v>0.2</v>
      </c>
      <c r="V7830" s="2">
        <v>6.3935999999999957</v>
      </c>
    </row>
    <row r="7831" spans="1:22" ht="14.25" customHeight="1">
      <c r="A7831" s="2">
        <v>7830</v>
      </c>
      <c r="B7831" s="2" t="s">
        <v>9690</v>
      </c>
      <c r="C7831" s="2">
        <f>YEAR(Data!$D7831)</f>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59.519999999999996</v>
      </c>
      <c r="T7831" s="2">
        <v>3</v>
      </c>
      <c r="U7831" s="2">
        <v>0</v>
      </c>
      <c r="V7831" s="2">
        <v>15.475200000000001</v>
      </c>
    </row>
    <row r="7832" spans="1:22" ht="14.25" customHeight="1">
      <c r="A7832" s="2">
        <v>7831</v>
      </c>
      <c r="B7832" s="2" t="s">
        <v>9690</v>
      </c>
      <c r="C7832" s="2">
        <f>YEAR(Data!$D7832)</f>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311.97600000000006</v>
      </c>
      <c r="T7832" s="2">
        <v>3</v>
      </c>
      <c r="U7832" s="2">
        <v>0.2</v>
      </c>
      <c r="V7832" s="2">
        <v>38.996999999999986</v>
      </c>
    </row>
    <row r="7833" spans="1:22" ht="14.25" customHeight="1">
      <c r="A7833" s="2">
        <v>7832</v>
      </c>
      <c r="B7833" s="2" t="s">
        <v>9690</v>
      </c>
      <c r="C7833" s="2">
        <f>YEAR(Data!$D7833)</f>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50.352000000000004</v>
      </c>
      <c r="T7833" s="2">
        <v>3</v>
      </c>
      <c r="U7833" s="2">
        <v>0.2</v>
      </c>
      <c r="V7833" s="2">
        <v>17.623199999999997</v>
      </c>
    </row>
    <row r="7834" spans="1:22" ht="14.25" customHeight="1">
      <c r="A7834" s="2">
        <v>7833</v>
      </c>
      <c r="B7834" s="2" t="s">
        <v>9691</v>
      </c>
      <c r="C7834" s="2">
        <f>YEAR(Data!$D7834)</f>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19.136000000000003</v>
      </c>
      <c r="T7834" s="2">
        <v>2</v>
      </c>
      <c r="U7834" s="2">
        <v>0.2</v>
      </c>
      <c r="V7834" s="2">
        <v>1.9136000000000006</v>
      </c>
    </row>
    <row r="7835" spans="1:22" ht="14.25" customHeight="1">
      <c r="A7835" s="2">
        <v>7834</v>
      </c>
      <c r="B7835" s="2" t="s">
        <v>9692</v>
      </c>
      <c r="C7835" s="2">
        <f>YEAR(Data!$D7835)</f>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13.120000000000001</v>
      </c>
      <c r="T7835" s="2">
        <v>5</v>
      </c>
      <c r="U7835" s="2">
        <v>0.2</v>
      </c>
      <c r="V7835" s="2">
        <v>2.1319999999999988</v>
      </c>
    </row>
    <row r="7836" spans="1:22" ht="14.25" customHeight="1">
      <c r="A7836" s="2">
        <v>7835</v>
      </c>
      <c r="B7836" s="2" t="s">
        <v>9693</v>
      </c>
      <c r="C7836" s="2">
        <f>YEAR(Data!$D7836)</f>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241.56799999999998</v>
      </c>
      <c r="T7836" s="2">
        <v>2</v>
      </c>
      <c r="U7836" s="2">
        <v>0.2</v>
      </c>
      <c r="V7836" s="2">
        <v>-15.098000000000013</v>
      </c>
    </row>
    <row r="7837" spans="1:22" ht="14.25" customHeight="1">
      <c r="A7837" s="2">
        <v>7836</v>
      </c>
      <c r="B7837" s="2" t="s">
        <v>9693</v>
      </c>
      <c r="C7837" s="2">
        <f>YEAR(Data!$D7837)</f>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2">
        <v>41.993000000000009</v>
      </c>
    </row>
    <row r="7838" spans="1:22" ht="14.25" customHeight="1">
      <c r="A7838" s="2">
        <v>7837</v>
      </c>
      <c r="B7838" s="2" t="s">
        <v>9694</v>
      </c>
      <c r="C7838" s="2">
        <f>YEAR(Data!$D7838)</f>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2">
        <v>-11.51760000000003</v>
      </c>
    </row>
    <row r="7839" spans="1:22" ht="14.25" customHeight="1">
      <c r="A7839" s="2">
        <v>7838</v>
      </c>
      <c r="B7839" s="2" t="s">
        <v>9694</v>
      </c>
      <c r="C7839" s="2">
        <f>YEAR(Data!$D7839)</f>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2">
        <v>5.7959999999999994</v>
      </c>
    </row>
    <row r="7840" spans="1:22" ht="14.25" customHeight="1">
      <c r="A7840" s="2">
        <v>7839</v>
      </c>
      <c r="B7840" s="2" t="s">
        <v>9694</v>
      </c>
      <c r="C7840" s="2">
        <f>YEAR(Data!$D7840)</f>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2">
        <v>57.592799999999997</v>
      </c>
    </row>
    <row r="7841" spans="1:22" ht="14.25" customHeight="1">
      <c r="A7841" s="2">
        <v>7840</v>
      </c>
      <c r="B7841" s="2" t="s">
        <v>9695</v>
      </c>
      <c r="C7841" s="2">
        <f>YEAR(Data!$D7841)</f>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2">
        <v>2.8763999999999994</v>
      </c>
    </row>
    <row r="7842" spans="1:22" ht="14.25" customHeight="1">
      <c r="A7842" s="2">
        <v>7841</v>
      </c>
      <c r="B7842" s="2" t="s">
        <v>9695</v>
      </c>
      <c r="C7842" s="2">
        <f>YEAR(Data!$D7842)</f>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2">
        <v>106.62480000000005</v>
      </c>
    </row>
    <row r="7843" spans="1:22" ht="14.25" customHeight="1">
      <c r="A7843" s="2">
        <v>7842</v>
      </c>
      <c r="B7843" s="2" t="s">
        <v>9696</v>
      </c>
      <c r="C7843" s="2">
        <f>YEAR(Data!$D7843)</f>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13.787999999999997</v>
      </c>
    </row>
    <row r="7844" spans="1:22" ht="14.25" customHeight="1">
      <c r="A7844" s="2">
        <v>7843</v>
      </c>
      <c r="B7844" s="2" t="s">
        <v>9697</v>
      </c>
      <c r="C7844" s="2">
        <f>YEAR(Data!$D7844)</f>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58.050000000000004</v>
      </c>
      <c r="T7844" s="2">
        <v>3</v>
      </c>
      <c r="U7844" s="2">
        <v>0</v>
      </c>
      <c r="V7844" s="2">
        <v>26.702999999999999</v>
      </c>
    </row>
    <row r="7845" spans="1:22" ht="14.25" customHeight="1">
      <c r="A7845" s="2">
        <v>7844</v>
      </c>
      <c r="B7845" s="2" t="s">
        <v>9697</v>
      </c>
      <c r="C7845" s="2">
        <f>YEAR(Data!$D7845)</f>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2">
        <v>34.214400000000005</v>
      </c>
    </row>
    <row r="7846" spans="1:22" ht="14.25" customHeight="1">
      <c r="A7846" s="2">
        <v>7845</v>
      </c>
      <c r="B7846" s="2" t="s">
        <v>9698</v>
      </c>
      <c r="C7846" s="2">
        <f>YEAR(Data!$D7846)</f>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2">
        <v>-21.3264</v>
      </c>
    </row>
    <row r="7847" spans="1:22" ht="14.25" customHeight="1">
      <c r="A7847" s="2">
        <v>7846</v>
      </c>
      <c r="B7847" s="2" t="s">
        <v>9699</v>
      </c>
      <c r="C7847" s="2">
        <f>YEAR(Data!$D7847)</f>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2">
        <v>69.704999999999998</v>
      </c>
    </row>
    <row r="7848" spans="1:22" ht="14.25" customHeight="1">
      <c r="A7848" s="2">
        <v>7847</v>
      </c>
      <c r="B7848" s="2" t="s">
        <v>9699</v>
      </c>
      <c r="C7848" s="2">
        <f>YEAR(Data!$D7848)</f>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2">
        <v>561.56399999999996</v>
      </c>
    </row>
    <row r="7849" spans="1:22" ht="14.25" customHeight="1">
      <c r="A7849" s="2">
        <v>7848</v>
      </c>
      <c r="B7849" s="2" t="s">
        <v>9700</v>
      </c>
      <c r="C7849" s="2">
        <f>YEAR(Data!$D7849)</f>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2">
        <v>-6.8815999999999953</v>
      </c>
    </row>
    <row r="7850" spans="1:22" ht="14.25" customHeight="1">
      <c r="A7850" s="2">
        <v>7849</v>
      </c>
      <c r="B7850" s="2" t="s">
        <v>9701</v>
      </c>
      <c r="C7850" s="2">
        <f>YEAR(Data!$D7850)</f>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2">
        <v>-3.787200000000003</v>
      </c>
    </row>
    <row r="7851" spans="1:22" ht="14.25" customHeight="1">
      <c r="A7851" s="2">
        <v>7850</v>
      </c>
      <c r="B7851" s="2" t="s">
        <v>9701</v>
      </c>
      <c r="C7851" s="2">
        <f>YEAR(Data!$D7851)</f>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2">
        <v>-3.1680000000000001</v>
      </c>
    </row>
    <row r="7852" spans="1:22" ht="14.25" customHeight="1">
      <c r="A7852" s="2">
        <v>7851</v>
      </c>
      <c r="B7852" s="2" t="s">
        <v>9701</v>
      </c>
      <c r="C7852" s="2">
        <f>YEAR(Data!$D7852)</f>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2">
        <v>1.764</v>
      </c>
    </row>
    <row r="7853" spans="1:22" ht="14.25" customHeight="1">
      <c r="A7853" s="2">
        <v>7852</v>
      </c>
      <c r="B7853" s="2" t="s">
        <v>9702</v>
      </c>
      <c r="C7853" s="2">
        <f>YEAR(Data!$D7853)</f>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2">
        <v>2.9568000000000003</v>
      </c>
    </row>
    <row r="7854" spans="1:22" ht="14.25" customHeight="1">
      <c r="A7854" s="2">
        <v>7853</v>
      </c>
      <c r="B7854" s="2" t="s">
        <v>9702</v>
      </c>
      <c r="C7854" s="2">
        <f>YEAR(Data!$D7854)</f>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20.387999999999995</v>
      </c>
      <c r="T7854" s="2">
        <v>2</v>
      </c>
      <c r="U7854" s="2">
        <v>0.8</v>
      </c>
      <c r="V7854" s="2">
        <v>-53.008800000000008</v>
      </c>
    </row>
    <row r="7855" spans="1:22" ht="14.25" customHeight="1">
      <c r="A7855" s="2">
        <v>7854</v>
      </c>
      <c r="B7855" s="2" t="s">
        <v>9703</v>
      </c>
      <c r="C7855" s="2">
        <f>YEAR(Data!$D7855)</f>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2">
        <v>4.8804000000000007</v>
      </c>
    </row>
    <row r="7856" spans="1:22" ht="14.25" customHeight="1">
      <c r="A7856" s="2">
        <v>7855</v>
      </c>
      <c r="B7856" s="2" t="s">
        <v>9704</v>
      </c>
      <c r="C7856" s="2">
        <f>YEAR(Data!$D7856)</f>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2">
        <v>89.779200000000003</v>
      </c>
    </row>
    <row r="7857" spans="1:22" ht="14.25" customHeight="1">
      <c r="A7857" s="2">
        <v>7856</v>
      </c>
      <c r="B7857" s="2" t="s">
        <v>9704</v>
      </c>
      <c r="C7857" s="2">
        <f>YEAR(Data!$D7857)</f>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2">
        <v>23.4</v>
      </c>
    </row>
    <row r="7858" spans="1:22" ht="14.25" customHeight="1">
      <c r="A7858" s="2">
        <v>7857</v>
      </c>
      <c r="B7858" s="2" t="s">
        <v>9705</v>
      </c>
      <c r="C7858" s="2">
        <f>YEAR(Data!$D7858)</f>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25.584000000000003</v>
      </c>
      <c r="T7858" s="2">
        <v>2</v>
      </c>
      <c r="U7858" s="2">
        <v>0.2</v>
      </c>
      <c r="V7858" s="2">
        <v>8.9543999999999997</v>
      </c>
    </row>
    <row r="7859" spans="1:22" ht="14.25" customHeight="1">
      <c r="A7859" s="2">
        <v>7858</v>
      </c>
      <c r="B7859" s="2" t="s">
        <v>9705</v>
      </c>
      <c r="C7859" s="2">
        <f>YEAR(Data!$D7859)</f>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2">
        <v>134.55999999999995</v>
      </c>
    </row>
    <row r="7860" spans="1:22" ht="14.25" customHeight="1">
      <c r="A7860" s="2">
        <v>7859</v>
      </c>
      <c r="B7860" s="2" t="s">
        <v>9705</v>
      </c>
      <c r="C7860" s="2">
        <f>YEAR(Data!$D7860)</f>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235.95000000000002</v>
      </c>
      <c r="T7860" s="2">
        <v>3</v>
      </c>
      <c r="U7860" s="2">
        <v>0</v>
      </c>
      <c r="V7860" s="2">
        <v>77.863499999999988</v>
      </c>
    </row>
    <row r="7861" spans="1:22" ht="14.25" customHeight="1">
      <c r="A7861" s="2">
        <v>7860</v>
      </c>
      <c r="B7861" s="2" t="s">
        <v>9705</v>
      </c>
      <c r="C7861" s="2">
        <f>YEAR(Data!$D7861)</f>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2">
        <v>17.981999999999999</v>
      </c>
    </row>
    <row r="7862" spans="1:22" ht="14.25" customHeight="1">
      <c r="A7862" s="2">
        <v>7861</v>
      </c>
      <c r="B7862" s="2" t="s">
        <v>9706</v>
      </c>
      <c r="C7862" s="2">
        <f>YEAR(Data!$D7862)</f>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18.528000000000002</v>
      </c>
      <c r="T7862" s="2">
        <v>4</v>
      </c>
      <c r="U7862" s="2">
        <v>0.7</v>
      </c>
      <c r="V7862" s="2">
        <v>-12.352</v>
      </c>
    </row>
    <row r="7863" spans="1:22" ht="14.25" customHeight="1">
      <c r="A7863" s="2">
        <v>7862</v>
      </c>
      <c r="B7863" s="2" t="s">
        <v>9707</v>
      </c>
      <c r="C7863" s="2">
        <f>YEAR(Data!$D7863)</f>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2">
        <v>3.400999999999998</v>
      </c>
    </row>
    <row r="7864" spans="1:22" ht="14.25" customHeight="1">
      <c r="A7864" s="2">
        <v>7863</v>
      </c>
      <c r="B7864" s="2" t="s">
        <v>9707</v>
      </c>
      <c r="C7864" s="2">
        <f>YEAR(Data!$D7864)</f>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2">
        <v>0</v>
      </c>
    </row>
    <row r="7865" spans="1:22" ht="14.25" customHeight="1">
      <c r="A7865" s="2">
        <v>7864</v>
      </c>
      <c r="B7865" s="2" t="s">
        <v>9708</v>
      </c>
      <c r="C7865" s="2">
        <f>YEAR(Data!$D7865)</f>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2">
        <v>-64.774800000000013</v>
      </c>
    </row>
    <row r="7866" spans="1:22" ht="14.25" customHeight="1">
      <c r="A7866" s="2">
        <v>7865</v>
      </c>
      <c r="B7866" s="2" t="s">
        <v>9708</v>
      </c>
      <c r="C7866" s="2">
        <f>YEAR(Data!$D7866)</f>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18.496000000000002</v>
      </c>
      <c r="T7866" s="2">
        <v>4</v>
      </c>
      <c r="U7866" s="2">
        <v>0.2</v>
      </c>
      <c r="V7866" s="2">
        <v>6.7048000000000005</v>
      </c>
    </row>
    <row r="7867" spans="1:22" ht="14.25" customHeight="1">
      <c r="A7867" s="2">
        <v>7866</v>
      </c>
      <c r="B7867" s="2" t="s">
        <v>9708</v>
      </c>
      <c r="C7867" s="2">
        <f>YEAR(Data!$D7867)</f>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2">
        <v>49.715999999999966</v>
      </c>
    </row>
    <row r="7868" spans="1:22" ht="14.25" customHeight="1">
      <c r="A7868" s="2">
        <v>7867</v>
      </c>
      <c r="B7868" s="2" t="s">
        <v>9708</v>
      </c>
      <c r="C7868" s="2">
        <f>YEAR(Data!$D7868)</f>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127.76400000000002</v>
      </c>
      <c r="T7868" s="2">
        <v>6</v>
      </c>
      <c r="U7868" s="2">
        <v>0.7</v>
      </c>
      <c r="V7868" s="2">
        <v>-191.64599999999996</v>
      </c>
    </row>
    <row r="7869" spans="1:22" ht="14.25" customHeight="1">
      <c r="A7869" s="2">
        <v>7868</v>
      </c>
      <c r="B7869" s="2" t="s">
        <v>9711</v>
      </c>
      <c r="C7869" s="2">
        <f>YEAR(Data!$D7869)</f>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2">
        <v>79.891199999999998</v>
      </c>
    </row>
    <row r="7870" spans="1:22" ht="14.25" customHeight="1">
      <c r="A7870" s="2">
        <v>7869</v>
      </c>
      <c r="B7870" s="2" t="s">
        <v>9712</v>
      </c>
      <c r="C7870" s="2">
        <f>YEAR(Data!$D7870)</f>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2">
        <v>6.1547999999999998</v>
      </c>
    </row>
    <row r="7871" spans="1:22" ht="14.25" customHeight="1">
      <c r="A7871" s="2">
        <v>7870</v>
      </c>
      <c r="B7871" s="2" t="s">
        <v>9713</v>
      </c>
      <c r="C7871" s="2">
        <f>YEAR(Data!$D7871)</f>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2">
        <v>-2.6999999999999993</v>
      </c>
    </row>
    <row r="7872" spans="1:22" ht="14.25" customHeight="1">
      <c r="A7872" s="2">
        <v>7871</v>
      </c>
      <c r="B7872" s="2" t="s">
        <v>9714</v>
      </c>
      <c r="C7872" s="2">
        <f>YEAR(Data!$D7872)</f>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2">
        <v>8.8623999999999992</v>
      </c>
    </row>
    <row r="7873" spans="1:22" ht="14.25" customHeight="1">
      <c r="A7873" s="2">
        <v>7872</v>
      </c>
      <c r="B7873" s="2" t="s">
        <v>9715</v>
      </c>
      <c r="C7873" s="2">
        <f>YEAR(Data!$D7873)</f>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2">
        <v>2.9567999999999999</v>
      </c>
    </row>
    <row r="7874" spans="1:22" ht="14.25" customHeight="1">
      <c r="A7874" s="2">
        <v>7873</v>
      </c>
      <c r="B7874" s="2" t="s">
        <v>9715</v>
      </c>
      <c r="C7874" s="2">
        <f>YEAR(Data!$D7874)</f>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915.13600000000008</v>
      </c>
      <c r="T7874" s="2">
        <v>4</v>
      </c>
      <c r="U7874" s="2">
        <v>0.2</v>
      </c>
      <c r="V7874" s="2">
        <v>102.95279999999988</v>
      </c>
    </row>
    <row r="7875" spans="1:22" ht="14.25" customHeight="1">
      <c r="A7875" s="2">
        <v>7874</v>
      </c>
      <c r="B7875" s="2" t="s">
        <v>9715</v>
      </c>
      <c r="C7875" s="2">
        <f>YEAR(Data!$D7875)</f>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2">
        <v>3.8519999999999994</v>
      </c>
    </row>
    <row r="7876" spans="1:22" ht="14.25" customHeight="1">
      <c r="A7876" s="2">
        <v>7875</v>
      </c>
      <c r="B7876" s="2" t="s">
        <v>9715</v>
      </c>
      <c r="C7876" s="2">
        <f>YEAR(Data!$D7876)</f>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2">
        <v>45.975399999999993</v>
      </c>
    </row>
    <row r="7877" spans="1:22" ht="14.25" customHeight="1">
      <c r="A7877" s="2">
        <v>7876</v>
      </c>
      <c r="B7877" s="2" t="s">
        <v>9716</v>
      </c>
      <c r="C7877" s="2">
        <f>YEAR(Data!$D7877)</f>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31.104000000000006</v>
      </c>
      <c r="T7877" s="2">
        <v>6</v>
      </c>
      <c r="U7877" s="2">
        <v>0.2</v>
      </c>
      <c r="V7877" s="2">
        <v>11.2752</v>
      </c>
    </row>
    <row r="7878" spans="1:22" ht="14.25" customHeight="1">
      <c r="A7878" s="2">
        <v>7877</v>
      </c>
      <c r="B7878" s="2" t="s">
        <v>9716</v>
      </c>
      <c r="C7878" s="2">
        <f>YEAR(Data!$D7878)</f>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11.176000000000002</v>
      </c>
      <c r="T7878" s="2">
        <v>1</v>
      </c>
      <c r="U7878" s="2">
        <v>0.2</v>
      </c>
      <c r="V7878" s="2">
        <v>0.8382000000000005</v>
      </c>
    </row>
    <row r="7879" spans="1:22" ht="14.25" customHeight="1">
      <c r="A7879" s="2">
        <v>7878</v>
      </c>
      <c r="B7879" s="2" t="s">
        <v>9717</v>
      </c>
      <c r="C7879" s="2">
        <f>YEAR(Data!$D7879)</f>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2">
        <v>1.764</v>
      </c>
    </row>
    <row r="7880" spans="1:22" ht="14.25" customHeight="1">
      <c r="A7880" s="2">
        <v>7879</v>
      </c>
      <c r="B7880" s="2" t="s">
        <v>9718</v>
      </c>
      <c r="C7880" s="2">
        <f>YEAR(Data!$D7880)</f>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242.17600000000004</v>
      </c>
      <c r="T7880" s="2">
        <v>4</v>
      </c>
      <c r="U7880" s="2">
        <v>0.6</v>
      </c>
      <c r="V7880" s="2">
        <v>-302.72000000000003</v>
      </c>
    </row>
    <row r="7881" spans="1:22" ht="14.25" customHeight="1">
      <c r="A7881" s="2">
        <v>7880</v>
      </c>
      <c r="B7881" s="2" t="s">
        <v>9719</v>
      </c>
      <c r="C7881" s="2">
        <f>YEAR(Data!$D7881)</f>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2">
        <v>-118.01160000000002</v>
      </c>
    </row>
    <row r="7882" spans="1:22" ht="14.25" customHeight="1">
      <c r="A7882" s="2">
        <v>7881</v>
      </c>
      <c r="B7882" s="2" t="s">
        <v>9720</v>
      </c>
      <c r="C7882" s="2">
        <f>YEAR(Data!$D7882)</f>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13.343999999999998</v>
      </c>
      <c r="T7882" s="2">
        <v>6</v>
      </c>
      <c r="U7882" s="2">
        <v>0.2</v>
      </c>
      <c r="V7882" s="2">
        <v>1.0007999999999999</v>
      </c>
    </row>
    <row r="7883" spans="1:22" ht="14.25" customHeight="1">
      <c r="A7883" s="2">
        <v>7882</v>
      </c>
      <c r="B7883" s="2" t="s">
        <v>9720</v>
      </c>
      <c r="C7883" s="2">
        <f>YEAR(Data!$D7883)</f>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76.75200000000001</v>
      </c>
      <c r="T7883" s="2">
        <v>6</v>
      </c>
      <c r="U7883" s="2">
        <v>0.2</v>
      </c>
      <c r="V7883" s="2">
        <v>10.553399999999993</v>
      </c>
    </row>
    <row r="7884" spans="1:22" ht="14.25" customHeight="1">
      <c r="A7884" s="2">
        <v>7883</v>
      </c>
      <c r="B7884" s="2" t="s">
        <v>9720</v>
      </c>
      <c r="C7884" s="2">
        <f>YEAR(Data!$D7884)</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102.33600000000001</v>
      </c>
      <c r="T7884" s="2">
        <v>8</v>
      </c>
      <c r="U7884" s="2">
        <v>0.2</v>
      </c>
      <c r="V7884" s="2">
        <v>14.07119999999999</v>
      </c>
    </row>
    <row r="7885" spans="1:22" ht="14.25" customHeight="1">
      <c r="A7885" s="2">
        <v>7884</v>
      </c>
      <c r="B7885" s="2" t="s">
        <v>9720</v>
      </c>
      <c r="C7885" s="2">
        <f>YEAR(Data!$D7885)</f>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2">
        <v>3.7409999999999997</v>
      </c>
    </row>
    <row r="7886" spans="1:22" ht="14.25" customHeight="1">
      <c r="A7886" s="2">
        <v>7885</v>
      </c>
      <c r="B7886" s="2" t="s">
        <v>9720</v>
      </c>
      <c r="C7886" s="2">
        <f>YEAR(Data!$D7886)</f>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2">
        <v>5.9149999999999938</v>
      </c>
    </row>
    <row r="7887" spans="1:22" ht="14.25" customHeight="1">
      <c r="A7887" s="2">
        <v>7886</v>
      </c>
      <c r="B7887" s="2" t="s">
        <v>9720</v>
      </c>
      <c r="C7887" s="2">
        <f>YEAR(Data!$D7887)</f>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2">
        <v>7.0128000000000013</v>
      </c>
    </row>
    <row r="7888" spans="1:22" ht="14.25" customHeight="1">
      <c r="A7888" s="2">
        <v>7887</v>
      </c>
      <c r="B7888" s="2" t="s">
        <v>9720</v>
      </c>
      <c r="C7888" s="2">
        <f>YEAR(Data!$D7888)</f>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2">
        <v>3.3439999999999994</v>
      </c>
    </row>
    <row r="7889" spans="1:22" ht="14.25" customHeight="1">
      <c r="A7889" s="2">
        <v>7888</v>
      </c>
      <c r="B7889" s="2" t="s">
        <v>9720</v>
      </c>
      <c r="C7889" s="2">
        <f>YEAR(Data!$D7889)</f>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2">
        <v>4.6552000000000007</v>
      </c>
    </row>
    <row r="7890" spans="1:22" ht="14.25" customHeight="1">
      <c r="A7890" s="2">
        <v>7889</v>
      </c>
      <c r="B7890" s="2" t="s">
        <v>9721</v>
      </c>
      <c r="C7890" s="2">
        <f>YEAR(Data!$D7890)</f>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32.400000000000006</v>
      </c>
      <c r="T7890" s="2">
        <v>5</v>
      </c>
      <c r="U7890" s="2">
        <v>0</v>
      </c>
      <c r="V7890" s="2">
        <v>15.552000000000001</v>
      </c>
    </row>
    <row r="7891" spans="1:22" ht="14.25" customHeight="1">
      <c r="A7891" s="2">
        <v>7890</v>
      </c>
      <c r="B7891" s="2" t="s">
        <v>9723</v>
      </c>
      <c r="C7891" s="2">
        <f>YEAR(Data!$D7891)</f>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2">
        <v>5.3703000000000003</v>
      </c>
    </row>
    <row r="7892" spans="1:22" ht="14.25" customHeight="1">
      <c r="A7892" s="2">
        <v>7891</v>
      </c>
      <c r="B7892" s="2" t="s">
        <v>9723</v>
      </c>
      <c r="C7892" s="2">
        <f>YEAR(Data!$D7892)</f>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2">
        <v>171.99140000000003</v>
      </c>
    </row>
    <row r="7893" spans="1:22" ht="14.25" customHeight="1">
      <c r="A7893" s="2">
        <v>7892</v>
      </c>
      <c r="B7893" s="2" t="s">
        <v>9723</v>
      </c>
      <c r="C7893" s="2">
        <f>YEAR(Data!$D7893)</f>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343.84999999999997</v>
      </c>
      <c r="T7893" s="2">
        <v>5</v>
      </c>
      <c r="U7893" s="2">
        <v>0</v>
      </c>
      <c r="V7893" s="2">
        <v>137.54000000000002</v>
      </c>
    </row>
    <row r="7894" spans="1:22" ht="14.25" customHeight="1">
      <c r="A7894" s="2">
        <v>7893</v>
      </c>
      <c r="B7894" s="2" t="s">
        <v>9723</v>
      </c>
      <c r="C7894" s="2">
        <f>YEAR(Data!$D7894)</f>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2">
        <v>49.970399999999991</v>
      </c>
    </row>
    <row r="7895" spans="1:22" ht="14.25" customHeight="1">
      <c r="A7895" s="2">
        <v>7894</v>
      </c>
      <c r="B7895" s="2" t="s">
        <v>9724</v>
      </c>
      <c r="C7895" s="2">
        <f>YEAR(Data!$D7895)</f>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13.919999999999998</v>
      </c>
      <c r="T7895" s="2">
        <v>3</v>
      </c>
      <c r="U7895" s="2">
        <v>0.2</v>
      </c>
      <c r="V7895" s="2">
        <v>4.3500000000000005</v>
      </c>
    </row>
    <row r="7896" spans="1:22" ht="14.25" customHeight="1">
      <c r="A7896" s="2">
        <v>7895</v>
      </c>
      <c r="B7896" s="2" t="s">
        <v>9725</v>
      </c>
      <c r="C7896" s="2">
        <f>YEAR(Data!$D7896)</f>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2">
        <v>40.376000000000005</v>
      </c>
    </row>
    <row r="7897" spans="1:22" ht="14.25" customHeight="1">
      <c r="A7897" s="2">
        <v>7896</v>
      </c>
      <c r="B7897" s="2" t="s">
        <v>9725</v>
      </c>
      <c r="C7897" s="2">
        <f>YEAR(Data!$D7897)</f>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2">
        <v>3.0575999999999999</v>
      </c>
    </row>
    <row r="7898" spans="1:22" ht="14.25" customHeight="1">
      <c r="A7898" s="2">
        <v>7897</v>
      </c>
      <c r="B7898" s="2" t="s">
        <v>9725</v>
      </c>
      <c r="C7898" s="2">
        <f>YEAR(Data!$D7898)</f>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2">
        <v>219.44159999999999</v>
      </c>
    </row>
    <row r="7899" spans="1:22" ht="14.25" customHeight="1">
      <c r="A7899" s="2">
        <v>7898</v>
      </c>
      <c r="B7899" s="2" t="s">
        <v>9727</v>
      </c>
      <c r="C7899" s="2">
        <f>YEAR(Data!$D7899)</f>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2">
        <v>30.605399999999946</v>
      </c>
    </row>
    <row r="7900" spans="1:22" ht="14.25" customHeight="1">
      <c r="A7900" s="2">
        <v>7899</v>
      </c>
      <c r="B7900" s="2" t="s">
        <v>9727</v>
      </c>
      <c r="C7900" s="2">
        <f>YEAR(Data!$D7900)</f>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1614.5820000000003</v>
      </c>
      <c r="T7900" s="2">
        <v>6</v>
      </c>
      <c r="U7900" s="2">
        <v>0.7</v>
      </c>
      <c r="V7900" s="2">
        <v>-1237.8461999999995</v>
      </c>
    </row>
    <row r="7901" spans="1:22" ht="14.25" customHeight="1">
      <c r="A7901" s="2">
        <v>7900</v>
      </c>
      <c r="B7901" s="2" t="s">
        <v>9727</v>
      </c>
      <c r="C7901" s="2">
        <f>YEAR(Data!$D7901)</f>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24.320000000000004</v>
      </c>
      <c r="T7901" s="2">
        <v>5</v>
      </c>
      <c r="U7901" s="2">
        <v>0.2</v>
      </c>
      <c r="V7901" s="2">
        <v>9.1199999999999974</v>
      </c>
    </row>
    <row r="7902" spans="1:22" ht="14.25" customHeight="1">
      <c r="A7902" s="2">
        <v>7901</v>
      </c>
      <c r="B7902" s="2" t="s">
        <v>9727</v>
      </c>
      <c r="C7902" s="2">
        <f>YEAR(Data!$D7902)</f>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2">
        <v>0.47520000000000018</v>
      </c>
    </row>
    <row r="7903" spans="1:22" ht="14.25" customHeight="1">
      <c r="A7903" s="2">
        <v>7902</v>
      </c>
      <c r="B7903" s="2" t="s">
        <v>9727</v>
      </c>
      <c r="C7903" s="2">
        <f>YEAR(Data!$D7903)</f>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31.983999999999998</v>
      </c>
      <c r="T7903" s="2">
        <v>1</v>
      </c>
      <c r="U7903" s="2">
        <v>0.2</v>
      </c>
      <c r="V7903" s="2">
        <v>0</v>
      </c>
    </row>
    <row r="7904" spans="1:22" ht="14.25" customHeight="1">
      <c r="A7904" s="2">
        <v>7903</v>
      </c>
      <c r="B7904" s="2" t="s">
        <v>9727</v>
      </c>
      <c r="C7904" s="2">
        <f>YEAR(Data!$D7904)</f>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2">
        <v>4.7969999999999988</v>
      </c>
    </row>
    <row r="7905" spans="1:22" ht="14.25" customHeight="1">
      <c r="A7905" s="2">
        <v>7904</v>
      </c>
      <c r="B7905" s="2" t="s">
        <v>9727</v>
      </c>
      <c r="C7905" s="2">
        <f>YEAR(Data!$D7905)</f>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423.64799999999997</v>
      </c>
      <c r="T7905" s="2">
        <v>2</v>
      </c>
      <c r="U7905" s="2">
        <v>0.2</v>
      </c>
      <c r="V7905" s="2">
        <v>47.660399999999967</v>
      </c>
    </row>
    <row r="7906" spans="1:22" ht="14.25" customHeight="1">
      <c r="A7906" s="2">
        <v>7905</v>
      </c>
      <c r="B7906" s="2" t="s">
        <v>9728</v>
      </c>
      <c r="C7906" s="2">
        <f>YEAR(Data!$D7906)</f>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2">
        <v>26.823999999999995</v>
      </c>
    </row>
    <row r="7907" spans="1:22" ht="14.25" customHeight="1">
      <c r="A7907" s="2">
        <v>7906</v>
      </c>
      <c r="B7907" s="2" t="s">
        <v>9729</v>
      </c>
      <c r="C7907" s="2">
        <f>YEAR(Data!$D7907)</f>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2">
        <v>1.6739999999999999</v>
      </c>
    </row>
    <row r="7908" spans="1:22" ht="14.25" customHeight="1">
      <c r="A7908" s="2">
        <v>7907</v>
      </c>
      <c r="B7908" s="2" t="s">
        <v>9729</v>
      </c>
      <c r="C7908" s="2">
        <f>YEAR(Data!$D7908)</f>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3.9599999999999991</v>
      </c>
      <c r="T7908" s="2">
        <v>10</v>
      </c>
      <c r="U7908" s="2">
        <v>0.8</v>
      </c>
      <c r="V7908" s="2">
        <v>-6.93</v>
      </c>
    </row>
    <row r="7909" spans="1:22" ht="14.25" customHeight="1">
      <c r="A7909" s="2">
        <v>7908</v>
      </c>
      <c r="B7909" s="2" t="s">
        <v>9730</v>
      </c>
      <c r="C7909" s="2">
        <f>YEAR(Data!$D7909)</f>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2">
        <v>178.90999999999997</v>
      </c>
    </row>
    <row r="7910" spans="1:22" ht="14.25" customHeight="1">
      <c r="A7910" s="2">
        <v>7909</v>
      </c>
      <c r="B7910" s="2" t="s">
        <v>9731</v>
      </c>
      <c r="C7910" s="2">
        <f>YEAR(Data!$D7910)</f>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2">
        <v>6.717599999999976</v>
      </c>
    </row>
    <row r="7911" spans="1:22" ht="14.25" customHeight="1">
      <c r="A7911" s="2">
        <v>7910</v>
      </c>
      <c r="B7911" s="2" t="s">
        <v>9731</v>
      </c>
      <c r="C7911" s="2">
        <f>YEAR(Data!$D7911)</f>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2">
        <v>5.9184000000000019</v>
      </c>
    </row>
    <row r="7912" spans="1:22" ht="14.25" customHeight="1">
      <c r="A7912" s="2">
        <v>7911</v>
      </c>
      <c r="B7912" s="2" t="s">
        <v>9731</v>
      </c>
      <c r="C7912" s="2">
        <f>YEAR(Data!$D7912)</f>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2">
        <v>7.3079999999999998</v>
      </c>
    </row>
    <row r="7913" spans="1:22" ht="14.25" customHeight="1">
      <c r="A7913" s="2">
        <v>7912</v>
      </c>
      <c r="B7913" s="2" t="s">
        <v>9731</v>
      </c>
      <c r="C7913" s="2">
        <f>YEAR(Data!$D7913)</f>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2">
        <v>-12.097999999999999</v>
      </c>
    </row>
    <row r="7914" spans="1:22" ht="14.25" customHeight="1">
      <c r="A7914" s="2">
        <v>7913</v>
      </c>
      <c r="B7914" s="2" t="s">
        <v>9733</v>
      </c>
      <c r="C7914" s="2">
        <f>YEAR(Data!$D7914)</f>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2">
        <v>-31.861200000000004</v>
      </c>
    </row>
    <row r="7915" spans="1:22" ht="14.25" customHeight="1">
      <c r="A7915" s="2">
        <v>7914</v>
      </c>
      <c r="B7915" s="2" t="s">
        <v>9734</v>
      </c>
      <c r="C7915" s="2">
        <f>YEAR(Data!$D7915)</f>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25.695999999999998</v>
      </c>
      <c r="T7915" s="2">
        <v>2</v>
      </c>
      <c r="U7915" s="2">
        <v>0.2</v>
      </c>
      <c r="V7915" s="2">
        <v>1.9271999999999991</v>
      </c>
    </row>
    <row r="7916" spans="1:22" ht="14.25" customHeight="1">
      <c r="A7916" s="2">
        <v>7915</v>
      </c>
      <c r="B7916" s="2" t="s">
        <v>9735</v>
      </c>
      <c r="C7916" s="2">
        <f>YEAR(Data!$D7916)</f>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2">
        <v>1668.2049999999999</v>
      </c>
    </row>
    <row r="7917" spans="1:22" ht="14.25" customHeight="1">
      <c r="A7917" s="2">
        <v>7916</v>
      </c>
      <c r="B7917" s="2" t="s">
        <v>9735</v>
      </c>
      <c r="C7917" s="2">
        <f>YEAR(Data!$D7917)</f>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2">
        <v>8.1071999999999917</v>
      </c>
    </row>
    <row r="7918" spans="1:22" ht="14.25" customHeight="1">
      <c r="A7918" s="2">
        <v>7917</v>
      </c>
      <c r="B7918" s="2" t="s">
        <v>9738</v>
      </c>
      <c r="C7918" s="2">
        <f>YEAR(Data!$D7918)</f>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344.37199999999996</v>
      </c>
      <c r="T7918" s="2">
        <v>4</v>
      </c>
      <c r="U7918" s="2">
        <v>0.3</v>
      </c>
      <c r="V7918" s="2">
        <v>-93.472400000000022</v>
      </c>
    </row>
    <row r="7919" spans="1:22" ht="14.25" customHeight="1">
      <c r="A7919" s="2">
        <v>7918</v>
      </c>
      <c r="B7919" s="2" t="s">
        <v>9739</v>
      </c>
      <c r="C7919" s="2">
        <f>YEAR(Data!$D7919)</f>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2">
        <v>3.7979999999999947</v>
      </c>
    </row>
    <row r="7920" spans="1:22" ht="14.25" customHeight="1">
      <c r="A7920" s="2">
        <v>7919</v>
      </c>
      <c r="B7920" s="2" t="s">
        <v>9740</v>
      </c>
      <c r="C7920" s="2">
        <f>YEAR(Data!$D7920)</f>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2">
        <v>7.4255999999999993</v>
      </c>
    </row>
    <row r="7921" spans="1:22" ht="14.25" customHeight="1">
      <c r="A7921" s="2">
        <v>7920</v>
      </c>
      <c r="B7921" s="2" t="s">
        <v>9741</v>
      </c>
      <c r="C7921" s="2">
        <f>YEAR(Data!$D7921)</f>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2">
        <v>10.813600000000001</v>
      </c>
    </row>
    <row r="7922" spans="1:22" ht="14.25" customHeight="1">
      <c r="A7922" s="2">
        <v>7921</v>
      </c>
      <c r="B7922" s="2" t="s">
        <v>9741</v>
      </c>
      <c r="C7922" s="2">
        <f>YEAR(Data!$D7922)</f>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2">
        <v>10.796399999999998</v>
      </c>
    </row>
    <row r="7923" spans="1:22" ht="14.25" customHeight="1">
      <c r="A7923" s="2">
        <v>7922</v>
      </c>
      <c r="B7923" s="2" t="s">
        <v>9742</v>
      </c>
      <c r="C7923" s="2">
        <f>YEAR(Data!$D7923)</f>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2">
        <v>81.920999999999992</v>
      </c>
    </row>
    <row r="7924" spans="1:22" ht="14.25" customHeight="1">
      <c r="A7924" s="2">
        <v>7923</v>
      </c>
      <c r="B7924" s="2" t="s">
        <v>9743</v>
      </c>
      <c r="C7924" s="2">
        <f>YEAR(Data!$D7924)</f>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383.96000000000004</v>
      </c>
      <c r="T7924" s="2">
        <v>5</v>
      </c>
      <c r="U7924" s="2">
        <v>0.2</v>
      </c>
      <c r="V7924" s="2">
        <v>38.396000000000015</v>
      </c>
    </row>
    <row r="7925" spans="1:22" ht="14.25" customHeight="1">
      <c r="A7925" s="2">
        <v>7924</v>
      </c>
      <c r="B7925" s="2" t="s">
        <v>9743</v>
      </c>
      <c r="C7925" s="2">
        <f>YEAR(Data!$D7925)</f>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15.570000000000004</v>
      </c>
      <c r="T7925" s="2">
        <v>3</v>
      </c>
      <c r="U7925" s="2">
        <v>0.7</v>
      </c>
      <c r="V7925" s="2">
        <v>-11.417999999999999</v>
      </c>
    </row>
    <row r="7926" spans="1:22" ht="14.25" customHeight="1">
      <c r="A7926" s="2">
        <v>7925</v>
      </c>
      <c r="B7926" s="2" t="s">
        <v>9744</v>
      </c>
      <c r="C7926" s="2">
        <f>YEAR(Data!$D7926)</f>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row>
    <row r="7927" spans="1:22" ht="14.25" customHeight="1">
      <c r="A7927" s="2">
        <v>7926</v>
      </c>
      <c r="B7927" s="2" t="s">
        <v>9744</v>
      </c>
      <c r="C7927" s="2">
        <f>YEAR(Data!$D7927)</f>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103.60000000000001</v>
      </c>
      <c r="T7927" s="2">
        <v>7</v>
      </c>
      <c r="U7927" s="2">
        <v>0</v>
      </c>
      <c r="V7927" s="2">
        <v>51.800000000000004</v>
      </c>
    </row>
    <row r="7928" spans="1:22" ht="14.25" customHeight="1">
      <c r="A7928" s="2">
        <v>7927</v>
      </c>
      <c r="B7928" s="2" t="s">
        <v>9745</v>
      </c>
      <c r="C7928" s="2">
        <f>YEAR(Data!$D7928)</f>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2.9699999999999998</v>
      </c>
      <c r="T7928" s="2">
        <v>3</v>
      </c>
      <c r="U7928" s="2">
        <v>0</v>
      </c>
      <c r="V7928" s="2">
        <v>1.3365</v>
      </c>
    </row>
    <row r="7929" spans="1:22" ht="14.25" customHeight="1">
      <c r="A7929" s="2">
        <v>7928</v>
      </c>
      <c r="B7929" s="2" t="s">
        <v>9745</v>
      </c>
      <c r="C7929" s="2">
        <f>YEAR(Data!$D7929)</f>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2">
        <v>170.99699999999996</v>
      </c>
    </row>
    <row r="7930" spans="1:22" ht="14.25" customHeight="1">
      <c r="A7930" s="2">
        <v>7929</v>
      </c>
      <c r="B7930" s="2" t="s">
        <v>9745</v>
      </c>
      <c r="C7930" s="2">
        <f>YEAR(Data!$D7930)</f>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2">
        <v>9.1745999999999981</v>
      </c>
    </row>
    <row r="7931" spans="1:22" ht="14.25" customHeight="1">
      <c r="A7931" s="2">
        <v>7930</v>
      </c>
      <c r="B7931" s="2" t="s">
        <v>9746</v>
      </c>
      <c r="C7931" s="2">
        <f>YEAR(Data!$D7931)</f>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2">
        <v>-4.2588000000000363</v>
      </c>
    </row>
    <row r="7932" spans="1:22" ht="14.25" customHeight="1">
      <c r="A7932" s="2">
        <v>7931</v>
      </c>
      <c r="B7932" s="2" t="s">
        <v>9747</v>
      </c>
      <c r="C7932" s="2">
        <f>YEAR(Data!$D7932)</f>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59.519999999999996</v>
      </c>
      <c r="T7932" s="2">
        <v>3</v>
      </c>
      <c r="U7932" s="2">
        <v>0</v>
      </c>
      <c r="V7932" s="2">
        <v>17.855999999999995</v>
      </c>
    </row>
    <row r="7933" spans="1:22" ht="14.25" customHeight="1">
      <c r="A7933" s="2">
        <v>7932</v>
      </c>
      <c r="B7933" s="2" t="s">
        <v>9748</v>
      </c>
      <c r="C7933" s="2">
        <f>YEAR(Data!$D7933)</f>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230.28000000000003</v>
      </c>
      <c r="T7933" s="2">
        <v>3</v>
      </c>
      <c r="U7933" s="2">
        <v>0.2</v>
      </c>
      <c r="V7933" s="2">
        <v>23.027999999999992</v>
      </c>
    </row>
    <row r="7934" spans="1:22" ht="14.25" customHeight="1">
      <c r="A7934" s="2">
        <v>7933</v>
      </c>
      <c r="B7934" s="2" t="s">
        <v>9748</v>
      </c>
      <c r="C7934" s="2">
        <f>YEAR(Data!$D7934)</f>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2">
        <v>34.293999999999997</v>
      </c>
    </row>
    <row r="7935" spans="1:22" ht="14.25" customHeight="1">
      <c r="A7935" s="2">
        <v>7934</v>
      </c>
      <c r="B7935" s="2" t="s">
        <v>9749</v>
      </c>
      <c r="C7935" s="2">
        <f>YEAR(Data!$D7935)</f>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2">
        <v>11.68</v>
      </c>
    </row>
    <row r="7936" spans="1:22" ht="14.25" customHeight="1">
      <c r="A7936" s="2">
        <v>7935</v>
      </c>
      <c r="B7936" s="2" t="s">
        <v>9749</v>
      </c>
      <c r="C7936" s="2">
        <f>YEAR(Data!$D7936)</f>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2">
        <v>8.9969999999999892</v>
      </c>
    </row>
    <row r="7937" spans="1:22" ht="14.25" customHeight="1">
      <c r="A7937" s="2">
        <v>7936</v>
      </c>
      <c r="B7937" s="2" t="s">
        <v>9749</v>
      </c>
      <c r="C7937" s="2">
        <f>YEAR(Data!$D7937)</f>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2">
        <v>3.8519999999999994</v>
      </c>
    </row>
    <row r="7938" spans="1:22" ht="14.25" customHeight="1">
      <c r="A7938" s="2">
        <v>7937</v>
      </c>
      <c r="B7938" s="2" t="s">
        <v>9749</v>
      </c>
      <c r="C7938" s="2">
        <f>YEAR(Data!$D7938)</f>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13.919999999999998</v>
      </c>
      <c r="T7938" s="2">
        <v>3</v>
      </c>
      <c r="U7938" s="2">
        <v>0.2</v>
      </c>
      <c r="V7938" s="2">
        <v>4.8720000000000008</v>
      </c>
    </row>
    <row r="7939" spans="1:22" ht="14.25" customHeight="1">
      <c r="A7939" s="2">
        <v>7938</v>
      </c>
      <c r="B7939" s="2" t="s">
        <v>9749</v>
      </c>
      <c r="C7939" s="2">
        <f>YEAR(Data!$D7939)</f>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2">
        <v>654.7553999999999</v>
      </c>
    </row>
    <row r="7940" spans="1:22" ht="14.25" customHeight="1">
      <c r="A7940" s="2">
        <v>7939</v>
      </c>
      <c r="B7940" s="2" t="s">
        <v>9749</v>
      </c>
      <c r="C7940" s="2">
        <f>YEAR(Data!$D7940)</f>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540.56999999999994</v>
      </c>
      <c r="T7940" s="2">
        <v>3</v>
      </c>
      <c r="U7940" s="2">
        <v>0</v>
      </c>
      <c r="V7940" s="2">
        <v>140.54820000000001</v>
      </c>
    </row>
    <row r="7941" spans="1:22" ht="14.25" customHeight="1">
      <c r="A7941" s="2">
        <v>7940</v>
      </c>
      <c r="B7941" s="2" t="s">
        <v>9749</v>
      </c>
      <c r="C7941" s="2">
        <f>YEAR(Data!$D7941)</f>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2">
        <v>77.369599999999991</v>
      </c>
    </row>
    <row r="7942" spans="1:22" ht="14.25" customHeight="1">
      <c r="A7942" s="2">
        <v>7941</v>
      </c>
      <c r="B7942" s="2" t="s">
        <v>9750</v>
      </c>
      <c r="C7942" s="2">
        <f>YEAR(Data!$D7942)</f>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2">
        <v>-9.1601999999999961</v>
      </c>
    </row>
    <row r="7943" spans="1:22" ht="14.25" customHeight="1">
      <c r="A7943" s="2">
        <v>7942</v>
      </c>
      <c r="B7943" s="2" t="s">
        <v>9750</v>
      </c>
      <c r="C7943" s="2">
        <f>YEAR(Data!$D7943)</f>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2">
        <v>35.047999999999995</v>
      </c>
    </row>
    <row r="7944" spans="1:22" ht="14.25" customHeight="1">
      <c r="A7944" s="2">
        <v>7943</v>
      </c>
      <c r="B7944" s="2" t="s">
        <v>9751</v>
      </c>
      <c r="C7944" s="2">
        <f>YEAR(Data!$D7944)</f>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39.581999999999987</v>
      </c>
      <c r="T7944" s="2">
        <v>9</v>
      </c>
      <c r="U7944" s="2">
        <v>0.8</v>
      </c>
      <c r="V7944" s="2">
        <v>-59.372999999999976</v>
      </c>
    </row>
    <row r="7945" spans="1:22" ht="14.25" customHeight="1">
      <c r="A7945" s="2">
        <v>7944</v>
      </c>
      <c r="B7945" s="2" t="s">
        <v>9751</v>
      </c>
      <c r="C7945" s="2">
        <f>YEAR(Data!$D7945)</f>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2">
        <v>5.0273999999999965</v>
      </c>
    </row>
    <row r="7946" spans="1:22" ht="14.25" customHeight="1">
      <c r="A7946" s="2">
        <v>7945</v>
      </c>
      <c r="B7946" s="2" t="s">
        <v>9751</v>
      </c>
      <c r="C7946" s="2">
        <f>YEAR(Data!$D7946)</f>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2">
        <v>2.3808000000000007</v>
      </c>
    </row>
    <row r="7947" spans="1:22" ht="14.25" customHeight="1">
      <c r="A7947" s="2">
        <v>7946</v>
      </c>
      <c r="B7947" s="2" t="s">
        <v>9751</v>
      </c>
      <c r="C7947" s="2">
        <f>YEAR(Data!$D7947)</f>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40.97999999999999</v>
      </c>
      <c r="T7947" s="2">
        <v>5</v>
      </c>
      <c r="U7947" s="2">
        <v>0.8</v>
      </c>
      <c r="V7947" s="2">
        <v>-65.567999999999998</v>
      </c>
    </row>
    <row r="7948" spans="1:22" ht="14.25" customHeight="1">
      <c r="A7948" s="2">
        <v>7947</v>
      </c>
      <c r="B7948" s="2" t="s">
        <v>9751</v>
      </c>
      <c r="C7948" s="2">
        <f>YEAR(Data!$D7948)</f>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3.1679999999999993</v>
      </c>
      <c r="T7948" s="2">
        <v>3</v>
      </c>
      <c r="U7948" s="2">
        <v>0.8</v>
      </c>
      <c r="V7948" s="2">
        <v>-5.0687999999999995</v>
      </c>
    </row>
    <row r="7949" spans="1:22" ht="14.25" customHeight="1">
      <c r="A7949" s="2">
        <v>7948</v>
      </c>
      <c r="B7949" s="2" t="s">
        <v>9752</v>
      </c>
      <c r="C7949" s="2">
        <f>YEAR(Data!$D7949)</f>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2">
        <v>-3.5324999999999998</v>
      </c>
    </row>
    <row r="7950" spans="1:22" ht="14.25" customHeight="1">
      <c r="A7950" s="2">
        <v>7949</v>
      </c>
      <c r="B7950" s="2" t="s">
        <v>9752</v>
      </c>
      <c r="C7950" s="2">
        <f>YEAR(Data!$D7950)</f>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362.24999999999994</v>
      </c>
      <c r="T7950" s="2">
        <v>6</v>
      </c>
      <c r="U7950" s="2">
        <v>0.3</v>
      </c>
      <c r="V7950" s="2">
        <v>0</v>
      </c>
    </row>
    <row r="7951" spans="1:22" ht="14.25" customHeight="1">
      <c r="A7951" s="2">
        <v>7950</v>
      </c>
      <c r="B7951" s="2" t="s">
        <v>9752</v>
      </c>
      <c r="C7951" s="2">
        <f>YEAR(Data!$D7951)</f>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63.552000000000007</v>
      </c>
      <c r="T7951" s="2">
        <v>6</v>
      </c>
      <c r="U7951" s="2">
        <v>0.6</v>
      </c>
      <c r="V7951" s="2">
        <v>-34.953600000000002</v>
      </c>
    </row>
    <row r="7952" spans="1:22" ht="14.25" customHeight="1">
      <c r="A7952" s="2">
        <v>7951</v>
      </c>
      <c r="B7952" s="2" t="s">
        <v>9752</v>
      </c>
      <c r="C7952" s="2">
        <f>YEAR(Data!$D7952)</f>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2">
        <v>-22.671600000000005</v>
      </c>
    </row>
    <row r="7953" spans="1:22" ht="14.25" customHeight="1">
      <c r="A7953" s="2">
        <v>7952</v>
      </c>
      <c r="B7953" s="2" t="s">
        <v>9753</v>
      </c>
      <c r="C7953" s="2">
        <f>YEAR(Data!$D7953)</f>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5.9840000000000009</v>
      </c>
      <c r="T7953" s="2">
        <v>2</v>
      </c>
      <c r="U7953" s="2">
        <v>0.2</v>
      </c>
      <c r="V7953" s="2">
        <v>2.2439999999999998</v>
      </c>
    </row>
    <row r="7954" spans="1:22" ht="14.25" customHeight="1">
      <c r="A7954" s="2">
        <v>7953</v>
      </c>
      <c r="B7954" s="2" t="s">
        <v>9753</v>
      </c>
      <c r="C7954" s="2">
        <f>YEAR(Data!$D7954)</f>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2">
        <v>249.91039999999998</v>
      </c>
    </row>
    <row r="7955" spans="1:22" ht="14.25" customHeight="1">
      <c r="A7955" s="2">
        <v>7954</v>
      </c>
      <c r="B7955" s="2" t="s">
        <v>9754</v>
      </c>
      <c r="C7955" s="2">
        <f>YEAR(Data!$D7955)</f>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2">
        <v>2.6783999999999963</v>
      </c>
    </row>
    <row r="7956" spans="1:22" ht="14.25" customHeight="1">
      <c r="A7956" s="2">
        <v>7955</v>
      </c>
      <c r="B7956" s="2" t="s">
        <v>9754</v>
      </c>
      <c r="C7956" s="2">
        <f>YEAR(Data!$D7956)</f>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2">
        <v>3.0575999999999999</v>
      </c>
    </row>
    <row r="7957" spans="1:22" ht="14.25" customHeight="1">
      <c r="A7957" s="2">
        <v>7956</v>
      </c>
      <c r="B7957" s="2" t="s">
        <v>9755</v>
      </c>
      <c r="C7957" s="2">
        <f>YEAR(Data!$D7957)</f>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435.16800000000006</v>
      </c>
      <c r="T7957" s="2">
        <v>4</v>
      </c>
      <c r="U7957" s="2">
        <v>0.2</v>
      </c>
      <c r="V7957" s="2">
        <v>-59.835600000000042</v>
      </c>
    </row>
    <row r="7958" spans="1:22" ht="14.25" customHeight="1">
      <c r="A7958" s="2">
        <v>7957</v>
      </c>
      <c r="B7958" s="2" t="s">
        <v>9755</v>
      </c>
      <c r="C7958" s="2">
        <f>YEAR(Data!$D7958)</f>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2">
        <v>6.8539999999999992</v>
      </c>
    </row>
    <row r="7959" spans="1:22" ht="14.25" customHeight="1">
      <c r="A7959" s="2">
        <v>7958</v>
      </c>
      <c r="B7959" s="2" t="s">
        <v>9755</v>
      </c>
      <c r="C7959" s="2">
        <f>YEAR(Data!$D7959)</f>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2">
        <v>4.1080000000000005</v>
      </c>
    </row>
    <row r="7960" spans="1:22" ht="14.25" customHeight="1">
      <c r="A7960" s="2">
        <v>7959</v>
      </c>
      <c r="B7960" s="2" t="s">
        <v>9755</v>
      </c>
      <c r="C7960" s="2">
        <f>YEAR(Data!$D7960)</f>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2">
        <v>26.973000000000003</v>
      </c>
    </row>
    <row r="7961" spans="1:22" ht="14.25" customHeight="1">
      <c r="A7961" s="2">
        <v>7960</v>
      </c>
      <c r="B7961" s="2" t="s">
        <v>9755</v>
      </c>
      <c r="C7961" s="2">
        <f>YEAR(Data!$D7961)</f>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206.35200000000003</v>
      </c>
      <c r="T7961" s="2">
        <v>3</v>
      </c>
      <c r="U7961" s="2">
        <v>0.2</v>
      </c>
      <c r="V7961" s="2">
        <v>5.1587999999999852</v>
      </c>
    </row>
    <row r="7962" spans="1:22" ht="14.25" customHeight="1">
      <c r="A7962" s="2">
        <v>7961</v>
      </c>
      <c r="B7962" s="2" t="s">
        <v>9755</v>
      </c>
      <c r="C7962" s="2">
        <f>YEAR(Data!$D7962)</f>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7.9920000000000009</v>
      </c>
      <c r="T7962" s="2">
        <v>1</v>
      </c>
      <c r="U7962" s="2">
        <v>0.2</v>
      </c>
      <c r="V7962" s="2">
        <v>2.6972999999999994</v>
      </c>
    </row>
    <row r="7963" spans="1:22" ht="14.25" customHeight="1">
      <c r="A7963" s="2">
        <v>7962</v>
      </c>
      <c r="B7963" s="2" t="s">
        <v>9756</v>
      </c>
      <c r="C7963" s="2">
        <f>YEAR(Data!$D7963)</f>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81.360000000000014</v>
      </c>
      <c r="T7963" s="2">
        <v>5</v>
      </c>
      <c r="U7963" s="2">
        <v>0.2</v>
      </c>
      <c r="V7963" s="2">
        <v>-19.323000000000011</v>
      </c>
    </row>
    <row r="7964" spans="1:22" ht="14.25" customHeight="1">
      <c r="A7964" s="2">
        <v>7963</v>
      </c>
      <c r="B7964" s="2" t="s">
        <v>9756</v>
      </c>
      <c r="C7964" s="2">
        <f>YEAR(Data!$D7964)</f>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20.232000000000003</v>
      </c>
      <c r="T7964" s="2">
        <v>8</v>
      </c>
      <c r="U7964" s="2">
        <v>0.7</v>
      </c>
      <c r="V7964" s="2">
        <v>-16.185600000000001</v>
      </c>
    </row>
    <row r="7965" spans="1:22" ht="14.25" customHeight="1">
      <c r="A7965" s="2">
        <v>7964</v>
      </c>
      <c r="B7965" s="2" t="s">
        <v>9756</v>
      </c>
      <c r="C7965" s="2">
        <f>YEAR(Data!$D7965)</f>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389.05600000000004</v>
      </c>
      <c r="T7965" s="2">
        <v>4</v>
      </c>
      <c r="U7965" s="2">
        <v>0.2</v>
      </c>
      <c r="V7965" s="2">
        <v>48.631999999999948</v>
      </c>
    </row>
    <row r="7966" spans="1:22" ht="14.25" customHeight="1">
      <c r="A7966" s="2">
        <v>7965</v>
      </c>
      <c r="B7966" s="2" t="s">
        <v>9756</v>
      </c>
      <c r="C7966" s="2">
        <f>YEAR(Data!$D7966)</f>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20.736000000000004</v>
      </c>
      <c r="T7966" s="2">
        <v>4</v>
      </c>
      <c r="U7966" s="2">
        <v>0.2</v>
      </c>
      <c r="V7966" s="2">
        <v>7.2576000000000001</v>
      </c>
    </row>
    <row r="7967" spans="1:22" ht="14.25" customHeight="1">
      <c r="A7967" s="2">
        <v>7966</v>
      </c>
      <c r="B7967" s="2" t="s">
        <v>9756</v>
      </c>
      <c r="C7967" s="2">
        <f>YEAR(Data!$D7967)</f>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41.472000000000008</v>
      </c>
      <c r="T7967" s="2">
        <v>8</v>
      </c>
      <c r="U7967" s="2">
        <v>0.2</v>
      </c>
      <c r="V7967" s="2">
        <v>14.5152</v>
      </c>
    </row>
    <row r="7968" spans="1:22" ht="14.25" customHeight="1">
      <c r="A7968" s="2">
        <v>7967</v>
      </c>
      <c r="B7968" s="2" t="s">
        <v>9757</v>
      </c>
      <c r="C7968" s="2">
        <f>YEAR(Data!$D7968)</f>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2">
        <v>16.68</v>
      </c>
    </row>
    <row r="7969" spans="1:22" ht="14.25" customHeight="1">
      <c r="A7969" s="2">
        <v>7968</v>
      </c>
      <c r="B7969" s="2" t="s">
        <v>9758</v>
      </c>
      <c r="C7969" s="2">
        <f>YEAR(Data!$D7969)</f>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2">
        <v>-190.85220000000004</v>
      </c>
    </row>
    <row r="7970" spans="1:22" ht="14.25" customHeight="1">
      <c r="A7970" s="2">
        <v>7969</v>
      </c>
      <c r="B7970" s="2" t="s">
        <v>9758</v>
      </c>
      <c r="C7970" s="2">
        <f>YEAR(Data!$D7970)</f>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15.991999999999999</v>
      </c>
      <c r="T7970" s="2">
        <v>1</v>
      </c>
      <c r="U7970" s="2">
        <v>0.2</v>
      </c>
      <c r="V7970" s="2">
        <v>-2.9985000000000022</v>
      </c>
    </row>
    <row r="7971" spans="1:22" ht="14.25" customHeight="1">
      <c r="A7971" s="2">
        <v>7970</v>
      </c>
      <c r="B7971" s="2" t="s">
        <v>9758</v>
      </c>
      <c r="C7971" s="2">
        <f>YEAR(Data!$D7971)</f>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120.78399999999999</v>
      </c>
      <c r="T7971" s="2">
        <v>1</v>
      </c>
      <c r="U7971" s="2">
        <v>0.2</v>
      </c>
      <c r="V7971" s="2">
        <v>13.588199999999986</v>
      </c>
    </row>
    <row r="7972" spans="1:22" ht="14.25" customHeight="1">
      <c r="A7972" s="2">
        <v>7971</v>
      </c>
      <c r="B7972" s="2" t="s">
        <v>9761</v>
      </c>
      <c r="C7972" s="2">
        <f>YEAR(Data!$D7972)</f>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2">
        <v>-112.62159999999994</v>
      </c>
    </row>
    <row r="7973" spans="1:22" ht="14.25" customHeight="1">
      <c r="A7973" s="2">
        <v>7972</v>
      </c>
      <c r="B7973" s="2" t="s">
        <v>9761</v>
      </c>
      <c r="C7973" s="2">
        <f>YEAR(Data!$D7973)</f>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31.176000000000002</v>
      </c>
      <c r="T7973" s="2">
        <v>3</v>
      </c>
      <c r="U7973" s="2">
        <v>0.2</v>
      </c>
      <c r="V7973" s="2">
        <v>-5.4558000000000035</v>
      </c>
    </row>
    <row r="7974" spans="1:22" ht="14.25" customHeight="1">
      <c r="A7974" s="2">
        <v>7973</v>
      </c>
      <c r="B7974" s="2" t="s">
        <v>9761</v>
      </c>
      <c r="C7974" s="2">
        <f>YEAR(Data!$D7974)</f>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10.368000000000002</v>
      </c>
      <c r="T7974" s="2">
        <v>2</v>
      </c>
      <c r="U7974" s="2">
        <v>0.2</v>
      </c>
      <c r="V7974" s="2">
        <v>3.6288</v>
      </c>
    </row>
    <row r="7975" spans="1:22" ht="14.25" customHeight="1">
      <c r="A7975" s="2">
        <v>7974</v>
      </c>
      <c r="B7975" s="2" t="s">
        <v>9761</v>
      </c>
      <c r="C7975" s="2">
        <f>YEAR(Data!$D7975)</f>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2">
        <v>-1.9067999999999996</v>
      </c>
    </row>
    <row r="7976" spans="1:22" ht="14.25" customHeight="1">
      <c r="A7976" s="2">
        <v>7975</v>
      </c>
      <c r="B7976" s="2" t="s">
        <v>9761</v>
      </c>
      <c r="C7976" s="2">
        <f>YEAR(Data!$D7976)</f>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254.35200000000003</v>
      </c>
      <c r="T7976" s="2">
        <v>3</v>
      </c>
      <c r="U7976" s="2">
        <v>0.2</v>
      </c>
      <c r="V7976" s="2">
        <v>0</v>
      </c>
    </row>
    <row r="7977" spans="1:22" ht="14.25" customHeight="1">
      <c r="A7977" s="2">
        <v>7976</v>
      </c>
      <c r="B7977" s="2" t="s">
        <v>9761</v>
      </c>
      <c r="C7977" s="2">
        <f>YEAR(Data!$D7977)</f>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2">
        <v>-2.758799999999999</v>
      </c>
    </row>
    <row r="7978" spans="1:22" ht="14.25" customHeight="1">
      <c r="A7978" s="2">
        <v>7977</v>
      </c>
      <c r="B7978" s="2" t="s">
        <v>9761</v>
      </c>
      <c r="C7978" s="2">
        <f>YEAR(Data!$D7978)</f>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10.272000000000002</v>
      </c>
      <c r="T7978" s="2">
        <v>3</v>
      </c>
      <c r="U7978" s="2">
        <v>0.2</v>
      </c>
      <c r="V7978" s="2">
        <v>3.2099999999999982</v>
      </c>
    </row>
    <row r="7979" spans="1:22" ht="14.25" customHeight="1">
      <c r="A7979" s="2">
        <v>7978</v>
      </c>
      <c r="B7979" s="2" t="s">
        <v>9762</v>
      </c>
      <c r="C7979" s="2">
        <f>YEAR(Data!$D7979)</f>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2">
        <v>197.99099999999996</v>
      </c>
    </row>
    <row r="7980" spans="1:22" ht="14.25" customHeight="1">
      <c r="A7980" s="2">
        <v>7979</v>
      </c>
      <c r="B7980" s="2" t="s">
        <v>9762</v>
      </c>
      <c r="C7980" s="2">
        <f>YEAR(Data!$D7980)</f>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113.72999999999999</v>
      </c>
      <c r="T7980" s="2">
        <v>3</v>
      </c>
      <c r="U7980" s="2">
        <v>0</v>
      </c>
      <c r="V7980" s="2">
        <v>32.981699999999989</v>
      </c>
    </row>
    <row r="7981" spans="1:22" ht="14.25" customHeight="1">
      <c r="A7981" s="2">
        <v>7980</v>
      </c>
      <c r="B7981" s="2" t="s">
        <v>9763</v>
      </c>
      <c r="C7981" s="2">
        <f>YEAR(Data!$D7981)</f>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2">
        <v>1.6587999999999996</v>
      </c>
    </row>
    <row r="7982" spans="1:22" ht="14.25" customHeight="1">
      <c r="A7982" s="2">
        <v>7981</v>
      </c>
      <c r="B7982" s="2" t="s">
        <v>9764</v>
      </c>
      <c r="C7982" s="2">
        <f>YEAR(Data!$D7982)</f>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2">
        <v>5.5511999999999979</v>
      </c>
    </row>
    <row r="7983" spans="1:22" ht="14.25" customHeight="1">
      <c r="A7983" s="2">
        <v>7982</v>
      </c>
      <c r="B7983" s="2" t="s">
        <v>9765</v>
      </c>
      <c r="C7983" s="2">
        <f>YEAR(Data!$D7983)</f>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2">
        <v>22.118400000000001</v>
      </c>
    </row>
    <row r="7984" spans="1:22" ht="14.25" customHeight="1">
      <c r="A7984" s="2">
        <v>7983</v>
      </c>
      <c r="B7984" s="2" t="s">
        <v>9765</v>
      </c>
      <c r="C7984" s="2">
        <f>YEAR(Data!$D7984)</f>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254.89999999999998</v>
      </c>
      <c r="T7984" s="2">
        <v>5</v>
      </c>
      <c r="U7984" s="2">
        <v>0</v>
      </c>
      <c r="V7984" s="2">
        <v>76.469999999999985</v>
      </c>
    </row>
    <row r="7985" spans="1:22" ht="14.25" customHeight="1">
      <c r="A7985" s="2">
        <v>7984</v>
      </c>
      <c r="B7985" s="2" t="s">
        <v>9767</v>
      </c>
      <c r="C7985" s="2">
        <f>YEAR(Data!$D7985)</f>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15.120000000000001</v>
      </c>
      <c r="T7985" s="2">
        <v>5</v>
      </c>
      <c r="U7985" s="2">
        <v>0.2</v>
      </c>
      <c r="V7985" s="2">
        <v>4.9139999999999988</v>
      </c>
    </row>
    <row r="7986" spans="1:22" ht="14.25" customHeight="1">
      <c r="A7986" s="2">
        <v>7985</v>
      </c>
      <c r="B7986" s="2" t="s">
        <v>9767</v>
      </c>
      <c r="C7986" s="2">
        <f>YEAR(Data!$D7986)</f>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2">
        <v>0.88559999999999883</v>
      </c>
    </row>
    <row r="7987" spans="1:22" ht="14.25" customHeight="1">
      <c r="A7987" s="2">
        <v>7986</v>
      </c>
      <c r="B7987" s="2" t="s">
        <v>9768</v>
      </c>
      <c r="C7987" s="2">
        <f>YEAR(Data!$D7987)</f>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2">
        <v>2.8079999999999998</v>
      </c>
    </row>
    <row r="7988" spans="1:22" ht="14.25" customHeight="1">
      <c r="A7988" s="2">
        <v>7987</v>
      </c>
      <c r="B7988" s="2" t="s">
        <v>9769</v>
      </c>
      <c r="C7988" s="2">
        <f>YEAR(Data!$D7988)</f>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89.949999999999989</v>
      </c>
      <c r="T7988" s="2">
        <v>5</v>
      </c>
      <c r="U7988" s="2">
        <v>0</v>
      </c>
      <c r="V7988" s="2">
        <v>43.175999999999995</v>
      </c>
    </row>
    <row r="7989" spans="1:22" ht="14.25" customHeight="1">
      <c r="A7989" s="2">
        <v>7988</v>
      </c>
      <c r="B7989" s="2" t="s">
        <v>9770</v>
      </c>
      <c r="C7989" s="2">
        <f>YEAR(Data!$D7989)</f>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2">
        <v>11.591999999999999</v>
      </c>
    </row>
    <row r="7990" spans="1:22" ht="14.25" customHeight="1">
      <c r="A7990" s="2">
        <v>7989</v>
      </c>
      <c r="B7990" s="2" t="s">
        <v>9770</v>
      </c>
      <c r="C7990" s="2">
        <f>YEAR(Data!$D7990)</f>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37.589999999999996</v>
      </c>
      <c r="T7990" s="2">
        <v>3</v>
      </c>
      <c r="U7990" s="2">
        <v>0</v>
      </c>
      <c r="V7990" s="2">
        <v>17.667299999999997</v>
      </c>
    </row>
    <row r="7991" spans="1:22" ht="14.25" customHeight="1">
      <c r="A7991" s="2">
        <v>7990</v>
      </c>
      <c r="B7991" s="2" t="s">
        <v>9770</v>
      </c>
      <c r="C7991" s="2">
        <f>YEAR(Data!$D7991)</f>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2">
        <v>4.1916000000000011</v>
      </c>
    </row>
    <row r="7992" spans="1:22" ht="14.25" customHeight="1">
      <c r="A7992" s="2">
        <v>7991</v>
      </c>
      <c r="B7992" s="2" t="s">
        <v>9770</v>
      </c>
      <c r="C7992" s="2">
        <f>YEAR(Data!$D7992)</f>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2">
        <v>0.89100000000000001</v>
      </c>
    </row>
    <row r="7993" spans="1:22" ht="14.25" customHeight="1">
      <c r="A7993" s="2">
        <v>7992</v>
      </c>
      <c r="B7993" s="2" t="s">
        <v>9772</v>
      </c>
      <c r="C7993" s="2">
        <f>YEAR(Data!$D7993)</f>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39.936000000000007</v>
      </c>
      <c r="T7993" s="2">
        <v>4</v>
      </c>
      <c r="U7993" s="2">
        <v>0.7</v>
      </c>
      <c r="V7993" s="2">
        <v>-26.623999999999995</v>
      </c>
    </row>
    <row r="7994" spans="1:22" ht="14.25" customHeight="1">
      <c r="A7994" s="2">
        <v>7993</v>
      </c>
      <c r="B7994" s="2" t="s">
        <v>9772</v>
      </c>
      <c r="C7994" s="2">
        <f>YEAR(Data!$D7994)</f>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2">
        <v>2.3079999999999998</v>
      </c>
    </row>
    <row r="7995" spans="1:22" ht="14.25" customHeight="1">
      <c r="A7995" s="2">
        <v>7994</v>
      </c>
      <c r="B7995" s="2" t="s">
        <v>9773</v>
      </c>
      <c r="C7995" s="2">
        <f>YEAR(Data!$D7995)</f>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4.8960000000000008</v>
      </c>
      <c r="T7995" s="2">
        <v>3</v>
      </c>
      <c r="U7995" s="2">
        <v>0.7</v>
      </c>
      <c r="V7995" s="2">
        <v>-3.4271999999999991</v>
      </c>
    </row>
    <row r="7996" spans="1:22" ht="14.25" customHeight="1">
      <c r="A7996" s="2">
        <v>7995</v>
      </c>
      <c r="B7996" s="2" t="s">
        <v>9773</v>
      </c>
      <c r="C7996" s="2">
        <f>YEAR(Data!$D7996)</f>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2">
        <v>-247.79879999999997</v>
      </c>
    </row>
    <row r="7997" spans="1:22" ht="14.25" customHeight="1">
      <c r="A7997" s="2">
        <v>7996</v>
      </c>
      <c r="B7997" s="2" t="s">
        <v>9773</v>
      </c>
      <c r="C7997" s="2">
        <f>YEAR(Data!$D7997)</f>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2">
        <v>-7.3691999999999993</v>
      </c>
    </row>
    <row r="7998" spans="1:22" ht="14.25" customHeight="1">
      <c r="A7998" s="2">
        <v>7997</v>
      </c>
      <c r="B7998" s="2" t="s">
        <v>9774</v>
      </c>
      <c r="C7998" s="2">
        <f>YEAR(Data!$D7998)</f>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2">
        <v>87.890000000000015</v>
      </c>
    </row>
    <row r="7999" spans="1:22" ht="14.25" customHeight="1">
      <c r="A7999" s="2">
        <v>7998</v>
      </c>
      <c r="B7999" s="2" t="s">
        <v>9774</v>
      </c>
      <c r="C7999" s="2">
        <f>YEAR(Data!$D7999)</f>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1673.1839999999997</v>
      </c>
      <c r="T7999" s="2">
        <v>12</v>
      </c>
      <c r="U7999" s="2">
        <v>0.2</v>
      </c>
      <c r="V7999" s="2">
        <v>20.914800000000014</v>
      </c>
    </row>
    <row r="8000" spans="1:22" ht="14.25" customHeight="1">
      <c r="A8000" s="2">
        <v>7999</v>
      </c>
      <c r="B8000" s="2" t="s">
        <v>9775</v>
      </c>
      <c r="C8000" s="2">
        <f>YEAR(Data!$D8000)</f>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2">
        <v>3.8975999999999997</v>
      </c>
    </row>
    <row r="8001" spans="1:22" ht="14.25" customHeight="1">
      <c r="A8001" s="2">
        <v>8000</v>
      </c>
      <c r="B8001" s="2" t="s">
        <v>9775</v>
      </c>
      <c r="C8001" s="2">
        <f>YEAR(Data!$D8001)</f>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2">
        <v>19.034399999999998</v>
      </c>
    </row>
    <row r="8002" spans="1:22" ht="14.25" customHeight="1">
      <c r="A8002" s="2">
        <v>8001</v>
      </c>
      <c r="B8002" s="2" t="s">
        <v>9776</v>
      </c>
      <c r="C8002" s="2">
        <f>YEAR(Data!$D8002)</f>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2">
        <v>76.548399999999987</v>
      </c>
    </row>
    <row r="8003" spans="1:22" ht="14.25" customHeight="1">
      <c r="A8003" s="2">
        <v>8002</v>
      </c>
      <c r="B8003" s="2" t="s">
        <v>9777</v>
      </c>
      <c r="C8003" s="2">
        <f>YEAR(Data!$D8003)</f>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2">
        <v>128.97420000000002</v>
      </c>
    </row>
    <row r="8004" spans="1:22" ht="14.25" customHeight="1">
      <c r="A8004" s="2">
        <v>8003</v>
      </c>
      <c r="B8004" s="2" t="s">
        <v>9777</v>
      </c>
      <c r="C8004" s="2">
        <f>YEAR(Data!$D8004)</f>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2">
        <v>0.51519999999999921</v>
      </c>
    </row>
    <row r="8005" spans="1:22" ht="14.25" customHeight="1">
      <c r="A8005" s="2">
        <v>8004</v>
      </c>
      <c r="B8005" s="2" t="s">
        <v>9778</v>
      </c>
      <c r="C8005" s="2">
        <f>YEAR(Data!$D8005)</f>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2">
        <v>78.850999999999971</v>
      </c>
    </row>
    <row r="8006" spans="1:22" ht="14.25" customHeight="1">
      <c r="A8006" s="2">
        <v>8005</v>
      </c>
      <c r="B8006" s="2" t="s">
        <v>9778</v>
      </c>
      <c r="C8006" s="2">
        <f>YEAR(Data!$D8006)</f>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45.839999999999996</v>
      </c>
      <c r="T8006" s="2">
        <v>3</v>
      </c>
      <c r="U8006" s="2">
        <v>0</v>
      </c>
      <c r="V8006" s="2">
        <v>15.585599999999999</v>
      </c>
    </row>
    <row r="8007" spans="1:22" ht="14.25" customHeight="1">
      <c r="A8007" s="2">
        <v>8006</v>
      </c>
      <c r="B8007" s="2" t="s">
        <v>9778</v>
      </c>
      <c r="C8007" s="2">
        <f>YEAR(Data!$D8007)</f>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2">
        <v>3.2405999999999997</v>
      </c>
    </row>
    <row r="8008" spans="1:22" ht="14.25" customHeight="1">
      <c r="A8008" s="2">
        <v>8007</v>
      </c>
      <c r="B8008" s="2" t="s">
        <v>9779</v>
      </c>
      <c r="C8008" s="2">
        <f>YEAR(Data!$D8008)</f>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2">
        <v>0.93359999999999843</v>
      </c>
    </row>
    <row r="8009" spans="1:22" ht="14.25" customHeight="1">
      <c r="A8009" s="2">
        <v>8008</v>
      </c>
      <c r="B8009" s="2" t="s">
        <v>9780</v>
      </c>
      <c r="C8009" s="2">
        <f>YEAR(Data!$D8009)</f>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2">
        <v>5.4124000000000478</v>
      </c>
    </row>
    <row r="8010" spans="1:22" ht="14.25" customHeight="1">
      <c r="A8010" s="2">
        <v>8009</v>
      </c>
      <c r="B8010" s="2" t="s">
        <v>9780</v>
      </c>
      <c r="C8010" s="2">
        <f>YEAR(Data!$D8010)</f>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2">
        <v>49.970399999999991</v>
      </c>
    </row>
    <row r="8011" spans="1:22" ht="14.25" customHeight="1">
      <c r="A8011" s="2">
        <v>8010</v>
      </c>
      <c r="B8011" s="2" t="s">
        <v>9780</v>
      </c>
      <c r="C8011" s="2">
        <f>YEAR(Data!$D8011)</f>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1323.8999999999999</v>
      </c>
      <c r="T8011" s="2">
        <v>5</v>
      </c>
      <c r="U8011" s="2">
        <v>0</v>
      </c>
      <c r="V8011" s="2">
        <v>383.93099999999993</v>
      </c>
    </row>
    <row r="8012" spans="1:22" ht="14.25" customHeight="1">
      <c r="A8012" s="2">
        <v>8011</v>
      </c>
      <c r="B8012" s="2" t="s">
        <v>9781</v>
      </c>
      <c r="C8012" s="2">
        <f>YEAR(Data!$D8012)</f>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2">
        <v>41.152799999999992</v>
      </c>
    </row>
    <row r="8013" spans="1:22" ht="14.25" customHeight="1">
      <c r="A8013" s="2">
        <v>8012</v>
      </c>
      <c r="B8013" s="2" t="s">
        <v>9782</v>
      </c>
      <c r="C8013" s="2">
        <f>YEAR(Data!$D8013)</f>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2">
        <v>15.742999999999984</v>
      </c>
    </row>
    <row r="8014" spans="1:22" ht="14.25" customHeight="1">
      <c r="A8014" s="2">
        <v>8013</v>
      </c>
      <c r="B8014" s="2" t="s">
        <v>9783</v>
      </c>
      <c r="C8014" s="2">
        <f>YEAR(Data!$D8014)</f>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2">
        <v>207.47499999999994</v>
      </c>
    </row>
    <row r="8015" spans="1:22" ht="14.25" customHeight="1">
      <c r="A8015" s="2">
        <v>8014</v>
      </c>
      <c r="B8015" s="2" t="s">
        <v>9783</v>
      </c>
      <c r="C8015" s="2">
        <f>YEAR(Data!$D8015)</f>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13.200000000000003</v>
      </c>
    </row>
    <row r="8016" spans="1:22" ht="14.25" customHeight="1">
      <c r="A8016" s="2">
        <v>8015</v>
      </c>
      <c r="B8016" s="2" t="s">
        <v>9783</v>
      </c>
      <c r="C8016" s="2">
        <f>YEAR(Data!$D8016)</f>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2">
        <v>1.4804999999999999</v>
      </c>
    </row>
    <row r="8017" spans="1:22" ht="14.25" customHeight="1">
      <c r="A8017" s="2">
        <v>8016</v>
      </c>
      <c r="B8017" s="2" t="s">
        <v>9783</v>
      </c>
      <c r="C8017" s="2">
        <f>YEAR(Data!$D8017)</f>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2">
        <v>6.0287999999999995</v>
      </c>
    </row>
    <row r="8018" spans="1:22" ht="14.25" customHeight="1">
      <c r="A8018" s="2">
        <v>8017</v>
      </c>
      <c r="B8018" s="2" t="s">
        <v>9784</v>
      </c>
      <c r="C8018" s="2">
        <f>YEAR(Data!$D8018)</f>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60.672000000000011</v>
      </c>
      <c r="T8018" s="2">
        <v>6</v>
      </c>
      <c r="U8018" s="2">
        <v>0.2</v>
      </c>
      <c r="V8018" s="2">
        <v>12.892799999999998</v>
      </c>
    </row>
    <row r="8019" spans="1:22" ht="14.25" customHeight="1">
      <c r="A8019" s="2">
        <v>8018</v>
      </c>
      <c r="B8019" s="2" t="s">
        <v>9784</v>
      </c>
      <c r="C8019" s="2">
        <f>YEAR(Data!$D8019)</f>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30.816000000000003</v>
      </c>
      <c r="T8019" s="2">
        <v>9</v>
      </c>
      <c r="U8019" s="2">
        <v>0.2</v>
      </c>
      <c r="V8019" s="2">
        <v>2.6964000000000006</v>
      </c>
    </row>
    <row r="8020" spans="1:22" ht="14.25" customHeight="1">
      <c r="A8020" s="2">
        <v>8019</v>
      </c>
      <c r="B8020" s="2" t="s">
        <v>9785</v>
      </c>
      <c r="C8020" s="2">
        <f>YEAR(Data!$D8020)</f>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2">
        <v>4.6193000000000026</v>
      </c>
    </row>
    <row r="8021" spans="1:22" ht="14.25" customHeight="1">
      <c r="A8021" s="2">
        <v>8020</v>
      </c>
      <c r="B8021" s="2" t="s">
        <v>9786</v>
      </c>
      <c r="C8021" s="2">
        <f>YEAR(Data!$D8021)</f>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2">
        <v>20.975000000000001</v>
      </c>
    </row>
    <row r="8022" spans="1:22" ht="14.25" customHeight="1">
      <c r="A8022" s="2">
        <v>8021</v>
      </c>
      <c r="B8022" s="2" t="s">
        <v>9786</v>
      </c>
      <c r="C8022" s="2">
        <f>YEAR(Data!$D8022)</f>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2">
        <v>5.7623999999999995</v>
      </c>
    </row>
    <row r="8023" spans="1:22" ht="14.25" customHeight="1">
      <c r="A8023" s="2">
        <v>8022</v>
      </c>
      <c r="B8023" s="2" t="s">
        <v>9787</v>
      </c>
      <c r="C8023" s="2">
        <f>YEAR(Data!$D8023)</f>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4.9919999999999991</v>
      </c>
      <c r="T8023" s="2">
        <v>3</v>
      </c>
      <c r="U8023" s="2">
        <v>0.8</v>
      </c>
      <c r="V8023" s="2">
        <v>-12.979200000000002</v>
      </c>
    </row>
    <row r="8024" spans="1:22" ht="14.25" customHeight="1">
      <c r="A8024" s="2">
        <v>8023</v>
      </c>
      <c r="B8024" s="2" t="s">
        <v>9787</v>
      </c>
      <c r="C8024" s="2">
        <f>YEAR(Data!$D8024)</f>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2">
        <v>29.673000000000005</v>
      </c>
    </row>
    <row r="8025" spans="1:22" ht="14.25" customHeight="1">
      <c r="A8025" s="2">
        <v>8024</v>
      </c>
      <c r="B8025" s="2" t="s">
        <v>9787</v>
      </c>
      <c r="C8025" s="2">
        <f>YEAR(Data!$D8025)</f>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2">
        <v>-93.989999999999952</v>
      </c>
    </row>
    <row r="8026" spans="1:22" ht="14.25" customHeight="1">
      <c r="A8026" s="2">
        <v>8025</v>
      </c>
      <c r="B8026" s="2" t="s">
        <v>9787</v>
      </c>
      <c r="C8026" s="2">
        <f>YEAR(Data!$D8026)</f>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1.0439999999999998</v>
      </c>
      <c r="T8026" s="2">
        <v>1</v>
      </c>
      <c r="U8026" s="2">
        <v>0.8</v>
      </c>
      <c r="V8026" s="2">
        <v>-1.8270000000000004</v>
      </c>
    </row>
    <row r="8027" spans="1:22" ht="14.25" customHeight="1">
      <c r="A8027" s="2">
        <v>8026</v>
      </c>
      <c r="B8027" s="2" t="s">
        <v>9788</v>
      </c>
      <c r="C8027" s="2">
        <f>YEAR(Data!$D8027)</f>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2">
        <v>50.563199999999995</v>
      </c>
    </row>
    <row r="8028" spans="1:22" ht="14.25" customHeight="1">
      <c r="A8028" s="2">
        <v>8027</v>
      </c>
      <c r="B8028" s="2" t="s">
        <v>9788</v>
      </c>
      <c r="C8028" s="2">
        <f>YEAR(Data!$D8028)</f>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2">
        <v>1.5760000000000076</v>
      </c>
    </row>
    <row r="8029" spans="1:22" ht="14.25" customHeight="1">
      <c r="A8029" s="2">
        <v>8028</v>
      </c>
      <c r="B8029" s="2" t="s">
        <v>9788</v>
      </c>
      <c r="C8029" s="2">
        <f>YEAR(Data!$D8029)</f>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6.796599999999998</v>
      </c>
    </row>
    <row r="8030" spans="1:22" ht="14.25" customHeight="1">
      <c r="A8030" s="2">
        <v>8029</v>
      </c>
      <c r="B8030" s="2" t="s">
        <v>9788</v>
      </c>
      <c r="C8030" s="2">
        <f>YEAR(Data!$D8030)</f>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2">
        <v>108.17520000000002</v>
      </c>
    </row>
    <row r="8031" spans="1:22" ht="14.25" customHeight="1">
      <c r="A8031" s="2">
        <v>8030</v>
      </c>
      <c r="B8031" s="2" t="s">
        <v>9789</v>
      </c>
      <c r="C8031" s="2">
        <f>YEAR(Data!$D8031)</f>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106.08000000000001</v>
      </c>
      <c r="T8031" s="2">
        <v>6</v>
      </c>
      <c r="U8031" s="2">
        <v>0.2</v>
      </c>
      <c r="V8031" s="2">
        <v>-9.2819999999999965</v>
      </c>
    </row>
    <row r="8032" spans="1:22" ht="14.25" customHeight="1">
      <c r="A8032" s="2">
        <v>8031</v>
      </c>
      <c r="B8032" s="2" t="s">
        <v>9790</v>
      </c>
      <c r="C8032" s="2">
        <f>YEAR(Data!$D8032)</f>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2">
        <v>-10.961100000000002</v>
      </c>
    </row>
    <row r="8033" spans="1:22" ht="14.25" customHeight="1">
      <c r="A8033" s="2">
        <v>8032</v>
      </c>
      <c r="B8033" s="2" t="s">
        <v>9790</v>
      </c>
      <c r="C8033" s="2">
        <f>YEAR(Data!$D8033)</f>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25.920000000000005</v>
      </c>
      <c r="T8033" s="2">
        <v>5</v>
      </c>
      <c r="U8033" s="2">
        <v>0.2</v>
      </c>
      <c r="V8033" s="2">
        <v>9.0719999999999992</v>
      </c>
    </row>
    <row r="8034" spans="1:22" ht="14.25" customHeight="1">
      <c r="A8034" s="2">
        <v>8033</v>
      </c>
      <c r="B8034" s="2" t="s">
        <v>9791</v>
      </c>
      <c r="C8034" s="2">
        <f>YEAR(Data!$D8034)</f>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47.952000000000005</v>
      </c>
      <c r="T8034" s="2">
        <v>3</v>
      </c>
      <c r="U8034" s="2">
        <v>0.2</v>
      </c>
      <c r="V8034" s="2">
        <v>16.183799999999998</v>
      </c>
    </row>
    <row r="8035" spans="1:22" ht="14.25" customHeight="1">
      <c r="A8035" s="2">
        <v>8034</v>
      </c>
      <c r="B8035" s="2" t="s">
        <v>9791</v>
      </c>
      <c r="C8035" s="2">
        <f>YEAR(Data!$D8035)</f>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0.98399999999999976</v>
      </c>
      <c r="T8035" s="2">
        <v>2</v>
      </c>
      <c r="U8035" s="2">
        <v>0.8</v>
      </c>
      <c r="V8035" s="2">
        <v>-1.476</v>
      </c>
    </row>
    <row r="8036" spans="1:22" ht="14.25" customHeight="1">
      <c r="A8036" s="2">
        <v>8035</v>
      </c>
      <c r="B8036" s="2" t="s">
        <v>9791</v>
      </c>
      <c r="C8036" s="2">
        <f>YEAR(Data!$D8036)</f>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75.384000000000015</v>
      </c>
      <c r="T8036" s="2">
        <v>9</v>
      </c>
      <c r="U8036" s="2">
        <v>0.6</v>
      </c>
      <c r="V8036" s="2">
        <v>-20.730599999999995</v>
      </c>
    </row>
    <row r="8037" spans="1:22" ht="14.25" customHeight="1">
      <c r="A8037" s="2">
        <v>8036</v>
      </c>
      <c r="B8037" s="2" t="s">
        <v>9791</v>
      </c>
      <c r="C8037" s="2">
        <f>YEAR(Data!$D8037)</f>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2">
        <v>1.6704000000000001</v>
      </c>
    </row>
    <row r="8038" spans="1:22" ht="14.25" customHeight="1">
      <c r="A8038" s="2">
        <v>8037</v>
      </c>
      <c r="B8038" s="2" t="s">
        <v>9792</v>
      </c>
      <c r="C8038" s="2">
        <f>YEAR(Data!$D8038)</f>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2">
        <v>16.955999999999996</v>
      </c>
    </row>
    <row r="8039" spans="1:22" ht="14.25" customHeight="1">
      <c r="A8039" s="2">
        <v>8038</v>
      </c>
      <c r="B8039" s="2" t="s">
        <v>9793</v>
      </c>
      <c r="C8039" s="2">
        <f>YEAR(Data!$D8039)</f>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41.910000000000004</v>
      </c>
      <c r="T8039" s="2">
        <v>3</v>
      </c>
      <c r="U8039" s="2">
        <v>0</v>
      </c>
      <c r="V8039" s="2">
        <v>10.896600000000003</v>
      </c>
    </row>
    <row r="8040" spans="1:22" ht="14.25" customHeight="1">
      <c r="A8040" s="2">
        <v>8039</v>
      </c>
      <c r="B8040" s="2" t="s">
        <v>9794</v>
      </c>
      <c r="C8040" s="2">
        <f>YEAR(Data!$D8040)</f>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2">
        <v>5.1293999999999755</v>
      </c>
    </row>
    <row r="8041" spans="1:22" ht="14.25" customHeight="1">
      <c r="A8041" s="2">
        <v>8040</v>
      </c>
      <c r="B8041" s="2" t="s">
        <v>9795</v>
      </c>
      <c r="C8041" s="2">
        <f>YEAR(Data!$D8041)</f>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388.70400000000006</v>
      </c>
      <c r="T8041" s="2">
        <v>6</v>
      </c>
      <c r="U8041" s="2">
        <v>0.2</v>
      </c>
      <c r="V8041" s="2">
        <v>38.870400000000018</v>
      </c>
    </row>
    <row r="8042" spans="1:22" ht="14.25" customHeight="1">
      <c r="A8042" s="2">
        <v>8041</v>
      </c>
      <c r="B8042" s="2" t="s">
        <v>9795</v>
      </c>
      <c r="C8042" s="2">
        <f>YEAR(Data!$D8042)</f>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2">
        <v>34.354799999999955</v>
      </c>
    </row>
    <row r="8043" spans="1:22" ht="14.25" customHeight="1">
      <c r="A8043" s="2">
        <v>8042</v>
      </c>
      <c r="B8043" s="2" t="s">
        <v>9795</v>
      </c>
      <c r="C8043" s="2">
        <f>YEAR(Data!$D8043)</f>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2">
        <v>11.613</v>
      </c>
    </row>
    <row r="8044" spans="1:22" ht="14.25" customHeight="1">
      <c r="A8044" s="2">
        <v>8043</v>
      </c>
      <c r="B8044" s="2" t="s">
        <v>9796</v>
      </c>
      <c r="C8044" s="2">
        <f>YEAR(Data!$D8044)</f>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2">
        <v>24.913200000000003</v>
      </c>
    </row>
    <row r="8045" spans="1:22" ht="14.25" customHeight="1">
      <c r="A8045" s="2">
        <v>8044</v>
      </c>
      <c r="B8045" s="2" t="s">
        <v>9796</v>
      </c>
      <c r="C8045" s="2">
        <f>YEAR(Data!$D8045)</f>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2">
        <v>11.756800000000002</v>
      </c>
    </row>
    <row r="8046" spans="1:22" ht="14.25" customHeight="1">
      <c r="A8046" s="2">
        <v>8045</v>
      </c>
      <c r="B8046" s="2" t="s">
        <v>9799</v>
      </c>
      <c r="C8046" s="2">
        <f>YEAR(Data!$D8046)</f>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2">
        <v>106.95779999999998</v>
      </c>
    </row>
    <row r="8047" spans="1:22" ht="14.25" customHeight="1">
      <c r="A8047" s="2">
        <v>8046</v>
      </c>
      <c r="B8047" s="2" t="s">
        <v>9800</v>
      </c>
      <c r="C8047" s="2">
        <f>YEAR(Data!$D8047)</f>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2">
        <v>129.77249999999998</v>
      </c>
    </row>
    <row r="8048" spans="1:22" ht="14.25" customHeight="1">
      <c r="A8048" s="2">
        <v>8047</v>
      </c>
      <c r="B8048" s="2" t="s">
        <v>9801</v>
      </c>
      <c r="C8048" s="2">
        <f>YEAR(Data!$D8048)</f>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2.2140000000000004</v>
      </c>
      <c r="T8048" s="2">
        <v>3</v>
      </c>
      <c r="U8048" s="2">
        <v>0.7</v>
      </c>
      <c r="V8048" s="2">
        <v>-1.4760000000000004</v>
      </c>
    </row>
    <row r="8049" spans="1:22" ht="14.25" customHeight="1">
      <c r="A8049" s="2">
        <v>8048</v>
      </c>
      <c r="B8049" s="2" t="s">
        <v>9802</v>
      </c>
      <c r="C8049" s="2">
        <f>YEAR(Data!$D8049)</f>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16.272000000000002</v>
      </c>
      <c r="T8049" s="2">
        <v>3</v>
      </c>
      <c r="U8049" s="2">
        <v>0.2</v>
      </c>
      <c r="V8049" s="2">
        <v>5.2883999999999984</v>
      </c>
    </row>
    <row r="8050" spans="1:22" ht="14.25" customHeight="1">
      <c r="A8050" s="2">
        <v>8049</v>
      </c>
      <c r="B8050" s="2" t="s">
        <v>9803</v>
      </c>
      <c r="C8050" s="2">
        <f>YEAR(Data!$D8050)</f>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2">
        <v>197.92079999999999</v>
      </c>
    </row>
    <row r="8051" spans="1:22" ht="14.25" customHeight="1">
      <c r="A8051" s="2">
        <v>8050</v>
      </c>
      <c r="B8051" s="2" t="s">
        <v>9804</v>
      </c>
      <c r="C8051" s="2">
        <f>YEAR(Data!$D8051)</f>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5.9700000000000006</v>
      </c>
      <c r="T8051" s="2">
        <v>5</v>
      </c>
      <c r="U8051" s="2">
        <v>0.7</v>
      </c>
      <c r="V8051" s="2">
        <v>-4.577</v>
      </c>
    </row>
    <row r="8052" spans="1:22" ht="14.25" customHeight="1">
      <c r="A8052" s="2">
        <v>8051</v>
      </c>
      <c r="B8052" s="2" t="s">
        <v>9804</v>
      </c>
      <c r="C8052" s="2">
        <f>YEAR(Data!$D8052)</f>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2">
        <v>4.7664</v>
      </c>
    </row>
    <row r="8053" spans="1:22" ht="14.25" customHeight="1">
      <c r="A8053" s="2">
        <v>8052</v>
      </c>
      <c r="B8053" s="2" t="s">
        <v>9804</v>
      </c>
      <c r="C8053" s="2">
        <f>YEAR(Data!$D8053)</f>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3.1032000000000011</v>
      </c>
    </row>
    <row r="8054" spans="1:22" ht="14.25" customHeight="1">
      <c r="A8054" s="2">
        <v>8053</v>
      </c>
      <c r="B8054" s="2" t="s">
        <v>9805</v>
      </c>
      <c r="C8054" s="2">
        <f>YEAR(Data!$D8054)</f>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2">
        <v>4.4850000000000003</v>
      </c>
    </row>
    <row r="8055" spans="1:22" ht="14.25" customHeight="1">
      <c r="A8055" s="2">
        <v>8054</v>
      </c>
      <c r="B8055" s="2" t="s">
        <v>9806</v>
      </c>
      <c r="C8055" s="2">
        <f>YEAR(Data!$D8055)</f>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2.6550000000000002</v>
      </c>
      <c r="T8055" s="2">
        <v>1</v>
      </c>
      <c r="U8055" s="2">
        <v>0.7</v>
      </c>
      <c r="V8055" s="2">
        <v>-1.8584999999999994</v>
      </c>
    </row>
    <row r="8056" spans="1:22" ht="14.25" customHeight="1">
      <c r="A8056" s="2">
        <v>8055</v>
      </c>
      <c r="B8056" s="2" t="s">
        <v>9807</v>
      </c>
      <c r="C8056" s="2">
        <f>YEAR(Data!$D8056)</f>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2">
        <v>267.70499999999993</v>
      </c>
    </row>
    <row r="8057" spans="1:22" ht="14.25" customHeight="1">
      <c r="A8057" s="2">
        <v>8056</v>
      </c>
      <c r="B8057" s="2" t="s">
        <v>9807</v>
      </c>
      <c r="C8057" s="2">
        <f>YEAR(Data!$D8057)</f>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2">
        <v>28.956799999999973</v>
      </c>
    </row>
    <row r="8058" spans="1:22" ht="14.25" customHeight="1">
      <c r="A8058" s="2">
        <v>8057</v>
      </c>
      <c r="B8058" s="2" t="s">
        <v>9807</v>
      </c>
      <c r="C8058" s="2">
        <f>YEAR(Data!$D8058)</f>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2">
        <v>29.152799999999971</v>
      </c>
    </row>
    <row r="8059" spans="1:22" ht="14.25" customHeight="1">
      <c r="A8059" s="2">
        <v>8058</v>
      </c>
      <c r="B8059" s="2" t="s">
        <v>9807</v>
      </c>
      <c r="C8059" s="2">
        <f>YEAR(Data!$D8059)</f>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2">
        <v>13.959</v>
      </c>
    </row>
    <row r="8060" spans="1:22" ht="14.25" customHeight="1">
      <c r="A8060" s="2">
        <v>8059</v>
      </c>
      <c r="B8060" s="2" t="s">
        <v>9807</v>
      </c>
      <c r="C8060" s="2">
        <f>YEAR(Data!$D8060)</f>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2">
        <v>15.111599999999999</v>
      </c>
    </row>
    <row r="8061" spans="1:22" ht="14.25" customHeight="1">
      <c r="A8061" s="2">
        <v>8060</v>
      </c>
      <c r="B8061" s="2" t="s">
        <v>9807</v>
      </c>
      <c r="C8061" s="2">
        <f>YEAR(Data!$D8061)</f>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2">
        <v>1.7472000000000003</v>
      </c>
    </row>
    <row r="8062" spans="1:22" ht="14.25" customHeight="1">
      <c r="A8062" s="2">
        <v>8061</v>
      </c>
      <c r="B8062" s="2" t="s">
        <v>9808</v>
      </c>
      <c r="C8062" s="2">
        <f>YEAR(Data!$D8062)</f>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2">
        <v>28.857999999999997</v>
      </c>
    </row>
    <row r="8063" spans="1:22" ht="14.25" customHeight="1">
      <c r="A8063" s="2">
        <v>8062</v>
      </c>
      <c r="B8063" s="2" t="s">
        <v>9808</v>
      </c>
      <c r="C8063" s="2">
        <f>YEAR(Data!$D8063)</f>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2">
        <v>8.8623999999999992</v>
      </c>
    </row>
    <row r="8064" spans="1:22" ht="14.25" customHeight="1">
      <c r="A8064" s="2">
        <v>8063</v>
      </c>
      <c r="B8064" s="2" t="s">
        <v>9809</v>
      </c>
      <c r="C8064" s="2">
        <f>YEAR(Data!$D8064)</f>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2">
        <v>71.269200000000012</v>
      </c>
    </row>
    <row r="8065" spans="1:22" ht="14.25" customHeight="1">
      <c r="A8065" s="2">
        <v>8064</v>
      </c>
      <c r="B8065" s="2" t="s">
        <v>9809</v>
      </c>
      <c r="C8065" s="2">
        <f>YEAR(Data!$D8065)</f>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359.96999999999997</v>
      </c>
      <c r="T8065" s="2">
        <v>3</v>
      </c>
      <c r="U8065" s="2">
        <v>0</v>
      </c>
      <c r="V8065" s="2">
        <v>100.7916</v>
      </c>
    </row>
    <row r="8066" spans="1:22" ht="14.25" customHeight="1">
      <c r="A8066" s="2">
        <v>8065</v>
      </c>
      <c r="B8066" s="2" t="s">
        <v>9809</v>
      </c>
      <c r="C8066" s="2">
        <f>YEAR(Data!$D8066)</f>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2">
        <v>6.2208000000000006</v>
      </c>
    </row>
    <row r="8067" spans="1:22" ht="14.25" customHeight="1">
      <c r="A8067" s="2">
        <v>8066</v>
      </c>
      <c r="B8067" s="2" t="s">
        <v>9809</v>
      </c>
      <c r="C8067" s="2">
        <f>YEAR(Data!$D8067)</f>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5.8409999999999869</v>
      </c>
    </row>
    <row r="8068" spans="1:22" ht="14.25" customHeight="1">
      <c r="A8068" s="2">
        <v>8067</v>
      </c>
      <c r="B8068" s="2" t="s">
        <v>9809</v>
      </c>
      <c r="C8068" s="2">
        <f>YEAR(Data!$D8068)</f>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276.78400000000005</v>
      </c>
      <c r="T8068" s="2">
        <v>2</v>
      </c>
      <c r="U8068" s="2">
        <v>0.2</v>
      </c>
      <c r="V8068" s="2">
        <v>89.954799999999992</v>
      </c>
    </row>
    <row r="8069" spans="1:22" ht="14.25" customHeight="1">
      <c r="A8069" s="2">
        <v>8068</v>
      </c>
      <c r="B8069" s="2" t="s">
        <v>9810</v>
      </c>
      <c r="C8069" s="2">
        <f>YEAR(Data!$D8069)</f>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239.96999999999997</v>
      </c>
      <c r="T8069" s="2">
        <v>3</v>
      </c>
      <c r="U8069" s="2">
        <v>0</v>
      </c>
      <c r="V8069" s="2">
        <v>86.389199999999988</v>
      </c>
    </row>
    <row r="8070" spans="1:22" ht="14.25" customHeight="1">
      <c r="A8070" s="2">
        <v>8069</v>
      </c>
      <c r="B8070" s="2" t="s">
        <v>9810</v>
      </c>
      <c r="C8070" s="2">
        <f>YEAR(Data!$D8070)</f>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2">
        <v>6.0876000000000001</v>
      </c>
    </row>
    <row r="8071" spans="1:22" ht="14.25" customHeight="1">
      <c r="A8071" s="2">
        <v>8070</v>
      </c>
      <c r="B8071" s="2" t="s">
        <v>9811</v>
      </c>
      <c r="C8071" s="2">
        <f>YEAR(Data!$D8071)</f>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454.56000000000006</v>
      </c>
      <c r="T8071" s="2">
        <v>5</v>
      </c>
      <c r="U8071" s="2">
        <v>0.2</v>
      </c>
      <c r="V8071" s="2">
        <v>-107.95800000000004</v>
      </c>
    </row>
    <row r="8072" spans="1:22" ht="14.25" customHeight="1">
      <c r="A8072" s="2">
        <v>8071</v>
      </c>
      <c r="B8072" s="2" t="s">
        <v>9811</v>
      </c>
      <c r="C8072" s="2">
        <f>YEAR(Data!$D8072)</f>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2">
        <v>-187.38150000000002</v>
      </c>
    </row>
    <row r="8073" spans="1:22" ht="14.25" customHeight="1">
      <c r="A8073" s="2">
        <v>8072</v>
      </c>
      <c r="B8073" s="2" t="s">
        <v>9811</v>
      </c>
      <c r="C8073" s="2">
        <f>YEAR(Data!$D8073)</f>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310.74399999999997</v>
      </c>
      <c r="T8073" s="2">
        <v>4</v>
      </c>
      <c r="U8073" s="2">
        <v>0.3</v>
      </c>
      <c r="V8073" s="2">
        <v>-26.635199999999998</v>
      </c>
    </row>
    <row r="8074" spans="1:22" ht="14.25" customHeight="1">
      <c r="A8074" s="2">
        <v>8073</v>
      </c>
      <c r="B8074" s="2" t="s">
        <v>9811</v>
      </c>
      <c r="C8074" s="2">
        <f>YEAR(Data!$D8074)</f>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2">
        <v>2.2287999999999988</v>
      </c>
    </row>
    <row r="8075" spans="1:22" ht="14.25" customHeight="1">
      <c r="A8075" s="2">
        <v>8074</v>
      </c>
      <c r="B8075" s="2" t="s">
        <v>9811</v>
      </c>
      <c r="C8075" s="2">
        <f>YEAR(Data!$D8075)</f>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6.469999999999998</v>
      </c>
      <c r="T8075" s="2">
        <v>5</v>
      </c>
      <c r="U8075" s="2">
        <v>0.8</v>
      </c>
      <c r="V8075" s="2">
        <v>-9.7050000000000018</v>
      </c>
    </row>
    <row r="8076" spans="1:22" ht="14.25" customHeight="1">
      <c r="A8076" s="2">
        <v>8075</v>
      </c>
      <c r="B8076" s="2" t="s">
        <v>9811</v>
      </c>
      <c r="C8076" s="2">
        <f>YEAR(Data!$D8076)</f>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13.747999999999998</v>
      </c>
      <c r="T8076" s="2">
        <v>14</v>
      </c>
      <c r="U8076" s="2">
        <v>0.8</v>
      </c>
      <c r="V8076" s="2">
        <v>-22.684200000000004</v>
      </c>
    </row>
    <row r="8077" spans="1:22" ht="14.25" customHeight="1">
      <c r="A8077" s="2">
        <v>8076</v>
      </c>
      <c r="B8077" s="2" t="s">
        <v>9811</v>
      </c>
      <c r="C8077" s="2">
        <f>YEAR(Data!$D8077)</f>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15.223999999999997</v>
      </c>
      <c r="T8077" s="2">
        <v>2</v>
      </c>
      <c r="U8077" s="2">
        <v>0.8</v>
      </c>
      <c r="V8077" s="2">
        <v>-38.821200000000012</v>
      </c>
    </row>
    <row r="8078" spans="1:22" ht="14.25" customHeight="1">
      <c r="A8078" s="2">
        <v>8077</v>
      </c>
      <c r="B8078" s="2" t="s">
        <v>9812</v>
      </c>
      <c r="C8078" s="2">
        <f>YEAR(Data!$D8078)</f>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2">
        <v>9.3227999999999991</v>
      </c>
    </row>
    <row r="8079" spans="1:22" ht="14.25" customHeight="1">
      <c r="A8079" s="2">
        <v>8078</v>
      </c>
      <c r="B8079" s="2" t="s">
        <v>9812</v>
      </c>
      <c r="C8079" s="2">
        <f>YEAR(Data!$D8079)</f>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2">
        <v>74.690999999999988</v>
      </c>
    </row>
    <row r="8080" spans="1:22" ht="14.25" customHeight="1">
      <c r="A8080" s="2">
        <v>8079</v>
      </c>
      <c r="B8080" s="2" t="s">
        <v>9812</v>
      </c>
      <c r="C8080" s="2">
        <f>YEAR(Data!$D8080)</f>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2">
        <v>18</v>
      </c>
    </row>
    <row r="8081" spans="1:22" ht="14.25" customHeight="1">
      <c r="A8081" s="2">
        <v>8080</v>
      </c>
      <c r="B8081" s="2" t="s">
        <v>9814</v>
      </c>
      <c r="C8081" s="2">
        <f>YEAR(Data!$D8081)</f>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134.27200000000002</v>
      </c>
      <c r="T8081" s="2">
        <v>8</v>
      </c>
      <c r="U8081" s="2">
        <v>0.2</v>
      </c>
      <c r="V8081" s="2">
        <v>46.99519999999999</v>
      </c>
    </row>
    <row r="8082" spans="1:22" ht="14.25" customHeight="1">
      <c r="A8082" s="2">
        <v>8081</v>
      </c>
      <c r="B8082" s="2" t="s">
        <v>9815</v>
      </c>
      <c r="C8082" s="2">
        <f>YEAR(Data!$D8082)</f>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2">
        <v>47.626799999999996</v>
      </c>
    </row>
    <row r="8083" spans="1:22" ht="14.25" customHeight="1">
      <c r="A8083" s="2">
        <v>8082</v>
      </c>
      <c r="B8083" s="2" t="s">
        <v>9815</v>
      </c>
      <c r="C8083" s="2">
        <f>YEAR(Data!$D8083)</f>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2">
        <v>47.815200000000004</v>
      </c>
    </row>
    <row r="8084" spans="1:22" ht="14.25" customHeight="1">
      <c r="A8084" s="2">
        <v>8083</v>
      </c>
      <c r="B8084" s="2" t="s">
        <v>9815</v>
      </c>
      <c r="C8084" s="2">
        <f>YEAR(Data!$D8084)</f>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203.88000000000002</v>
      </c>
      <c r="T8084" s="2">
        <v>5</v>
      </c>
      <c r="U8084" s="2">
        <v>0.2</v>
      </c>
      <c r="V8084" s="2">
        <v>20.387999999999998</v>
      </c>
    </row>
    <row r="8085" spans="1:22" ht="14.25" customHeight="1">
      <c r="A8085" s="2">
        <v>8084</v>
      </c>
      <c r="B8085" s="2" t="s">
        <v>9815</v>
      </c>
      <c r="C8085" s="2">
        <f>YEAR(Data!$D8085)</f>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14.301000000000002</v>
      </c>
      <c r="T8085" s="2">
        <v>7</v>
      </c>
      <c r="U8085" s="2">
        <v>0.7</v>
      </c>
      <c r="V8085" s="2">
        <v>-10.487400000000001</v>
      </c>
    </row>
    <row r="8086" spans="1:22" ht="14.25" customHeight="1">
      <c r="A8086" s="2">
        <v>8085</v>
      </c>
      <c r="B8086" s="2" t="s">
        <v>9815</v>
      </c>
      <c r="C8086" s="2">
        <f>YEAR(Data!$D8086)</f>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718.6400000000001</v>
      </c>
      <c r="T8086" s="2">
        <v>10</v>
      </c>
      <c r="U8086" s="2">
        <v>0.2</v>
      </c>
      <c r="V8086" s="2">
        <v>-161.69400000000005</v>
      </c>
    </row>
    <row r="8087" spans="1:22" ht="14.25" customHeight="1">
      <c r="A8087" s="2">
        <v>8086</v>
      </c>
      <c r="B8087" s="2" t="s">
        <v>9816</v>
      </c>
      <c r="C8087" s="2">
        <f>YEAR(Data!$D8087)</f>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2">
        <v>18.329999999999991</v>
      </c>
    </row>
    <row r="8088" spans="1:22" ht="14.25" customHeight="1">
      <c r="A8088" s="2">
        <v>8087</v>
      </c>
      <c r="B8088" s="2" t="s">
        <v>9819</v>
      </c>
      <c r="C8088" s="2">
        <f>YEAR(Data!$D8088)</f>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2">
        <v>5.2650000000000006</v>
      </c>
    </row>
    <row r="8089" spans="1:22" ht="14.25" customHeight="1">
      <c r="A8089" s="2">
        <v>8088</v>
      </c>
      <c r="B8089" s="2" t="s">
        <v>9820</v>
      </c>
      <c r="C8089" s="2">
        <f>YEAR(Data!$D8089)</f>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2">
        <v>1.1807999999999983</v>
      </c>
    </row>
    <row r="8090" spans="1:22" ht="14.25" customHeight="1">
      <c r="A8090" s="2">
        <v>8089</v>
      </c>
      <c r="B8090" s="2" t="s">
        <v>9821</v>
      </c>
      <c r="C8090" s="2">
        <f>YEAR(Data!$D8090)</f>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2">
        <v>12.973999999999997</v>
      </c>
    </row>
    <row r="8091" spans="1:22" ht="14.25" customHeight="1">
      <c r="A8091" s="2">
        <v>8090</v>
      </c>
      <c r="B8091" s="2" t="s">
        <v>9822</v>
      </c>
      <c r="C8091" s="2">
        <f>YEAR(Data!$D8091)</f>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2">
        <v>20.1708</v>
      </c>
    </row>
    <row r="8092" spans="1:22" ht="14.25" customHeight="1">
      <c r="A8092" s="2">
        <v>8091</v>
      </c>
      <c r="B8092" s="2" t="s">
        <v>9823</v>
      </c>
      <c r="C8092" s="2">
        <f>YEAR(Data!$D8092)</f>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269.35999999999996</v>
      </c>
      <c r="T8092" s="2">
        <v>7</v>
      </c>
      <c r="U8092" s="2">
        <v>0</v>
      </c>
      <c r="V8092" s="2">
        <v>70.033599999999993</v>
      </c>
    </row>
    <row r="8093" spans="1:22" ht="14.25" customHeight="1">
      <c r="A8093" s="2">
        <v>8092</v>
      </c>
      <c r="B8093" s="2" t="s">
        <v>9824</v>
      </c>
      <c r="C8093" s="2">
        <f>YEAR(Data!$D8093)</f>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2">
        <v>2.8224</v>
      </c>
    </row>
    <row r="8094" spans="1:22" ht="14.25" customHeight="1">
      <c r="A8094" s="2">
        <v>8093</v>
      </c>
      <c r="B8094" s="2" t="s">
        <v>9825</v>
      </c>
      <c r="C8094" s="2">
        <f>YEAR(Data!$D8094)</f>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2">
        <v>32.97</v>
      </c>
    </row>
    <row r="8095" spans="1:22" ht="14.25" customHeight="1">
      <c r="A8095" s="2">
        <v>8094</v>
      </c>
      <c r="B8095" s="2" t="s">
        <v>9826</v>
      </c>
      <c r="C8095" s="2">
        <f>YEAR(Data!$D8095)</f>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2">
        <v>10.507200000000001</v>
      </c>
    </row>
    <row r="8096" spans="1:22" ht="14.25" customHeight="1">
      <c r="A8096" s="2">
        <v>8095</v>
      </c>
      <c r="B8096" s="2" t="s">
        <v>9826</v>
      </c>
      <c r="C8096" s="2">
        <f>YEAR(Data!$D8096)</f>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2">
        <v>12.052</v>
      </c>
    </row>
    <row r="8097" spans="1:22" ht="14.25" customHeight="1">
      <c r="A8097" s="2">
        <v>8096</v>
      </c>
      <c r="B8097" s="2" t="s">
        <v>9826</v>
      </c>
      <c r="C8097" s="2">
        <f>YEAR(Data!$D8097)</f>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2">
        <v>6.2208000000000006</v>
      </c>
    </row>
    <row r="8098" spans="1:22" ht="14.25" customHeight="1">
      <c r="A8098" s="2">
        <v>8097</v>
      </c>
      <c r="B8098" s="2" t="s">
        <v>9826</v>
      </c>
      <c r="C8098" s="2">
        <f>YEAR(Data!$D8098)</f>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234.95000000000002</v>
      </c>
      <c r="T8098" s="2">
        <v>5</v>
      </c>
      <c r="U8098" s="2">
        <v>0</v>
      </c>
      <c r="V8098" s="2">
        <v>32.893000000000008</v>
      </c>
    </row>
    <row r="8099" spans="1:22" ht="14.25" customHeight="1">
      <c r="A8099" s="2">
        <v>8098</v>
      </c>
      <c r="B8099" s="2" t="s">
        <v>9827</v>
      </c>
      <c r="C8099" s="2">
        <f>YEAR(Data!$D8099)</f>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2">
        <v>34.292499999999997</v>
      </c>
    </row>
    <row r="8100" spans="1:22" ht="14.25" customHeight="1">
      <c r="A8100" s="2">
        <v>8099</v>
      </c>
      <c r="B8100" s="2" t="s">
        <v>9827</v>
      </c>
      <c r="C8100" s="2">
        <f>YEAR(Data!$D8100)</f>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2">
        <v>1.9259999999999997</v>
      </c>
    </row>
    <row r="8101" spans="1:22" ht="14.25" customHeight="1">
      <c r="A8101" s="2">
        <v>8100</v>
      </c>
      <c r="B8101" s="2" t="s">
        <v>9828</v>
      </c>
      <c r="C8101" s="2">
        <f>YEAR(Data!$D8101)</f>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26.849999999999998</v>
      </c>
      <c r="T8101" s="2">
        <v>3</v>
      </c>
      <c r="U8101" s="2">
        <v>0</v>
      </c>
      <c r="V8101" s="2">
        <v>5.101499999999997</v>
      </c>
    </row>
    <row r="8102" spans="1:22" ht="14.25" customHeight="1">
      <c r="A8102" s="2">
        <v>8101</v>
      </c>
      <c r="B8102" s="2" t="s">
        <v>9828</v>
      </c>
      <c r="C8102" s="2">
        <f>YEAR(Data!$D8102)</f>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3357.6000000000004</v>
      </c>
      <c r="T8102" s="2">
        <v>3</v>
      </c>
      <c r="U8102" s="2">
        <v>0.2</v>
      </c>
      <c r="V8102" s="2">
        <v>377.72999999999956</v>
      </c>
    </row>
    <row r="8103" spans="1:22" ht="14.25" customHeight="1">
      <c r="A8103" s="2">
        <v>8102</v>
      </c>
      <c r="B8103" s="2" t="s">
        <v>9831</v>
      </c>
      <c r="C8103" s="2">
        <f>YEAR(Data!$D8103)</f>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2">
        <v>3.7995999999999999</v>
      </c>
    </row>
    <row r="8104" spans="1:22" ht="14.25" customHeight="1">
      <c r="A8104" s="2">
        <v>8103</v>
      </c>
      <c r="B8104" s="2" t="s">
        <v>9831</v>
      </c>
      <c r="C8104" s="2">
        <f>YEAR(Data!$D8104)</f>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2">
        <v>334.49849999999958</v>
      </c>
    </row>
    <row r="8105" spans="1:22" ht="14.25" customHeight="1">
      <c r="A8105" s="2">
        <v>8104</v>
      </c>
      <c r="B8105" s="2" t="s">
        <v>9831</v>
      </c>
      <c r="C8105" s="2">
        <f>YEAR(Data!$D8105)</f>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2">
        <v>29.341200000000008</v>
      </c>
    </row>
    <row r="8106" spans="1:22" ht="14.25" customHeight="1">
      <c r="A8106" s="2">
        <v>8105</v>
      </c>
      <c r="B8106" s="2" t="s">
        <v>9831</v>
      </c>
      <c r="C8106" s="2">
        <f>YEAR(Data!$D8106)</f>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775.72800000000007</v>
      </c>
      <c r="T8106" s="2">
        <v>6</v>
      </c>
      <c r="U8106" s="2">
        <v>0.2</v>
      </c>
      <c r="V8106" s="2">
        <v>58.179600000000022</v>
      </c>
    </row>
    <row r="8107" spans="1:22" ht="14.25" customHeight="1">
      <c r="A8107" s="2">
        <v>8106</v>
      </c>
      <c r="B8107" s="2" t="s">
        <v>9832</v>
      </c>
      <c r="C8107" s="2">
        <f>YEAR(Data!$D8107)</f>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89.066399999999987</v>
      </c>
      <c r="T8107" s="2">
        <v>1</v>
      </c>
      <c r="U8107" s="2">
        <v>0.32</v>
      </c>
      <c r="V8107" s="2">
        <v>-17.027400000000007</v>
      </c>
    </row>
    <row r="8108" spans="1:22" ht="14.25" customHeight="1">
      <c r="A8108" s="2">
        <v>8107</v>
      </c>
      <c r="B8108" s="2" t="s">
        <v>9832</v>
      </c>
      <c r="C8108" s="2">
        <f>YEAR(Data!$D8108)</f>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2">
        <v>52.632000000000005</v>
      </c>
    </row>
    <row r="8109" spans="1:22" ht="14.25" customHeight="1">
      <c r="A8109" s="2">
        <v>8108</v>
      </c>
      <c r="B8109" s="2" t="s">
        <v>9832</v>
      </c>
      <c r="C8109" s="2">
        <f>YEAR(Data!$D8109)</f>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2">
        <v>-87.667200000000037</v>
      </c>
    </row>
    <row r="8110" spans="1:22" ht="14.25" customHeight="1">
      <c r="A8110" s="2">
        <v>8109</v>
      </c>
      <c r="B8110" s="2" t="s">
        <v>9835</v>
      </c>
      <c r="C8110" s="2">
        <f>YEAR(Data!$D8110)</f>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2">
        <v>-58.504800000000017</v>
      </c>
    </row>
    <row r="8111" spans="1:22" ht="14.25" customHeight="1">
      <c r="A8111" s="2">
        <v>8110</v>
      </c>
      <c r="B8111" s="2" t="s">
        <v>9836</v>
      </c>
      <c r="C8111" s="2">
        <f>YEAR(Data!$D8111)</f>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2">
        <v>20.844000000000001</v>
      </c>
    </row>
    <row r="8112" spans="1:22" ht="14.25" customHeight="1">
      <c r="A8112" s="2">
        <v>8111</v>
      </c>
      <c r="B8112" s="2" t="s">
        <v>9836</v>
      </c>
      <c r="C8112" s="2">
        <f>YEAR(Data!$D8112)</f>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127.38599999999998</v>
      </c>
      <c r="T8112" s="2">
        <v>2</v>
      </c>
      <c r="U8112" s="2">
        <v>0.3</v>
      </c>
      <c r="V8112" s="2">
        <v>-25.477199999999982</v>
      </c>
    </row>
    <row r="8113" spans="1:22" ht="14.25" customHeight="1">
      <c r="A8113" s="2">
        <v>8112</v>
      </c>
      <c r="B8113" s="2" t="s">
        <v>9837</v>
      </c>
      <c r="C8113" s="2">
        <f>YEAR(Data!$D8113)</f>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2">
        <v>-17.744999999999976</v>
      </c>
    </row>
    <row r="8114" spans="1:22" ht="14.25" customHeight="1">
      <c r="A8114" s="2">
        <v>8113</v>
      </c>
      <c r="B8114" s="2" t="s">
        <v>9837</v>
      </c>
      <c r="C8114" s="2">
        <f>YEAR(Data!$D8114)</f>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11.647999999999998</v>
      </c>
      <c r="T8114" s="2">
        <v>4</v>
      </c>
      <c r="U8114" s="2">
        <v>0.8</v>
      </c>
      <c r="V8114" s="2">
        <v>-30.867200000000004</v>
      </c>
    </row>
    <row r="8115" spans="1:22" ht="14.25" customHeight="1">
      <c r="A8115" s="2">
        <v>8114</v>
      </c>
      <c r="B8115" s="2" t="s">
        <v>9837</v>
      </c>
      <c r="C8115" s="2">
        <f>YEAR(Data!$D8115)</f>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2">
        <v>-1.217800000000004</v>
      </c>
    </row>
    <row r="8116" spans="1:22" ht="14.25" customHeight="1">
      <c r="A8116" s="2">
        <v>8115</v>
      </c>
      <c r="B8116" s="2" t="s">
        <v>9838</v>
      </c>
      <c r="C8116" s="2">
        <f>YEAR(Data!$D8116)</f>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2">
        <v>2.3219999999999974</v>
      </c>
    </row>
    <row r="8117" spans="1:22" ht="14.25" customHeight="1">
      <c r="A8117" s="2">
        <v>8116</v>
      </c>
      <c r="B8117" s="2" t="s">
        <v>9839</v>
      </c>
      <c r="C8117" s="2">
        <f>YEAR(Data!$D8117)</f>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2">
        <v>41.445600000000013</v>
      </c>
    </row>
    <row r="8118" spans="1:22" ht="14.25" customHeight="1">
      <c r="A8118" s="2">
        <v>8117</v>
      </c>
      <c r="B8118" s="2" t="s">
        <v>9840</v>
      </c>
      <c r="C8118" s="2">
        <f>YEAR(Data!$D8118)</f>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2">
        <v>7.9895999999999994</v>
      </c>
    </row>
    <row r="8119" spans="1:22" ht="14.25" customHeight="1">
      <c r="A8119" s="2">
        <v>8118</v>
      </c>
      <c r="B8119" s="2" t="s">
        <v>9841</v>
      </c>
      <c r="C8119" s="2">
        <f>YEAR(Data!$D8119)</f>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204.95000000000002</v>
      </c>
      <c r="T8119" s="2">
        <v>5</v>
      </c>
      <c r="U8119" s="2">
        <v>0</v>
      </c>
      <c r="V8119" s="2">
        <v>100.4255</v>
      </c>
    </row>
    <row r="8120" spans="1:22" ht="14.25" customHeight="1">
      <c r="A8120" s="2">
        <v>8119</v>
      </c>
      <c r="B8120" s="2" t="s">
        <v>9842</v>
      </c>
      <c r="C8120" s="2">
        <f>YEAR(Data!$D8120)</f>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526.34399999999994</v>
      </c>
      <c r="T8120" s="2">
        <v>4</v>
      </c>
      <c r="U8120" s="2">
        <v>0.3</v>
      </c>
      <c r="V8120" s="2">
        <v>-75.191999999999979</v>
      </c>
    </row>
    <row r="8121" spans="1:22" ht="14.25" customHeight="1">
      <c r="A8121" s="2">
        <v>8120</v>
      </c>
      <c r="B8121" s="2" t="s">
        <v>9843</v>
      </c>
      <c r="C8121" s="2">
        <f>YEAR(Data!$D8121)</f>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10.909600000000001</v>
      </c>
    </row>
    <row r="8122" spans="1:22" ht="14.25" customHeight="1">
      <c r="A8122" s="2">
        <v>8121</v>
      </c>
      <c r="B8122" s="2" t="s">
        <v>9843</v>
      </c>
      <c r="C8122" s="2">
        <f>YEAR(Data!$D8122)</f>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451.15199999999993</v>
      </c>
      <c r="T8122" s="2">
        <v>3</v>
      </c>
      <c r="U8122" s="2">
        <v>0.2</v>
      </c>
      <c r="V8122" s="2">
        <v>0</v>
      </c>
    </row>
    <row r="8123" spans="1:22" ht="14.25" customHeight="1">
      <c r="A8123" s="2">
        <v>8122</v>
      </c>
      <c r="B8123" s="2" t="s">
        <v>9843</v>
      </c>
      <c r="C8123" s="2">
        <f>YEAR(Data!$D8123)</f>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31.504000000000005</v>
      </c>
      <c r="T8123" s="2">
        <v>11</v>
      </c>
      <c r="U8123" s="2">
        <v>0.2</v>
      </c>
      <c r="V8123" s="2">
        <v>11.026399999999999</v>
      </c>
    </row>
    <row r="8124" spans="1:22" ht="14.25" customHeight="1">
      <c r="A8124" s="2">
        <v>8123</v>
      </c>
      <c r="B8124" s="2" t="s">
        <v>9844</v>
      </c>
      <c r="C8124" s="2">
        <f>YEAR(Data!$D8124)</f>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2">
        <v>9.5850000000000009</v>
      </c>
    </row>
    <row r="8125" spans="1:22" ht="14.25" customHeight="1">
      <c r="A8125" s="2">
        <v>8124</v>
      </c>
      <c r="B8125" s="2" t="s">
        <v>9844</v>
      </c>
      <c r="C8125" s="2">
        <f>YEAR(Data!$D8125)</f>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1079.9759999999999</v>
      </c>
      <c r="T8125" s="2">
        <v>4</v>
      </c>
      <c r="U8125" s="2">
        <v>0.4</v>
      </c>
      <c r="V8125" s="2">
        <v>125.99719999999991</v>
      </c>
    </row>
    <row r="8126" spans="1:22" ht="14.25" customHeight="1">
      <c r="A8126" s="2">
        <v>8125</v>
      </c>
      <c r="B8126" s="2" t="s">
        <v>9845</v>
      </c>
      <c r="C8126" s="2">
        <f>YEAR(Data!$D8126)</f>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2">
        <v>-28.274400000000021</v>
      </c>
    </row>
    <row r="8127" spans="1:22" ht="14.25" customHeight="1">
      <c r="A8127" s="2">
        <v>8126</v>
      </c>
      <c r="B8127" s="2" t="s">
        <v>9846</v>
      </c>
      <c r="C8127" s="2">
        <f>YEAR(Data!$D8127)</f>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2.9339999999999993</v>
      </c>
      <c r="T8127" s="2">
        <v>3</v>
      </c>
      <c r="U8127" s="2">
        <v>0.8</v>
      </c>
      <c r="V8127" s="2">
        <v>-4.9878000000000018</v>
      </c>
    </row>
    <row r="8128" spans="1:22" ht="14.25" customHeight="1">
      <c r="A8128" s="2">
        <v>8127</v>
      </c>
      <c r="B8128" s="2" t="s">
        <v>9846</v>
      </c>
      <c r="C8128" s="2">
        <f>YEAR(Data!$D8128)</f>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2">
        <v>4.4004000000000003</v>
      </c>
    </row>
    <row r="8129" spans="1:22" ht="14.25" customHeight="1">
      <c r="A8129" s="2">
        <v>8128</v>
      </c>
      <c r="B8129" s="2" t="s">
        <v>9846</v>
      </c>
      <c r="C8129" s="2">
        <f>YEAR(Data!$D8129)</f>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670.75200000000007</v>
      </c>
      <c r="T8129" s="2">
        <v>3</v>
      </c>
      <c r="U8129" s="2">
        <v>0.2</v>
      </c>
      <c r="V8129" s="2">
        <v>-125.76600000000005</v>
      </c>
    </row>
    <row r="8130" spans="1:22" ht="14.25" customHeight="1">
      <c r="A8130" s="2">
        <v>8129</v>
      </c>
      <c r="B8130" s="2" t="s">
        <v>9847</v>
      </c>
      <c r="C8130" s="2">
        <f>YEAR(Data!$D8130)</f>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2">
        <v>-43.847999999999985</v>
      </c>
    </row>
    <row r="8131" spans="1:22" ht="14.25" customHeight="1">
      <c r="A8131" s="2">
        <v>8130</v>
      </c>
      <c r="B8131" s="2" t="s">
        <v>9848</v>
      </c>
      <c r="C8131" s="2">
        <f>YEAR(Data!$D8131)</f>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2">
        <v>15.098399999999998</v>
      </c>
    </row>
    <row r="8132" spans="1:22" ht="14.25" customHeight="1">
      <c r="A8132" s="2">
        <v>8131</v>
      </c>
      <c r="B8132" s="2" t="s">
        <v>9848</v>
      </c>
      <c r="C8132" s="2">
        <f>YEAR(Data!$D8132)</f>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2">
        <v>5.8604000000000003</v>
      </c>
    </row>
    <row r="8133" spans="1:22" ht="14.25" customHeight="1">
      <c r="A8133" s="2">
        <v>8132</v>
      </c>
      <c r="B8133" s="2" t="s">
        <v>9848</v>
      </c>
      <c r="C8133" s="2">
        <f>YEAR(Data!$D8133)</f>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2">
        <v>3.8047999999999984</v>
      </c>
    </row>
    <row r="8134" spans="1:22" ht="14.25" customHeight="1">
      <c r="A8134" s="2">
        <v>8133</v>
      </c>
      <c r="B8134" s="2" t="s">
        <v>9848</v>
      </c>
      <c r="C8134" s="2">
        <f>YEAR(Data!$D8134)</f>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2">
        <v>160.62299999999993</v>
      </c>
    </row>
    <row r="8135" spans="1:22" ht="14.25" customHeight="1">
      <c r="A8135" s="2">
        <v>8134</v>
      </c>
      <c r="B8135" s="2" t="s">
        <v>9849</v>
      </c>
      <c r="C8135" s="2">
        <f>YEAR(Data!$D8135)</f>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2">
        <v>-70.960499999999996</v>
      </c>
    </row>
    <row r="8136" spans="1:22" ht="14.25" customHeight="1">
      <c r="A8136" s="2">
        <v>8135</v>
      </c>
      <c r="B8136" s="2" t="s">
        <v>9850</v>
      </c>
      <c r="C8136" s="2">
        <f>YEAR(Data!$D8136)</f>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36.839999999999996</v>
      </c>
      <c r="T8136" s="2">
        <v>3</v>
      </c>
      <c r="U8136" s="2">
        <v>0</v>
      </c>
      <c r="V8136" s="2">
        <v>17.314799999999998</v>
      </c>
    </row>
    <row r="8137" spans="1:22" ht="14.25" customHeight="1">
      <c r="A8137" s="2">
        <v>8136</v>
      </c>
      <c r="B8137" s="2" t="s">
        <v>9850</v>
      </c>
      <c r="C8137" s="2">
        <f>YEAR(Data!$D8137)</f>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41.223699999999994</v>
      </c>
    </row>
    <row r="8138" spans="1:22" ht="14.25" customHeight="1">
      <c r="A8138" s="2">
        <v>8137</v>
      </c>
      <c r="B8138" s="2" t="s">
        <v>9851</v>
      </c>
      <c r="C8138" s="2">
        <f>YEAR(Data!$D8138)</f>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562.29250000000013</v>
      </c>
      <c r="T8138" s="2">
        <v>7</v>
      </c>
      <c r="U8138" s="2">
        <v>0.45</v>
      </c>
      <c r="V8138" s="2">
        <v>-255.58750000000009</v>
      </c>
    </row>
    <row r="8139" spans="1:22" ht="14.25" customHeight="1">
      <c r="A8139" s="2">
        <v>8138</v>
      </c>
      <c r="B8139" s="2" t="s">
        <v>9852</v>
      </c>
      <c r="C8139" s="2">
        <f>YEAR(Data!$D8139)</f>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2">
        <v>21.477600000000002</v>
      </c>
    </row>
    <row r="8140" spans="1:22" ht="14.25" customHeight="1">
      <c r="A8140" s="2">
        <v>8139</v>
      </c>
      <c r="B8140" s="2" t="s">
        <v>9853</v>
      </c>
      <c r="C8140" s="2">
        <f>YEAR(Data!$D8140)</f>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11.264000000000001</v>
      </c>
      <c r="T8140" s="2">
        <v>8</v>
      </c>
      <c r="U8140" s="2">
        <v>0.2</v>
      </c>
      <c r="V8140" s="2">
        <v>1.2671999999999994</v>
      </c>
    </row>
    <row r="8141" spans="1:22" ht="14.25" customHeight="1">
      <c r="A8141" s="2">
        <v>8140</v>
      </c>
      <c r="B8141" s="2" t="s">
        <v>9853</v>
      </c>
      <c r="C8141" s="2">
        <f>YEAR(Data!$D8141)</f>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284.08000000000004</v>
      </c>
      <c r="T8141" s="2">
        <v>10</v>
      </c>
      <c r="U8141" s="2">
        <v>0.2</v>
      </c>
      <c r="V8141" s="2">
        <v>24.856999999999999</v>
      </c>
    </row>
    <row r="8142" spans="1:22" ht="14.25" customHeight="1">
      <c r="A8142" s="2">
        <v>8141</v>
      </c>
      <c r="B8142" s="2" t="s">
        <v>9853</v>
      </c>
      <c r="C8142" s="2">
        <f>YEAR(Data!$D8142)</f>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18.496000000000002</v>
      </c>
      <c r="T8142" s="2">
        <v>4</v>
      </c>
      <c r="U8142" s="2">
        <v>0.2</v>
      </c>
      <c r="V8142" s="2">
        <v>6.7048000000000005</v>
      </c>
    </row>
    <row r="8143" spans="1:22" ht="14.25" customHeight="1">
      <c r="A8143" s="2">
        <v>8142</v>
      </c>
      <c r="B8143" s="2" t="s">
        <v>9854</v>
      </c>
      <c r="C8143" s="2">
        <f>YEAR(Data!$D8143)</f>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2">
        <v>7.2176999999999998</v>
      </c>
    </row>
    <row r="8144" spans="1:22" ht="14.25" customHeight="1">
      <c r="A8144" s="2">
        <v>8143</v>
      </c>
      <c r="B8144" s="2" t="s">
        <v>9854</v>
      </c>
      <c r="C8144" s="2">
        <f>YEAR(Data!$D8144)</f>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2">
        <v>50.365800000000007</v>
      </c>
    </row>
    <row r="8145" spans="1:22" ht="14.25" customHeight="1">
      <c r="A8145" s="2">
        <v>8144</v>
      </c>
      <c r="B8145" s="2" t="s">
        <v>9854</v>
      </c>
      <c r="C8145" s="2">
        <f>YEAR(Data!$D8145)</f>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2">
        <v>6.9715999999999951</v>
      </c>
    </row>
    <row r="8146" spans="1:22" ht="14.25" customHeight="1">
      <c r="A8146" s="2">
        <v>8145</v>
      </c>
      <c r="B8146" s="2" t="s">
        <v>9854</v>
      </c>
      <c r="C8146" s="2">
        <f>YEAR(Data!$D8146)</f>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159.96800000000002</v>
      </c>
      <c r="T8146" s="2">
        <v>4</v>
      </c>
      <c r="U8146" s="2">
        <v>0.2</v>
      </c>
      <c r="V8146" s="2">
        <v>-31.993600000000029</v>
      </c>
    </row>
    <row r="8147" spans="1:22" ht="14.25" customHeight="1">
      <c r="A8147" s="2">
        <v>8146</v>
      </c>
      <c r="B8147" s="2" t="s">
        <v>9855</v>
      </c>
      <c r="C8147" s="2">
        <f>YEAR(Data!$D8147)</f>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471.90000000000003</v>
      </c>
      <c r="T8147" s="2">
        <v>6</v>
      </c>
      <c r="U8147" s="2">
        <v>0</v>
      </c>
      <c r="V8147" s="2">
        <v>155.72699999999998</v>
      </c>
    </row>
    <row r="8148" spans="1:22" ht="14.25" customHeight="1">
      <c r="A8148" s="2">
        <v>8147</v>
      </c>
      <c r="B8148" s="2" t="s">
        <v>9855</v>
      </c>
      <c r="C8148" s="2">
        <f>YEAR(Data!$D8148)</f>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2">
        <v>1.6896</v>
      </c>
    </row>
    <row r="8149" spans="1:22" ht="14.25" customHeight="1">
      <c r="A8149" s="2">
        <v>8148</v>
      </c>
      <c r="B8149" s="2" t="s">
        <v>9856</v>
      </c>
      <c r="C8149" s="2">
        <f>YEAR(Data!$D8149)</f>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2">
        <v>23.086399999999998</v>
      </c>
    </row>
    <row r="8150" spans="1:22" ht="14.25" customHeight="1">
      <c r="A8150" s="2">
        <v>8149</v>
      </c>
      <c r="B8150" s="2" t="s">
        <v>9857</v>
      </c>
      <c r="C8150" s="2">
        <f>YEAR(Data!$D8150)</f>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2">
        <v>9.8783999999999992</v>
      </c>
    </row>
    <row r="8151" spans="1:22" ht="14.25" customHeight="1">
      <c r="A8151" s="2">
        <v>8150</v>
      </c>
      <c r="B8151" s="2" t="s">
        <v>9858</v>
      </c>
      <c r="C8151" s="2">
        <f>YEAR(Data!$D8151)</f>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2">
        <v>5.0195999999999996</v>
      </c>
    </row>
    <row r="8152" spans="1:22" ht="14.25" customHeight="1">
      <c r="A8152" s="2">
        <v>8151</v>
      </c>
      <c r="B8152" s="2" t="s">
        <v>9858</v>
      </c>
      <c r="C8152" s="2">
        <f>YEAR(Data!$D8152)</f>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2">
        <v>39.748800000000003</v>
      </c>
    </row>
    <row r="8153" spans="1:22" ht="14.25" customHeight="1">
      <c r="A8153" s="2">
        <v>8152</v>
      </c>
      <c r="B8153" s="2" t="s">
        <v>9860</v>
      </c>
      <c r="C8153" s="2">
        <f>YEAR(Data!$D8153)</f>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2">
        <v>4.8719999999999999</v>
      </c>
    </row>
    <row r="8154" spans="1:22" ht="14.25" customHeight="1">
      <c r="A8154" s="2">
        <v>8153</v>
      </c>
      <c r="B8154" s="2" t="s">
        <v>9860</v>
      </c>
      <c r="C8154" s="2">
        <f>YEAR(Data!$D8154)</f>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2">
        <v>9.6191999999999993</v>
      </c>
    </row>
    <row r="8155" spans="1:22" ht="14.25" customHeight="1">
      <c r="A8155" s="2">
        <v>8154</v>
      </c>
      <c r="B8155" s="2" t="s">
        <v>9860</v>
      </c>
      <c r="C8155" s="2">
        <f>YEAR(Data!$D8155)</f>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2">
        <v>6719.9807999999994</v>
      </c>
    </row>
    <row r="8156" spans="1:22" ht="14.25" customHeight="1">
      <c r="A8156" s="2">
        <v>8155</v>
      </c>
      <c r="B8156" s="2" t="s">
        <v>9861</v>
      </c>
      <c r="C8156" s="2">
        <f>YEAR(Data!$D8156)</f>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2">
        <v>38.080000000000013</v>
      </c>
    </row>
    <row r="8157" spans="1:22" ht="14.25" customHeight="1">
      <c r="A8157" s="2">
        <v>8156</v>
      </c>
      <c r="B8157" s="2" t="s">
        <v>9861</v>
      </c>
      <c r="C8157" s="2">
        <f>YEAR(Data!$D8157)</f>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2">
        <v>27.881999999999998</v>
      </c>
    </row>
    <row r="8158" spans="1:22" ht="14.25" customHeight="1">
      <c r="A8158" s="2">
        <v>8157</v>
      </c>
      <c r="B8158" s="2" t="s">
        <v>9862</v>
      </c>
      <c r="C8158" s="2">
        <f>YEAR(Data!$D8158)</f>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239.37199999999996</v>
      </c>
      <c r="T8158" s="2">
        <v>2</v>
      </c>
      <c r="U8158" s="2">
        <v>0.3</v>
      </c>
      <c r="V8158" s="2">
        <v>-23.93719999999999</v>
      </c>
    </row>
    <row r="8159" spans="1:22" ht="14.25" customHeight="1">
      <c r="A8159" s="2">
        <v>8158</v>
      </c>
      <c r="B8159" s="2" t="s">
        <v>9863</v>
      </c>
      <c r="C8159" s="2">
        <f>YEAR(Data!$D8159)</f>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2">
        <v>95.200000000000031</v>
      </c>
    </row>
    <row r="8160" spans="1:22" ht="14.25" customHeight="1">
      <c r="A8160" s="2">
        <v>8159</v>
      </c>
      <c r="B8160" s="2" t="s">
        <v>9864</v>
      </c>
      <c r="C8160" s="2">
        <f>YEAR(Data!$D8160)</f>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2">
        <v>5.6111999999999993</v>
      </c>
    </row>
    <row r="8161" spans="1:22" ht="14.25" customHeight="1">
      <c r="A8161" s="2">
        <v>8160</v>
      </c>
      <c r="B8161" s="2" t="s">
        <v>9865</v>
      </c>
      <c r="C8161" s="2">
        <f>YEAR(Data!$D8161)</f>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2">
        <v>87.890000000000015</v>
      </c>
    </row>
    <row r="8162" spans="1:22" ht="14.25" customHeight="1">
      <c r="A8162" s="2">
        <v>8161</v>
      </c>
      <c r="B8162" s="2" t="s">
        <v>9866</v>
      </c>
      <c r="C8162" s="2">
        <f>YEAR(Data!$D8162)</f>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2">
        <v>36.473600000000005</v>
      </c>
    </row>
    <row r="8163" spans="1:22" ht="14.25" customHeight="1">
      <c r="A8163" s="2">
        <v>8162</v>
      </c>
      <c r="B8163" s="2" t="s">
        <v>9867</v>
      </c>
      <c r="C8163" s="2">
        <f>YEAR(Data!$D8163)</f>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2">
        <v>76.315200000000004</v>
      </c>
    </row>
    <row r="8164" spans="1:22" ht="14.25" customHeight="1">
      <c r="A8164" s="2">
        <v>8163</v>
      </c>
      <c r="B8164" s="2" t="s">
        <v>9867</v>
      </c>
      <c r="C8164" s="2">
        <f>YEAR(Data!$D8164)</f>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2">
        <v>89.314199999999971</v>
      </c>
    </row>
    <row r="8165" spans="1:22" ht="14.25" customHeight="1">
      <c r="A8165" s="2">
        <v>8164</v>
      </c>
      <c r="B8165" s="2" t="s">
        <v>9868</v>
      </c>
      <c r="C8165" s="2">
        <f>YEAR(Data!$D8165)</f>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96.960000000000008</v>
      </c>
      <c r="T8165" s="2">
        <v>6</v>
      </c>
      <c r="U8165" s="2">
        <v>0</v>
      </c>
      <c r="V8165" s="2">
        <v>33.935999999999993</v>
      </c>
    </row>
    <row r="8166" spans="1:22" ht="14.25" customHeight="1">
      <c r="A8166" s="2">
        <v>8165</v>
      </c>
      <c r="B8166" s="2" t="s">
        <v>9868</v>
      </c>
      <c r="C8166" s="2">
        <f>YEAR(Data!$D8166)</f>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117.48800000000001</v>
      </c>
      <c r="T8166" s="2">
        <v>7</v>
      </c>
      <c r="U8166" s="2">
        <v>0.2</v>
      </c>
      <c r="V8166" s="2">
        <v>41.120799999999988</v>
      </c>
    </row>
    <row r="8167" spans="1:22" ht="14.25" customHeight="1">
      <c r="A8167" s="2">
        <v>8166</v>
      </c>
      <c r="B8167" s="2" t="s">
        <v>9868</v>
      </c>
      <c r="C8167" s="2">
        <f>YEAR(Data!$D8167)</f>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11.952000000000002</v>
      </c>
      <c r="T8167" s="2">
        <v>3</v>
      </c>
      <c r="U8167" s="2">
        <v>0.2</v>
      </c>
      <c r="V8167" s="2">
        <v>4.1832000000000003</v>
      </c>
    </row>
    <row r="8168" spans="1:22" ht="14.25" customHeight="1">
      <c r="A8168" s="2">
        <v>8167</v>
      </c>
      <c r="B8168" s="2" t="s">
        <v>9868</v>
      </c>
      <c r="C8168" s="2">
        <f>YEAR(Data!$D8168)</f>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2">
        <v>-30.147000000000048</v>
      </c>
    </row>
    <row r="8169" spans="1:22" ht="14.25" customHeight="1">
      <c r="A8169" s="2">
        <v>8168</v>
      </c>
      <c r="B8169" s="2" t="s">
        <v>9869</v>
      </c>
      <c r="C8169" s="2">
        <f>YEAR(Data!$D8169)</f>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2">
        <v>-32.367300000000085</v>
      </c>
    </row>
    <row r="8170" spans="1:22" ht="14.25" customHeight="1">
      <c r="A8170" s="2">
        <v>8169</v>
      </c>
      <c r="B8170" s="2" t="s">
        <v>9870</v>
      </c>
      <c r="C8170" s="2">
        <f>YEAR(Data!$D8170)</f>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2036.8600000000001</v>
      </c>
      <c r="T8170" s="2">
        <v>7</v>
      </c>
      <c r="U8170" s="2">
        <v>0</v>
      </c>
      <c r="V8170" s="2">
        <v>366.63479999999993</v>
      </c>
    </row>
    <row r="8171" spans="1:22" ht="14.25" customHeight="1">
      <c r="A8171" s="2">
        <v>8170</v>
      </c>
      <c r="B8171" s="2" t="s">
        <v>9870</v>
      </c>
      <c r="C8171" s="2">
        <f>YEAR(Data!$D8171)</f>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449.56800000000004</v>
      </c>
      <c r="T8171" s="2">
        <v>2</v>
      </c>
      <c r="U8171" s="2">
        <v>0.2</v>
      </c>
      <c r="V8171" s="2">
        <v>-73.054800000000071</v>
      </c>
    </row>
    <row r="8172" spans="1:22" ht="14.25" customHeight="1">
      <c r="A8172" s="2">
        <v>8171</v>
      </c>
      <c r="B8172" s="2" t="s">
        <v>9870</v>
      </c>
      <c r="C8172" s="2">
        <f>YEAR(Data!$D8172)</f>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108.96000000000001</v>
      </c>
      <c r="T8172" s="2">
        <v>3</v>
      </c>
      <c r="U8172" s="2">
        <v>0</v>
      </c>
      <c r="V8172" s="2">
        <v>32.687999999999988</v>
      </c>
    </row>
    <row r="8173" spans="1:22" ht="14.25" customHeight="1">
      <c r="A8173" s="2">
        <v>8172</v>
      </c>
      <c r="B8173" s="2" t="s">
        <v>9871</v>
      </c>
      <c r="C8173" s="2">
        <f>YEAR(Data!$D8173)</f>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2">
        <v>68.686800000000005</v>
      </c>
    </row>
    <row r="8174" spans="1:22" ht="14.25" customHeight="1">
      <c r="A8174" s="2">
        <v>8173</v>
      </c>
      <c r="B8174" s="2" t="s">
        <v>9872</v>
      </c>
      <c r="C8174" s="2">
        <f>YEAR(Data!$D8174)</f>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2">
        <v>1.4112</v>
      </c>
    </row>
    <row r="8175" spans="1:22" ht="14.25" customHeight="1">
      <c r="A8175" s="2">
        <v>8174</v>
      </c>
      <c r="B8175" s="2" t="s">
        <v>9872</v>
      </c>
      <c r="C8175" s="2">
        <f>YEAR(Data!$D8175)</f>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14.142599999999996</v>
      </c>
    </row>
    <row r="8176" spans="1:22" ht="14.25" customHeight="1">
      <c r="A8176" s="2">
        <v>8175</v>
      </c>
      <c r="B8176" s="2" t="s">
        <v>9872</v>
      </c>
      <c r="C8176" s="2">
        <f>YEAR(Data!$D8176)</f>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2">
        <v>4.066399999999998</v>
      </c>
    </row>
    <row r="8177" spans="1:22" ht="14.25" customHeight="1">
      <c r="A8177" s="2">
        <v>8176</v>
      </c>
      <c r="B8177" s="2" t="s">
        <v>9873</v>
      </c>
      <c r="C8177" s="2">
        <f>YEAR(Data!$D8177)</f>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52.822799999999987</v>
      </c>
    </row>
    <row r="8178" spans="1:22" ht="14.25" customHeight="1">
      <c r="A8178" s="2">
        <v>8177</v>
      </c>
      <c r="B8178" s="2" t="s">
        <v>9876</v>
      </c>
      <c r="C8178" s="2">
        <f>YEAR(Data!$D8178)</f>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37.218599999999995</v>
      </c>
    </row>
    <row r="8179" spans="1:22" ht="14.25" customHeight="1">
      <c r="A8179" s="2">
        <v>8178</v>
      </c>
      <c r="B8179" s="2" t="s">
        <v>9877</v>
      </c>
      <c r="C8179" s="2">
        <f>YEAR(Data!$D8179)</f>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2">
        <v>142.48499999999993</v>
      </c>
    </row>
    <row r="8180" spans="1:22" ht="14.25" customHeight="1">
      <c r="A8180" s="2">
        <v>8179</v>
      </c>
      <c r="B8180" s="2" t="s">
        <v>9878</v>
      </c>
      <c r="C8180" s="2">
        <f>YEAR(Data!$D8180)</f>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2">
        <v>449.99099999999999</v>
      </c>
    </row>
    <row r="8181" spans="1:22" ht="14.25" customHeight="1">
      <c r="A8181" s="2">
        <v>8180</v>
      </c>
      <c r="B8181" s="2" t="s">
        <v>9879</v>
      </c>
      <c r="C8181" s="2">
        <f>YEAR(Data!$D8181)</f>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2">
        <v>-188.7</v>
      </c>
    </row>
    <row r="8182" spans="1:22" ht="14.25" customHeight="1">
      <c r="A8182" s="2">
        <v>8181</v>
      </c>
      <c r="B8182" s="2" t="s">
        <v>9880</v>
      </c>
      <c r="C8182" s="2">
        <f>YEAR(Data!$D8182)</f>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2">
        <v>-480.20320000000027</v>
      </c>
    </row>
    <row r="8183" spans="1:22" ht="14.25" customHeight="1">
      <c r="A8183" s="2">
        <v>8182</v>
      </c>
      <c r="B8183" s="2" t="s">
        <v>9880</v>
      </c>
      <c r="C8183" s="2">
        <f>YEAR(Data!$D8183)</f>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2">
        <v>-24.043499999999995</v>
      </c>
    </row>
    <row r="8184" spans="1:22" ht="14.25" customHeight="1">
      <c r="A8184" s="2">
        <v>8183</v>
      </c>
      <c r="B8184" s="2" t="s">
        <v>9881</v>
      </c>
      <c r="C8184" s="2">
        <f>YEAR(Data!$D8184)</f>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2">
        <v>-10.173599999999997</v>
      </c>
    </row>
    <row r="8185" spans="1:22" ht="14.25" customHeight="1">
      <c r="A8185" s="2">
        <v>8184</v>
      </c>
      <c r="B8185" s="2" t="s">
        <v>9881</v>
      </c>
      <c r="C8185" s="2">
        <f>YEAR(Data!$D8185)</f>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1.8920000000000003</v>
      </c>
      <c r="T8185" s="2">
        <v>1</v>
      </c>
      <c r="U8185" s="2">
        <v>0.6</v>
      </c>
      <c r="V8185" s="2">
        <v>-0.99329999999999963</v>
      </c>
    </row>
    <row r="8186" spans="1:22" ht="14.25" customHeight="1">
      <c r="A8186" s="2">
        <v>8185</v>
      </c>
      <c r="B8186" s="2" t="s">
        <v>9882</v>
      </c>
      <c r="C8186" s="2">
        <f>YEAR(Data!$D8186)</f>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2">
        <v>20.576399999999996</v>
      </c>
    </row>
    <row r="8187" spans="1:22" ht="14.25" customHeight="1">
      <c r="A8187" s="2">
        <v>8186</v>
      </c>
      <c r="B8187" s="2" t="s">
        <v>9883</v>
      </c>
      <c r="C8187" s="2">
        <f>YEAR(Data!$D8187)</f>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2">
        <v>2.9339999999999997</v>
      </c>
    </row>
    <row r="8188" spans="1:22" ht="14.25" customHeight="1">
      <c r="A8188" s="2">
        <v>8187</v>
      </c>
      <c r="B8188" s="2" t="s">
        <v>9883</v>
      </c>
      <c r="C8188" s="2">
        <f>YEAR(Data!$D8188)</f>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2">
        <v>-12.147999999999996</v>
      </c>
    </row>
    <row r="8189" spans="1:22" ht="14.25" customHeight="1">
      <c r="A8189" s="2">
        <v>8188</v>
      </c>
      <c r="B8189" s="2" t="s">
        <v>9884</v>
      </c>
      <c r="C8189" s="2">
        <f>YEAR(Data!$D8189)</f>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62.820000000000007</v>
      </c>
      <c r="T8189" s="2">
        <v>9</v>
      </c>
      <c r="U8189" s="2">
        <v>0</v>
      </c>
      <c r="V8189" s="2">
        <v>29.525400000000001</v>
      </c>
    </row>
    <row r="8190" spans="1:22" ht="14.25" customHeight="1">
      <c r="A8190" s="2">
        <v>8189</v>
      </c>
      <c r="B8190" s="2" t="s">
        <v>9885</v>
      </c>
      <c r="C8190" s="2">
        <f>YEAR(Data!$D8190)</f>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2">
        <v>9.3312000000000008</v>
      </c>
    </row>
    <row r="8191" spans="1:22" ht="14.25" customHeight="1">
      <c r="A8191" s="2">
        <v>8190</v>
      </c>
      <c r="B8191" s="2" t="s">
        <v>9885</v>
      </c>
      <c r="C8191" s="2">
        <f>YEAR(Data!$D8191)</f>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2">
        <v>3.6162000000000001</v>
      </c>
    </row>
    <row r="8192" spans="1:22" ht="14.25" customHeight="1">
      <c r="A8192" s="2">
        <v>8191</v>
      </c>
      <c r="B8192" s="2" t="s">
        <v>9886</v>
      </c>
      <c r="C8192" s="2">
        <f>YEAR(Data!$D8192)</f>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2">
        <v>18.662400000000002</v>
      </c>
    </row>
    <row r="8193" spans="1:22" ht="14.25" customHeight="1">
      <c r="A8193" s="2">
        <v>8192</v>
      </c>
      <c r="B8193" s="2" t="s">
        <v>9886</v>
      </c>
      <c r="C8193" s="2">
        <f>YEAR(Data!$D8193)</f>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2">
        <v>76.9816</v>
      </c>
    </row>
    <row r="8194" spans="1:22" ht="14.25" customHeight="1">
      <c r="A8194" s="2">
        <v>8193</v>
      </c>
      <c r="B8194" s="2" t="s">
        <v>9887</v>
      </c>
      <c r="C8194" s="2">
        <f>YEAR(Data!$D8194)</f>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6.0480000000000009</v>
      </c>
      <c r="T8194" s="2">
        <v>7</v>
      </c>
      <c r="U8194" s="2">
        <v>0.7</v>
      </c>
      <c r="V8194" s="2">
        <v>-4.2336000000000009</v>
      </c>
    </row>
    <row r="8195" spans="1:22" ht="14.25" customHeight="1">
      <c r="A8195" s="2">
        <v>8194</v>
      </c>
      <c r="B8195" s="2" t="s">
        <v>9887</v>
      </c>
      <c r="C8195" s="2">
        <f>YEAR(Data!$D8195)</f>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2">
        <v>9.8351999999999933</v>
      </c>
    </row>
    <row r="8196" spans="1:22" ht="14.25" customHeight="1">
      <c r="A8196" s="2">
        <v>8195</v>
      </c>
      <c r="B8196" s="2" t="s">
        <v>9887</v>
      </c>
      <c r="C8196" s="2">
        <f>YEAR(Data!$D8196)</f>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2">
        <v>25.180800000000005</v>
      </c>
    </row>
    <row r="8197" spans="1:22" ht="14.25" customHeight="1">
      <c r="A8197" s="2">
        <v>8196</v>
      </c>
      <c r="B8197" s="2" t="s">
        <v>9888</v>
      </c>
      <c r="C8197" s="2">
        <f>YEAR(Data!$D8197)</f>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2">
        <v>4.3904000000000005</v>
      </c>
    </row>
    <row r="8198" spans="1:22" ht="14.25" customHeight="1">
      <c r="A8198" s="2">
        <v>8197</v>
      </c>
      <c r="B8198" s="2" t="s">
        <v>9889</v>
      </c>
      <c r="C8198" s="2">
        <f>YEAR(Data!$D8198)</f>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2">
        <v>-1.119600000000009</v>
      </c>
    </row>
    <row r="8199" spans="1:22" ht="14.25" customHeight="1">
      <c r="A8199" s="2">
        <v>8198</v>
      </c>
      <c r="B8199" s="2" t="s">
        <v>9889</v>
      </c>
      <c r="C8199" s="2">
        <f>YEAR(Data!$D8199)</f>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2">
        <v>7.1960000000000015</v>
      </c>
    </row>
    <row r="8200" spans="1:22" ht="14.25" customHeight="1">
      <c r="A8200" s="2">
        <v>8199</v>
      </c>
      <c r="B8200" s="2" t="s">
        <v>9889</v>
      </c>
      <c r="C8200" s="2">
        <f>YEAR(Data!$D8200)</f>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15.552000000000003</v>
      </c>
      <c r="T8200" s="2">
        <v>3</v>
      </c>
      <c r="U8200" s="2">
        <v>0.2</v>
      </c>
      <c r="V8200" s="2">
        <v>5.4432</v>
      </c>
    </row>
    <row r="8201" spans="1:22" ht="14.25" customHeight="1">
      <c r="A8201" s="2">
        <v>8200</v>
      </c>
      <c r="B8201" s="2" t="s">
        <v>9890</v>
      </c>
      <c r="C8201" s="2">
        <f>YEAR(Data!$D8201)</f>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10.429999999999996</v>
      </c>
      <c r="T8201" s="2">
        <v>5</v>
      </c>
      <c r="U8201" s="2">
        <v>0.8</v>
      </c>
      <c r="V8201" s="2">
        <v>-18.252500000000001</v>
      </c>
    </row>
    <row r="8202" spans="1:22" ht="14.25" customHeight="1">
      <c r="A8202" s="2">
        <v>8201</v>
      </c>
      <c r="B8202" s="2" t="s">
        <v>9890</v>
      </c>
      <c r="C8202" s="2">
        <f>YEAR(Data!$D8202)</f>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row>
    <row r="8203" spans="1:22" ht="14.25" customHeight="1">
      <c r="A8203" s="2">
        <v>8202</v>
      </c>
      <c r="B8203" s="2" t="s">
        <v>9891</v>
      </c>
      <c r="C8203" s="2">
        <f>YEAR(Data!$D8203)</f>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2">
        <v>16.787500000000001</v>
      </c>
    </row>
    <row r="8204" spans="1:22" ht="14.25" customHeight="1">
      <c r="A8204" s="2">
        <v>8203</v>
      </c>
      <c r="B8204" s="2" t="s">
        <v>9891</v>
      </c>
      <c r="C8204" s="2">
        <f>YEAR(Data!$D8204)</f>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2">
        <v>142.9948</v>
      </c>
    </row>
    <row r="8205" spans="1:22" ht="14.25" customHeight="1">
      <c r="A8205" s="2">
        <v>8204</v>
      </c>
      <c r="B8205" s="2" t="s">
        <v>9891</v>
      </c>
      <c r="C8205" s="2">
        <f>YEAR(Data!$D8205)</f>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2">
        <v>4.7279999999999998</v>
      </c>
    </row>
    <row r="8206" spans="1:22" ht="14.25" customHeight="1">
      <c r="A8206" s="2">
        <v>8205</v>
      </c>
      <c r="B8206" s="2" t="s">
        <v>9891</v>
      </c>
      <c r="C8206" s="2">
        <f>YEAR(Data!$D8206)</f>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2">
        <v>2229.0239999999999</v>
      </c>
    </row>
    <row r="8207" spans="1:22" ht="14.25" customHeight="1">
      <c r="A8207" s="2">
        <v>8206</v>
      </c>
      <c r="B8207" s="2" t="s">
        <v>9891</v>
      </c>
      <c r="C8207" s="2">
        <f>YEAR(Data!$D8207)</f>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2">
        <v>115.5528</v>
      </c>
    </row>
    <row r="8208" spans="1:22" ht="14.25" customHeight="1">
      <c r="A8208" s="2">
        <v>8207</v>
      </c>
      <c r="B8208" s="2" t="s">
        <v>9892</v>
      </c>
      <c r="C8208" s="2">
        <f>YEAR(Data!$D8208)</f>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2">
        <v>-76.606200000000001</v>
      </c>
    </row>
    <row r="8209" spans="1:22" ht="14.25" customHeight="1">
      <c r="A8209" s="2">
        <v>8208</v>
      </c>
      <c r="B8209" s="2" t="s">
        <v>9892</v>
      </c>
      <c r="C8209" s="2">
        <f>YEAR(Data!$D8209)</f>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2">
        <v>0.42639999999999978</v>
      </c>
    </row>
    <row r="8210" spans="1:22" ht="14.25" customHeight="1">
      <c r="A8210" s="2">
        <v>8209</v>
      </c>
      <c r="B8210" s="2" t="s">
        <v>9893</v>
      </c>
      <c r="C8210" s="2">
        <f>YEAR(Data!$D8210)</f>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1369.7640000000001</v>
      </c>
      <c r="T8210" s="2">
        <v>6</v>
      </c>
      <c r="U8210" s="2">
        <v>0.7</v>
      </c>
      <c r="V8210" s="2">
        <v>-913.17599999999993</v>
      </c>
    </row>
    <row r="8211" spans="1:22" ht="14.25" customHeight="1">
      <c r="A8211" s="2">
        <v>8210</v>
      </c>
      <c r="B8211" s="2" t="s">
        <v>9893</v>
      </c>
      <c r="C8211" s="2">
        <f>YEAR(Data!$D8211)</f>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2">
        <v>-58.873600000000025</v>
      </c>
    </row>
    <row r="8212" spans="1:22" ht="14.25" customHeight="1">
      <c r="A8212" s="2">
        <v>8211</v>
      </c>
      <c r="B8212" s="2" t="s">
        <v>9894</v>
      </c>
      <c r="C8212" s="2">
        <f>YEAR(Data!$D8212)</f>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2">
        <v>7.1372000000000035</v>
      </c>
    </row>
    <row r="8213" spans="1:22" ht="14.25" customHeight="1">
      <c r="A8213" s="2">
        <v>8212</v>
      </c>
      <c r="B8213" s="2" t="s">
        <v>9895</v>
      </c>
      <c r="C8213" s="2">
        <f>YEAR(Data!$D8213)</f>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44.460000000000008</v>
      </c>
      <c r="T8213" s="2">
        <v>5</v>
      </c>
      <c r="U8213" s="2">
        <v>0.6</v>
      </c>
      <c r="V8213" s="2">
        <v>-17.783999999999992</v>
      </c>
    </row>
    <row r="8214" spans="1:22" ht="14.25" customHeight="1">
      <c r="A8214" s="2">
        <v>8213</v>
      </c>
      <c r="B8214" s="2" t="s">
        <v>9895</v>
      </c>
      <c r="C8214" s="2">
        <f>YEAR(Data!$D8214)</f>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2">
        <v>19.630499999999998</v>
      </c>
    </row>
    <row r="8215" spans="1:22" ht="14.25" customHeight="1">
      <c r="A8215" s="2">
        <v>8214</v>
      </c>
      <c r="B8215" s="2" t="s">
        <v>9898</v>
      </c>
      <c r="C8215" s="2">
        <f>YEAR(Data!$D8215)</f>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6.3360000000000012</v>
      </c>
      <c r="T8215" s="2">
        <v>4</v>
      </c>
      <c r="U8215" s="2">
        <v>0.7</v>
      </c>
      <c r="V8215" s="2">
        <v>-4.6463999999999981</v>
      </c>
    </row>
    <row r="8216" spans="1:22" ht="14.25" customHeight="1">
      <c r="A8216" s="2">
        <v>8215</v>
      </c>
      <c r="B8216" s="2" t="s">
        <v>9898</v>
      </c>
      <c r="C8216" s="2">
        <f>YEAR(Data!$D8216)</f>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2">
        <v>3.7989999999999995</v>
      </c>
    </row>
    <row r="8217" spans="1:22" ht="14.25" customHeight="1">
      <c r="A8217" s="2">
        <v>8216</v>
      </c>
      <c r="B8217" s="2" t="s">
        <v>9898</v>
      </c>
      <c r="C8217" s="2">
        <f>YEAR(Data!$D8217)</f>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2.4690000000000003</v>
      </c>
      <c r="T8217" s="2">
        <v>1</v>
      </c>
      <c r="U8217" s="2">
        <v>0.7</v>
      </c>
      <c r="V8217" s="2">
        <v>-1.8106</v>
      </c>
    </row>
    <row r="8218" spans="1:22" ht="14.25" customHeight="1">
      <c r="A8218" s="2">
        <v>8217</v>
      </c>
      <c r="B8218" s="2" t="s">
        <v>9898</v>
      </c>
      <c r="C8218" s="2">
        <f>YEAR(Data!$D8218)</f>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3.2640000000000007</v>
      </c>
      <c r="T8218" s="2">
        <v>2</v>
      </c>
      <c r="U8218" s="2">
        <v>0.7</v>
      </c>
      <c r="V8218" s="2">
        <v>-2.2847999999999997</v>
      </c>
    </row>
    <row r="8219" spans="1:22" ht="14.25" customHeight="1">
      <c r="A8219" s="2">
        <v>8218</v>
      </c>
      <c r="B8219" s="2" t="s">
        <v>9899</v>
      </c>
      <c r="C8219" s="2">
        <f>YEAR(Data!$D8219)</f>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2">
        <v>0.86879999999999979</v>
      </c>
    </row>
    <row r="8220" spans="1:22" ht="14.25" customHeight="1">
      <c r="A8220" s="2">
        <v>8219</v>
      </c>
      <c r="B8220" s="2" t="s">
        <v>9899</v>
      </c>
      <c r="C8220" s="2">
        <f>YEAR(Data!$D8220)</f>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31.776000000000003</v>
      </c>
      <c r="T8220" s="2">
        <v>3</v>
      </c>
      <c r="U8220" s="2">
        <v>0.6</v>
      </c>
      <c r="V8220" s="2">
        <v>-19.065600000000007</v>
      </c>
    </row>
    <row r="8221" spans="1:22" ht="14.25" customHeight="1">
      <c r="A8221" s="2">
        <v>8220</v>
      </c>
      <c r="B8221" s="2" t="s">
        <v>9899</v>
      </c>
      <c r="C8221" s="2">
        <f>YEAR(Data!$D8221)</f>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4.9280000000000008</v>
      </c>
      <c r="T8221" s="2">
        <v>2</v>
      </c>
      <c r="U8221" s="2">
        <v>0.2</v>
      </c>
      <c r="V8221" s="2">
        <v>1.7247999999999997</v>
      </c>
    </row>
    <row r="8222" spans="1:22" ht="14.25" customHeight="1">
      <c r="A8222" s="2">
        <v>8221</v>
      </c>
      <c r="B8222" s="2" t="s">
        <v>9899</v>
      </c>
      <c r="C8222" s="2">
        <f>YEAR(Data!$D8222)</f>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1.7879999999999996</v>
      </c>
      <c r="T8222" s="2">
        <v>3</v>
      </c>
      <c r="U8222" s="2">
        <v>0.8</v>
      </c>
      <c r="V8222" s="2">
        <v>-3.0396000000000001</v>
      </c>
    </row>
    <row r="8223" spans="1:22" ht="14.25" customHeight="1">
      <c r="A8223" s="2">
        <v>8222</v>
      </c>
      <c r="B8223" s="2" t="s">
        <v>9899</v>
      </c>
      <c r="C8223" s="2">
        <f>YEAR(Data!$D8223)</f>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15.072000000000001</v>
      </c>
      <c r="T8223" s="2">
        <v>4</v>
      </c>
      <c r="U8223" s="2">
        <v>0.2</v>
      </c>
      <c r="V8223" s="2">
        <v>-3.7680000000000002</v>
      </c>
    </row>
    <row r="8224" spans="1:22" ht="14.25" customHeight="1">
      <c r="A8224" s="2">
        <v>8223</v>
      </c>
      <c r="B8224" s="2" t="s">
        <v>9902</v>
      </c>
      <c r="C8224" s="2">
        <f>YEAR(Data!$D8224)</f>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2">
        <v>-2.5248000000000022</v>
      </c>
    </row>
    <row r="8225" spans="1:22" ht="14.25" customHeight="1">
      <c r="A8225" s="2">
        <v>8224</v>
      </c>
      <c r="B8225" s="2" t="s">
        <v>9903</v>
      </c>
      <c r="C8225" s="2">
        <f>YEAR(Data!$D8225)</f>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2">
        <v>83.645999999999987</v>
      </c>
    </row>
    <row r="8226" spans="1:22" ht="14.25" customHeight="1">
      <c r="A8226" s="2">
        <v>8225</v>
      </c>
      <c r="B8226" s="2" t="s">
        <v>9903</v>
      </c>
      <c r="C8226" s="2">
        <f>YEAR(Data!$D8226)</f>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2">
        <v>6.2208000000000006</v>
      </c>
    </row>
    <row r="8227" spans="1:22" ht="14.25" customHeight="1">
      <c r="A8227" s="2">
        <v>8226</v>
      </c>
      <c r="B8227" s="2" t="s">
        <v>9904</v>
      </c>
      <c r="C8227" s="2">
        <f>YEAR(Data!$D8227)</f>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2">
        <v>91.055999999999983</v>
      </c>
    </row>
    <row r="8228" spans="1:22" ht="14.25" customHeight="1">
      <c r="A8228" s="2">
        <v>8227</v>
      </c>
      <c r="B8228" s="2" t="s">
        <v>9904</v>
      </c>
      <c r="C8228" s="2">
        <f>YEAR(Data!$D8228)</f>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2">
        <v>20.085100000000001</v>
      </c>
    </row>
    <row r="8229" spans="1:22" ht="14.25" customHeight="1">
      <c r="A8229" s="2">
        <v>8228</v>
      </c>
      <c r="B8229" s="2" t="s">
        <v>9905</v>
      </c>
      <c r="C8229" s="2">
        <f>YEAR(Data!$D8229)</f>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2">
        <v>7.4376000000000033</v>
      </c>
    </row>
    <row r="8230" spans="1:22" ht="14.25" customHeight="1">
      <c r="A8230" s="2">
        <v>8229</v>
      </c>
      <c r="B8230" s="2" t="s">
        <v>9905</v>
      </c>
      <c r="C8230" s="2">
        <f>YEAR(Data!$D8230)</f>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2">
        <v>8.0652000000000008</v>
      </c>
    </row>
    <row r="8231" spans="1:22" ht="14.25" customHeight="1">
      <c r="A8231" s="2">
        <v>8230</v>
      </c>
      <c r="B8231" s="2" t="s">
        <v>9905</v>
      </c>
      <c r="C8231" s="2">
        <f>YEAR(Data!$D8231)</f>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2">
        <v>37.787400000000005</v>
      </c>
    </row>
    <row r="8232" spans="1:22" ht="14.25" customHeight="1">
      <c r="A8232" s="2">
        <v>8231</v>
      </c>
      <c r="B8232" s="2" t="s">
        <v>9906</v>
      </c>
      <c r="C8232" s="2">
        <f>YEAR(Data!$D8232)</f>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2">
        <v>9.7118999999999982</v>
      </c>
    </row>
    <row r="8233" spans="1:22" ht="14.25" customHeight="1">
      <c r="A8233" s="2">
        <v>8232</v>
      </c>
      <c r="B8233" s="2" t="s">
        <v>9906</v>
      </c>
      <c r="C8233" s="2">
        <f>YEAR(Data!$D8233)</f>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2">
        <v>291.37779999999987</v>
      </c>
    </row>
    <row r="8234" spans="1:22" ht="14.25" customHeight="1">
      <c r="A8234" s="2">
        <v>8233</v>
      </c>
      <c r="B8234" s="2" t="s">
        <v>9907</v>
      </c>
      <c r="C8234" s="2">
        <f>YEAR(Data!$D8234)</f>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2">
        <v>42.362499999999997</v>
      </c>
    </row>
    <row r="8235" spans="1:22" ht="14.25" customHeight="1">
      <c r="A8235" s="2">
        <v>8234</v>
      </c>
      <c r="B8235" s="2" t="s">
        <v>9907</v>
      </c>
      <c r="C8235" s="2">
        <f>YEAR(Data!$D8235)</f>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2">
        <v>0.40679999999999694</v>
      </c>
    </row>
    <row r="8236" spans="1:22" ht="14.25" customHeight="1">
      <c r="A8236" s="2">
        <v>8235</v>
      </c>
      <c r="B8236" s="2" t="s">
        <v>9908</v>
      </c>
      <c r="C8236" s="2">
        <f>YEAR(Data!$D8236)</f>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3.3280000000000003</v>
      </c>
      <c r="T8236" s="2">
        <v>2</v>
      </c>
      <c r="U8236" s="2">
        <v>0.2</v>
      </c>
      <c r="V8236" s="2">
        <v>0.4159999999999997</v>
      </c>
    </row>
    <row r="8237" spans="1:22" ht="14.25" customHeight="1">
      <c r="A8237" s="2">
        <v>8236</v>
      </c>
      <c r="B8237" s="2" t="s">
        <v>9908</v>
      </c>
      <c r="C8237" s="2">
        <f>YEAR(Data!$D8237)</f>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933.26200000000006</v>
      </c>
      <c r="T8237" s="2">
        <v>4</v>
      </c>
      <c r="U8237" s="2">
        <v>0.45</v>
      </c>
      <c r="V8237" s="2">
        <v>-458.14679999999998</v>
      </c>
    </row>
    <row r="8238" spans="1:22" ht="14.25" customHeight="1">
      <c r="A8238" s="2">
        <v>8237</v>
      </c>
      <c r="B8238" s="2" t="s">
        <v>9908</v>
      </c>
      <c r="C8238" s="2">
        <f>YEAR(Data!$D8238)</f>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2">
        <v>0</v>
      </c>
    </row>
    <row r="8239" spans="1:22" ht="14.25" customHeight="1">
      <c r="A8239" s="2">
        <v>8238</v>
      </c>
      <c r="B8239" s="2" t="s">
        <v>9909</v>
      </c>
      <c r="C8239" s="2">
        <f>YEAR(Data!$D8239)</f>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2">
        <v>-0.7748000000000006</v>
      </c>
    </row>
    <row r="8240" spans="1:22" ht="14.25" customHeight="1">
      <c r="A8240" s="2">
        <v>8239</v>
      </c>
      <c r="B8240" s="2" t="s">
        <v>9909</v>
      </c>
      <c r="C8240" s="2">
        <f>YEAR(Data!$D8240)</f>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6.6720000000000006</v>
      </c>
      <c r="T8240" s="2">
        <v>1</v>
      </c>
      <c r="U8240" s="2">
        <v>0.2</v>
      </c>
      <c r="V8240" s="2">
        <v>2.5019999999999998</v>
      </c>
    </row>
    <row r="8241" spans="1:22" ht="14.25" customHeight="1">
      <c r="A8241" s="2">
        <v>8240</v>
      </c>
      <c r="B8241" s="2" t="s">
        <v>9909</v>
      </c>
      <c r="C8241" s="2">
        <f>YEAR(Data!$D8241)</f>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4.4479999999999995</v>
      </c>
      <c r="T8241" s="2">
        <v>2</v>
      </c>
      <c r="U8241" s="2">
        <v>0.2</v>
      </c>
      <c r="V8241" s="2">
        <v>1.1119999999999999</v>
      </c>
    </row>
    <row r="8242" spans="1:22" ht="14.25" customHeight="1">
      <c r="A8242" s="2">
        <v>8241</v>
      </c>
      <c r="B8242" s="2" t="s">
        <v>9909</v>
      </c>
      <c r="C8242" s="2">
        <f>YEAR(Data!$D8242)</f>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43.936000000000007</v>
      </c>
      <c r="T8242" s="2">
        <v>4</v>
      </c>
      <c r="U8242" s="2">
        <v>0.2</v>
      </c>
      <c r="V8242" s="2">
        <v>6.0411999999999964</v>
      </c>
    </row>
    <row r="8243" spans="1:22" ht="14.25" customHeight="1">
      <c r="A8243" s="2">
        <v>8242</v>
      </c>
      <c r="B8243" s="2" t="s">
        <v>9910</v>
      </c>
      <c r="C8243" s="2">
        <f>YEAR(Data!$D8243)</f>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2">
        <v>8.3103999999999996</v>
      </c>
    </row>
    <row r="8244" spans="1:22" ht="14.25" customHeight="1">
      <c r="A8244" s="2">
        <v>8243</v>
      </c>
      <c r="B8244" s="2" t="s">
        <v>9910</v>
      </c>
      <c r="C8244" s="2">
        <f>YEAR(Data!$D8244)</f>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2">
        <v>57.120000000000019</v>
      </c>
    </row>
    <row r="8245" spans="1:22" ht="14.25" customHeight="1">
      <c r="A8245" s="2">
        <v>8244</v>
      </c>
      <c r="B8245" s="2" t="s">
        <v>9911</v>
      </c>
      <c r="C8245" s="2">
        <f>YEAR(Data!$D8245)</f>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2">
        <v>50.396000000000015</v>
      </c>
    </row>
    <row r="8246" spans="1:22" ht="14.25" customHeight="1">
      <c r="A8246" s="2">
        <v>8245</v>
      </c>
      <c r="B8246" s="2" t="s">
        <v>9911</v>
      </c>
      <c r="C8246" s="2">
        <f>YEAR(Data!$D8246)</f>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2">
        <v>31.612800000000004</v>
      </c>
    </row>
    <row r="8247" spans="1:22" ht="14.25" customHeight="1">
      <c r="A8247" s="2">
        <v>8246</v>
      </c>
      <c r="B8247" s="2" t="s">
        <v>9912</v>
      </c>
      <c r="C8247" s="2">
        <f>YEAR(Data!$D8247)</f>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344.90999999999997</v>
      </c>
      <c r="T8247" s="2">
        <v>3</v>
      </c>
      <c r="U8247" s="2">
        <v>0</v>
      </c>
      <c r="V8247" s="2">
        <v>10.347300000000004</v>
      </c>
    </row>
    <row r="8248" spans="1:22" ht="14.25" customHeight="1">
      <c r="A8248" s="2">
        <v>8247</v>
      </c>
      <c r="B8248" s="2" t="s">
        <v>9913</v>
      </c>
      <c r="C8248" s="2">
        <f>YEAR(Data!$D8248)</f>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70.969999999999985</v>
      </c>
      <c r="T8248" s="2">
        <v>5</v>
      </c>
      <c r="U8248" s="2">
        <v>0.8</v>
      </c>
      <c r="V8248" s="2">
        <v>-191.619</v>
      </c>
    </row>
    <row r="8249" spans="1:22" ht="14.25" customHeight="1">
      <c r="A8249" s="2">
        <v>8248</v>
      </c>
      <c r="B8249" s="2" t="s">
        <v>9913</v>
      </c>
      <c r="C8249" s="2">
        <f>YEAR(Data!$D8249)</f>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2">
        <v>3.6784000000000017</v>
      </c>
    </row>
    <row r="8250" spans="1:22" ht="14.25" customHeight="1">
      <c r="A8250" s="2">
        <v>8249</v>
      </c>
      <c r="B8250" s="2" t="s">
        <v>9914</v>
      </c>
      <c r="C8250" s="2">
        <f>YEAR(Data!$D8250)</f>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743.98799999999994</v>
      </c>
      <c r="T8250" s="2">
        <v>2</v>
      </c>
      <c r="U8250" s="2">
        <v>0.4</v>
      </c>
      <c r="V8250" s="2">
        <v>-123.9980000000001</v>
      </c>
    </row>
    <row r="8251" spans="1:22" ht="14.25" customHeight="1">
      <c r="A8251" s="2">
        <v>8250</v>
      </c>
      <c r="B8251" s="2" t="s">
        <v>9915</v>
      </c>
      <c r="C8251" s="2">
        <f>YEAR(Data!$D8251)</f>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11.211999999999998</v>
      </c>
      <c r="T8251" s="2">
        <v>2</v>
      </c>
      <c r="U8251" s="2">
        <v>0.8</v>
      </c>
      <c r="V8251" s="2">
        <v>-16.818000000000005</v>
      </c>
    </row>
    <row r="8252" spans="1:22" ht="14.25" customHeight="1">
      <c r="A8252" s="2">
        <v>8251</v>
      </c>
      <c r="B8252" s="2" t="s">
        <v>9915</v>
      </c>
      <c r="C8252" s="2">
        <f>YEAR(Data!$D8252)</f>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2">
        <v>-1.8847999999999994</v>
      </c>
    </row>
    <row r="8253" spans="1:22" ht="14.25" customHeight="1">
      <c r="A8253" s="2">
        <v>8252</v>
      </c>
      <c r="B8253" s="2" t="s">
        <v>9915</v>
      </c>
      <c r="C8253" s="2">
        <f>YEAR(Data!$D8253)</f>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180.97999999999996</v>
      </c>
      <c r="T8253" s="2">
        <v>5</v>
      </c>
      <c r="U8253" s="2">
        <v>0.8</v>
      </c>
      <c r="V8253" s="2">
        <v>-470.548</v>
      </c>
    </row>
    <row r="8254" spans="1:22" ht="14.25" customHeight="1">
      <c r="A8254" s="2">
        <v>8253</v>
      </c>
      <c r="B8254" s="2" t="s">
        <v>9915</v>
      </c>
      <c r="C8254" s="2">
        <f>YEAR(Data!$D8254)</f>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2">
        <v>6.0416000000000025</v>
      </c>
    </row>
    <row r="8255" spans="1:22" ht="14.25" customHeight="1">
      <c r="A8255" s="2">
        <v>8254</v>
      </c>
      <c r="B8255" s="2" t="s">
        <v>9916</v>
      </c>
      <c r="C8255" s="2">
        <f>YEAR(Data!$D8255)</f>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2">
        <v>89.996999999999986</v>
      </c>
    </row>
    <row r="8256" spans="1:22" ht="14.25" customHeight="1">
      <c r="A8256" s="2">
        <v>8255</v>
      </c>
      <c r="B8256" s="2" t="s">
        <v>9916</v>
      </c>
      <c r="C8256" s="2">
        <f>YEAR(Data!$D8256)</f>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2">
        <v>92.236799999999988</v>
      </c>
    </row>
    <row r="8257" spans="1:22" ht="14.25" customHeight="1">
      <c r="A8257" s="2">
        <v>8256</v>
      </c>
      <c r="B8257" s="2" t="s">
        <v>9916</v>
      </c>
      <c r="C8257" s="2">
        <f>YEAR(Data!$D8257)</f>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2">
        <v>27.295199999999973</v>
      </c>
    </row>
    <row r="8258" spans="1:22" ht="14.25" customHeight="1">
      <c r="A8258" s="2">
        <v>8257</v>
      </c>
      <c r="B8258" s="2" t="s">
        <v>9916</v>
      </c>
      <c r="C8258" s="2">
        <f>YEAR(Data!$D8258)</f>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2">
        <v>11.684999999999999</v>
      </c>
    </row>
    <row r="8259" spans="1:22" ht="14.25" customHeight="1">
      <c r="A8259" s="2">
        <v>8258</v>
      </c>
      <c r="B8259" s="2" t="s">
        <v>9916</v>
      </c>
      <c r="C8259" s="2">
        <f>YEAR(Data!$D8259)</f>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174.95000000000002</v>
      </c>
      <c r="T8259" s="2">
        <v>5</v>
      </c>
      <c r="U8259" s="2">
        <v>0</v>
      </c>
      <c r="V8259" s="2">
        <v>12.246500000000005</v>
      </c>
    </row>
    <row r="8260" spans="1:22" ht="14.25" customHeight="1">
      <c r="A8260" s="2">
        <v>8259</v>
      </c>
      <c r="B8260" s="2" t="s">
        <v>9916</v>
      </c>
      <c r="C8260" s="2">
        <f>YEAR(Data!$D8260)</f>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100.70400000000001</v>
      </c>
      <c r="T8260" s="2">
        <v>6</v>
      </c>
      <c r="U8260" s="2">
        <v>0.2</v>
      </c>
      <c r="V8260" s="2">
        <v>37.763999999999996</v>
      </c>
    </row>
    <row r="8261" spans="1:22" ht="14.25" customHeight="1">
      <c r="A8261" s="2">
        <v>8260</v>
      </c>
      <c r="B8261" s="2" t="s">
        <v>9917</v>
      </c>
      <c r="C8261" s="2">
        <f>YEAR(Data!$D8261)</f>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2">
        <v>180.76590000000002</v>
      </c>
    </row>
    <row r="8262" spans="1:22" ht="14.25" customHeight="1">
      <c r="A8262" s="2">
        <v>8261</v>
      </c>
      <c r="B8262" s="2" t="s">
        <v>9917</v>
      </c>
      <c r="C8262" s="2">
        <f>YEAR(Data!$D8262)</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2">
        <v>3.7693999999999992</v>
      </c>
    </row>
    <row r="8263" spans="1:22" ht="14.25" customHeight="1">
      <c r="A8263" s="2">
        <v>8262</v>
      </c>
      <c r="B8263" s="2" t="s">
        <v>9917</v>
      </c>
      <c r="C8263" s="2">
        <f>YEAR(Data!$D8263)</f>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2">
        <v>44.470399999999998</v>
      </c>
    </row>
    <row r="8264" spans="1:22" ht="14.25" customHeight="1">
      <c r="A8264" s="2">
        <v>8263</v>
      </c>
      <c r="B8264" s="2" t="s">
        <v>9918</v>
      </c>
      <c r="C8264" s="2">
        <f>YEAR(Data!$D8264)</f>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2">
        <v>9.3312000000000008</v>
      </c>
    </row>
    <row r="8265" spans="1:22" ht="14.25" customHeight="1">
      <c r="A8265" s="2">
        <v>8264</v>
      </c>
      <c r="B8265" s="2" t="s">
        <v>9919</v>
      </c>
      <c r="C8265" s="2">
        <f>YEAR(Data!$D8265)</f>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13.092000000000002</v>
      </c>
      <c r="T8265" s="2">
        <v>4</v>
      </c>
      <c r="U8265" s="2">
        <v>0.7</v>
      </c>
      <c r="V8265" s="2">
        <v>-10.037199999999999</v>
      </c>
    </row>
    <row r="8266" spans="1:22" ht="14.25" customHeight="1">
      <c r="A8266" s="2">
        <v>8265</v>
      </c>
      <c r="B8266" s="2" t="s">
        <v>9920</v>
      </c>
      <c r="C8266" s="2">
        <f>YEAR(Data!$D8266)</f>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2">
        <v>30.734999999999992</v>
      </c>
    </row>
    <row r="8267" spans="1:22" ht="14.25" customHeight="1">
      <c r="A8267" s="2">
        <v>8266</v>
      </c>
      <c r="B8267" s="2" t="s">
        <v>9920</v>
      </c>
      <c r="C8267" s="2">
        <f>YEAR(Data!$D8267)</f>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2">
        <v>12.8499</v>
      </c>
    </row>
    <row r="8268" spans="1:22" ht="14.25" customHeight="1">
      <c r="A8268" s="2">
        <v>8267</v>
      </c>
      <c r="B8268" s="2" t="s">
        <v>9923</v>
      </c>
      <c r="C8268" s="2">
        <f>YEAR(Data!$D8268)</f>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2">
        <v>5.1948000000000008</v>
      </c>
    </row>
    <row r="8269" spans="1:22" ht="14.25" customHeight="1">
      <c r="A8269" s="2">
        <v>8268</v>
      </c>
      <c r="B8269" s="2" t="s">
        <v>9924</v>
      </c>
      <c r="C8269" s="2">
        <f>YEAR(Data!$D8269)</f>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2">
        <v>-47.174999999999997</v>
      </c>
    </row>
    <row r="8270" spans="1:22" ht="14.25" customHeight="1">
      <c r="A8270" s="2">
        <v>8269</v>
      </c>
      <c r="B8270" s="2" t="s">
        <v>9924</v>
      </c>
      <c r="C8270" s="2">
        <f>YEAR(Data!$D8270)</f>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31.680000000000003</v>
      </c>
      <c r="T8270" s="2">
        <v>4</v>
      </c>
      <c r="U8270" s="2">
        <v>0.2</v>
      </c>
      <c r="V8270" s="2">
        <v>2.7719999999999994</v>
      </c>
    </row>
    <row r="8271" spans="1:22" ht="14.25" customHeight="1">
      <c r="A8271" s="2">
        <v>8270</v>
      </c>
      <c r="B8271" s="2" t="s">
        <v>9924</v>
      </c>
      <c r="C8271" s="2">
        <f>YEAR(Data!$D8271)</f>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2003.1680000000001</v>
      </c>
      <c r="T8271" s="2">
        <v>4</v>
      </c>
      <c r="U8271" s="2">
        <v>0.2</v>
      </c>
      <c r="V8271" s="2">
        <v>250.39599999999984</v>
      </c>
    </row>
    <row r="8272" spans="1:22" ht="14.25" customHeight="1">
      <c r="A8272" s="2">
        <v>8271</v>
      </c>
      <c r="B8272" s="2" t="s">
        <v>9924</v>
      </c>
      <c r="C8272" s="2">
        <f>YEAR(Data!$D8272)</f>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2">
        <v>3.1535999999999995</v>
      </c>
    </row>
    <row r="8273" spans="1:22" ht="14.25" customHeight="1">
      <c r="A8273" s="2">
        <v>8272</v>
      </c>
      <c r="B8273" s="2" t="s">
        <v>9925</v>
      </c>
      <c r="C8273" s="2">
        <f>YEAR(Data!$D8273)</f>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2">
        <v>313.26239999999967</v>
      </c>
    </row>
    <row r="8274" spans="1:22" ht="14.25" customHeight="1">
      <c r="A8274" s="2">
        <v>8273</v>
      </c>
      <c r="B8274" s="2" t="s">
        <v>9926</v>
      </c>
      <c r="C8274" s="2">
        <f>YEAR(Data!$D8274)</f>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2">
        <v>4.8391999999999911</v>
      </c>
    </row>
    <row r="8275" spans="1:22" ht="14.25" customHeight="1">
      <c r="A8275" s="2">
        <v>8274</v>
      </c>
      <c r="B8275" s="2" t="s">
        <v>9927</v>
      </c>
      <c r="C8275" s="2">
        <f>YEAR(Data!$D8275)</f>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3.4240000000000004</v>
      </c>
      <c r="T8275" s="2">
        <v>1</v>
      </c>
      <c r="U8275" s="2">
        <v>0.2</v>
      </c>
      <c r="V8275" s="2">
        <v>0.29960000000000009</v>
      </c>
    </row>
    <row r="8276" spans="1:22" ht="14.25" customHeight="1">
      <c r="A8276" s="2">
        <v>8275</v>
      </c>
      <c r="B8276" s="2" t="s">
        <v>9928</v>
      </c>
      <c r="C8276" s="2">
        <f>YEAR(Data!$D8276)</f>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2">
        <v>282.20920000000001</v>
      </c>
    </row>
    <row r="8277" spans="1:22" ht="14.25" customHeight="1">
      <c r="A8277" s="2">
        <v>8276</v>
      </c>
      <c r="B8277" s="2" t="s">
        <v>9929</v>
      </c>
      <c r="C8277" s="2">
        <f>YEAR(Data!$D8277)</f>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43.056000000000004</v>
      </c>
      <c r="T8277" s="2">
        <v>9</v>
      </c>
      <c r="U8277" s="2">
        <v>0.2</v>
      </c>
      <c r="V8277" s="2">
        <v>15.607799999999999</v>
      </c>
    </row>
    <row r="8278" spans="1:22" ht="14.25" customHeight="1">
      <c r="A8278" s="2">
        <v>8277</v>
      </c>
      <c r="B8278" s="2" t="s">
        <v>9930</v>
      </c>
      <c r="C8278" s="2">
        <f>YEAR(Data!$D8278)</f>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2">
        <v>-2.758799999999999</v>
      </c>
    </row>
    <row r="8279" spans="1:22" ht="14.25" customHeight="1">
      <c r="A8279" s="2">
        <v>8278</v>
      </c>
      <c r="B8279" s="2" t="s">
        <v>9930</v>
      </c>
      <c r="C8279" s="2">
        <f>YEAR(Data!$D8279)</f>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34.860000000000007</v>
      </c>
      <c r="T8279" s="2">
        <v>2</v>
      </c>
      <c r="U8279" s="2">
        <v>0.7</v>
      </c>
      <c r="V8279" s="2">
        <v>-26.726000000000006</v>
      </c>
    </row>
    <row r="8280" spans="1:22" ht="14.25" customHeight="1">
      <c r="A8280" s="2">
        <v>8279</v>
      </c>
      <c r="B8280" s="2" t="s">
        <v>9930</v>
      </c>
      <c r="C8280" s="2">
        <f>YEAR(Data!$D8280)</f>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2">
        <v>32.434200000000004</v>
      </c>
    </row>
    <row r="8281" spans="1:22" ht="14.25" customHeight="1">
      <c r="A8281" s="2">
        <v>8280</v>
      </c>
      <c r="B8281" s="2" t="s">
        <v>9931</v>
      </c>
      <c r="C8281" s="2">
        <f>YEAR(Data!$D8281)</f>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675.06000000000006</v>
      </c>
      <c r="T8281" s="2">
        <v>3</v>
      </c>
      <c r="U8281" s="2">
        <v>0</v>
      </c>
      <c r="V8281" s="2">
        <v>87.757800000000003</v>
      </c>
    </row>
    <row r="8282" spans="1:22" ht="14.25" customHeight="1">
      <c r="A8282" s="2">
        <v>8281</v>
      </c>
      <c r="B8282" s="2" t="s">
        <v>9932</v>
      </c>
      <c r="C8282" s="2">
        <f>YEAR(Data!$D8282)</f>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2">
        <v>22.015799999999999</v>
      </c>
    </row>
    <row r="8283" spans="1:22" ht="14.25" customHeight="1">
      <c r="A8283" s="2">
        <v>8282</v>
      </c>
      <c r="B8283" s="2" t="s">
        <v>9932</v>
      </c>
      <c r="C8283" s="2">
        <f>YEAR(Data!$D8283)</f>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2">
        <v>25.874999999999972</v>
      </c>
    </row>
    <row r="8284" spans="1:22" ht="14.25" customHeight="1">
      <c r="A8284" s="2">
        <v>8283</v>
      </c>
      <c r="B8284" s="2" t="s">
        <v>9933</v>
      </c>
      <c r="C8284" s="2">
        <f>YEAR(Data!$D8284)</f>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2">
        <v>137.26399999999995</v>
      </c>
    </row>
    <row r="8285" spans="1:22" ht="14.25" customHeight="1">
      <c r="A8285" s="2">
        <v>8284</v>
      </c>
      <c r="B8285" s="2" t="s">
        <v>9933</v>
      </c>
      <c r="C8285" s="2">
        <f>YEAR(Data!$D8285)</f>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59.903999999999996</v>
      </c>
      <c r="T8285" s="2">
        <v>2</v>
      </c>
      <c r="U8285" s="2">
        <v>0.2</v>
      </c>
      <c r="V8285" s="2">
        <v>14.227200000000003</v>
      </c>
    </row>
    <row r="8286" spans="1:22" ht="14.25" customHeight="1">
      <c r="A8286" s="2">
        <v>8285</v>
      </c>
      <c r="B8286" s="2" t="s">
        <v>9933</v>
      </c>
      <c r="C8286" s="2">
        <f>YEAR(Data!$D8286)</f>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2">
        <v>135.45599999999996</v>
      </c>
    </row>
    <row r="8287" spans="1:22" ht="14.25" customHeight="1">
      <c r="A8287" s="2">
        <v>8286</v>
      </c>
      <c r="B8287" s="2" t="s">
        <v>9933</v>
      </c>
      <c r="C8287" s="2">
        <f>YEAR(Data!$D8287)</f>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51.756000000000007</v>
      </c>
      <c r="T8287" s="2">
        <v>3</v>
      </c>
      <c r="U8287" s="2">
        <v>0.6</v>
      </c>
      <c r="V8287" s="2">
        <v>-33.641399999999997</v>
      </c>
    </row>
    <row r="8288" spans="1:22" ht="14.25" customHeight="1">
      <c r="A8288" s="2">
        <v>8287</v>
      </c>
      <c r="B8288" s="2" t="s">
        <v>9934</v>
      </c>
      <c r="C8288" s="2">
        <f>YEAR(Data!$D8288)</f>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31.104000000000006</v>
      </c>
      <c r="T8288" s="2">
        <v>6</v>
      </c>
      <c r="U8288" s="2">
        <v>0.2</v>
      </c>
      <c r="V8288" s="2">
        <v>10.8864</v>
      </c>
    </row>
    <row r="8289" spans="1:22" ht="14.25" customHeight="1">
      <c r="A8289" s="2">
        <v>8288</v>
      </c>
      <c r="B8289" s="2" t="s">
        <v>9934</v>
      </c>
      <c r="C8289" s="2">
        <f>YEAR(Data!$D8289)</f>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2">
        <v>4.196499999999995</v>
      </c>
    </row>
    <row r="8290" spans="1:22" ht="14.25" customHeight="1">
      <c r="A8290" s="2">
        <v>8289</v>
      </c>
      <c r="B8290" s="2" t="s">
        <v>9934</v>
      </c>
      <c r="C8290" s="2">
        <f>YEAR(Data!$D8290)</f>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2">
        <v>41.718599999999995</v>
      </c>
    </row>
    <row r="8291" spans="1:22" ht="14.25" customHeight="1">
      <c r="A8291" s="2">
        <v>8290</v>
      </c>
      <c r="B8291" s="2" t="s">
        <v>9934</v>
      </c>
      <c r="C8291" s="2">
        <f>YEAR(Data!$D8291)</f>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2">
        <v>15.843599999999995</v>
      </c>
    </row>
    <row r="8292" spans="1:22" ht="14.25" customHeight="1">
      <c r="A8292" s="2">
        <v>8291</v>
      </c>
      <c r="B8292" s="2" t="s">
        <v>9934</v>
      </c>
      <c r="C8292" s="2">
        <f>YEAR(Data!$D8292)</f>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5.5520000000000005</v>
      </c>
      <c r="T8292" s="2">
        <v>2</v>
      </c>
      <c r="U8292" s="2">
        <v>0.2</v>
      </c>
      <c r="V8292" s="2">
        <v>-1.0410000000000006</v>
      </c>
    </row>
    <row r="8293" spans="1:22" ht="14.25" customHeight="1">
      <c r="A8293" s="2">
        <v>8292</v>
      </c>
      <c r="B8293" s="2" t="s">
        <v>9934</v>
      </c>
      <c r="C8293" s="2">
        <f>YEAR(Data!$D8293)</f>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2">
        <v>0.99629999999999996</v>
      </c>
    </row>
    <row r="8294" spans="1:22" ht="14.25" customHeight="1">
      <c r="A8294" s="2">
        <v>8293</v>
      </c>
      <c r="B8294" s="2" t="s">
        <v>9935</v>
      </c>
      <c r="C8294" s="2">
        <f>YEAR(Data!$D8294)</f>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10.332000000000003</v>
      </c>
      <c r="T8294" s="2">
        <v>3</v>
      </c>
      <c r="U8294" s="2">
        <v>0.7</v>
      </c>
      <c r="V8294" s="2">
        <v>-7.5767999999999986</v>
      </c>
    </row>
    <row r="8295" spans="1:22" ht="14.25" customHeight="1">
      <c r="A8295" s="2">
        <v>8294</v>
      </c>
      <c r="B8295" s="2" t="s">
        <v>9936</v>
      </c>
      <c r="C8295" s="2">
        <f>YEAR(Data!$D8295)</f>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18.368000000000002</v>
      </c>
      <c r="T8295" s="2">
        <v>4</v>
      </c>
      <c r="U8295" s="2">
        <v>0.2</v>
      </c>
      <c r="V8295" s="2">
        <v>5.9695999999999998</v>
      </c>
    </row>
    <row r="8296" spans="1:22" ht="14.25" customHeight="1">
      <c r="A8296" s="2">
        <v>8295</v>
      </c>
      <c r="B8296" s="2" t="s">
        <v>9937</v>
      </c>
      <c r="C8296" s="2">
        <f>YEAR(Data!$D8296)</f>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2">
        <v>74.974999999999994</v>
      </c>
    </row>
    <row r="8297" spans="1:22" ht="14.25" customHeight="1">
      <c r="A8297" s="2">
        <v>8296</v>
      </c>
      <c r="B8297" s="2" t="s">
        <v>9938</v>
      </c>
      <c r="C8297" s="2">
        <f>YEAR(Data!$D8297)</f>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2">
        <v>12.744</v>
      </c>
    </row>
    <row r="8298" spans="1:22" ht="14.25" customHeight="1">
      <c r="A8298" s="2">
        <v>8297</v>
      </c>
      <c r="B8298" s="2" t="s">
        <v>9938</v>
      </c>
      <c r="C8298" s="2">
        <f>YEAR(Data!$D8298)</f>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2">
        <v>26.875200000000007</v>
      </c>
    </row>
    <row r="8299" spans="1:22" ht="14.25" customHeight="1">
      <c r="A8299" s="2">
        <v>8298</v>
      </c>
      <c r="B8299" s="2" t="s">
        <v>9939</v>
      </c>
      <c r="C8299" s="2">
        <f>YEAR(Data!$D8299)</f>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4.9280000000000008</v>
      </c>
      <c r="T8299" s="2">
        <v>2</v>
      </c>
      <c r="U8299" s="2">
        <v>0.2</v>
      </c>
      <c r="V8299" s="2">
        <v>0.73919999999999941</v>
      </c>
    </row>
    <row r="8300" spans="1:22" ht="14.25" customHeight="1">
      <c r="A8300" s="2">
        <v>8299</v>
      </c>
      <c r="B8300" s="2" t="s">
        <v>9939</v>
      </c>
      <c r="C8300" s="2">
        <f>YEAR(Data!$D8300)</f>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2">
        <v>4.2716999999999992</v>
      </c>
    </row>
    <row r="8301" spans="1:22" ht="14.25" customHeight="1">
      <c r="A8301" s="2">
        <v>8300</v>
      </c>
      <c r="B8301" s="2" t="s">
        <v>9940</v>
      </c>
      <c r="C8301" s="2">
        <f>YEAR(Data!$D8301)</f>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2">
        <v>2.0747999999999998</v>
      </c>
    </row>
    <row r="8302" spans="1:22" ht="14.25" customHeight="1">
      <c r="A8302" s="2">
        <v>8301</v>
      </c>
      <c r="B8302" s="2" t="s">
        <v>9941</v>
      </c>
      <c r="C8302" s="2">
        <f>YEAR(Data!$D8302)</f>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2">
        <v>81.432000000000002</v>
      </c>
    </row>
    <row r="8303" spans="1:22" ht="14.25" customHeight="1">
      <c r="A8303" s="2">
        <v>8302</v>
      </c>
      <c r="B8303" s="2" t="s">
        <v>9942</v>
      </c>
      <c r="C8303" s="2">
        <f>YEAR(Data!$D8303)</f>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2">
        <v>659.98</v>
      </c>
    </row>
    <row r="8304" spans="1:22" ht="14.25" customHeight="1">
      <c r="A8304" s="2">
        <v>8303</v>
      </c>
      <c r="B8304" s="2" t="s">
        <v>9942</v>
      </c>
      <c r="C8304" s="2">
        <f>YEAR(Data!$D8304)</f>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2">
        <v>45.293999999999954</v>
      </c>
    </row>
    <row r="8305" spans="1:22" ht="14.25" customHeight="1">
      <c r="A8305" s="2">
        <v>8304</v>
      </c>
      <c r="B8305" s="2" t="s">
        <v>9943</v>
      </c>
      <c r="C8305" s="2">
        <f>YEAR(Data!$D8305)</f>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2">
        <v>8.2781999999999982</v>
      </c>
    </row>
    <row r="8306" spans="1:22" ht="14.25" customHeight="1">
      <c r="A8306" s="2">
        <v>8305</v>
      </c>
      <c r="B8306" s="2" t="s">
        <v>9944</v>
      </c>
      <c r="C8306" s="2">
        <f>YEAR(Data!$D8306)</f>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486.36800000000005</v>
      </c>
      <c r="T8306" s="2">
        <v>4</v>
      </c>
      <c r="U8306" s="2">
        <v>0.2</v>
      </c>
      <c r="V8306" s="2">
        <v>36.477600000000024</v>
      </c>
    </row>
    <row r="8307" spans="1:22" ht="14.25" customHeight="1">
      <c r="A8307" s="2">
        <v>8306</v>
      </c>
      <c r="B8307" s="2" t="s">
        <v>9945</v>
      </c>
      <c r="C8307" s="2">
        <f>YEAR(Data!$D8307)</f>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32.400000000000006</v>
      </c>
      <c r="T8307" s="2">
        <v>5</v>
      </c>
      <c r="U8307" s="2">
        <v>0</v>
      </c>
      <c r="V8307" s="2">
        <v>15.552000000000001</v>
      </c>
    </row>
    <row r="8308" spans="1:22" ht="14.25" customHeight="1">
      <c r="A8308" s="2">
        <v>8307</v>
      </c>
      <c r="B8308" s="2" t="s">
        <v>9945</v>
      </c>
      <c r="C8308" s="2">
        <f>YEAR(Data!$D8308)</f>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2">
        <v>19.255600000000001</v>
      </c>
    </row>
    <row r="8309" spans="1:22" ht="14.25" customHeight="1">
      <c r="A8309" s="2">
        <v>8308</v>
      </c>
      <c r="B8309" s="2" t="s">
        <v>9945</v>
      </c>
      <c r="C8309" s="2">
        <f>YEAR(Data!$D8309)</f>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2">
        <v>35.677599999999998</v>
      </c>
    </row>
    <row r="8310" spans="1:22" ht="14.25" customHeight="1">
      <c r="A8310" s="2">
        <v>8309</v>
      </c>
      <c r="B8310" s="2" t="s">
        <v>9946</v>
      </c>
      <c r="C8310" s="2">
        <f>YEAR(Data!$D8310)</f>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2">
        <v>11.151</v>
      </c>
    </row>
    <row r="8311" spans="1:22" ht="14.25" customHeight="1">
      <c r="A8311" s="2">
        <v>8310</v>
      </c>
      <c r="B8311" s="2" t="s">
        <v>9947</v>
      </c>
      <c r="C8311" s="2">
        <f>YEAR(Data!$D8311)</f>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2">
        <v>8.5844999999999914</v>
      </c>
    </row>
    <row r="8312" spans="1:22" ht="14.25" customHeight="1">
      <c r="A8312" s="2">
        <v>8311</v>
      </c>
      <c r="B8312" s="2" t="s">
        <v>9947</v>
      </c>
      <c r="C8312" s="2">
        <f>YEAR(Data!$D8312)</f>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376.50899999999996</v>
      </c>
      <c r="T8312" s="2">
        <v>3</v>
      </c>
      <c r="U8312" s="2">
        <v>0.3</v>
      </c>
      <c r="V8312" s="2">
        <v>-43.029600000000045</v>
      </c>
    </row>
    <row r="8313" spans="1:22" ht="14.25" customHeight="1">
      <c r="A8313" s="2">
        <v>8312</v>
      </c>
      <c r="B8313" s="2" t="s">
        <v>9948</v>
      </c>
      <c r="C8313" s="2">
        <f>YEAR(Data!$D8313)</f>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2">
        <v>24.460799999999999</v>
      </c>
    </row>
    <row r="8314" spans="1:22" ht="14.25" customHeight="1">
      <c r="A8314" s="2">
        <v>8313</v>
      </c>
      <c r="B8314" s="2" t="s">
        <v>9948</v>
      </c>
      <c r="C8314" s="2">
        <f>YEAR(Data!$D8314)</f>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2939.9300000000003</v>
      </c>
      <c r="T8314" s="2">
        <v>7</v>
      </c>
      <c r="U8314" s="2">
        <v>0</v>
      </c>
      <c r="V8314" s="2">
        <v>764.38180000000011</v>
      </c>
    </row>
    <row r="8315" spans="1:22" ht="14.25" customHeight="1">
      <c r="A8315" s="2">
        <v>8314</v>
      </c>
      <c r="B8315" s="2" t="s">
        <v>9949</v>
      </c>
      <c r="C8315" s="2">
        <f>YEAR(Data!$D8315)</f>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2">
        <v>-14.638799999999947</v>
      </c>
    </row>
    <row r="8316" spans="1:22" ht="14.25" customHeight="1">
      <c r="A8316" s="2">
        <v>8315</v>
      </c>
      <c r="B8316" s="2" t="s">
        <v>9949</v>
      </c>
      <c r="C8316" s="2">
        <f>YEAR(Data!$D8316)</f>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3.4880000000000004</v>
      </c>
      <c r="T8316" s="2">
        <v>2</v>
      </c>
      <c r="U8316" s="2">
        <v>0.2</v>
      </c>
      <c r="V8316" s="2">
        <v>0.56679999999999997</v>
      </c>
    </row>
    <row r="8317" spans="1:22" ht="14.25" customHeight="1">
      <c r="A8317" s="2">
        <v>8316</v>
      </c>
      <c r="B8317" s="2" t="s">
        <v>9949</v>
      </c>
      <c r="C8317" s="2">
        <f>YEAR(Data!$D8317)</f>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2">
        <v>3.9003999999999985</v>
      </c>
    </row>
    <row r="8318" spans="1:22" ht="14.25" customHeight="1">
      <c r="A8318" s="2">
        <v>8317</v>
      </c>
      <c r="B8318" s="2" t="s">
        <v>9949</v>
      </c>
      <c r="C8318" s="2">
        <f>YEAR(Data!$D8318)</f>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2">
        <v>5.6111999999999993</v>
      </c>
    </row>
    <row r="8319" spans="1:22" ht="14.25" customHeight="1">
      <c r="A8319" s="2">
        <v>8318</v>
      </c>
      <c r="B8319" s="2" t="s">
        <v>9950</v>
      </c>
      <c r="C8319" s="2">
        <f>YEAR(Data!$D8319)</f>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2">
        <v>0.15329999999999994</v>
      </c>
    </row>
    <row r="8320" spans="1:22" ht="14.25" customHeight="1">
      <c r="A8320" s="2">
        <v>8319</v>
      </c>
      <c r="B8320" s="2" t="s">
        <v>9950</v>
      </c>
      <c r="C8320" s="2">
        <f>YEAR(Data!$D8320)</f>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2">
        <v>2.3615999999999966</v>
      </c>
    </row>
    <row r="8321" spans="1:22" ht="14.25" customHeight="1">
      <c r="A8321" s="2">
        <v>8320</v>
      </c>
      <c r="B8321" s="2" t="s">
        <v>9951</v>
      </c>
      <c r="C8321" s="2">
        <f>YEAR(Data!$D8321)</f>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2">
        <v>3.3629999999999995</v>
      </c>
    </row>
    <row r="8322" spans="1:22" ht="14.25" customHeight="1">
      <c r="A8322" s="2">
        <v>8321</v>
      </c>
      <c r="B8322" s="2" t="s">
        <v>9952</v>
      </c>
      <c r="C8322" s="2">
        <f>YEAR(Data!$D8322)</f>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2">
        <v>4.5040000000000031</v>
      </c>
    </row>
    <row r="8323" spans="1:22" ht="14.25" customHeight="1">
      <c r="A8323" s="2">
        <v>8322</v>
      </c>
      <c r="B8323" s="2" t="s">
        <v>9953</v>
      </c>
      <c r="C8323" s="2">
        <f>YEAR(Data!$D8323)</f>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15.623999999999997</v>
      </c>
      <c r="T8323" s="2">
        <v>2</v>
      </c>
      <c r="U8323" s="2">
        <v>0.8</v>
      </c>
      <c r="V8323" s="2">
        <v>-24.998400000000011</v>
      </c>
    </row>
    <row r="8324" spans="1:22" ht="14.25" customHeight="1">
      <c r="A8324" s="2">
        <v>8323</v>
      </c>
      <c r="B8324" s="2" t="s">
        <v>9954</v>
      </c>
      <c r="C8324" s="2">
        <f>YEAR(Data!$D8324)</f>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2">
        <v>2.2724000000000002</v>
      </c>
    </row>
    <row r="8325" spans="1:22" ht="14.25" customHeight="1">
      <c r="A8325" s="2">
        <v>8324</v>
      </c>
      <c r="B8325" s="2" t="s">
        <v>9954</v>
      </c>
      <c r="C8325" s="2">
        <f>YEAR(Data!$D8325)</f>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2">
        <v>20.584999999999994</v>
      </c>
    </row>
    <row r="8326" spans="1:22" ht="14.25" customHeight="1">
      <c r="A8326" s="2">
        <v>8325</v>
      </c>
      <c r="B8326" s="2" t="s">
        <v>9955</v>
      </c>
      <c r="C8326" s="2">
        <f>YEAR(Data!$D8326)</f>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2">
        <v>5.3970000000000073</v>
      </c>
    </row>
    <row r="8327" spans="1:22" ht="14.25" customHeight="1">
      <c r="A8327" s="2">
        <v>8326</v>
      </c>
      <c r="B8327" s="2" t="s">
        <v>9955</v>
      </c>
      <c r="C8327" s="2">
        <f>YEAR(Data!$D8327)</f>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2">
        <v>13.857900000000008</v>
      </c>
    </row>
    <row r="8328" spans="1:22" ht="14.25" customHeight="1">
      <c r="A8328" s="2">
        <v>8327</v>
      </c>
      <c r="B8328" s="2" t="s">
        <v>9956</v>
      </c>
      <c r="C8328" s="2">
        <f>YEAR(Data!$D8328)</f>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2.8639999999999994</v>
      </c>
      <c r="T8328" s="2">
        <v>4</v>
      </c>
      <c r="U8328" s="2">
        <v>0.8</v>
      </c>
      <c r="V8328" s="2">
        <v>-4.5824000000000016</v>
      </c>
    </row>
    <row r="8329" spans="1:22" ht="14.25" customHeight="1">
      <c r="A8329" s="2">
        <v>8328</v>
      </c>
      <c r="B8329" s="2" t="s">
        <v>9956</v>
      </c>
      <c r="C8329" s="2">
        <f>YEAR(Data!$D8329)</f>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94.191999999999979</v>
      </c>
      <c r="T8329" s="2">
        <v>7</v>
      </c>
      <c r="U8329" s="2">
        <v>0.8</v>
      </c>
      <c r="V8329" s="2">
        <v>-164.83600000000007</v>
      </c>
    </row>
    <row r="8330" spans="1:22" ht="14.25" customHeight="1">
      <c r="A8330" s="2">
        <v>8329</v>
      </c>
      <c r="B8330" s="2" t="s">
        <v>9957</v>
      </c>
      <c r="C8330" s="2">
        <f>YEAR(Data!$D8330)</f>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2">
        <v>68.975999999999999</v>
      </c>
    </row>
    <row r="8331" spans="1:22" ht="14.25" customHeight="1">
      <c r="A8331" s="2">
        <v>8330</v>
      </c>
      <c r="B8331" s="2" t="s">
        <v>9957</v>
      </c>
      <c r="C8331" s="2">
        <f>YEAR(Data!$D8331)</f>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2">
        <v>3.1104000000000003</v>
      </c>
    </row>
    <row r="8332" spans="1:22" ht="14.25" customHeight="1">
      <c r="A8332" s="2">
        <v>8331</v>
      </c>
      <c r="B8332" s="2" t="s">
        <v>9958</v>
      </c>
      <c r="C8332" s="2">
        <f>YEAR(Data!$D8332)</f>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2">
        <v>2.5215999999999994</v>
      </c>
    </row>
    <row r="8333" spans="1:22" ht="14.25" customHeight="1">
      <c r="A8333" s="2">
        <v>8332</v>
      </c>
      <c r="B8333" s="2" t="s">
        <v>9961</v>
      </c>
      <c r="C8333" s="2">
        <f>YEAR(Data!$D8333)</f>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2">
        <v>3.3629999999999995</v>
      </c>
    </row>
    <row r="8334" spans="1:22" ht="14.25" customHeight="1">
      <c r="A8334" s="2">
        <v>8333</v>
      </c>
      <c r="B8334" s="2" t="s">
        <v>9961</v>
      </c>
      <c r="C8334" s="2">
        <f>YEAR(Data!$D8334)</f>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354.90000000000003</v>
      </c>
      <c r="T8334" s="2">
        <v>5</v>
      </c>
      <c r="U8334" s="2">
        <v>0</v>
      </c>
      <c r="V8334" s="2">
        <v>88.725000000000023</v>
      </c>
    </row>
    <row r="8335" spans="1:22" ht="14.25" customHeight="1">
      <c r="A8335" s="2">
        <v>8334</v>
      </c>
      <c r="B8335" s="2" t="s">
        <v>9961</v>
      </c>
      <c r="C8335" s="2">
        <f>YEAR(Data!$D8335)</f>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2">
        <v>8.7906000000000013</v>
      </c>
    </row>
    <row r="8336" spans="1:22" ht="14.25" customHeight="1">
      <c r="A8336" s="2">
        <v>8335</v>
      </c>
      <c r="B8336" s="2" t="s">
        <v>9961</v>
      </c>
      <c r="C8336" s="2">
        <f>YEAR(Data!$D8336)</f>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2">
        <v>23.309999999999995</v>
      </c>
    </row>
    <row r="8337" spans="1:22" ht="14.25" customHeight="1">
      <c r="A8337" s="2">
        <v>8336</v>
      </c>
      <c r="B8337" s="2" t="s">
        <v>9963</v>
      </c>
      <c r="C8337" s="2">
        <f>YEAR(Data!$D8337)</f>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2">
        <v>149.76</v>
      </c>
    </row>
    <row r="8338" spans="1:22" ht="14.25" customHeight="1">
      <c r="A8338" s="2">
        <v>8337</v>
      </c>
      <c r="B8338" s="2" t="s">
        <v>9964</v>
      </c>
      <c r="C8338" s="2">
        <f>YEAR(Data!$D8338)</f>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2">
        <v>3.157</v>
      </c>
    </row>
    <row r="8339" spans="1:22" ht="14.25" customHeight="1">
      <c r="A8339" s="2">
        <v>8338</v>
      </c>
      <c r="B8339" s="2" t="s">
        <v>9967</v>
      </c>
      <c r="C8339" s="2">
        <f>YEAR(Data!$D8339)</f>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2">
        <v>11.720800000000001</v>
      </c>
    </row>
    <row r="8340" spans="1:22" ht="14.25" customHeight="1">
      <c r="A8340" s="2">
        <v>8339</v>
      </c>
      <c r="B8340" s="2" t="s">
        <v>9967</v>
      </c>
      <c r="C8340" s="2">
        <f>YEAR(Data!$D8340)</f>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2">
        <v>184.26</v>
      </c>
    </row>
    <row r="8341" spans="1:22" ht="14.25" customHeight="1">
      <c r="A8341" s="2">
        <v>8340</v>
      </c>
      <c r="B8341" s="2" t="s">
        <v>9968</v>
      </c>
      <c r="C8341" s="2">
        <f>YEAR(Data!$D8341)</f>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436.70400000000006</v>
      </c>
      <c r="T8341" s="2">
        <v>6</v>
      </c>
      <c r="U8341" s="2">
        <v>0.2</v>
      </c>
      <c r="V8341" s="2">
        <v>-38.211600000000033</v>
      </c>
    </row>
    <row r="8342" spans="1:22" ht="14.25" customHeight="1">
      <c r="A8342" s="2">
        <v>8341</v>
      </c>
      <c r="B8342" s="2" t="s">
        <v>9969</v>
      </c>
      <c r="C8342" s="2">
        <f>YEAR(Data!$D8342)</f>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32.400000000000006</v>
      </c>
      <c r="T8342" s="2">
        <v>5</v>
      </c>
      <c r="U8342" s="2">
        <v>0</v>
      </c>
      <c r="V8342" s="2">
        <v>15.552000000000001</v>
      </c>
    </row>
    <row r="8343" spans="1:22" ht="14.25" customHeight="1">
      <c r="A8343" s="2">
        <v>8342</v>
      </c>
      <c r="B8343" s="2" t="s">
        <v>9970</v>
      </c>
      <c r="C8343" s="2">
        <f>YEAR(Data!$D8343)</f>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2">
        <v>16.588799999999999</v>
      </c>
    </row>
    <row r="8344" spans="1:22" ht="14.25" customHeight="1">
      <c r="A8344" s="2">
        <v>8343</v>
      </c>
      <c r="B8344" s="2" t="s">
        <v>9971</v>
      </c>
      <c r="C8344" s="2">
        <f>YEAR(Data!$D8344)</f>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2">
        <v>19.807200000000002</v>
      </c>
    </row>
    <row r="8345" spans="1:22" ht="14.25" customHeight="1">
      <c r="A8345" s="2">
        <v>8344</v>
      </c>
      <c r="B8345" s="2" t="s">
        <v>9972</v>
      </c>
      <c r="C8345" s="2">
        <f>YEAR(Data!$D8345)</f>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59.20000000000001</v>
      </c>
      <c r="T8345" s="2">
        <v>5</v>
      </c>
      <c r="U8345" s="2">
        <v>0.2</v>
      </c>
      <c r="V8345" s="2">
        <v>22.199999999999996</v>
      </c>
    </row>
    <row r="8346" spans="1:22" ht="14.25" customHeight="1">
      <c r="A8346" s="2">
        <v>8345</v>
      </c>
      <c r="B8346" s="2" t="s">
        <v>9972</v>
      </c>
      <c r="C8346" s="2">
        <f>YEAR(Data!$D8346)</f>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32.952000000000005</v>
      </c>
      <c r="T8346" s="2">
        <v>3</v>
      </c>
      <c r="U8346" s="2">
        <v>0.2</v>
      </c>
      <c r="V8346" s="2">
        <v>6.5903999999999989</v>
      </c>
    </row>
    <row r="8347" spans="1:22" ht="14.25" customHeight="1">
      <c r="A8347" s="2">
        <v>8346</v>
      </c>
      <c r="B8347" s="2" t="s">
        <v>9972</v>
      </c>
      <c r="C8347" s="2">
        <f>YEAR(Data!$D8347)</f>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2">
        <v>-10.918799999999983</v>
      </c>
    </row>
    <row r="8348" spans="1:22" ht="14.25" customHeight="1">
      <c r="A8348" s="2">
        <v>8347</v>
      </c>
      <c r="B8348" s="2" t="s">
        <v>9973</v>
      </c>
      <c r="C8348" s="2">
        <f>YEAR(Data!$D8348)</f>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31.400000000000002</v>
      </c>
      <c r="T8348" s="2">
        <v>5</v>
      </c>
      <c r="U8348" s="2">
        <v>0</v>
      </c>
      <c r="V8348" s="2">
        <v>13.188000000000002</v>
      </c>
    </row>
    <row r="8349" spans="1:22" ht="14.25" customHeight="1">
      <c r="A8349" s="2">
        <v>8348</v>
      </c>
      <c r="B8349" s="2" t="s">
        <v>9973</v>
      </c>
      <c r="C8349" s="2">
        <f>YEAR(Data!$D8349)</f>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2">
        <v>3.7920000000000007</v>
      </c>
    </row>
    <row r="8350" spans="1:22" ht="14.25" customHeight="1">
      <c r="A8350" s="2">
        <v>8349</v>
      </c>
      <c r="B8350" s="2" t="s">
        <v>9973</v>
      </c>
      <c r="C8350" s="2">
        <f>YEAR(Data!$D8350)</f>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2">
        <v>58.66</v>
      </c>
    </row>
    <row r="8351" spans="1:22" ht="14.25" customHeight="1">
      <c r="A8351" s="2">
        <v>8350</v>
      </c>
      <c r="B8351" s="2" t="s">
        <v>9973</v>
      </c>
      <c r="C8351" s="2">
        <f>YEAR(Data!$D8351)</f>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2">
        <v>10.449000000000002</v>
      </c>
    </row>
    <row r="8352" spans="1:22" ht="14.25" customHeight="1">
      <c r="A8352" s="2">
        <v>8351</v>
      </c>
      <c r="B8352" s="2" t="s">
        <v>9973</v>
      </c>
      <c r="C8352" s="2">
        <f>YEAR(Data!$D8352)</f>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2">
        <v>3.1104000000000003</v>
      </c>
    </row>
    <row r="8353" spans="1:22" ht="14.25" customHeight="1">
      <c r="A8353" s="2">
        <v>8352</v>
      </c>
      <c r="B8353" s="2" t="s">
        <v>9974</v>
      </c>
      <c r="C8353" s="2">
        <f>YEAR(Data!$D8353)</f>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2">
        <v>7.3008000000000006</v>
      </c>
    </row>
    <row r="8354" spans="1:22" ht="14.25" customHeight="1">
      <c r="A8354" s="2">
        <v>8353</v>
      </c>
      <c r="B8354" s="2" t="s">
        <v>9974</v>
      </c>
      <c r="C8354" s="2">
        <f>YEAR(Data!$D8354)</f>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2">
        <v>-17.591999999999992</v>
      </c>
    </row>
    <row r="8355" spans="1:22" ht="14.25" customHeight="1">
      <c r="A8355" s="2">
        <v>8354</v>
      </c>
      <c r="B8355" s="2" t="s">
        <v>9974</v>
      </c>
      <c r="C8355" s="2">
        <f>YEAR(Data!$D8355)</f>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373.46999999999991</v>
      </c>
      <c r="T8355" s="2">
        <v>5</v>
      </c>
      <c r="U8355" s="2">
        <v>0.4</v>
      </c>
      <c r="V8355" s="2">
        <v>-112.041</v>
      </c>
    </row>
    <row r="8356" spans="1:22" ht="14.25" customHeight="1">
      <c r="A8356" s="2">
        <v>8355</v>
      </c>
      <c r="B8356" s="2" t="s">
        <v>9974</v>
      </c>
      <c r="C8356" s="2">
        <f>YEAR(Data!$D8356)</f>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2">
        <v>-44.94</v>
      </c>
    </row>
    <row r="8357" spans="1:22" ht="14.25" customHeight="1">
      <c r="A8357" s="2">
        <v>8356</v>
      </c>
      <c r="B8357" s="2" t="s">
        <v>9974</v>
      </c>
      <c r="C8357" s="2">
        <f>YEAR(Data!$D8357)</f>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2">
        <v>2.8</v>
      </c>
    </row>
    <row r="8358" spans="1:22" ht="14.25" customHeight="1">
      <c r="A8358" s="2">
        <v>8357</v>
      </c>
      <c r="B8358" s="2" t="s">
        <v>9975</v>
      </c>
      <c r="C8358" s="2">
        <f>YEAR(Data!$D8358)</f>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2">
        <v>41.038800000000002</v>
      </c>
    </row>
    <row r="8359" spans="1:22" ht="14.25" customHeight="1">
      <c r="A8359" s="2">
        <v>8358</v>
      </c>
      <c r="B8359" s="2" t="s">
        <v>9976</v>
      </c>
      <c r="C8359" s="2">
        <f>YEAR(Data!$D8359)</f>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2">
        <v>24.382400000000001</v>
      </c>
    </row>
    <row r="8360" spans="1:22" ht="14.25" customHeight="1">
      <c r="A8360" s="2">
        <v>8359</v>
      </c>
      <c r="B8360" s="2" t="s">
        <v>9976</v>
      </c>
      <c r="C8360" s="2">
        <f>YEAR(Data!$D8360)</f>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2">
        <v>9.2386000000000053</v>
      </c>
    </row>
    <row r="8361" spans="1:22" ht="14.25" customHeight="1">
      <c r="A8361" s="2">
        <v>8360</v>
      </c>
      <c r="B8361" s="2" t="s">
        <v>9976</v>
      </c>
      <c r="C8361" s="2">
        <f>YEAR(Data!$D8361)</f>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2">
        <v>91.32480000000001</v>
      </c>
    </row>
    <row r="8362" spans="1:22" ht="14.25" customHeight="1">
      <c r="A8362" s="2">
        <v>8361</v>
      </c>
      <c r="B8362" s="2" t="s">
        <v>9977</v>
      </c>
      <c r="C8362" s="2">
        <f>YEAR(Data!$D8362)</f>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2">
        <v>3.9679999999999964</v>
      </c>
    </row>
    <row r="8363" spans="1:22" ht="14.25" customHeight="1">
      <c r="A8363" s="2">
        <v>8362</v>
      </c>
      <c r="B8363" s="2" t="s">
        <v>9977</v>
      </c>
      <c r="C8363" s="2">
        <f>YEAR(Data!$D8363)</f>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5.4319999999999986</v>
      </c>
      <c r="T8363" s="2">
        <v>2</v>
      </c>
      <c r="U8363" s="2">
        <v>0.8</v>
      </c>
      <c r="V8363" s="2">
        <v>-13.580000000000002</v>
      </c>
    </row>
    <row r="8364" spans="1:22" ht="14.25" customHeight="1">
      <c r="A8364" s="2">
        <v>8363</v>
      </c>
      <c r="B8364" s="2" t="s">
        <v>9977</v>
      </c>
      <c r="C8364" s="2">
        <f>YEAR(Data!$D8364)</f>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913.43000000000006</v>
      </c>
      <c r="T8364" s="2">
        <v>5</v>
      </c>
      <c r="U8364" s="2">
        <v>0.3</v>
      </c>
      <c r="V8364" s="2">
        <v>-169.63700000000009</v>
      </c>
    </row>
    <row r="8365" spans="1:22" ht="14.25" customHeight="1">
      <c r="A8365" s="2">
        <v>8364</v>
      </c>
      <c r="B8365" s="2" t="s">
        <v>9977</v>
      </c>
      <c r="C8365" s="2">
        <f>YEAR(Data!$D8365)</f>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2">
        <v>27.910800000000009</v>
      </c>
    </row>
    <row r="8366" spans="1:22" ht="14.25" customHeight="1">
      <c r="A8366" s="2">
        <v>8365</v>
      </c>
      <c r="B8366" s="2" t="s">
        <v>9978</v>
      </c>
      <c r="C8366" s="2">
        <f>YEAR(Data!$D8366)</f>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2">
        <v>84.598199999999878</v>
      </c>
    </row>
    <row r="8367" spans="1:22" ht="14.25" customHeight="1">
      <c r="A8367" s="2">
        <v>8366</v>
      </c>
      <c r="B8367" s="2" t="s">
        <v>9980</v>
      </c>
      <c r="C8367" s="2">
        <f>YEAR(Data!$D8367)</f>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60.476800000000026</v>
      </c>
    </row>
    <row r="8368" spans="1:22" ht="14.25" customHeight="1">
      <c r="A8368" s="2">
        <v>8367</v>
      </c>
      <c r="B8368" s="2" t="s">
        <v>9981</v>
      </c>
      <c r="C8368" s="2">
        <f>YEAR(Data!$D8368)</f>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2">
        <v>7.3872</v>
      </c>
    </row>
    <row r="8369" spans="1:22" ht="14.25" customHeight="1">
      <c r="A8369" s="2">
        <v>8368</v>
      </c>
      <c r="B8369" s="2" t="s">
        <v>9981</v>
      </c>
      <c r="C8369" s="2">
        <f>YEAR(Data!$D8369)</f>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2">
        <v>9.663199999999998</v>
      </c>
    </row>
    <row r="8370" spans="1:22" ht="14.25" customHeight="1">
      <c r="A8370" s="2">
        <v>8369</v>
      </c>
      <c r="B8370" s="2" t="s">
        <v>9981</v>
      </c>
      <c r="C8370" s="2">
        <f>YEAR(Data!$D8370)</f>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83.920000000000016</v>
      </c>
      <c r="T8370" s="2">
        <v>5</v>
      </c>
      <c r="U8370" s="2">
        <v>0.2</v>
      </c>
      <c r="V8370" s="2">
        <v>31.47</v>
      </c>
    </row>
    <row r="8371" spans="1:22" ht="14.25" customHeight="1">
      <c r="A8371" s="2">
        <v>8370</v>
      </c>
      <c r="B8371" s="2" t="s">
        <v>9984</v>
      </c>
      <c r="C8371" s="2">
        <f>YEAR(Data!$D8371)</f>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2">
        <v>33.851700000000051</v>
      </c>
    </row>
    <row r="8372" spans="1:22" ht="14.25" customHeight="1">
      <c r="A8372" s="2">
        <v>8371</v>
      </c>
      <c r="B8372" s="2" t="s">
        <v>9985</v>
      </c>
      <c r="C8372" s="2">
        <f>YEAR(Data!$D8372)</f>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2">
        <v>21.293999999999993</v>
      </c>
    </row>
    <row r="8373" spans="1:22" ht="14.25" customHeight="1">
      <c r="A8373" s="2">
        <v>8372</v>
      </c>
      <c r="B8373" s="2" t="s">
        <v>9986</v>
      </c>
      <c r="C8373" s="2">
        <f>YEAR(Data!$D8373)</f>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4.9839999999999991</v>
      </c>
      <c r="T8373" s="2">
        <v>1</v>
      </c>
      <c r="U8373" s="2">
        <v>0.8</v>
      </c>
      <c r="V8373" s="2">
        <v>-8.472800000000003</v>
      </c>
    </row>
    <row r="8374" spans="1:22" ht="14.25" customHeight="1">
      <c r="A8374" s="2">
        <v>8373</v>
      </c>
      <c r="B8374" s="2" t="s">
        <v>9987</v>
      </c>
      <c r="C8374" s="2">
        <f>YEAR(Data!$D8374)</f>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2">
        <v>33.726600000000005</v>
      </c>
    </row>
    <row r="8375" spans="1:22" ht="14.25" customHeight="1">
      <c r="A8375" s="2">
        <v>8374</v>
      </c>
      <c r="B8375" s="2" t="s">
        <v>9988</v>
      </c>
      <c r="C8375" s="2">
        <f>YEAR(Data!$D8375)</f>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2">
        <v>4.4610000000000021</v>
      </c>
    </row>
    <row r="8376" spans="1:22" ht="14.25" customHeight="1">
      <c r="A8376" s="2">
        <v>8375</v>
      </c>
      <c r="B8376" s="2" t="s">
        <v>9989</v>
      </c>
      <c r="C8376" s="2">
        <f>YEAR(Data!$D8376)</f>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2">
        <v>23.587200000000003</v>
      </c>
    </row>
    <row r="8377" spans="1:22" ht="14.25" customHeight="1">
      <c r="A8377" s="2">
        <v>8376</v>
      </c>
      <c r="B8377" s="2" t="s">
        <v>9989</v>
      </c>
      <c r="C8377" s="2">
        <f>YEAR(Data!$D8377)</f>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2">
        <v>17.549999999999994</v>
      </c>
    </row>
    <row r="8378" spans="1:22" ht="14.25" customHeight="1">
      <c r="A8378" s="2">
        <v>8377</v>
      </c>
      <c r="B8378" s="2" t="s">
        <v>9990</v>
      </c>
      <c r="C8378" s="2">
        <f>YEAR(Data!$D8378)</f>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2">
        <v>8.0479999999999983</v>
      </c>
    </row>
    <row r="8379" spans="1:22" ht="14.25" customHeight="1">
      <c r="A8379" s="2">
        <v>8378</v>
      </c>
      <c r="B8379" s="2" t="s">
        <v>9991</v>
      </c>
      <c r="C8379" s="2">
        <f>YEAR(Data!$D8379)</f>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2">
        <v>-14.576399999999996</v>
      </c>
    </row>
    <row r="8380" spans="1:22" ht="14.25" customHeight="1">
      <c r="A8380" s="2">
        <v>8379</v>
      </c>
      <c r="B8380" s="2" t="s">
        <v>9991</v>
      </c>
      <c r="C8380" s="2">
        <f>YEAR(Data!$D8380)</f>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15.552000000000003</v>
      </c>
      <c r="T8380" s="2">
        <v>3</v>
      </c>
      <c r="U8380" s="2">
        <v>0.2</v>
      </c>
      <c r="V8380" s="2">
        <v>5.6375999999999999</v>
      </c>
    </row>
    <row r="8381" spans="1:22" ht="14.25" customHeight="1">
      <c r="A8381" s="2">
        <v>8380</v>
      </c>
      <c r="B8381" s="2" t="s">
        <v>9991</v>
      </c>
      <c r="C8381" s="2">
        <f>YEAR(Data!$D8381)</f>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223.88799999999998</v>
      </c>
      <c r="T8381" s="2">
        <v>7</v>
      </c>
      <c r="U8381" s="2">
        <v>0.2</v>
      </c>
      <c r="V8381" s="2">
        <v>69.964999999999975</v>
      </c>
    </row>
    <row r="8382" spans="1:22" ht="14.25" customHeight="1">
      <c r="A8382" s="2">
        <v>8381</v>
      </c>
      <c r="B8382" s="2" t="s">
        <v>9992</v>
      </c>
      <c r="C8382" s="2">
        <f>YEAR(Data!$D8382)</f>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2">
        <v>3.4049999999999994</v>
      </c>
    </row>
    <row r="8383" spans="1:22" ht="14.25" customHeight="1">
      <c r="A8383" s="2">
        <v>8382</v>
      </c>
      <c r="B8383" s="2" t="s">
        <v>9993</v>
      </c>
      <c r="C8383" s="2">
        <f>YEAR(Data!$D8383)</f>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2">
        <v>-20.136200000000006</v>
      </c>
    </row>
    <row r="8384" spans="1:22" ht="14.25" customHeight="1">
      <c r="A8384" s="2">
        <v>8383</v>
      </c>
      <c r="B8384" s="2" t="s">
        <v>9994</v>
      </c>
      <c r="C8384" s="2">
        <f>YEAR(Data!$D8384)</f>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241.49999999999997</v>
      </c>
      <c r="T8384" s="2">
        <v>4</v>
      </c>
      <c r="U8384" s="2">
        <v>0.3</v>
      </c>
      <c r="V8384" s="2">
        <v>0</v>
      </c>
    </row>
    <row r="8385" spans="1:22" ht="14.25" customHeight="1">
      <c r="A8385" s="2">
        <v>8384</v>
      </c>
      <c r="B8385" s="2" t="s">
        <v>9995</v>
      </c>
      <c r="C8385" s="2">
        <f>YEAR(Data!$D8385)</f>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2">
        <v>14.992499999999996</v>
      </c>
    </row>
    <row r="8386" spans="1:22" ht="14.25" customHeight="1">
      <c r="A8386" s="2">
        <v>8385</v>
      </c>
      <c r="B8386" s="2" t="s">
        <v>9995</v>
      </c>
      <c r="C8386" s="2">
        <f>YEAR(Data!$D8386)</f>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2">
        <v>6.4127999999999998</v>
      </c>
    </row>
    <row r="8387" spans="1:22" ht="14.25" customHeight="1">
      <c r="A8387" s="2">
        <v>8386</v>
      </c>
      <c r="B8387" s="2" t="s">
        <v>9997</v>
      </c>
      <c r="C8387" s="2">
        <f>YEAR(Data!$D8387)</f>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2">
        <v>4.1327999999999996</v>
      </c>
    </row>
    <row r="8388" spans="1:22" ht="14.25" customHeight="1">
      <c r="A8388" s="2">
        <v>8387</v>
      </c>
      <c r="B8388" s="2" t="s">
        <v>9998</v>
      </c>
      <c r="C8388" s="2">
        <f>YEAR(Data!$D8388)</f>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2">
        <v>2.4359999999999999</v>
      </c>
    </row>
    <row r="8389" spans="1:22" ht="14.25" customHeight="1">
      <c r="A8389" s="2">
        <v>8388</v>
      </c>
      <c r="B8389" s="2" t="s">
        <v>9998</v>
      </c>
      <c r="C8389" s="2">
        <f>YEAR(Data!$D8389)</f>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2">
        <v>21.714000000000002</v>
      </c>
    </row>
    <row r="8390" spans="1:22" ht="14.25" customHeight="1">
      <c r="A8390" s="2">
        <v>8389</v>
      </c>
      <c r="B8390" s="2" t="s">
        <v>9999</v>
      </c>
      <c r="C8390" s="2">
        <f>YEAR(Data!$D8390)</f>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2">
        <v>22.074799999999996</v>
      </c>
    </row>
    <row r="8391" spans="1:22" ht="14.25" customHeight="1">
      <c r="A8391" s="2">
        <v>8390</v>
      </c>
      <c r="B8391" s="2" t="s">
        <v>10000</v>
      </c>
      <c r="C8391" s="2">
        <f>YEAR(Data!$D8391)</f>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2">
        <v>6.2291999999999996</v>
      </c>
    </row>
    <row r="8392" spans="1:22" ht="14.25" customHeight="1">
      <c r="A8392" s="2">
        <v>8391</v>
      </c>
      <c r="B8392" s="2" t="s">
        <v>10001</v>
      </c>
      <c r="C8392" s="2">
        <f>YEAR(Data!$D8392)</f>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2">
        <v>5.7623999999999995</v>
      </c>
    </row>
    <row r="8393" spans="1:22" ht="14.25" customHeight="1">
      <c r="A8393" s="2">
        <v>8392</v>
      </c>
      <c r="B8393" s="2" t="s">
        <v>10002</v>
      </c>
      <c r="C8393" s="2">
        <f>YEAR(Data!$D8393)</f>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2">
        <v>9.8856000000000002</v>
      </c>
    </row>
    <row r="8394" spans="1:22" ht="14.25" customHeight="1">
      <c r="A8394" s="2">
        <v>8393</v>
      </c>
      <c r="B8394" s="2" t="s">
        <v>10004</v>
      </c>
      <c r="C8394" s="2">
        <f>YEAR(Data!$D8394)</f>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2">
        <v>35.864399999999996</v>
      </c>
    </row>
    <row r="8395" spans="1:22" ht="14.25" customHeight="1">
      <c r="A8395" s="2">
        <v>8394</v>
      </c>
      <c r="B8395" s="2" t="s">
        <v>10004</v>
      </c>
      <c r="C8395" s="2">
        <f>YEAR(Data!$D8395)</f>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2">
        <v>48.906000000000006</v>
      </c>
    </row>
    <row r="8396" spans="1:22" ht="14.25" customHeight="1">
      <c r="A8396" s="2">
        <v>8395</v>
      </c>
      <c r="B8396" s="2" t="s">
        <v>10004</v>
      </c>
      <c r="C8396" s="2">
        <f>YEAR(Data!$D8396)</f>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901.94999999999993</v>
      </c>
      <c r="T8396" s="2">
        <v>3</v>
      </c>
      <c r="U8396" s="2">
        <v>0</v>
      </c>
      <c r="V8396" s="2">
        <v>297.64349999999996</v>
      </c>
    </row>
    <row r="8397" spans="1:22" ht="14.25" customHeight="1">
      <c r="A8397" s="2">
        <v>8396</v>
      </c>
      <c r="B8397" s="2" t="s">
        <v>10004</v>
      </c>
      <c r="C8397" s="2">
        <f>YEAR(Data!$D8397)</f>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366.00899999999996</v>
      </c>
      <c r="T8397" s="2">
        <v>3</v>
      </c>
      <c r="U8397" s="2">
        <v>0.3</v>
      </c>
      <c r="V8397" s="2">
        <v>-47.058300000000003</v>
      </c>
    </row>
    <row r="8398" spans="1:22" ht="14.25" customHeight="1">
      <c r="A8398" s="2">
        <v>8397</v>
      </c>
      <c r="B8398" s="2" t="s">
        <v>10005</v>
      </c>
      <c r="C8398" s="2">
        <f>YEAR(Data!$D8398)</f>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2">
        <v>108.74079999999998</v>
      </c>
    </row>
    <row r="8399" spans="1:22" ht="14.25" customHeight="1">
      <c r="A8399" s="2">
        <v>8398</v>
      </c>
      <c r="B8399" s="2" t="s">
        <v>10006</v>
      </c>
      <c r="C8399" s="2">
        <f>YEAR(Data!$D8399)</f>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7.6799999999999979</v>
      </c>
      <c r="T8399" s="2">
        <v>5</v>
      </c>
      <c r="U8399" s="2">
        <v>0.8</v>
      </c>
      <c r="V8399" s="2">
        <v>-11.52</v>
      </c>
    </row>
    <row r="8400" spans="1:22" ht="14.25" customHeight="1">
      <c r="A8400" s="2">
        <v>8399</v>
      </c>
      <c r="B8400" s="2" t="s">
        <v>10007</v>
      </c>
      <c r="C8400" s="2">
        <f>YEAR(Data!$D8400)</f>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155.37199999999999</v>
      </c>
      <c r="T8400" s="2">
        <v>2</v>
      </c>
      <c r="U8400" s="2">
        <v>0.3</v>
      </c>
      <c r="V8400" s="2">
        <v>-35.513599999999997</v>
      </c>
    </row>
    <row r="8401" spans="1:22" ht="14.25" customHeight="1">
      <c r="A8401" s="2">
        <v>8400</v>
      </c>
      <c r="B8401" s="2" t="s">
        <v>10008</v>
      </c>
      <c r="C8401" s="2">
        <f>YEAR(Data!$D8401)</f>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2">
        <v>0.80579999999999963</v>
      </c>
    </row>
    <row r="8402" spans="1:22" ht="14.25" customHeight="1">
      <c r="A8402" s="2">
        <v>8401</v>
      </c>
      <c r="B8402" s="2" t="s">
        <v>10009</v>
      </c>
      <c r="C8402" s="2">
        <f>YEAR(Data!$D8402)</f>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232.40000000000003</v>
      </c>
      <c r="T8402" s="2">
        <v>5</v>
      </c>
      <c r="U8402" s="2">
        <v>0.2</v>
      </c>
      <c r="V8402" s="2">
        <v>78.434999999999988</v>
      </c>
    </row>
    <row r="8403" spans="1:22" ht="14.25" customHeight="1">
      <c r="A8403" s="2">
        <v>8402</v>
      </c>
      <c r="B8403" s="2" t="s">
        <v>10009</v>
      </c>
      <c r="C8403" s="2">
        <f>YEAR(Data!$D8403)</f>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2">
        <v>12.805799999999994</v>
      </c>
    </row>
    <row r="8404" spans="1:22" ht="14.25" customHeight="1">
      <c r="A8404" s="2">
        <v>8403</v>
      </c>
      <c r="B8404" s="2" t="s">
        <v>10009</v>
      </c>
      <c r="C8404" s="2">
        <f>YEAR(Data!$D8404)</f>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2">
        <v>11.113199999999999</v>
      </c>
    </row>
    <row r="8405" spans="1:22" ht="14.25" customHeight="1">
      <c r="A8405" s="2">
        <v>8404</v>
      </c>
      <c r="B8405" s="2" t="s">
        <v>10010</v>
      </c>
      <c r="C8405" s="2">
        <f>YEAR(Data!$D8405)</f>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2">
        <v>48.539199999999994</v>
      </c>
    </row>
    <row r="8406" spans="1:22" ht="14.25" customHeight="1">
      <c r="A8406" s="2">
        <v>8405</v>
      </c>
      <c r="B8406" s="2" t="s">
        <v>10011</v>
      </c>
      <c r="C8406" s="2">
        <f>YEAR(Data!$D8406)</f>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2">
        <v>5.8743999999999943</v>
      </c>
    </row>
    <row r="8407" spans="1:22" ht="14.25" customHeight="1">
      <c r="A8407" s="2">
        <v>8406</v>
      </c>
      <c r="B8407" s="2" t="s">
        <v>10011</v>
      </c>
      <c r="C8407" s="2">
        <f>YEAR(Data!$D8407)</f>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2">
        <v>58.179000000000002</v>
      </c>
    </row>
    <row r="8408" spans="1:22" ht="14.25" customHeight="1">
      <c r="A8408" s="2">
        <v>8407</v>
      </c>
      <c r="B8408" s="2" t="s">
        <v>10011</v>
      </c>
      <c r="C8408" s="2">
        <f>YEAR(Data!$D8408)</f>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2">
        <v>9.1953999999999994</v>
      </c>
    </row>
    <row r="8409" spans="1:22" ht="14.25" customHeight="1">
      <c r="A8409" s="2">
        <v>8408</v>
      </c>
      <c r="B8409" s="2" t="s">
        <v>10011</v>
      </c>
      <c r="C8409" s="2">
        <f>YEAR(Data!$D8409)</f>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2">
        <v>8.6729999999999983</v>
      </c>
    </row>
    <row r="8410" spans="1:22" ht="14.25" customHeight="1">
      <c r="A8410" s="2">
        <v>8409</v>
      </c>
      <c r="B8410" s="2" t="s">
        <v>10011</v>
      </c>
      <c r="C8410" s="2">
        <f>YEAR(Data!$D8410)</f>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174.95000000000002</v>
      </c>
      <c r="T8410" s="2">
        <v>5</v>
      </c>
      <c r="U8410" s="2">
        <v>0</v>
      </c>
      <c r="V8410" s="2">
        <v>45.487000000000002</v>
      </c>
    </row>
    <row r="8411" spans="1:22" ht="14.25" customHeight="1">
      <c r="A8411" s="2">
        <v>8410</v>
      </c>
      <c r="B8411" s="2" t="s">
        <v>10012</v>
      </c>
      <c r="C8411" s="2">
        <f>YEAR(Data!$D8411)</f>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2">
        <v>38.684799999999996</v>
      </c>
    </row>
    <row r="8412" spans="1:22" ht="14.25" customHeight="1">
      <c r="A8412" s="2">
        <v>8411</v>
      </c>
      <c r="B8412" s="2" t="s">
        <v>10013</v>
      </c>
      <c r="C8412" s="2">
        <f>YEAR(Data!$D8412)</f>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2">
        <v>-199.50760000000008</v>
      </c>
    </row>
    <row r="8413" spans="1:22" ht="14.25" customHeight="1">
      <c r="A8413" s="2">
        <v>8412</v>
      </c>
      <c r="B8413" s="2" t="s">
        <v>10014</v>
      </c>
      <c r="C8413" s="2">
        <f>YEAR(Data!$D8413)</f>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2">
        <v>9.1937999999999978</v>
      </c>
    </row>
    <row r="8414" spans="1:22" ht="14.25" customHeight="1">
      <c r="A8414" s="2">
        <v>8413</v>
      </c>
      <c r="B8414" s="2" t="s">
        <v>10015</v>
      </c>
      <c r="C8414" s="2">
        <f>YEAR(Data!$D8414)</f>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2">
        <v>-173.34719999999999</v>
      </c>
    </row>
    <row r="8415" spans="1:22" ht="14.25" customHeight="1">
      <c r="A8415" s="2">
        <v>8414</v>
      </c>
      <c r="B8415" s="2" t="s">
        <v>10016</v>
      </c>
      <c r="C8415" s="2">
        <f>YEAR(Data!$D8415)</f>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51.840000000000011</v>
      </c>
      <c r="T8415" s="2">
        <v>10</v>
      </c>
      <c r="U8415" s="2">
        <v>0.2</v>
      </c>
      <c r="V8415" s="2">
        <v>18.143999999999998</v>
      </c>
    </row>
    <row r="8416" spans="1:22" ht="14.25" customHeight="1">
      <c r="A8416" s="2">
        <v>8415</v>
      </c>
      <c r="B8416" s="2" t="s">
        <v>10016</v>
      </c>
      <c r="C8416" s="2">
        <f>YEAR(Data!$D8416)</f>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165.60000000000002</v>
      </c>
      <c r="T8416" s="2">
        <v>3</v>
      </c>
      <c r="U8416" s="2">
        <v>0.2</v>
      </c>
      <c r="V8416" s="2">
        <v>-6.2100000000000151</v>
      </c>
    </row>
    <row r="8417" spans="1:22" ht="14.25" customHeight="1">
      <c r="A8417" s="2">
        <v>8416</v>
      </c>
      <c r="B8417" s="2" t="s">
        <v>10017</v>
      </c>
      <c r="C8417" s="2">
        <f>YEAR(Data!$D8417)</f>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2">
        <v>49.970399999999991</v>
      </c>
    </row>
    <row r="8418" spans="1:22" ht="14.25" customHeight="1">
      <c r="A8418" s="2">
        <v>8417</v>
      </c>
      <c r="B8418" s="2" t="s">
        <v>10018</v>
      </c>
      <c r="C8418" s="2">
        <f>YEAR(Data!$D8418)</f>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2">
        <v>46.224999999999987</v>
      </c>
    </row>
    <row r="8419" spans="1:22" ht="14.25" customHeight="1">
      <c r="A8419" s="2">
        <v>8418</v>
      </c>
      <c r="B8419" s="2" t="s">
        <v>10018</v>
      </c>
      <c r="C8419" s="2">
        <f>YEAR(Data!$D8419)</f>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26.069999999999993</v>
      </c>
    </row>
    <row r="8420" spans="1:22" ht="14.25" customHeight="1">
      <c r="A8420" s="2">
        <v>8419</v>
      </c>
      <c r="B8420" s="2" t="s">
        <v>10018</v>
      </c>
      <c r="C8420" s="2">
        <f>YEAR(Data!$D8420)</f>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2">
        <v>63.106999999999999</v>
      </c>
    </row>
    <row r="8421" spans="1:22" ht="14.25" customHeight="1">
      <c r="A8421" s="2">
        <v>8420</v>
      </c>
      <c r="B8421" s="2" t="s">
        <v>10018</v>
      </c>
      <c r="C8421" s="2">
        <f>YEAR(Data!$D8421)</f>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2">
        <v>2.6783999999999963</v>
      </c>
    </row>
    <row r="8422" spans="1:22" ht="14.25" customHeight="1">
      <c r="A8422" s="2">
        <v>8421</v>
      </c>
      <c r="B8422" s="2" t="s">
        <v>10018</v>
      </c>
      <c r="C8422" s="2">
        <f>YEAR(Data!$D8422)</f>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2">
        <v>87.991200000000006</v>
      </c>
    </row>
    <row r="8423" spans="1:22" ht="14.25" customHeight="1">
      <c r="A8423" s="2">
        <v>8422</v>
      </c>
      <c r="B8423" s="2" t="s">
        <v>10019</v>
      </c>
      <c r="C8423" s="2">
        <f>YEAR(Data!$D8423)</f>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2">
        <v>4.9500000000000011</v>
      </c>
    </row>
    <row r="8424" spans="1:22" ht="14.25" customHeight="1">
      <c r="A8424" s="2">
        <v>8423</v>
      </c>
      <c r="B8424" s="2" t="s">
        <v>10019</v>
      </c>
      <c r="C8424" s="2">
        <f>YEAR(Data!$D8424)</f>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2">
        <v>8.7710000000000008</v>
      </c>
    </row>
    <row r="8425" spans="1:22" ht="14.25" customHeight="1">
      <c r="A8425" s="2">
        <v>8424</v>
      </c>
      <c r="B8425" s="2" t="s">
        <v>10019</v>
      </c>
      <c r="C8425" s="2">
        <f>YEAR(Data!$D8425)</f>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2">
        <v>17.406400000000001</v>
      </c>
    </row>
    <row r="8426" spans="1:22" ht="14.25" customHeight="1">
      <c r="A8426" s="2">
        <v>8425</v>
      </c>
      <c r="B8426" s="2" t="s">
        <v>10019</v>
      </c>
      <c r="C8426" s="2">
        <f>YEAR(Data!$D8426)</f>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2">
        <v>129.29399999999987</v>
      </c>
    </row>
    <row r="8427" spans="1:22" ht="14.25" customHeight="1">
      <c r="A8427" s="2">
        <v>8426</v>
      </c>
      <c r="B8427" s="2" t="s">
        <v>10020</v>
      </c>
      <c r="C8427" s="2">
        <f>YEAR(Data!$D8427)</f>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18.432000000000002</v>
      </c>
      <c r="T8427" s="2">
        <v>8</v>
      </c>
      <c r="U8427" s="2">
        <v>0.7</v>
      </c>
      <c r="V8427" s="2">
        <v>-12.287999999999997</v>
      </c>
    </row>
    <row r="8428" spans="1:22" ht="14.25" customHeight="1">
      <c r="A8428" s="2">
        <v>8427</v>
      </c>
      <c r="B8428" s="2" t="s">
        <v>10021</v>
      </c>
      <c r="C8428" s="2">
        <f>YEAR(Data!$D8428)</f>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2">
        <v>0.95759999999999978</v>
      </c>
    </row>
    <row r="8429" spans="1:22" ht="14.25" customHeight="1">
      <c r="A8429" s="2">
        <v>8428</v>
      </c>
      <c r="B8429" s="2" t="s">
        <v>10022</v>
      </c>
      <c r="C8429" s="2">
        <f>YEAR(Data!$D8429)</f>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2">
        <v>0.17439999999999944</v>
      </c>
    </row>
    <row r="8430" spans="1:22" ht="14.25" customHeight="1">
      <c r="A8430" s="2">
        <v>8429</v>
      </c>
      <c r="B8430" s="2" t="s">
        <v>10023</v>
      </c>
      <c r="C8430" s="2">
        <f>YEAR(Data!$D8430)</f>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62.352000000000004</v>
      </c>
      <c r="T8430" s="2">
        <v>6</v>
      </c>
      <c r="U8430" s="2">
        <v>0.2</v>
      </c>
      <c r="V8430" s="2">
        <v>-10.911600000000007</v>
      </c>
    </row>
    <row r="8431" spans="1:22" ht="14.25" customHeight="1">
      <c r="A8431" s="2">
        <v>8430</v>
      </c>
      <c r="B8431" s="2" t="s">
        <v>10024</v>
      </c>
      <c r="C8431" s="2">
        <f>YEAR(Data!$D8431)</f>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2">
        <v>-30.392000000000024</v>
      </c>
    </row>
    <row r="8432" spans="1:22" ht="14.25" customHeight="1">
      <c r="A8432" s="2">
        <v>8431</v>
      </c>
      <c r="B8432" s="2" t="s">
        <v>10025</v>
      </c>
      <c r="C8432" s="2">
        <f>YEAR(Data!$D8432)</f>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2">
        <v>6.4649999999999892</v>
      </c>
    </row>
    <row r="8433" spans="1:22" ht="14.25" customHeight="1">
      <c r="A8433" s="2">
        <v>8432</v>
      </c>
      <c r="B8433" s="2" t="s">
        <v>10026</v>
      </c>
      <c r="C8433" s="2">
        <f>YEAR(Data!$D8433)</f>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274.20000000000005</v>
      </c>
      <c r="T8433" s="2">
        <v>10</v>
      </c>
      <c r="U8433" s="2">
        <v>0</v>
      </c>
      <c r="V8433" s="2">
        <v>112.422</v>
      </c>
    </row>
    <row r="8434" spans="1:22" ht="14.25" customHeight="1">
      <c r="A8434" s="2">
        <v>8433</v>
      </c>
      <c r="B8434" s="2" t="s">
        <v>10027</v>
      </c>
      <c r="C8434" s="2">
        <f>YEAR(Data!$D8434)</f>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2">
        <v>-1.3607999999999998</v>
      </c>
    </row>
    <row r="8435" spans="1:22" ht="14.25" customHeight="1">
      <c r="A8435" s="2">
        <v>8434</v>
      </c>
      <c r="B8435" s="2" t="s">
        <v>10027</v>
      </c>
      <c r="C8435" s="2">
        <f>YEAR(Data!$D8435)</f>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6.8480000000000008</v>
      </c>
      <c r="T8435" s="2">
        <v>2</v>
      </c>
      <c r="U8435" s="2">
        <v>0.2</v>
      </c>
      <c r="V8435" s="2">
        <v>2.1399999999999992</v>
      </c>
    </row>
    <row r="8436" spans="1:22" ht="14.25" customHeight="1">
      <c r="A8436" s="2">
        <v>8435</v>
      </c>
      <c r="B8436" s="2" t="s">
        <v>10027</v>
      </c>
      <c r="C8436" s="2">
        <f>YEAR(Data!$D8436)</f>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2">
        <v>-6.7230000000000008</v>
      </c>
    </row>
    <row r="8437" spans="1:22" ht="14.25" customHeight="1">
      <c r="A8437" s="2">
        <v>8436</v>
      </c>
      <c r="B8437" s="2" t="s">
        <v>10027</v>
      </c>
      <c r="C8437" s="2">
        <f>YEAR(Data!$D8437)</f>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8.5519999999999978</v>
      </c>
      <c r="T8437" s="2">
        <v>2</v>
      </c>
      <c r="U8437" s="2">
        <v>0.8</v>
      </c>
      <c r="V8437" s="2">
        <v>-13.683199999999999</v>
      </c>
    </row>
    <row r="8438" spans="1:22" ht="14.25" customHeight="1">
      <c r="A8438" s="2">
        <v>8437</v>
      </c>
      <c r="B8438" s="2" t="s">
        <v>10028</v>
      </c>
      <c r="C8438" s="2">
        <f>YEAR(Data!$D8438)</f>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2">
        <v>16.524199999999997</v>
      </c>
    </row>
    <row r="8439" spans="1:22" ht="14.25" customHeight="1">
      <c r="A8439" s="2">
        <v>8438</v>
      </c>
      <c r="B8439" s="2" t="s">
        <v>10029</v>
      </c>
      <c r="C8439" s="2">
        <f>YEAR(Data!$D8439)</f>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2">
        <v>4.4603999999999999</v>
      </c>
    </row>
    <row r="8440" spans="1:22" ht="14.25" customHeight="1">
      <c r="A8440" s="2">
        <v>8439</v>
      </c>
      <c r="B8440" s="2" t="s">
        <v>10030</v>
      </c>
      <c r="C8440" s="2">
        <f>YEAR(Data!$D8440)</f>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2">
        <v>51.359999999999992</v>
      </c>
    </row>
    <row r="8441" spans="1:22" ht="14.25" customHeight="1">
      <c r="A8441" s="2">
        <v>8440</v>
      </c>
      <c r="B8441" s="2" t="s">
        <v>10031</v>
      </c>
      <c r="C8441" s="2">
        <f>YEAR(Data!$D8441)</f>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49.616000000000007</v>
      </c>
      <c r="T8441" s="2">
        <v>2</v>
      </c>
      <c r="U8441" s="2">
        <v>0.2</v>
      </c>
      <c r="V8441" s="2">
        <v>4.9615999999999989</v>
      </c>
    </row>
    <row r="8442" spans="1:22" ht="14.25" customHeight="1">
      <c r="A8442" s="2">
        <v>8441</v>
      </c>
      <c r="B8442" s="2" t="s">
        <v>10032</v>
      </c>
      <c r="C8442" s="2">
        <f>YEAR(Data!$D8442)</f>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10.584000000000001</v>
      </c>
      <c r="T8442" s="2">
        <v>3</v>
      </c>
      <c r="U8442" s="2">
        <v>0.2</v>
      </c>
      <c r="V8442" s="2">
        <v>3.4397999999999995</v>
      </c>
    </row>
    <row r="8443" spans="1:22" ht="14.25" customHeight="1">
      <c r="A8443" s="2">
        <v>8442</v>
      </c>
      <c r="B8443" s="2" t="s">
        <v>10033</v>
      </c>
      <c r="C8443" s="2">
        <f>YEAR(Data!$D8443)</f>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2">
        <v>27.435199999999995</v>
      </c>
    </row>
    <row r="8444" spans="1:22" ht="14.25" customHeight="1">
      <c r="A8444" s="2">
        <v>8443</v>
      </c>
      <c r="B8444" s="2" t="s">
        <v>10034</v>
      </c>
      <c r="C8444" s="2">
        <f>YEAR(Data!$D8444)</f>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2">
        <v>-71.990000000000009</v>
      </c>
    </row>
    <row r="8445" spans="1:22" ht="14.25" customHeight="1">
      <c r="A8445" s="2">
        <v>8444</v>
      </c>
      <c r="B8445" s="2" t="s">
        <v>10034</v>
      </c>
      <c r="C8445" s="2">
        <f>YEAR(Data!$D8445)</f>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2">
        <v>-1.4981999999999998</v>
      </c>
    </row>
    <row r="8446" spans="1:22" ht="14.25" customHeight="1">
      <c r="A8446" s="2">
        <v>8445</v>
      </c>
      <c r="B8446" s="2" t="s">
        <v>10034</v>
      </c>
      <c r="C8446" s="2">
        <f>YEAR(Data!$D8446)</f>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2">
        <v>-12.510300000000008</v>
      </c>
    </row>
    <row r="8447" spans="1:22" ht="14.25" customHeight="1">
      <c r="A8447" s="2">
        <v>8446</v>
      </c>
      <c r="B8447" s="2" t="s">
        <v>10035</v>
      </c>
      <c r="C8447" s="2">
        <f>YEAR(Data!$D8447)</f>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2">
        <v>-13.756799999999984</v>
      </c>
    </row>
    <row r="8448" spans="1:22" ht="14.25" customHeight="1">
      <c r="A8448" s="2">
        <v>8447</v>
      </c>
      <c r="B8448" s="2" t="s">
        <v>10035</v>
      </c>
      <c r="C8448" s="2">
        <f>YEAR(Data!$D8448)</f>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2">
        <v>14.700000000000003</v>
      </c>
    </row>
    <row r="8449" spans="1:22" ht="14.25" customHeight="1">
      <c r="A8449" s="2">
        <v>8448</v>
      </c>
      <c r="B8449" s="2" t="s">
        <v>10035</v>
      </c>
      <c r="C8449" s="2">
        <f>YEAR(Data!$D8449)</f>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2">
        <v>50.563199999999995</v>
      </c>
    </row>
    <row r="8450" spans="1:22" ht="14.25" customHeight="1">
      <c r="A8450" s="2">
        <v>8449</v>
      </c>
      <c r="B8450" s="2" t="s">
        <v>10035</v>
      </c>
      <c r="C8450" s="2">
        <f>YEAR(Data!$D8450)</f>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2">
        <v>-127.57919999999996</v>
      </c>
    </row>
    <row r="8451" spans="1:22" ht="14.25" customHeight="1">
      <c r="A8451" s="2">
        <v>8450</v>
      </c>
      <c r="B8451" s="2" t="s">
        <v>10035</v>
      </c>
      <c r="C8451" s="2">
        <f>YEAR(Data!$D8451)</f>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2">
        <v>21.285599999999999</v>
      </c>
    </row>
    <row r="8452" spans="1:22" ht="14.25" customHeight="1">
      <c r="A8452" s="2">
        <v>8451</v>
      </c>
      <c r="B8452" s="2" t="s">
        <v>10035</v>
      </c>
      <c r="C8452" s="2">
        <f>YEAR(Data!$D8452)</f>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2">
        <v>0.66599999999999993</v>
      </c>
    </row>
    <row r="8453" spans="1:22" ht="14.25" customHeight="1">
      <c r="A8453" s="2">
        <v>8452</v>
      </c>
      <c r="B8453" s="2" t="s">
        <v>10036</v>
      </c>
      <c r="C8453" s="2">
        <f>YEAR(Data!$D8453)</f>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2">
        <v>125.99700000000007</v>
      </c>
    </row>
    <row r="8454" spans="1:22" ht="14.25" customHeight="1">
      <c r="A8454" s="2">
        <v>8453</v>
      </c>
      <c r="B8454" s="2" t="s">
        <v>10037</v>
      </c>
      <c r="C8454" s="2">
        <f>YEAR(Data!$D8454)</f>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344.37199999999996</v>
      </c>
      <c r="T8454" s="2">
        <v>4</v>
      </c>
      <c r="U8454" s="2">
        <v>0.3</v>
      </c>
      <c r="V8454" s="2">
        <v>-93.472400000000022</v>
      </c>
    </row>
    <row r="8455" spans="1:22" ht="14.25" customHeight="1">
      <c r="A8455" s="2">
        <v>8454</v>
      </c>
      <c r="B8455" s="2" t="s">
        <v>10037</v>
      </c>
      <c r="C8455" s="2">
        <f>YEAR(Data!$D8455)</f>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1554.9360000000001</v>
      </c>
      <c r="T8455" s="2">
        <v>3</v>
      </c>
      <c r="U8455" s="2">
        <v>0.2</v>
      </c>
      <c r="V8455" s="2">
        <v>77.746800000000007</v>
      </c>
    </row>
    <row r="8456" spans="1:22" ht="14.25" customHeight="1">
      <c r="A8456" s="2">
        <v>8455</v>
      </c>
      <c r="B8456" s="2" t="s">
        <v>10037</v>
      </c>
      <c r="C8456" s="2">
        <f>YEAR(Data!$D8456)</f>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2">
        <v>-67.137</v>
      </c>
    </row>
    <row r="8457" spans="1:22" ht="14.25" customHeight="1">
      <c r="A8457" s="2">
        <v>8456</v>
      </c>
      <c r="B8457" s="2" t="s">
        <v>10038</v>
      </c>
      <c r="C8457" s="2">
        <f>YEAR(Data!$D8457)</f>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222.38400000000001</v>
      </c>
      <c r="T8457" s="2">
        <v>2</v>
      </c>
      <c r="U8457" s="2">
        <v>0.2</v>
      </c>
      <c r="V8457" s="2">
        <v>22.238400000000013</v>
      </c>
    </row>
    <row r="8458" spans="1:22" ht="14.25" customHeight="1">
      <c r="A8458" s="2">
        <v>8457</v>
      </c>
      <c r="B8458" s="2" t="s">
        <v>10039</v>
      </c>
      <c r="C8458" s="2">
        <f>YEAR(Data!$D8458)</f>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2">
        <v>-29.007299999999994</v>
      </c>
    </row>
    <row r="8459" spans="1:22" ht="14.25" customHeight="1">
      <c r="A8459" s="2">
        <v>8458</v>
      </c>
      <c r="B8459" s="2" t="s">
        <v>10039</v>
      </c>
      <c r="C8459" s="2">
        <f>YEAR(Data!$D8459)</f>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3.5639999999999992</v>
      </c>
      <c r="T8459" s="2">
        <v>3</v>
      </c>
      <c r="U8459" s="2">
        <v>0.8</v>
      </c>
      <c r="V8459" s="2">
        <v>-6.2370000000000019</v>
      </c>
    </row>
    <row r="8460" spans="1:22" ht="14.25" customHeight="1">
      <c r="A8460" s="2">
        <v>8459</v>
      </c>
      <c r="B8460" s="2" t="s">
        <v>10040</v>
      </c>
      <c r="C8460" s="2">
        <f>YEAR(Data!$D8460)</f>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25.679999999999993</v>
      </c>
      <c r="T8460" s="2">
        <v>3</v>
      </c>
      <c r="U8460" s="2">
        <v>0.8</v>
      </c>
      <c r="V8460" s="2">
        <v>-39.804000000000002</v>
      </c>
    </row>
    <row r="8461" spans="1:22" ht="14.25" customHeight="1">
      <c r="A8461" s="2">
        <v>8460</v>
      </c>
      <c r="B8461" s="2" t="s">
        <v>10040</v>
      </c>
      <c r="C8461" s="2">
        <f>YEAR(Data!$D8461)</f>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12.383999999999997</v>
      </c>
      <c r="T8461" s="2">
        <v>3</v>
      </c>
      <c r="U8461" s="2">
        <v>0.8</v>
      </c>
      <c r="V8461" s="2">
        <v>-19.814400000000003</v>
      </c>
    </row>
    <row r="8462" spans="1:22" ht="14.25" customHeight="1">
      <c r="A8462" s="2">
        <v>8461</v>
      </c>
      <c r="B8462" s="2" t="s">
        <v>10041</v>
      </c>
      <c r="C8462" s="2">
        <f>YEAR(Data!$D8462)</f>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25.299999999999997</v>
      </c>
      <c r="T8462" s="2">
        <v>5</v>
      </c>
      <c r="U8462" s="2">
        <v>0</v>
      </c>
      <c r="V8462" s="2">
        <v>11.890999999999998</v>
      </c>
    </row>
    <row r="8463" spans="1:22" ht="14.25" customHeight="1">
      <c r="A8463" s="2">
        <v>8462</v>
      </c>
      <c r="B8463" s="2" t="s">
        <v>10041</v>
      </c>
      <c r="C8463" s="2">
        <f>YEAR(Data!$D8463)</f>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2">
        <v>9.5940000000000012</v>
      </c>
    </row>
    <row r="8464" spans="1:22" ht="14.25" customHeight="1">
      <c r="A8464" s="2">
        <v>8463</v>
      </c>
      <c r="B8464" s="2" t="s">
        <v>10042</v>
      </c>
      <c r="C8464" s="2">
        <f>YEAR(Data!$D8464)</f>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2">
        <v>3.5999999999999996</v>
      </c>
    </row>
    <row r="8465" spans="1:22" ht="14.25" customHeight="1">
      <c r="A8465" s="2">
        <v>8464</v>
      </c>
      <c r="B8465" s="2" t="s">
        <v>10043</v>
      </c>
      <c r="C8465" s="2">
        <f>YEAR(Data!$D8465)</f>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2">
        <v>22.678200000000018</v>
      </c>
    </row>
    <row r="8466" spans="1:22" ht="14.25" customHeight="1">
      <c r="A8466" s="2">
        <v>8465</v>
      </c>
      <c r="B8466" s="2" t="s">
        <v>10044</v>
      </c>
      <c r="C8466" s="2">
        <f>YEAR(Data!$D8466)</f>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2">
        <v>-2.9180000000000028</v>
      </c>
    </row>
    <row r="8467" spans="1:22" ht="14.25" customHeight="1">
      <c r="A8467" s="2">
        <v>8466</v>
      </c>
      <c r="B8467" s="2" t="s">
        <v>10045</v>
      </c>
      <c r="C8467" s="2">
        <f>YEAR(Data!$D8467)</f>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2">
        <v>3.0497999999999985</v>
      </c>
    </row>
    <row r="8468" spans="1:22" ht="14.25" customHeight="1">
      <c r="A8468" s="2">
        <v>8467</v>
      </c>
      <c r="B8468" s="2" t="s">
        <v>10046</v>
      </c>
      <c r="C8468" s="2">
        <f>YEAR(Data!$D8468)</f>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2">
        <v>144.3546</v>
      </c>
    </row>
    <row r="8469" spans="1:22" ht="14.25" customHeight="1">
      <c r="A8469" s="2">
        <v>8468</v>
      </c>
      <c r="B8469" s="2" t="s">
        <v>10047</v>
      </c>
      <c r="C8469" s="2">
        <f>YEAR(Data!$D8469)</f>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3.1247999999999996</v>
      </c>
    </row>
    <row r="8470" spans="1:22" ht="14.25" customHeight="1">
      <c r="A8470" s="2">
        <v>8469</v>
      </c>
      <c r="B8470" s="2" t="s">
        <v>10048</v>
      </c>
      <c r="C8470" s="2">
        <f>YEAR(Data!$D8470)</f>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2">
        <v>241.1046</v>
      </c>
    </row>
    <row r="8471" spans="1:22" ht="14.25" customHeight="1">
      <c r="A8471" s="2">
        <v>8470</v>
      </c>
      <c r="B8471" s="2" t="s">
        <v>10049</v>
      </c>
      <c r="C8471" s="2">
        <f>YEAR(Data!$D8471)</f>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2">
        <v>-14.51760000000003</v>
      </c>
    </row>
    <row r="8472" spans="1:22" ht="14.25" customHeight="1">
      <c r="A8472" s="2">
        <v>8471</v>
      </c>
      <c r="B8472" s="2" t="s">
        <v>10049</v>
      </c>
      <c r="C8472" s="2">
        <f>YEAR(Data!$D8472)</f>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2">
        <v>11.919599999999999</v>
      </c>
    </row>
    <row r="8473" spans="1:22" ht="14.25" customHeight="1">
      <c r="A8473" s="2">
        <v>8472</v>
      </c>
      <c r="B8473" s="2" t="s">
        <v>10049</v>
      </c>
      <c r="C8473" s="2">
        <f>YEAR(Data!$D8473)</f>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2">
        <v>-11.692800000000005</v>
      </c>
    </row>
    <row r="8474" spans="1:22" ht="14.25" customHeight="1">
      <c r="A8474" s="2">
        <v>8473</v>
      </c>
      <c r="B8474" s="2" t="s">
        <v>10049</v>
      </c>
      <c r="C8474" s="2">
        <f>YEAR(Data!$D8474)</f>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2">
        <v>1.0499999999999998</v>
      </c>
    </row>
    <row r="8475" spans="1:22" ht="14.25" customHeight="1">
      <c r="A8475" s="2">
        <v>8474</v>
      </c>
      <c r="B8475" s="2" t="s">
        <v>10050</v>
      </c>
      <c r="C8475" s="2">
        <f>YEAR(Data!$D8475)</f>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2">
        <v>0.99520000000000008</v>
      </c>
    </row>
    <row r="8476" spans="1:22" ht="14.25" customHeight="1">
      <c r="A8476" s="2">
        <v>8475</v>
      </c>
      <c r="B8476" s="2" t="s">
        <v>10051</v>
      </c>
      <c r="C8476" s="2">
        <f>YEAR(Data!$D8476)</f>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2">
        <v>-29.053600000000003</v>
      </c>
    </row>
    <row r="8477" spans="1:22" ht="14.25" customHeight="1">
      <c r="A8477" s="2">
        <v>8476</v>
      </c>
      <c r="B8477" s="2" t="s">
        <v>10051</v>
      </c>
      <c r="C8477" s="2">
        <f>YEAR(Data!$D8477)</f>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2">
        <v>23.7742</v>
      </c>
    </row>
    <row r="8478" spans="1:22" ht="14.25" customHeight="1">
      <c r="A8478" s="2">
        <v>8477</v>
      </c>
      <c r="B8478" s="2" t="s">
        <v>10052</v>
      </c>
      <c r="C8478" s="2">
        <f>YEAR(Data!$D8478)</f>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2">
        <v>16.234200000000001</v>
      </c>
    </row>
    <row r="8479" spans="1:22" ht="14.25" customHeight="1">
      <c r="A8479" s="2">
        <v>8478</v>
      </c>
      <c r="B8479" s="2" t="s">
        <v>10053</v>
      </c>
      <c r="C8479" s="2">
        <f>YEAR(Data!$D8479)</f>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2">
        <v>269.30799999999999</v>
      </c>
    </row>
    <row r="8480" spans="1:22" ht="14.25" customHeight="1">
      <c r="A8480" s="2">
        <v>8479</v>
      </c>
      <c r="B8480" s="2" t="s">
        <v>10056</v>
      </c>
      <c r="C8480" s="2">
        <f>YEAR(Data!$D8480)</f>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2">
        <v>1.6703999999999999</v>
      </c>
    </row>
    <row r="8481" spans="1:22" ht="14.25" customHeight="1">
      <c r="A8481" s="2">
        <v>8480</v>
      </c>
      <c r="B8481" s="2" t="s">
        <v>10057</v>
      </c>
      <c r="C8481" s="2">
        <f>YEAR(Data!$D8481)</f>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2">
        <v>8.9909999999999997</v>
      </c>
    </row>
    <row r="8482" spans="1:22" ht="14.25" customHeight="1">
      <c r="A8482" s="2">
        <v>8481</v>
      </c>
      <c r="B8482" s="2" t="s">
        <v>10058</v>
      </c>
      <c r="C8482" s="2">
        <f>YEAR(Data!$D8482)</f>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2">
        <v>10.074400000000001</v>
      </c>
    </row>
    <row r="8483" spans="1:22" ht="14.25" customHeight="1">
      <c r="A8483" s="2">
        <v>8482</v>
      </c>
      <c r="B8483" s="2" t="s">
        <v>10059</v>
      </c>
      <c r="C8483" s="2">
        <f>YEAR(Data!$D8483)</f>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16.656000000000002</v>
      </c>
      <c r="T8483" s="2">
        <v>3</v>
      </c>
      <c r="U8483" s="2">
        <v>0.2</v>
      </c>
      <c r="V8483" s="2">
        <v>3.3311999999999999</v>
      </c>
    </row>
    <row r="8484" spans="1:22" ht="14.25" customHeight="1">
      <c r="A8484" s="2">
        <v>8483</v>
      </c>
      <c r="B8484" s="2" t="s">
        <v>10060</v>
      </c>
      <c r="C8484" s="2">
        <f>YEAR(Data!$D8484)</f>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2">
        <v>9.9359999999999999</v>
      </c>
    </row>
    <row r="8485" spans="1:22" ht="14.25" customHeight="1">
      <c r="A8485" s="2">
        <v>8484</v>
      </c>
      <c r="B8485" s="2" t="s">
        <v>10061</v>
      </c>
      <c r="C8485" s="2">
        <f>YEAR(Data!$D8485)</f>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83.699999999999989</v>
      </c>
      <c r="T8485" s="2">
        <v>5</v>
      </c>
      <c r="U8485" s="2">
        <v>0</v>
      </c>
      <c r="V8485" s="2">
        <v>41.012999999999991</v>
      </c>
    </row>
    <row r="8486" spans="1:22" ht="14.25" customHeight="1">
      <c r="A8486" s="2">
        <v>8485</v>
      </c>
      <c r="B8486" s="2" t="s">
        <v>10062</v>
      </c>
      <c r="C8486" s="2">
        <f>YEAR(Data!$D8486)</f>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2">
        <v>71.927999999999997</v>
      </c>
    </row>
    <row r="8487" spans="1:22" ht="14.25" customHeight="1">
      <c r="A8487" s="2">
        <v>8486</v>
      </c>
      <c r="B8487" s="2" t="s">
        <v>10063</v>
      </c>
      <c r="C8487" s="2">
        <f>YEAR(Data!$D8487)</f>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2">
        <v>21.012799999999999</v>
      </c>
    </row>
    <row r="8488" spans="1:22" ht="14.25" customHeight="1">
      <c r="A8488" s="2">
        <v>8487</v>
      </c>
      <c r="B8488" s="2" t="s">
        <v>10063</v>
      </c>
      <c r="C8488" s="2">
        <f>YEAR(Data!$D8488)</f>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2">
        <v>53.260799999999996</v>
      </c>
    </row>
    <row r="8489" spans="1:22" ht="14.25" customHeight="1">
      <c r="A8489" s="2">
        <v>8488</v>
      </c>
      <c r="B8489" s="2" t="s">
        <v>10063</v>
      </c>
      <c r="C8489" s="2">
        <f>YEAR(Data!$D8489)</f>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2">
        <v>5.97</v>
      </c>
    </row>
    <row r="8490" spans="1:22" ht="14.25" customHeight="1">
      <c r="A8490" s="2">
        <v>8489</v>
      </c>
      <c r="B8490" s="2" t="s">
        <v>10066</v>
      </c>
      <c r="C8490" s="2">
        <f>YEAR(Data!$D8490)</f>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2">
        <v>2799.9839999999995</v>
      </c>
    </row>
    <row r="8491" spans="1:22" ht="14.25" customHeight="1">
      <c r="A8491" s="2">
        <v>8490</v>
      </c>
      <c r="B8491" s="2" t="s">
        <v>10066</v>
      </c>
      <c r="C8491" s="2">
        <f>YEAR(Data!$D8491)</f>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2">
        <v>18.2</v>
      </c>
    </row>
    <row r="8492" spans="1:22" ht="14.25" customHeight="1">
      <c r="A8492" s="2">
        <v>8491</v>
      </c>
      <c r="B8492" s="2" t="s">
        <v>10066</v>
      </c>
      <c r="C8492" s="2">
        <f>YEAR(Data!$D8492)</f>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18.689999999999998</v>
      </c>
      <c r="T8492" s="2">
        <v>7</v>
      </c>
      <c r="U8492" s="2">
        <v>0</v>
      </c>
      <c r="V8492" s="2">
        <v>7.1021999999999998</v>
      </c>
    </row>
    <row r="8493" spans="1:22" ht="14.25" customHeight="1">
      <c r="A8493" s="2">
        <v>8492</v>
      </c>
      <c r="B8493" s="2" t="s">
        <v>10067</v>
      </c>
      <c r="C8493" s="2">
        <f>YEAR(Data!$D8493)</f>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5.9399999999999995</v>
      </c>
      <c r="T8493" s="2">
        <v>3</v>
      </c>
      <c r="U8493" s="2">
        <v>0</v>
      </c>
      <c r="V8493" s="2">
        <v>0.11880000000000024</v>
      </c>
    </row>
    <row r="8494" spans="1:22" ht="14.25" customHeight="1">
      <c r="A8494" s="2">
        <v>8493</v>
      </c>
      <c r="B8494" s="2" t="s">
        <v>10068</v>
      </c>
      <c r="C8494" s="2">
        <f>YEAR(Data!$D8494)</f>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60.736000000000004</v>
      </c>
      <c r="T8494" s="2">
        <v>8</v>
      </c>
      <c r="U8494" s="2">
        <v>0.2</v>
      </c>
      <c r="V8494" s="2">
        <v>20.4984</v>
      </c>
    </row>
    <row r="8495" spans="1:22" ht="14.25" customHeight="1">
      <c r="A8495" s="2">
        <v>8494</v>
      </c>
      <c r="B8495" s="2" t="s">
        <v>10068</v>
      </c>
      <c r="C8495" s="2">
        <f>YEAR(Data!$D8495)</f>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479.97600000000006</v>
      </c>
      <c r="T8495" s="2">
        <v>3</v>
      </c>
      <c r="U8495" s="2">
        <v>0.2</v>
      </c>
      <c r="V8495" s="2">
        <v>161.99189999999999</v>
      </c>
    </row>
    <row r="8496" spans="1:22" ht="14.25" customHeight="1">
      <c r="A8496" s="2">
        <v>8495</v>
      </c>
      <c r="B8496" s="2" t="s">
        <v>10068</v>
      </c>
      <c r="C8496" s="2">
        <f>YEAR(Data!$D8496)</f>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6.0799999999999983</v>
      </c>
      <c r="T8496" s="2">
        <v>1</v>
      </c>
      <c r="U8496" s="2">
        <v>0.8</v>
      </c>
      <c r="V8496" s="2">
        <v>-10.336000000000002</v>
      </c>
    </row>
    <row r="8497" spans="1:22" ht="14.25" customHeight="1">
      <c r="A8497" s="2">
        <v>8496</v>
      </c>
      <c r="B8497" s="2" t="s">
        <v>10069</v>
      </c>
      <c r="C8497" s="2">
        <f>YEAR(Data!$D8497)</f>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165.60000000000002</v>
      </c>
      <c r="T8497" s="2">
        <v>3</v>
      </c>
      <c r="U8497" s="2">
        <v>0.2</v>
      </c>
      <c r="V8497" s="2">
        <v>-6.2100000000000151</v>
      </c>
    </row>
    <row r="8498" spans="1:22" ht="14.25" customHeight="1">
      <c r="A8498" s="2">
        <v>8497</v>
      </c>
      <c r="B8498" s="2" t="s">
        <v>10070</v>
      </c>
      <c r="C8498" s="2">
        <f>YEAR(Data!$D8498)</f>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59.519999999999996</v>
      </c>
      <c r="T8498" s="2">
        <v>3</v>
      </c>
      <c r="U8498" s="2">
        <v>0</v>
      </c>
      <c r="V8498" s="2">
        <v>15.475200000000001</v>
      </c>
    </row>
    <row r="8499" spans="1:22" ht="14.25" customHeight="1">
      <c r="A8499" s="2">
        <v>8498</v>
      </c>
      <c r="B8499" s="2" t="s">
        <v>10070</v>
      </c>
      <c r="C8499" s="2">
        <f>YEAR(Data!$D8499)</f>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2">
        <v>177.58890000000002</v>
      </c>
    </row>
    <row r="8500" spans="1:22" ht="14.25" customHeight="1">
      <c r="A8500" s="2">
        <v>8499</v>
      </c>
      <c r="B8500" s="2" t="s">
        <v>10070</v>
      </c>
      <c r="C8500" s="2">
        <f>YEAR(Data!$D8500)</f>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2">
        <v>5.399799999999999</v>
      </c>
    </row>
    <row r="8501" spans="1:22" ht="14.25" customHeight="1">
      <c r="A8501" s="2">
        <v>8500</v>
      </c>
      <c r="B8501" s="2" t="s">
        <v>10070</v>
      </c>
      <c r="C8501" s="2">
        <f>YEAR(Data!$D8501)</f>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49.632000000000005</v>
      </c>
      <c r="T8501" s="2">
        <v>6</v>
      </c>
      <c r="U8501" s="2">
        <v>0.2</v>
      </c>
      <c r="V8501" s="2">
        <v>16.750799999999998</v>
      </c>
    </row>
    <row r="8502" spans="1:22" ht="14.25" customHeight="1">
      <c r="A8502" s="2">
        <v>8501</v>
      </c>
      <c r="B8502" s="2" t="s">
        <v>10070</v>
      </c>
      <c r="C8502" s="2">
        <f>YEAR(Data!$D8502)</f>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2">
        <v>45.975399999999993</v>
      </c>
    </row>
    <row r="8503" spans="1:22" ht="14.25" customHeight="1">
      <c r="A8503" s="2">
        <v>8502</v>
      </c>
      <c r="B8503" s="2" t="s">
        <v>10071</v>
      </c>
      <c r="C8503" s="2">
        <f>YEAR(Data!$D8503)</f>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15.984000000000002</v>
      </c>
      <c r="T8503" s="2">
        <v>2</v>
      </c>
      <c r="U8503" s="2">
        <v>0.2</v>
      </c>
      <c r="V8503" s="2">
        <v>1.1988000000000003</v>
      </c>
    </row>
    <row r="8504" spans="1:22" ht="14.25" customHeight="1">
      <c r="A8504" s="2">
        <v>8503</v>
      </c>
      <c r="B8504" s="2" t="s">
        <v>10071</v>
      </c>
      <c r="C8504" s="2">
        <f>YEAR(Data!$D8504)</f>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2">
        <v>-20.784600000000012</v>
      </c>
    </row>
    <row r="8505" spans="1:22" ht="14.25" customHeight="1">
      <c r="A8505" s="2">
        <v>8504</v>
      </c>
      <c r="B8505" s="2" t="s">
        <v>10072</v>
      </c>
      <c r="C8505" s="2">
        <f>YEAR(Data!$D8505)</f>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2">
        <v>6.2208000000000006</v>
      </c>
    </row>
    <row r="8506" spans="1:22" ht="14.25" customHeight="1">
      <c r="A8506" s="2">
        <v>8505</v>
      </c>
      <c r="B8506" s="2" t="s">
        <v>10073</v>
      </c>
      <c r="C8506" s="2">
        <f>YEAR(Data!$D8506)</f>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366.74399999999997</v>
      </c>
      <c r="T8506" s="2">
        <v>4</v>
      </c>
      <c r="U8506" s="2">
        <v>0.3</v>
      </c>
      <c r="V8506" s="2">
        <v>-110.02320000000003</v>
      </c>
    </row>
    <row r="8507" spans="1:22" ht="14.25" customHeight="1">
      <c r="A8507" s="2">
        <v>8506</v>
      </c>
      <c r="B8507" s="2" t="s">
        <v>10074</v>
      </c>
      <c r="C8507" s="2">
        <f>YEAR(Data!$D8507)</f>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8.8559999999999981</v>
      </c>
      <c r="T8507" s="2">
        <v>9</v>
      </c>
      <c r="U8507" s="2">
        <v>0.8</v>
      </c>
      <c r="V8507" s="2">
        <v>-14.169600000000003</v>
      </c>
    </row>
    <row r="8508" spans="1:22" ht="14.25" customHeight="1">
      <c r="A8508" s="2">
        <v>8507</v>
      </c>
      <c r="B8508" s="2" t="s">
        <v>10074</v>
      </c>
      <c r="C8508" s="2">
        <f>YEAR(Data!$D8508)</f>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2">
        <v>8.3880000000000035</v>
      </c>
    </row>
    <row r="8509" spans="1:22" ht="14.25" customHeight="1">
      <c r="A8509" s="2">
        <v>8508</v>
      </c>
      <c r="B8509" s="2" t="s">
        <v>10074</v>
      </c>
      <c r="C8509" s="2">
        <f>YEAR(Data!$D8509)</f>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2">
        <v>49.393799999999992</v>
      </c>
    </row>
    <row r="8510" spans="1:22" ht="14.25" customHeight="1">
      <c r="A8510" s="2">
        <v>8509</v>
      </c>
      <c r="B8510" s="2" t="s">
        <v>10075</v>
      </c>
      <c r="C8510" s="2">
        <f>YEAR(Data!$D8510)</f>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2">
        <v>61.330500000000001</v>
      </c>
    </row>
    <row r="8511" spans="1:22" ht="14.25" customHeight="1">
      <c r="A8511" s="2">
        <v>8510</v>
      </c>
      <c r="B8511" s="2" t="s">
        <v>10075</v>
      </c>
      <c r="C8511" s="2">
        <f>YEAR(Data!$D8511)</f>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2">
        <v>31.497500000000002</v>
      </c>
    </row>
    <row r="8512" spans="1:22" ht="14.25" customHeight="1">
      <c r="A8512" s="2">
        <v>8511</v>
      </c>
      <c r="B8512" s="2" t="s">
        <v>10075</v>
      </c>
      <c r="C8512" s="2">
        <f>YEAR(Data!$D8512)</f>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2">
        <v>10.35</v>
      </c>
    </row>
    <row r="8513" spans="1:22" ht="14.25" customHeight="1">
      <c r="A8513" s="2">
        <v>8512</v>
      </c>
      <c r="B8513" s="2" t="s">
        <v>10076</v>
      </c>
      <c r="C8513" s="2">
        <f>YEAR(Data!$D8513)</f>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25.584000000000003</v>
      </c>
      <c r="T8513" s="2">
        <v>2</v>
      </c>
      <c r="U8513" s="2">
        <v>0.2</v>
      </c>
      <c r="V8513" s="2">
        <v>8.9543999999999997</v>
      </c>
    </row>
    <row r="8514" spans="1:22" ht="14.25" customHeight="1">
      <c r="A8514" s="2">
        <v>8513</v>
      </c>
      <c r="B8514" s="2" t="s">
        <v>10077</v>
      </c>
      <c r="C8514" s="2">
        <f>YEAR(Data!$D8514)</f>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2">
        <v>-77.473200000000006</v>
      </c>
    </row>
    <row r="8515" spans="1:22" ht="14.25" customHeight="1">
      <c r="A8515" s="2">
        <v>8514</v>
      </c>
      <c r="B8515" s="2" t="s">
        <v>10078</v>
      </c>
      <c r="C8515" s="2">
        <f>YEAR(Data!$D8515)</f>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20.736000000000004</v>
      </c>
      <c r="T8515" s="2">
        <v>4</v>
      </c>
      <c r="U8515" s="2">
        <v>0.2</v>
      </c>
      <c r="V8515" s="2">
        <v>7.2576000000000001</v>
      </c>
    </row>
    <row r="8516" spans="1:22" ht="14.25" customHeight="1">
      <c r="A8516" s="2">
        <v>8515</v>
      </c>
      <c r="B8516" s="2" t="s">
        <v>10079</v>
      </c>
      <c r="C8516" s="2">
        <f>YEAR(Data!$D8516)</f>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2">
        <v>8.2343999999999991</v>
      </c>
    </row>
    <row r="8517" spans="1:22" ht="14.25" customHeight="1">
      <c r="A8517" s="2">
        <v>8516</v>
      </c>
      <c r="B8517" s="2" t="s">
        <v>10079</v>
      </c>
      <c r="C8517" s="2">
        <f>YEAR(Data!$D8517)</f>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2">
        <v>10.0128</v>
      </c>
    </row>
    <row r="8518" spans="1:22" ht="14.25" customHeight="1">
      <c r="A8518" s="2">
        <v>8517</v>
      </c>
      <c r="B8518" s="2" t="s">
        <v>10080</v>
      </c>
      <c r="C8518" s="2">
        <f>YEAR(Data!$D8518)</f>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0.98280000000000012</v>
      </c>
    </row>
    <row r="8519" spans="1:22" ht="14.25" customHeight="1">
      <c r="A8519" s="2">
        <v>8518</v>
      </c>
      <c r="B8519" s="2" t="s">
        <v>10081</v>
      </c>
      <c r="C8519" s="2">
        <f>YEAR(Data!$D8519)</f>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30.336000000000006</v>
      </c>
      <c r="T8519" s="2">
        <v>6</v>
      </c>
      <c r="U8519" s="2">
        <v>0.6</v>
      </c>
      <c r="V8519" s="2">
        <v>-17.443199999999997</v>
      </c>
    </row>
    <row r="8520" spans="1:22" ht="14.25" customHeight="1">
      <c r="A8520" s="2">
        <v>8519</v>
      </c>
      <c r="B8520" s="2" t="s">
        <v>10082</v>
      </c>
      <c r="C8520" s="2">
        <f>YEAR(Data!$D8520)</f>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2">
        <v>1.5587999999999997</v>
      </c>
    </row>
    <row r="8521" spans="1:22" ht="14.25" customHeight="1">
      <c r="A8521" s="2">
        <v>8520</v>
      </c>
      <c r="B8521" s="2" t="s">
        <v>10082</v>
      </c>
      <c r="C8521" s="2">
        <f>YEAR(Data!$D8521)</f>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2">
        <v>45.555000000000007</v>
      </c>
    </row>
    <row r="8522" spans="1:22" ht="14.25" customHeight="1">
      <c r="A8522" s="2">
        <v>8521</v>
      </c>
      <c r="B8522" s="2" t="s">
        <v>10082</v>
      </c>
      <c r="C8522" s="2">
        <f>YEAR(Data!$D8522)</f>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2">
        <v>18.176399999999973</v>
      </c>
    </row>
    <row r="8523" spans="1:22" ht="14.25" customHeight="1">
      <c r="A8523" s="2">
        <v>8522</v>
      </c>
      <c r="B8523" s="2" t="s">
        <v>10083</v>
      </c>
      <c r="C8523" s="2">
        <f>YEAR(Data!$D8523)</f>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54.992000000000004</v>
      </c>
      <c r="T8523" s="2">
        <v>14</v>
      </c>
      <c r="U8523" s="2">
        <v>0.2</v>
      </c>
      <c r="V8523" s="2">
        <v>8.9361999999999959</v>
      </c>
    </row>
    <row r="8524" spans="1:22" ht="14.25" customHeight="1">
      <c r="A8524" s="2">
        <v>8523</v>
      </c>
      <c r="B8524" s="2" t="s">
        <v>10084</v>
      </c>
      <c r="C8524" s="2">
        <f>YEAR(Data!$D8524)</f>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2">
        <v>0.25980000000000025</v>
      </c>
    </row>
    <row r="8525" spans="1:22" ht="14.25" customHeight="1">
      <c r="A8525" s="2">
        <v>8524</v>
      </c>
      <c r="B8525" s="2" t="s">
        <v>10085</v>
      </c>
      <c r="C8525" s="2">
        <f>YEAR(Data!$D8525)</f>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2">
        <v>27.93</v>
      </c>
    </row>
    <row r="8526" spans="1:22" ht="14.25" customHeight="1">
      <c r="A8526" s="2">
        <v>8525</v>
      </c>
      <c r="B8526" s="2" t="s">
        <v>10086</v>
      </c>
      <c r="C8526" s="2">
        <f>YEAR(Data!$D8526)</f>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2">
        <v>-7.3960000000000043</v>
      </c>
    </row>
    <row r="8527" spans="1:22" ht="14.25" customHeight="1">
      <c r="A8527" s="2">
        <v>8526</v>
      </c>
      <c r="B8527" s="2" t="s">
        <v>10086</v>
      </c>
      <c r="C8527" s="2">
        <f>YEAR(Data!$D8527)</f>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2">
        <v>7.6895999999999933</v>
      </c>
    </row>
    <row r="8528" spans="1:22" ht="14.25" customHeight="1">
      <c r="A8528" s="2">
        <v>8527</v>
      </c>
      <c r="B8528" s="2" t="s">
        <v>10086</v>
      </c>
      <c r="C8528" s="2">
        <f>YEAR(Data!$D8528)</f>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2">
        <v>-3.4619999999999997</v>
      </c>
    </row>
    <row r="8529" spans="1:22" ht="14.25" customHeight="1">
      <c r="A8529" s="2">
        <v>8528</v>
      </c>
      <c r="B8529" s="2" t="s">
        <v>10086</v>
      </c>
      <c r="C8529" s="2">
        <f>YEAR(Data!$D8529)</f>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2">
        <v>43.995600000000003</v>
      </c>
    </row>
    <row r="8530" spans="1:22" ht="14.25" customHeight="1">
      <c r="A8530" s="2">
        <v>8529</v>
      </c>
      <c r="B8530" s="2" t="s">
        <v>10086</v>
      </c>
      <c r="C8530" s="2">
        <f>YEAR(Data!$D8530)</f>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54.224000000000004</v>
      </c>
      <c r="T8530" s="2">
        <v>2</v>
      </c>
      <c r="U8530" s="2">
        <v>0.2</v>
      </c>
      <c r="V8530" s="2">
        <v>3.3889999999999993</v>
      </c>
    </row>
    <row r="8531" spans="1:22" ht="14.25" customHeight="1">
      <c r="A8531" s="2">
        <v>8530</v>
      </c>
      <c r="B8531" s="2" t="s">
        <v>10087</v>
      </c>
      <c r="C8531" s="2">
        <f>YEAR(Data!$D8531)</f>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241.42399999999998</v>
      </c>
      <c r="T8531" s="2">
        <v>2</v>
      </c>
      <c r="U8531" s="2">
        <v>0.2</v>
      </c>
      <c r="V8531" s="2">
        <v>-36.213599999999985</v>
      </c>
    </row>
    <row r="8532" spans="1:22" ht="14.25" customHeight="1">
      <c r="A8532" s="2">
        <v>8531</v>
      </c>
      <c r="B8532" s="2" t="s">
        <v>10088</v>
      </c>
      <c r="C8532" s="2">
        <f>YEAR(Data!$D8532)</f>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2">
        <v>16.68</v>
      </c>
    </row>
    <row r="8533" spans="1:22" ht="14.25" customHeight="1">
      <c r="A8533" s="2">
        <v>8532</v>
      </c>
      <c r="B8533" s="2" t="s">
        <v>10088</v>
      </c>
      <c r="C8533" s="2">
        <f>YEAR(Data!$D8533)</f>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2">
        <v>6.3295999999999992</v>
      </c>
    </row>
    <row r="8534" spans="1:22" ht="14.25" customHeight="1">
      <c r="A8534" s="2">
        <v>8533</v>
      </c>
      <c r="B8534" s="2" t="s">
        <v>10088</v>
      </c>
      <c r="C8534" s="2">
        <f>YEAR(Data!$D8534)</f>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2">
        <v>24.842999999999947</v>
      </c>
    </row>
    <row r="8535" spans="1:22" ht="14.25" customHeight="1">
      <c r="A8535" s="2">
        <v>8534</v>
      </c>
      <c r="B8535" s="2" t="s">
        <v>10088</v>
      </c>
      <c r="C8535" s="2">
        <f>YEAR(Data!$D8535)</f>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2">
        <v>35.097300000000004</v>
      </c>
    </row>
    <row r="8536" spans="1:22" ht="14.25" customHeight="1">
      <c r="A8536" s="2">
        <v>8535</v>
      </c>
      <c r="B8536" s="2" t="s">
        <v>10089</v>
      </c>
      <c r="C8536" s="2">
        <f>YEAR(Data!$D8536)</f>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2">
        <v>4.8117999999999999</v>
      </c>
    </row>
    <row r="8537" spans="1:22" ht="14.25" customHeight="1">
      <c r="A8537" s="2">
        <v>8536</v>
      </c>
      <c r="B8537" s="2" t="s">
        <v>10090</v>
      </c>
      <c r="C8537" s="2">
        <f>YEAR(Data!$D8537)</f>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56.400000000000006</v>
      </c>
      <c r="T8537" s="2">
        <v>3</v>
      </c>
      <c r="U8537" s="2">
        <v>0</v>
      </c>
      <c r="V8537" s="2">
        <v>3.3840000000000003</v>
      </c>
    </row>
    <row r="8538" spans="1:22" ht="14.25" customHeight="1">
      <c r="A8538" s="2">
        <v>8537</v>
      </c>
      <c r="B8538" s="2" t="s">
        <v>10091</v>
      </c>
      <c r="C8538" s="2">
        <f>YEAR(Data!$D8538)</f>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2">
        <v>-12.207999999999995</v>
      </c>
    </row>
    <row r="8539" spans="1:22" ht="14.25" customHeight="1">
      <c r="A8539" s="2">
        <v>8538</v>
      </c>
      <c r="B8539" s="2" t="s">
        <v>10091</v>
      </c>
      <c r="C8539" s="2">
        <f>YEAR(Data!$D8539)</f>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25.920000000000005</v>
      </c>
      <c r="T8539" s="2">
        <v>5</v>
      </c>
      <c r="U8539" s="2">
        <v>0.2</v>
      </c>
      <c r="V8539" s="2">
        <v>9.0719999999999992</v>
      </c>
    </row>
    <row r="8540" spans="1:22" ht="14.25" customHeight="1">
      <c r="A8540" s="2">
        <v>8539</v>
      </c>
      <c r="B8540" s="2" t="s">
        <v>10091</v>
      </c>
      <c r="C8540" s="2">
        <f>YEAR(Data!$D8540)</f>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2">
        <v>1.0019999999999993</v>
      </c>
    </row>
    <row r="8541" spans="1:22" ht="14.25" customHeight="1">
      <c r="A8541" s="2">
        <v>8540</v>
      </c>
      <c r="B8541" s="2" t="s">
        <v>10094</v>
      </c>
      <c r="C8541" s="2">
        <f>YEAR(Data!$D8541)</f>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479.98400000000004</v>
      </c>
      <c r="T8541" s="2">
        <v>2</v>
      </c>
      <c r="U8541" s="2">
        <v>0.2</v>
      </c>
      <c r="V8541" s="2">
        <v>59.997999999999962</v>
      </c>
    </row>
    <row r="8542" spans="1:22" ht="14.25" customHeight="1">
      <c r="A8542" s="2">
        <v>8541</v>
      </c>
      <c r="B8542" s="2" t="s">
        <v>10094</v>
      </c>
      <c r="C8542" s="2">
        <f>YEAR(Data!$D8542)</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2">
        <v>9.6374999999999993</v>
      </c>
    </row>
    <row r="8543" spans="1:22" ht="14.25" customHeight="1">
      <c r="A8543" s="2">
        <v>8542</v>
      </c>
      <c r="B8543" s="2" t="s">
        <v>10095</v>
      </c>
      <c r="C8543" s="2">
        <f>YEAR(Data!$D8543)</f>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33.568000000000005</v>
      </c>
      <c r="T8543" s="2">
        <v>2</v>
      </c>
      <c r="U8543" s="2">
        <v>0.2</v>
      </c>
      <c r="V8543" s="2">
        <v>1.6783999999999981</v>
      </c>
    </row>
    <row r="8544" spans="1:22" ht="14.25" customHeight="1">
      <c r="A8544" s="2">
        <v>8543</v>
      </c>
      <c r="B8544" s="2" t="s">
        <v>10095</v>
      </c>
      <c r="C8544" s="2">
        <f>YEAR(Data!$D8544)</f>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422.62499999999994</v>
      </c>
      <c r="T8544" s="2">
        <v>7</v>
      </c>
      <c r="U8544" s="2">
        <v>0.3</v>
      </c>
      <c r="V8544" s="2">
        <v>0</v>
      </c>
    </row>
    <row r="8545" spans="1:22" ht="14.25" customHeight="1">
      <c r="A8545" s="2">
        <v>8544</v>
      </c>
      <c r="B8545" s="2" t="s">
        <v>10096</v>
      </c>
      <c r="C8545" s="2">
        <f>YEAR(Data!$D8545)</f>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2">
        <v>83.991600000000005</v>
      </c>
    </row>
    <row r="8546" spans="1:22" ht="14.25" customHeight="1">
      <c r="A8546" s="2">
        <v>8545</v>
      </c>
      <c r="B8546" s="2" t="s">
        <v>10097</v>
      </c>
      <c r="C8546" s="2">
        <f>YEAR(Data!$D8546)</f>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2">
        <v>8.7032000000000007</v>
      </c>
    </row>
    <row r="8547" spans="1:22" ht="14.25" customHeight="1">
      <c r="A8547" s="2">
        <v>8546</v>
      </c>
      <c r="B8547" s="2" t="s">
        <v>10097</v>
      </c>
      <c r="C8547" s="2">
        <f>YEAR(Data!$D8547)</f>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2">
        <v>11.177600000000002</v>
      </c>
    </row>
    <row r="8548" spans="1:22" ht="14.25" customHeight="1">
      <c r="A8548" s="2">
        <v>8547</v>
      </c>
      <c r="B8548" s="2" t="s">
        <v>10097</v>
      </c>
      <c r="C8548" s="2">
        <f>YEAR(Data!$D8548)</f>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2">
        <v>15.944599999999998</v>
      </c>
    </row>
    <row r="8549" spans="1:22" ht="14.25" customHeight="1">
      <c r="A8549" s="2">
        <v>8548</v>
      </c>
      <c r="B8549" s="2" t="s">
        <v>10098</v>
      </c>
      <c r="C8549" s="2">
        <f>YEAR(Data!$D8549)</f>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2">
        <v>17.549999999999997</v>
      </c>
    </row>
    <row r="8550" spans="1:22" ht="14.25" customHeight="1">
      <c r="A8550" s="2">
        <v>8549</v>
      </c>
      <c r="B8550" s="2" t="s">
        <v>10098</v>
      </c>
      <c r="C8550" s="2">
        <f>YEAR(Data!$D8550)</f>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2">
        <v>6.048</v>
      </c>
    </row>
    <row r="8551" spans="1:22" ht="14.25" customHeight="1">
      <c r="A8551" s="2">
        <v>8550</v>
      </c>
      <c r="B8551" s="2" t="s">
        <v>10099</v>
      </c>
      <c r="C8551" s="2">
        <f>YEAR(Data!$D8551)</f>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2">
        <v>4.0039999999999978</v>
      </c>
    </row>
    <row r="8552" spans="1:22" ht="14.25" customHeight="1">
      <c r="A8552" s="2">
        <v>8551</v>
      </c>
      <c r="B8552" s="2" t="s">
        <v>10100</v>
      </c>
      <c r="C8552" s="2">
        <f>YEAR(Data!$D8552)</f>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2">
        <v>2.0358000000000001</v>
      </c>
    </row>
    <row r="8553" spans="1:22" ht="14.25" customHeight="1">
      <c r="A8553" s="2">
        <v>8552</v>
      </c>
      <c r="B8553" s="2" t="s">
        <v>10100</v>
      </c>
      <c r="C8553" s="2">
        <f>YEAR(Data!$D8553)</f>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2">
        <v>3.4276000000000004</v>
      </c>
    </row>
    <row r="8554" spans="1:22" ht="14.25" customHeight="1">
      <c r="A8554" s="2">
        <v>8553</v>
      </c>
      <c r="B8554" s="2" t="s">
        <v>10101</v>
      </c>
      <c r="C8554" s="2">
        <f>YEAR(Data!$D8554)</f>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719.97600000000011</v>
      </c>
      <c r="T8554" s="2">
        <v>3</v>
      </c>
      <c r="U8554" s="2">
        <v>0.2</v>
      </c>
      <c r="V8554" s="2">
        <v>134.99549999999999</v>
      </c>
    </row>
    <row r="8555" spans="1:22" ht="14.25" customHeight="1">
      <c r="A8555" s="2">
        <v>8554</v>
      </c>
      <c r="B8555" s="2" t="s">
        <v>10102</v>
      </c>
      <c r="C8555" s="2">
        <f>YEAR(Data!$D8555)</f>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2">
        <v>23.99199999999999</v>
      </c>
    </row>
    <row r="8556" spans="1:22" ht="14.25" customHeight="1">
      <c r="A8556" s="2">
        <v>8555</v>
      </c>
      <c r="B8556" s="2" t="s">
        <v>10103</v>
      </c>
      <c r="C8556" s="2">
        <f>YEAR(Data!$D8556)</f>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2">
        <v>158.52899999999994</v>
      </c>
    </row>
    <row r="8557" spans="1:22" ht="14.25" customHeight="1">
      <c r="A8557" s="2">
        <v>8556</v>
      </c>
      <c r="B8557" s="2" t="s">
        <v>10104</v>
      </c>
      <c r="C8557" s="2">
        <f>YEAR(Data!$D8557)</f>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447.94399999999996</v>
      </c>
      <c r="T8557" s="2">
        <v>7</v>
      </c>
      <c r="U8557" s="2">
        <v>0.2</v>
      </c>
      <c r="V8557" s="2">
        <v>89.588799999999992</v>
      </c>
    </row>
    <row r="8558" spans="1:22" ht="14.25" customHeight="1">
      <c r="A8558" s="2">
        <v>8557</v>
      </c>
      <c r="B8558" s="2" t="s">
        <v>10104</v>
      </c>
      <c r="C8558" s="2">
        <f>YEAR(Data!$D8558)</f>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2">
        <v>-33.841799999999999</v>
      </c>
    </row>
    <row r="8559" spans="1:22" ht="14.25" customHeight="1">
      <c r="A8559" s="2">
        <v>8558</v>
      </c>
      <c r="B8559" s="2" t="s">
        <v>10105</v>
      </c>
      <c r="C8559" s="2">
        <f>YEAR(Data!$D8559)</f>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2">
        <v>39.687899999999985</v>
      </c>
    </row>
    <row r="8560" spans="1:22" ht="14.25" customHeight="1">
      <c r="A8560" s="2">
        <v>8559</v>
      </c>
      <c r="B8560" s="2" t="s">
        <v>10105</v>
      </c>
      <c r="C8560" s="2">
        <f>YEAR(Data!$D8560)</f>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2">
        <v>14.741999999999997</v>
      </c>
    </row>
    <row r="8561" spans="1:22" ht="14.25" customHeight="1">
      <c r="A8561" s="2">
        <v>8560</v>
      </c>
      <c r="B8561" s="2" t="s">
        <v>10105</v>
      </c>
      <c r="C8561" s="2">
        <f>YEAR(Data!$D8561)</f>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2">
        <v>35.984999999999999</v>
      </c>
    </row>
    <row r="8562" spans="1:22" ht="14.25" customHeight="1">
      <c r="A8562" s="2">
        <v>8561</v>
      </c>
      <c r="B8562" s="2" t="s">
        <v>10105</v>
      </c>
      <c r="C8562" s="2">
        <f>YEAR(Data!$D8562)</f>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131.88000000000002</v>
      </c>
      <c r="T8562" s="2">
        <v>3</v>
      </c>
      <c r="U8562" s="2">
        <v>0.2</v>
      </c>
      <c r="V8562" s="2">
        <v>14.836499999999987</v>
      </c>
    </row>
    <row r="8563" spans="1:22" ht="14.25" customHeight="1">
      <c r="A8563" s="2">
        <v>8562</v>
      </c>
      <c r="B8563" s="2" t="s">
        <v>10105</v>
      </c>
      <c r="C8563" s="2">
        <f>YEAR(Data!$D8563)</f>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2.3280000000000003</v>
      </c>
      <c r="T8563" s="2">
        <v>2</v>
      </c>
      <c r="U8563" s="2">
        <v>0.6</v>
      </c>
      <c r="V8563" s="2">
        <v>-0.75660000000000016</v>
      </c>
    </row>
    <row r="8564" spans="1:22" ht="14.25" customHeight="1">
      <c r="A8564" s="2">
        <v>8563</v>
      </c>
      <c r="B8564" s="2" t="s">
        <v>10106</v>
      </c>
      <c r="C8564" s="2">
        <f>YEAR(Data!$D8564)</f>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2">
        <v>378.274</v>
      </c>
    </row>
    <row r="8565" spans="1:22" ht="14.25" customHeight="1">
      <c r="A8565" s="2">
        <v>8564</v>
      </c>
      <c r="B8565" s="2" t="s">
        <v>10107</v>
      </c>
      <c r="C8565" s="2">
        <f>YEAR(Data!$D8565)</f>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4.8420000000000005</v>
      </c>
      <c r="T8565" s="2">
        <v>3</v>
      </c>
      <c r="U8565" s="2">
        <v>0.7</v>
      </c>
      <c r="V8565" s="2">
        <v>-3.5507999999999988</v>
      </c>
    </row>
    <row r="8566" spans="1:22" ht="14.25" customHeight="1">
      <c r="A8566" s="2">
        <v>8565</v>
      </c>
      <c r="B8566" s="2" t="s">
        <v>10107</v>
      </c>
      <c r="C8566" s="2">
        <f>YEAR(Data!$D8566)</f>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2">
        <v>-8.2764000000000379</v>
      </c>
    </row>
    <row r="8567" spans="1:22" ht="14.25" customHeight="1">
      <c r="A8567" s="2">
        <v>8566</v>
      </c>
      <c r="B8567" s="2" t="s">
        <v>10109</v>
      </c>
      <c r="C8567" s="2">
        <f>YEAR(Data!$D8567)</f>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2">
        <v>6.7175999999999974</v>
      </c>
    </row>
    <row r="8568" spans="1:22" ht="14.25" customHeight="1">
      <c r="A8568" s="2">
        <v>8567</v>
      </c>
      <c r="B8568" s="2" t="s">
        <v>10109</v>
      </c>
      <c r="C8568" s="2">
        <f>YEAR(Data!$D8568)</f>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2">
        <v>5.5215999999999994</v>
      </c>
    </row>
    <row r="8569" spans="1:22" ht="14.25" customHeight="1">
      <c r="A8569" s="2">
        <v>8568</v>
      </c>
      <c r="B8569" s="2" t="s">
        <v>10110</v>
      </c>
      <c r="C8569" s="2">
        <f>YEAR(Data!$D8569)</f>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31.104000000000006</v>
      </c>
      <c r="T8569" s="2">
        <v>6</v>
      </c>
      <c r="U8569" s="2">
        <v>0.2</v>
      </c>
      <c r="V8569" s="2">
        <v>10.8864</v>
      </c>
    </row>
    <row r="8570" spans="1:22" ht="14.25" customHeight="1">
      <c r="A8570" s="2">
        <v>8569</v>
      </c>
      <c r="B8570" s="2" t="s">
        <v>10111</v>
      </c>
      <c r="C8570" s="2">
        <f>YEAR(Data!$D8570)</f>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968.74400000000014</v>
      </c>
      <c r="T8570" s="2">
        <v>7</v>
      </c>
      <c r="U8570" s="2">
        <v>0.2</v>
      </c>
      <c r="V8570" s="2">
        <v>314.84180000000003</v>
      </c>
    </row>
    <row r="8571" spans="1:22" ht="14.25" customHeight="1">
      <c r="A8571" s="2">
        <v>8570</v>
      </c>
      <c r="B8571" s="2" t="s">
        <v>10111</v>
      </c>
      <c r="C8571" s="2">
        <f>YEAR(Data!$D8571)</f>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222.35199999999998</v>
      </c>
      <c r="T8571" s="2">
        <v>13</v>
      </c>
      <c r="U8571" s="2">
        <v>0.2</v>
      </c>
      <c r="V8571" s="2">
        <v>77.823200000000014</v>
      </c>
    </row>
    <row r="8572" spans="1:22" ht="14.25" customHeight="1">
      <c r="A8572" s="2">
        <v>8571</v>
      </c>
      <c r="B8572" s="2" t="s">
        <v>10111</v>
      </c>
      <c r="C8572" s="2">
        <f>YEAR(Data!$D8572)</f>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479.98400000000004</v>
      </c>
      <c r="T8572" s="2">
        <v>2</v>
      </c>
      <c r="U8572" s="2">
        <v>0.2</v>
      </c>
      <c r="V8572" s="2">
        <v>89.996999999999986</v>
      </c>
    </row>
    <row r="8573" spans="1:22" ht="14.25" customHeight="1">
      <c r="A8573" s="2">
        <v>8572</v>
      </c>
      <c r="B8573" s="2" t="s">
        <v>10112</v>
      </c>
      <c r="C8573" s="2">
        <f>YEAR(Data!$D8573)</f>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10.272000000000002</v>
      </c>
      <c r="T8573" s="2">
        <v>3</v>
      </c>
      <c r="U8573" s="2">
        <v>0.2</v>
      </c>
      <c r="V8573" s="2">
        <v>3.2099999999999982</v>
      </c>
    </row>
    <row r="8574" spans="1:22" ht="14.25" customHeight="1">
      <c r="A8574" s="2">
        <v>8573</v>
      </c>
      <c r="B8574" s="2" t="s">
        <v>10113</v>
      </c>
      <c r="C8574" s="2">
        <f>YEAR(Data!$D8574)</f>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998.84999999999991</v>
      </c>
      <c r="T8574" s="2">
        <v>5</v>
      </c>
      <c r="U8574" s="2">
        <v>0.4</v>
      </c>
      <c r="V8574" s="2">
        <v>-199.7700000000001</v>
      </c>
    </row>
    <row r="8575" spans="1:22" ht="14.25" customHeight="1">
      <c r="A8575" s="2">
        <v>8574</v>
      </c>
      <c r="B8575" s="2" t="s">
        <v>10114</v>
      </c>
      <c r="C8575" s="2">
        <f>YEAR(Data!$D8575)</f>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11.543199999999999</v>
      </c>
    </row>
    <row r="8576" spans="1:22" ht="14.25" customHeight="1">
      <c r="A8576" s="2">
        <v>8575</v>
      </c>
      <c r="B8576" s="2" t="s">
        <v>10115</v>
      </c>
      <c r="C8576" s="2">
        <f>YEAR(Data!$D8576)</f>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2">
        <v>0.11340000000000017</v>
      </c>
    </row>
    <row r="8577" spans="1:22" ht="14.25" customHeight="1">
      <c r="A8577" s="2">
        <v>8576</v>
      </c>
      <c r="B8577" s="2" t="s">
        <v>10116</v>
      </c>
      <c r="C8577" s="2">
        <f>YEAR(Data!$D8577)</f>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14.336000000000002</v>
      </c>
      <c r="T8577" s="2">
        <v>4</v>
      </c>
      <c r="U8577" s="2">
        <v>0.2</v>
      </c>
      <c r="V8577" s="2">
        <v>0.89599999999999991</v>
      </c>
    </row>
    <row r="8578" spans="1:22" ht="14.25" customHeight="1">
      <c r="A8578" s="2">
        <v>8577</v>
      </c>
      <c r="B8578" s="2" t="s">
        <v>10117</v>
      </c>
      <c r="C8578" s="2">
        <f>YEAR(Data!$D8578)</f>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2">
        <v>26.597999999999999</v>
      </c>
    </row>
    <row r="8579" spans="1:22" ht="14.25" customHeight="1">
      <c r="A8579" s="2">
        <v>8578</v>
      </c>
      <c r="B8579" s="2" t="s">
        <v>10118</v>
      </c>
      <c r="C8579" s="2">
        <f>YEAR(Data!$D8579)</f>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2">
        <v>97.203200000000038</v>
      </c>
    </row>
    <row r="8580" spans="1:22" ht="14.25" customHeight="1">
      <c r="A8580" s="2">
        <v>8579</v>
      </c>
      <c r="B8580" s="2" t="s">
        <v>10118</v>
      </c>
      <c r="C8580" s="2">
        <f>YEAR(Data!$D8580)</f>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2">
        <v>7.7899999999999991</v>
      </c>
    </row>
    <row r="8581" spans="1:22" ht="14.25" customHeight="1">
      <c r="A8581" s="2">
        <v>8580</v>
      </c>
      <c r="B8581" s="2" t="s">
        <v>10119</v>
      </c>
      <c r="C8581" s="2">
        <f>YEAR(Data!$D8581)</f>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2">
        <v>1.2005999999999999</v>
      </c>
    </row>
    <row r="8582" spans="1:22" ht="14.25" customHeight="1">
      <c r="A8582" s="2">
        <v>8581</v>
      </c>
      <c r="B8582" s="2" t="s">
        <v>10120</v>
      </c>
      <c r="C8582" s="2">
        <f>YEAR(Data!$D8582)</f>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2">
        <v>-5.9408999999999992</v>
      </c>
    </row>
    <row r="8583" spans="1:22" ht="14.25" customHeight="1">
      <c r="A8583" s="2">
        <v>8582</v>
      </c>
      <c r="B8583" s="2" t="s">
        <v>10120</v>
      </c>
      <c r="C8583" s="2">
        <f>YEAR(Data!$D8583)</f>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10.368000000000002</v>
      </c>
      <c r="T8583" s="2">
        <v>2</v>
      </c>
      <c r="U8583" s="2">
        <v>0.2</v>
      </c>
      <c r="V8583" s="2">
        <v>3.6288</v>
      </c>
    </row>
    <row r="8584" spans="1:22" ht="14.25" customHeight="1">
      <c r="A8584" s="2">
        <v>8583</v>
      </c>
      <c r="B8584" s="2" t="s">
        <v>10120</v>
      </c>
      <c r="C8584" s="2">
        <f>YEAR(Data!$D8584)</f>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20.784000000000002</v>
      </c>
      <c r="T8584" s="2">
        <v>2</v>
      </c>
      <c r="U8584" s="2">
        <v>0.2</v>
      </c>
      <c r="V8584" s="2">
        <v>-3.6372000000000027</v>
      </c>
    </row>
    <row r="8585" spans="1:22" ht="14.25" customHeight="1">
      <c r="A8585" s="2">
        <v>8584</v>
      </c>
      <c r="B8585" s="2" t="s">
        <v>10120</v>
      </c>
      <c r="C8585" s="2">
        <f>YEAR(Data!$D8585)</f>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2">
        <v>-13.392000000000003</v>
      </c>
    </row>
    <row r="8586" spans="1:22" ht="14.25" customHeight="1">
      <c r="A8586" s="2">
        <v>8585</v>
      </c>
      <c r="B8586" s="2" t="s">
        <v>10122</v>
      </c>
      <c r="C8586" s="2">
        <f>YEAR(Data!$D8586)</f>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2">
        <v>6.0367999999999986</v>
      </c>
    </row>
    <row r="8587" spans="1:22" ht="14.25" customHeight="1">
      <c r="A8587" s="2">
        <v>8586</v>
      </c>
      <c r="B8587" s="2" t="s">
        <v>10123</v>
      </c>
      <c r="C8587" s="2">
        <f>YEAR(Data!$D8587)</f>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11.088000000000003</v>
      </c>
      <c r="T8587" s="2">
        <v>7</v>
      </c>
      <c r="U8587" s="2">
        <v>0.7</v>
      </c>
      <c r="V8587" s="2">
        <v>-8.1311999999999998</v>
      </c>
    </row>
    <row r="8588" spans="1:22" ht="14.25" customHeight="1">
      <c r="A8588" s="2">
        <v>8587</v>
      </c>
      <c r="B8588" s="2" t="s">
        <v>10124</v>
      </c>
      <c r="C8588" s="2">
        <f>YEAR(Data!$D8588)</f>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2">
        <v>244.61549999999988</v>
      </c>
    </row>
    <row r="8589" spans="1:22" ht="14.25" customHeight="1">
      <c r="A8589" s="2">
        <v>8588</v>
      </c>
      <c r="B8589" s="2" t="s">
        <v>10124</v>
      </c>
      <c r="C8589" s="2">
        <f>YEAR(Data!$D8589)</f>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2">
        <v>43.705999999999996</v>
      </c>
    </row>
    <row r="8590" spans="1:22" ht="14.25" customHeight="1">
      <c r="A8590" s="2">
        <v>8589</v>
      </c>
      <c r="B8590" s="2" t="s">
        <v>10125</v>
      </c>
      <c r="C8590" s="2">
        <f>YEAR(Data!$D8590)</f>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51.967999999999996</v>
      </c>
      <c r="T8590" s="2">
        <v>2</v>
      </c>
      <c r="U8590" s="2">
        <v>0.2</v>
      </c>
      <c r="V8590" s="2">
        <v>-10.393600000000001</v>
      </c>
    </row>
    <row r="8591" spans="1:22" ht="14.25" customHeight="1">
      <c r="A8591" s="2">
        <v>8590</v>
      </c>
      <c r="B8591" s="2" t="s">
        <v>10126</v>
      </c>
      <c r="C8591" s="2">
        <f>YEAR(Data!$D8591)</f>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0.47680000000000011</v>
      </c>
    </row>
    <row r="8592" spans="1:22" ht="14.25" customHeight="1">
      <c r="A8592" s="2">
        <v>8591</v>
      </c>
      <c r="B8592" s="2" t="s">
        <v>10127</v>
      </c>
      <c r="C8592" s="2">
        <f>YEAR(Data!$D8592)</f>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2">
        <v>3.9102000000000006</v>
      </c>
    </row>
    <row r="8593" spans="1:22" ht="14.25" customHeight="1">
      <c r="A8593" s="2">
        <v>8592</v>
      </c>
      <c r="B8593" s="2" t="s">
        <v>10128</v>
      </c>
      <c r="C8593" s="2">
        <f>YEAR(Data!$D8593)</f>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2">
        <v>7.008</v>
      </c>
    </row>
    <row r="8594" spans="1:22" ht="14.25" customHeight="1">
      <c r="A8594" s="2">
        <v>8593</v>
      </c>
      <c r="B8594" s="2" t="s">
        <v>10128</v>
      </c>
      <c r="C8594" s="2">
        <f>YEAR(Data!$D8594)</f>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11.664000000000001</v>
      </c>
      <c r="T8594" s="2">
        <v>3</v>
      </c>
      <c r="U8594" s="2">
        <v>0.2</v>
      </c>
      <c r="V8594" s="2">
        <v>3.3534000000000006</v>
      </c>
    </row>
    <row r="8595" spans="1:22" ht="14.25" customHeight="1">
      <c r="A8595" s="2">
        <v>8594</v>
      </c>
      <c r="B8595" s="2" t="s">
        <v>10130</v>
      </c>
      <c r="C8595" s="2">
        <f>YEAR(Data!$D8595)</f>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2">
        <v>38.395199999999988</v>
      </c>
    </row>
    <row r="8596" spans="1:22" ht="14.25" customHeight="1">
      <c r="A8596" s="2">
        <v>8595</v>
      </c>
      <c r="B8596" s="2" t="s">
        <v>10130</v>
      </c>
      <c r="C8596" s="2">
        <f>YEAR(Data!$D8596)</f>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499.16800000000006</v>
      </c>
      <c r="T8596" s="2">
        <v>4</v>
      </c>
      <c r="U8596" s="2">
        <v>0.2</v>
      </c>
      <c r="V8596" s="2">
        <v>31.197999999999993</v>
      </c>
    </row>
    <row r="8597" spans="1:22" ht="14.25" customHeight="1">
      <c r="A8597" s="2">
        <v>8596</v>
      </c>
      <c r="B8597" s="2" t="s">
        <v>10131</v>
      </c>
      <c r="C8597" s="2">
        <f>YEAR(Data!$D8597)</f>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2">
        <v>5.3460000000000001</v>
      </c>
    </row>
    <row r="8598" spans="1:22" ht="14.25" customHeight="1">
      <c r="A8598" s="2">
        <v>8597</v>
      </c>
      <c r="B8598" s="2" t="s">
        <v>10131</v>
      </c>
      <c r="C8598" s="2">
        <f>YEAR(Data!$D8598)</f>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2">
        <v>16.656799999999997</v>
      </c>
    </row>
    <row r="8599" spans="1:22" ht="14.25" customHeight="1">
      <c r="A8599" s="2">
        <v>8598</v>
      </c>
      <c r="B8599" s="2" t="s">
        <v>10132</v>
      </c>
      <c r="C8599" s="2">
        <f>YEAR(Data!$D8599)</f>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67.13600000000001</v>
      </c>
      <c r="T8599" s="2">
        <v>4</v>
      </c>
      <c r="U8599" s="2">
        <v>0.2</v>
      </c>
      <c r="V8599" s="2">
        <v>25.175999999999998</v>
      </c>
    </row>
    <row r="8600" spans="1:22" ht="14.25" customHeight="1">
      <c r="A8600" s="2">
        <v>8599</v>
      </c>
      <c r="B8600" s="2" t="s">
        <v>10133</v>
      </c>
      <c r="C8600" s="2">
        <f>YEAR(Data!$D8600)</f>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2">
        <v>1.512</v>
      </c>
    </row>
    <row r="8601" spans="1:22" ht="14.25" customHeight="1">
      <c r="A8601" s="2">
        <v>8600</v>
      </c>
      <c r="B8601" s="2" t="s">
        <v>10133</v>
      </c>
      <c r="C8601" s="2">
        <f>YEAR(Data!$D8601)</f>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14.940000000000001</v>
      </c>
      <c r="T8601" s="2">
        <v>3</v>
      </c>
      <c r="U8601" s="2">
        <v>0</v>
      </c>
      <c r="V8601" s="2">
        <v>7.0218000000000007</v>
      </c>
    </row>
    <row r="8602" spans="1:22" ht="14.25" customHeight="1">
      <c r="A8602" s="2">
        <v>8601</v>
      </c>
      <c r="B8602" s="2" t="s">
        <v>10133</v>
      </c>
      <c r="C8602" s="2">
        <f>YEAR(Data!$D8602)</f>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2">
        <v>11.351200000000002</v>
      </c>
    </row>
    <row r="8603" spans="1:22" ht="14.25" customHeight="1">
      <c r="A8603" s="2">
        <v>8602</v>
      </c>
      <c r="B8603" s="2" t="s">
        <v>10133</v>
      </c>
      <c r="C8603" s="2">
        <f>YEAR(Data!$D8603)</f>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7.3120000000000012</v>
      </c>
      <c r="T8603" s="2">
        <v>1</v>
      </c>
      <c r="U8603" s="2">
        <v>0.2</v>
      </c>
      <c r="V8603" s="2">
        <v>2.5591999999999997</v>
      </c>
    </row>
    <row r="8604" spans="1:22" ht="14.25" customHeight="1">
      <c r="A8604" s="2">
        <v>8603</v>
      </c>
      <c r="B8604" s="2" t="s">
        <v>10134</v>
      </c>
      <c r="C8604" s="2">
        <f>YEAR(Data!$D8604)</f>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2">
        <v>59.492999999999952</v>
      </c>
    </row>
    <row r="8605" spans="1:22" ht="14.25" customHeight="1">
      <c r="A8605" s="2">
        <v>8604</v>
      </c>
      <c r="B8605" s="2" t="s">
        <v>10135</v>
      </c>
      <c r="C8605" s="2">
        <f>YEAR(Data!$D8605)</f>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30.080000000000002</v>
      </c>
      <c r="T8605" s="2">
        <v>2</v>
      </c>
      <c r="U8605" s="2">
        <v>0.2</v>
      </c>
      <c r="V8605" s="2">
        <v>-5.2640000000000002</v>
      </c>
    </row>
    <row r="8606" spans="1:22" ht="14.25" customHeight="1">
      <c r="A8606" s="2">
        <v>8605</v>
      </c>
      <c r="B8606" s="2" t="s">
        <v>10135</v>
      </c>
      <c r="C8606" s="2">
        <f>YEAR(Data!$D8606)</f>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165.60000000000002</v>
      </c>
      <c r="T8606" s="2">
        <v>3</v>
      </c>
      <c r="U8606" s="2">
        <v>0.2</v>
      </c>
      <c r="V8606" s="2">
        <v>-6.2100000000000151</v>
      </c>
    </row>
    <row r="8607" spans="1:22" ht="14.25" customHeight="1">
      <c r="A8607" s="2">
        <v>8606</v>
      </c>
      <c r="B8607" s="2" t="s">
        <v>10135</v>
      </c>
      <c r="C8607" s="2">
        <f>YEAR(Data!$D8607)</f>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2">
        <v>13.571999999999996</v>
      </c>
    </row>
    <row r="8608" spans="1:22" ht="14.25" customHeight="1">
      <c r="A8608" s="2">
        <v>8607</v>
      </c>
      <c r="B8608" s="2" t="s">
        <v>10136</v>
      </c>
      <c r="C8608" s="2">
        <f>YEAR(Data!$D8608)</f>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2">
        <v>7.6493999999999982</v>
      </c>
    </row>
    <row r="8609" spans="1:22" ht="14.25" customHeight="1">
      <c r="A8609" s="2">
        <v>8608</v>
      </c>
      <c r="B8609" s="2" t="s">
        <v>10137</v>
      </c>
      <c r="C8609" s="2">
        <f>YEAR(Data!$D8609)</f>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2">
        <v>21.075200000000002</v>
      </c>
    </row>
    <row r="8610" spans="1:22" ht="14.25" customHeight="1">
      <c r="A8610" s="2">
        <v>8609</v>
      </c>
      <c r="B8610" s="2" t="s">
        <v>10137</v>
      </c>
      <c r="C8610" s="2">
        <f>YEAR(Data!$D8610)</f>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2">
        <v>4.0456000000000003</v>
      </c>
    </row>
    <row r="8611" spans="1:22" ht="14.25" customHeight="1">
      <c r="A8611" s="2">
        <v>8610</v>
      </c>
      <c r="B8611" s="2" t="s">
        <v>10137</v>
      </c>
      <c r="C8611" s="2">
        <f>YEAR(Data!$D8611)</f>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2">
        <v>-44.196000000000026</v>
      </c>
    </row>
    <row r="8612" spans="1:22" ht="14.25" customHeight="1">
      <c r="A8612" s="2">
        <v>8611</v>
      </c>
      <c r="B8612" s="2" t="s">
        <v>10137</v>
      </c>
      <c r="C8612" s="2">
        <f>YEAR(Data!$D8612)</f>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2">
        <v>6.7008000000000001</v>
      </c>
    </row>
    <row r="8613" spans="1:22" ht="14.25" customHeight="1">
      <c r="A8613" s="2">
        <v>8612</v>
      </c>
      <c r="B8613" s="2" t="s">
        <v>10138</v>
      </c>
      <c r="C8613" s="2">
        <f>YEAR(Data!$D8613)</f>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2">
        <v>29.032499999999999</v>
      </c>
    </row>
    <row r="8614" spans="1:22" ht="14.25" customHeight="1">
      <c r="A8614" s="2">
        <v>8613</v>
      </c>
      <c r="B8614" s="2" t="s">
        <v>10139</v>
      </c>
      <c r="C8614" s="2">
        <f>YEAR(Data!$D8614)</f>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2">
        <v>10.316800000000001</v>
      </c>
    </row>
    <row r="8615" spans="1:22" ht="14.25" customHeight="1">
      <c r="A8615" s="2">
        <v>8614</v>
      </c>
      <c r="B8615" s="2" t="s">
        <v>10140</v>
      </c>
      <c r="C8615" s="2">
        <f>YEAR(Data!$D8615)</f>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2">
        <v>177.58890000000002</v>
      </c>
    </row>
    <row r="8616" spans="1:22" ht="14.25" customHeight="1">
      <c r="A8616" s="2">
        <v>8615</v>
      </c>
      <c r="B8616" s="2" t="s">
        <v>10141</v>
      </c>
      <c r="C8616" s="2">
        <f>YEAR(Data!$D8616)</f>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2">
        <v>3.4685999999999999</v>
      </c>
    </row>
    <row r="8617" spans="1:22" ht="14.25" customHeight="1">
      <c r="A8617" s="2">
        <v>8616</v>
      </c>
      <c r="B8617" s="2" t="s">
        <v>10141</v>
      </c>
      <c r="C8617" s="2">
        <f>YEAR(Data!$D8617)</f>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14.256000000000002</v>
      </c>
      <c r="T8617" s="2">
        <v>3</v>
      </c>
      <c r="U8617" s="2">
        <v>0.2</v>
      </c>
      <c r="V8617" s="2">
        <v>4.4550000000000001</v>
      </c>
    </row>
    <row r="8618" spans="1:22" ht="14.25" customHeight="1">
      <c r="A8618" s="2">
        <v>8617</v>
      </c>
      <c r="B8618" s="2" t="s">
        <v>10141</v>
      </c>
      <c r="C8618" s="2">
        <f>YEAR(Data!$D8618)</f>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2">
        <v>40.170200000000001</v>
      </c>
    </row>
    <row r="8619" spans="1:22" ht="14.25" customHeight="1">
      <c r="A8619" s="2">
        <v>8618</v>
      </c>
      <c r="B8619" s="2" t="s">
        <v>10141</v>
      </c>
      <c r="C8619" s="2">
        <f>YEAR(Data!$D8619)</f>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39.624000000000009</v>
      </c>
      <c r="T8619" s="2">
        <v>3</v>
      </c>
      <c r="U8619" s="2">
        <v>0.2</v>
      </c>
      <c r="V8619" s="2">
        <v>13.868400000000001</v>
      </c>
    </row>
    <row r="8620" spans="1:22" ht="14.25" customHeight="1">
      <c r="A8620" s="2">
        <v>8619</v>
      </c>
      <c r="B8620" s="2" t="s">
        <v>10142</v>
      </c>
      <c r="C8620" s="2">
        <f>YEAR(Data!$D8620)</f>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2">
        <v>-14.987700000000061</v>
      </c>
    </row>
    <row r="8621" spans="1:22" ht="14.25" customHeight="1">
      <c r="A8621" s="2">
        <v>8620</v>
      </c>
      <c r="B8621" s="2" t="s">
        <v>10143</v>
      </c>
      <c r="C8621" s="2">
        <f>YEAR(Data!$D8621)</f>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2">
        <v>16.931200000000004</v>
      </c>
    </row>
    <row r="8622" spans="1:22" ht="14.25" customHeight="1">
      <c r="A8622" s="2">
        <v>8621</v>
      </c>
      <c r="B8622" s="2" t="s">
        <v>10144</v>
      </c>
      <c r="C8622" s="2">
        <f>YEAR(Data!$D8622)</f>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30.560000000000002</v>
      </c>
      <c r="T8622" s="2">
        <v>5</v>
      </c>
      <c r="U8622" s="2">
        <v>0.6</v>
      </c>
      <c r="V8622" s="2">
        <v>-19.863999999999997</v>
      </c>
    </row>
    <row r="8623" spans="1:22" ht="14.25" customHeight="1">
      <c r="A8623" s="2">
        <v>8622</v>
      </c>
      <c r="B8623" s="2" t="s">
        <v>10145</v>
      </c>
      <c r="C8623" s="2">
        <f>YEAR(Data!$D8623)</f>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2">
        <v>2.3363999999999976</v>
      </c>
    </row>
    <row r="8624" spans="1:22" ht="14.25" customHeight="1">
      <c r="A8624" s="2">
        <v>8623</v>
      </c>
      <c r="B8624" s="2" t="s">
        <v>10146</v>
      </c>
      <c r="C8624" s="2">
        <f>YEAR(Data!$D8624)</f>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2">
        <v>3.9808000000000003</v>
      </c>
    </row>
    <row r="8625" spans="1:22" ht="14.25" customHeight="1">
      <c r="A8625" s="2">
        <v>8624</v>
      </c>
      <c r="B8625" s="2" t="s">
        <v>10147</v>
      </c>
      <c r="C8625" s="2">
        <f>YEAR(Data!$D8625)</f>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121.10400000000003</v>
      </c>
      <c r="T8625" s="2">
        <v>6</v>
      </c>
      <c r="U8625" s="2">
        <v>0.7</v>
      </c>
      <c r="V8625" s="2">
        <v>-100.91999999999999</v>
      </c>
    </row>
    <row r="8626" spans="1:22" ht="14.25" customHeight="1">
      <c r="A8626" s="2">
        <v>8625</v>
      </c>
      <c r="B8626" s="2" t="s">
        <v>10147</v>
      </c>
      <c r="C8626" s="2">
        <f>YEAR(Data!$D8626)</f>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2">
        <v>-1.3995000000000104</v>
      </c>
    </row>
    <row r="8627" spans="1:22" ht="14.25" customHeight="1">
      <c r="A8627" s="2">
        <v>8626</v>
      </c>
      <c r="B8627" s="2" t="s">
        <v>10148</v>
      </c>
      <c r="C8627" s="2">
        <f>YEAR(Data!$D8627)</f>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15.696000000000002</v>
      </c>
      <c r="T8627" s="2">
        <v>3</v>
      </c>
      <c r="U8627" s="2">
        <v>0.2</v>
      </c>
      <c r="V8627" s="2">
        <v>5.1011999999999995</v>
      </c>
    </row>
    <row r="8628" spans="1:22" ht="14.25" customHeight="1">
      <c r="A8628" s="2">
        <v>8627</v>
      </c>
      <c r="B8628" s="2" t="s">
        <v>10149</v>
      </c>
      <c r="C8628" s="2">
        <f>YEAR(Data!$D8628)</f>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2">
        <v>18.970199999999998</v>
      </c>
    </row>
    <row r="8629" spans="1:22" ht="14.25" customHeight="1">
      <c r="A8629" s="2">
        <v>8628</v>
      </c>
      <c r="B8629" s="2" t="s">
        <v>10149</v>
      </c>
      <c r="C8629" s="2">
        <f>YEAR(Data!$D8629)</f>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2">
        <v>16.199999999999992</v>
      </c>
    </row>
    <row r="8630" spans="1:22" ht="14.25" customHeight="1">
      <c r="A8630" s="2">
        <v>8629</v>
      </c>
      <c r="B8630" s="2" t="s">
        <v>10149</v>
      </c>
      <c r="C8630" s="2">
        <f>YEAR(Data!$D8630)</f>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2">
        <v>2.0573999999999995</v>
      </c>
    </row>
    <row r="8631" spans="1:22" ht="14.25" customHeight="1">
      <c r="A8631" s="2">
        <v>8630</v>
      </c>
      <c r="B8631" s="2" t="s">
        <v>10149</v>
      </c>
      <c r="C8631" s="2">
        <f>YEAR(Data!$D8631)</f>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2">
        <v>-120.29400000000004</v>
      </c>
    </row>
    <row r="8632" spans="1:22" ht="14.25" customHeight="1">
      <c r="A8632" s="2">
        <v>8631</v>
      </c>
      <c r="B8632" s="2" t="s">
        <v>10149</v>
      </c>
      <c r="C8632" s="2">
        <f>YEAR(Data!$D8632)</f>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2">
        <v>2.3891999999999998</v>
      </c>
    </row>
    <row r="8633" spans="1:22" ht="14.25" customHeight="1">
      <c r="A8633" s="2">
        <v>8632</v>
      </c>
      <c r="B8633" s="2" t="s">
        <v>10150</v>
      </c>
      <c r="C8633" s="2">
        <f>YEAR(Data!$D8633)</f>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177.45000000000002</v>
      </c>
      <c r="T8633" s="2">
        <v>5</v>
      </c>
      <c r="U8633" s="2">
        <v>0.5</v>
      </c>
      <c r="V8633" s="2">
        <v>-78.078000000000003</v>
      </c>
    </row>
    <row r="8634" spans="1:22" ht="14.25" customHeight="1">
      <c r="A8634" s="2">
        <v>8633</v>
      </c>
      <c r="B8634" s="2" t="s">
        <v>10150</v>
      </c>
      <c r="C8634" s="2">
        <f>YEAR(Data!$D8634)</f>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1369.7640000000001</v>
      </c>
      <c r="T8634" s="2">
        <v>6</v>
      </c>
      <c r="U8634" s="2">
        <v>0.7</v>
      </c>
      <c r="V8634" s="2">
        <v>-913.17599999999993</v>
      </c>
    </row>
    <row r="8635" spans="1:22" ht="14.25" customHeight="1">
      <c r="A8635" s="2">
        <v>8634</v>
      </c>
      <c r="B8635" s="2" t="s">
        <v>10150</v>
      </c>
      <c r="C8635" s="2">
        <f>YEAR(Data!$D8635)</f>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2">
        <v>0.7110000000000003</v>
      </c>
    </row>
    <row r="8636" spans="1:22" ht="14.25" customHeight="1">
      <c r="A8636" s="2">
        <v>8635</v>
      </c>
      <c r="B8636" s="2" t="s">
        <v>10151</v>
      </c>
      <c r="C8636" s="2">
        <f>YEAR(Data!$D8636)</f>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-89.066399999999987</v>
      </c>
    </row>
    <row r="8637" spans="1:22" ht="14.25" customHeight="1">
      <c r="A8637" s="2">
        <v>8636</v>
      </c>
      <c r="B8637" s="2" t="s">
        <v>10152</v>
      </c>
      <c r="C8637" s="2">
        <f>YEAR(Data!$D8637)</f>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174.95000000000002</v>
      </c>
      <c r="T8637" s="2">
        <v>5</v>
      </c>
      <c r="U8637" s="2">
        <v>0</v>
      </c>
      <c r="V8637" s="2">
        <v>45.487000000000002</v>
      </c>
    </row>
    <row r="8638" spans="1:22" ht="14.25" customHeight="1">
      <c r="A8638" s="2">
        <v>8637</v>
      </c>
      <c r="B8638" s="2" t="s">
        <v>10152</v>
      </c>
      <c r="C8638" s="2">
        <f>YEAR(Data!$D8638)</f>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2">
        <v>214.76</v>
      </c>
    </row>
    <row r="8639" spans="1:22" ht="14.25" customHeight="1">
      <c r="A8639" s="2">
        <v>8638</v>
      </c>
      <c r="B8639" s="2" t="s">
        <v>10153</v>
      </c>
      <c r="C8639" s="2">
        <f>YEAR(Data!$D8639)</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39.082400000000007</v>
      </c>
    </row>
    <row r="8640" spans="1:22" ht="14.25" customHeight="1">
      <c r="A8640" s="2">
        <v>8639</v>
      </c>
      <c r="B8640" s="2" t="s">
        <v>10154</v>
      </c>
      <c r="C8640" s="2">
        <f>YEAR(Data!$D8640)</f>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2">
        <v>143.982</v>
      </c>
    </row>
    <row r="8641" spans="1:22" ht="14.25" customHeight="1">
      <c r="A8641" s="2">
        <v>8640</v>
      </c>
      <c r="B8641" s="2" t="s">
        <v>10155</v>
      </c>
      <c r="C8641" s="2">
        <f>YEAR(Data!$D8641)</f>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2">
        <v>5.8232999999999997</v>
      </c>
    </row>
    <row r="8642" spans="1:22" ht="14.25" customHeight="1">
      <c r="A8642" s="2">
        <v>8641</v>
      </c>
      <c r="B8642" s="2" t="s">
        <v>10156</v>
      </c>
      <c r="C8642" s="2">
        <f>YEAR(Data!$D8642)</f>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760.97999999999979</v>
      </c>
      <c r="T8642" s="2">
        <v>5</v>
      </c>
      <c r="U8642" s="2">
        <v>0.8</v>
      </c>
      <c r="V8642" s="2">
        <v>-1141.47</v>
      </c>
    </row>
    <row r="8643" spans="1:22" ht="14.25" customHeight="1">
      <c r="A8643" s="2">
        <v>8642</v>
      </c>
      <c r="B8643" s="2" t="s">
        <v>10157</v>
      </c>
      <c r="C8643" s="2">
        <f>YEAR(Data!$D8643)</f>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67.860000000000014</v>
      </c>
      <c r="T8643" s="2">
        <v>6</v>
      </c>
      <c r="U8643" s="2">
        <v>0.7</v>
      </c>
      <c r="V8643" s="2">
        <v>-45.239999999999995</v>
      </c>
    </row>
    <row r="8644" spans="1:22" ht="14.25" customHeight="1">
      <c r="A8644" s="2">
        <v>8643</v>
      </c>
      <c r="B8644" s="2" t="s">
        <v>10158</v>
      </c>
      <c r="C8644" s="2">
        <f>YEAR(Data!$D8644)</f>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31.504000000000005</v>
      </c>
      <c r="T8644" s="2">
        <v>11</v>
      </c>
      <c r="U8644" s="2">
        <v>0.2</v>
      </c>
      <c r="V8644" s="2">
        <v>11.814</v>
      </c>
    </row>
    <row r="8645" spans="1:22" ht="14.25" customHeight="1">
      <c r="A8645" s="2">
        <v>8644</v>
      </c>
      <c r="B8645" s="2" t="s">
        <v>10158</v>
      </c>
      <c r="C8645" s="2">
        <f>YEAR(Data!$D8645)</f>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2">
        <v>1.6379999999999997</v>
      </c>
    </row>
    <row r="8646" spans="1:22" ht="14.25" customHeight="1">
      <c r="A8646" s="2">
        <v>8645</v>
      </c>
      <c r="B8646" s="2" t="s">
        <v>10158</v>
      </c>
      <c r="C8646" s="2">
        <f>YEAR(Data!$D8646)</f>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2">
        <v>-29.244599999999991</v>
      </c>
    </row>
    <row r="8647" spans="1:22" ht="14.25" customHeight="1">
      <c r="A8647" s="2">
        <v>8646</v>
      </c>
      <c r="B8647" s="2" t="s">
        <v>10158</v>
      </c>
      <c r="C8647" s="2">
        <f>YEAR(Data!$D8647)</f>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2">
        <v>1.4136000000000002</v>
      </c>
    </row>
    <row r="8648" spans="1:22" ht="14.25" customHeight="1">
      <c r="A8648" s="2">
        <v>8647</v>
      </c>
      <c r="B8648" s="2" t="s">
        <v>10159</v>
      </c>
      <c r="C8648" s="2">
        <f>YEAR(Data!$D8648)</f>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194.35200000000003</v>
      </c>
      <c r="T8648" s="2">
        <v>3</v>
      </c>
      <c r="U8648" s="2">
        <v>0.2</v>
      </c>
      <c r="V8648" s="2">
        <v>19.435200000000009</v>
      </c>
    </row>
    <row r="8649" spans="1:22" ht="14.25" customHeight="1">
      <c r="A8649" s="2">
        <v>8648</v>
      </c>
      <c r="B8649" s="2" t="s">
        <v>10160</v>
      </c>
      <c r="C8649" s="2">
        <f>YEAR(Data!$D8649)</f>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2">
        <v>10.960199999999993</v>
      </c>
    </row>
    <row r="8650" spans="1:22" ht="14.25" customHeight="1">
      <c r="A8650" s="2">
        <v>8649</v>
      </c>
      <c r="B8650" s="2" t="s">
        <v>10161</v>
      </c>
      <c r="C8650" s="2">
        <f>YEAR(Data!$D8650)</f>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2">
        <v>26.428499999999957</v>
      </c>
    </row>
    <row r="8651" spans="1:22" ht="14.25" customHeight="1">
      <c r="A8651" s="2">
        <v>8650</v>
      </c>
      <c r="B8651" s="2" t="s">
        <v>10161</v>
      </c>
      <c r="C8651" s="2">
        <f>YEAR(Data!$D8651)</f>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27.396000000000004</v>
      </c>
      <c r="T8651" s="2">
        <v>3</v>
      </c>
      <c r="U8651" s="2">
        <v>0.7</v>
      </c>
      <c r="V8651" s="2">
        <v>-20.090399999999995</v>
      </c>
    </row>
    <row r="8652" spans="1:22" ht="14.25" customHeight="1">
      <c r="A8652" s="2">
        <v>8651</v>
      </c>
      <c r="B8652" s="2" t="s">
        <v>10162</v>
      </c>
      <c r="C8652" s="2">
        <f>YEAR(Data!$D8652)</f>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5.6999999999999993</v>
      </c>
      <c r="T8652" s="2">
        <v>5</v>
      </c>
      <c r="U8652" s="2">
        <v>0</v>
      </c>
      <c r="V8652" s="2">
        <v>2.6789999999999998</v>
      </c>
    </row>
    <row r="8653" spans="1:22" ht="14.25" customHeight="1">
      <c r="A8653" s="2">
        <v>8652</v>
      </c>
      <c r="B8653" s="2" t="s">
        <v>10162</v>
      </c>
      <c r="C8653" s="2">
        <f>YEAR(Data!$D8653)</f>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14.190000000000001</v>
      </c>
      <c r="T8653" s="2">
        <v>3</v>
      </c>
      <c r="U8653" s="2">
        <v>0</v>
      </c>
      <c r="V8653" s="2">
        <v>5.5341000000000014</v>
      </c>
    </row>
    <row r="8654" spans="1:22" ht="14.25" customHeight="1">
      <c r="A8654" s="2">
        <v>8653</v>
      </c>
      <c r="B8654" s="2" t="s">
        <v>10162</v>
      </c>
      <c r="C8654" s="2">
        <f>YEAR(Data!$D8654)</f>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2">
        <v>2.1899999999999995</v>
      </c>
    </row>
    <row r="8655" spans="1:22" ht="14.25" customHeight="1">
      <c r="A8655" s="2">
        <v>8654</v>
      </c>
      <c r="B8655" s="2" t="s">
        <v>10162</v>
      </c>
      <c r="C8655" s="2">
        <f>YEAR(Data!$D8655)</f>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2">
        <v>75.992400000000004</v>
      </c>
    </row>
    <row r="8656" spans="1:22" ht="14.25" customHeight="1">
      <c r="A8656" s="2">
        <v>8655</v>
      </c>
      <c r="B8656" s="2" t="s">
        <v>10162</v>
      </c>
      <c r="C8656" s="2">
        <f>YEAR(Data!$D8656)</f>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2">
        <v>60.883200000000002</v>
      </c>
    </row>
    <row r="8657" spans="1:22" ht="14.25" customHeight="1">
      <c r="A8657" s="2">
        <v>8656</v>
      </c>
      <c r="B8657" s="2" t="s">
        <v>10162</v>
      </c>
      <c r="C8657" s="2">
        <f>YEAR(Data!$D8657)</f>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2">
        <v>20.059999999999988</v>
      </c>
    </row>
    <row r="8658" spans="1:22" ht="14.25" customHeight="1">
      <c r="A8658" s="2">
        <v>8657</v>
      </c>
      <c r="B8658" s="2" t="s">
        <v>10162</v>
      </c>
      <c r="C8658" s="2">
        <f>YEAR(Data!$D8658)</f>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2">
        <v>24.47</v>
      </c>
    </row>
    <row r="8659" spans="1:22" ht="14.25" customHeight="1">
      <c r="A8659" s="2">
        <v>8658</v>
      </c>
      <c r="B8659" s="2" t="s">
        <v>10162</v>
      </c>
      <c r="C8659" s="2">
        <f>YEAR(Data!$D8659)</f>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2">
        <v>9.743800000000002</v>
      </c>
    </row>
    <row r="8660" spans="1:22" ht="14.25" customHeight="1">
      <c r="A8660" s="2">
        <v>8659</v>
      </c>
      <c r="B8660" s="2" t="s">
        <v>10163</v>
      </c>
      <c r="C8660" s="2">
        <f>YEAR(Data!$D8660)</f>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0.83599999999999974</v>
      </c>
      <c r="T8660" s="2">
        <v>1</v>
      </c>
      <c r="U8660" s="2">
        <v>0.8</v>
      </c>
      <c r="V8660" s="2">
        <v>-1.3376000000000001</v>
      </c>
    </row>
    <row r="8661" spans="1:22" ht="14.25" customHeight="1">
      <c r="A8661" s="2">
        <v>8660</v>
      </c>
      <c r="B8661" s="2" t="s">
        <v>10164</v>
      </c>
      <c r="C8661" s="2">
        <f>YEAR(Data!$D8661)</f>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2">
        <v>11.223000000000001</v>
      </c>
    </row>
    <row r="8662" spans="1:22" ht="14.25" customHeight="1">
      <c r="A8662" s="2">
        <v>8661</v>
      </c>
      <c r="B8662" s="2" t="s">
        <v>10165</v>
      </c>
      <c r="C8662" s="2">
        <f>YEAR(Data!$D8662)</f>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2">
        <v>-81.440999999999946</v>
      </c>
    </row>
    <row r="8663" spans="1:22" ht="14.25" customHeight="1">
      <c r="A8663" s="2">
        <v>8662</v>
      </c>
      <c r="B8663" s="2" t="s">
        <v>10166</v>
      </c>
      <c r="C8663" s="2">
        <f>YEAR(Data!$D8663)</f>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21.968000000000004</v>
      </c>
      <c r="T8663" s="2">
        <v>4</v>
      </c>
      <c r="U8663" s="2">
        <v>0.6</v>
      </c>
      <c r="V8663" s="2">
        <v>-15.9268</v>
      </c>
    </row>
    <row r="8664" spans="1:22" ht="14.25" customHeight="1">
      <c r="A8664" s="2">
        <v>8663</v>
      </c>
      <c r="B8664" s="2" t="s">
        <v>10166</v>
      </c>
      <c r="C8664" s="2">
        <f>YEAR(Data!$D8664)</f>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2">
        <v>69.654599999999988</v>
      </c>
    </row>
    <row r="8665" spans="1:22" ht="14.25" customHeight="1">
      <c r="A8665" s="2">
        <v>8664</v>
      </c>
      <c r="B8665" s="2" t="s">
        <v>10166</v>
      </c>
      <c r="C8665" s="2">
        <f>YEAR(Data!$D8665)</f>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127.90400000000001</v>
      </c>
      <c r="T8665" s="2">
        <v>7</v>
      </c>
      <c r="U8665" s="2">
        <v>0.2</v>
      </c>
      <c r="V8665" s="2">
        <v>41.568799999999996</v>
      </c>
    </row>
    <row r="8666" spans="1:22" ht="14.25" customHeight="1">
      <c r="A8666" s="2">
        <v>8665</v>
      </c>
      <c r="B8666" s="2" t="s">
        <v>10167</v>
      </c>
      <c r="C8666" s="2">
        <f>YEAR(Data!$D8666)</f>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2">
        <v>39.564000000000007</v>
      </c>
    </row>
    <row r="8667" spans="1:22" ht="14.25" customHeight="1">
      <c r="A8667" s="2">
        <v>8666</v>
      </c>
      <c r="B8667" s="2" t="s">
        <v>10168</v>
      </c>
      <c r="C8667" s="2">
        <f>YEAR(Data!$D8667)</f>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2">
        <v>13.365</v>
      </c>
    </row>
    <row r="8668" spans="1:22" ht="14.25" customHeight="1">
      <c r="A8668" s="2">
        <v>8667</v>
      </c>
      <c r="B8668" s="2" t="s">
        <v>10169</v>
      </c>
      <c r="C8668" s="2">
        <f>YEAR(Data!$D8668)</f>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16.520000000000003</v>
      </c>
      <c r="T8668" s="2">
        <v>5</v>
      </c>
      <c r="U8668" s="2">
        <v>0.2</v>
      </c>
      <c r="V8668" s="2">
        <v>1.6519999999999992</v>
      </c>
    </row>
    <row r="8669" spans="1:22" ht="14.25" customHeight="1">
      <c r="A8669" s="2">
        <v>8668</v>
      </c>
      <c r="B8669" s="2" t="s">
        <v>10172</v>
      </c>
      <c r="C8669" s="2">
        <f>YEAR(Data!$D8669)</f>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55.360000000000007</v>
      </c>
      <c r="T8669" s="2">
        <v>4</v>
      </c>
      <c r="U8669" s="2">
        <v>0.2</v>
      </c>
      <c r="V8669" s="2">
        <v>19.375999999999998</v>
      </c>
    </row>
    <row r="8670" spans="1:22" ht="14.25" customHeight="1">
      <c r="A8670" s="2">
        <v>8669</v>
      </c>
      <c r="B8670" s="2" t="s">
        <v>10172</v>
      </c>
      <c r="C8670" s="2">
        <f>YEAR(Data!$D8670)</f>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2">
        <v>3.7569999999999992</v>
      </c>
    </row>
    <row r="8671" spans="1:22" ht="14.25" customHeight="1">
      <c r="A8671" s="2">
        <v>8670</v>
      </c>
      <c r="B8671" s="2" t="s">
        <v>10173</v>
      </c>
      <c r="C8671" s="2">
        <f>YEAR(Data!$D8671)</f>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2">
        <v>7.7039999999999988</v>
      </c>
    </row>
    <row r="8672" spans="1:22" ht="14.25" customHeight="1">
      <c r="A8672" s="2">
        <v>8671</v>
      </c>
      <c r="B8672" s="2" t="s">
        <v>10174</v>
      </c>
      <c r="C8672" s="2">
        <f>YEAR(Data!$D8672)</f>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182.35200000000003</v>
      </c>
      <c r="T8672" s="2">
        <v>3</v>
      </c>
      <c r="U8672" s="2">
        <v>0.2</v>
      </c>
      <c r="V8672" s="2">
        <v>-18.23520000000002</v>
      </c>
    </row>
    <row r="8673" spans="1:22" ht="14.25" customHeight="1">
      <c r="A8673" s="2">
        <v>8672</v>
      </c>
      <c r="B8673" s="2" t="s">
        <v>10174</v>
      </c>
      <c r="C8673" s="2">
        <f>YEAR(Data!$D8673)</f>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2">
        <v>-25.108999999999988</v>
      </c>
    </row>
    <row r="8674" spans="1:22" ht="14.25" customHeight="1">
      <c r="A8674" s="2">
        <v>8673</v>
      </c>
      <c r="B8674" s="2" t="s">
        <v>10175</v>
      </c>
      <c r="C8674" s="2">
        <f>YEAR(Data!$D8674)</f>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18.368000000000002</v>
      </c>
      <c r="T8674" s="2">
        <v>2</v>
      </c>
      <c r="U8674" s="2">
        <v>0.2</v>
      </c>
      <c r="V8674" s="2">
        <v>6.1991999999999994</v>
      </c>
    </row>
    <row r="8675" spans="1:22" ht="14.25" customHeight="1">
      <c r="A8675" s="2">
        <v>8674</v>
      </c>
      <c r="B8675" s="2" t="s">
        <v>10175</v>
      </c>
      <c r="C8675" s="2">
        <f>YEAR(Data!$D8675)</f>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2">
        <v>-8.5794000000000779</v>
      </c>
    </row>
    <row r="8676" spans="1:22" ht="14.25" customHeight="1">
      <c r="A8676" s="2">
        <v>8675</v>
      </c>
      <c r="B8676" s="2" t="s">
        <v>10175</v>
      </c>
      <c r="C8676" s="2">
        <f>YEAR(Data!$D8676)</f>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50.352000000000004</v>
      </c>
      <c r="T8676" s="2">
        <v>3</v>
      </c>
      <c r="U8676" s="2">
        <v>0.2</v>
      </c>
      <c r="V8676" s="2">
        <v>-8.1822000000000052</v>
      </c>
    </row>
    <row r="8677" spans="1:22" ht="14.25" customHeight="1">
      <c r="A8677" s="2">
        <v>8676</v>
      </c>
      <c r="B8677" s="2" t="s">
        <v>10175</v>
      </c>
      <c r="C8677" s="2">
        <f>YEAR(Data!$D8677)</f>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28.031999999999996</v>
      </c>
      <c r="T8677" s="2">
        <v>6</v>
      </c>
      <c r="U8677" s="2">
        <v>0.2</v>
      </c>
      <c r="V8677" s="2">
        <v>3.5039999999999996</v>
      </c>
    </row>
    <row r="8678" spans="1:22" ht="14.25" customHeight="1">
      <c r="A8678" s="2">
        <v>8677</v>
      </c>
      <c r="B8678" s="2" t="s">
        <v>10175</v>
      </c>
      <c r="C8678" s="2">
        <f>YEAR(Data!$D8678)</f>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2">
        <v>-3.6536999999999988</v>
      </c>
    </row>
    <row r="8679" spans="1:22" ht="14.25" customHeight="1">
      <c r="A8679" s="2">
        <v>8678</v>
      </c>
      <c r="B8679" s="2" t="s">
        <v>10176</v>
      </c>
      <c r="C8679" s="2">
        <f>YEAR(Data!$D8679)</f>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517.40500000000009</v>
      </c>
      <c r="T8679" s="2">
        <v>5</v>
      </c>
      <c r="U8679" s="2">
        <v>0.3</v>
      </c>
      <c r="V8679" s="2">
        <v>-81.306500000000028</v>
      </c>
    </row>
    <row r="8680" spans="1:22" ht="14.25" customHeight="1">
      <c r="A8680" s="2">
        <v>8679</v>
      </c>
      <c r="B8680" s="2" t="s">
        <v>10178</v>
      </c>
      <c r="C8680" s="2">
        <f>YEAR(Data!$D8680)</f>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8.6079999999999988</v>
      </c>
      <c r="T8680" s="2">
        <v>8</v>
      </c>
      <c r="U8680" s="2">
        <v>0.8</v>
      </c>
      <c r="V8680" s="2">
        <v>-13.342400000000001</v>
      </c>
    </row>
    <row r="8681" spans="1:22" ht="14.25" customHeight="1">
      <c r="A8681" s="2">
        <v>8680</v>
      </c>
      <c r="B8681" s="2" t="s">
        <v>10178</v>
      </c>
      <c r="C8681" s="2">
        <f>YEAR(Data!$D8681)</f>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2">
        <v>33.906499999999994</v>
      </c>
    </row>
    <row r="8682" spans="1:22" ht="14.25" customHeight="1">
      <c r="A8682" s="2">
        <v>8681</v>
      </c>
      <c r="B8682" s="2" t="s">
        <v>10179</v>
      </c>
      <c r="C8682" s="2">
        <f>YEAR(Data!$D8682)</f>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2104.5499999999997</v>
      </c>
      <c r="T8682" s="2">
        <v>7</v>
      </c>
      <c r="U8682" s="2">
        <v>0</v>
      </c>
      <c r="V8682" s="2">
        <v>694.50149999999985</v>
      </c>
    </row>
    <row r="8683" spans="1:22" ht="14.25" customHeight="1">
      <c r="A8683" s="2">
        <v>8682</v>
      </c>
      <c r="B8683" s="2" t="s">
        <v>10179</v>
      </c>
      <c r="C8683" s="2">
        <f>YEAR(Data!$D8683)</f>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2">
        <v>11.802999999999999</v>
      </c>
    </row>
    <row r="8684" spans="1:22" ht="14.25" customHeight="1">
      <c r="A8684" s="2">
        <v>8683</v>
      </c>
      <c r="B8684" s="2" t="s">
        <v>10180</v>
      </c>
      <c r="C8684" s="2">
        <f>YEAR(Data!$D8684)</f>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2">
        <v>16.2486</v>
      </c>
    </row>
    <row r="8685" spans="1:22" ht="14.25" customHeight="1">
      <c r="A8685" s="2">
        <v>8684</v>
      </c>
      <c r="B8685" s="2" t="s">
        <v>10181</v>
      </c>
      <c r="C8685" s="2">
        <f>YEAR(Data!$D8685)</f>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2">
        <v>1.3416000000000001</v>
      </c>
    </row>
    <row r="8686" spans="1:22" ht="14.25" customHeight="1">
      <c r="A8686" s="2">
        <v>8685</v>
      </c>
      <c r="B8686" s="2" t="s">
        <v>10182</v>
      </c>
      <c r="C8686" s="2">
        <f>YEAR(Data!$D8686)</f>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21.209999999999997</v>
      </c>
      <c r="T8686" s="2">
        <v>7</v>
      </c>
      <c r="U8686" s="2">
        <v>0</v>
      </c>
      <c r="V8686" s="2">
        <v>4.4540999999999986</v>
      </c>
    </row>
    <row r="8687" spans="1:22" ht="14.25" customHeight="1">
      <c r="A8687" s="2">
        <v>8686</v>
      </c>
      <c r="B8687" s="2" t="s">
        <v>10183</v>
      </c>
      <c r="C8687" s="2">
        <f>YEAR(Data!$D8687)</f>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96.359999999999985</v>
      </c>
      <c r="T8687" s="2">
        <v>6</v>
      </c>
      <c r="U8687" s="2">
        <v>0</v>
      </c>
      <c r="V8687" s="2">
        <v>25.053599999999996</v>
      </c>
    </row>
    <row r="8688" spans="1:22" ht="14.25" customHeight="1">
      <c r="A8688" s="2">
        <v>8687</v>
      </c>
      <c r="B8688" s="2" t="s">
        <v>10184</v>
      </c>
      <c r="C8688" s="2">
        <f>YEAR(Data!$D8688)</f>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2">
        <v>11.585999999999984</v>
      </c>
    </row>
    <row r="8689" spans="1:22" ht="14.25" customHeight="1">
      <c r="A8689" s="2">
        <v>8688</v>
      </c>
      <c r="B8689" s="2" t="s">
        <v>10184</v>
      </c>
      <c r="C8689" s="2">
        <f>YEAR(Data!$D8689)</f>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2">
        <v>8.9499999999999993</v>
      </c>
    </row>
    <row r="8690" spans="1:22" ht="14.25" customHeight="1">
      <c r="A8690" s="2">
        <v>8689</v>
      </c>
      <c r="B8690" s="2" t="s">
        <v>10184</v>
      </c>
      <c r="C8690" s="2">
        <f>YEAR(Data!$D8690)</f>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2">
        <v>5.6159999999999997</v>
      </c>
    </row>
    <row r="8691" spans="1:22" ht="14.25" customHeight="1">
      <c r="A8691" s="2">
        <v>8690</v>
      </c>
      <c r="B8691" s="2" t="s">
        <v>10185</v>
      </c>
      <c r="C8691" s="2">
        <f>YEAR(Data!$D8691)</f>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2">
        <v>1.102199999999999</v>
      </c>
    </row>
    <row r="8692" spans="1:22" ht="14.25" customHeight="1">
      <c r="A8692" s="2">
        <v>8691</v>
      </c>
      <c r="B8692" s="2" t="s">
        <v>10186</v>
      </c>
      <c r="C8692" s="2">
        <f>YEAR(Data!$D8692)</f>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2">
        <v>-56.310799999999972</v>
      </c>
    </row>
    <row r="8693" spans="1:22" ht="14.25" customHeight="1">
      <c r="A8693" s="2">
        <v>8692</v>
      </c>
      <c r="B8693" s="2" t="s">
        <v>10186</v>
      </c>
      <c r="C8693" s="2">
        <f>YEAR(Data!$D8693)</f>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2">
        <v>-49.437600000000032</v>
      </c>
    </row>
    <row r="8694" spans="1:22" ht="14.25" customHeight="1">
      <c r="A8694" s="2">
        <v>8693</v>
      </c>
      <c r="B8694" s="2" t="s">
        <v>10186</v>
      </c>
      <c r="C8694" s="2">
        <f>YEAR(Data!$D8694)</f>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2">
        <v>48.992999999999995</v>
      </c>
    </row>
    <row r="8695" spans="1:22" ht="14.25" customHeight="1">
      <c r="A8695" s="2">
        <v>8694</v>
      </c>
      <c r="B8695" s="2" t="s">
        <v>10187</v>
      </c>
      <c r="C8695" s="2">
        <f>YEAR(Data!$D8695)</f>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2">
        <v>162</v>
      </c>
    </row>
    <row r="8696" spans="1:22" ht="14.25" customHeight="1">
      <c r="A8696" s="2">
        <v>8695</v>
      </c>
      <c r="B8696" s="2" t="s">
        <v>10188</v>
      </c>
      <c r="C8696" s="2">
        <f>YEAR(Data!$D8696)</f>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2">
        <v>9.5256000000000007</v>
      </c>
    </row>
    <row r="8697" spans="1:22" ht="14.25" customHeight="1">
      <c r="A8697" s="2">
        <v>8696</v>
      </c>
      <c r="B8697" s="2" t="s">
        <v>10189</v>
      </c>
      <c r="C8697" s="2">
        <f>YEAR(Data!$D8697)</f>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2">
        <v>11.283900000000017</v>
      </c>
    </row>
    <row r="8698" spans="1:22" ht="14.25" customHeight="1">
      <c r="A8698" s="2">
        <v>8697</v>
      </c>
      <c r="B8698" s="2" t="s">
        <v>10190</v>
      </c>
      <c r="C8698" s="2">
        <f>YEAR(Data!$D8698)</f>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2">
        <v>26.997299999999967</v>
      </c>
    </row>
    <row r="8699" spans="1:22" ht="14.25" customHeight="1">
      <c r="A8699" s="2">
        <v>8698</v>
      </c>
      <c r="B8699" s="2" t="s">
        <v>10190</v>
      </c>
      <c r="C8699" s="2">
        <f>YEAR(Data!$D8699)</f>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31.168000000000003</v>
      </c>
      <c r="T8699" s="2">
        <v>4</v>
      </c>
      <c r="U8699" s="2">
        <v>0.2</v>
      </c>
      <c r="V8699" s="2">
        <v>9.3504000000000005</v>
      </c>
    </row>
    <row r="8700" spans="1:22" ht="14.25" customHeight="1">
      <c r="A8700" s="2">
        <v>8699</v>
      </c>
      <c r="B8700" s="2" t="s">
        <v>10190</v>
      </c>
      <c r="C8700" s="2">
        <f>YEAR(Data!$D8700)</f>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2">
        <v>-28.224000000000004</v>
      </c>
    </row>
    <row r="8701" spans="1:22" ht="14.25" customHeight="1">
      <c r="A8701" s="2">
        <v>8700</v>
      </c>
      <c r="B8701" s="2" t="s">
        <v>10190</v>
      </c>
      <c r="C8701" s="2">
        <f>YEAR(Data!$D8701)</f>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2">
        <v>223.99360000000013</v>
      </c>
    </row>
    <row r="8702" spans="1:22" ht="14.25" customHeight="1">
      <c r="A8702" s="2">
        <v>8701</v>
      </c>
      <c r="B8702" s="2" t="s">
        <v>10190</v>
      </c>
      <c r="C8702" s="2">
        <f>YEAR(Data!$D8702)</f>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2">
        <v>6.7031999999999954</v>
      </c>
    </row>
    <row r="8703" spans="1:22" ht="14.25" customHeight="1">
      <c r="A8703" s="2">
        <v>8702</v>
      </c>
      <c r="B8703" s="2" t="s">
        <v>10190</v>
      </c>
      <c r="C8703" s="2">
        <f>YEAR(Data!$D8703)</f>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2">
        <v>17.84699999999998</v>
      </c>
    </row>
    <row r="8704" spans="1:22" ht="14.25" customHeight="1">
      <c r="A8704" s="2">
        <v>8703</v>
      </c>
      <c r="B8704" s="2" t="s">
        <v>10190</v>
      </c>
      <c r="C8704" s="2">
        <f>YEAR(Data!$D8704)</f>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91.360000000000014</v>
      </c>
      <c r="T8704" s="2">
        <v>5</v>
      </c>
      <c r="U8704" s="2">
        <v>0.2</v>
      </c>
      <c r="V8704" s="2">
        <v>29.691999999999993</v>
      </c>
    </row>
    <row r="8705" spans="1:22" ht="14.25" customHeight="1">
      <c r="A8705" s="2">
        <v>8704</v>
      </c>
      <c r="B8705" s="2" t="s">
        <v>10193</v>
      </c>
      <c r="C8705" s="2">
        <f>YEAR(Data!$D8705)</f>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3.5520000000000005</v>
      </c>
      <c r="T8705" s="2">
        <v>2</v>
      </c>
      <c r="U8705" s="2">
        <v>0.2</v>
      </c>
      <c r="V8705" s="2">
        <v>0.44399999999999973</v>
      </c>
    </row>
    <row r="8706" spans="1:22" ht="14.25" customHeight="1">
      <c r="A8706" s="2">
        <v>8705</v>
      </c>
      <c r="B8706" s="2" t="s">
        <v>10194</v>
      </c>
      <c r="C8706" s="2">
        <f>YEAR(Data!$D8706)</f>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2">
        <v>11.513600000000004</v>
      </c>
    </row>
    <row r="8707" spans="1:22" ht="14.25" customHeight="1">
      <c r="A8707" s="2">
        <v>8706</v>
      </c>
      <c r="B8707" s="2" t="s">
        <v>10195</v>
      </c>
      <c r="C8707" s="2">
        <f>YEAR(Data!$D8707)</f>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2">
        <v>0</v>
      </c>
    </row>
    <row r="8708" spans="1:22" ht="14.25" customHeight="1">
      <c r="A8708" s="2">
        <v>8707</v>
      </c>
      <c r="B8708" s="2" t="s">
        <v>10196</v>
      </c>
      <c r="C8708" s="2">
        <f>YEAR(Data!$D8708)</f>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2">
        <v>13.437199999999986</v>
      </c>
    </row>
    <row r="8709" spans="1:22" ht="14.25" customHeight="1">
      <c r="A8709" s="2">
        <v>8708</v>
      </c>
      <c r="B8709" s="2" t="s">
        <v>10196</v>
      </c>
      <c r="C8709" s="2">
        <f>YEAR(Data!$D8709)</f>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2">
        <v>1.6896</v>
      </c>
    </row>
    <row r="8710" spans="1:22" ht="14.25" customHeight="1">
      <c r="A8710" s="2">
        <v>8709</v>
      </c>
      <c r="B8710" s="2" t="s">
        <v>10197</v>
      </c>
      <c r="C8710" s="2">
        <f>YEAR(Data!$D8710)</f>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2">
        <v>-17.992799999999999</v>
      </c>
    </row>
    <row r="8711" spans="1:22" ht="14.25" customHeight="1">
      <c r="A8711" s="2">
        <v>8710</v>
      </c>
      <c r="B8711" s="2" t="s">
        <v>10197</v>
      </c>
      <c r="C8711" s="2">
        <f>YEAR(Data!$D8711)</f>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2">
        <v>25.197899999999969</v>
      </c>
    </row>
    <row r="8712" spans="1:22" ht="14.25" customHeight="1">
      <c r="A8712" s="2">
        <v>8711</v>
      </c>
      <c r="B8712" s="2" t="s">
        <v>10197</v>
      </c>
      <c r="C8712" s="2">
        <f>YEAR(Data!$D8712)</f>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344.90999999999997</v>
      </c>
      <c r="T8712" s="2">
        <v>3</v>
      </c>
      <c r="U8712" s="2">
        <v>0</v>
      </c>
      <c r="V8712" s="2">
        <v>10.347300000000004</v>
      </c>
    </row>
    <row r="8713" spans="1:22" ht="14.25" customHeight="1">
      <c r="A8713" s="2">
        <v>8712</v>
      </c>
      <c r="B8713" s="2" t="s">
        <v>10198</v>
      </c>
      <c r="C8713" s="2">
        <f>YEAR(Data!$D8713)</f>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626.35200000000009</v>
      </c>
      <c r="T8713" s="2">
        <v>3</v>
      </c>
      <c r="U8713" s="2">
        <v>0.2</v>
      </c>
      <c r="V8713" s="2">
        <v>-23.488200000000091</v>
      </c>
    </row>
    <row r="8714" spans="1:22" ht="14.25" customHeight="1">
      <c r="A8714" s="2">
        <v>8713</v>
      </c>
      <c r="B8714" s="2" t="s">
        <v>10199</v>
      </c>
      <c r="C8714" s="2">
        <f>YEAR(Data!$D8714)</f>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359.49899999999997</v>
      </c>
      <c r="T8714" s="2">
        <v>3</v>
      </c>
      <c r="U8714" s="2">
        <v>0.15</v>
      </c>
      <c r="V8714" s="2">
        <v>-29.605799999999981</v>
      </c>
    </row>
    <row r="8715" spans="1:22" ht="14.25" customHeight="1">
      <c r="A8715" s="2">
        <v>8714</v>
      </c>
      <c r="B8715" s="2" t="s">
        <v>10200</v>
      </c>
      <c r="C8715" s="2">
        <f>YEAR(Data!$D8715)</f>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2">
        <v>5.3963999999999963</v>
      </c>
    </row>
    <row r="8716" spans="1:22" ht="14.25" customHeight="1">
      <c r="A8716" s="2">
        <v>8715</v>
      </c>
      <c r="B8716" s="2" t="s">
        <v>10200</v>
      </c>
      <c r="C8716" s="2">
        <f>YEAR(Data!$D8716)</f>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29.800000000000004</v>
      </c>
      <c r="T8716" s="2">
        <v>5</v>
      </c>
      <c r="U8716" s="2">
        <v>0.2</v>
      </c>
      <c r="V8716" s="2">
        <v>9.3124999999999982</v>
      </c>
    </row>
    <row r="8717" spans="1:22" ht="14.25" customHeight="1">
      <c r="A8717" s="2">
        <v>8716</v>
      </c>
      <c r="B8717" s="2" t="s">
        <v>10201</v>
      </c>
      <c r="C8717" s="2">
        <f>YEAR(Data!$D8717)</f>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1.8240000000000003</v>
      </c>
      <c r="T8717" s="2">
        <v>1</v>
      </c>
      <c r="U8717" s="2">
        <v>0.7</v>
      </c>
      <c r="V8717" s="2">
        <v>-1.3983999999999996</v>
      </c>
    </row>
    <row r="8718" spans="1:22" ht="14.25" customHeight="1">
      <c r="A8718" s="2">
        <v>8717</v>
      </c>
      <c r="B8718" s="2" t="s">
        <v>10203</v>
      </c>
      <c r="C8718" s="2">
        <f>YEAR(Data!$D8718)</f>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64.383999999999986</v>
      </c>
      <c r="T8718" s="2">
        <v>4</v>
      </c>
      <c r="U8718" s="2">
        <v>0.8</v>
      </c>
      <c r="V8718" s="2">
        <v>-160.96</v>
      </c>
    </row>
    <row r="8719" spans="1:22" ht="14.25" customHeight="1">
      <c r="A8719" s="2">
        <v>8718</v>
      </c>
      <c r="B8719" s="2" t="s">
        <v>10203</v>
      </c>
      <c r="C8719" s="2">
        <f>YEAR(Data!$D8719)</f>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6.9840000000000009</v>
      </c>
      <c r="T8719" s="2">
        <v>2</v>
      </c>
      <c r="U8719" s="2">
        <v>0.6</v>
      </c>
      <c r="V8719" s="2">
        <v>-4.5396000000000019</v>
      </c>
    </row>
    <row r="8720" spans="1:22" ht="14.25" customHeight="1">
      <c r="A8720" s="2">
        <v>8719</v>
      </c>
      <c r="B8720" s="2" t="s">
        <v>10203</v>
      </c>
      <c r="C8720" s="2">
        <f>YEAR(Data!$D8720)</f>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11.264000000000001</v>
      </c>
      <c r="T8720" s="2">
        <v>8</v>
      </c>
      <c r="U8720" s="2">
        <v>0.2</v>
      </c>
      <c r="V8720" s="2">
        <v>3.9423999999999997</v>
      </c>
    </row>
    <row r="8721" spans="1:22" ht="14.25" customHeight="1">
      <c r="A8721" s="2">
        <v>8720</v>
      </c>
      <c r="B8721" s="2" t="s">
        <v>10203</v>
      </c>
      <c r="C8721" s="2">
        <f>YEAR(Data!$D8721)</f>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15.552000000000003</v>
      </c>
      <c r="T8721" s="2">
        <v>3</v>
      </c>
      <c r="U8721" s="2">
        <v>0.2</v>
      </c>
      <c r="V8721" s="2">
        <v>5.6375999999999999</v>
      </c>
    </row>
    <row r="8722" spans="1:22" ht="14.25" customHeight="1">
      <c r="A8722" s="2">
        <v>8721</v>
      </c>
      <c r="B8722" s="2" t="s">
        <v>10203</v>
      </c>
      <c r="C8722" s="2">
        <f>YEAR(Data!$D8722)</f>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2">
        <v>-119.23120000000003</v>
      </c>
    </row>
    <row r="8723" spans="1:22" ht="14.25" customHeight="1">
      <c r="A8723" s="2">
        <v>8722</v>
      </c>
      <c r="B8723" s="2" t="s">
        <v>10203</v>
      </c>
      <c r="C8723" s="2">
        <f>YEAR(Data!$D8723)</f>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67.536000000000016</v>
      </c>
      <c r="T8723" s="2">
        <v>9</v>
      </c>
      <c r="U8723" s="2">
        <v>0.2</v>
      </c>
      <c r="V8723" s="2">
        <v>6.7535999999999987</v>
      </c>
    </row>
    <row r="8724" spans="1:22" ht="14.25" customHeight="1">
      <c r="A8724" s="2">
        <v>8723</v>
      </c>
      <c r="B8724" s="2" t="s">
        <v>10203</v>
      </c>
      <c r="C8724" s="2">
        <f>YEAR(Data!$D8724)</f>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2">
        <v>-2.6670000000000007</v>
      </c>
    </row>
    <row r="8725" spans="1:22" ht="14.25" customHeight="1">
      <c r="A8725" s="2">
        <v>8724</v>
      </c>
      <c r="B8725" s="2" t="s">
        <v>10204</v>
      </c>
      <c r="C8725" s="2">
        <f>YEAR(Data!$D8725)</f>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2">
        <v>13.0928</v>
      </c>
    </row>
    <row r="8726" spans="1:22" ht="14.25" customHeight="1">
      <c r="A8726" s="2">
        <v>8725</v>
      </c>
      <c r="B8726" s="2" t="s">
        <v>10204</v>
      </c>
      <c r="C8726" s="2">
        <f>YEAR(Data!$D8726)</f>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2">
        <v>8.8704000000000018</v>
      </c>
    </row>
    <row r="8727" spans="1:22" ht="14.25" customHeight="1">
      <c r="A8727" s="2">
        <v>8726</v>
      </c>
      <c r="B8727" s="2" t="s">
        <v>10205</v>
      </c>
      <c r="C8727" s="2">
        <f>YEAR(Data!$D8727)</f>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2">
        <v>21.251999999999999</v>
      </c>
    </row>
    <row r="8728" spans="1:22" ht="14.25" customHeight="1">
      <c r="A8728" s="2">
        <v>8727</v>
      </c>
      <c r="B8728" s="2" t="s">
        <v>10206</v>
      </c>
      <c r="C8728" s="2">
        <f>YEAR(Data!$D8728)</f>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2">
        <v>0.70919999999999961</v>
      </c>
    </row>
    <row r="8729" spans="1:22" ht="14.25" customHeight="1">
      <c r="A8729" s="2">
        <v>8728</v>
      </c>
      <c r="B8729" s="2" t="s">
        <v>10206</v>
      </c>
      <c r="C8729" s="2">
        <f>YEAR(Data!$D8729)</f>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53.352000000000004</v>
      </c>
      <c r="T8729" s="2">
        <v>3</v>
      </c>
      <c r="U8729" s="2">
        <v>0.2</v>
      </c>
      <c r="V8729" s="2">
        <v>16.005600000000005</v>
      </c>
    </row>
    <row r="8730" spans="1:22" ht="14.25" customHeight="1">
      <c r="A8730" s="2">
        <v>8729</v>
      </c>
      <c r="B8730" s="2" t="s">
        <v>10206</v>
      </c>
      <c r="C8730" s="2">
        <f>YEAR(Data!$D8730)</f>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2">
        <v>8.1939999999999955</v>
      </c>
    </row>
    <row r="8731" spans="1:22" ht="14.25" customHeight="1">
      <c r="A8731" s="2">
        <v>8730</v>
      </c>
      <c r="B8731" s="2" t="s">
        <v>10206</v>
      </c>
      <c r="C8731" s="2">
        <f>YEAR(Data!$D8731)</f>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22.512000000000004</v>
      </c>
      <c r="T8731" s="2">
        <v>3</v>
      </c>
      <c r="U8731" s="2">
        <v>0.2</v>
      </c>
      <c r="V8731" s="2">
        <v>2.2511999999999999</v>
      </c>
    </row>
    <row r="8732" spans="1:22" ht="14.25" customHeight="1">
      <c r="A8732" s="2">
        <v>8731</v>
      </c>
      <c r="B8732" s="2" t="s">
        <v>10206</v>
      </c>
      <c r="C8732" s="2">
        <f>YEAR(Data!$D8732)</f>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72.744000000000014</v>
      </c>
      <c r="T8732" s="2">
        <v>7</v>
      </c>
      <c r="U8732" s="2">
        <v>0.2</v>
      </c>
      <c r="V8732" s="2">
        <v>-12.730200000000011</v>
      </c>
    </row>
    <row r="8733" spans="1:22" ht="14.25" customHeight="1">
      <c r="A8733" s="2">
        <v>8732</v>
      </c>
      <c r="B8733" s="2" t="s">
        <v>10207</v>
      </c>
      <c r="C8733" s="2">
        <f>YEAR(Data!$D8733)</f>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2">
        <v>15.776999999999996</v>
      </c>
    </row>
    <row r="8734" spans="1:22" ht="14.25" customHeight="1">
      <c r="A8734" s="2">
        <v>8733</v>
      </c>
      <c r="B8734" s="2" t="s">
        <v>10208</v>
      </c>
      <c r="C8734" s="2">
        <f>YEAR(Data!$D8734)</f>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2">
        <v>9.3312000000000008</v>
      </c>
    </row>
    <row r="8735" spans="1:22" ht="14.25" customHeight="1">
      <c r="A8735" s="2">
        <v>8734</v>
      </c>
      <c r="B8735" s="2" t="s">
        <v>10208</v>
      </c>
      <c r="C8735" s="2">
        <f>YEAR(Data!$D8735)</f>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126.30000000000001</v>
      </c>
      <c r="T8735" s="2">
        <v>3</v>
      </c>
      <c r="U8735" s="2">
        <v>0</v>
      </c>
      <c r="V8735" s="2">
        <v>40.415999999999997</v>
      </c>
    </row>
    <row r="8736" spans="1:22" ht="14.25" customHeight="1">
      <c r="A8736" s="2">
        <v>8735</v>
      </c>
      <c r="B8736" s="2" t="s">
        <v>10208</v>
      </c>
      <c r="C8736" s="2">
        <f>YEAR(Data!$D8736)</f>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2">
        <v>244.61549999999988</v>
      </c>
    </row>
    <row r="8737" spans="1:22" ht="14.25" customHeight="1">
      <c r="A8737" s="2">
        <v>8736</v>
      </c>
      <c r="B8737" s="2" t="s">
        <v>10209</v>
      </c>
      <c r="C8737" s="2">
        <f>YEAR(Data!$D8737)</f>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2">
        <v>9.7439999999999998</v>
      </c>
    </row>
    <row r="8738" spans="1:22" ht="14.25" customHeight="1">
      <c r="A8738" s="2">
        <v>8737</v>
      </c>
      <c r="B8738" s="2" t="s">
        <v>10210</v>
      </c>
      <c r="C8738" s="2">
        <f>YEAR(Data!$D8738)</f>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2">
        <v>160.62299999999993</v>
      </c>
    </row>
    <row r="8739" spans="1:22" ht="14.25" customHeight="1">
      <c r="A8739" s="2">
        <v>8738</v>
      </c>
      <c r="B8739" s="2" t="s">
        <v>10211</v>
      </c>
      <c r="C8739" s="2">
        <f>YEAR(Data!$D8739)</f>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8.1000000000000014</v>
      </c>
      <c r="T8739" s="2">
        <v>5</v>
      </c>
      <c r="U8739" s="2">
        <v>0.7</v>
      </c>
      <c r="V8739" s="2">
        <v>-5.9399999999999977</v>
      </c>
    </row>
    <row r="8740" spans="1:22" ht="14.25" customHeight="1">
      <c r="A8740" s="2">
        <v>8739</v>
      </c>
      <c r="B8740" s="2" t="s">
        <v>10212</v>
      </c>
      <c r="C8740" s="2">
        <f>YEAR(Data!$D8740)</f>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2">
        <v>3.6431999999999998</v>
      </c>
    </row>
    <row r="8741" spans="1:22" ht="14.25" customHeight="1">
      <c r="A8741" s="2">
        <v>8740</v>
      </c>
      <c r="B8741" s="2" t="s">
        <v>10212</v>
      </c>
      <c r="C8741" s="2">
        <f>YEAR(Data!$D8741)</f>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83.987999999999985</v>
      </c>
      <c r="T8741" s="2">
        <v>2</v>
      </c>
      <c r="U8741" s="2">
        <v>0.4</v>
      </c>
      <c r="V8741" s="2">
        <v>-20.996999999999993</v>
      </c>
    </row>
    <row r="8742" spans="1:22" ht="14.25" customHeight="1">
      <c r="A8742" s="2">
        <v>8741</v>
      </c>
      <c r="B8742" s="2" t="s">
        <v>10213</v>
      </c>
      <c r="C8742" s="2">
        <f>YEAR(Data!$D8742)</f>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2">
        <v>21.227999999999998</v>
      </c>
    </row>
    <row r="8743" spans="1:22" ht="14.25" customHeight="1">
      <c r="A8743" s="2">
        <v>8742</v>
      </c>
      <c r="B8743" s="2" t="s">
        <v>10214</v>
      </c>
      <c r="C8743" s="2">
        <f>YEAR(Data!$D8743)</f>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2">
        <v>5.1551999999999998</v>
      </c>
    </row>
    <row r="8744" spans="1:22" ht="14.25" customHeight="1">
      <c r="A8744" s="2">
        <v>8743</v>
      </c>
      <c r="B8744" s="2" t="s">
        <v>10215</v>
      </c>
      <c r="C8744" s="2">
        <f>YEAR(Data!$D8744)</f>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2">
        <v>3.0338000000000003</v>
      </c>
    </row>
    <row r="8745" spans="1:22" ht="14.25" customHeight="1">
      <c r="A8745" s="2">
        <v>8744</v>
      </c>
      <c r="B8745" s="2" t="s">
        <v>10215</v>
      </c>
      <c r="C8745" s="2">
        <f>YEAR(Data!$D8745)</f>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53.040000000000006</v>
      </c>
      <c r="T8745" s="2">
        <v>3</v>
      </c>
      <c r="U8745" s="2">
        <v>0.2</v>
      </c>
      <c r="V8745" s="2">
        <v>-4.6409999999999982</v>
      </c>
    </row>
    <row r="8746" spans="1:22" ht="14.25" customHeight="1">
      <c r="A8746" s="2">
        <v>8745</v>
      </c>
      <c r="B8746" s="2" t="s">
        <v>10216</v>
      </c>
      <c r="C8746" s="2">
        <f>YEAR(Data!$D8746)</f>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2">
        <v>4.9647999999999985</v>
      </c>
    </row>
    <row r="8747" spans="1:22" ht="14.25" customHeight="1">
      <c r="A8747" s="2">
        <v>8746</v>
      </c>
      <c r="B8747" s="2" t="s">
        <v>10216</v>
      </c>
      <c r="C8747" s="2">
        <f>YEAR(Data!$D8747)</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2">
        <v>28.171799999999998</v>
      </c>
    </row>
    <row r="8748" spans="1:22" ht="14.25" customHeight="1">
      <c r="A8748" s="2">
        <v>8747</v>
      </c>
      <c r="B8748" s="2" t="s">
        <v>10217</v>
      </c>
      <c r="C8748" s="2">
        <f>YEAR(Data!$D8748)</f>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2">
        <v>12.634799999999984</v>
      </c>
    </row>
    <row r="8749" spans="1:22" ht="14.25" customHeight="1">
      <c r="A8749" s="2">
        <v>8748</v>
      </c>
      <c r="B8749" s="2" t="s">
        <v>10217</v>
      </c>
      <c r="C8749" s="2">
        <f>YEAR(Data!$D8749)</f>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30.960000000000004</v>
      </c>
      <c r="T8749" s="2">
        <v>2</v>
      </c>
      <c r="U8749" s="2">
        <v>0.2</v>
      </c>
      <c r="V8749" s="2">
        <v>10.061999999999998</v>
      </c>
    </row>
    <row r="8750" spans="1:22" ht="14.25" customHeight="1">
      <c r="A8750" s="2">
        <v>8749</v>
      </c>
      <c r="B8750" s="2" t="s">
        <v>10217</v>
      </c>
      <c r="C8750" s="2">
        <f>YEAR(Data!$D8750)</f>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239.98400000000004</v>
      </c>
      <c r="T8750" s="2">
        <v>2</v>
      </c>
      <c r="U8750" s="2">
        <v>0.2</v>
      </c>
      <c r="V8750" s="2">
        <v>38.997399999999971</v>
      </c>
    </row>
    <row r="8751" spans="1:22" ht="14.25" customHeight="1">
      <c r="A8751" s="2">
        <v>8750</v>
      </c>
      <c r="B8751" s="2" t="s">
        <v>10218</v>
      </c>
      <c r="C8751" s="2">
        <f>YEAR(Data!$D8751)</f>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2">
        <v>1143.8910000000001</v>
      </c>
    </row>
    <row r="8752" spans="1:22" ht="14.25" customHeight="1">
      <c r="A8752" s="2">
        <v>8751</v>
      </c>
      <c r="B8752" s="2" t="s">
        <v>10218</v>
      </c>
      <c r="C8752" s="2">
        <f>YEAR(Data!$D8752)</f>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2">
        <v>33.495000000000005</v>
      </c>
    </row>
    <row r="8753" spans="1:22" ht="14.25" customHeight="1">
      <c r="A8753" s="2">
        <v>8752</v>
      </c>
      <c r="B8753" s="2" t="s">
        <v>10219</v>
      </c>
      <c r="C8753" s="2">
        <f>YEAR(Data!$D8753)</f>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2">
        <v>31.4712</v>
      </c>
    </row>
    <row r="8754" spans="1:22" ht="14.25" customHeight="1">
      <c r="A8754" s="2">
        <v>8753</v>
      </c>
      <c r="B8754" s="2" t="s">
        <v>10219</v>
      </c>
      <c r="C8754" s="2">
        <f>YEAR(Data!$D8754)</f>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177.48000000000002</v>
      </c>
      <c r="T8754" s="2">
        <v>3</v>
      </c>
      <c r="U8754" s="2">
        <v>0.2</v>
      </c>
      <c r="V8754" s="2">
        <v>19.966499999999982</v>
      </c>
    </row>
    <row r="8755" spans="1:22" ht="14.25" customHeight="1">
      <c r="A8755" s="2">
        <v>8754</v>
      </c>
      <c r="B8755" s="2" t="s">
        <v>10222</v>
      </c>
      <c r="C8755" s="2">
        <f>YEAR(Data!$D8755)</f>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2">
        <v>5.9777999999999993</v>
      </c>
    </row>
    <row r="8756" spans="1:22" ht="14.25" customHeight="1">
      <c r="A8756" s="2">
        <v>8755</v>
      </c>
      <c r="B8756" s="2" t="s">
        <v>10222</v>
      </c>
      <c r="C8756" s="2">
        <f>YEAR(Data!$D8756)</f>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4.8600000000000012</v>
      </c>
      <c r="T8756" s="2">
        <v>3</v>
      </c>
      <c r="U8756" s="2">
        <v>0.7</v>
      </c>
      <c r="V8756" s="2">
        <v>-3.5640000000000001</v>
      </c>
    </row>
    <row r="8757" spans="1:22" ht="14.25" customHeight="1">
      <c r="A8757" s="2">
        <v>8756</v>
      </c>
      <c r="B8757" s="2" t="s">
        <v>10222</v>
      </c>
      <c r="C8757" s="2">
        <f>YEAR(Data!$D8757)</f>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6.2580000000000009</v>
      </c>
      <c r="T8757" s="2">
        <v>2</v>
      </c>
      <c r="U8757" s="2">
        <v>0.7</v>
      </c>
      <c r="V8757" s="2">
        <v>-5.2149999999999999</v>
      </c>
    </row>
    <row r="8758" spans="1:22" ht="14.25" customHeight="1">
      <c r="A8758" s="2">
        <v>8757</v>
      </c>
      <c r="B8758" s="2" t="s">
        <v>10223</v>
      </c>
      <c r="C8758" s="2">
        <f>YEAR(Data!$D8758)</f>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2">
        <v>10.5504</v>
      </c>
    </row>
    <row r="8759" spans="1:22" ht="14.25" customHeight="1">
      <c r="A8759" s="2">
        <v>8758</v>
      </c>
      <c r="B8759" s="2" t="s">
        <v>10223</v>
      </c>
      <c r="C8759" s="2">
        <f>YEAR(Data!$D8759)</f>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2">
        <v>24.883200000000002</v>
      </c>
    </row>
    <row r="8760" spans="1:22" ht="14.25" customHeight="1">
      <c r="A8760" s="2">
        <v>8759</v>
      </c>
      <c r="B8760" s="2" t="s">
        <v>10223</v>
      </c>
      <c r="C8760" s="2">
        <f>YEAR(Data!$D8760)</f>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2">
        <v>9.3227999999999991</v>
      </c>
    </row>
    <row r="8761" spans="1:22" ht="14.25" customHeight="1">
      <c r="A8761" s="2">
        <v>8760</v>
      </c>
      <c r="B8761" s="2" t="s">
        <v>10223</v>
      </c>
      <c r="C8761" s="2">
        <f>YEAR(Data!$D8761)</f>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2">
        <v>2.5920000000000001</v>
      </c>
    </row>
    <row r="8762" spans="1:22" ht="14.25" customHeight="1">
      <c r="A8762" s="2">
        <v>8761</v>
      </c>
      <c r="B8762" s="2" t="s">
        <v>10224</v>
      </c>
      <c r="C8762" s="2">
        <f>YEAR(Data!$D8762)</f>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2">
        <v>635.495</v>
      </c>
    </row>
    <row r="8763" spans="1:22" ht="14.25" customHeight="1">
      <c r="A8763" s="2">
        <v>8762</v>
      </c>
      <c r="B8763" s="2" t="s">
        <v>10224</v>
      </c>
      <c r="C8763" s="2">
        <f>YEAR(Data!$D8763)</f>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2">
        <v>58.919199999999989</v>
      </c>
    </row>
    <row r="8764" spans="1:22" ht="14.25" customHeight="1">
      <c r="A8764" s="2">
        <v>8763</v>
      </c>
      <c r="B8764" s="2" t="s">
        <v>10225</v>
      </c>
      <c r="C8764" s="2">
        <f>YEAR(Data!$D8764)</f>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2">
        <v>4.068699999999998</v>
      </c>
    </row>
    <row r="8765" spans="1:22" ht="14.25" customHeight="1">
      <c r="A8765" s="2">
        <v>8764</v>
      </c>
      <c r="B8765" s="2" t="s">
        <v>10225</v>
      </c>
      <c r="C8765" s="2">
        <f>YEAR(Data!$D8765)</f>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2">
        <v>7.2696000000000005</v>
      </c>
    </row>
    <row r="8766" spans="1:22" ht="14.25" customHeight="1">
      <c r="A8766" s="2">
        <v>8765</v>
      </c>
      <c r="B8766" s="2" t="s">
        <v>10226</v>
      </c>
      <c r="C8766" s="2">
        <f>YEAR(Data!$D8766)</f>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2">
        <v>0.73479999999999923</v>
      </c>
    </row>
    <row r="8767" spans="1:22" ht="14.25" customHeight="1">
      <c r="A8767" s="2">
        <v>8766</v>
      </c>
      <c r="B8767" s="2" t="s">
        <v>10226</v>
      </c>
      <c r="C8767" s="2">
        <f>YEAR(Data!$D8767)</f>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2">
        <v>-2.5440000000000005</v>
      </c>
    </row>
    <row r="8768" spans="1:22" ht="14.25" customHeight="1">
      <c r="A8768" s="2">
        <v>8767</v>
      </c>
      <c r="B8768" s="2" t="s">
        <v>10226</v>
      </c>
      <c r="C8768" s="2">
        <f>YEAR(Data!$D8768)</f>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24.587999999999994</v>
      </c>
      <c r="T8768" s="2">
        <v>3</v>
      </c>
      <c r="U8768" s="2">
        <v>0.8</v>
      </c>
      <c r="V8768" s="2">
        <v>-67.617000000000019</v>
      </c>
    </row>
    <row r="8769" spans="1:22" ht="14.25" customHeight="1">
      <c r="A8769" s="2">
        <v>8768</v>
      </c>
      <c r="B8769" s="2" t="s">
        <v>10226</v>
      </c>
      <c r="C8769" s="2">
        <f>YEAR(Data!$D8769)</f>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7.9799999999999986</v>
      </c>
      <c r="T8769" s="2">
        <v>5</v>
      </c>
      <c r="U8769" s="2">
        <v>0.8</v>
      </c>
      <c r="V8769" s="2">
        <v>-13.167000000000002</v>
      </c>
    </row>
    <row r="8770" spans="1:22" ht="14.25" customHeight="1">
      <c r="A8770" s="2">
        <v>8769</v>
      </c>
      <c r="B8770" s="2" t="s">
        <v>10227</v>
      </c>
      <c r="C8770" s="2">
        <f>YEAR(Data!$D8770)</f>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2">
        <v>57.599999999999994</v>
      </c>
    </row>
    <row r="8771" spans="1:22" ht="14.25" customHeight="1">
      <c r="A8771" s="2">
        <v>8770</v>
      </c>
      <c r="B8771" s="2" t="s">
        <v>10228</v>
      </c>
      <c r="C8771" s="2">
        <f>YEAR(Data!$D8771)</f>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2">
        <v>9.1844999999999928</v>
      </c>
    </row>
    <row r="8772" spans="1:22" ht="14.25" customHeight="1">
      <c r="A8772" s="2">
        <v>8771</v>
      </c>
      <c r="B8772" s="2" t="s">
        <v>10228</v>
      </c>
      <c r="C8772" s="2">
        <f>YEAR(Data!$D8772)</f>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83.13600000000001</v>
      </c>
      <c r="T8772" s="2">
        <v>4</v>
      </c>
      <c r="U8772" s="2">
        <v>0.2</v>
      </c>
      <c r="V8772" s="2">
        <v>5.1960000000000015</v>
      </c>
    </row>
    <row r="8773" spans="1:22" ht="14.25" customHeight="1">
      <c r="A8773" s="2">
        <v>8772</v>
      </c>
      <c r="B8773" s="2" t="s">
        <v>10229</v>
      </c>
      <c r="C8773" s="2">
        <f>YEAR(Data!$D8773)</f>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942.78400000000011</v>
      </c>
      <c r="T8773" s="2">
        <v>4</v>
      </c>
      <c r="U8773" s="2">
        <v>0.2</v>
      </c>
      <c r="V8773" s="2">
        <v>94.278400000000033</v>
      </c>
    </row>
    <row r="8774" spans="1:22" ht="14.25" customHeight="1">
      <c r="A8774" s="2">
        <v>8773</v>
      </c>
      <c r="B8774" s="2" t="s">
        <v>10229</v>
      </c>
      <c r="C8774" s="2">
        <f>YEAR(Data!$D8774)</f>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2">
        <v>23.234999999999992</v>
      </c>
    </row>
    <row r="8775" spans="1:22" ht="14.25" customHeight="1">
      <c r="A8775" s="2">
        <v>8774</v>
      </c>
      <c r="B8775" s="2" t="s">
        <v>10230</v>
      </c>
      <c r="C8775" s="2">
        <f>YEAR(Data!$D8775)</f>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26.880000000000003</v>
      </c>
      <c r="T8775" s="2">
        <v>6</v>
      </c>
      <c r="U8775" s="2">
        <v>0</v>
      </c>
      <c r="V8775" s="2">
        <v>6.7200000000000006</v>
      </c>
    </row>
    <row r="8776" spans="1:22" ht="14.25" customHeight="1">
      <c r="A8776" s="2">
        <v>8775</v>
      </c>
      <c r="B8776" s="2" t="s">
        <v>10230</v>
      </c>
      <c r="C8776" s="2">
        <f>YEAR(Data!$D8776)</f>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2">
        <v>3.8135999999999992</v>
      </c>
    </row>
    <row r="8777" spans="1:22" ht="14.25" customHeight="1">
      <c r="A8777" s="2">
        <v>8776</v>
      </c>
      <c r="B8777" s="2" t="s">
        <v>10231</v>
      </c>
      <c r="C8777" s="2">
        <f>YEAR(Data!$D8777)</f>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2">
        <v>0.30940000000000001</v>
      </c>
    </row>
    <row r="8778" spans="1:22" ht="14.25" customHeight="1">
      <c r="A8778" s="2">
        <v>8777</v>
      </c>
      <c r="B8778" s="2" t="s">
        <v>10232</v>
      </c>
      <c r="C8778" s="2">
        <f>YEAR(Data!$D8778)</f>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2">
        <v>0</v>
      </c>
    </row>
    <row r="8779" spans="1:22" ht="14.25" customHeight="1">
      <c r="A8779" s="2">
        <v>8778</v>
      </c>
      <c r="B8779" s="2" t="s">
        <v>10232</v>
      </c>
      <c r="C8779" s="2">
        <f>YEAR(Data!$D8779)</f>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41.472000000000008</v>
      </c>
      <c r="T8779" s="2">
        <v>8</v>
      </c>
      <c r="U8779" s="2">
        <v>0.2</v>
      </c>
      <c r="V8779" s="2">
        <v>14.5152</v>
      </c>
    </row>
    <row r="8780" spans="1:22" ht="14.25" customHeight="1">
      <c r="A8780" s="2">
        <v>8779</v>
      </c>
      <c r="B8780" s="2" t="s">
        <v>10233</v>
      </c>
      <c r="C8780" s="2">
        <f>YEAR(Data!$D8780)</f>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2">
        <v>7.1993999999999687</v>
      </c>
    </row>
    <row r="8781" spans="1:22" ht="14.25" customHeight="1">
      <c r="A8781" s="2">
        <v>8780</v>
      </c>
      <c r="B8781" s="2" t="s">
        <v>10234</v>
      </c>
      <c r="C8781" s="2">
        <f>YEAR(Data!$D8781)</f>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29.304000000000002</v>
      </c>
      <c r="T8781" s="2">
        <v>3</v>
      </c>
      <c r="U8781" s="2">
        <v>0.2</v>
      </c>
      <c r="V8781" s="2">
        <v>2.5641000000000034</v>
      </c>
    </row>
    <row r="8782" spans="1:22" ht="14.25" customHeight="1">
      <c r="A8782" s="2">
        <v>8781</v>
      </c>
      <c r="B8782" s="2" t="s">
        <v>10235</v>
      </c>
      <c r="C8782" s="2">
        <f>YEAR(Data!$D8782)</f>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2">
        <v>6.2243999999999957</v>
      </c>
    </row>
    <row r="8783" spans="1:22" ht="14.25" customHeight="1">
      <c r="A8783" s="2">
        <v>8782</v>
      </c>
      <c r="B8783" s="2" t="s">
        <v>10235</v>
      </c>
      <c r="C8783" s="2">
        <f>YEAR(Data!$D8783)</f>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2">
        <v>-36.117600000000152</v>
      </c>
    </row>
    <row r="8784" spans="1:22" ht="14.25" customHeight="1">
      <c r="A8784" s="2">
        <v>8783</v>
      </c>
      <c r="B8784" s="2" t="s">
        <v>10236</v>
      </c>
      <c r="C8784" s="2">
        <f>YEAR(Data!$D8784)</f>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2">
        <v>6.6351999999999984</v>
      </c>
    </row>
    <row r="8785" spans="1:22" ht="14.25" customHeight="1">
      <c r="A8785" s="2">
        <v>8784</v>
      </c>
      <c r="B8785" s="2" t="s">
        <v>10236</v>
      </c>
      <c r="C8785" s="2">
        <f>YEAR(Data!$D8785)</f>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1128.3899999999999</v>
      </c>
      <c r="T8785" s="2">
        <v>3</v>
      </c>
      <c r="U8785" s="2">
        <v>0</v>
      </c>
      <c r="V8785" s="2">
        <v>259.52970000000005</v>
      </c>
    </row>
    <row r="8786" spans="1:22" ht="14.25" customHeight="1">
      <c r="A8786" s="2">
        <v>8785</v>
      </c>
      <c r="B8786" s="2" t="s">
        <v>10238</v>
      </c>
      <c r="C8786" s="2">
        <f>YEAR(Data!$D8786)</f>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2">
        <v>1.6704000000000001</v>
      </c>
    </row>
    <row r="8787" spans="1:22" ht="14.25" customHeight="1">
      <c r="A8787" s="2">
        <v>8786</v>
      </c>
      <c r="B8787" s="2" t="s">
        <v>10239</v>
      </c>
      <c r="C8787" s="2">
        <f>YEAR(Data!$D8787)</f>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195.96000000000004</v>
      </c>
      <c r="T8787" s="2">
        <v>5</v>
      </c>
      <c r="U8787" s="2">
        <v>0.2</v>
      </c>
      <c r="V8787" s="2">
        <v>19.596000000000018</v>
      </c>
    </row>
    <row r="8788" spans="1:22" ht="14.25" customHeight="1">
      <c r="A8788" s="2">
        <v>8787</v>
      </c>
      <c r="B8788" s="2" t="s">
        <v>10239</v>
      </c>
      <c r="C8788" s="2">
        <f>YEAR(Data!$D8788)</f>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15.552000000000003</v>
      </c>
      <c r="T8788" s="2">
        <v>3</v>
      </c>
      <c r="U8788" s="2">
        <v>0.2</v>
      </c>
      <c r="V8788" s="2">
        <v>5.4432</v>
      </c>
    </row>
    <row r="8789" spans="1:22" ht="14.25" customHeight="1">
      <c r="A8789" s="2">
        <v>8788</v>
      </c>
      <c r="B8789" s="2" t="s">
        <v>10239</v>
      </c>
      <c r="C8789" s="2">
        <f>YEAR(Data!$D8789)</f>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2">
        <v>54.393599999999978</v>
      </c>
    </row>
    <row r="8790" spans="1:22" ht="14.25" customHeight="1">
      <c r="A8790" s="2">
        <v>8789</v>
      </c>
      <c r="B8790" s="2" t="s">
        <v>10240</v>
      </c>
      <c r="C8790" s="2">
        <f>YEAR(Data!$D8790)</f>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698.35200000000009</v>
      </c>
      <c r="T8790" s="2">
        <v>3</v>
      </c>
      <c r="U8790" s="2">
        <v>0.2</v>
      </c>
      <c r="V8790" s="2">
        <v>52.376399999999961</v>
      </c>
    </row>
    <row r="8791" spans="1:22" ht="14.25" customHeight="1">
      <c r="A8791" s="2">
        <v>8790</v>
      </c>
      <c r="B8791" s="2" t="s">
        <v>10240</v>
      </c>
      <c r="C8791" s="2">
        <f>YEAR(Data!$D8791)</f>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77.728000000000009</v>
      </c>
      <c r="T8791" s="2">
        <v>2</v>
      </c>
      <c r="U8791" s="2">
        <v>0.2</v>
      </c>
      <c r="V8791" s="2">
        <v>-3.8863999999999947</v>
      </c>
    </row>
    <row r="8792" spans="1:22" ht="14.25" customHeight="1">
      <c r="A8792" s="2">
        <v>8791</v>
      </c>
      <c r="B8792" s="2" t="s">
        <v>10241</v>
      </c>
      <c r="C8792" s="2">
        <f>YEAR(Data!$D8792)</f>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2">
        <v>21.445199999999996</v>
      </c>
    </row>
    <row r="8793" spans="1:22" ht="14.25" customHeight="1">
      <c r="A8793" s="2">
        <v>8792</v>
      </c>
      <c r="B8793" s="2" t="s">
        <v>10242</v>
      </c>
      <c r="C8793" s="2">
        <f>YEAR(Data!$D8793)</f>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2">
        <v>47.035099999999971</v>
      </c>
    </row>
    <row r="8794" spans="1:22" ht="14.25" customHeight="1">
      <c r="A8794" s="2">
        <v>8793</v>
      </c>
      <c r="B8794" s="2" t="s">
        <v>10243</v>
      </c>
      <c r="C8794" s="2">
        <f>YEAR(Data!$D8794)</f>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2">
        <v>6.8713999999999995</v>
      </c>
    </row>
    <row r="8795" spans="1:22" ht="14.25" customHeight="1">
      <c r="A8795" s="2">
        <v>8794</v>
      </c>
      <c r="B8795" s="2" t="s">
        <v>10243</v>
      </c>
      <c r="C8795" s="2">
        <f>YEAR(Data!$D8795)</f>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22.549999999999997</v>
      </c>
      <c r="T8795" s="2">
        <v>5</v>
      </c>
      <c r="U8795" s="2">
        <v>0</v>
      </c>
      <c r="V8795" s="2">
        <v>8.7945000000000011</v>
      </c>
    </row>
    <row r="8796" spans="1:22" ht="14.25" customHeight="1">
      <c r="A8796" s="2">
        <v>8795</v>
      </c>
      <c r="B8796" s="2" t="s">
        <v>10243</v>
      </c>
      <c r="C8796" s="2">
        <f>YEAR(Data!$D8796)</f>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2">
        <v>72.974999999999909</v>
      </c>
    </row>
    <row r="8797" spans="1:22" ht="14.25" customHeight="1">
      <c r="A8797" s="2">
        <v>8796</v>
      </c>
      <c r="B8797" s="2" t="s">
        <v>10243</v>
      </c>
      <c r="C8797" s="2">
        <f>YEAR(Data!$D8797)</f>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2">
        <v>15.837600000000009</v>
      </c>
    </row>
    <row r="8798" spans="1:22" ht="14.25" customHeight="1">
      <c r="A8798" s="2">
        <v>8797</v>
      </c>
      <c r="B8798" s="2" t="s">
        <v>10244</v>
      </c>
      <c r="C8798" s="2">
        <f>YEAR(Data!$D8798)</f>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2">
        <v>6.2208000000000006</v>
      </c>
    </row>
    <row r="8799" spans="1:22" ht="14.25" customHeight="1">
      <c r="A8799" s="2">
        <v>8798</v>
      </c>
      <c r="B8799" s="2" t="s">
        <v>10244</v>
      </c>
      <c r="C8799" s="2">
        <f>YEAR(Data!$D8799)</f>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2">
        <v>12.874400000000001</v>
      </c>
    </row>
    <row r="8800" spans="1:22" ht="14.25" customHeight="1">
      <c r="A8800" s="2">
        <v>8799</v>
      </c>
      <c r="B8800" s="2" t="s">
        <v>10245</v>
      </c>
      <c r="C8800" s="2">
        <f>YEAR(Data!$D8800)</f>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2">
        <v>336.63499999999999</v>
      </c>
    </row>
    <row r="8801" spans="1:22" ht="14.25" customHeight="1">
      <c r="A8801" s="2">
        <v>8800</v>
      </c>
      <c r="B8801" s="2" t="s">
        <v>10246</v>
      </c>
      <c r="C8801" s="2">
        <f>YEAR(Data!$D8801)</f>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1799.9699999999998</v>
      </c>
      <c r="T8801" s="2">
        <v>5</v>
      </c>
      <c r="U8801" s="2">
        <v>0.4</v>
      </c>
      <c r="V8801" s="2">
        <v>239.99600000000009</v>
      </c>
    </row>
    <row r="8802" spans="1:22" ht="14.25" customHeight="1">
      <c r="A8802" s="2">
        <v>8801</v>
      </c>
      <c r="B8802" s="2" t="s">
        <v>10247</v>
      </c>
      <c r="C8802" s="2">
        <f>YEAR(Data!$D8802)</f>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2">
        <v>3.7407999999999997</v>
      </c>
    </row>
    <row r="8803" spans="1:22" ht="14.25" customHeight="1">
      <c r="A8803" s="2">
        <v>8802</v>
      </c>
      <c r="B8803" s="2" t="s">
        <v>10248</v>
      </c>
      <c r="C8803" s="2">
        <f>YEAR(Data!$D8803)</f>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2">
        <v>62.15440000000001</v>
      </c>
    </row>
    <row r="8804" spans="1:22" ht="14.25" customHeight="1">
      <c r="A8804" s="2">
        <v>8803</v>
      </c>
      <c r="B8804" s="2" t="s">
        <v>10248</v>
      </c>
      <c r="C8804" s="2">
        <f>YEAR(Data!$D8804)</f>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2">
        <v>54.713599999999985</v>
      </c>
    </row>
    <row r="8805" spans="1:22" ht="14.25" customHeight="1">
      <c r="A8805" s="2">
        <v>8804</v>
      </c>
      <c r="B8805" s="2" t="s">
        <v>10249</v>
      </c>
      <c r="C8805" s="2">
        <f>YEAR(Data!$D8805)</f>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34.769999999999996</v>
      </c>
      <c r="T8805" s="2">
        <v>3</v>
      </c>
      <c r="U8805" s="2">
        <v>0</v>
      </c>
      <c r="V8805" s="2">
        <v>11.474099999999996</v>
      </c>
    </row>
    <row r="8806" spans="1:22" ht="14.25" customHeight="1">
      <c r="A8806" s="2">
        <v>8805</v>
      </c>
      <c r="B8806" s="2" t="s">
        <v>10249</v>
      </c>
      <c r="C8806" s="2">
        <f>YEAR(Data!$D8806)</f>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2">
        <v>8.6939999999999991</v>
      </c>
    </row>
    <row r="8807" spans="1:22" ht="14.25" customHeight="1">
      <c r="A8807" s="2">
        <v>8806</v>
      </c>
      <c r="B8807" s="2" t="s">
        <v>10250</v>
      </c>
      <c r="C8807" s="2">
        <f>YEAR(Data!$D8807)</f>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2">
        <v>37.235999999999997</v>
      </c>
    </row>
    <row r="8808" spans="1:22" ht="14.25" customHeight="1">
      <c r="A8808" s="2">
        <v>8807</v>
      </c>
      <c r="B8808" s="2" t="s">
        <v>10251</v>
      </c>
      <c r="C8808" s="2">
        <f>YEAR(Data!$D8808)</f>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2">
        <v>14.572799999999997</v>
      </c>
    </row>
    <row r="8809" spans="1:22" ht="14.25" customHeight="1">
      <c r="A8809" s="2">
        <v>8808</v>
      </c>
      <c r="B8809" s="2" t="s">
        <v>10252</v>
      </c>
      <c r="C8809" s="2">
        <f>YEAR(Data!$D8809)</f>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33.282000000000004</v>
      </c>
      <c r="T8809" s="2">
        <v>3</v>
      </c>
      <c r="U8809" s="2">
        <v>0.7</v>
      </c>
      <c r="V8809" s="2">
        <v>-27.734999999999992</v>
      </c>
    </row>
    <row r="8810" spans="1:22" ht="14.25" customHeight="1">
      <c r="A8810" s="2">
        <v>8809</v>
      </c>
      <c r="B8810" s="2" t="s">
        <v>10252</v>
      </c>
      <c r="C8810" s="2">
        <f>YEAR(Data!$D8810)</f>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118.64999999999998</v>
      </c>
      <c r="T8810" s="2">
        <v>5</v>
      </c>
      <c r="U8810" s="2">
        <v>0.4</v>
      </c>
      <c r="V8810" s="2">
        <v>19.775000000000006</v>
      </c>
    </row>
    <row r="8811" spans="1:22" ht="14.25" customHeight="1">
      <c r="A8811" s="2">
        <v>8810</v>
      </c>
      <c r="B8811" s="2" t="s">
        <v>10252</v>
      </c>
      <c r="C8811" s="2">
        <f>YEAR(Data!$D8811)</f>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2">
        <v>4.9815000000000005</v>
      </c>
    </row>
    <row r="8812" spans="1:22" ht="14.25" customHeight="1">
      <c r="A8812" s="2">
        <v>8811</v>
      </c>
      <c r="B8812" s="2" t="s">
        <v>10253</v>
      </c>
      <c r="C8812" s="2">
        <f>YEAR(Data!$D8812)</f>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2">
        <v>18.009600000000002</v>
      </c>
    </row>
    <row r="8813" spans="1:22" ht="14.25" customHeight="1">
      <c r="A8813" s="2">
        <v>8812</v>
      </c>
      <c r="B8813" s="2" t="s">
        <v>10254</v>
      </c>
      <c r="C8813" s="2">
        <f>YEAR(Data!$D8813)</f>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2">
        <v>48.333599999999976</v>
      </c>
    </row>
    <row r="8814" spans="1:22" ht="14.25" customHeight="1">
      <c r="A8814" s="2">
        <v>8813</v>
      </c>
      <c r="B8814" s="2" t="s">
        <v>10254</v>
      </c>
      <c r="C8814" s="2">
        <f>YEAR(Data!$D8814)</f>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13.899999999999999</v>
      </c>
      <c r="T8814" s="2">
        <v>5</v>
      </c>
      <c r="U8814" s="2">
        <v>0</v>
      </c>
      <c r="V8814" s="2">
        <v>3.7529999999999997</v>
      </c>
    </row>
    <row r="8815" spans="1:22" ht="14.25" customHeight="1">
      <c r="A8815" s="2">
        <v>8814</v>
      </c>
      <c r="B8815" s="2" t="s">
        <v>10255</v>
      </c>
      <c r="C8815" s="2">
        <f>YEAR(Data!$D8815)</f>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266.35200000000003</v>
      </c>
      <c r="T8815" s="2">
        <v>3</v>
      </c>
      <c r="U8815" s="2">
        <v>0.2</v>
      </c>
      <c r="V8815" s="2">
        <v>13.317599999999985</v>
      </c>
    </row>
    <row r="8816" spans="1:22" ht="14.25" customHeight="1">
      <c r="A8816" s="2">
        <v>8815</v>
      </c>
      <c r="B8816" s="2" t="s">
        <v>10256</v>
      </c>
      <c r="C8816" s="2">
        <f>YEAR(Data!$D8816)</f>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2">
        <v>89.314199999999971</v>
      </c>
    </row>
    <row r="8817" spans="1:22" ht="14.25" customHeight="1">
      <c r="A8817" s="2">
        <v>8816</v>
      </c>
      <c r="B8817" s="2" t="s">
        <v>10256</v>
      </c>
      <c r="C8817" s="2">
        <f>YEAR(Data!$D8817)</f>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44.099999999999994</v>
      </c>
      <c r="T8817" s="2">
        <v>6</v>
      </c>
      <c r="U8817" s="2">
        <v>0</v>
      </c>
      <c r="V8817" s="2">
        <v>20.726999999999997</v>
      </c>
    </row>
    <row r="8818" spans="1:22" ht="14.25" customHeight="1">
      <c r="A8818" s="2">
        <v>8817</v>
      </c>
      <c r="B8818" s="2" t="s">
        <v>10256</v>
      </c>
      <c r="C8818" s="2">
        <f>YEAR(Data!$D8818)</f>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2">
        <v>5.6416000000000004</v>
      </c>
    </row>
    <row r="8819" spans="1:22" ht="14.25" customHeight="1">
      <c r="A8819" s="2">
        <v>8818</v>
      </c>
      <c r="B8819" s="2" t="s">
        <v>10256</v>
      </c>
      <c r="C8819" s="2">
        <f>YEAR(Data!$D8819)</f>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2">
        <v>7.783199999999999</v>
      </c>
    </row>
    <row r="8820" spans="1:22" ht="14.25" customHeight="1">
      <c r="A8820" s="2">
        <v>8819</v>
      </c>
      <c r="B8820" s="2" t="s">
        <v>10256</v>
      </c>
      <c r="C8820" s="2">
        <f>YEAR(Data!$D8820)</f>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2">
        <v>18.662400000000002</v>
      </c>
    </row>
    <row r="8821" spans="1:22" ht="14.25" customHeight="1">
      <c r="A8821" s="2">
        <v>8820</v>
      </c>
      <c r="B8821" s="2" t="s">
        <v>10259</v>
      </c>
      <c r="C8821" s="2">
        <f>YEAR(Data!$D8821)</f>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2">
        <v>117.43199999999999</v>
      </c>
    </row>
    <row r="8822" spans="1:22" ht="14.25" customHeight="1">
      <c r="A8822" s="2">
        <v>8821</v>
      </c>
      <c r="B8822" s="2" t="s">
        <v>10260</v>
      </c>
      <c r="C8822" s="2">
        <f>YEAR(Data!$D8822)</f>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2">
        <v>311.99479999999994</v>
      </c>
    </row>
    <row r="8823" spans="1:22" ht="14.25" customHeight="1">
      <c r="A8823" s="2">
        <v>8822</v>
      </c>
      <c r="B8823" s="2" t="s">
        <v>10260</v>
      </c>
      <c r="C8823" s="2">
        <f>YEAR(Data!$D8823)</f>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2">
        <v>-2.9963999999999995</v>
      </c>
    </row>
    <row r="8824" spans="1:22" ht="14.25" customHeight="1">
      <c r="A8824" s="2">
        <v>8823</v>
      </c>
      <c r="B8824" s="2" t="s">
        <v>10260</v>
      </c>
      <c r="C8824" s="2">
        <f>YEAR(Data!$D8824)</f>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55.984000000000009</v>
      </c>
      <c r="T8824" s="2">
        <v>2</v>
      </c>
      <c r="U8824" s="2">
        <v>0.2</v>
      </c>
      <c r="V8824" s="2">
        <v>4.1987999999999985</v>
      </c>
    </row>
    <row r="8825" spans="1:22" ht="14.25" customHeight="1">
      <c r="A8825" s="2">
        <v>8824</v>
      </c>
      <c r="B8825" s="2" t="s">
        <v>10260</v>
      </c>
      <c r="C8825" s="2">
        <f>YEAR(Data!$D8825)</f>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2">
        <v>3.7407999999999997</v>
      </c>
    </row>
    <row r="8826" spans="1:22" ht="14.25" customHeight="1">
      <c r="A8826" s="2">
        <v>8825</v>
      </c>
      <c r="B8826" s="2" t="s">
        <v>10261</v>
      </c>
      <c r="C8826" s="2">
        <f>YEAR(Data!$D8826)</f>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2">
        <v>2.8781999999999992</v>
      </c>
    </row>
    <row r="8827" spans="1:22" ht="14.25" customHeight="1">
      <c r="A8827" s="2">
        <v>8826</v>
      </c>
      <c r="B8827" s="2" t="s">
        <v>10262</v>
      </c>
      <c r="C8827" s="2">
        <f>YEAR(Data!$D8827)</f>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v>
      </c>
      <c r="T8827" s="2">
        <v>3</v>
      </c>
      <c r="U8827" s="2">
        <v>0.2</v>
      </c>
      <c r="V8827" s="2">
        <v>2.5056000000000003</v>
      </c>
    </row>
    <row r="8828" spans="1:22" ht="14.25" customHeight="1">
      <c r="A8828" s="2">
        <v>8827</v>
      </c>
      <c r="B8828" s="2" t="s">
        <v>10263</v>
      </c>
      <c r="C8828" s="2">
        <f>YEAR(Data!$D8828)</f>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26.720000000000002</v>
      </c>
      <c r="T8828" s="2">
        <v>5</v>
      </c>
      <c r="U8828" s="2">
        <v>0.2</v>
      </c>
      <c r="V8828" s="2">
        <v>9.3520000000000003</v>
      </c>
    </row>
    <row r="8829" spans="1:22" ht="14.25" customHeight="1">
      <c r="A8829" s="2">
        <v>8828</v>
      </c>
      <c r="B8829" s="2" t="s">
        <v>10263</v>
      </c>
      <c r="C8829" s="2">
        <f>YEAR(Data!$D8829)</f>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33.488000000000007</v>
      </c>
      <c r="T8829" s="2">
        <v>7</v>
      </c>
      <c r="U8829" s="2">
        <v>0.2</v>
      </c>
      <c r="V8829" s="2">
        <v>10.464999999999998</v>
      </c>
    </row>
    <row r="8830" spans="1:22" ht="14.25" customHeight="1">
      <c r="A8830" s="2">
        <v>8829</v>
      </c>
      <c r="B8830" s="2" t="s">
        <v>10264</v>
      </c>
      <c r="C8830" s="2">
        <f>YEAR(Data!$D8830)</f>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2">
        <v>4.7519999999999998</v>
      </c>
    </row>
    <row r="8831" spans="1:22" ht="14.25" customHeight="1">
      <c r="A8831" s="2">
        <v>8830</v>
      </c>
      <c r="B8831" s="2" t="s">
        <v>10265</v>
      </c>
      <c r="C8831" s="2">
        <f>YEAR(Data!$D8831)</f>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2">
        <v>54.087600000000009</v>
      </c>
    </row>
    <row r="8832" spans="1:22" ht="14.25" customHeight="1">
      <c r="A8832" s="2">
        <v>8831</v>
      </c>
      <c r="B8832" s="2" t="s">
        <v>10266</v>
      </c>
      <c r="C8832" s="2">
        <f>YEAR(Data!$D8832)</f>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2">
        <v>11.703999999999997</v>
      </c>
    </row>
    <row r="8833" spans="1:22" ht="14.25" customHeight="1">
      <c r="A8833" s="2">
        <v>8832</v>
      </c>
      <c r="B8833" s="2" t="s">
        <v>10267</v>
      </c>
      <c r="C8833" s="2">
        <f>YEAR(Data!$D8833)</f>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2">
        <v>14.3856</v>
      </c>
    </row>
    <row r="8834" spans="1:22" ht="14.25" customHeight="1">
      <c r="A8834" s="2">
        <v>8833</v>
      </c>
      <c r="B8834" s="2" t="s">
        <v>10268</v>
      </c>
      <c r="C8834" s="2">
        <f>YEAR(Data!$D8834)</f>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2">
        <v>456.58800000000002</v>
      </c>
    </row>
    <row r="8835" spans="1:22" ht="14.25" customHeight="1">
      <c r="A8835" s="2">
        <v>8834</v>
      </c>
      <c r="B8835" s="2" t="s">
        <v>10269</v>
      </c>
      <c r="C8835" s="2">
        <f>YEAR(Data!$D8835)</f>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2">
        <v>3.8774999999999995</v>
      </c>
    </row>
    <row r="8836" spans="1:22" ht="14.25" customHeight="1">
      <c r="A8836" s="2">
        <v>8835</v>
      </c>
      <c r="B8836" s="2" t="s">
        <v>10269</v>
      </c>
      <c r="C8836" s="2">
        <f>YEAR(Data!$D8836)</f>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2">
        <v>25.171999999999997</v>
      </c>
    </row>
    <row r="8837" spans="1:22" ht="14.25" customHeight="1">
      <c r="A8837" s="2">
        <v>8836</v>
      </c>
      <c r="B8837" s="2" t="s">
        <v>10269</v>
      </c>
      <c r="C8837" s="2">
        <f>YEAR(Data!$D8837)</f>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2">
        <v>3.7127999999999997</v>
      </c>
    </row>
    <row r="8838" spans="1:22" ht="14.25" customHeight="1">
      <c r="A8838" s="2">
        <v>8837</v>
      </c>
      <c r="B8838" s="2" t="s">
        <v>10269</v>
      </c>
      <c r="C8838" s="2">
        <f>YEAR(Data!$D8838)</f>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2">
        <v>4.9607999999999999</v>
      </c>
    </row>
    <row r="8839" spans="1:22" ht="14.25" customHeight="1">
      <c r="A8839" s="2">
        <v>8838</v>
      </c>
      <c r="B8839" s="2" t="s">
        <v>10269</v>
      </c>
      <c r="C8839" s="2">
        <f>YEAR(Data!$D8839)</f>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2">
        <v>7.5600000000000005</v>
      </c>
    </row>
    <row r="8840" spans="1:22" ht="14.25" customHeight="1">
      <c r="A8840" s="2">
        <v>8839</v>
      </c>
      <c r="B8840" s="2" t="s">
        <v>10270</v>
      </c>
      <c r="C8840" s="2">
        <f>YEAR(Data!$D8840)</f>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70.949999999999989</v>
      </c>
      <c r="T8840" s="2">
        <v>3</v>
      </c>
      <c r="U8840" s="2">
        <v>0</v>
      </c>
      <c r="V8840" s="2">
        <v>18.447000000000003</v>
      </c>
    </row>
    <row r="8841" spans="1:22" ht="14.25" customHeight="1">
      <c r="A8841" s="2">
        <v>8840</v>
      </c>
      <c r="B8841" s="2" t="s">
        <v>10270</v>
      </c>
      <c r="C8841" s="2">
        <f>YEAR(Data!$D8841)</f>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23.768399999999996</v>
      </c>
    </row>
    <row r="8842" spans="1:22" ht="14.25" customHeight="1">
      <c r="A8842" s="2">
        <v>8841</v>
      </c>
      <c r="B8842" s="2" t="s">
        <v>10270</v>
      </c>
      <c r="C8842" s="2">
        <f>YEAR(Data!$D8842)</f>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299.96999999999997</v>
      </c>
      <c r="T8842" s="2">
        <v>3</v>
      </c>
      <c r="U8842" s="2">
        <v>0</v>
      </c>
      <c r="V8842" s="2">
        <v>131.98680000000002</v>
      </c>
    </row>
    <row r="8843" spans="1:22" ht="14.25" customHeight="1">
      <c r="A8843" s="2">
        <v>8842</v>
      </c>
      <c r="B8843" s="2" t="s">
        <v>10271</v>
      </c>
      <c r="C8843" s="2">
        <f>YEAR(Data!$D8843)</f>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2">
        <v>39.586800000000011</v>
      </c>
    </row>
    <row r="8844" spans="1:22" ht="14.25" customHeight="1">
      <c r="A8844" s="2">
        <v>8843</v>
      </c>
      <c r="B8844" s="2" t="s">
        <v>10271</v>
      </c>
      <c r="C8844" s="2">
        <f>YEAR(Data!$D8844)</f>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2">
        <v>11.151</v>
      </c>
    </row>
    <row r="8845" spans="1:22" ht="14.25" customHeight="1">
      <c r="A8845" s="2">
        <v>8844</v>
      </c>
      <c r="B8845" s="2" t="s">
        <v>10272</v>
      </c>
      <c r="C8845" s="2">
        <f>YEAR(Data!$D8845)</f>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2">
        <v>16.787500000000001</v>
      </c>
    </row>
    <row r="8846" spans="1:22" ht="14.25" customHeight="1">
      <c r="A8846" s="2">
        <v>8845</v>
      </c>
      <c r="B8846" s="2" t="s">
        <v>10273</v>
      </c>
      <c r="C8846" s="2">
        <f>YEAR(Data!$D8846)</f>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2">
        <v>-6.0299999999999976</v>
      </c>
    </row>
    <row r="8847" spans="1:22" ht="14.25" customHeight="1">
      <c r="A8847" s="2">
        <v>8846</v>
      </c>
      <c r="B8847" s="2" t="s">
        <v>10273</v>
      </c>
      <c r="C8847" s="2">
        <f>YEAR(Data!$D8847)</f>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2">
        <v>1.7486999999999999</v>
      </c>
    </row>
    <row r="8848" spans="1:22" ht="14.25" customHeight="1">
      <c r="A8848" s="2">
        <v>8847</v>
      </c>
      <c r="B8848" s="2" t="s">
        <v>10273</v>
      </c>
      <c r="C8848" s="2">
        <f>YEAR(Data!$D8848)</f>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91.360000000000014</v>
      </c>
      <c r="T8848" s="2">
        <v>5</v>
      </c>
      <c r="U8848" s="2">
        <v>0.2</v>
      </c>
      <c r="V8848" s="2">
        <v>29.691999999999993</v>
      </c>
    </row>
    <row r="8849" spans="1:22" ht="14.25" customHeight="1">
      <c r="A8849" s="2">
        <v>8848</v>
      </c>
      <c r="B8849" s="2" t="s">
        <v>10273</v>
      </c>
      <c r="C8849" s="2">
        <f>YEAR(Data!$D8849)</f>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2">
        <v>13.011199999999995</v>
      </c>
    </row>
    <row r="8850" spans="1:22" ht="14.25" customHeight="1">
      <c r="A8850" s="2">
        <v>8849</v>
      </c>
      <c r="B8850" s="2" t="s">
        <v>10274</v>
      </c>
      <c r="C8850" s="2">
        <f>YEAR(Data!$D8850)</f>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2">
        <v>8.3519999999999932</v>
      </c>
    </row>
    <row r="8851" spans="1:22" ht="14.25" customHeight="1">
      <c r="A8851" s="2">
        <v>8850</v>
      </c>
      <c r="B8851" s="2" t="s">
        <v>10274</v>
      </c>
      <c r="C8851" s="2">
        <f>YEAR(Data!$D8851)</f>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159.84000000000003</v>
      </c>
      <c r="T8851" s="2">
        <v>10</v>
      </c>
      <c r="U8851" s="2">
        <v>0.2</v>
      </c>
      <c r="V8851" s="2">
        <v>45.954000000000008</v>
      </c>
    </row>
    <row r="8852" spans="1:22" ht="14.25" customHeight="1">
      <c r="A8852" s="2">
        <v>8851</v>
      </c>
      <c r="B8852" s="2" t="s">
        <v>10274</v>
      </c>
      <c r="C8852" s="2">
        <f>YEAR(Data!$D8852)</f>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2.8920000000000008</v>
      </c>
      <c r="T8852" s="2">
        <v>2</v>
      </c>
      <c r="U8852" s="2">
        <v>0.7</v>
      </c>
      <c r="V8852" s="2">
        <v>-2.3136000000000001</v>
      </c>
    </row>
    <row r="8853" spans="1:22" ht="14.25" customHeight="1">
      <c r="A8853" s="2">
        <v>8852</v>
      </c>
      <c r="B8853" s="2" t="s">
        <v>10274</v>
      </c>
      <c r="C8853" s="2">
        <f>YEAR(Data!$D8853)</f>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9.3920000000000012</v>
      </c>
      <c r="T8853" s="2">
        <v>2</v>
      </c>
      <c r="U8853" s="2">
        <v>0.2</v>
      </c>
      <c r="V8853" s="2">
        <v>3.2871999999999999</v>
      </c>
    </row>
    <row r="8854" spans="1:22" ht="14.25" customHeight="1">
      <c r="A8854" s="2">
        <v>8853</v>
      </c>
      <c r="B8854" s="2" t="s">
        <v>10275</v>
      </c>
      <c r="C8854" s="2">
        <f>YEAR(Data!$D8854)</f>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2">
        <v>55.763999999999996</v>
      </c>
    </row>
    <row r="8855" spans="1:22" ht="14.25" customHeight="1">
      <c r="A8855" s="2">
        <v>8854</v>
      </c>
      <c r="B8855" s="2" t="s">
        <v>10276</v>
      </c>
      <c r="C8855" s="2">
        <f>YEAR(Data!$D8855)</f>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55.600000000000009</v>
      </c>
      <c r="T8855" s="2">
        <v>5</v>
      </c>
      <c r="U8855" s="2">
        <v>0.2</v>
      </c>
      <c r="V8855" s="2">
        <v>6.2549999999999919</v>
      </c>
    </row>
    <row r="8856" spans="1:22" ht="14.25" customHeight="1">
      <c r="A8856" s="2">
        <v>8855</v>
      </c>
      <c r="B8856" s="2" t="s">
        <v>10276</v>
      </c>
      <c r="C8856" s="2">
        <f>YEAR(Data!$D8856)</f>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617.97600000000011</v>
      </c>
      <c r="T8856" s="2">
        <v>3</v>
      </c>
      <c r="U8856" s="2">
        <v>0.2</v>
      </c>
      <c r="V8856" s="2">
        <v>-7.724700000000098</v>
      </c>
    </row>
    <row r="8857" spans="1:22" ht="14.25" customHeight="1">
      <c r="A8857" s="2">
        <v>8856</v>
      </c>
      <c r="B8857" s="2" t="s">
        <v>10277</v>
      </c>
      <c r="C8857" s="2">
        <f>YEAR(Data!$D8857)</f>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21.312000000000005</v>
      </c>
      <c r="T8857" s="2">
        <v>3</v>
      </c>
      <c r="U8857" s="2">
        <v>0.2</v>
      </c>
      <c r="V8857" s="2">
        <v>7.9919999999999991</v>
      </c>
    </row>
    <row r="8858" spans="1:22" ht="14.25" customHeight="1">
      <c r="A8858" s="2">
        <v>8857</v>
      </c>
      <c r="B8858" s="2" t="s">
        <v>10278</v>
      </c>
      <c r="C8858" s="2">
        <f>YEAR(Data!$D8858)</f>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2">
        <v>39.888599999999997</v>
      </c>
    </row>
    <row r="8859" spans="1:22" ht="14.25" customHeight="1">
      <c r="A8859" s="2">
        <v>8858</v>
      </c>
      <c r="B8859" s="2" t="s">
        <v>10278</v>
      </c>
      <c r="C8859" s="2">
        <f>YEAR(Data!$D8859)</f>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31.983999999999998</v>
      </c>
      <c r="T8859" s="2">
        <v>2</v>
      </c>
      <c r="U8859" s="2">
        <v>0.2</v>
      </c>
      <c r="V8859" s="2">
        <v>-7.9959999999999996</v>
      </c>
    </row>
    <row r="8860" spans="1:22" ht="14.25" customHeight="1">
      <c r="A8860" s="2">
        <v>8859</v>
      </c>
      <c r="B8860" s="2" t="s">
        <v>10278</v>
      </c>
      <c r="C8860" s="2">
        <f>YEAR(Data!$D8860)</f>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2">
        <v>1906.4849999999999</v>
      </c>
    </row>
    <row r="8861" spans="1:22" ht="14.25" customHeight="1">
      <c r="A8861" s="2">
        <v>8860</v>
      </c>
      <c r="B8861" s="2" t="s">
        <v>10279</v>
      </c>
      <c r="C8861" s="2">
        <f>YEAR(Data!$D8861)</f>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2">
        <v>3.5959999999999983</v>
      </c>
    </row>
    <row r="8862" spans="1:22" ht="14.25" customHeight="1">
      <c r="A8862" s="2">
        <v>8861</v>
      </c>
      <c r="B8862" s="2" t="s">
        <v>10280</v>
      </c>
      <c r="C8862" s="2">
        <f>YEAR(Data!$D8862)</f>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31.049999999999997</v>
      </c>
      <c r="T8862" s="2">
        <v>3</v>
      </c>
      <c r="U8862" s="2">
        <v>0</v>
      </c>
      <c r="V8862" s="2">
        <v>14.904</v>
      </c>
    </row>
    <row r="8863" spans="1:22" ht="14.25" customHeight="1">
      <c r="A8863" s="2">
        <v>8862</v>
      </c>
      <c r="B8863" s="2" t="s">
        <v>10280</v>
      </c>
      <c r="C8863" s="2">
        <f>YEAR(Data!$D8863)</f>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2">
        <v>3.9248000000000003</v>
      </c>
    </row>
    <row r="8864" spans="1:22" ht="14.25" customHeight="1">
      <c r="A8864" s="2">
        <v>8863</v>
      </c>
      <c r="B8864" s="2" t="s">
        <v>10280</v>
      </c>
      <c r="C8864" s="2">
        <f>YEAR(Data!$D8864)</f>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2">
        <v>96.415999999999997</v>
      </c>
    </row>
    <row r="8865" spans="1:22" ht="14.25" customHeight="1">
      <c r="A8865" s="2">
        <v>8864</v>
      </c>
      <c r="B8865" s="2" t="s">
        <v>10280</v>
      </c>
      <c r="C8865" s="2">
        <f>YEAR(Data!$D8865)</f>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2">
        <v>29.980800000000002</v>
      </c>
    </row>
    <row r="8866" spans="1:22" ht="14.25" customHeight="1">
      <c r="A8866" s="2">
        <v>8865</v>
      </c>
      <c r="B8866" s="2" t="s">
        <v>10280</v>
      </c>
      <c r="C8866" s="2">
        <f>YEAR(Data!$D8866)</f>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2">
        <v>18.662400000000002</v>
      </c>
    </row>
    <row r="8867" spans="1:22" ht="14.25" customHeight="1">
      <c r="A8867" s="2">
        <v>8866</v>
      </c>
      <c r="B8867" s="2" t="s">
        <v>10281</v>
      </c>
      <c r="C8867" s="2">
        <f>YEAR(Data!$D8867)</f>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36.269999999999996</v>
      </c>
      <c r="T8867" s="2">
        <v>3</v>
      </c>
      <c r="U8867" s="2">
        <v>0</v>
      </c>
      <c r="V8867" s="2">
        <v>10.880999999999997</v>
      </c>
    </row>
    <row r="8868" spans="1:22" ht="14.25" customHeight="1">
      <c r="A8868" s="2">
        <v>8867</v>
      </c>
      <c r="B8868" s="2" t="s">
        <v>10282</v>
      </c>
      <c r="C8868" s="2">
        <f>YEAR(Data!$D8868)</f>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493.42999999999995</v>
      </c>
      <c r="T8868" s="2">
        <v>5</v>
      </c>
      <c r="U8868" s="2">
        <v>0.3</v>
      </c>
      <c r="V8868" s="2">
        <v>-70.489999999999981</v>
      </c>
    </row>
    <row r="8869" spans="1:22" ht="14.25" customHeight="1">
      <c r="A8869" s="2">
        <v>8868</v>
      </c>
      <c r="B8869" s="2" t="s">
        <v>10282</v>
      </c>
      <c r="C8869" s="2">
        <f>YEAR(Data!$D8869)</f>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11.120000000000001</v>
      </c>
      <c r="T8869" s="2">
        <v>2</v>
      </c>
      <c r="U8869" s="2">
        <v>0.2</v>
      </c>
      <c r="V8869" s="2">
        <v>3.4749999999999996</v>
      </c>
    </row>
    <row r="8870" spans="1:22" ht="14.25" customHeight="1">
      <c r="A8870" s="2">
        <v>8869</v>
      </c>
      <c r="B8870" s="2" t="s">
        <v>10283</v>
      </c>
      <c r="C8870" s="2">
        <f>YEAR(Data!$D8870)</f>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686.40000000000009</v>
      </c>
      <c r="T8870" s="2">
        <v>2</v>
      </c>
      <c r="U8870" s="2">
        <v>0.2</v>
      </c>
      <c r="V8870" s="2">
        <v>77.219999999999914</v>
      </c>
    </row>
    <row r="8871" spans="1:22" ht="14.25" customHeight="1">
      <c r="A8871" s="2">
        <v>8870</v>
      </c>
      <c r="B8871" s="2" t="s">
        <v>10284</v>
      </c>
      <c r="C8871" s="2">
        <f>YEAR(Data!$D8871)</f>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15.920000000000002</v>
      </c>
      <c r="T8871" s="2">
        <v>5</v>
      </c>
      <c r="U8871" s="2">
        <v>0.2</v>
      </c>
      <c r="V8871" s="2">
        <v>5.3729999999999993</v>
      </c>
    </row>
    <row r="8872" spans="1:22" ht="14.25" customHeight="1">
      <c r="A8872" s="2">
        <v>8871</v>
      </c>
      <c r="B8872" s="2" t="s">
        <v>10284</v>
      </c>
      <c r="C8872" s="2">
        <f>YEAR(Data!$D8872)</f>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70.679999999999993</v>
      </c>
      <c r="T8872" s="2">
        <v>12</v>
      </c>
      <c r="U8872" s="2">
        <v>0</v>
      </c>
      <c r="V8872" s="2">
        <v>31.099200000000003</v>
      </c>
    </row>
    <row r="8873" spans="1:22" ht="14.25" customHeight="1">
      <c r="A8873" s="2">
        <v>8872</v>
      </c>
      <c r="B8873" s="2" t="s">
        <v>10284</v>
      </c>
      <c r="C8873" s="2">
        <f>YEAR(Data!$D8873)</f>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2">
        <v>5.4124000000000478</v>
      </c>
    </row>
    <row r="8874" spans="1:22" ht="14.25" customHeight="1">
      <c r="A8874" s="2">
        <v>8873</v>
      </c>
      <c r="B8874" s="2" t="s">
        <v>10285</v>
      </c>
      <c r="C8874" s="2">
        <f>YEAR(Data!$D8874)</f>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101.99400000000001</v>
      </c>
      <c r="T8874" s="2">
        <v>2</v>
      </c>
      <c r="U8874" s="2">
        <v>0.7</v>
      </c>
      <c r="V8874" s="2">
        <v>-71.39579999999998</v>
      </c>
    </row>
    <row r="8875" spans="1:22" ht="14.25" customHeight="1">
      <c r="A8875" s="2">
        <v>8874</v>
      </c>
      <c r="B8875" s="2" t="s">
        <v>10285</v>
      </c>
      <c r="C8875" s="2">
        <f>YEAR(Data!$D8875)</f>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18.264000000000003</v>
      </c>
      <c r="T8875" s="2">
        <v>2</v>
      </c>
      <c r="U8875" s="2">
        <v>0.7</v>
      </c>
      <c r="V8875" s="2">
        <v>-13.393599999999999</v>
      </c>
    </row>
    <row r="8876" spans="1:22" ht="14.25" customHeight="1">
      <c r="A8876" s="2">
        <v>8875</v>
      </c>
      <c r="B8876" s="2" t="s">
        <v>10288</v>
      </c>
      <c r="C8876" s="2">
        <f>YEAR(Data!$D8876)</f>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21.989999999999995</v>
      </c>
      <c r="T8876" s="2">
        <v>5</v>
      </c>
      <c r="U8876" s="2">
        <v>0.8</v>
      </c>
      <c r="V8876" s="2">
        <v>-32.984999999999999</v>
      </c>
    </row>
    <row r="8877" spans="1:22" ht="14.25" customHeight="1">
      <c r="A8877" s="2">
        <v>8876</v>
      </c>
      <c r="B8877" s="2" t="s">
        <v>10289</v>
      </c>
      <c r="C8877" s="2">
        <f>YEAR(Data!$D8877)</f>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2">
        <v>-34.758000000000017</v>
      </c>
    </row>
    <row r="8878" spans="1:22" ht="14.25" customHeight="1">
      <c r="A8878" s="2">
        <v>8877</v>
      </c>
      <c r="B8878" s="2" t="s">
        <v>10289</v>
      </c>
      <c r="C8878" s="2">
        <f>YEAR(Data!$D8878)</f>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58.923999999999985</v>
      </c>
      <c r="T8878" s="2">
        <v>1</v>
      </c>
      <c r="U8878" s="2">
        <v>0.8</v>
      </c>
      <c r="V8878" s="2">
        <v>-153.20240000000001</v>
      </c>
    </row>
    <row r="8879" spans="1:22" ht="14.25" customHeight="1">
      <c r="A8879" s="2">
        <v>8878</v>
      </c>
      <c r="B8879" s="2" t="s">
        <v>10290</v>
      </c>
      <c r="C8879" s="2">
        <f>YEAR(Data!$D8879)</f>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2">
        <v>225.6</v>
      </c>
    </row>
    <row r="8880" spans="1:22" ht="14.25" customHeight="1">
      <c r="A8880" s="2">
        <v>8879</v>
      </c>
      <c r="B8880" s="2" t="s">
        <v>10290</v>
      </c>
      <c r="C8880" s="2">
        <f>YEAR(Data!$D8880)</f>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2">
        <v>9.5340000000000025</v>
      </c>
    </row>
    <row r="8881" spans="1:22" ht="14.25" customHeight="1">
      <c r="A8881" s="2">
        <v>8880</v>
      </c>
      <c r="B8881" s="2" t="s">
        <v>10293</v>
      </c>
      <c r="C8881" s="2">
        <f>YEAR(Data!$D8881)</f>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2">
        <v>92.505599999999987</v>
      </c>
    </row>
    <row r="8882" spans="1:22" ht="14.25" customHeight="1">
      <c r="A8882" s="2">
        <v>8881</v>
      </c>
      <c r="B8882" s="2" t="s">
        <v>10293</v>
      </c>
      <c r="C8882" s="2">
        <f>YEAR(Data!$D8882)</f>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239.96999999999997</v>
      </c>
      <c r="T8882" s="2">
        <v>3</v>
      </c>
      <c r="U8882" s="2">
        <v>0</v>
      </c>
      <c r="V8882" s="2">
        <v>86.389199999999988</v>
      </c>
    </row>
    <row r="8883" spans="1:22" ht="14.25" customHeight="1">
      <c r="A8883" s="2">
        <v>8882</v>
      </c>
      <c r="B8883" s="2" t="s">
        <v>10294</v>
      </c>
      <c r="C8883" s="2">
        <f>YEAR(Data!$D8883)</f>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50.120000000000005</v>
      </c>
      <c r="T8883" s="2">
        <v>7</v>
      </c>
      <c r="U8883" s="2">
        <v>0.2</v>
      </c>
      <c r="V8883" s="2">
        <v>-0.62650000000000716</v>
      </c>
    </row>
    <row r="8884" spans="1:22" ht="14.25" customHeight="1">
      <c r="A8884" s="2">
        <v>8883</v>
      </c>
      <c r="B8884" s="2" t="s">
        <v>10295</v>
      </c>
      <c r="C8884" s="2">
        <f>YEAR(Data!$D8884)</f>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15.984000000000002</v>
      </c>
      <c r="T8884" s="2">
        <v>2</v>
      </c>
      <c r="U8884" s="2">
        <v>0.2</v>
      </c>
      <c r="V8884" s="2">
        <v>1.3986000000000001</v>
      </c>
    </row>
    <row r="8885" spans="1:22" ht="14.25" customHeight="1">
      <c r="A8885" s="2">
        <v>8884</v>
      </c>
      <c r="B8885" s="2" t="s">
        <v>10295</v>
      </c>
      <c r="C8885" s="2">
        <f>YEAR(Data!$D8885)</f>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14.352000000000002</v>
      </c>
      <c r="T8885" s="2">
        <v>3</v>
      </c>
      <c r="U8885" s="2">
        <v>0.2</v>
      </c>
      <c r="V8885" s="2">
        <v>4.4849999999999994</v>
      </c>
    </row>
    <row r="8886" spans="1:22" ht="14.25" customHeight="1">
      <c r="A8886" s="2">
        <v>8885</v>
      </c>
      <c r="B8886" s="2" t="s">
        <v>10296</v>
      </c>
      <c r="C8886" s="2">
        <f>YEAR(Data!$D8886)</f>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6.5280000000000014</v>
      </c>
      <c r="T8886" s="2">
        <v>4</v>
      </c>
      <c r="U8886" s="2">
        <v>0.7</v>
      </c>
      <c r="V8886" s="2">
        <v>-4.5695999999999994</v>
      </c>
    </row>
    <row r="8887" spans="1:22" ht="14.25" customHeight="1">
      <c r="A8887" s="2">
        <v>8886</v>
      </c>
      <c r="B8887" s="2" t="s">
        <v>10296</v>
      </c>
      <c r="C8887" s="2">
        <f>YEAR(Data!$D8887)</f>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2.8620000000000005</v>
      </c>
      <c r="T8887" s="2">
        <v>3</v>
      </c>
      <c r="U8887" s="2">
        <v>0.7</v>
      </c>
      <c r="V8887" s="2">
        <v>-2.2896000000000001</v>
      </c>
    </row>
    <row r="8888" spans="1:22" ht="14.25" customHeight="1">
      <c r="A8888" s="2">
        <v>8887</v>
      </c>
      <c r="B8888" s="2" t="s">
        <v>10296</v>
      </c>
      <c r="C8888" s="2">
        <f>YEAR(Data!$D8888)</f>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2">
        <v>-16.684799999999996</v>
      </c>
    </row>
    <row r="8889" spans="1:22" ht="14.25" customHeight="1">
      <c r="A8889" s="2">
        <v>8888</v>
      </c>
      <c r="B8889" s="2" t="s">
        <v>10297</v>
      </c>
      <c r="C8889" s="2">
        <f>YEAR(Data!$D8889)</f>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2">
        <v>0</v>
      </c>
    </row>
    <row r="8890" spans="1:22" ht="14.25" customHeight="1">
      <c r="A8890" s="2">
        <v>8889</v>
      </c>
      <c r="B8890" s="2" t="s">
        <v>10298</v>
      </c>
      <c r="C8890" s="2">
        <f>YEAR(Data!$D8890)</f>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2">
        <v>107.03879999999994</v>
      </c>
    </row>
    <row r="8891" spans="1:22" ht="14.25" customHeight="1">
      <c r="A8891" s="2">
        <v>8890</v>
      </c>
      <c r="B8891" s="2" t="s">
        <v>10299</v>
      </c>
      <c r="C8891" s="2">
        <f>YEAR(Data!$D8891)</f>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2">
        <v>220.48530000000002</v>
      </c>
    </row>
    <row r="8892" spans="1:22" ht="14.25" customHeight="1">
      <c r="A8892" s="2">
        <v>8891</v>
      </c>
      <c r="B8892" s="2" t="s">
        <v>10299</v>
      </c>
      <c r="C8892" s="2">
        <f>YEAR(Data!$D8892)</f>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1927.5900000000001</v>
      </c>
      <c r="T8892" s="2">
        <v>7</v>
      </c>
      <c r="U8892" s="2">
        <v>0</v>
      </c>
      <c r="V8892" s="2">
        <v>751.76010000000008</v>
      </c>
    </row>
    <row r="8893" spans="1:22" ht="14.25" customHeight="1">
      <c r="A8893" s="2">
        <v>8892</v>
      </c>
      <c r="B8893" s="2" t="s">
        <v>10300</v>
      </c>
      <c r="C8893" s="2">
        <f>YEAR(Data!$D8893)</f>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2">
        <v>30.444999999999993</v>
      </c>
    </row>
    <row r="8894" spans="1:22" ht="14.25" customHeight="1">
      <c r="A8894" s="2">
        <v>8893</v>
      </c>
      <c r="B8894" s="2" t="s">
        <v>10301</v>
      </c>
      <c r="C8894" s="2">
        <f>YEAR(Data!$D8894)</f>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2">
        <v>267.66720000000009</v>
      </c>
    </row>
    <row r="8895" spans="1:22" ht="14.25" customHeight="1">
      <c r="A8895" s="2">
        <v>8894</v>
      </c>
      <c r="B8895" s="2" t="s">
        <v>10302</v>
      </c>
      <c r="C8895" s="2">
        <f>YEAR(Data!$D8895)</f>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489.22999999999996</v>
      </c>
      <c r="T8895" s="2">
        <v>2</v>
      </c>
      <c r="U8895" s="2">
        <v>0.3</v>
      </c>
      <c r="V8895" s="2">
        <v>41.933999999999997</v>
      </c>
    </row>
    <row r="8896" spans="1:22" ht="14.25" customHeight="1">
      <c r="A8896" s="2">
        <v>8895</v>
      </c>
      <c r="B8896" s="2" t="s">
        <v>10303</v>
      </c>
      <c r="C8896" s="2">
        <f>YEAR(Data!$D8896)</f>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312.03000000000003</v>
      </c>
      <c r="T8896" s="2">
        <v>3</v>
      </c>
      <c r="U8896" s="2">
        <v>0</v>
      </c>
      <c r="V8896" s="2">
        <v>43.684200000000018</v>
      </c>
    </row>
    <row r="8897" spans="1:22" ht="14.25" customHeight="1">
      <c r="A8897" s="2">
        <v>8896</v>
      </c>
      <c r="B8897" s="2" t="s">
        <v>10303</v>
      </c>
      <c r="C8897" s="2">
        <f>YEAR(Data!$D8897)</f>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2">
        <v>3.0497999999999985</v>
      </c>
    </row>
    <row r="8898" spans="1:22" ht="14.25" customHeight="1">
      <c r="A8898" s="2">
        <v>8897</v>
      </c>
      <c r="B8898" s="2" t="s">
        <v>10303</v>
      </c>
      <c r="C8898" s="2">
        <f>YEAR(Data!$D8898)</f>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165.60000000000002</v>
      </c>
      <c r="T8898" s="2">
        <v>3</v>
      </c>
      <c r="U8898" s="2">
        <v>0.2</v>
      </c>
      <c r="V8898" s="2">
        <v>10.349999999999994</v>
      </c>
    </row>
    <row r="8899" spans="1:22" ht="14.25" customHeight="1">
      <c r="A8899" s="2">
        <v>8898</v>
      </c>
      <c r="B8899" s="2" t="s">
        <v>10303</v>
      </c>
      <c r="C8899" s="2">
        <f>YEAR(Data!$D8899)</f>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2">
        <v>18.009600000000002</v>
      </c>
    </row>
    <row r="8900" spans="1:22" ht="14.25" customHeight="1">
      <c r="A8900" s="2">
        <v>8899</v>
      </c>
      <c r="B8900" s="2" t="s">
        <v>10304</v>
      </c>
      <c r="C8900" s="2">
        <f>YEAR(Data!$D8900)</f>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2">
        <v>148.49099999999996</v>
      </c>
    </row>
    <row r="8901" spans="1:22" ht="14.25" customHeight="1">
      <c r="A8901" s="2">
        <v>8900</v>
      </c>
      <c r="B8901" s="2" t="s">
        <v>10304</v>
      </c>
      <c r="C8901" s="2">
        <f>YEAR(Data!$D8901)</f>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2">
        <v>11.778199999999998</v>
      </c>
    </row>
    <row r="8902" spans="1:22" ht="14.25" customHeight="1">
      <c r="A8902" s="2">
        <v>8901</v>
      </c>
      <c r="B8902" s="2" t="s">
        <v>10305</v>
      </c>
      <c r="C8902" s="2">
        <f>YEAR(Data!$D8902)</f>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2">
        <v>-12.825599999999994</v>
      </c>
    </row>
    <row r="8903" spans="1:22" ht="14.25" customHeight="1">
      <c r="A8903" s="2">
        <v>8902</v>
      </c>
      <c r="B8903" s="2" t="s">
        <v>10305</v>
      </c>
      <c r="C8903" s="2">
        <f>YEAR(Data!$D8903)</f>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18.496000000000002</v>
      </c>
      <c r="T8903" s="2">
        <v>4</v>
      </c>
      <c r="U8903" s="2">
        <v>0.2</v>
      </c>
      <c r="V8903" s="2">
        <v>6.7048000000000005</v>
      </c>
    </row>
    <row r="8904" spans="1:22" ht="14.25" customHeight="1">
      <c r="A8904" s="2">
        <v>8903</v>
      </c>
      <c r="B8904" s="2" t="s">
        <v>10305</v>
      </c>
      <c r="C8904" s="2">
        <f>YEAR(Data!$D8904)</f>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191.07899999999998</v>
      </c>
      <c r="T8904" s="2">
        <v>3</v>
      </c>
      <c r="U8904" s="2">
        <v>0.3</v>
      </c>
      <c r="V8904" s="2">
        <v>-38.215799999999973</v>
      </c>
    </row>
    <row r="8905" spans="1:22" ht="14.25" customHeight="1">
      <c r="A8905" s="2">
        <v>8904</v>
      </c>
      <c r="B8905" s="2" t="s">
        <v>10305</v>
      </c>
      <c r="C8905" s="2">
        <f>YEAR(Data!$D8905)</f>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10.368000000000002</v>
      </c>
      <c r="T8905" s="2">
        <v>2</v>
      </c>
      <c r="U8905" s="2">
        <v>0.2</v>
      </c>
      <c r="V8905" s="2">
        <v>3.6288</v>
      </c>
    </row>
    <row r="8906" spans="1:22" ht="14.25" customHeight="1">
      <c r="A8906" s="2">
        <v>8905</v>
      </c>
      <c r="B8906" s="2" t="s">
        <v>10306</v>
      </c>
      <c r="C8906" s="2">
        <f>YEAR(Data!$D8906)</f>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2">
        <v>14.043800000000001</v>
      </c>
    </row>
    <row r="8907" spans="1:22" ht="14.25" customHeight="1">
      <c r="A8907" s="2">
        <v>8906</v>
      </c>
      <c r="B8907" s="2" t="s">
        <v>10306</v>
      </c>
      <c r="C8907" s="2">
        <f>YEAR(Data!$D8907)</f>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30.839999999999996</v>
      </c>
      <c r="T8907" s="2">
        <v>3</v>
      </c>
      <c r="U8907" s="2">
        <v>0</v>
      </c>
      <c r="V8907" s="2">
        <v>6.1679999999999975</v>
      </c>
    </row>
    <row r="8908" spans="1:22" ht="14.25" customHeight="1">
      <c r="A8908" s="2">
        <v>8907</v>
      </c>
      <c r="B8908" s="2" t="s">
        <v>10306</v>
      </c>
      <c r="C8908" s="2">
        <f>YEAR(Data!$D8908)</f>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2">
        <v>33.776999999999994</v>
      </c>
    </row>
    <row r="8909" spans="1:22" ht="14.25" customHeight="1">
      <c r="A8909" s="2">
        <v>8908</v>
      </c>
      <c r="B8909" s="2" t="s">
        <v>10307</v>
      </c>
      <c r="C8909" s="2">
        <f>YEAR(Data!$D8909)</f>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66.976000000000013</v>
      </c>
      <c r="T8909" s="2">
        <v>7</v>
      </c>
      <c r="U8909" s="2">
        <v>0.2</v>
      </c>
      <c r="V8909" s="2">
        <v>6.6976000000000013</v>
      </c>
    </row>
    <row r="8910" spans="1:22" ht="14.25" customHeight="1">
      <c r="A8910" s="2">
        <v>8909</v>
      </c>
      <c r="B8910" s="2" t="s">
        <v>10308</v>
      </c>
      <c r="C8910" s="2">
        <f>YEAR(Data!$D8910)</f>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2">
        <v>84.051199999999994</v>
      </c>
    </row>
    <row r="8911" spans="1:22" ht="14.25" customHeight="1">
      <c r="A8911" s="2">
        <v>8910</v>
      </c>
      <c r="B8911" s="2" t="s">
        <v>10309</v>
      </c>
      <c r="C8911" s="2">
        <f>YEAR(Data!$D8911)</f>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2">
        <v>10.307099999999998</v>
      </c>
    </row>
    <row r="8912" spans="1:22" ht="14.25" customHeight="1">
      <c r="A8912" s="2">
        <v>8911</v>
      </c>
      <c r="B8912" s="2" t="s">
        <v>10310</v>
      </c>
      <c r="C8912" s="2">
        <f>YEAR(Data!$D8912)</f>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95.976000000000013</v>
      </c>
      <c r="T8912" s="2">
        <v>3</v>
      </c>
      <c r="U8912" s="2">
        <v>0.2</v>
      </c>
      <c r="V8912" s="2">
        <v>15.596099999999996</v>
      </c>
    </row>
    <row r="8913" spans="1:22" ht="14.25" customHeight="1">
      <c r="A8913" s="2">
        <v>8912</v>
      </c>
      <c r="B8913" s="2" t="s">
        <v>10310</v>
      </c>
      <c r="C8913" s="2">
        <f>YEAR(Data!$D8913)</f>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2">
        <v>-32.383800000000008</v>
      </c>
    </row>
    <row r="8914" spans="1:22" ht="14.25" customHeight="1">
      <c r="A8914" s="2">
        <v>8913</v>
      </c>
      <c r="B8914" s="2" t="s">
        <v>10310</v>
      </c>
      <c r="C8914" s="2">
        <f>YEAR(Data!$D8914)</f>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3.5640000000000009</v>
      </c>
      <c r="T8914" s="2">
        <v>2</v>
      </c>
      <c r="U8914" s="2">
        <v>0.7</v>
      </c>
      <c r="V8914" s="2">
        <v>-2.9700000000000006</v>
      </c>
    </row>
    <row r="8915" spans="1:22" ht="14.25" customHeight="1">
      <c r="A8915" s="2">
        <v>8914</v>
      </c>
      <c r="B8915" s="2" t="s">
        <v>10310</v>
      </c>
      <c r="C8915" s="2">
        <f>YEAR(Data!$D8915)</f>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4.9280000000000008</v>
      </c>
      <c r="T8915" s="2">
        <v>2</v>
      </c>
      <c r="U8915" s="2">
        <v>0.2</v>
      </c>
      <c r="V8915" s="2">
        <v>1.7247999999999997</v>
      </c>
    </row>
    <row r="8916" spans="1:22" ht="14.25" customHeight="1">
      <c r="A8916" s="2">
        <v>8915</v>
      </c>
      <c r="B8916" s="2" t="s">
        <v>10311</v>
      </c>
      <c r="C8916" s="2">
        <f>YEAR(Data!$D8916)</f>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856.65600000000006</v>
      </c>
      <c r="T8916" s="2">
        <v>6</v>
      </c>
      <c r="U8916" s="2">
        <v>0.2</v>
      </c>
      <c r="V8916" s="2">
        <v>107.08199999999985</v>
      </c>
    </row>
    <row r="8917" spans="1:22" ht="14.25" customHeight="1">
      <c r="A8917" s="2">
        <v>8916</v>
      </c>
      <c r="B8917" s="2" t="s">
        <v>10311</v>
      </c>
      <c r="C8917" s="2">
        <f>YEAR(Data!$D8917)</f>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13.183999999999997</v>
      </c>
      <c r="T8917" s="2">
        <v>4</v>
      </c>
      <c r="U8917" s="2">
        <v>0.8</v>
      </c>
      <c r="V8917" s="2">
        <v>-20.435200000000002</v>
      </c>
    </row>
    <row r="8918" spans="1:22" ht="14.25" customHeight="1">
      <c r="A8918" s="2">
        <v>8917</v>
      </c>
      <c r="B8918" s="2" t="s">
        <v>10311</v>
      </c>
      <c r="C8918" s="2">
        <f>YEAR(Data!$D8918)</f>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48.783999999999985</v>
      </c>
      <c r="T8918" s="2">
        <v>4</v>
      </c>
      <c r="U8918" s="2">
        <v>0.8</v>
      </c>
      <c r="V8918" s="2">
        <v>-131.71680000000001</v>
      </c>
    </row>
    <row r="8919" spans="1:22" ht="14.25" customHeight="1">
      <c r="A8919" s="2">
        <v>8918</v>
      </c>
      <c r="B8919" s="2" t="s">
        <v>10311</v>
      </c>
      <c r="C8919" s="2">
        <f>YEAR(Data!$D8919)</f>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2">
        <v>26.823999999999995</v>
      </c>
    </row>
    <row r="8920" spans="1:22" ht="14.25" customHeight="1">
      <c r="A8920" s="2">
        <v>8919</v>
      </c>
      <c r="B8920" s="2" t="s">
        <v>10311</v>
      </c>
      <c r="C8920" s="2">
        <f>YEAR(Data!$D8920)</f>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18.527999999999995</v>
      </c>
      <c r="T8920" s="2">
        <v>6</v>
      </c>
      <c r="U8920" s="2">
        <v>0.8</v>
      </c>
      <c r="V8920" s="2">
        <v>-27.791999999999994</v>
      </c>
    </row>
    <row r="8921" spans="1:22" ht="14.25" customHeight="1">
      <c r="A8921" s="2">
        <v>8920</v>
      </c>
      <c r="B8921" s="2" t="s">
        <v>10312</v>
      </c>
      <c r="C8921" s="2">
        <f>YEAR(Data!$D8921)</f>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2">
        <v>46.196799999999996</v>
      </c>
    </row>
    <row r="8922" spans="1:22" ht="14.25" customHeight="1">
      <c r="A8922" s="2">
        <v>8921</v>
      </c>
      <c r="B8922" s="2" t="s">
        <v>10313</v>
      </c>
      <c r="C8922" s="2">
        <f>YEAR(Data!$D8922)</f>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2">
        <v>57.592799999999997</v>
      </c>
    </row>
    <row r="8923" spans="1:22" ht="14.25" customHeight="1">
      <c r="A8923" s="2">
        <v>8922</v>
      </c>
      <c r="B8923" s="2" t="s">
        <v>10314</v>
      </c>
      <c r="C8923" s="2">
        <f>YEAR(Data!$D8923)</f>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52.679999999999993</v>
      </c>
      <c r="T8923" s="2">
        <v>3</v>
      </c>
      <c r="U8923" s="2">
        <v>0.2</v>
      </c>
      <c r="V8923" s="2">
        <v>19.754999999999999</v>
      </c>
    </row>
    <row r="8924" spans="1:22" ht="14.25" customHeight="1">
      <c r="A8924" s="2">
        <v>8923</v>
      </c>
      <c r="B8924" s="2" t="s">
        <v>10314</v>
      </c>
      <c r="C8924" s="2">
        <f>YEAR(Data!$D8924)</f>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11.568000000000001</v>
      </c>
      <c r="T8924" s="2">
        <v>3</v>
      </c>
      <c r="U8924" s="2">
        <v>0.2</v>
      </c>
      <c r="V8924" s="2">
        <v>2.6028000000000011</v>
      </c>
    </row>
    <row r="8925" spans="1:22" ht="14.25" customHeight="1">
      <c r="A8925" s="2">
        <v>8924</v>
      </c>
      <c r="B8925" s="2" t="s">
        <v>10316</v>
      </c>
      <c r="C8925" s="2">
        <f>YEAR(Data!$D8925)</f>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4.572000000000001</v>
      </c>
      <c r="T8925" s="2">
        <v>4</v>
      </c>
      <c r="U8925" s="2">
        <v>0.7</v>
      </c>
      <c r="V8925" s="2">
        <v>-3.8100000000000005</v>
      </c>
    </row>
    <row r="8926" spans="1:22" ht="14.25" customHeight="1">
      <c r="A8926" s="2">
        <v>8925</v>
      </c>
      <c r="B8926" s="2" t="s">
        <v>10317</v>
      </c>
      <c r="C8926" s="2">
        <f>YEAR(Data!$D8926)</f>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2">
        <v>143.99680000000006</v>
      </c>
    </row>
    <row r="8927" spans="1:22" ht="14.25" customHeight="1">
      <c r="A8927" s="2">
        <v>8926</v>
      </c>
      <c r="B8927" s="2" t="s">
        <v>10317</v>
      </c>
      <c r="C8927" s="2">
        <f>YEAR(Data!$D8927)</f>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1.7279999999999995</v>
      </c>
      <c r="T8927" s="2">
        <v>3</v>
      </c>
      <c r="U8927" s="2">
        <v>0.8</v>
      </c>
      <c r="V8927" s="2">
        <v>-2.678399999999999</v>
      </c>
    </row>
    <row r="8928" spans="1:22" ht="14.25" customHeight="1">
      <c r="A8928" s="2">
        <v>8927</v>
      </c>
      <c r="B8928" s="2" t="s">
        <v>10317</v>
      </c>
      <c r="C8928" s="2">
        <f>YEAR(Data!$D8928)</f>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626.09999999999991</v>
      </c>
      <c r="T8928" s="2">
        <v>3</v>
      </c>
      <c r="U8928" s="2">
        <v>0.5</v>
      </c>
      <c r="V8928" s="2">
        <v>-538.44600000000003</v>
      </c>
    </row>
    <row r="8929" spans="1:22" ht="14.25" customHeight="1">
      <c r="A8929" s="2">
        <v>8928</v>
      </c>
      <c r="B8929" s="2" t="s">
        <v>10320</v>
      </c>
      <c r="C8929" s="2">
        <f>YEAR(Data!$D8929)</f>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2">
        <v>25.792000000000002</v>
      </c>
    </row>
    <row r="8930" spans="1:22" ht="14.25" customHeight="1">
      <c r="A8930" s="2">
        <v>8929</v>
      </c>
      <c r="B8930" s="2" t="s">
        <v>10321</v>
      </c>
      <c r="C8930" s="2">
        <f>YEAR(Data!$D8930)</f>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609.9799999999999</v>
      </c>
      <c r="T8930" s="2">
        <v>4</v>
      </c>
      <c r="U8930" s="2">
        <v>0.3</v>
      </c>
      <c r="V8930" s="2">
        <v>-113.28200000000004</v>
      </c>
    </row>
    <row r="8931" spans="1:22" ht="14.25" customHeight="1">
      <c r="A8931" s="2">
        <v>8930</v>
      </c>
      <c r="B8931" s="2" t="s">
        <v>10321</v>
      </c>
      <c r="C8931" s="2">
        <f>YEAR(Data!$D8931)</f>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211.37199999999999</v>
      </c>
      <c r="T8931" s="2">
        <v>2</v>
      </c>
      <c r="U8931" s="2">
        <v>0.3</v>
      </c>
      <c r="V8931" s="2">
        <v>-45.294000000000011</v>
      </c>
    </row>
    <row r="8932" spans="1:22" ht="14.25" customHeight="1">
      <c r="A8932" s="2">
        <v>8931</v>
      </c>
      <c r="B8932" s="2" t="s">
        <v>10321</v>
      </c>
      <c r="C8932" s="2">
        <f>YEAR(Data!$D8932)</f>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2">
        <v>17.998199999999997</v>
      </c>
    </row>
    <row r="8933" spans="1:22" ht="14.25" customHeight="1">
      <c r="A8933" s="2">
        <v>8932</v>
      </c>
      <c r="B8933" s="2" t="s">
        <v>10322</v>
      </c>
      <c r="C8933" s="2">
        <f>YEAR(Data!$D8933)</f>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99.949999999999989</v>
      </c>
      <c r="T8933" s="2">
        <v>5</v>
      </c>
      <c r="U8933" s="2">
        <v>0</v>
      </c>
      <c r="V8933" s="2">
        <v>22.988499999999998</v>
      </c>
    </row>
    <row r="8934" spans="1:22" ht="14.25" customHeight="1">
      <c r="A8934" s="2">
        <v>8933</v>
      </c>
      <c r="B8934" s="2" t="s">
        <v>10322</v>
      </c>
      <c r="C8934" s="2">
        <f>YEAR(Data!$D8934)</f>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29.339999999999996</v>
      </c>
      <c r="T8934" s="2">
        <v>3</v>
      </c>
      <c r="U8934" s="2">
        <v>0</v>
      </c>
      <c r="V8934" s="2">
        <v>10.855799999999999</v>
      </c>
    </row>
    <row r="8935" spans="1:22" ht="14.25" customHeight="1">
      <c r="A8935" s="2">
        <v>8934</v>
      </c>
      <c r="B8935" s="2" t="s">
        <v>10323</v>
      </c>
      <c r="C8935" s="2">
        <f>YEAR(Data!$D8935)</f>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2">
        <v>4.3523999999999994</v>
      </c>
    </row>
    <row r="8936" spans="1:22" ht="14.25" customHeight="1">
      <c r="A8936" s="2">
        <v>8935</v>
      </c>
      <c r="B8936" s="2" t="s">
        <v>10324</v>
      </c>
      <c r="C8936" s="2">
        <f>YEAR(Data!$D8936)</f>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2">
        <v>3.96</v>
      </c>
    </row>
    <row r="8937" spans="1:22" ht="14.25" customHeight="1">
      <c r="A8937" s="2">
        <v>8936</v>
      </c>
      <c r="B8937" s="2" t="s">
        <v>10324</v>
      </c>
      <c r="C8937" s="2">
        <f>YEAR(Data!$D8937)</f>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1119.8880000000001</v>
      </c>
      <c r="T8937" s="2">
        <v>14</v>
      </c>
      <c r="U8937" s="2">
        <v>0.2</v>
      </c>
      <c r="V8937" s="2">
        <v>209.97899999999993</v>
      </c>
    </row>
    <row r="8938" spans="1:22" ht="14.25" customHeight="1">
      <c r="A8938" s="2">
        <v>8937</v>
      </c>
      <c r="B8938" s="2" t="s">
        <v>10325</v>
      </c>
      <c r="C8938" s="2">
        <f>YEAR(Data!$D8938)</f>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2">
        <v>53.261000000000003</v>
      </c>
    </row>
    <row r="8939" spans="1:22" ht="14.25" customHeight="1">
      <c r="A8939" s="2">
        <v>8938</v>
      </c>
      <c r="B8939" s="2" t="s">
        <v>10325</v>
      </c>
      <c r="C8939" s="2">
        <f>YEAR(Data!$D8939)</f>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2">
        <v>16.997999999999983</v>
      </c>
    </row>
    <row r="8940" spans="1:22" ht="14.25" customHeight="1">
      <c r="A8940" s="2">
        <v>8939</v>
      </c>
      <c r="B8940" s="2" t="s">
        <v>10325</v>
      </c>
      <c r="C8940" s="2">
        <f>YEAR(Data!$D8940)</f>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2">
        <v>7.0520000000000005</v>
      </c>
    </row>
    <row r="8941" spans="1:22" ht="14.25" customHeight="1">
      <c r="A8941" s="2">
        <v>8940</v>
      </c>
      <c r="B8941" s="2" t="s">
        <v>10325</v>
      </c>
      <c r="C8941" s="2">
        <f>YEAR(Data!$D8941)</f>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92.960000000000008</v>
      </c>
      <c r="T8941" s="2">
        <v>2</v>
      </c>
      <c r="U8941" s="2">
        <v>0.2</v>
      </c>
      <c r="V8941" s="2">
        <v>31.373999999999995</v>
      </c>
    </row>
    <row r="8942" spans="1:22" ht="14.25" customHeight="1">
      <c r="A8942" s="2">
        <v>8941</v>
      </c>
      <c r="B8942" s="2" t="s">
        <v>10326</v>
      </c>
      <c r="C8942" s="2">
        <f>YEAR(Data!$D8942)</f>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7.6320000000000014</v>
      </c>
      <c r="T8942" s="2">
        <v>3</v>
      </c>
      <c r="U8942" s="2">
        <v>0.2</v>
      </c>
      <c r="V8942" s="2">
        <v>-1.8126000000000002</v>
      </c>
    </row>
    <row r="8943" spans="1:22" ht="14.25" customHeight="1">
      <c r="A8943" s="2">
        <v>8942</v>
      </c>
      <c r="B8943" s="2" t="s">
        <v>10329</v>
      </c>
      <c r="C8943" s="2">
        <f>YEAR(Data!$D8943)</f>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2">
        <v>-3.4649999999999999</v>
      </c>
    </row>
    <row r="8944" spans="1:22" ht="14.25" customHeight="1">
      <c r="A8944" s="2">
        <v>8943</v>
      </c>
      <c r="B8944" s="2" t="s">
        <v>10329</v>
      </c>
      <c r="C8944" s="2">
        <f>YEAR(Data!$D8944)</f>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179.99100000000004</v>
      </c>
      <c r="T8944" s="2">
        <v>3</v>
      </c>
      <c r="U8944" s="2">
        <v>0.7</v>
      </c>
      <c r="V8944" s="2">
        <v>-251.98739999999992</v>
      </c>
    </row>
    <row r="8945" spans="1:22" ht="14.25" customHeight="1">
      <c r="A8945" s="2">
        <v>8944</v>
      </c>
      <c r="B8945" s="2" t="s">
        <v>10332</v>
      </c>
      <c r="C8945" s="2">
        <f>YEAR(Data!$D8945)</f>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2">
        <v>-47.871600000000001</v>
      </c>
    </row>
    <row r="8946" spans="1:22" ht="14.25" customHeight="1">
      <c r="A8946" s="2">
        <v>8945</v>
      </c>
      <c r="B8946" s="2" t="s">
        <v>10333</v>
      </c>
      <c r="C8946" s="2">
        <f>YEAR(Data!$D8946)</f>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2">
        <v>80.791200000000003</v>
      </c>
    </row>
    <row r="8947" spans="1:22" ht="14.25" customHeight="1">
      <c r="A8947" s="2">
        <v>8946</v>
      </c>
      <c r="B8947" s="2" t="s">
        <v>10334</v>
      </c>
      <c r="C8947" s="2">
        <f>YEAR(Data!$D8947)</f>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2">
        <v>3.2849999999999993</v>
      </c>
    </row>
    <row r="8948" spans="1:22" ht="14.25" customHeight="1">
      <c r="A8948" s="2">
        <v>8947</v>
      </c>
      <c r="B8948" s="2" t="s">
        <v>10335</v>
      </c>
      <c r="C8948" s="2">
        <f>YEAR(Data!$D8948)</f>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2">
        <v>9.3312000000000008</v>
      </c>
    </row>
    <row r="8949" spans="1:22" ht="14.25" customHeight="1">
      <c r="A8949" s="2">
        <v>8948</v>
      </c>
      <c r="B8949" s="2" t="s">
        <v>10335</v>
      </c>
      <c r="C8949" s="2">
        <f>YEAR(Data!$D8949)</f>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2">
        <v>6.15</v>
      </c>
    </row>
    <row r="8950" spans="1:22" ht="14.25" customHeight="1">
      <c r="A8950" s="2">
        <v>8949</v>
      </c>
      <c r="B8950" s="2" t="s">
        <v>10336</v>
      </c>
      <c r="C8950" s="2">
        <f>YEAR(Data!$D8950)</f>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2">
        <v>3.632200000000001</v>
      </c>
    </row>
    <row r="8951" spans="1:22" ht="14.25" customHeight="1">
      <c r="A8951" s="2">
        <v>8950</v>
      </c>
      <c r="B8951" s="2" t="s">
        <v>10337</v>
      </c>
      <c r="C8951" s="2">
        <f>YEAR(Data!$D8951)</f>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934.9559999999999</v>
      </c>
      <c r="T8951" s="2">
        <v>6</v>
      </c>
      <c r="U8951" s="2">
        <v>0.4</v>
      </c>
      <c r="V8951" s="2">
        <v>-249.32159999999999</v>
      </c>
    </row>
    <row r="8952" spans="1:22" ht="14.25" customHeight="1">
      <c r="A8952" s="2">
        <v>8951</v>
      </c>
      <c r="B8952" s="2" t="s">
        <v>10337</v>
      </c>
      <c r="C8952" s="2">
        <f>YEAR(Data!$D8952)</f>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46.864000000000004</v>
      </c>
      <c r="T8952" s="2">
        <v>2</v>
      </c>
      <c r="U8952" s="2">
        <v>0.2</v>
      </c>
      <c r="V8952" s="2">
        <v>7.615399999999994</v>
      </c>
    </row>
    <row r="8953" spans="1:22" ht="14.25" customHeight="1">
      <c r="A8953" s="2">
        <v>8952</v>
      </c>
      <c r="B8953" s="2" t="s">
        <v>10337</v>
      </c>
      <c r="C8953" s="2">
        <f>YEAR(Data!$D8953)</f>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26.160000000000004</v>
      </c>
      <c r="T8953" s="2">
        <v>3</v>
      </c>
      <c r="U8953" s="2">
        <v>0.2</v>
      </c>
      <c r="V8953" s="2">
        <v>1.961999999999998</v>
      </c>
    </row>
    <row r="8954" spans="1:22" ht="14.25" customHeight="1">
      <c r="A8954" s="2">
        <v>8953</v>
      </c>
      <c r="B8954" s="2" t="s">
        <v>10337</v>
      </c>
      <c r="C8954" s="2">
        <f>YEAR(Data!$D8954)</f>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2">
        <v>2.8909999999999982</v>
      </c>
    </row>
    <row r="8955" spans="1:22" ht="14.25" customHeight="1">
      <c r="A8955" s="2">
        <v>8954</v>
      </c>
      <c r="B8955" s="2" t="s">
        <v>10337</v>
      </c>
      <c r="C8955" s="2">
        <f>YEAR(Data!$D8955)</f>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2">
        <v>16.290999999999997</v>
      </c>
    </row>
    <row r="8956" spans="1:22" ht="14.25" customHeight="1">
      <c r="A8956" s="2">
        <v>8955</v>
      </c>
      <c r="B8956" s="2" t="s">
        <v>10338</v>
      </c>
      <c r="C8956" s="2">
        <f>YEAR(Data!$D8956)</f>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155.45600000000002</v>
      </c>
      <c r="T8956" s="2">
        <v>4</v>
      </c>
      <c r="U8956" s="2">
        <v>0.2</v>
      </c>
      <c r="V8956" s="2">
        <v>-7.7727999999999895</v>
      </c>
    </row>
    <row r="8957" spans="1:22" ht="14.25" customHeight="1">
      <c r="A8957" s="2">
        <v>8956</v>
      </c>
      <c r="B8957" s="2" t="s">
        <v>10339</v>
      </c>
      <c r="C8957" s="2">
        <f>YEAR(Data!$D8957)</f>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2">
        <v>3.8519999999999994</v>
      </c>
    </row>
    <row r="8958" spans="1:22" ht="14.25" customHeight="1">
      <c r="A8958" s="2">
        <v>8957</v>
      </c>
      <c r="B8958" s="2" t="s">
        <v>10340</v>
      </c>
      <c r="C8958" s="2">
        <f>YEAR(Data!$D8958)</f>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2">
        <v>5.7750000000000021</v>
      </c>
    </row>
    <row r="8959" spans="1:22" ht="14.25" customHeight="1">
      <c r="A8959" s="2">
        <v>8958</v>
      </c>
      <c r="B8959" s="2" t="s">
        <v>10340</v>
      </c>
      <c r="C8959" s="2">
        <f>YEAR(Data!$D8959)</f>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2">
        <v>-7.2000000000000028</v>
      </c>
    </row>
    <row r="8960" spans="1:22" ht="14.25" customHeight="1">
      <c r="A8960" s="2">
        <v>8959</v>
      </c>
      <c r="B8960" s="2" t="s">
        <v>10341</v>
      </c>
      <c r="C8960" s="2">
        <f>YEAR(Data!$D8960)</f>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2">
        <v>37.494999999999962</v>
      </c>
    </row>
    <row r="8961" spans="1:22" ht="14.25" customHeight="1">
      <c r="A8961" s="2">
        <v>8960</v>
      </c>
      <c r="B8961" s="2" t="s">
        <v>10341</v>
      </c>
      <c r="C8961" s="2">
        <f>YEAR(Data!$D8961)</f>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67.839999999999989</v>
      </c>
      <c r="T8961" s="2">
        <v>5</v>
      </c>
      <c r="U8961" s="2">
        <v>0.8</v>
      </c>
      <c r="V8961" s="2">
        <v>-179.77600000000001</v>
      </c>
    </row>
    <row r="8962" spans="1:22" ht="14.25" customHeight="1">
      <c r="A8962" s="2">
        <v>8961</v>
      </c>
      <c r="B8962" s="2" t="s">
        <v>10341</v>
      </c>
      <c r="C8962" s="2">
        <f>YEAR(Data!$D8962)</f>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853.92999999999984</v>
      </c>
      <c r="T8962" s="2">
        <v>5</v>
      </c>
      <c r="U8962" s="2">
        <v>0.3</v>
      </c>
      <c r="V8962" s="2">
        <v>-24.397999999999911</v>
      </c>
    </row>
    <row r="8963" spans="1:22" ht="14.25" customHeight="1">
      <c r="A8963" s="2">
        <v>8962</v>
      </c>
      <c r="B8963" s="2" t="s">
        <v>10341</v>
      </c>
      <c r="C8963" s="2">
        <f>YEAR(Data!$D8963)</f>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2">
        <v>3.7375999999999996</v>
      </c>
    </row>
    <row r="8964" spans="1:22" ht="14.25" customHeight="1">
      <c r="A8964" s="2">
        <v>8963</v>
      </c>
      <c r="B8964" s="2" t="s">
        <v>10342</v>
      </c>
      <c r="C8964" s="2">
        <f>YEAR(Data!$D8964)</f>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2">
        <v>71.229600000000005</v>
      </c>
    </row>
    <row r="8965" spans="1:22" ht="14.25" customHeight="1">
      <c r="A8965" s="2">
        <v>8964</v>
      </c>
      <c r="B8965" s="2" t="s">
        <v>10342</v>
      </c>
      <c r="C8965" s="2">
        <f>YEAR(Data!$D8965)</f>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2">
        <v>18.893699999999995</v>
      </c>
    </row>
    <row r="8966" spans="1:22" ht="14.25" customHeight="1">
      <c r="A8966" s="2">
        <v>8965</v>
      </c>
      <c r="B8966" s="2" t="s">
        <v>10342</v>
      </c>
      <c r="C8966" s="2">
        <f>YEAR(Data!$D8966)</f>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756.80000000000007</v>
      </c>
      <c r="T8966" s="2">
        <v>5</v>
      </c>
      <c r="U8966" s="2">
        <v>0</v>
      </c>
      <c r="V8966" s="2">
        <v>75.679999999999978</v>
      </c>
    </row>
    <row r="8967" spans="1:22" ht="14.25" customHeight="1">
      <c r="A8967" s="2">
        <v>8966</v>
      </c>
      <c r="B8967" s="2" t="s">
        <v>10343</v>
      </c>
      <c r="C8967" s="2">
        <f>YEAR(Data!$D8967)</f>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1.2479999999999998</v>
      </c>
      <c r="T8967" s="2">
        <v>2</v>
      </c>
      <c r="U8967" s="2">
        <v>0.8</v>
      </c>
      <c r="V8967" s="2">
        <v>-1.934400000000001</v>
      </c>
    </row>
    <row r="8968" spans="1:22" ht="14.25" customHeight="1">
      <c r="A8968" s="2">
        <v>8967</v>
      </c>
      <c r="B8968" s="2" t="s">
        <v>10344</v>
      </c>
      <c r="C8968" s="2">
        <f>YEAR(Data!$D8968)</f>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2">
        <v>14.399999999999999</v>
      </c>
    </row>
    <row r="8969" spans="1:22" ht="14.25" customHeight="1">
      <c r="A8969" s="2">
        <v>8968</v>
      </c>
      <c r="B8969" s="2" t="s">
        <v>10344</v>
      </c>
      <c r="C8969" s="2">
        <f>YEAR(Data!$D8969)</f>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2">
        <v>-13.432999999999993</v>
      </c>
    </row>
    <row r="8970" spans="1:22" ht="14.25" customHeight="1">
      <c r="A8970" s="2">
        <v>8969</v>
      </c>
      <c r="B8970" s="2" t="s">
        <v>10345</v>
      </c>
      <c r="C8970" s="2">
        <f>YEAR(Data!$D8970)</f>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2">
        <v>-8.803799999999999</v>
      </c>
    </row>
    <row r="8971" spans="1:22" ht="14.25" customHeight="1">
      <c r="A8971" s="2">
        <v>8970</v>
      </c>
      <c r="B8971" s="2" t="s">
        <v>10346</v>
      </c>
      <c r="C8971" s="2">
        <f>YEAR(Data!$D8971)</f>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2">
        <v>1.7262000000000022</v>
      </c>
    </row>
    <row r="8972" spans="1:22" ht="14.25" customHeight="1">
      <c r="A8972" s="2">
        <v>8971</v>
      </c>
      <c r="B8972" s="2" t="s">
        <v>10346</v>
      </c>
      <c r="C8972" s="2">
        <f>YEAR(Data!$D8972)</f>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2">
        <v>-25.198000000000008</v>
      </c>
    </row>
    <row r="8973" spans="1:22" ht="14.25" customHeight="1">
      <c r="A8973" s="2">
        <v>8972</v>
      </c>
      <c r="B8973" s="2" t="s">
        <v>10347</v>
      </c>
      <c r="C8973" s="2">
        <f>YEAR(Data!$D8973)</f>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2">
        <v>60.391999999999967</v>
      </c>
    </row>
    <row r="8974" spans="1:22" ht="14.25" customHeight="1">
      <c r="A8974" s="2">
        <v>8973</v>
      </c>
      <c r="B8974" s="2" t="s">
        <v>10348</v>
      </c>
      <c r="C8974" s="2">
        <f>YEAR(Data!$D8974)</f>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2">
        <v>-1.187400000000002</v>
      </c>
    </row>
    <row r="8975" spans="1:22" ht="14.25" customHeight="1">
      <c r="A8975" s="2">
        <v>8974</v>
      </c>
      <c r="B8975" s="2" t="s">
        <v>10349</v>
      </c>
      <c r="C8975" s="2">
        <f>YEAR(Data!$D8975)</f>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344.98099999999994</v>
      </c>
      <c r="T8975" s="2">
        <v>7</v>
      </c>
      <c r="U8975" s="2">
        <v>0.15</v>
      </c>
      <c r="V8975" s="2">
        <v>28.410200000000017</v>
      </c>
    </row>
    <row r="8976" spans="1:22" ht="14.25" customHeight="1">
      <c r="A8976" s="2">
        <v>8975</v>
      </c>
      <c r="B8976" s="2" t="s">
        <v>10350</v>
      </c>
      <c r="C8976" s="2">
        <f>YEAR(Data!$D8976)</f>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36.288000000000011</v>
      </c>
      <c r="T8976" s="2">
        <v>7</v>
      </c>
      <c r="U8976" s="2">
        <v>0.2</v>
      </c>
      <c r="V8976" s="2">
        <v>12.700800000000001</v>
      </c>
    </row>
    <row r="8977" spans="1:22" ht="14.25" customHeight="1">
      <c r="A8977" s="2">
        <v>8976</v>
      </c>
      <c r="B8977" s="2" t="s">
        <v>10350</v>
      </c>
      <c r="C8977" s="2">
        <f>YEAR(Data!$D8977)</f>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2">
        <v>29.363999999999997</v>
      </c>
    </row>
    <row r="8978" spans="1:22" ht="14.25" customHeight="1">
      <c r="A8978" s="2">
        <v>8977</v>
      </c>
      <c r="B8978" s="2" t="s">
        <v>10350</v>
      </c>
      <c r="C8978" s="2">
        <f>YEAR(Data!$D8978)</f>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2">
        <v>-31.033499999999989</v>
      </c>
    </row>
    <row r="8979" spans="1:22" ht="14.25" customHeight="1">
      <c r="A8979" s="2">
        <v>8978</v>
      </c>
      <c r="B8979" s="2" t="s">
        <v>10350</v>
      </c>
      <c r="C8979" s="2">
        <f>YEAR(Data!$D8979)</f>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6.1039999999999983</v>
      </c>
      <c r="T8979" s="2">
        <v>2</v>
      </c>
      <c r="U8979" s="2">
        <v>0.8</v>
      </c>
      <c r="V8979" s="2">
        <v>-9.1560000000000006</v>
      </c>
    </row>
    <row r="8980" spans="1:22" ht="14.25" customHeight="1">
      <c r="A8980" s="2">
        <v>8979</v>
      </c>
      <c r="B8980" s="2" t="s">
        <v>10351</v>
      </c>
      <c r="C8980" s="2">
        <f>YEAR(Data!$D8980)</f>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2">
        <v>2.8224</v>
      </c>
    </row>
    <row r="8981" spans="1:22" ht="14.25" customHeight="1">
      <c r="A8981" s="2">
        <v>8980</v>
      </c>
      <c r="B8981" s="2" t="s">
        <v>10352</v>
      </c>
      <c r="C8981" s="2">
        <f>YEAR(Data!$D8981)</f>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1.7199999999999995</v>
      </c>
      <c r="T8981" s="2">
        <v>1</v>
      </c>
      <c r="U8981" s="2">
        <v>0.8</v>
      </c>
      <c r="V8981" s="2">
        <v>-2.8380000000000001</v>
      </c>
    </row>
    <row r="8982" spans="1:22" ht="14.25" customHeight="1">
      <c r="A8982" s="2">
        <v>8981</v>
      </c>
      <c r="B8982" s="2" t="s">
        <v>10353</v>
      </c>
      <c r="C8982" s="2">
        <f>YEAR(Data!$D8982)</f>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8.9519999999999982</v>
      </c>
      <c r="T8982" s="2">
        <v>2</v>
      </c>
      <c r="U8982" s="2">
        <v>0.8</v>
      </c>
      <c r="V8982" s="2">
        <v>-14.770800000000001</v>
      </c>
    </row>
    <row r="8983" spans="1:22" ht="14.25" customHeight="1">
      <c r="A8983" s="2">
        <v>8982</v>
      </c>
      <c r="B8983" s="2" t="s">
        <v>10355</v>
      </c>
      <c r="C8983" s="2">
        <f>YEAR(Data!$D8983)</f>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2.3339999999999996</v>
      </c>
      <c r="T8983" s="2">
        <v>3</v>
      </c>
      <c r="U8983" s="2">
        <v>0.8</v>
      </c>
      <c r="V8983" s="2">
        <v>-6.3018000000000001</v>
      </c>
    </row>
    <row r="8984" spans="1:22" ht="14.25" customHeight="1">
      <c r="A8984" s="2">
        <v>8983</v>
      </c>
      <c r="B8984" s="2" t="s">
        <v>10355</v>
      </c>
      <c r="C8984" s="2">
        <f>YEAR(Data!$D8984)</f>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1.7279999999999998</v>
      </c>
      <c r="T8984" s="2">
        <v>4</v>
      </c>
      <c r="U8984" s="2">
        <v>0.8</v>
      </c>
      <c r="V8984" s="2">
        <v>-2.764800000000001</v>
      </c>
    </row>
    <row r="8985" spans="1:22" ht="14.25" customHeight="1">
      <c r="A8985" s="2">
        <v>8984</v>
      </c>
      <c r="B8985" s="2" t="s">
        <v>10355</v>
      </c>
      <c r="C8985" s="2">
        <f>YEAR(Data!$D8985)</f>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2">
        <v>-194.82400000000001</v>
      </c>
    </row>
    <row r="8986" spans="1:22" ht="14.25" customHeight="1">
      <c r="A8986" s="2">
        <v>8985</v>
      </c>
      <c r="B8986" s="2" t="s">
        <v>10355</v>
      </c>
      <c r="C8986" s="2">
        <f>YEAR(Data!$D8986)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2">
        <v>-99.266399999999976</v>
      </c>
    </row>
    <row r="8987" spans="1:22" ht="14.25" customHeight="1">
      <c r="A8987" s="2">
        <v>8986</v>
      </c>
      <c r="B8987" s="2" t="s">
        <v>10356</v>
      </c>
      <c r="C8987" s="2">
        <f>YEAR(Data!$D8987)</f>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2">
        <v>12.667199999999994</v>
      </c>
    </row>
    <row r="8988" spans="1:22" ht="14.25" customHeight="1">
      <c r="A8988" s="2">
        <v>8987</v>
      </c>
      <c r="B8988" s="2" t="s">
        <v>10356</v>
      </c>
      <c r="C8988" s="2">
        <f>YEAR(Data!$D8988)</f>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95.970000000000013</v>
      </c>
      <c r="T8988" s="2">
        <v>5</v>
      </c>
      <c r="U8988" s="2">
        <v>0.7</v>
      </c>
      <c r="V8988" s="2">
        <v>-73.57699999999997</v>
      </c>
    </row>
    <row r="8989" spans="1:22" ht="14.25" customHeight="1">
      <c r="A8989" s="2">
        <v>8988</v>
      </c>
      <c r="B8989" s="2" t="s">
        <v>10356</v>
      </c>
      <c r="C8989" s="2">
        <f>YEAR(Data!$D8989)</f>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2">
        <v>9.2386000000000053</v>
      </c>
    </row>
    <row r="8990" spans="1:22" ht="14.25" customHeight="1">
      <c r="A8990" s="2">
        <v>8989</v>
      </c>
      <c r="B8990" s="2" t="s">
        <v>10356</v>
      </c>
      <c r="C8990" s="2">
        <f>YEAR(Data!$D8990)</f>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2">
        <v>1.1679999999999997</v>
      </c>
    </row>
    <row r="8991" spans="1:22" ht="14.25" customHeight="1">
      <c r="A8991" s="2">
        <v>8990</v>
      </c>
      <c r="B8991" s="2" t="s">
        <v>10357</v>
      </c>
      <c r="C8991" s="2">
        <f>YEAR(Data!$D8991)</f>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2">
        <v>3.7751999999999999</v>
      </c>
    </row>
    <row r="8992" spans="1:22" ht="14.25" customHeight="1">
      <c r="A8992" s="2">
        <v>8991</v>
      </c>
      <c r="B8992" s="2" t="s">
        <v>10357</v>
      </c>
      <c r="C8992" s="2">
        <f>YEAR(Data!$D8992)</f>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2">
        <v>2302.9670999999998</v>
      </c>
    </row>
    <row r="8993" spans="1:22" ht="14.25" customHeight="1">
      <c r="A8993" s="2">
        <v>8992</v>
      </c>
      <c r="B8993" s="2" t="s">
        <v>10358</v>
      </c>
      <c r="C8993" s="2">
        <f>YEAR(Data!$D8993)</f>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2">
        <v>21.997499999999999</v>
      </c>
    </row>
    <row r="8994" spans="1:22" ht="14.25" customHeight="1">
      <c r="A8994" s="2">
        <v>8993</v>
      </c>
      <c r="B8994" s="2" t="s">
        <v>10359</v>
      </c>
      <c r="C8994" s="2">
        <f>YEAR(Data!$D8994)</f>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2">
        <v>4.4004000000000003</v>
      </c>
    </row>
    <row r="8995" spans="1:22" ht="14.25" customHeight="1">
      <c r="A8995" s="2">
        <v>8994</v>
      </c>
      <c r="B8995" s="2" t="s">
        <v>10359</v>
      </c>
      <c r="C8995" s="2">
        <f>YEAR(Data!$D8995)</f>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2">
        <v>-968.88329999999996</v>
      </c>
    </row>
    <row r="8996" spans="1:22" ht="14.25" customHeight="1">
      <c r="A8996" s="2">
        <v>8995</v>
      </c>
      <c r="B8996" s="2" t="s">
        <v>10360</v>
      </c>
      <c r="C8996" s="2">
        <f>YEAR(Data!$D8996)</f>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91.360000000000014</v>
      </c>
      <c r="T8996" s="2">
        <v>5</v>
      </c>
      <c r="U8996" s="2">
        <v>0.2</v>
      </c>
      <c r="V8996" s="2">
        <v>29.691999999999993</v>
      </c>
    </row>
    <row r="8997" spans="1:22" ht="14.25" customHeight="1">
      <c r="A8997" s="2">
        <v>8996</v>
      </c>
      <c r="B8997" s="2" t="s">
        <v>10360</v>
      </c>
      <c r="C8997" s="2">
        <f>YEAR(Data!$D8997)</f>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2">
        <v>17.126999999999988</v>
      </c>
    </row>
    <row r="8998" spans="1:22" ht="14.25" customHeight="1">
      <c r="A8998" s="2">
        <v>8997</v>
      </c>
      <c r="B8998" s="2" t="s">
        <v>10361</v>
      </c>
      <c r="C8998" s="2">
        <f>YEAR(Data!$D8998)</f>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2">
        <v>12.314399999999999</v>
      </c>
    </row>
    <row r="8999" spans="1:22" ht="14.25" customHeight="1">
      <c r="A8999" s="2">
        <v>8998</v>
      </c>
      <c r="B8999" s="2" t="s">
        <v>10362</v>
      </c>
      <c r="C8999" s="2">
        <f>YEAR(Data!$D8999)</f>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2">
        <v>19.137599999999992</v>
      </c>
    </row>
    <row r="9000" spans="1:22" ht="14.25" customHeight="1">
      <c r="A9000" s="2">
        <v>8999</v>
      </c>
      <c r="B9000" s="2" t="s">
        <v>10362</v>
      </c>
      <c r="C9000" s="2">
        <f>YEAR(Data!$D9000)</f>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2">
        <v>102.77399999999999</v>
      </c>
    </row>
    <row r="9001" spans="1:22" ht="14.25" customHeight="1">
      <c r="A9001" s="2">
        <v>9000</v>
      </c>
      <c r="B9001" s="2" t="s">
        <v>10363</v>
      </c>
      <c r="C9001" s="2">
        <f>YEAR(Data!$D9001)</f>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458.42999999999995</v>
      </c>
      <c r="T9001" s="2">
        <v>5</v>
      </c>
      <c r="U9001" s="2">
        <v>0.3</v>
      </c>
      <c r="V9001" s="2">
        <v>-124.431</v>
      </c>
    </row>
    <row r="9002" spans="1:22" ht="14.25" customHeight="1">
      <c r="A9002" s="2">
        <v>9001</v>
      </c>
      <c r="B9002" s="2" t="s">
        <v>10364</v>
      </c>
      <c r="C9002" s="2">
        <f>YEAR(Data!$D9002)</f>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2">
        <v>-6.0323999999999991</v>
      </c>
    </row>
    <row r="9003" spans="1:22" ht="14.25" customHeight="1">
      <c r="A9003" s="2">
        <v>9002</v>
      </c>
      <c r="B9003" s="2" t="s">
        <v>10365</v>
      </c>
      <c r="C9003" s="2">
        <f>YEAR(Data!$D9003)</f>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2">
        <v>0.83300000000000018</v>
      </c>
    </row>
    <row r="9004" spans="1:22" ht="14.25" customHeight="1">
      <c r="A9004" s="2">
        <v>9003</v>
      </c>
      <c r="B9004" s="2" t="s">
        <v>10365</v>
      </c>
      <c r="C9004" s="2">
        <f>YEAR(Data!$D9004)</f>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2">
        <v>7.1627999999999998</v>
      </c>
    </row>
    <row r="9005" spans="1:22" ht="14.25" customHeight="1">
      <c r="A9005" s="2">
        <v>9004</v>
      </c>
      <c r="B9005" s="2" t="s">
        <v>10366</v>
      </c>
      <c r="C9005" s="2">
        <f>YEAR(Data!$D9005)</f>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2">
        <v>26.393399999999986</v>
      </c>
    </row>
    <row r="9006" spans="1:22" ht="14.25" customHeight="1">
      <c r="A9006" s="2">
        <v>9005</v>
      </c>
      <c r="B9006" s="2" t="s">
        <v>10366</v>
      </c>
      <c r="C9006" s="2">
        <f>YEAR(Data!$D9006)</f>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2">
        <v>6.4368000000000016</v>
      </c>
    </row>
    <row r="9007" spans="1:22" ht="14.25" customHeight="1">
      <c r="A9007" s="2">
        <v>9006</v>
      </c>
      <c r="B9007" s="2" t="s">
        <v>10367</v>
      </c>
      <c r="C9007" s="2">
        <f>YEAR(Data!$D9007)</f>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2">
        <v>24.980400000000007</v>
      </c>
    </row>
    <row r="9008" spans="1:22" ht="14.25" customHeight="1">
      <c r="A9008" s="2">
        <v>9007</v>
      </c>
      <c r="B9008" s="2" t="s">
        <v>10367</v>
      </c>
      <c r="C9008" s="2">
        <f>YEAR(Data!$D9008)</f>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2">
        <v>10.572800000000001</v>
      </c>
    </row>
    <row r="9009" spans="1:22" ht="14.25" customHeight="1">
      <c r="A9009" s="2">
        <v>9008</v>
      </c>
      <c r="B9009" s="2" t="s">
        <v>10367</v>
      </c>
      <c r="C9009" s="2">
        <f>YEAR(Data!$D9009)</f>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2">
        <v>3.4685999999999999</v>
      </c>
    </row>
    <row r="9010" spans="1:22" ht="14.25" customHeight="1">
      <c r="A9010" s="2">
        <v>9009</v>
      </c>
      <c r="B9010" s="2" t="s">
        <v>10367</v>
      </c>
      <c r="C9010" s="2">
        <f>YEAR(Data!$D9010)</f>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2">
        <v>2.7353999999999998</v>
      </c>
    </row>
    <row r="9011" spans="1:22" ht="14.25" customHeight="1">
      <c r="A9011" s="2">
        <v>9010</v>
      </c>
      <c r="B9011" s="2" t="s">
        <v>10368</v>
      </c>
      <c r="C9011" s="2">
        <f>YEAR(Data!$D9011)</f>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2">
        <v>1.1924999999999997</v>
      </c>
    </row>
    <row r="9012" spans="1:22" ht="14.25" customHeight="1">
      <c r="A9012" s="2">
        <v>9011</v>
      </c>
      <c r="B9012" s="2" t="s">
        <v>10369</v>
      </c>
      <c r="C9012" s="2">
        <f>YEAR(Data!$D9012)</f>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2">
        <v>12.8184</v>
      </c>
    </row>
    <row r="9013" spans="1:22" ht="14.25" customHeight="1">
      <c r="A9013" s="2">
        <v>9012</v>
      </c>
      <c r="B9013" s="2" t="s">
        <v>10370</v>
      </c>
      <c r="C9013" s="2">
        <f>YEAR(Data!$D9013)</f>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100.80000000000001</v>
      </c>
      <c r="T9013" s="2">
        <v>2</v>
      </c>
      <c r="U9013" s="2">
        <v>0.2</v>
      </c>
      <c r="V9013" s="2">
        <v>21.42</v>
      </c>
    </row>
    <row r="9014" spans="1:22" ht="14.25" customHeight="1">
      <c r="A9014" s="2">
        <v>9013</v>
      </c>
      <c r="B9014" s="2" t="s">
        <v>10371</v>
      </c>
      <c r="C9014" s="2">
        <f>YEAR(Data!$D9014)</f>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135.79999999999998</v>
      </c>
      <c r="T9014" s="2">
        <v>7</v>
      </c>
      <c r="U9014" s="2">
        <v>0</v>
      </c>
      <c r="V9014" s="2">
        <v>66.541999999999987</v>
      </c>
    </row>
    <row r="9015" spans="1:22" ht="14.25" customHeight="1">
      <c r="A9015" s="2">
        <v>9014</v>
      </c>
      <c r="B9015" s="2" t="s">
        <v>10372</v>
      </c>
      <c r="C9015" s="2">
        <f>YEAR(Data!$D9015)</f>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13.899999999999999</v>
      </c>
      <c r="T9015" s="2">
        <v>5</v>
      </c>
      <c r="U9015" s="2">
        <v>0</v>
      </c>
      <c r="V9015" s="2">
        <v>3.7529999999999997</v>
      </c>
    </row>
    <row r="9016" spans="1:22" ht="14.25" customHeight="1">
      <c r="A9016" s="2">
        <v>9015</v>
      </c>
      <c r="B9016" s="2" t="s">
        <v>10372</v>
      </c>
      <c r="C9016" s="2">
        <f>YEAR(Data!$D9016)</f>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2">
        <v>9.3120000000000012</v>
      </c>
    </row>
    <row r="9017" spans="1:22" ht="14.25" customHeight="1">
      <c r="A9017" s="2">
        <v>9016</v>
      </c>
      <c r="B9017" s="2" t="s">
        <v>10373</v>
      </c>
      <c r="C9017" s="2">
        <f>YEAR(Data!$D9017)</f>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2">
        <v>4.3835999999999995</v>
      </c>
    </row>
    <row r="9018" spans="1:22" ht="14.25" customHeight="1">
      <c r="A9018" s="2">
        <v>9017</v>
      </c>
      <c r="B9018" s="2" t="s">
        <v>10373</v>
      </c>
      <c r="C9018" s="2">
        <f>YEAR(Data!$D9018)</f>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2">
        <v>3.8528999999999991</v>
      </c>
    </row>
    <row r="9019" spans="1:22" ht="14.25" customHeight="1">
      <c r="A9019" s="2">
        <v>9018</v>
      </c>
      <c r="B9019" s="2" t="s">
        <v>10374</v>
      </c>
      <c r="C9019" s="2">
        <f>YEAR(Data!$D9019)</f>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2">
        <v>8.6435999999999993</v>
      </c>
    </row>
    <row r="9020" spans="1:22" ht="14.25" customHeight="1">
      <c r="A9020" s="2">
        <v>9019</v>
      </c>
      <c r="B9020" s="2" t="s">
        <v>10374</v>
      </c>
      <c r="C9020" s="2">
        <f>YEAR(Data!$D9020)</f>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2">
        <v>5.5379999999999985</v>
      </c>
    </row>
    <row r="9021" spans="1:22" ht="14.25" customHeight="1">
      <c r="A9021" s="2">
        <v>9020</v>
      </c>
      <c r="B9021" s="2" t="s">
        <v>10375</v>
      </c>
      <c r="C9021" s="2">
        <f>YEAR(Data!$D9021)</f>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2">
        <v>7.9983999999999895</v>
      </c>
    </row>
    <row r="9022" spans="1:22" ht="14.25" customHeight="1">
      <c r="A9022" s="2">
        <v>9021</v>
      </c>
      <c r="B9022" s="2" t="s">
        <v>10375</v>
      </c>
      <c r="C9022" s="2">
        <f>YEAR(Data!$D9022)</f>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2">
        <v>9.7217999999999982</v>
      </c>
    </row>
    <row r="9023" spans="1:22" ht="14.25" customHeight="1">
      <c r="A9023" s="2">
        <v>9022</v>
      </c>
      <c r="B9023" s="2" t="s">
        <v>10376</v>
      </c>
      <c r="C9023" s="2">
        <f>YEAR(Data!$D9023)</f>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166.92000000000002</v>
      </c>
      <c r="T9023" s="2">
        <v>13</v>
      </c>
      <c r="U9023" s="2">
        <v>0.7</v>
      </c>
      <c r="V9023" s="2">
        <v>-116.84399999999999</v>
      </c>
    </row>
    <row r="9024" spans="1:22" ht="14.25" customHeight="1">
      <c r="A9024" s="2">
        <v>9023</v>
      </c>
      <c r="B9024" s="2" t="s">
        <v>10377</v>
      </c>
      <c r="C9024" s="2">
        <f>YEAR(Data!$D9024)</f>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2">
        <v>9.832800000000006</v>
      </c>
    </row>
    <row r="9025" spans="1:22" ht="14.25" customHeight="1">
      <c r="A9025" s="2">
        <v>9024</v>
      </c>
      <c r="B9025" s="2" t="s">
        <v>10378</v>
      </c>
      <c r="C9025" s="2">
        <f>YEAR(Data!$D9025)</f>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117.88199999999999</v>
      </c>
      <c r="T9025" s="2">
        <v>1</v>
      </c>
      <c r="U9025" s="2">
        <v>0.1</v>
      </c>
      <c r="V9025" s="2">
        <v>1.3097999999999956</v>
      </c>
    </row>
    <row r="9026" spans="1:22" ht="14.25" customHeight="1">
      <c r="A9026" s="2">
        <v>9025</v>
      </c>
      <c r="B9026" s="2" t="s">
        <v>10379</v>
      </c>
      <c r="C9026" s="2">
        <f>YEAR(Data!$D9026)</f>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2">
        <v>9.017100000000001</v>
      </c>
    </row>
    <row r="9027" spans="1:22" ht="14.25" customHeight="1">
      <c r="A9027" s="2">
        <v>9026</v>
      </c>
      <c r="B9027" s="2" t="s">
        <v>10379</v>
      </c>
      <c r="C9027" s="2">
        <f>YEAR(Data!$D9027)</f>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2">
        <v>9.7972000000000037</v>
      </c>
    </row>
    <row r="9028" spans="1:22" ht="14.25" customHeight="1">
      <c r="A9028" s="2">
        <v>9027</v>
      </c>
      <c r="B9028" s="2" t="s">
        <v>10379</v>
      </c>
      <c r="C9028" s="2">
        <f>YEAR(Data!$D9028)</f>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2">
        <v>12.831599999999996</v>
      </c>
    </row>
    <row r="9029" spans="1:22" ht="14.25" customHeight="1">
      <c r="A9029" s="2">
        <v>9028</v>
      </c>
      <c r="B9029" s="2" t="s">
        <v>10380</v>
      </c>
      <c r="C9029" s="2">
        <f>YEAR(Data!$D9029)</f>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2">
        <v>6.224400000000001</v>
      </c>
    </row>
    <row r="9030" spans="1:22" ht="14.25" customHeight="1">
      <c r="A9030" s="2">
        <v>9029</v>
      </c>
      <c r="B9030" s="2" t="s">
        <v>10380</v>
      </c>
      <c r="C9030" s="2">
        <f>YEAR(Data!$D9030)</f>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2">
        <v>61.382399999999997</v>
      </c>
    </row>
    <row r="9031" spans="1:22" ht="14.25" customHeight="1">
      <c r="A9031" s="2">
        <v>9030</v>
      </c>
      <c r="B9031" s="2" t="s">
        <v>10382</v>
      </c>
      <c r="C9031" s="2">
        <f>YEAR(Data!$D9031)</f>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2">
        <v>4.5187999999999997</v>
      </c>
    </row>
    <row r="9032" spans="1:22" ht="14.25" customHeight="1">
      <c r="A9032" s="2">
        <v>9031</v>
      </c>
      <c r="B9032" s="2" t="s">
        <v>10383</v>
      </c>
      <c r="C9032" s="2">
        <f>YEAR(Data!$D9032)</f>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2">
        <v>103.81799999999998</v>
      </c>
    </row>
    <row r="9033" spans="1:22" ht="14.25" customHeight="1">
      <c r="A9033" s="2">
        <v>9032</v>
      </c>
      <c r="B9033" s="2" t="s">
        <v>10383</v>
      </c>
      <c r="C9033" s="2">
        <f>YEAR(Data!$D9033)</f>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2">
        <v>45.36960000000002</v>
      </c>
    </row>
    <row r="9034" spans="1:22" ht="14.25" customHeight="1">
      <c r="A9034" s="2">
        <v>9033</v>
      </c>
      <c r="B9034" s="2" t="s">
        <v>10384</v>
      </c>
      <c r="C9034" s="2">
        <f>YEAR(Data!$D9034)</f>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2">
        <v>146.38799999999998</v>
      </c>
    </row>
    <row r="9035" spans="1:22" ht="14.25" customHeight="1">
      <c r="A9035" s="2">
        <v>9034</v>
      </c>
      <c r="B9035" s="2" t="s">
        <v>10385</v>
      </c>
      <c r="C9035" s="2">
        <f>YEAR(Data!$D9035)</f>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2">
        <v>843.17059999999992</v>
      </c>
    </row>
    <row r="9036" spans="1:22" ht="14.25" customHeight="1">
      <c r="A9036" s="2">
        <v>9035</v>
      </c>
      <c r="B9036" s="2" t="s">
        <v>10386</v>
      </c>
      <c r="C9036" s="2">
        <f>YEAR(Data!$D9036)</f>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2.9919999999999995</v>
      </c>
      <c r="T9036" s="2">
        <v>4</v>
      </c>
      <c r="U9036" s="2">
        <v>0.8</v>
      </c>
      <c r="V9036" s="2">
        <v>-4.4880000000000013</v>
      </c>
    </row>
    <row r="9037" spans="1:22" ht="14.25" customHeight="1">
      <c r="A9037" s="2">
        <v>9036</v>
      </c>
      <c r="B9037" s="2" t="s">
        <v>10386</v>
      </c>
      <c r="C9037" s="2">
        <f>YEAR(Data!$D9037)</f>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108.76800000000001</v>
      </c>
      <c r="T9037" s="2">
        <v>4</v>
      </c>
      <c r="U9037" s="2">
        <v>0.2</v>
      </c>
      <c r="V9037" s="2">
        <v>2.7191999999999901</v>
      </c>
    </row>
    <row r="9038" spans="1:22" ht="14.25" customHeight="1">
      <c r="A9038" s="2">
        <v>9037</v>
      </c>
      <c r="B9038" s="2" t="s">
        <v>10387</v>
      </c>
      <c r="C9038" s="2">
        <f>YEAR(Data!$D9038)</f>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2">
        <v>12.441600000000001</v>
      </c>
    </row>
    <row r="9039" spans="1:22" ht="14.25" customHeight="1">
      <c r="A9039" s="2">
        <v>9038</v>
      </c>
      <c r="B9039" s="2" t="s">
        <v>10387</v>
      </c>
      <c r="C9039" s="2">
        <f>YEAR(Data!$D9039)</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2">
        <v>5.8707999999999991</v>
      </c>
    </row>
    <row r="9040" spans="1:22" ht="14.25" customHeight="1">
      <c r="A9040" s="2">
        <v>9039</v>
      </c>
      <c r="B9040" s="2" t="s">
        <v>10388</v>
      </c>
      <c r="C9040" s="2">
        <f>YEAR(Data!$D9040)</f>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2">
        <v>-12.414599999999997</v>
      </c>
    </row>
    <row r="9041" spans="1:22" ht="14.25" customHeight="1">
      <c r="A9041" s="2">
        <v>9040</v>
      </c>
      <c r="B9041" s="2" t="s">
        <v>10389</v>
      </c>
      <c r="C9041" s="2">
        <f>YEAR(Data!$D9041)</f>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2">
        <v>4946.37</v>
      </c>
    </row>
    <row r="9042" spans="1:22" ht="14.25" customHeight="1">
      <c r="A9042" s="2">
        <v>9041</v>
      </c>
      <c r="B9042" s="2" t="s">
        <v>10390</v>
      </c>
      <c r="C9042" s="2">
        <f>YEAR(Data!$D9042)</f>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2">
        <v>-45.827300000000008</v>
      </c>
    </row>
    <row r="9043" spans="1:22" ht="14.25" customHeight="1">
      <c r="A9043" s="2">
        <v>9042</v>
      </c>
      <c r="B9043" s="2" t="s">
        <v>10391</v>
      </c>
      <c r="C9043" s="2">
        <f>YEAR(Data!$D9043)</f>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2">
        <v>16.854399999999984</v>
      </c>
    </row>
    <row r="9044" spans="1:22" ht="14.25" customHeight="1">
      <c r="A9044" s="2">
        <v>9043</v>
      </c>
      <c r="B9044" s="2" t="s">
        <v>10392</v>
      </c>
      <c r="C9044" s="2">
        <f>YEAR(Data!$D9044)</f>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2">
        <v>16.588799999999999</v>
      </c>
    </row>
    <row r="9045" spans="1:22" ht="14.25" customHeight="1">
      <c r="A9045" s="2">
        <v>9044</v>
      </c>
      <c r="B9045" s="2" t="s">
        <v>10393</v>
      </c>
      <c r="C9045" s="2">
        <f>YEAR(Data!$D9045)</f>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2">
        <v>163.18979999999999</v>
      </c>
    </row>
    <row r="9046" spans="1:22" ht="14.25" customHeight="1">
      <c r="A9046" s="2">
        <v>9045</v>
      </c>
      <c r="B9046" s="2" t="s">
        <v>10394</v>
      </c>
      <c r="C9046" s="2">
        <f>YEAR(Data!$D9046)</f>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5.9840000000000009</v>
      </c>
      <c r="T9046" s="2">
        <v>2</v>
      </c>
      <c r="U9046" s="2">
        <v>0.2</v>
      </c>
      <c r="V9046" s="2">
        <v>2.2439999999999998</v>
      </c>
    </row>
    <row r="9047" spans="1:22" ht="14.25" customHeight="1">
      <c r="A9047" s="2">
        <v>9046</v>
      </c>
      <c r="B9047" s="2" t="s">
        <v>10394</v>
      </c>
      <c r="C9047" s="2">
        <f>YEAR(Data!$D9047)</f>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189.95000000000002</v>
      </c>
      <c r="T9047" s="2">
        <v>5</v>
      </c>
      <c r="U9047" s="2">
        <v>0</v>
      </c>
      <c r="V9047" s="2">
        <v>45.587999999999994</v>
      </c>
    </row>
    <row r="9048" spans="1:22" ht="14.25" customHeight="1">
      <c r="A9048" s="2">
        <v>9047</v>
      </c>
      <c r="B9048" s="2" t="s">
        <v>10394</v>
      </c>
      <c r="C9048" s="2">
        <f>YEAR(Data!$D9048)</f>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2">
        <v>31.489499999999992</v>
      </c>
    </row>
    <row r="9049" spans="1:22" ht="14.25" customHeight="1">
      <c r="A9049" s="2">
        <v>9048</v>
      </c>
      <c r="B9049" s="2" t="s">
        <v>10394</v>
      </c>
      <c r="C9049" s="2">
        <f>YEAR(Data!$D9049)</f>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29.950000000000003</v>
      </c>
      <c r="T9049" s="2">
        <v>5</v>
      </c>
      <c r="U9049" s="2">
        <v>0</v>
      </c>
      <c r="V9049" s="2">
        <v>8.6854999999999993</v>
      </c>
    </row>
    <row r="9050" spans="1:22" ht="14.25" customHeight="1">
      <c r="A9050" s="2">
        <v>9049</v>
      </c>
      <c r="B9050" s="2" t="s">
        <v>10394</v>
      </c>
      <c r="C9050" s="2">
        <f>YEAR(Data!$D9050)</f>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44.400000000000006</v>
      </c>
      <c r="T9050" s="2">
        <v>3</v>
      </c>
      <c r="U9050" s="2">
        <v>0</v>
      </c>
      <c r="V9050" s="2">
        <v>22.200000000000003</v>
      </c>
    </row>
    <row r="9051" spans="1:22" ht="14.25" customHeight="1">
      <c r="A9051" s="2">
        <v>9050</v>
      </c>
      <c r="B9051" s="2" t="s">
        <v>10395</v>
      </c>
      <c r="C9051" s="2">
        <f>YEAR(Data!$D9051)</f>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2">
        <v>17.1678</v>
      </c>
    </row>
    <row r="9052" spans="1:22" ht="14.25" customHeight="1">
      <c r="A9052" s="2">
        <v>9051</v>
      </c>
      <c r="B9052" s="2" t="s">
        <v>10396</v>
      </c>
      <c r="C9052" s="2">
        <f>YEAR(Data!$D9052)</f>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2">
        <v>5.3213999999999997</v>
      </c>
    </row>
    <row r="9053" spans="1:22" ht="14.25" customHeight="1">
      <c r="A9053" s="2">
        <v>9052</v>
      </c>
      <c r="B9053" s="2" t="s">
        <v>10397</v>
      </c>
      <c r="C9053" s="2">
        <f>YEAR(Data!$D9053)</f>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2">
        <v>0.83999999999999986</v>
      </c>
    </row>
    <row r="9054" spans="1:22" ht="14.25" customHeight="1">
      <c r="A9054" s="2">
        <v>9053</v>
      </c>
      <c r="B9054" s="2" t="s">
        <v>10397</v>
      </c>
      <c r="C9054" s="2">
        <f>YEAR(Data!$D9054)</f>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2">
        <v>9.4283999999999963</v>
      </c>
    </row>
    <row r="9055" spans="1:22" ht="14.25" customHeight="1">
      <c r="A9055" s="2">
        <v>9054</v>
      </c>
      <c r="B9055" s="2" t="s">
        <v>10397</v>
      </c>
      <c r="C9055" s="2">
        <f>YEAR(Data!$D9055)</f>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2">
        <v>2.878400000000001</v>
      </c>
    </row>
    <row r="9056" spans="1:22" ht="14.25" customHeight="1">
      <c r="A9056" s="2">
        <v>9055</v>
      </c>
      <c r="B9056" s="2" t="s">
        <v>10398</v>
      </c>
      <c r="C9056" s="2">
        <f>YEAR(Data!$D9056)</f>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2">
        <v>6.1488000000000014</v>
      </c>
    </row>
    <row r="9057" spans="1:22" ht="14.25" customHeight="1">
      <c r="A9057" s="2">
        <v>9056</v>
      </c>
      <c r="B9057" s="2" t="s">
        <v>10399</v>
      </c>
      <c r="C9057" s="2">
        <f>YEAR(Data!$D9057)</f>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2">
        <v>8.5722000000000005</v>
      </c>
    </row>
    <row r="9058" spans="1:22" ht="14.25" customHeight="1">
      <c r="A9058" s="2">
        <v>9057</v>
      </c>
      <c r="B9058" s="2" t="s">
        <v>10400</v>
      </c>
      <c r="C9058" s="2">
        <f>YEAR(Data!$D9058)</f>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2">
        <v>553.39019999999982</v>
      </c>
    </row>
    <row r="9059" spans="1:22" ht="14.25" customHeight="1">
      <c r="A9059" s="2">
        <v>9058</v>
      </c>
      <c r="B9059" s="2" t="s">
        <v>10401</v>
      </c>
      <c r="C9059" s="2">
        <f>YEAR(Data!$D9059)</f>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74.759999999999991</v>
      </c>
      <c r="T9059" s="2">
        <v>7</v>
      </c>
      <c r="U9059" s="2">
        <v>0</v>
      </c>
      <c r="V9059" s="2">
        <v>23.923199999999994</v>
      </c>
    </row>
    <row r="9060" spans="1:22" ht="14.25" customHeight="1">
      <c r="A9060" s="2">
        <v>9059</v>
      </c>
      <c r="B9060" s="2" t="s">
        <v>10401</v>
      </c>
      <c r="C9060" s="2">
        <f>YEAR(Data!$D9060)</f>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364.77600000000007</v>
      </c>
      <c r="T9060" s="2">
        <v>3</v>
      </c>
      <c r="U9060" s="2">
        <v>0.2</v>
      </c>
      <c r="V9060" s="2">
        <v>27.358200000000011</v>
      </c>
    </row>
    <row r="9061" spans="1:22" ht="14.25" customHeight="1">
      <c r="A9061" s="2">
        <v>9060</v>
      </c>
      <c r="B9061" s="2" t="s">
        <v>10402</v>
      </c>
      <c r="C9061" s="2">
        <f>YEAR(Data!$D9061)</f>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2">
        <v>334.55099999999993</v>
      </c>
    </row>
    <row r="9062" spans="1:22" ht="14.25" customHeight="1">
      <c r="A9062" s="2">
        <v>9061</v>
      </c>
      <c r="B9062" s="2" t="s">
        <v>10403</v>
      </c>
      <c r="C9062" s="2">
        <f>YEAR(Data!$D9062)</f>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89.696000000000012</v>
      </c>
      <c r="T9062" s="2">
        <v>4</v>
      </c>
      <c r="U9062" s="2">
        <v>0.2</v>
      </c>
      <c r="V9062" s="2">
        <v>33.635999999999996</v>
      </c>
    </row>
    <row r="9063" spans="1:22" ht="14.25" customHeight="1">
      <c r="A9063" s="2">
        <v>9062</v>
      </c>
      <c r="B9063" s="2" t="s">
        <v>10403</v>
      </c>
      <c r="C9063" s="2">
        <f>YEAR(Data!$D9063)</f>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2">
        <v>23.556399999999996</v>
      </c>
    </row>
    <row r="9064" spans="1:22" ht="14.25" customHeight="1">
      <c r="A9064" s="2">
        <v>9063</v>
      </c>
      <c r="B9064" s="2" t="s">
        <v>10404</v>
      </c>
      <c r="C9064" s="2">
        <f>YEAR(Data!$D9064)</f>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36.480000000000004</v>
      </c>
      <c r="T9064" s="2">
        <v>6</v>
      </c>
      <c r="U9064" s="2">
        <v>0</v>
      </c>
      <c r="V9064" s="2">
        <v>18.240000000000002</v>
      </c>
    </row>
    <row r="9065" spans="1:22" ht="14.25" customHeight="1">
      <c r="A9065" s="2">
        <v>9064</v>
      </c>
      <c r="B9065" s="2" t="s">
        <v>10405</v>
      </c>
      <c r="C9065" s="2">
        <f>YEAR(Data!$D9065)</f>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2">
        <v>100.68499999999997</v>
      </c>
    </row>
    <row r="9066" spans="1:22" ht="14.25" customHeight="1">
      <c r="A9066" s="2">
        <v>9065</v>
      </c>
      <c r="B9066" s="2" t="s">
        <v>10405</v>
      </c>
      <c r="C9066" s="2">
        <f>YEAR(Data!$D9066)</f>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2.9459999999999993</v>
      </c>
      <c r="T9066" s="2">
        <v>3</v>
      </c>
      <c r="U9066" s="2">
        <v>0.8</v>
      </c>
      <c r="V9066" s="2">
        <v>-4.8609000000000009</v>
      </c>
    </row>
    <row r="9067" spans="1:22" ht="14.25" customHeight="1">
      <c r="A9067" s="2">
        <v>9066</v>
      </c>
      <c r="B9067" s="2" t="s">
        <v>10405</v>
      </c>
      <c r="C9067" s="2">
        <f>YEAR(Data!$D9067)</f>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19.136000000000003</v>
      </c>
      <c r="T9067" s="2">
        <v>4</v>
      </c>
      <c r="U9067" s="2">
        <v>0.2</v>
      </c>
      <c r="V9067" s="2">
        <v>6.9367999999999999</v>
      </c>
    </row>
    <row r="9068" spans="1:22" ht="14.25" customHeight="1">
      <c r="A9068" s="2">
        <v>9067</v>
      </c>
      <c r="B9068" s="2" t="s">
        <v>10406</v>
      </c>
      <c r="C9068" s="2">
        <f>YEAR(Data!$D9068)</f>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2">
        <v>6.9239999999999995</v>
      </c>
    </row>
    <row r="9069" spans="1:22" ht="14.25" customHeight="1">
      <c r="A9069" s="2">
        <v>9068</v>
      </c>
      <c r="B9069" s="2" t="s">
        <v>10407</v>
      </c>
      <c r="C9069" s="2">
        <f>YEAR(Data!$D9069)</f>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2">
        <v>23.524799999999999</v>
      </c>
    </row>
    <row r="9070" spans="1:22" ht="14.25" customHeight="1">
      <c r="A9070" s="2">
        <v>9069</v>
      </c>
      <c r="B9070" s="2" t="s">
        <v>10408</v>
      </c>
      <c r="C9070" s="2">
        <f>YEAR(Data!$D9070)</f>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2">
        <v>-2.6997000000000355</v>
      </c>
    </row>
    <row r="9071" spans="1:22" ht="14.25" customHeight="1">
      <c r="A9071" s="2">
        <v>9070</v>
      </c>
      <c r="B9071" s="2" t="s">
        <v>10408</v>
      </c>
      <c r="C9071" s="2">
        <f>YEAR(Data!$D9071)</f>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2">
        <v>30.991800000000001</v>
      </c>
    </row>
    <row r="9072" spans="1:22" ht="14.25" customHeight="1">
      <c r="A9072" s="2">
        <v>9071</v>
      </c>
      <c r="B9072" s="2" t="s">
        <v>10409</v>
      </c>
      <c r="C9072" s="2">
        <f>YEAR(Data!$D9072)</f>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11.352000000000002</v>
      </c>
      <c r="T9072" s="2">
        <v>3</v>
      </c>
      <c r="U9072" s="2">
        <v>0.2</v>
      </c>
      <c r="V9072" s="2">
        <v>2.6961000000000008</v>
      </c>
    </row>
    <row r="9073" spans="1:22" ht="14.25" customHeight="1">
      <c r="A9073" s="2">
        <v>9072</v>
      </c>
      <c r="B9073" s="2" t="s">
        <v>10410</v>
      </c>
      <c r="C9073" s="2">
        <f>YEAR(Data!$D9073)</f>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2">
        <v>6.8767999999999994</v>
      </c>
    </row>
    <row r="9074" spans="1:22" ht="14.25" customHeight="1">
      <c r="A9074" s="2">
        <v>9073</v>
      </c>
      <c r="B9074" s="2" t="s">
        <v>10411</v>
      </c>
      <c r="C9074" s="2">
        <f>YEAR(Data!$D9074)</f>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2">
        <v>7.783199999999999</v>
      </c>
    </row>
    <row r="9075" spans="1:22" ht="14.25" customHeight="1">
      <c r="A9075" s="2">
        <v>9074</v>
      </c>
      <c r="B9075" s="2" t="s">
        <v>10411</v>
      </c>
      <c r="C9075" s="2">
        <f>YEAR(Data!$D9075)</f>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2">
        <v>67.188000000000017</v>
      </c>
    </row>
    <row r="9076" spans="1:22" ht="14.25" customHeight="1">
      <c r="A9076" s="2">
        <v>9075</v>
      </c>
      <c r="B9076" s="2" t="s">
        <v>10412</v>
      </c>
      <c r="C9076" s="2">
        <f>YEAR(Data!$D9076)</f>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828.83999999999992</v>
      </c>
      <c r="T9076" s="2">
        <v>6</v>
      </c>
      <c r="U9076" s="2">
        <v>0</v>
      </c>
      <c r="V9076" s="2">
        <v>0</v>
      </c>
    </row>
    <row r="9077" spans="1:22" ht="14.25" customHeight="1">
      <c r="A9077" s="2">
        <v>9076</v>
      </c>
      <c r="B9077" s="2" t="s">
        <v>10413</v>
      </c>
      <c r="C9077" s="2">
        <f>YEAR(Data!$D9077)</f>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2">
        <v>-5.5338000000000012</v>
      </c>
    </row>
    <row r="9078" spans="1:22" ht="14.25" customHeight="1">
      <c r="A9078" s="2">
        <v>9077</v>
      </c>
      <c r="B9078" s="2" t="s">
        <v>10413</v>
      </c>
      <c r="C9078" s="2">
        <f>YEAR(Data!$D9078)</f>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27.200000000000003</v>
      </c>
      <c r="T9078" s="2">
        <v>4</v>
      </c>
      <c r="U9078" s="2">
        <v>0.2</v>
      </c>
      <c r="V9078" s="2">
        <v>2.0399999999999991</v>
      </c>
    </row>
    <row r="9079" spans="1:22" ht="14.25" customHeight="1">
      <c r="A9079" s="2">
        <v>9078</v>
      </c>
      <c r="B9079" s="2" t="s">
        <v>10414</v>
      </c>
      <c r="C9079" s="2">
        <f>YEAR(Data!$D9079)</f>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2">
        <v>18.893699999999995</v>
      </c>
    </row>
    <row r="9080" spans="1:22" ht="14.25" customHeight="1">
      <c r="A9080" s="2">
        <v>9079</v>
      </c>
      <c r="B9080" s="2" t="s">
        <v>10415</v>
      </c>
      <c r="C9080" s="2">
        <f>YEAR(Data!$D9080)</f>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2">
        <v>34.988799999999969</v>
      </c>
    </row>
    <row r="9081" spans="1:22" ht="14.25" customHeight="1">
      <c r="A9081" s="2">
        <v>9080</v>
      </c>
      <c r="B9081" s="2" t="s">
        <v>10415</v>
      </c>
      <c r="C9081" s="2">
        <f>YEAR(Data!$D9081)</f>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2">
        <v>2.61</v>
      </c>
    </row>
    <row r="9082" spans="1:22" ht="14.25" customHeight="1">
      <c r="A9082" s="2">
        <v>9081</v>
      </c>
      <c r="B9082" s="2" t="s">
        <v>10416</v>
      </c>
      <c r="C9082" s="2">
        <f>YEAR(Data!$D9082)</f>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2">
        <v>17.993999999999978</v>
      </c>
    </row>
    <row r="9083" spans="1:22" ht="14.25" customHeight="1">
      <c r="A9083" s="2">
        <v>9082</v>
      </c>
      <c r="B9083" s="2" t="s">
        <v>10416</v>
      </c>
      <c r="C9083" s="2">
        <f>YEAR(Data!$D9083)</f>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2">
        <v>9.3312000000000008</v>
      </c>
    </row>
    <row r="9084" spans="1:22" ht="14.25" customHeight="1">
      <c r="A9084" s="2">
        <v>9083</v>
      </c>
      <c r="B9084" s="2" t="s">
        <v>10417</v>
      </c>
      <c r="C9084" s="2">
        <f>YEAR(Data!$D9084)</f>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1.4455999999999998</v>
      </c>
    </row>
    <row r="9085" spans="1:22" ht="14.25" customHeight="1">
      <c r="A9085" s="2">
        <v>9084</v>
      </c>
      <c r="B9085" s="2" t="s">
        <v>10418</v>
      </c>
      <c r="C9085" s="2">
        <f>YEAR(Data!$D9085)</f>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2">
        <v>2.9346000000000032</v>
      </c>
    </row>
    <row r="9086" spans="1:22" ht="14.25" customHeight="1">
      <c r="A9086" s="2">
        <v>9085</v>
      </c>
      <c r="B9086" s="2" t="s">
        <v>10418</v>
      </c>
      <c r="C9086" s="2">
        <f>YEAR(Data!$D9086)</f>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29.900000000000002</v>
      </c>
      <c r="T9086" s="2">
        <v>5</v>
      </c>
      <c r="U9086" s="2">
        <v>0</v>
      </c>
      <c r="V9086" s="2">
        <v>13.454999999999998</v>
      </c>
    </row>
    <row r="9087" spans="1:22" ht="14.25" customHeight="1">
      <c r="A9087" s="2">
        <v>9086</v>
      </c>
      <c r="B9087" s="2" t="s">
        <v>10419</v>
      </c>
      <c r="C9087" s="2">
        <f>YEAR(Data!$D9087)</f>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276.78400000000005</v>
      </c>
      <c r="T9087" s="2">
        <v>2</v>
      </c>
      <c r="U9087" s="2">
        <v>0.2</v>
      </c>
      <c r="V9087" s="2">
        <v>89.954799999999992</v>
      </c>
    </row>
    <row r="9088" spans="1:22" ht="14.25" customHeight="1">
      <c r="A9088" s="2">
        <v>9087</v>
      </c>
      <c r="B9088" s="2" t="s">
        <v>10420</v>
      </c>
      <c r="C9088" s="2">
        <f>YEAR(Data!$D9088)</f>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93.031999999999982</v>
      </c>
      <c r="T9088" s="2">
        <v>2</v>
      </c>
      <c r="U9088" s="2">
        <v>0.8</v>
      </c>
      <c r="V9088" s="2">
        <v>-251.18640000000005</v>
      </c>
    </row>
    <row r="9089" spans="1:22" ht="14.25" customHeight="1">
      <c r="A9089" s="2">
        <v>9088</v>
      </c>
      <c r="B9089" s="2" t="s">
        <v>10420</v>
      </c>
      <c r="C9089" s="2">
        <f>YEAR(Data!$D9089)</f>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-136.48950000000002</v>
      </c>
    </row>
    <row r="9090" spans="1:22" ht="14.25" customHeight="1">
      <c r="A9090" s="2">
        <v>9089</v>
      </c>
      <c r="B9090" s="2" t="s">
        <v>10421</v>
      </c>
      <c r="C9090" s="2">
        <f>YEAR(Data!$D9090)</f>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2">
        <v>21.539699999999996</v>
      </c>
    </row>
    <row r="9091" spans="1:22" ht="14.25" customHeight="1">
      <c r="A9091" s="2">
        <v>9090</v>
      </c>
      <c r="B9091" s="2" t="s">
        <v>10422</v>
      </c>
      <c r="C9091" s="2">
        <f>YEAR(Data!$D9091)</f>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2">
        <v>-62.772499999999965</v>
      </c>
    </row>
    <row r="9092" spans="1:22" ht="14.25" customHeight="1">
      <c r="A9092" s="2">
        <v>9091</v>
      </c>
      <c r="B9092" s="2" t="s">
        <v>10423</v>
      </c>
      <c r="C9092" s="2">
        <f>YEAR(Data!$D9092)</f>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2">
        <v>104.56799999999998</v>
      </c>
    </row>
    <row r="9093" spans="1:22" ht="14.25" customHeight="1">
      <c r="A9093" s="2">
        <v>9092</v>
      </c>
      <c r="B9093" s="2" t="s">
        <v>10424</v>
      </c>
      <c r="C9093" s="2">
        <f>YEAR(Data!$D9093)</f>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2">
        <v>5.4432</v>
      </c>
    </row>
    <row r="9094" spans="1:22" ht="14.25" customHeight="1">
      <c r="A9094" s="2">
        <v>9093</v>
      </c>
      <c r="B9094" s="2" t="s">
        <v>10424</v>
      </c>
      <c r="C9094" s="2">
        <f>YEAR(Data!$D9094)</f>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482.93999999999994</v>
      </c>
      <c r="T9094" s="2">
        <v>6</v>
      </c>
      <c r="U9094" s="2">
        <v>0.5</v>
      </c>
      <c r="V9094" s="2">
        <v>-376.69319999999999</v>
      </c>
    </row>
    <row r="9095" spans="1:22" ht="14.25" customHeight="1">
      <c r="A9095" s="2">
        <v>9094</v>
      </c>
      <c r="B9095" s="2" t="s">
        <v>10425</v>
      </c>
      <c r="C9095" s="2">
        <f>YEAR(Data!$D9095)</f>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2">
        <v>83.994400000000013</v>
      </c>
    </row>
    <row r="9096" spans="1:22" ht="14.25" customHeight="1">
      <c r="A9096" s="2">
        <v>9095</v>
      </c>
      <c r="B9096" s="2" t="s">
        <v>10425</v>
      </c>
      <c r="C9096" s="2">
        <f>YEAR(Data!$D9096)</f>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2">
        <v>181.65599999999998</v>
      </c>
    </row>
    <row r="9097" spans="1:22" ht="14.25" customHeight="1">
      <c r="A9097" s="2">
        <v>9096</v>
      </c>
      <c r="B9097" s="2" t="s">
        <v>10425</v>
      </c>
      <c r="C9097" s="2">
        <f>YEAR(Data!$D9097)</f>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2">
        <v>11.731999999999999</v>
      </c>
    </row>
    <row r="9098" spans="1:22" ht="14.25" customHeight="1">
      <c r="A9098" s="2">
        <v>9097</v>
      </c>
      <c r="B9098" s="2" t="s">
        <v>10425</v>
      </c>
      <c r="C9098" s="2">
        <f>YEAR(Data!$D9098)</f>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2">
        <v>13.2986</v>
      </c>
    </row>
    <row r="9099" spans="1:22" ht="14.25" customHeight="1">
      <c r="A9099" s="2">
        <v>9098</v>
      </c>
      <c r="B9099" s="2" t="s">
        <v>10426</v>
      </c>
      <c r="C9099" s="2">
        <f>YEAR(Data!$D9099)</f>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32.400000000000006</v>
      </c>
      <c r="T9099" s="2">
        <v>5</v>
      </c>
      <c r="U9099" s="2">
        <v>0</v>
      </c>
      <c r="V9099" s="2">
        <v>15.552000000000001</v>
      </c>
    </row>
    <row r="9100" spans="1:22" ht="14.25" customHeight="1">
      <c r="A9100" s="2">
        <v>9099</v>
      </c>
      <c r="B9100" s="2" t="s">
        <v>10427</v>
      </c>
      <c r="C9100" s="2">
        <f>YEAR(Data!$D9100)</f>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2">
        <v>27.71580000000003</v>
      </c>
    </row>
    <row r="9101" spans="1:22" ht="14.25" customHeight="1">
      <c r="A9101" s="2">
        <v>9100</v>
      </c>
      <c r="B9101" s="2" t="s">
        <v>10427</v>
      </c>
      <c r="C9101" s="2">
        <f>YEAR(Data!$D9101)</f>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10.368000000000002</v>
      </c>
      <c r="T9101" s="2">
        <v>2</v>
      </c>
      <c r="U9101" s="2">
        <v>0.2</v>
      </c>
      <c r="V9101" s="2">
        <v>3.7584</v>
      </c>
    </row>
    <row r="9102" spans="1:22" ht="14.25" customHeight="1">
      <c r="A9102" s="2">
        <v>9101</v>
      </c>
      <c r="B9102" s="2" t="s">
        <v>10427</v>
      </c>
      <c r="C9102" s="2">
        <f>YEAR(Data!$D9102)</f>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791.87999999999988</v>
      </c>
      <c r="T9102" s="2">
        <v>3</v>
      </c>
      <c r="U9102" s="2">
        <v>0.2</v>
      </c>
      <c r="V9102" s="2">
        <v>128.68049999999994</v>
      </c>
    </row>
    <row r="9103" spans="1:22" ht="14.25" customHeight="1">
      <c r="A9103" s="2">
        <v>9102</v>
      </c>
      <c r="B9103" s="2" t="s">
        <v>10428</v>
      </c>
      <c r="C9103" s="2">
        <f>YEAR(Data!$D9103)</f>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5.3190000000000008</v>
      </c>
    </row>
    <row r="9104" spans="1:22" ht="14.25" customHeight="1">
      <c r="A9104" s="2">
        <v>9103</v>
      </c>
      <c r="B9104" s="2" t="s">
        <v>10428</v>
      </c>
      <c r="C9104" s="2">
        <f>YEAR(Data!$D9104)</f>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-16.956800000000005</v>
      </c>
    </row>
    <row r="9105" spans="1:22" ht="14.25" customHeight="1">
      <c r="A9105" s="2">
        <v>9104</v>
      </c>
      <c r="B9105" s="2" t="s">
        <v>10428</v>
      </c>
      <c r="C9105" s="2">
        <f>YEAR(Data!$D9105)</f>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2">
        <v>-84.447999999999993</v>
      </c>
    </row>
    <row r="9106" spans="1:22" ht="14.25" customHeight="1">
      <c r="A9106" s="2">
        <v>9105</v>
      </c>
      <c r="B9106" s="2" t="s">
        <v>10428</v>
      </c>
      <c r="C9106" s="2">
        <f>YEAR(Data!$D9106)</f>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2">
        <v>-51.296000000000006</v>
      </c>
    </row>
    <row r="9107" spans="1:22" ht="14.25" customHeight="1">
      <c r="A9107" s="2">
        <v>9106</v>
      </c>
      <c r="B9107" s="2" t="s">
        <v>10428</v>
      </c>
      <c r="C9107" s="2">
        <f>YEAR(Data!$D9107)</f>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177.64800000000002</v>
      </c>
      <c r="T9107" s="2">
        <v>2</v>
      </c>
      <c r="U9107" s="2">
        <v>0.2</v>
      </c>
      <c r="V9107" s="2">
        <v>-28.867800000000017</v>
      </c>
    </row>
    <row r="9108" spans="1:22" ht="14.25" customHeight="1">
      <c r="A9108" s="2">
        <v>9107</v>
      </c>
      <c r="B9108" s="2" t="s">
        <v>10428</v>
      </c>
      <c r="C9108" s="2">
        <f>YEAR(Data!$D9108)</f>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287.90999999999997</v>
      </c>
      <c r="T9108" s="2">
        <v>3</v>
      </c>
      <c r="U9108" s="2">
        <v>0.4</v>
      </c>
      <c r="V9108" s="2">
        <v>33.589499999999987</v>
      </c>
    </row>
    <row r="9109" spans="1:22" ht="14.25" customHeight="1">
      <c r="A9109" s="2">
        <v>9108</v>
      </c>
      <c r="B9109" s="2" t="s">
        <v>10429</v>
      </c>
      <c r="C9109" s="2">
        <f>YEAR(Data!$D9109)</f>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22.368000000000002</v>
      </c>
      <c r="T9109" s="2">
        <v>2</v>
      </c>
      <c r="U9109" s="2">
        <v>0.2</v>
      </c>
      <c r="V9109" s="2">
        <v>1.6776</v>
      </c>
    </row>
    <row r="9110" spans="1:22" ht="14.25" customHeight="1">
      <c r="A9110" s="2">
        <v>9109</v>
      </c>
      <c r="B9110" s="2" t="s">
        <v>10429</v>
      </c>
      <c r="C9110" s="2">
        <f>YEAR(Data!$D9110)</f>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2">
        <v>11.733400000000001</v>
      </c>
    </row>
    <row r="9111" spans="1:22" ht="14.25" customHeight="1">
      <c r="A9111" s="2">
        <v>9110</v>
      </c>
      <c r="B9111" s="2" t="s">
        <v>10429</v>
      </c>
      <c r="C9111" s="2">
        <f>YEAR(Data!$D9111)</f>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207.98400000000004</v>
      </c>
      <c r="T9111" s="2">
        <v>2</v>
      </c>
      <c r="U9111" s="2">
        <v>0.2</v>
      </c>
      <c r="V9111" s="2">
        <v>36.397199999999998</v>
      </c>
    </row>
    <row r="9112" spans="1:22" ht="14.25" customHeight="1">
      <c r="A9112" s="2">
        <v>9111</v>
      </c>
      <c r="B9112" s="2" t="s">
        <v>10430</v>
      </c>
      <c r="C9112" s="2">
        <f>YEAR(Data!$D9112)</f>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2">
        <v>17.472000000000001</v>
      </c>
    </row>
    <row r="9113" spans="1:22" ht="14.25" customHeight="1">
      <c r="A9113" s="2">
        <v>9112</v>
      </c>
      <c r="B9113" s="2" t="s">
        <v>10430</v>
      </c>
      <c r="C9113" s="2">
        <f>YEAR(Data!$D9113)</f>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2">
        <v>4.3623999999999974</v>
      </c>
    </row>
    <row r="9114" spans="1:22" ht="14.25" customHeight="1">
      <c r="A9114" s="2">
        <v>9113</v>
      </c>
      <c r="B9114" s="2" t="s">
        <v>10430</v>
      </c>
      <c r="C9114" s="2">
        <f>YEAR(Data!$D9114)</f>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2">
        <v>6.3040000000000305</v>
      </c>
    </row>
    <row r="9115" spans="1:22" ht="14.25" customHeight="1">
      <c r="A9115" s="2">
        <v>9114</v>
      </c>
      <c r="B9115" s="2" t="s">
        <v>10430</v>
      </c>
      <c r="C9115" s="2">
        <f>YEAR(Data!$D9115)</f>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2">
        <v>7.1345999999999989</v>
      </c>
    </row>
    <row r="9116" spans="1:22" ht="14.25" customHeight="1">
      <c r="A9116" s="2">
        <v>9115</v>
      </c>
      <c r="B9116" s="2" t="s">
        <v>10431</v>
      </c>
      <c r="C9116" s="2">
        <f>YEAR(Data!$D9116)</f>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2">
        <v>38.997500000000002</v>
      </c>
    </row>
    <row r="9117" spans="1:22" ht="14.25" customHeight="1">
      <c r="A9117" s="2">
        <v>9116</v>
      </c>
      <c r="B9117" s="2" t="s">
        <v>10432</v>
      </c>
      <c r="C9117" s="2">
        <f>YEAR(Data!$D9117)</f>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429.59999999999997</v>
      </c>
      <c r="T9117" s="2">
        <v>2</v>
      </c>
      <c r="U9117" s="2">
        <v>0.4</v>
      </c>
      <c r="V9117" s="2">
        <v>-93.079999999999984</v>
      </c>
    </row>
    <row r="9118" spans="1:22" ht="14.25" customHeight="1">
      <c r="A9118" s="2">
        <v>9117</v>
      </c>
      <c r="B9118" s="2" t="s">
        <v>10432</v>
      </c>
      <c r="C9118" s="2">
        <f>YEAR(Data!$D9118)</f>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31.968000000000004</v>
      </c>
      <c r="T9118" s="2">
        <v>2</v>
      </c>
      <c r="U9118" s="2">
        <v>0.2</v>
      </c>
      <c r="V9118" s="2">
        <v>6.3935999999999993</v>
      </c>
    </row>
    <row r="9119" spans="1:22" ht="14.25" customHeight="1">
      <c r="A9119" s="2">
        <v>9118</v>
      </c>
      <c r="B9119" s="2" t="s">
        <v>10432</v>
      </c>
      <c r="C9119" s="2">
        <f>YEAR(Data!$D9119)</f>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887.27099999999984</v>
      </c>
      <c r="T9119" s="2">
        <v>3</v>
      </c>
      <c r="U9119" s="2">
        <v>0.3</v>
      </c>
      <c r="V9119" s="2">
        <v>-63.376499999999965</v>
      </c>
    </row>
    <row r="9120" spans="1:22" ht="14.25" customHeight="1">
      <c r="A9120" s="2">
        <v>9119</v>
      </c>
      <c r="B9120" s="2" t="s">
        <v>10432</v>
      </c>
      <c r="C9120" s="2">
        <f>YEAR(Data!$D9120)</f>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2">
        <v>7.0511999999999988</v>
      </c>
    </row>
    <row r="9121" spans="1:22" ht="14.25" customHeight="1">
      <c r="A9121" s="2">
        <v>9120</v>
      </c>
      <c r="B9121" s="2" t="s">
        <v>10433</v>
      </c>
      <c r="C9121" s="2">
        <f>YEAR(Data!$D9121)</f>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2">
        <v>10.584</v>
      </c>
    </row>
    <row r="9122" spans="1:22" ht="14.25" customHeight="1">
      <c r="A9122" s="2">
        <v>9121</v>
      </c>
      <c r="B9122" s="2" t="s">
        <v>10433</v>
      </c>
      <c r="C9122" s="2">
        <f>YEAR(Data!$D9122)</f>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2">
        <v>46.952999999999996</v>
      </c>
    </row>
    <row r="9123" spans="1:22" ht="14.25" customHeight="1">
      <c r="A9123" s="2">
        <v>9122</v>
      </c>
      <c r="B9123" s="2" t="s">
        <v>10436</v>
      </c>
      <c r="C9123" s="2">
        <f>YEAR(Data!$D9123)</f>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26.349399999999992</v>
      </c>
    </row>
    <row r="9124" spans="1:22" ht="14.25" customHeight="1">
      <c r="A9124" s="2">
        <v>9123</v>
      </c>
      <c r="B9124" s="2" t="s">
        <v>10437</v>
      </c>
      <c r="C9124" s="2">
        <f>YEAR(Data!$D9124)</f>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2">
        <v>3.5009999999999994</v>
      </c>
    </row>
    <row r="9125" spans="1:22" ht="14.25" customHeight="1">
      <c r="A9125" s="2">
        <v>9124</v>
      </c>
      <c r="B9125" s="2" t="s">
        <v>10438</v>
      </c>
      <c r="C9125" s="2">
        <f>YEAR(Data!$D9125)</f>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78.759000000000015</v>
      </c>
      <c r="T9125" s="2">
        <v>9</v>
      </c>
      <c r="U9125" s="2">
        <v>0.7</v>
      </c>
      <c r="V9125" s="2">
        <v>-57.75660000000002</v>
      </c>
    </row>
    <row r="9126" spans="1:22" ht="14.25" customHeight="1">
      <c r="A9126" s="2">
        <v>9125</v>
      </c>
      <c r="B9126" s="2" t="s">
        <v>10439</v>
      </c>
      <c r="C9126" s="2">
        <f>YEAR(Data!$D9126)</f>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2">
        <v>-3.8207999999999984</v>
      </c>
    </row>
    <row r="9127" spans="1:22" ht="14.25" customHeight="1">
      <c r="A9127" s="2">
        <v>9126</v>
      </c>
      <c r="B9127" s="2" t="s">
        <v>10439</v>
      </c>
      <c r="C9127" s="2">
        <f>YEAR(Data!$D9127)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2">
        <v>-2.1375999999999991</v>
      </c>
    </row>
    <row r="9128" spans="1:22" ht="14.25" customHeight="1">
      <c r="A9128" s="2">
        <v>9127</v>
      </c>
      <c r="B9128" s="2" t="s">
        <v>10440</v>
      </c>
      <c r="C9128" s="2">
        <f>YEAR(Data!$D9128)</f>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2">
        <v>3.4775999999999998</v>
      </c>
    </row>
    <row r="9129" spans="1:22" ht="14.25" customHeight="1">
      <c r="A9129" s="2">
        <v>9128</v>
      </c>
      <c r="B9129" s="2" t="s">
        <v>10441</v>
      </c>
      <c r="C9129" s="2">
        <f>YEAR(Data!$D9129)</f>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50.135999999999996</v>
      </c>
      <c r="T9129" s="2">
        <v>3</v>
      </c>
      <c r="U9129" s="2">
        <v>0.2</v>
      </c>
      <c r="V9129" s="2">
        <v>-11.2806</v>
      </c>
    </row>
    <row r="9130" spans="1:22" ht="14.25" customHeight="1">
      <c r="A9130" s="2">
        <v>9129</v>
      </c>
      <c r="B9130" s="2" t="s">
        <v>10442</v>
      </c>
      <c r="C9130" s="2">
        <f>YEAR(Data!$D9130)</f>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88.074000000000012</v>
      </c>
      <c r="T9130" s="2">
        <v>7</v>
      </c>
      <c r="U9130" s="2">
        <v>0.7</v>
      </c>
      <c r="V9130" s="2">
        <v>-58.71599999999998</v>
      </c>
    </row>
    <row r="9131" spans="1:22" ht="14.25" customHeight="1">
      <c r="A9131" s="2">
        <v>9130</v>
      </c>
      <c r="B9131" s="2" t="s">
        <v>10443</v>
      </c>
      <c r="C9131" s="2">
        <f>YEAR(Data!$D9131)</f>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301.46999999999997</v>
      </c>
      <c r="T9131" s="2">
        <v>3</v>
      </c>
      <c r="U9131" s="2">
        <v>0.5</v>
      </c>
      <c r="V9131" s="2">
        <v>-241.17600000000002</v>
      </c>
    </row>
    <row r="9132" spans="1:22" ht="14.25" customHeight="1">
      <c r="A9132" s="2">
        <v>9131</v>
      </c>
      <c r="B9132" s="2" t="s">
        <v>10443</v>
      </c>
      <c r="C9132" s="2">
        <f>YEAR(Data!$D9132)</f>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18.656000000000002</v>
      </c>
      <c r="T9132" s="2">
        <v>2</v>
      </c>
      <c r="U9132" s="2">
        <v>0.2</v>
      </c>
      <c r="V9132" s="2">
        <v>1.6324000000000014</v>
      </c>
    </row>
    <row r="9133" spans="1:22" ht="14.25" customHeight="1">
      <c r="A9133" s="2">
        <v>9132</v>
      </c>
      <c r="B9133" s="2" t="s">
        <v>10444</v>
      </c>
      <c r="C9133" s="2">
        <f>YEAR(Data!$D9133)</f>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2">
        <v>9.8856000000000002</v>
      </c>
    </row>
    <row r="9134" spans="1:22" ht="14.25" customHeight="1">
      <c r="A9134" s="2">
        <v>9133</v>
      </c>
      <c r="B9134" s="2" t="s">
        <v>10444</v>
      </c>
      <c r="C9134" s="2">
        <f>YEAR(Data!$D9134)</f>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2">
        <v>36.287699999999987</v>
      </c>
    </row>
    <row r="9135" spans="1:22" ht="14.25" customHeight="1">
      <c r="A9135" s="2">
        <v>9134</v>
      </c>
      <c r="B9135" s="2" t="s">
        <v>10446</v>
      </c>
      <c r="C9135" s="2">
        <f>YEAR(Data!$D9135)</f>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2">
        <v>41.697000000000003</v>
      </c>
    </row>
    <row r="9136" spans="1:22" ht="14.25" customHeight="1">
      <c r="A9136" s="2">
        <v>9135</v>
      </c>
      <c r="B9136" s="2" t="s">
        <v>10447</v>
      </c>
      <c r="C9136" s="2">
        <f>YEAR(Data!$D9136)</f>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2">
        <v>-22.671600000000005</v>
      </c>
    </row>
    <row r="9137" spans="1:22" ht="14.25" customHeight="1">
      <c r="A9137" s="2">
        <v>9136</v>
      </c>
      <c r="B9137" s="2" t="s">
        <v>10447</v>
      </c>
      <c r="C9137" s="2">
        <f>YEAR(Data!$D9137)</f>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51.984000000000009</v>
      </c>
      <c r="T9137" s="2">
        <v>1</v>
      </c>
      <c r="U9137" s="2">
        <v>0.2</v>
      </c>
      <c r="V9137" s="2">
        <v>-5.1983999999999995</v>
      </c>
    </row>
    <row r="9138" spans="1:22" ht="14.25" customHeight="1">
      <c r="A9138" s="2">
        <v>9137</v>
      </c>
      <c r="B9138" s="2" t="s">
        <v>10447</v>
      </c>
      <c r="C9138" s="2">
        <f>YEAR(Data!$D9138)</f>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10.272000000000002</v>
      </c>
      <c r="T9138" s="2">
        <v>3</v>
      </c>
      <c r="U9138" s="2">
        <v>0.2</v>
      </c>
      <c r="V9138" s="2">
        <v>3.4668000000000001</v>
      </c>
    </row>
    <row r="9139" spans="1:22" ht="14.25" customHeight="1">
      <c r="A9139" s="2">
        <v>9138</v>
      </c>
      <c r="B9139" s="2" t="s">
        <v>10448</v>
      </c>
      <c r="C9139" s="2">
        <f>YEAR(Data!$D9139)</f>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18.336000000000002</v>
      </c>
      <c r="T9139" s="2">
        <v>2</v>
      </c>
      <c r="U9139" s="2">
        <v>0.7</v>
      </c>
      <c r="V9139" s="2">
        <v>-12.224</v>
      </c>
    </row>
    <row r="9140" spans="1:22" ht="14.25" customHeight="1">
      <c r="A9140" s="2">
        <v>9139</v>
      </c>
      <c r="B9140" s="2" t="s">
        <v>10448</v>
      </c>
      <c r="C9140" s="2">
        <f>YEAR(Data!$D9140)</f>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2">
        <v>13.571999999999996</v>
      </c>
    </row>
    <row r="9141" spans="1:22" ht="14.25" customHeight="1">
      <c r="A9141" s="2">
        <v>9140</v>
      </c>
      <c r="B9141" s="2" t="s">
        <v>10449</v>
      </c>
      <c r="C9141" s="2">
        <f>YEAR(Data!$D9141)</f>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2">
        <v>95.188799999999972</v>
      </c>
    </row>
    <row r="9142" spans="1:22" ht="14.25" customHeight="1">
      <c r="A9142" s="2">
        <v>9141</v>
      </c>
      <c r="B9142" s="2" t="s">
        <v>10450</v>
      </c>
      <c r="C9142" s="2">
        <f>YEAR(Data!$D9142)</f>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2">
        <v>47.993999999999986</v>
      </c>
    </row>
    <row r="9143" spans="1:22" ht="14.25" customHeight="1">
      <c r="A9143" s="2">
        <v>9142</v>
      </c>
      <c r="B9143" s="2" t="s">
        <v>10451</v>
      </c>
      <c r="C9143" s="2">
        <f>YEAR(Data!$D9143)</f>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12.208000000000002</v>
      </c>
    </row>
    <row r="9144" spans="1:22" ht="14.25" customHeight="1">
      <c r="A9144" s="2">
        <v>9143</v>
      </c>
      <c r="B9144" s="2" t="s">
        <v>10452</v>
      </c>
      <c r="C9144" s="2">
        <f>YEAR(Data!$D9144)</f>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2">
        <v>3.0043999999999995</v>
      </c>
    </row>
    <row r="9145" spans="1:22" ht="14.25" customHeight="1">
      <c r="A9145" s="2">
        <v>9144</v>
      </c>
      <c r="B9145" s="2" t="s">
        <v>10452</v>
      </c>
      <c r="C9145" s="2">
        <f>YEAR(Data!$D9145)</f>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1123.1280000000002</v>
      </c>
      <c r="T9145" s="2">
        <v>9</v>
      </c>
      <c r="U9145" s="2">
        <v>0.2</v>
      </c>
      <c r="V9145" s="2">
        <v>70.195499999999981</v>
      </c>
    </row>
    <row r="9146" spans="1:22" ht="14.25" customHeight="1">
      <c r="A9146" s="2">
        <v>9145</v>
      </c>
      <c r="B9146" s="2" t="s">
        <v>10452</v>
      </c>
      <c r="C9146" s="2">
        <f>YEAR(Data!$D9146)</f>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2">
        <v>18.820999999999994</v>
      </c>
    </row>
    <row r="9147" spans="1:22" ht="14.25" customHeight="1">
      <c r="A9147" s="2">
        <v>9146</v>
      </c>
      <c r="B9147" s="2" t="s">
        <v>10453</v>
      </c>
      <c r="C9147" s="2">
        <f>YEAR(Data!$D9147)</f>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2.8079999999999989</v>
      </c>
      <c r="T9147" s="2">
        <v>3</v>
      </c>
      <c r="U9147" s="2">
        <v>0.8</v>
      </c>
      <c r="V9147" s="2">
        <v>-4.492799999999999</v>
      </c>
    </row>
    <row r="9148" spans="1:22" ht="14.25" customHeight="1">
      <c r="A9148" s="2">
        <v>9147</v>
      </c>
      <c r="B9148" s="2" t="s">
        <v>10454</v>
      </c>
      <c r="C9148" s="2">
        <f>YEAR(Data!$D9148)</f>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2">
        <v>42.991400000000006</v>
      </c>
    </row>
    <row r="9149" spans="1:22" ht="14.25" customHeight="1">
      <c r="A9149" s="2">
        <v>9148</v>
      </c>
      <c r="B9149" s="2" t="s">
        <v>10454</v>
      </c>
      <c r="C9149" s="2">
        <f>YEAR(Data!$D9149)</f>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8.0400000000000009</v>
      </c>
      <c r="T9149" s="2">
        <v>6</v>
      </c>
      <c r="U9149" s="2">
        <v>0</v>
      </c>
      <c r="V9149" s="2">
        <v>2.7336</v>
      </c>
    </row>
    <row r="9150" spans="1:22" ht="14.25" customHeight="1">
      <c r="A9150" s="2">
        <v>9149</v>
      </c>
      <c r="B9150" s="2" t="s">
        <v>10454</v>
      </c>
      <c r="C9150" s="2">
        <f>YEAR(Data!$D9150)</f>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2">
        <v>406.71539999999993</v>
      </c>
    </row>
    <row r="9151" spans="1:22" ht="14.25" customHeight="1">
      <c r="A9151" s="2">
        <v>9150</v>
      </c>
      <c r="B9151" s="2" t="s">
        <v>10457</v>
      </c>
      <c r="C9151" s="2">
        <f>YEAR(Data!$D9151)</f>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2">
        <v>66.508799999999994</v>
      </c>
    </row>
    <row r="9152" spans="1:22" ht="14.25" customHeight="1">
      <c r="A9152" s="2">
        <v>9151</v>
      </c>
      <c r="B9152" s="2" t="s">
        <v>10457</v>
      </c>
      <c r="C9152" s="2">
        <f>YEAR(Data!$D9152)</f>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65.52000000000001</v>
      </c>
      <c r="T9152" s="2">
        <v>5</v>
      </c>
      <c r="U9152" s="2">
        <v>0.1</v>
      </c>
      <c r="V9152" s="2">
        <v>12.376000000000001</v>
      </c>
    </row>
    <row r="9153" spans="1:22" ht="14.25" customHeight="1">
      <c r="A9153" s="2">
        <v>9152</v>
      </c>
      <c r="B9153" s="2" t="s">
        <v>10458</v>
      </c>
      <c r="C9153" s="2">
        <f>YEAR(Data!$D9153)</f>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2">
        <v>2.3685999999999989</v>
      </c>
    </row>
    <row r="9154" spans="1:22" ht="14.25" customHeight="1">
      <c r="A9154" s="2">
        <v>9153</v>
      </c>
      <c r="B9154" s="2" t="s">
        <v>10458</v>
      </c>
      <c r="C9154" s="2">
        <f>YEAR(Data!$D9154)</f>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23.200000000000003</v>
      </c>
      <c r="T9154" s="2">
        <v>2</v>
      </c>
      <c r="U9154" s="2">
        <v>0.2</v>
      </c>
      <c r="V9154" s="2">
        <v>1.4499999999999993</v>
      </c>
    </row>
    <row r="9155" spans="1:22" ht="14.25" customHeight="1">
      <c r="A9155" s="2">
        <v>9154</v>
      </c>
      <c r="B9155" s="2" t="s">
        <v>10458</v>
      </c>
      <c r="C9155" s="2">
        <f>YEAR(Data!$D9155)</f>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2">
        <v>1.852199999999999</v>
      </c>
    </row>
    <row r="9156" spans="1:22" ht="14.25" customHeight="1">
      <c r="A9156" s="2">
        <v>9155</v>
      </c>
      <c r="B9156" s="2" t="s">
        <v>10459</v>
      </c>
      <c r="C9156" s="2">
        <f>YEAR(Data!$D9156)</f>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2">
        <v>3.1382000000000003</v>
      </c>
    </row>
    <row r="9157" spans="1:22" ht="14.25" customHeight="1">
      <c r="A9157" s="2">
        <v>9156</v>
      </c>
      <c r="B9157" s="2" t="s">
        <v>10460</v>
      </c>
      <c r="C9157" s="2">
        <f>YEAR(Data!$D9157)</f>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2">
        <v>19.238399999999999</v>
      </c>
    </row>
    <row r="9158" spans="1:22" ht="14.25" customHeight="1">
      <c r="A9158" s="2">
        <v>9157</v>
      </c>
      <c r="B9158" s="2" t="s">
        <v>10461</v>
      </c>
      <c r="C9158" s="2">
        <f>YEAR(Data!$D9158)</f>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2">
        <v>27.529200000000003</v>
      </c>
    </row>
    <row r="9159" spans="1:22" ht="14.25" customHeight="1">
      <c r="A9159" s="2">
        <v>9158</v>
      </c>
      <c r="B9159" s="2" t="s">
        <v>10461</v>
      </c>
      <c r="C9159" s="2">
        <f>YEAR(Data!$D9159)</f>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2">
        <v>124.6752</v>
      </c>
    </row>
    <row r="9160" spans="1:22" ht="14.25" customHeight="1">
      <c r="A9160" s="2">
        <v>9159</v>
      </c>
      <c r="B9160" s="2" t="s">
        <v>10461</v>
      </c>
      <c r="C9160" s="2">
        <f>YEAR(Data!$D9160)</f>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2">
        <v>104.7222</v>
      </c>
    </row>
    <row r="9161" spans="1:22" ht="14.25" customHeight="1">
      <c r="A9161" s="2">
        <v>9160</v>
      </c>
      <c r="B9161" s="2" t="s">
        <v>10462</v>
      </c>
      <c r="C9161" s="2">
        <f>YEAR(Data!$D9161)</f>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4.338000000000001</v>
      </c>
      <c r="T9161" s="2">
        <v>3</v>
      </c>
      <c r="U9161" s="2">
        <v>0.7</v>
      </c>
      <c r="V9161" s="2">
        <v>-3.0366</v>
      </c>
    </row>
    <row r="9162" spans="1:22" ht="14.25" customHeight="1">
      <c r="A9162" s="2">
        <v>9161</v>
      </c>
      <c r="B9162" s="2" t="s">
        <v>10462</v>
      </c>
      <c r="C9162" s="2">
        <f>YEAR(Data!$D9162)</f>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11.880000000000003</v>
      </c>
      <c r="T9162" s="2">
        <v>5</v>
      </c>
      <c r="U9162" s="2">
        <v>0.7</v>
      </c>
      <c r="V9162" s="2">
        <v>-7.9199999999999982</v>
      </c>
    </row>
    <row r="9163" spans="1:22" ht="14.25" customHeight="1">
      <c r="A9163" s="2">
        <v>9162</v>
      </c>
      <c r="B9163" s="2" t="s">
        <v>10463</v>
      </c>
      <c r="C9163" s="2">
        <f>YEAR(Data!$D9163)</f>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405.85999999999996</v>
      </c>
      <c r="T9163" s="2">
        <v>7</v>
      </c>
      <c r="U9163" s="2">
        <v>0</v>
      </c>
      <c r="V9163" s="2">
        <v>32.46879999999998</v>
      </c>
    </row>
    <row r="9164" spans="1:22" ht="14.25" customHeight="1">
      <c r="A9164" s="2">
        <v>9163</v>
      </c>
      <c r="B9164" s="2" t="s">
        <v>10463</v>
      </c>
      <c r="C9164" s="2">
        <f>YEAR(Data!$D9164)</f>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2">
        <v>176.80260000000001</v>
      </c>
    </row>
    <row r="9165" spans="1:22" ht="14.25" customHeight="1">
      <c r="A9165" s="2">
        <v>9164</v>
      </c>
      <c r="B9165" s="2" t="s">
        <v>10464</v>
      </c>
      <c r="C9165" s="2">
        <f>YEAR(Data!$D9165)</f>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2.3760000000000003</v>
      </c>
      <c r="T9165" s="2">
        <v>3</v>
      </c>
      <c r="U9165" s="2">
        <v>0.2</v>
      </c>
      <c r="V9165" s="2">
        <v>0.74249999999999994</v>
      </c>
    </row>
    <row r="9166" spans="1:22" ht="14.25" customHeight="1">
      <c r="A9166" s="2">
        <v>9165</v>
      </c>
      <c r="B9166" s="2" t="s">
        <v>10464</v>
      </c>
      <c r="C9166" s="2">
        <f>YEAR(Data!$D9166)</f>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143.12799999999996</v>
      </c>
      <c r="T9166" s="2">
        <v>2</v>
      </c>
      <c r="U9166" s="2">
        <v>0.8</v>
      </c>
      <c r="V9166" s="2">
        <v>-393.60200000000009</v>
      </c>
    </row>
    <row r="9167" spans="1:22" ht="14.25" customHeight="1">
      <c r="A9167" s="2">
        <v>9166</v>
      </c>
      <c r="B9167" s="2" t="s">
        <v>10465</v>
      </c>
      <c r="C9167" s="2">
        <f>YEAR(Data!$D9167)</f>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2">
        <v>503.63999999999965</v>
      </c>
    </row>
    <row r="9168" spans="1:22" ht="14.25" customHeight="1">
      <c r="A9168" s="2">
        <v>9167</v>
      </c>
      <c r="B9168" s="2" t="s">
        <v>10465</v>
      </c>
      <c r="C9168" s="2">
        <f>YEAR(Data!$D9168)</f>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2">
        <v>50.327999999999996</v>
      </c>
    </row>
    <row r="9169" spans="1:22" ht="14.25" customHeight="1">
      <c r="A9169" s="2">
        <v>9168</v>
      </c>
      <c r="B9169" s="2" t="s">
        <v>10465</v>
      </c>
      <c r="C9169" s="2">
        <f>YEAR(Data!$D9169)</f>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2">
        <v>72.431999999999988</v>
      </c>
    </row>
    <row r="9170" spans="1:22" ht="14.25" customHeight="1">
      <c r="A9170" s="2">
        <v>9169</v>
      </c>
      <c r="B9170" s="2" t="s">
        <v>10466</v>
      </c>
      <c r="C9170" s="2">
        <f>YEAR(Data!$D9170)</f>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2">
        <v>147.08959999999999</v>
      </c>
    </row>
    <row r="9171" spans="1:22" ht="14.25" customHeight="1">
      <c r="A9171" s="2">
        <v>9170</v>
      </c>
      <c r="B9171" s="2" t="s">
        <v>10466</v>
      </c>
      <c r="C9171" s="2">
        <f>YEAR(Data!$D9171)</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2">
        <v>21.012799999999999</v>
      </c>
    </row>
    <row r="9172" spans="1:22" ht="14.25" customHeight="1">
      <c r="A9172" s="2">
        <v>9171</v>
      </c>
      <c r="B9172" s="2" t="s">
        <v>10467</v>
      </c>
      <c r="C9172" s="2">
        <f>YEAR(Data!$D9172)</f>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2">
        <v>1.597999999999999</v>
      </c>
    </row>
    <row r="9173" spans="1:22" ht="14.25" customHeight="1">
      <c r="A9173" s="2">
        <v>9172</v>
      </c>
      <c r="B9173" s="2" t="s">
        <v>10467</v>
      </c>
      <c r="C9173" s="2">
        <f>YEAR(Data!$D9173)</f>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2">
        <v>22.991999999999997</v>
      </c>
    </row>
    <row r="9174" spans="1:22" ht="14.25" customHeight="1">
      <c r="A9174" s="2">
        <v>9173</v>
      </c>
      <c r="B9174" s="2" t="s">
        <v>10467</v>
      </c>
      <c r="C9174" s="2">
        <f>YEAR(Data!$D9174)</f>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2">
        <v>222.58799999999991</v>
      </c>
    </row>
    <row r="9175" spans="1:22" ht="14.25" customHeight="1">
      <c r="A9175" s="2">
        <v>9174</v>
      </c>
      <c r="B9175" s="2" t="s">
        <v>10467</v>
      </c>
      <c r="C9175" s="2">
        <f>YEAR(Data!$D9175)</f>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22.919999999999998</v>
      </c>
      <c r="T9175" s="2">
        <v>3</v>
      </c>
      <c r="U9175" s="2">
        <v>0</v>
      </c>
      <c r="V9175" s="2">
        <v>11.230799999999999</v>
      </c>
    </row>
    <row r="9176" spans="1:22" ht="14.25" customHeight="1">
      <c r="A9176" s="2">
        <v>9175</v>
      </c>
      <c r="B9176" s="2" t="s">
        <v>10468</v>
      </c>
      <c r="C9176" s="2">
        <f>YEAR(Data!$D9176)</f>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2">
        <v>8.9969999999999892</v>
      </c>
    </row>
    <row r="9177" spans="1:22" ht="14.25" customHeight="1">
      <c r="A9177" s="2">
        <v>9176</v>
      </c>
      <c r="B9177" s="2" t="s">
        <v>10468</v>
      </c>
      <c r="C9177" s="2">
        <f>YEAR(Data!$D9177)</f>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2">
        <v>9.3312000000000008</v>
      </c>
    </row>
    <row r="9178" spans="1:22" ht="14.25" customHeight="1">
      <c r="A9178" s="2">
        <v>9177</v>
      </c>
      <c r="B9178" s="2" t="s">
        <v>10469</v>
      </c>
      <c r="C9178" s="2">
        <f>YEAR(Data!$D9178)</f>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31.086000000000006</v>
      </c>
      <c r="T9178" s="2">
        <v>3</v>
      </c>
      <c r="U9178" s="2">
        <v>0.7</v>
      </c>
      <c r="V9178" s="2">
        <v>-20.72399999999999</v>
      </c>
    </row>
    <row r="9179" spans="1:22" ht="14.25" customHeight="1">
      <c r="A9179" s="2">
        <v>9178</v>
      </c>
      <c r="B9179" s="2" t="s">
        <v>10470</v>
      </c>
      <c r="C9179" s="2">
        <f>YEAR(Data!$D9179)</f>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2">
        <v>3.9144000000000005</v>
      </c>
    </row>
    <row r="9180" spans="1:22" ht="14.25" customHeight="1">
      <c r="A9180" s="2">
        <v>9179</v>
      </c>
      <c r="B9180" s="2" t="s">
        <v>10470</v>
      </c>
      <c r="C9180" s="2">
        <f>YEAR(Data!$D9180)</f>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2">
        <v>6.1490000000000009</v>
      </c>
    </row>
    <row r="9181" spans="1:22" ht="14.25" customHeight="1">
      <c r="A9181" s="2">
        <v>9180</v>
      </c>
      <c r="B9181" s="2" t="s">
        <v>10471</v>
      </c>
      <c r="C9181" s="2">
        <f>YEAR(Data!$D9181)</f>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2">
        <v>44.242500000000035</v>
      </c>
    </row>
    <row r="9182" spans="1:22" ht="14.25" customHeight="1">
      <c r="A9182" s="2">
        <v>9181</v>
      </c>
      <c r="B9182" s="2" t="s">
        <v>10471</v>
      </c>
      <c r="C9182" s="2">
        <f>YEAR(Data!$D9182)</f>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11.952000000000002</v>
      </c>
      <c r="T9182" s="2">
        <v>3</v>
      </c>
      <c r="U9182" s="2">
        <v>0.2</v>
      </c>
      <c r="V9182" s="2">
        <v>4.1832000000000003</v>
      </c>
    </row>
    <row r="9183" spans="1:22" ht="14.25" customHeight="1">
      <c r="A9183" s="2">
        <v>9182</v>
      </c>
      <c r="B9183" s="2" t="s">
        <v>10471</v>
      </c>
      <c r="C9183" s="2">
        <f>YEAR(Data!$D9183)</f>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31.128000000000004</v>
      </c>
      <c r="T9183" s="2">
        <v>3</v>
      </c>
      <c r="U9183" s="2">
        <v>0.2</v>
      </c>
      <c r="V9183" s="2">
        <v>11.673000000000002</v>
      </c>
    </row>
    <row r="9184" spans="1:22" ht="14.25" customHeight="1">
      <c r="A9184" s="2">
        <v>9183</v>
      </c>
      <c r="B9184" s="2" t="s">
        <v>10471</v>
      </c>
      <c r="C9184" s="2">
        <f>YEAR(Data!$D9184)</f>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2">
        <v>7.8064000000000036</v>
      </c>
    </row>
    <row r="9185" spans="1:22" ht="14.25" customHeight="1">
      <c r="A9185" s="2">
        <v>9184</v>
      </c>
      <c r="B9185" s="2" t="s">
        <v>10471</v>
      </c>
      <c r="C9185" s="2">
        <f>YEAR(Data!$D9185)</f>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2">
        <v>11.543199999999999</v>
      </c>
    </row>
    <row r="9186" spans="1:22" ht="14.25" customHeight="1">
      <c r="A9186" s="2">
        <v>9185</v>
      </c>
      <c r="B9186" s="2" t="s">
        <v>10471</v>
      </c>
      <c r="C9186" s="2">
        <f>YEAR(Data!$D9186)</f>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2">
        <v>15.524999999999999</v>
      </c>
    </row>
    <row r="9187" spans="1:22" ht="14.25" customHeight="1">
      <c r="A9187" s="2">
        <v>9186</v>
      </c>
      <c r="B9187" s="2" t="s">
        <v>10471</v>
      </c>
      <c r="C9187" s="2">
        <f>YEAR(Data!$D9187)</f>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207.18400000000003</v>
      </c>
      <c r="T9187" s="2">
        <v>1</v>
      </c>
      <c r="U9187" s="2">
        <v>0.2</v>
      </c>
      <c r="V9187" s="2">
        <v>25.897999999999982</v>
      </c>
    </row>
    <row r="9188" spans="1:22" ht="14.25" customHeight="1">
      <c r="A9188" s="2">
        <v>9187</v>
      </c>
      <c r="B9188" s="2" t="s">
        <v>10471</v>
      </c>
      <c r="C9188" s="2">
        <f>YEAR(Data!$D9188)</f>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2">
        <v>412.46800000000007</v>
      </c>
    </row>
    <row r="9189" spans="1:22" ht="14.25" customHeight="1">
      <c r="A9189" s="2">
        <v>9188</v>
      </c>
      <c r="B9189" s="2" t="s">
        <v>10474</v>
      </c>
      <c r="C9189" s="2">
        <f>YEAR(Data!$D9189)</f>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3.4880000000000004</v>
      </c>
      <c r="T9189" s="2">
        <v>2</v>
      </c>
      <c r="U9189" s="2">
        <v>0.2</v>
      </c>
      <c r="V9189" s="2">
        <v>-0.69760000000000066</v>
      </c>
    </row>
    <row r="9190" spans="1:22" ht="14.25" customHeight="1">
      <c r="A9190" s="2">
        <v>9189</v>
      </c>
      <c r="B9190" s="2" t="s">
        <v>10474</v>
      </c>
      <c r="C9190" s="2">
        <f>YEAR(Data!$D9190)</f>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2">
        <v>3.8024000000000004</v>
      </c>
    </row>
    <row r="9191" spans="1:22" ht="14.25" customHeight="1">
      <c r="A9191" s="2">
        <v>9190</v>
      </c>
      <c r="B9191" s="2" t="s">
        <v>10474</v>
      </c>
      <c r="C9191" s="2">
        <f>YEAR(Data!$D9191)</f>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2">
        <v>-165.768</v>
      </c>
    </row>
    <row r="9192" spans="1:22" ht="14.25" customHeight="1">
      <c r="A9192" s="2">
        <v>9191</v>
      </c>
      <c r="B9192" s="2" t="s">
        <v>10474</v>
      </c>
      <c r="C9192" s="2">
        <f>YEAR(Data!$D9192)</f>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99.588000000000008</v>
      </c>
      <c r="T9192" s="2">
        <v>2</v>
      </c>
      <c r="U9192" s="2">
        <v>0.7</v>
      </c>
      <c r="V9192" s="2">
        <v>-82.989999999999981</v>
      </c>
    </row>
    <row r="9193" spans="1:22" ht="14.25" customHeight="1">
      <c r="A9193" s="2">
        <v>9192</v>
      </c>
      <c r="B9193" s="2" t="s">
        <v>10474</v>
      </c>
      <c r="C9193" s="2">
        <f>YEAR(Data!$D9193)</f>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49.568000000000005</v>
      </c>
      <c r="T9193" s="2">
        <v>2</v>
      </c>
      <c r="U9193" s="2">
        <v>0.2</v>
      </c>
      <c r="V9193" s="2">
        <v>15.489999999999997</v>
      </c>
    </row>
    <row r="9194" spans="1:22" ht="14.25" customHeight="1">
      <c r="A9194" s="2">
        <v>9193</v>
      </c>
      <c r="B9194" s="2" t="s">
        <v>10475</v>
      </c>
      <c r="C9194" s="2">
        <f>YEAR(Data!$D9194)</f>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29.371999999999993</v>
      </c>
      <c r="T9194" s="2">
        <v>7</v>
      </c>
      <c r="U9194" s="2">
        <v>0.8</v>
      </c>
      <c r="V9194" s="2">
        <v>-46.995200000000025</v>
      </c>
    </row>
    <row r="9195" spans="1:22" ht="14.25" customHeight="1">
      <c r="A9195" s="2">
        <v>9194</v>
      </c>
      <c r="B9195" s="2" t="s">
        <v>10475</v>
      </c>
      <c r="C9195" s="2">
        <f>YEAR(Data!$D9195)</f>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2">
        <v>38.779199999999989</v>
      </c>
    </row>
    <row r="9196" spans="1:22" ht="14.25" customHeight="1">
      <c r="A9196" s="2">
        <v>9195</v>
      </c>
      <c r="B9196" s="2" t="s">
        <v>10476</v>
      </c>
      <c r="C9196" s="2">
        <f>YEAR(Data!$D9196)</f>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47.992000000000004</v>
      </c>
      <c r="T9196" s="2">
        <v>7</v>
      </c>
      <c r="U9196" s="2">
        <v>0.2</v>
      </c>
      <c r="V9196" s="2">
        <v>3.5993999999999993</v>
      </c>
    </row>
    <row r="9197" spans="1:22" ht="14.25" customHeight="1">
      <c r="A9197" s="2">
        <v>9196</v>
      </c>
      <c r="B9197" s="2" t="s">
        <v>10476</v>
      </c>
      <c r="C9197" s="2">
        <f>YEAR(Data!$D9197)</f>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102.24000000000001</v>
      </c>
      <c r="T9197" s="2">
        <v>4</v>
      </c>
      <c r="U9197" s="2">
        <v>0.2</v>
      </c>
      <c r="V9197" s="2">
        <v>-16.614000000000004</v>
      </c>
    </row>
    <row r="9198" spans="1:22" ht="14.25" customHeight="1">
      <c r="A9198" s="2">
        <v>9197</v>
      </c>
      <c r="B9198" s="2" t="s">
        <v>10477</v>
      </c>
      <c r="C9198" s="2">
        <f>YEAR(Data!$D9198)</f>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2">
        <v>19.180800000000001</v>
      </c>
    </row>
    <row r="9199" spans="1:22" ht="14.25" customHeight="1">
      <c r="A9199" s="2">
        <v>9198</v>
      </c>
      <c r="B9199" s="2" t="s">
        <v>10477</v>
      </c>
      <c r="C9199" s="2">
        <f>YEAR(Data!$D9199)</f>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1432.0000000000002</v>
      </c>
      <c r="T9199" s="2">
        <v>5</v>
      </c>
      <c r="U9199" s="2">
        <v>0.2</v>
      </c>
      <c r="V9199" s="2">
        <v>125.30000000000007</v>
      </c>
    </row>
    <row r="9200" spans="1:22" ht="14.25" customHeight="1">
      <c r="A9200" s="2">
        <v>9199</v>
      </c>
      <c r="B9200" s="2" t="s">
        <v>10477</v>
      </c>
      <c r="C9200" s="2">
        <f>YEAR(Data!$D9200)</f>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2">
        <v>11.0808</v>
      </c>
    </row>
    <row r="9201" spans="1:22" ht="14.25" customHeight="1">
      <c r="A9201" s="2">
        <v>9200</v>
      </c>
      <c r="B9201" s="2" t="s">
        <v>10477</v>
      </c>
      <c r="C9201" s="2">
        <f>YEAR(Data!$D9201)</f>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256.78400000000005</v>
      </c>
      <c r="T9201" s="2">
        <v>1</v>
      </c>
      <c r="U9201" s="2">
        <v>0.2</v>
      </c>
      <c r="V9201" s="2">
        <v>32.097999999999971</v>
      </c>
    </row>
    <row r="9202" spans="1:22" ht="14.25" customHeight="1">
      <c r="A9202" s="2">
        <v>9201</v>
      </c>
      <c r="B9202" s="2" t="s">
        <v>10478</v>
      </c>
      <c r="C9202" s="2">
        <f>YEAR(Data!$D9202)</f>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2">
        <v>12.097999999999999</v>
      </c>
    </row>
    <row r="9203" spans="1:22" ht="14.25" customHeight="1">
      <c r="A9203" s="2">
        <v>9202</v>
      </c>
      <c r="B9203" s="2" t="s">
        <v>10478</v>
      </c>
      <c r="C9203" s="2">
        <f>YEAR(Data!$D9203)</f>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2">
        <v>148.51060000000001</v>
      </c>
    </row>
    <row r="9204" spans="1:22" ht="14.25" customHeight="1">
      <c r="A9204" s="2">
        <v>9203</v>
      </c>
      <c r="B9204" s="2" t="s">
        <v>10479</v>
      </c>
      <c r="C9204" s="2">
        <f>YEAR(Data!$D9204)</f>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28.752000000000002</v>
      </c>
      <c r="T9204" s="2">
        <v>3</v>
      </c>
      <c r="U9204" s="2">
        <v>0.2</v>
      </c>
      <c r="V9204" s="2">
        <v>10.0632</v>
      </c>
    </row>
    <row r="9205" spans="1:22" ht="14.25" customHeight="1">
      <c r="A9205" s="2">
        <v>9204</v>
      </c>
      <c r="B9205" s="2" t="s">
        <v>10479</v>
      </c>
      <c r="C9205" s="2">
        <f>YEAR(Data!$D9205)</f>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114.94999999999999</v>
      </c>
      <c r="T9205" s="2">
        <v>5</v>
      </c>
      <c r="U9205" s="2">
        <v>0</v>
      </c>
      <c r="V9205" s="2">
        <v>32.186000000000007</v>
      </c>
    </row>
    <row r="9206" spans="1:22" ht="14.25" customHeight="1">
      <c r="A9206" s="2">
        <v>9205</v>
      </c>
      <c r="B9206" s="2" t="s">
        <v>10480</v>
      </c>
      <c r="C9206" s="2">
        <f>YEAR(Data!$D9206)</f>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2">
        <v>6.911999999999999</v>
      </c>
    </row>
    <row r="9207" spans="1:22" ht="14.25" customHeight="1">
      <c r="A9207" s="2">
        <v>9206</v>
      </c>
      <c r="B9207" s="2" t="s">
        <v>10481</v>
      </c>
      <c r="C9207" s="2">
        <f>YEAR(Data!$D9207)</f>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2">
        <v>4.4891999999999985</v>
      </c>
    </row>
    <row r="9208" spans="1:22" ht="14.25" customHeight="1">
      <c r="A9208" s="2">
        <v>9207</v>
      </c>
      <c r="B9208" s="2" t="s">
        <v>10481</v>
      </c>
      <c r="C9208" s="2">
        <f>YEAR(Data!$D9208)</f>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2">
        <v>24.883200000000002</v>
      </c>
    </row>
    <row r="9209" spans="1:22" ht="14.25" customHeight="1">
      <c r="A9209" s="2">
        <v>9208</v>
      </c>
      <c r="B9209" s="2" t="s">
        <v>10482</v>
      </c>
      <c r="C9209" s="2">
        <f>YEAR(Data!$D9209)</f>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2">
        <v>7.4654999999999987</v>
      </c>
    </row>
    <row r="9210" spans="1:22" ht="14.25" customHeight="1">
      <c r="A9210" s="2">
        <v>9209</v>
      </c>
      <c r="B9210" s="2" t="s">
        <v>10483</v>
      </c>
      <c r="C9210" s="2">
        <f>YEAR(Data!$D9210)</f>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2">
        <v>4.1755999999999993</v>
      </c>
    </row>
    <row r="9211" spans="1:22" ht="14.25" customHeight="1">
      <c r="A9211" s="2">
        <v>9210</v>
      </c>
      <c r="B9211" s="2" t="s">
        <v>10484</v>
      </c>
      <c r="C9211" s="2">
        <f>YEAR(Data!$D9211)</f>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2">
        <v>3.4944000000000002</v>
      </c>
    </row>
    <row r="9212" spans="1:22" ht="14.25" customHeight="1">
      <c r="A9212" s="2">
        <v>9211</v>
      </c>
      <c r="B9212" s="2" t="s">
        <v>10484</v>
      </c>
      <c r="C9212" s="2">
        <f>YEAR(Data!$D9212)</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2">
        <v>2.5920000000000001</v>
      </c>
    </row>
    <row r="9213" spans="1:22" ht="14.25" customHeight="1">
      <c r="A9213" s="2">
        <v>9212</v>
      </c>
      <c r="B9213" s="2" t="s">
        <v>10487</v>
      </c>
      <c r="C9213" s="2">
        <f>YEAR(Data!$D9213)</f>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2">
        <v>9.3312000000000008</v>
      </c>
    </row>
    <row r="9214" spans="1:22" ht="14.25" customHeight="1">
      <c r="A9214" s="2">
        <v>9213</v>
      </c>
      <c r="B9214" s="2" t="s">
        <v>10488</v>
      </c>
      <c r="C9214" s="2">
        <f>YEAR(Data!$D9214)</f>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11.166400000000003</v>
      </c>
    </row>
    <row r="9215" spans="1:22" ht="14.25" customHeight="1">
      <c r="A9215" s="2">
        <v>9214</v>
      </c>
      <c r="B9215" s="2" t="s">
        <v>10488</v>
      </c>
      <c r="C9215" s="2">
        <f>YEAR(Data!$D9215)</f>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2">
        <v>28.598399999999994</v>
      </c>
    </row>
    <row r="9216" spans="1:22" ht="14.25" customHeight="1">
      <c r="A9216" s="2">
        <v>9215</v>
      </c>
      <c r="B9216" s="2" t="s">
        <v>10489</v>
      </c>
      <c r="C9216" s="2">
        <f>YEAR(Data!$D9216)</f>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2">
        <v>6.9741</v>
      </c>
    </row>
    <row r="9217" spans="1:22" ht="14.25" customHeight="1">
      <c r="A9217" s="2">
        <v>9216</v>
      </c>
      <c r="B9217" s="2" t="s">
        <v>10492</v>
      </c>
      <c r="C9217" s="2">
        <f>YEAR(Data!$D9217)</f>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32.400000000000006</v>
      </c>
      <c r="T9217" s="2">
        <v>5</v>
      </c>
      <c r="U9217" s="2">
        <v>0</v>
      </c>
      <c r="V9217" s="2">
        <v>15.552000000000001</v>
      </c>
    </row>
    <row r="9218" spans="1:22" ht="14.25" customHeight="1">
      <c r="A9218" s="2">
        <v>9217</v>
      </c>
      <c r="B9218" s="2" t="s">
        <v>10493</v>
      </c>
      <c r="C9218" s="2">
        <f>YEAR(Data!$D9218)</f>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13.761999999999997</v>
      </c>
      <c r="T9218" s="2">
        <v>1</v>
      </c>
      <c r="U9218" s="2">
        <v>0.8</v>
      </c>
      <c r="V9218" s="2">
        <v>-24.771599999999999</v>
      </c>
    </row>
    <row r="9219" spans="1:22" ht="14.25" customHeight="1">
      <c r="A9219" s="2">
        <v>9218</v>
      </c>
      <c r="B9219" s="2" t="s">
        <v>10494</v>
      </c>
      <c r="C9219" s="2">
        <f>YEAR(Data!$D9219)</f>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2">
        <v>7.4871999999999996</v>
      </c>
    </row>
    <row r="9220" spans="1:22" ht="14.25" customHeight="1">
      <c r="A9220" s="2">
        <v>9219</v>
      </c>
      <c r="B9220" s="2" t="s">
        <v>10495</v>
      </c>
      <c r="C9220" s="2">
        <f>YEAR(Data!$D9220)</f>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2">
        <v>3.3515999999999977</v>
      </c>
    </row>
    <row r="9221" spans="1:22" ht="14.25" customHeight="1">
      <c r="A9221" s="2">
        <v>9220</v>
      </c>
      <c r="B9221" s="2" t="s">
        <v>10495</v>
      </c>
      <c r="C9221" s="2">
        <f>YEAR(Data!$D9221)</f>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301.46999999999997</v>
      </c>
      <c r="T9221" s="2">
        <v>3</v>
      </c>
      <c r="U9221" s="2">
        <v>0.5</v>
      </c>
      <c r="V9221" s="2">
        <v>-204.99959999999996</v>
      </c>
    </row>
    <row r="9222" spans="1:22" ht="14.25" customHeight="1">
      <c r="A9222" s="2">
        <v>9221</v>
      </c>
      <c r="B9222" s="2" t="s">
        <v>10496</v>
      </c>
      <c r="C9222" s="2">
        <f>YEAR(Data!$D9222)</f>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2">
        <v>5.2028999999999996</v>
      </c>
    </row>
    <row r="9223" spans="1:22" ht="14.25" customHeight="1">
      <c r="A9223" s="2">
        <v>9222</v>
      </c>
      <c r="B9223" s="2" t="s">
        <v>10496</v>
      </c>
      <c r="C9223" s="2">
        <f>YEAR(Data!$D9223)</f>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2">
        <v>346.03960000000006</v>
      </c>
    </row>
    <row r="9224" spans="1:22" ht="14.25" customHeight="1">
      <c r="A9224" s="2">
        <v>9223</v>
      </c>
      <c r="B9224" s="2" t="s">
        <v>10496</v>
      </c>
      <c r="C9224" s="2">
        <f>YEAR(Data!$D9224)</f>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2">
        <v>12.441600000000001</v>
      </c>
    </row>
    <row r="9225" spans="1:22" ht="14.25" customHeight="1">
      <c r="A9225" s="2">
        <v>9224</v>
      </c>
      <c r="B9225" s="2" t="s">
        <v>10497</v>
      </c>
      <c r="C9225" s="2">
        <f>YEAR(Data!$D9225)</f>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7.5359999999999987</v>
      </c>
      <c r="T9225" s="2">
        <v>6</v>
      </c>
      <c r="U9225" s="2">
        <v>0.8</v>
      </c>
      <c r="V9225" s="2">
        <v>-13.188000000000009</v>
      </c>
    </row>
    <row r="9226" spans="1:22" ht="14.25" customHeight="1">
      <c r="A9226" s="2">
        <v>9225</v>
      </c>
      <c r="B9226" s="2" t="s">
        <v>10497</v>
      </c>
      <c r="C9226" s="2">
        <f>YEAR(Data!$D9226)</f>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1.4079999999999997</v>
      </c>
      <c r="T9226" s="2">
        <v>2</v>
      </c>
      <c r="U9226" s="2">
        <v>0.8</v>
      </c>
      <c r="V9226" s="2">
        <v>-2.3232000000000008</v>
      </c>
    </row>
    <row r="9227" spans="1:22" ht="14.25" customHeight="1">
      <c r="A9227" s="2">
        <v>9226</v>
      </c>
      <c r="B9227" s="2" t="s">
        <v>10497</v>
      </c>
      <c r="C9227" s="2">
        <f>YEAR(Data!$D9227)</f>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4.1439999999999992</v>
      </c>
      <c r="T9227" s="2">
        <v>4</v>
      </c>
      <c r="U9227" s="2">
        <v>0.8</v>
      </c>
      <c r="V9227" s="2">
        <v>-6.4232000000000014</v>
      </c>
    </row>
    <row r="9228" spans="1:22" ht="14.25" customHeight="1">
      <c r="A9228" s="2">
        <v>9227</v>
      </c>
      <c r="B9228" s="2" t="s">
        <v>10497</v>
      </c>
      <c r="C9228" s="2">
        <f>YEAR(Data!$D9228)</f>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52.751999999999995</v>
      </c>
      <c r="T9228" s="2">
        <v>3</v>
      </c>
      <c r="U9228" s="2">
        <v>0.2</v>
      </c>
      <c r="V9228" s="2">
        <v>-12.528600000000001</v>
      </c>
    </row>
    <row r="9229" spans="1:22" ht="14.25" customHeight="1">
      <c r="A9229" s="2">
        <v>9228</v>
      </c>
      <c r="B9229" s="2" t="s">
        <v>10499</v>
      </c>
      <c r="C9229" s="2">
        <f>YEAR(Data!$D9229)</f>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381.35999999999996</v>
      </c>
      <c r="T9229" s="2">
        <v>7</v>
      </c>
      <c r="U9229" s="2">
        <v>0</v>
      </c>
      <c r="V9229" s="2">
        <v>106.78080000000003</v>
      </c>
    </row>
    <row r="9230" spans="1:22" ht="14.25" customHeight="1">
      <c r="A9230" s="2">
        <v>9229</v>
      </c>
      <c r="B9230" s="2" t="s">
        <v>10500</v>
      </c>
      <c r="C9230" s="2">
        <f>YEAR(Data!$D9230)</f>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row>
    <row r="9231" spans="1:22" ht="14.25" customHeight="1">
      <c r="A9231" s="2">
        <v>9230</v>
      </c>
      <c r="B9231" s="2" t="s">
        <v>10501</v>
      </c>
      <c r="C9231" s="2">
        <f>YEAR(Data!$D9231)</f>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2">
        <v>5.5070999999999994</v>
      </c>
    </row>
    <row r="9232" spans="1:22" ht="14.25" customHeight="1">
      <c r="A9232" s="2">
        <v>9231</v>
      </c>
      <c r="B9232" s="2" t="s">
        <v>10501</v>
      </c>
      <c r="C9232" s="2">
        <f>YEAR(Data!$D9232)</f>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58.320000000000007</v>
      </c>
      <c r="T9232" s="2">
        <v>9</v>
      </c>
      <c r="U9232" s="2">
        <v>0</v>
      </c>
      <c r="V9232" s="2">
        <v>27.993600000000001</v>
      </c>
    </row>
    <row r="9233" spans="1:22" ht="14.25" customHeight="1">
      <c r="A9233" s="2">
        <v>9232</v>
      </c>
      <c r="B9233" s="2" t="s">
        <v>10502</v>
      </c>
      <c r="C9233" s="2">
        <f>YEAR(Data!$D9233)</f>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946.76400000000024</v>
      </c>
      <c r="T9233" s="2">
        <v>6</v>
      </c>
      <c r="U9233" s="2">
        <v>0.7</v>
      </c>
      <c r="V9233" s="2">
        <v>-694.29359999999997</v>
      </c>
    </row>
    <row r="9234" spans="1:22" ht="14.25" customHeight="1">
      <c r="A9234" s="2">
        <v>9233</v>
      </c>
      <c r="B9234" s="2" t="s">
        <v>10503</v>
      </c>
      <c r="C9234" s="2">
        <f>YEAR(Data!$D9234)</f>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94.679999999999993</v>
      </c>
      <c r="T9234" s="2">
        <v>9</v>
      </c>
      <c r="U9234" s="2">
        <v>0</v>
      </c>
      <c r="V9234" s="2">
        <v>31.244399999999995</v>
      </c>
    </row>
    <row r="9235" spans="1:22" ht="14.25" customHeight="1">
      <c r="A9235" s="2">
        <v>9234</v>
      </c>
      <c r="B9235" s="2" t="s">
        <v>10503</v>
      </c>
      <c r="C9235" s="2">
        <f>YEAR(Data!$D9235)</f>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23.669999999999998</v>
      </c>
      <c r="T9235" s="2">
        <v>3</v>
      </c>
      <c r="U9235" s="2">
        <v>0</v>
      </c>
      <c r="V9235" s="2">
        <v>0.94679999999999698</v>
      </c>
    </row>
    <row r="9236" spans="1:22" ht="14.25" customHeight="1">
      <c r="A9236" s="2">
        <v>9235</v>
      </c>
      <c r="B9236" s="2" t="s">
        <v>10503</v>
      </c>
      <c r="C9236" s="2">
        <f>YEAR(Data!$D9236)</f>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1091.1680000000001</v>
      </c>
      <c r="T9236" s="2">
        <v>4</v>
      </c>
      <c r="U9236" s="2">
        <v>0.2</v>
      </c>
      <c r="V9236" s="2">
        <v>68.197999999999979</v>
      </c>
    </row>
    <row r="9237" spans="1:22" ht="14.25" customHeight="1">
      <c r="A9237" s="2">
        <v>9236</v>
      </c>
      <c r="B9237" s="2" t="s">
        <v>10503</v>
      </c>
      <c r="C9237" s="2">
        <f>YEAR(Data!$D9237)</f>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18.689999999999998</v>
      </c>
      <c r="T9237" s="2">
        <v>7</v>
      </c>
      <c r="U9237" s="2">
        <v>0</v>
      </c>
      <c r="V9237" s="2">
        <v>5.2332000000000001</v>
      </c>
    </row>
    <row r="9238" spans="1:22" ht="14.25" customHeight="1">
      <c r="A9238" s="2">
        <v>9237</v>
      </c>
      <c r="B9238" s="2" t="s">
        <v>10503</v>
      </c>
      <c r="C9238" s="2">
        <f>YEAR(Data!$D9238)</f>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2">
        <v>28.436399999999935</v>
      </c>
    </row>
    <row r="9239" spans="1:22" ht="14.25" customHeight="1">
      <c r="A9239" s="2">
        <v>9238</v>
      </c>
      <c r="B9239" s="2" t="s">
        <v>10503</v>
      </c>
      <c r="C9239" s="2">
        <f>YEAR(Data!$D9239)</f>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7.3120000000000012</v>
      </c>
      <c r="T9239" s="2">
        <v>1</v>
      </c>
      <c r="U9239" s="2">
        <v>0.2</v>
      </c>
      <c r="V9239" s="2">
        <v>2.5591999999999997</v>
      </c>
    </row>
    <row r="9240" spans="1:22" ht="14.25" customHeight="1">
      <c r="A9240" s="2">
        <v>9239</v>
      </c>
      <c r="B9240" s="2" t="s">
        <v>10504</v>
      </c>
      <c r="C9240" s="2">
        <f>YEAR(Data!$D9240)</f>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2">
        <v>-3.6892000000000067</v>
      </c>
    </row>
    <row r="9241" spans="1:22" ht="14.25" customHeight="1">
      <c r="A9241" s="2">
        <v>9240</v>
      </c>
      <c r="B9241" s="2" t="s">
        <v>10505</v>
      </c>
      <c r="C9241" s="2">
        <f>YEAR(Data!$D9241)</f>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2">
        <v>20.584200000000003</v>
      </c>
    </row>
    <row r="9242" spans="1:22" ht="14.25" customHeight="1">
      <c r="A9242" s="2">
        <v>9241</v>
      </c>
      <c r="B9242" s="2" t="s">
        <v>10505</v>
      </c>
      <c r="C9242" s="2">
        <f>YEAR(Data!$D9242)</f>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5.6070000000000011</v>
      </c>
      <c r="T9242" s="2">
        <v>3</v>
      </c>
      <c r="U9242" s="2">
        <v>0.7</v>
      </c>
      <c r="V9242" s="2">
        <v>-3.9248999999999974</v>
      </c>
    </row>
    <row r="9243" spans="1:22" ht="14.25" customHeight="1">
      <c r="A9243" s="2">
        <v>9242</v>
      </c>
      <c r="B9243" s="2" t="s">
        <v>10505</v>
      </c>
      <c r="C9243" s="2">
        <f>YEAR(Data!$D9243)</f>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6.5760000000000005</v>
      </c>
      <c r="T9243" s="2">
        <v>3</v>
      </c>
      <c r="U9243" s="2">
        <v>0.2</v>
      </c>
      <c r="V9243" s="2">
        <v>0.57540000000000058</v>
      </c>
    </row>
    <row r="9244" spans="1:22" ht="14.25" customHeight="1">
      <c r="A9244" s="2">
        <v>9243</v>
      </c>
      <c r="B9244" s="2" t="s">
        <v>10506</v>
      </c>
      <c r="C9244" s="2">
        <f>YEAR(Data!$D9244)</f>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2">
        <v>4.6487999999999987</v>
      </c>
    </row>
    <row r="9245" spans="1:22" ht="14.25" customHeight="1">
      <c r="A9245" s="2">
        <v>9244</v>
      </c>
      <c r="B9245" s="2" t="s">
        <v>10506</v>
      </c>
      <c r="C9245" s="2">
        <f>YEAR(Data!$D9245)</f>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119.83299999999998</v>
      </c>
      <c r="T9245" s="2">
        <v>1</v>
      </c>
      <c r="U9245" s="2">
        <v>0.15</v>
      </c>
      <c r="V9245" s="2">
        <v>7.0489999999999995</v>
      </c>
    </row>
    <row r="9246" spans="1:22" ht="14.25" customHeight="1">
      <c r="A9246" s="2">
        <v>9245</v>
      </c>
      <c r="B9246" s="2" t="s">
        <v>10506</v>
      </c>
      <c r="C9246" s="2">
        <f>YEAR(Data!$D9246)</f>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2">
        <v>2.2239999999999998</v>
      </c>
    </row>
    <row r="9247" spans="1:22" ht="14.25" customHeight="1">
      <c r="A9247" s="2">
        <v>9246</v>
      </c>
      <c r="B9247" s="2" t="s">
        <v>10506</v>
      </c>
      <c r="C9247" s="2">
        <f>YEAR(Data!$D9247)</f>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2">
        <v>15.552000000000001</v>
      </c>
    </row>
    <row r="9248" spans="1:22" ht="14.25" customHeight="1">
      <c r="A9248" s="2">
        <v>9247</v>
      </c>
      <c r="B9248" s="2" t="s">
        <v>10507</v>
      </c>
      <c r="C9248" s="2">
        <f>YEAR(Data!$D9248)</f>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2">
        <v>2.8535999999999988</v>
      </c>
    </row>
    <row r="9249" spans="1:22" ht="14.25" customHeight="1">
      <c r="A9249" s="2">
        <v>9248</v>
      </c>
      <c r="B9249" s="2" t="s">
        <v>10507</v>
      </c>
      <c r="C9249" s="2">
        <f>YEAR(Data!$D9249)</f>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2">
        <v>0.72279999999999989</v>
      </c>
    </row>
    <row r="9250" spans="1:22" ht="14.25" customHeight="1">
      <c r="A9250" s="2">
        <v>9249</v>
      </c>
      <c r="B9250" s="2" t="s">
        <v>10508</v>
      </c>
      <c r="C9250" s="2">
        <f>YEAR(Data!$D9250)</f>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2">
        <v>1.3649999999999998</v>
      </c>
    </row>
    <row r="9251" spans="1:22" ht="14.25" customHeight="1">
      <c r="A9251" s="2">
        <v>9250</v>
      </c>
      <c r="B9251" s="2" t="s">
        <v>10508</v>
      </c>
      <c r="C9251" s="2">
        <f>YEAR(Data!$D9251)</f>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2">
        <v>220.48250000000002</v>
      </c>
    </row>
    <row r="9252" spans="1:22" ht="14.25" customHeight="1">
      <c r="A9252" s="2">
        <v>9251</v>
      </c>
      <c r="B9252" s="2" t="s">
        <v>10509</v>
      </c>
      <c r="C9252" s="2">
        <f>YEAR(Data!$D9252)</f>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2">
        <v>54.444800000000001</v>
      </c>
    </row>
    <row r="9253" spans="1:22" ht="14.25" customHeight="1">
      <c r="A9253" s="2">
        <v>9252</v>
      </c>
      <c r="B9253" s="2" t="s">
        <v>10510</v>
      </c>
      <c r="C9253" s="2">
        <f>YEAR(Data!$D9253)</f>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107.64800000000001</v>
      </c>
      <c r="T9253" s="2">
        <v>2</v>
      </c>
      <c r="U9253" s="2">
        <v>0.2</v>
      </c>
      <c r="V9253" s="2">
        <v>33.639999999999986</v>
      </c>
    </row>
    <row r="9254" spans="1:22" ht="14.25" customHeight="1">
      <c r="A9254" s="2">
        <v>9253</v>
      </c>
      <c r="B9254" s="2" t="s">
        <v>10511</v>
      </c>
      <c r="C9254" s="2">
        <f>YEAR(Data!$D9254)</f>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199.95000000000002</v>
      </c>
      <c r="T9254" s="2">
        <v>5</v>
      </c>
      <c r="U9254" s="2">
        <v>0</v>
      </c>
      <c r="V9254" s="2">
        <v>63.983999999999988</v>
      </c>
    </row>
    <row r="9255" spans="1:22" ht="14.25" customHeight="1">
      <c r="A9255" s="2">
        <v>9254</v>
      </c>
      <c r="B9255" s="2" t="s">
        <v>10511</v>
      </c>
      <c r="C9255" s="2">
        <f>YEAR(Data!$D9255)</f>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2">
        <v>6.2208000000000006</v>
      </c>
    </row>
    <row r="9256" spans="1:22" ht="14.25" customHeight="1">
      <c r="A9256" s="2">
        <v>9255</v>
      </c>
      <c r="B9256" s="2" t="s">
        <v>10513</v>
      </c>
      <c r="C9256" s="2">
        <f>YEAR(Data!$D9256)</f>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2">
        <v>15.222499999999997</v>
      </c>
    </row>
    <row r="9257" spans="1:22" ht="14.25" customHeight="1">
      <c r="A9257" s="2">
        <v>9256</v>
      </c>
      <c r="B9257" s="2" t="s">
        <v>10513</v>
      </c>
      <c r="C9257" s="2">
        <f>YEAR(Data!$D9257)</f>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14.940000000000001</v>
      </c>
      <c r="T9257" s="2">
        <v>3</v>
      </c>
      <c r="U9257" s="2">
        <v>0</v>
      </c>
      <c r="V9257" s="2">
        <v>6.8723999999999998</v>
      </c>
    </row>
    <row r="9258" spans="1:22" ht="14.25" customHeight="1">
      <c r="A9258" s="2">
        <v>9257</v>
      </c>
      <c r="B9258" s="2" t="s">
        <v>10513</v>
      </c>
      <c r="C9258" s="2">
        <f>YEAR(Data!$D9258)</f>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2">
        <v>4.4344000000000001</v>
      </c>
    </row>
    <row r="9259" spans="1:22" ht="14.25" customHeight="1">
      <c r="A9259" s="2">
        <v>9258</v>
      </c>
      <c r="B9259" s="2" t="s">
        <v>10513</v>
      </c>
      <c r="C9259" s="2">
        <f>YEAR(Data!$D9259)</f>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2">
        <v>53.270399999999995</v>
      </c>
    </row>
    <row r="9260" spans="1:22" ht="14.25" customHeight="1">
      <c r="A9260" s="2">
        <v>9259</v>
      </c>
      <c r="B9260" s="2" t="s">
        <v>10513</v>
      </c>
      <c r="C9260" s="2">
        <f>YEAR(Data!$D9260)</f>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51.900000000000006</v>
      </c>
      <c r="T9260" s="2">
        <v>3</v>
      </c>
      <c r="U9260" s="2">
        <v>0</v>
      </c>
      <c r="V9260" s="2">
        <v>24.393000000000001</v>
      </c>
    </row>
    <row r="9261" spans="1:22" ht="14.25" customHeight="1">
      <c r="A9261" s="2">
        <v>9260</v>
      </c>
      <c r="B9261" s="2" t="s">
        <v>10513</v>
      </c>
      <c r="C9261" s="2">
        <f>YEAR(Data!$D9261)</f>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2">
        <v>2.598399999999998</v>
      </c>
    </row>
    <row r="9262" spans="1:22" ht="14.25" customHeight="1">
      <c r="A9262" s="2">
        <v>9261</v>
      </c>
      <c r="B9262" s="2" t="s">
        <v>10514</v>
      </c>
      <c r="C9262" s="2">
        <f>YEAR(Data!$D9262)</f>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2">
        <v>6.63</v>
      </c>
    </row>
    <row r="9263" spans="1:22" ht="14.25" customHeight="1">
      <c r="A9263" s="2">
        <v>9262</v>
      </c>
      <c r="B9263" s="2" t="s">
        <v>10516</v>
      </c>
      <c r="C9263" s="2">
        <f>YEAR(Data!$D9263)</f>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-2.6997000000000355</v>
      </c>
    </row>
    <row r="9264" spans="1:22" ht="14.25" customHeight="1">
      <c r="A9264" s="2">
        <v>9263</v>
      </c>
      <c r="B9264" s="2" t="s">
        <v>10517</v>
      </c>
      <c r="C9264" s="2">
        <f>YEAR(Data!$D9264)</f>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2">
        <v>35.097300000000004</v>
      </c>
    </row>
    <row r="9265" spans="1:22" ht="14.25" customHeight="1">
      <c r="A9265" s="2">
        <v>9264</v>
      </c>
      <c r="B9265" s="2" t="s">
        <v>10517</v>
      </c>
      <c r="C9265" s="2">
        <f>YEAR(Data!$D9265)</f>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269.90999999999997</v>
      </c>
      <c r="T9265" s="2">
        <v>5</v>
      </c>
      <c r="U9265" s="2">
        <v>0.1</v>
      </c>
      <c r="V9265" s="2">
        <v>53.982000000000006</v>
      </c>
    </row>
    <row r="9266" spans="1:22" ht="14.25" customHeight="1">
      <c r="A9266" s="2">
        <v>9265</v>
      </c>
      <c r="B9266" s="2" t="s">
        <v>10518</v>
      </c>
      <c r="C9266" s="2">
        <f>YEAR(Data!$D9266)</f>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11.673000000000002</v>
      </c>
      <c r="T9266" s="2">
        <v>3</v>
      </c>
      <c r="U9266" s="2">
        <v>0.7</v>
      </c>
      <c r="V9266" s="2">
        <v>-7.782</v>
      </c>
    </row>
    <row r="9267" spans="1:22" ht="14.25" customHeight="1">
      <c r="A9267" s="2">
        <v>9266</v>
      </c>
      <c r="B9267" s="2" t="s">
        <v>10518</v>
      </c>
      <c r="C9267" s="2">
        <f>YEAR(Data!$D9267)</f>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64.848000000000013</v>
      </c>
      <c r="T9267" s="2">
        <v>7</v>
      </c>
      <c r="U9267" s="2">
        <v>0.2</v>
      </c>
      <c r="V9267" s="2">
        <v>24.317999999999998</v>
      </c>
    </row>
    <row r="9268" spans="1:22" ht="14.25" customHeight="1">
      <c r="A9268" s="2">
        <v>9267</v>
      </c>
      <c r="B9268" s="2" t="s">
        <v>10519</v>
      </c>
      <c r="C9268" s="2">
        <f>YEAR(Data!$D9268)</f>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2">
        <v>5.5327999999999999</v>
      </c>
    </row>
    <row r="9269" spans="1:22" ht="14.25" customHeight="1">
      <c r="A9269" s="2">
        <v>9268</v>
      </c>
      <c r="B9269" s="2" t="s">
        <v>10520</v>
      </c>
      <c r="C9269" s="2">
        <f>YEAR(Data!$D9269)</f>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102.58200000000001</v>
      </c>
      <c r="T9269" s="2">
        <v>1</v>
      </c>
      <c r="U9269" s="2">
        <v>0.1</v>
      </c>
      <c r="V9269" s="2">
        <v>6.8388000000000009</v>
      </c>
    </row>
    <row r="9270" spans="1:22" ht="14.25" customHeight="1">
      <c r="A9270" s="2">
        <v>9269</v>
      </c>
      <c r="B9270" s="2" t="s">
        <v>10520</v>
      </c>
      <c r="C9270" s="2">
        <f>YEAR(Data!$D9270)</f>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2">
        <v>9.6191999999999993</v>
      </c>
    </row>
    <row r="9271" spans="1:22" ht="14.25" customHeight="1">
      <c r="A9271" s="2">
        <v>9270</v>
      </c>
      <c r="B9271" s="2" t="s">
        <v>10521</v>
      </c>
      <c r="C9271" s="2">
        <f>YEAR(Data!$D9271)</f>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2">
        <v>11.2308</v>
      </c>
    </row>
    <row r="9272" spans="1:22" ht="14.25" customHeight="1">
      <c r="A9272" s="2">
        <v>9271</v>
      </c>
      <c r="B9272" s="2" t="s">
        <v>10521</v>
      </c>
      <c r="C9272" s="2">
        <f>YEAR(Data!$D9272)</f>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4305.5520000000006</v>
      </c>
      <c r="T9272" s="2">
        <v>6</v>
      </c>
      <c r="U9272" s="2">
        <v>0.2</v>
      </c>
      <c r="V9272" s="2">
        <v>1453.1237999999996</v>
      </c>
    </row>
    <row r="9273" spans="1:22" ht="14.25" customHeight="1">
      <c r="A9273" s="2">
        <v>9272</v>
      </c>
      <c r="B9273" s="2" t="s">
        <v>10522</v>
      </c>
      <c r="C9273" s="2">
        <f>YEAR(Data!$D9273)</f>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2">
        <v>4.4088000000000012</v>
      </c>
    </row>
    <row r="9274" spans="1:22" ht="14.25" customHeight="1">
      <c r="A9274" s="2">
        <v>9273</v>
      </c>
      <c r="B9274" s="2" t="s">
        <v>10522</v>
      </c>
      <c r="C9274" s="2">
        <f>YEAR(Data!$D9274)</f>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2">
        <v>303.3408</v>
      </c>
    </row>
    <row r="9275" spans="1:22" ht="14.25" customHeight="1">
      <c r="A9275" s="2">
        <v>9274</v>
      </c>
      <c r="B9275" s="2" t="s">
        <v>10523</v>
      </c>
      <c r="C9275" s="2">
        <f>YEAR(Data!$D9275)</f>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row>
    <row r="9276" spans="1:22" ht="14.25" customHeight="1">
      <c r="A9276" s="2">
        <v>9275</v>
      </c>
      <c r="B9276" s="2" t="s">
        <v>10524</v>
      </c>
      <c r="C9276" s="2">
        <f>YEAR(Data!$D9276)</f>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255.84999999999997</v>
      </c>
      <c r="T9276" s="2">
        <v>7</v>
      </c>
      <c r="U9276" s="2">
        <v>0</v>
      </c>
      <c r="V9276" s="2">
        <v>112.57400000000001</v>
      </c>
    </row>
    <row r="9277" spans="1:22" ht="14.25" customHeight="1">
      <c r="A9277" s="2">
        <v>9276</v>
      </c>
      <c r="B9277" s="2" t="s">
        <v>10525</v>
      </c>
      <c r="C9277" s="2">
        <f>YEAR(Data!$D9277)</f>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2">
        <v>13.852799999999995</v>
      </c>
    </row>
    <row r="9278" spans="1:22" ht="14.25" customHeight="1">
      <c r="A9278" s="2">
        <v>9277</v>
      </c>
      <c r="B9278" s="2" t="s">
        <v>10525</v>
      </c>
      <c r="C9278" s="2">
        <f>YEAR(Data!$D9278)</f>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2">
        <v>11.98</v>
      </c>
    </row>
    <row r="9279" spans="1:22" ht="14.25" customHeight="1">
      <c r="A9279" s="2">
        <v>9278</v>
      </c>
      <c r="B9279" s="2" t="s">
        <v>10526</v>
      </c>
      <c r="C9279" s="2">
        <f>YEAR(Data!$D9279)</f>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15.936000000000002</v>
      </c>
      <c r="T9279" s="2">
        <v>4</v>
      </c>
      <c r="U9279" s="2">
        <v>0.2</v>
      </c>
      <c r="V9279" s="2">
        <v>5.1791999999999998</v>
      </c>
    </row>
    <row r="9280" spans="1:22" ht="14.25" customHeight="1">
      <c r="A9280" s="2">
        <v>9279</v>
      </c>
      <c r="B9280" s="2" t="s">
        <v>10526</v>
      </c>
      <c r="C9280" s="2">
        <f>YEAR(Data!$D9280)</f>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8.0010000000000012</v>
      </c>
      <c r="T9280" s="2">
        <v>7</v>
      </c>
      <c r="U9280" s="2">
        <v>0.7</v>
      </c>
      <c r="V9280" s="2">
        <v>-5.6006999999999962</v>
      </c>
    </row>
    <row r="9281" spans="1:22" ht="14.25" customHeight="1">
      <c r="A9281" s="2">
        <v>9280</v>
      </c>
      <c r="B9281" s="2" t="s">
        <v>10526</v>
      </c>
      <c r="C9281" s="2">
        <f>YEAR(Data!$D9281)</f>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2">
        <v>-28.49799999999999</v>
      </c>
    </row>
    <row r="9282" spans="1:22" ht="14.25" customHeight="1">
      <c r="A9282" s="2">
        <v>9281</v>
      </c>
      <c r="B9282" s="2" t="s">
        <v>10527</v>
      </c>
      <c r="C9282" s="2">
        <f>YEAR(Data!$D9282)</f>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2">
        <v>40.97</v>
      </c>
    </row>
    <row r="9283" spans="1:22" ht="14.25" customHeight="1">
      <c r="A9283" s="2">
        <v>9282</v>
      </c>
      <c r="B9283" s="2" t="s">
        <v>10528</v>
      </c>
      <c r="C9283" s="2">
        <f>YEAR(Data!$D9283)</f>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2">
        <v>20.369999999999997</v>
      </c>
    </row>
    <row r="9284" spans="1:22" ht="14.25" customHeight="1">
      <c r="A9284" s="2">
        <v>9283</v>
      </c>
      <c r="B9284" s="2" t="s">
        <v>10529</v>
      </c>
      <c r="C9284" s="2">
        <f>YEAR(Data!$D9284)</f>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2">
        <v>25.278400000000001</v>
      </c>
    </row>
    <row r="9285" spans="1:22" ht="14.25" customHeight="1">
      <c r="A9285" s="2">
        <v>9284</v>
      </c>
      <c r="B9285" s="2" t="s">
        <v>10530</v>
      </c>
      <c r="C9285" s="2">
        <f>YEAR(Data!$D9285)</f>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2">
        <v>3.9473999999999996</v>
      </c>
    </row>
    <row r="9286" spans="1:22" ht="14.25" customHeight="1">
      <c r="A9286" s="2">
        <v>9285</v>
      </c>
      <c r="B9286" s="2" t="s">
        <v>10531</v>
      </c>
      <c r="C9286" s="2">
        <f>YEAR(Data!$D9286)</f>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392.93999999999994</v>
      </c>
      <c r="T9286" s="2">
        <v>3</v>
      </c>
      <c r="U9286" s="2">
        <v>0</v>
      </c>
      <c r="V9286" s="2">
        <v>43.223399999999984</v>
      </c>
    </row>
    <row r="9287" spans="1:22" ht="14.25" customHeight="1">
      <c r="A9287" s="2">
        <v>9286</v>
      </c>
      <c r="B9287" s="2" t="s">
        <v>10532</v>
      </c>
      <c r="C9287" s="2">
        <f>YEAR(Data!$D9287)</f>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2">
        <v>4.7712000000000012</v>
      </c>
    </row>
    <row r="9288" spans="1:22" ht="14.25" customHeight="1">
      <c r="A9288" s="2">
        <v>9287</v>
      </c>
      <c r="B9288" s="2" t="s">
        <v>10533</v>
      </c>
      <c r="C9288" s="2">
        <f>YEAR(Data!$D9288)</f>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6.8879999999999981</v>
      </c>
      <c r="T9288" s="2">
        <v>3</v>
      </c>
      <c r="U9288" s="2">
        <v>0.8</v>
      </c>
      <c r="V9288" s="2">
        <v>-11.020800000000005</v>
      </c>
    </row>
    <row r="9289" spans="1:22" ht="14.25" customHeight="1">
      <c r="A9289" s="2">
        <v>9288</v>
      </c>
      <c r="B9289" s="2" t="s">
        <v>10533</v>
      </c>
      <c r="C9289" s="2">
        <f>YEAR(Data!$D9289)</f>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457.4849999999999</v>
      </c>
      <c r="T9289" s="2">
        <v>3</v>
      </c>
      <c r="U9289" s="2">
        <v>0.3</v>
      </c>
      <c r="V9289" s="2">
        <v>-84.961500000000029</v>
      </c>
    </row>
    <row r="9290" spans="1:22" ht="14.25" customHeight="1">
      <c r="A9290" s="2">
        <v>9289</v>
      </c>
      <c r="B9290" s="2" t="s">
        <v>10534</v>
      </c>
      <c r="C9290" s="2">
        <f>YEAR(Data!$D9290)</f>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2">
        <v>-15.418800000000203</v>
      </c>
    </row>
    <row r="9291" spans="1:22" ht="14.25" customHeight="1">
      <c r="A9291" s="2">
        <v>9290</v>
      </c>
      <c r="B9291" s="2" t="s">
        <v>10535</v>
      </c>
      <c r="C9291" s="2">
        <f>YEAR(Data!$D9291)</f>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2">
        <v>22.987699999999997</v>
      </c>
    </row>
    <row r="9292" spans="1:22" ht="14.25" customHeight="1">
      <c r="A9292" s="2">
        <v>9291</v>
      </c>
      <c r="B9292" s="2" t="s">
        <v>10536</v>
      </c>
      <c r="C9292" s="2">
        <f>YEAR(Data!$D9292)</f>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2">
        <v>2.8535999999999988</v>
      </c>
    </row>
    <row r="9293" spans="1:22" ht="14.25" customHeight="1">
      <c r="A9293" s="2">
        <v>9292</v>
      </c>
      <c r="B9293" s="2" t="s">
        <v>10536</v>
      </c>
      <c r="C9293" s="2">
        <f>YEAR(Data!$D9293)</f>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2">
        <v>15.524999999999999</v>
      </c>
    </row>
    <row r="9294" spans="1:22" ht="14.25" customHeight="1">
      <c r="A9294" s="2">
        <v>9293</v>
      </c>
      <c r="B9294" s="2" t="s">
        <v>10537</v>
      </c>
      <c r="C9294" s="2">
        <f>YEAR(Data!$D9294)</f>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0.55599999999999983</v>
      </c>
      <c r="T9294" s="2">
        <v>1</v>
      </c>
      <c r="U9294" s="2">
        <v>0.8</v>
      </c>
      <c r="V9294" s="2">
        <v>-0.94520000000000004</v>
      </c>
    </row>
    <row r="9295" spans="1:22" ht="14.25" customHeight="1">
      <c r="A9295" s="2">
        <v>9294</v>
      </c>
      <c r="B9295" s="2" t="s">
        <v>10538</v>
      </c>
      <c r="C9295" s="2">
        <f>YEAR(Data!$D9295)</f>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2">
        <v>20.585999999999999</v>
      </c>
    </row>
    <row r="9296" spans="1:22" ht="14.25" customHeight="1">
      <c r="A9296" s="2">
        <v>9295</v>
      </c>
      <c r="B9296" s="2" t="s">
        <v>10540</v>
      </c>
      <c r="C9296" s="2">
        <f>YEAR(Data!$D9296)</f>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13.872000000000002</v>
      </c>
      <c r="T9296" s="2">
        <v>3</v>
      </c>
      <c r="U9296" s="2">
        <v>0.2</v>
      </c>
      <c r="V9296" s="2">
        <v>5.0286000000000008</v>
      </c>
    </row>
    <row r="9297" spans="1:22" ht="14.25" customHeight="1">
      <c r="A9297" s="2">
        <v>9296</v>
      </c>
      <c r="B9297" s="2" t="s">
        <v>10540</v>
      </c>
      <c r="C9297" s="2">
        <f>YEAR(Data!$D9297)</f>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2">
        <v>-64.937599999999989</v>
      </c>
    </row>
    <row r="9298" spans="1:22" ht="14.25" customHeight="1">
      <c r="A9298" s="2">
        <v>9297</v>
      </c>
      <c r="B9298" s="2" t="s">
        <v>10541</v>
      </c>
      <c r="C9298" s="2">
        <f>YEAR(Data!$D9298)</f>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41.424000000000007</v>
      </c>
      <c r="T9298" s="2">
        <v>2</v>
      </c>
      <c r="U9298" s="2">
        <v>0.2</v>
      </c>
      <c r="V9298" s="2">
        <v>8.2847999999999971</v>
      </c>
    </row>
    <row r="9299" spans="1:22" ht="14.25" customHeight="1">
      <c r="A9299" s="2">
        <v>9298</v>
      </c>
      <c r="B9299" s="2" t="s">
        <v>10541</v>
      </c>
      <c r="C9299" s="2">
        <f>YEAR(Data!$D9299)</f>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2">
        <v>24.476800000000004</v>
      </c>
    </row>
    <row r="9300" spans="1:22" ht="14.25" customHeight="1">
      <c r="A9300" s="2">
        <v>9299</v>
      </c>
      <c r="B9300" s="2" t="s">
        <v>10541</v>
      </c>
      <c r="C9300" s="2">
        <f>YEAR(Data!$D9300)</f>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2">
        <v>6.5057999999999971</v>
      </c>
    </row>
    <row r="9301" spans="1:22" ht="14.25" customHeight="1">
      <c r="A9301" s="2">
        <v>9300</v>
      </c>
      <c r="B9301" s="2" t="s">
        <v>10541</v>
      </c>
      <c r="C9301" s="2">
        <f>YEAR(Data!$D9301)</f>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4.3119999999999985</v>
      </c>
      <c r="T9301" s="2">
        <v>2</v>
      </c>
      <c r="U9301" s="2">
        <v>0.8</v>
      </c>
      <c r="V9301" s="2">
        <v>-6.8992000000000022</v>
      </c>
    </row>
    <row r="9302" spans="1:22" ht="14.25" customHeight="1">
      <c r="A9302" s="2">
        <v>9301</v>
      </c>
      <c r="B9302" s="2" t="s">
        <v>10541</v>
      </c>
      <c r="C9302" s="2">
        <f>YEAR(Data!$D9302)</f>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2">
        <v>-20.245000000000008</v>
      </c>
    </row>
    <row r="9303" spans="1:22" ht="14.25" customHeight="1">
      <c r="A9303" s="2">
        <v>9302</v>
      </c>
      <c r="B9303" s="2" t="s">
        <v>10541</v>
      </c>
      <c r="C9303" s="2">
        <f>YEAR(Data!$D9303)</f>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2">
        <v>6.122999999999994</v>
      </c>
    </row>
    <row r="9304" spans="1:22" ht="14.25" customHeight="1">
      <c r="A9304" s="2">
        <v>9303</v>
      </c>
      <c r="B9304" s="2" t="s">
        <v>10541</v>
      </c>
      <c r="C9304" s="2">
        <f>YEAR(Data!$D9304)</f>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2">
        <v>0.88559999999999883</v>
      </c>
    </row>
    <row r="9305" spans="1:22" ht="14.25" customHeight="1">
      <c r="A9305" s="2">
        <v>9304</v>
      </c>
      <c r="B9305" s="2" t="s">
        <v>10541</v>
      </c>
      <c r="C9305" s="2">
        <f>YEAR(Data!$D9305)</f>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15.552000000000003</v>
      </c>
      <c r="T9305" s="2">
        <v>3</v>
      </c>
      <c r="U9305" s="2">
        <v>0.2</v>
      </c>
      <c r="V9305" s="2">
        <v>5.4432</v>
      </c>
    </row>
    <row r="9306" spans="1:22" ht="14.25" customHeight="1">
      <c r="A9306" s="2">
        <v>9305</v>
      </c>
      <c r="B9306" s="2" t="s">
        <v>10541</v>
      </c>
      <c r="C9306" s="2">
        <f>YEAR(Data!$D9306)</f>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1.4759999999999998</v>
      </c>
      <c r="T9306" s="2">
        <v>1</v>
      </c>
      <c r="U9306" s="2">
        <v>0.8</v>
      </c>
      <c r="V9306" s="2">
        <v>-2.2877999999999998</v>
      </c>
    </row>
    <row r="9307" spans="1:22" ht="14.25" customHeight="1">
      <c r="A9307" s="2">
        <v>9306</v>
      </c>
      <c r="B9307" s="2" t="s">
        <v>10542</v>
      </c>
      <c r="C9307" s="2">
        <f>YEAR(Data!$D9307)</f>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2">
        <v>2.1840000000000002</v>
      </c>
    </row>
    <row r="9308" spans="1:22" ht="14.25" customHeight="1">
      <c r="A9308" s="2">
        <v>9307</v>
      </c>
      <c r="B9308" s="2" t="s">
        <v>10543</v>
      </c>
      <c r="C9308" s="2">
        <f>YEAR(Data!$D9308)</f>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2">
        <v>1.9023999999999992</v>
      </c>
    </row>
    <row r="9309" spans="1:22" ht="14.25" customHeight="1">
      <c r="A9309" s="2">
        <v>9308</v>
      </c>
      <c r="B9309" s="2" t="s">
        <v>10543</v>
      </c>
      <c r="C9309" s="2">
        <f>YEAR(Data!$D9309)</f>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2">
        <v>3.7200000000000006</v>
      </c>
    </row>
    <row r="9310" spans="1:22" ht="14.25" customHeight="1">
      <c r="A9310" s="2">
        <v>9309</v>
      </c>
      <c r="B9310" s="2" t="s">
        <v>10543</v>
      </c>
      <c r="C9310" s="2">
        <f>YEAR(Data!$D9310)</f>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2">
        <v>15.917999999999999</v>
      </c>
    </row>
    <row r="9311" spans="1:22" ht="14.25" customHeight="1">
      <c r="A9311" s="2">
        <v>9310</v>
      </c>
      <c r="B9311" s="2" t="s">
        <v>10543</v>
      </c>
      <c r="C9311" s="2">
        <f>YEAR(Data!$D9311)</f>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2">
        <v>9.9215999999999998</v>
      </c>
    </row>
    <row r="9312" spans="1:22" ht="14.25" customHeight="1">
      <c r="A9312" s="2">
        <v>9311</v>
      </c>
      <c r="B9312" s="2" t="s">
        <v>10544</v>
      </c>
      <c r="C9312" s="2">
        <f>YEAR(Data!$D9312)</f>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146.68800000000002</v>
      </c>
      <c r="T9312" s="2">
        <v>8</v>
      </c>
      <c r="U9312" s="2">
        <v>0.2</v>
      </c>
      <c r="V9312" s="2">
        <v>45.839999999999996</v>
      </c>
    </row>
    <row r="9313" spans="1:22" ht="14.25" customHeight="1">
      <c r="A9313" s="2">
        <v>9312</v>
      </c>
      <c r="B9313" s="2" t="s">
        <v>10545</v>
      </c>
      <c r="C9313" s="2">
        <f>YEAR(Data!$D9313)</f>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4.9280000000000008</v>
      </c>
      <c r="T9313" s="2">
        <v>2</v>
      </c>
      <c r="U9313" s="2">
        <v>0.2</v>
      </c>
      <c r="V9313" s="2">
        <v>1.7247999999999997</v>
      </c>
    </row>
    <row r="9314" spans="1:22" ht="14.25" customHeight="1">
      <c r="A9314" s="2">
        <v>9313</v>
      </c>
      <c r="B9314" s="2" t="s">
        <v>10545</v>
      </c>
      <c r="C9314" s="2">
        <f>YEAR(Data!$D9314)</f>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2">
        <v>4.7616000000000014</v>
      </c>
    </row>
    <row r="9315" spans="1:22" ht="14.25" customHeight="1">
      <c r="A9315" s="2">
        <v>9314</v>
      </c>
      <c r="B9315" s="2" t="s">
        <v>10546</v>
      </c>
      <c r="C9315" s="2">
        <f>YEAR(Data!$D9315)</f>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2">
        <v>117.12960000000004</v>
      </c>
    </row>
    <row r="9316" spans="1:22" ht="14.25" customHeight="1">
      <c r="A9316" s="2">
        <v>9315</v>
      </c>
      <c r="B9316" s="2" t="s">
        <v>10546</v>
      </c>
      <c r="C9316" s="2">
        <f>YEAR(Data!$D9316)</f>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2">
        <v>46.790800000000004</v>
      </c>
    </row>
    <row r="9317" spans="1:22" ht="14.25" customHeight="1">
      <c r="A9317" s="2">
        <v>9316</v>
      </c>
      <c r="B9317" s="2" t="s">
        <v>10547</v>
      </c>
      <c r="C9317" s="2">
        <f>YEAR(Data!$D9317)</f>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118.78199999999998</v>
      </c>
      <c r="T9317" s="2">
        <v>3</v>
      </c>
      <c r="U9317" s="2">
        <v>0.4</v>
      </c>
      <c r="V9317" s="2">
        <v>-27.715799999999994</v>
      </c>
    </row>
    <row r="9318" spans="1:22" ht="14.25" customHeight="1">
      <c r="A9318" s="2">
        <v>9317</v>
      </c>
      <c r="B9318" s="2" t="s">
        <v>10547</v>
      </c>
      <c r="C9318" s="2">
        <f>YEAR(Data!$D9318)</f>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769.18400000000008</v>
      </c>
      <c r="T9318" s="2">
        <v>4</v>
      </c>
      <c r="U9318" s="2">
        <v>0.2</v>
      </c>
      <c r="V9318" s="2">
        <v>-163.45159999999996</v>
      </c>
    </row>
    <row r="9319" spans="1:22" ht="14.25" customHeight="1">
      <c r="A9319" s="2">
        <v>9318</v>
      </c>
      <c r="B9319" s="2" t="s">
        <v>10548</v>
      </c>
      <c r="C9319" s="2">
        <f>YEAR(Data!$D9319)</f>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2">
        <v>-2.9940000000000015</v>
      </c>
    </row>
    <row r="9320" spans="1:22" ht="14.25" customHeight="1">
      <c r="A9320" s="2">
        <v>9319</v>
      </c>
      <c r="B9320" s="2" t="s">
        <v>10549</v>
      </c>
      <c r="C9320" s="2">
        <f>YEAR(Data!$D9320)</f>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2">
        <v>6.4127999999999998</v>
      </c>
    </row>
    <row r="9321" spans="1:22" ht="14.25" customHeight="1">
      <c r="A9321" s="2">
        <v>9320</v>
      </c>
      <c r="B9321" s="2" t="s">
        <v>10549</v>
      </c>
      <c r="C9321" s="2">
        <f>YEAR(Data!$D9321)</f>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2">
        <v>25.474399999999999</v>
      </c>
    </row>
    <row r="9322" spans="1:22" ht="14.25" customHeight="1">
      <c r="A9322" s="2">
        <v>9321</v>
      </c>
      <c r="B9322" s="2" t="s">
        <v>10549</v>
      </c>
      <c r="C9322" s="2">
        <f>YEAR(Data!$D9322)</f>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2">
        <v>31.266399999999976</v>
      </c>
    </row>
    <row r="9323" spans="1:22" ht="14.25" customHeight="1">
      <c r="A9323" s="2">
        <v>9322</v>
      </c>
      <c r="B9323" s="2" t="s">
        <v>10552</v>
      </c>
      <c r="C9323" s="2">
        <f>YEAR(Data!$D9323)</f>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11.376000000000001</v>
      </c>
      <c r="T9323" s="2">
        <v>3</v>
      </c>
      <c r="U9323" s="2">
        <v>0.6</v>
      </c>
      <c r="V9323" s="2">
        <v>-5.6879999999999988</v>
      </c>
    </row>
    <row r="9324" spans="1:22" ht="14.25" customHeight="1">
      <c r="A9324" s="2">
        <v>9323</v>
      </c>
      <c r="B9324" s="2" t="s">
        <v>10552</v>
      </c>
      <c r="C9324" s="2">
        <f>YEAR(Data!$D9324)</f>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66.112000000000009</v>
      </c>
      <c r="T9324" s="2">
        <v>4</v>
      </c>
      <c r="U9324" s="2">
        <v>0.6</v>
      </c>
      <c r="V9324" s="2">
        <v>-84.292799999999986</v>
      </c>
    </row>
    <row r="9325" spans="1:22" ht="14.25" customHeight="1">
      <c r="A9325" s="2">
        <v>9324</v>
      </c>
      <c r="B9325" s="2" t="s">
        <v>10553</v>
      </c>
      <c r="C9325" s="2">
        <f>YEAR(Data!$D9325)</f>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2">
        <v>97.078399999999988</v>
      </c>
    </row>
    <row r="9326" spans="1:22" ht="14.25" customHeight="1">
      <c r="A9326" s="2">
        <v>9325</v>
      </c>
      <c r="B9326" s="2" t="s">
        <v>10553</v>
      </c>
      <c r="C9326" s="2">
        <f>YEAR(Data!$D9326)</f>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2">
        <v>59.481600000000014</v>
      </c>
    </row>
    <row r="9327" spans="1:22" ht="14.25" customHeight="1">
      <c r="A9327" s="2">
        <v>9326</v>
      </c>
      <c r="B9327" s="2" t="s">
        <v>10553</v>
      </c>
      <c r="C9327" s="2">
        <f>YEAR(Data!$D9327)</f>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72.960000000000008</v>
      </c>
      <c r="T9327" s="2">
        <v>3</v>
      </c>
      <c r="U9327" s="2">
        <v>0.2</v>
      </c>
      <c r="V9327" s="2">
        <v>23.711999999999996</v>
      </c>
    </row>
    <row r="9328" spans="1:22" ht="14.25" customHeight="1">
      <c r="A9328" s="2">
        <v>9327</v>
      </c>
      <c r="B9328" s="2" t="s">
        <v>10554</v>
      </c>
      <c r="C9328" s="2">
        <f>YEAR(Data!$D9328)</f>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2">
        <v>34.812800000000003</v>
      </c>
    </row>
    <row r="9329" spans="1:22" ht="14.25" customHeight="1">
      <c r="A9329" s="2">
        <v>9328</v>
      </c>
      <c r="B9329" s="2" t="s">
        <v>10554</v>
      </c>
      <c r="C9329" s="2">
        <f>YEAR(Data!$D9329)</f>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2">
        <v>34.178400000000011</v>
      </c>
    </row>
    <row r="9330" spans="1:22" ht="14.25" customHeight="1">
      <c r="A9330" s="2">
        <v>9329</v>
      </c>
      <c r="B9330" s="2" t="s">
        <v>10554</v>
      </c>
      <c r="C9330" s="2">
        <f>YEAR(Data!$D9330)</f>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2">
        <v>7.2744</v>
      </c>
    </row>
    <row r="9331" spans="1:22" ht="14.25" customHeight="1">
      <c r="A9331" s="2">
        <v>9330</v>
      </c>
      <c r="B9331" s="2" t="s">
        <v>10555</v>
      </c>
      <c r="C9331" s="2">
        <f>YEAR(Data!$D9331)</f>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2">
        <v>15.395199999999999</v>
      </c>
    </row>
    <row r="9332" spans="1:22" ht="14.25" customHeight="1">
      <c r="A9332" s="2">
        <v>9331</v>
      </c>
      <c r="B9332" s="2" t="s">
        <v>10556</v>
      </c>
      <c r="C9332" s="2">
        <f>YEAR(Data!$D9332)</f>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2">
        <v>7.3132000000000001</v>
      </c>
    </row>
    <row r="9333" spans="1:22" ht="14.25" customHeight="1">
      <c r="A9333" s="2">
        <v>9332</v>
      </c>
      <c r="B9333" s="2" t="s">
        <v>10557</v>
      </c>
      <c r="C9333" s="2">
        <f>YEAR(Data!$D9333)</f>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2">
        <v>75.180000000000064</v>
      </c>
    </row>
    <row r="9334" spans="1:22" ht="14.25" customHeight="1">
      <c r="A9334" s="2">
        <v>9333</v>
      </c>
      <c r="B9334" s="2" t="s">
        <v>10558</v>
      </c>
      <c r="C9334" s="2">
        <f>YEAR(Data!$D9334)</f>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2">
        <v>50.876800000000003</v>
      </c>
    </row>
    <row r="9335" spans="1:22" ht="14.25" customHeight="1">
      <c r="A9335" s="2">
        <v>9334</v>
      </c>
      <c r="B9335" s="2" t="s">
        <v>10558</v>
      </c>
      <c r="C9335" s="2">
        <f>YEAR(Data!$D9335)</f>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2">
        <v>6.6739999999999995</v>
      </c>
    </row>
    <row r="9336" spans="1:22" ht="14.25" customHeight="1">
      <c r="A9336" s="2">
        <v>9335</v>
      </c>
      <c r="B9336" s="2" t="s">
        <v>10559</v>
      </c>
      <c r="C9336" s="2">
        <f>YEAR(Data!$D9336)</f>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2">
        <v>-15.71759999999999</v>
      </c>
    </row>
    <row r="9337" spans="1:22" ht="14.25" customHeight="1">
      <c r="A9337" s="2">
        <v>9336</v>
      </c>
      <c r="B9337" s="2" t="s">
        <v>10559</v>
      </c>
      <c r="C9337" s="2">
        <f>YEAR(Data!$D9337)</f>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2">
        <v>1.4975999999999996</v>
      </c>
    </row>
    <row r="9338" spans="1:22" ht="14.25" customHeight="1">
      <c r="A9338" s="2">
        <v>9337</v>
      </c>
      <c r="B9338" s="2" t="s">
        <v>10560</v>
      </c>
      <c r="C9338" s="2">
        <f>YEAR(Data!$D9338)</f>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row>
    <row r="9339" spans="1:22" ht="14.25" customHeight="1">
      <c r="A9339" s="2">
        <v>9338</v>
      </c>
      <c r="B9339" s="2" t="s">
        <v>10561</v>
      </c>
      <c r="C9339" s="2">
        <f>YEAR(Data!$D9339)</f>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2.9920000000000004</v>
      </c>
      <c r="T9339" s="2">
        <v>1</v>
      </c>
      <c r="U9339" s="2">
        <v>0.2</v>
      </c>
      <c r="V9339" s="2">
        <v>1.1219999999999999</v>
      </c>
    </row>
    <row r="9340" spans="1:22" ht="14.25" customHeight="1">
      <c r="A9340" s="2">
        <v>9339</v>
      </c>
      <c r="B9340" s="2" t="s">
        <v>10561</v>
      </c>
      <c r="C9340" s="2">
        <f>YEAR(Data!$D9340)</f>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2">
        <v>7.0223999999999993</v>
      </c>
    </row>
    <row r="9341" spans="1:22" ht="14.25" customHeight="1">
      <c r="A9341" s="2">
        <v>9340</v>
      </c>
      <c r="B9341" s="2" t="s">
        <v>10561</v>
      </c>
      <c r="C9341" s="2">
        <f>YEAR(Data!$D9341)</f>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2">
        <v>68.963099999999997</v>
      </c>
    </row>
    <row r="9342" spans="1:22" ht="14.25" customHeight="1">
      <c r="A9342" s="2">
        <v>9341</v>
      </c>
      <c r="B9342" s="2" t="s">
        <v>10561</v>
      </c>
      <c r="C9342" s="2">
        <f>YEAR(Data!$D9342)</f>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2">
        <v>9</v>
      </c>
    </row>
    <row r="9343" spans="1:22" ht="14.25" customHeight="1">
      <c r="A9343" s="2">
        <v>9342</v>
      </c>
      <c r="B9343" s="2" t="s">
        <v>10561</v>
      </c>
      <c r="C9343" s="2">
        <f>YEAR(Data!$D9343)</f>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117.57600000000002</v>
      </c>
      <c r="T9343" s="2">
        <v>3</v>
      </c>
      <c r="U9343" s="2">
        <v>0.2</v>
      </c>
      <c r="V9343" s="2">
        <v>11.757600000000011</v>
      </c>
    </row>
    <row r="9344" spans="1:22" ht="14.25" customHeight="1">
      <c r="A9344" s="2">
        <v>9343</v>
      </c>
      <c r="B9344" s="2" t="s">
        <v>10562</v>
      </c>
      <c r="C9344" s="2">
        <f>YEAR(Data!$D9344)</f>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51.184000000000012</v>
      </c>
      <c r="T9344" s="2">
        <v>7</v>
      </c>
      <c r="U9344" s="2">
        <v>0.2</v>
      </c>
      <c r="V9344" s="2">
        <v>19.193999999999999</v>
      </c>
    </row>
    <row r="9345" spans="1:22" ht="14.25" customHeight="1">
      <c r="A9345" s="2">
        <v>9344</v>
      </c>
      <c r="B9345" s="2" t="s">
        <v>10563</v>
      </c>
      <c r="C9345" s="2">
        <f>YEAR(Data!$D9345)</f>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2">
        <v>-106.39299999999997</v>
      </c>
    </row>
    <row r="9346" spans="1:22" ht="14.25" customHeight="1">
      <c r="A9346" s="2">
        <v>9345</v>
      </c>
      <c r="B9346" s="2" t="s">
        <v>10563</v>
      </c>
      <c r="C9346" s="2">
        <f>YEAR(Data!$D9346)</f>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2">
        <v>-4.7625000000000011</v>
      </c>
    </row>
    <row r="9347" spans="1:22" ht="14.25" customHeight="1">
      <c r="A9347" s="2">
        <v>9346</v>
      </c>
      <c r="B9347" s="2" t="s">
        <v>10563</v>
      </c>
      <c r="C9347" s="2">
        <f>YEAR(Data!$D9347)</f>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57.593999999999994</v>
      </c>
      <c r="T9347" s="2">
        <v>1</v>
      </c>
      <c r="U9347" s="2">
        <v>0.4</v>
      </c>
      <c r="V9347" s="2">
        <v>-11.518799999999999</v>
      </c>
    </row>
    <row r="9348" spans="1:22" ht="14.25" customHeight="1">
      <c r="A9348" s="2">
        <v>9347</v>
      </c>
      <c r="B9348" s="2" t="s">
        <v>10563</v>
      </c>
      <c r="C9348" s="2">
        <f>YEAR(Data!$D9348)</f>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30.144000000000002</v>
      </c>
      <c r="T9348" s="2">
        <v>2</v>
      </c>
      <c r="U9348" s="2">
        <v>0.2</v>
      </c>
      <c r="V9348" s="2">
        <v>8.2896000000000001</v>
      </c>
    </row>
    <row r="9349" spans="1:22" ht="14.25" customHeight="1">
      <c r="A9349" s="2">
        <v>9348</v>
      </c>
      <c r="B9349" s="2" t="s">
        <v>10563</v>
      </c>
      <c r="C9349" s="2">
        <f>YEAR(Data!$D9349)</f>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2">
        <v>-12.84900000000016</v>
      </c>
    </row>
    <row r="9350" spans="1:22" ht="14.25" customHeight="1">
      <c r="A9350" s="2">
        <v>9349</v>
      </c>
      <c r="B9350" s="2" t="s">
        <v>10564</v>
      </c>
      <c r="C9350" s="2">
        <f>YEAR(Data!$D9350)</f>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2">
        <v>202.25279999999998</v>
      </c>
    </row>
    <row r="9351" spans="1:22" ht="14.25" customHeight="1">
      <c r="A9351" s="2">
        <v>9350</v>
      </c>
      <c r="B9351" s="2" t="s">
        <v>10564</v>
      </c>
      <c r="C9351" s="2">
        <f>YEAR(Data!$D9351)</f>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2">
        <v>10.909600000000001</v>
      </c>
    </row>
    <row r="9352" spans="1:22" ht="14.25" customHeight="1">
      <c r="A9352" s="2">
        <v>9351</v>
      </c>
      <c r="B9352" s="2" t="s">
        <v>10565</v>
      </c>
      <c r="C9352" s="2">
        <f>YEAR(Data!$D9352)</f>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13.216000000000001</v>
      </c>
      <c r="T9352" s="2">
        <v>4</v>
      </c>
      <c r="U9352" s="2">
        <v>0.2</v>
      </c>
      <c r="V9352" s="2">
        <v>4.4603999999999999</v>
      </c>
    </row>
    <row r="9353" spans="1:22" ht="14.25" customHeight="1">
      <c r="A9353" s="2">
        <v>9352</v>
      </c>
      <c r="B9353" s="2" t="s">
        <v>10565</v>
      </c>
      <c r="C9353" s="2">
        <f>YEAR(Data!$D9353)</f>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2">
        <v>-20.784600000000012</v>
      </c>
    </row>
    <row r="9354" spans="1:22" ht="14.25" customHeight="1">
      <c r="A9354" s="2">
        <v>9353</v>
      </c>
      <c r="B9354" s="2" t="s">
        <v>10566</v>
      </c>
      <c r="C9354" s="2">
        <f>YEAR(Data!$D9354)</f>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520.46399999999994</v>
      </c>
      <c r="T9354" s="2">
        <v>2</v>
      </c>
      <c r="U9354" s="2">
        <v>0.3</v>
      </c>
      <c r="V9354" s="2">
        <v>-14.870399999999961</v>
      </c>
    </row>
    <row r="9355" spans="1:22" ht="14.25" customHeight="1">
      <c r="A9355" s="2">
        <v>9354</v>
      </c>
      <c r="B9355" s="2" t="s">
        <v>10566</v>
      </c>
      <c r="C9355" s="2">
        <f>YEAR(Data!$D9355)</f>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2">
        <v>3.7127999999999988</v>
      </c>
    </row>
    <row r="9356" spans="1:22" ht="14.25" customHeight="1">
      <c r="A9356" s="2">
        <v>9355</v>
      </c>
      <c r="B9356" s="2" t="s">
        <v>10567</v>
      </c>
      <c r="C9356" s="2">
        <f>YEAR(Data!$D9356)</f>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2">
        <v>9.3312000000000008</v>
      </c>
    </row>
    <row r="9357" spans="1:22" ht="14.25" customHeight="1">
      <c r="A9357" s="2">
        <v>9356</v>
      </c>
      <c r="B9357" s="2" t="s">
        <v>10567</v>
      </c>
      <c r="C9357" s="2">
        <f>YEAR(Data!$D9357)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2">
        <v>1.0192000000000001</v>
      </c>
    </row>
    <row r="9358" spans="1:22" ht="14.25" customHeight="1">
      <c r="A9358" s="2">
        <v>9357</v>
      </c>
      <c r="B9358" s="2" t="s">
        <v>10567</v>
      </c>
      <c r="C9358" s="2">
        <f>YEAR(Data!$D9358)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2">
        <v>8.7137999999999991</v>
      </c>
    </row>
    <row r="9359" spans="1:22" ht="14.25" customHeight="1">
      <c r="A9359" s="2">
        <v>9358</v>
      </c>
      <c r="B9359" s="2" t="s">
        <v>10568</v>
      </c>
      <c r="C9359" s="2">
        <f>YEAR(Data!$D9359)</f>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43.120000000000005</v>
      </c>
      <c r="T9359" s="2">
        <v>5</v>
      </c>
      <c r="U9359" s="2">
        <v>0.2</v>
      </c>
      <c r="V9359" s="2">
        <v>15.091999999999995</v>
      </c>
    </row>
    <row r="9360" spans="1:22" ht="14.25" customHeight="1">
      <c r="A9360" s="2">
        <v>9359</v>
      </c>
      <c r="B9360" s="2" t="s">
        <v>10568</v>
      </c>
      <c r="C9360" s="2">
        <f>YEAR(Data!$D9360)</f>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2">
        <v>-99.34529999999998</v>
      </c>
    </row>
    <row r="9361" spans="1:22" ht="14.25" customHeight="1">
      <c r="A9361" s="2">
        <v>9360</v>
      </c>
      <c r="B9361" s="2" t="s">
        <v>10568</v>
      </c>
      <c r="C9361" s="2">
        <f>YEAR(Data!$D9361)</f>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2">
        <v>7.816599999999994</v>
      </c>
    </row>
    <row r="9362" spans="1:22" ht="14.25" customHeight="1">
      <c r="A9362" s="2">
        <v>9361</v>
      </c>
      <c r="B9362" s="2" t="s">
        <v>10568</v>
      </c>
      <c r="C9362" s="2">
        <f>YEAR(Data!$D9362)</f>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2">
        <v>0</v>
      </c>
    </row>
    <row r="9363" spans="1:22" ht="14.25" customHeight="1">
      <c r="A9363" s="2">
        <v>9362</v>
      </c>
      <c r="B9363" s="2" t="s">
        <v>10569</v>
      </c>
      <c r="C9363" s="2">
        <f>YEAR(Data!$D9363)</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row>
    <row r="9364" spans="1:22" ht="14.25" customHeight="1">
      <c r="A9364" s="2">
        <v>9363</v>
      </c>
      <c r="B9364" s="2" t="s">
        <v>10569</v>
      </c>
      <c r="C9364" s="2">
        <f>YEAR(Data!$D9364)</f>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13.020000000000001</v>
      </c>
      <c r="T9364" s="2">
        <v>7</v>
      </c>
      <c r="U9364" s="2">
        <v>0</v>
      </c>
      <c r="V9364" s="2">
        <v>0.3906000000000005</v>
      </c>
    </row>
    <row r="9365" spans="1:22" ht="14.25" customHeight="1">
      <c r="A9365" s="2">
        <v>9364</v>
      </c>
      <c r="B9365" s="2" t="s">
        <v>10569</v>
      </c>
      <c r="C9365" s="2">
        <f>YEAR(Data!$D9365)</f>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2">
        <v>6.4205999999999976</v>
      </c>
    </row>
    <row r="9366" spans="1:22" ht="14.25" customHeight="1">
      <c r="A9366" s="2">
        <v>9365</v>
      </c>
      <c r="B9366" s="2" t="s">
        <v>10569</v>
      </c>
      <c r="C9366" s="2">
        <f>YEAR(Data!$D9366)</f>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2">
        <v>7.1863999999999919</v>
      </c>
    </row>
    <row r="9367" spans="1:22" ht="14.25" customHeight="1">
      <c r="A9367" s="2">
        <v>9366</v>
      </c>
      <c r="B9367" s="2" t="s">
        <v>10570</v>
      </c>
      <c r="C9367" s="2">
        <f>YEAR(Data!$D9367)</f>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2">
        <v>5.6644000000000005</v>
      </c>
    </row>
    <row r="9368" spans="1:22" ht="14.25" customHeight="1">
      <c r="A9368" s="2">
        <v>9367</v>
      </c>
      <c r="B9368" s="2" t="s">
        <v>10571</v>
      </c>
      <c r="C9368" s="2">
        <f>YEAR(Data!$D9368)</f>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2">
        <v>25.679999999999996</v>
      </c>
    </row>
    <row r="9369" spans="1:22" ht="14.25" customHeight="1">
      <c r="A9369" s="2">
        <v>9368</v>
      </c>
      <c r="B9369" s="2" t="s">
        <v>10571</v>
      </c>
      <c r="C9369" s="2">
        <f>YEAR(Data!$D9369)</f>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2">
        <v>83.843999999999937</v>
      </c>
    </row>
    <row r="9370" spans="1:22" ht="14.25" customHeight="1">
      <c r="A9370" s="2">
        <v>9369</v>
      </c>
      <c r="B9370" s="2" t="s">
        <v>10572</v>
      </c>
      <c r="C9370" s="2">
        <f>YEAR(Data!$D9370)</f>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2">
        <v>18.211199999999998</v>
      </c>
    </row>
    <row r="9371" spans="1:22" ht="14.25" customHeight="1">
      <c r="A9371" s="2">
        <v>9370</v>
      </c>
      <c r="B9371" s="2" t="s">
        <v>10573</v>
      </c>
      <c r="C9371" s="2">
        <f>YEAR(Data!$D9371)</f>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272.96999999999997</v>
      </c>
      <c r="T9371" s="2">
        <v>3</v>
      </c>
      <c r="U9371" s="2">
        <v>0</v>
      </c>
      <c r="V9371" s="2">
        <v>43.675200000000018</v>
      </c>
    </row>
    <row r="9372" spans="1:22" ht="14.25" customHeight="1">
      <c r="A9372" s="2">
        <v>9371</v>
      </c>
      <c r="B9372" s="2" t="s">
        <v>10574</v>
      </c>
      <c r="C9372" s="2">
        <f>YEAR(Data!$D9372)</f>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41.568000000000005</v>
      </c>
      <c r="T9372" s="2">
        <v>4</v>
      </c>
      <c r="U9372" s="2">
        <v>0.2</v>
      </c>
      <c r="V9372" s="2">
        <v>-4.1568000000000023</v>
      </c>
    </row>
    <row r="9373" spans="1:22" ht="14.25" customHeight="1">
      <c r="A9373" s="2">
        <v>9372</v>
      </c>
      <c r="B9373" s="2" t="s">
        <v>10574</v>
      </c>
      <c r="C9373" s="2">
        <f>YEAR(Data!$D9373)</f>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-86.058600000000013</v>
      </c>
    </row>
    <row r="9374" spans="1:22" ht="14.25" customHeight="1">
      <c r="A9374" s="2">
        <v>9373</v>
      </c>
      <c r="B9374" s="2" t="s">
        <v>10574</v>
      </c>
      <c r="C9374" s="2">
        <f>YEAR(Data!$D9374)</f>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2">
        <v>2.9144999999999994</v>
      </c>
    </row>
    <row r="9375" spans="1:22" ht="14.25" customHeight="1">
      <c r="A9375" s="2">
        <v>9374</v>
      </c>
      <c r="B9375" s="2" t="s">
        <v>10575</v>
      </c>
      <c r="C9375" s="2">
        <f>YEAR(Data!$D9375)</f>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419.94399999999996</v>
      </c>
      <c r="T9375" s="2">
        <v>7</v>
      </c>
      <c r="U9375" s="2">
        <v>0.2</v>
      </c>
      <c r="V9375" s="2">
        <v>52.492999999999967</v>
      </c>
    </row>
    <row r="9376" spans="1:22" ht="14.25" customHeight="1">
      <c r="A9376" s="2">
        <v>9375</v>
      </c>
      <c r="B9376" s="2" t="s">
        <v>10576</v>
      </c>
      <c r="C9376" s="2">
        <f>YEAR(Data!$D9376)</f>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2">
        <v>15.958800000000004</v>
      </c>
    </row>
    <row r="9377" spans="1:22" ht="14.25" customHeight="1">
      <c r="A9377" s="2">
        <v>9376</v>
      </c>
      <c r="B9377" s="2" t="s">
        <v>10577</v>
      </c>
      <c r="C9377" s="2">
        <f>YEAR(Data!$D9377)</f>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2">
        <v>10.5</v>
      </c>
    </row>
    <row r="9378" spans="1:22" ht="14.25" customHeight="1">
      <c r="A9378" s="2">
        <v>9377</v>
      </c>
      <c r="B9378" s="2" t="s">
        <v>10578</v>
      </c>
      <c r="C9378" s="2">
        <f>YEAR(Data!$D9378)</f>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31.799999999999997</v>
      </c>
      <c r="T9378" s="2">
        <v>3</v>
      </c>
      <c r="U9378" s="2">
        <v>0</v>
      </c>
      <c r="V9378" s="2">
        <v>13.674000000000003</v>
      </c>
    </row>
    <row r="9379" spans="1:22" ht="14.25" customHeight="1">
      <c r="A9379" s="2">
        <v>9378</v>
      </c>
      <c r="B9379" s="2" t="s">
        <v>10580</v>
      </c>
      <c r="C9379" s="2">
        <f>YEAR(Data!$D9379)</f>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2">
        <v>8.465600000000002</v>
      </c>
    </row>
    <row r="9380" spans="1:22" ht="14.25" customHeight="1">
      <c r="A9380" s="2">
        <v>9379</v>
      </c>
      <c r="B9380" s="2" t="s">
        <v>10581</v>
      </c>
      <c r="C9380" s="2">
        <f>YEAR(Data!$D9380)</f>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2">
        <v>2.3868</v>
      </c>
    </row>
    <row r="9381" spans="1:22" ht="14.25" customHeight="1">
      <c r="A9381" s="2">
        <v>9380</v>
      </c>
      <c r="B9381" s="2" t="s">
        <v>10584</v>
      </c>
      <c r="C9381" s="2">
        <f>YEAR(Data!$D9381)</f>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2">
        <v>15.934799999999997</v>
      </c>
    </row>
    <row r="9382" spans="1:22" ht="14.25" customHeight="1">
      <c r="A9382" s="2">
        <v>9381</v>
      </c>
      <c r="B9382" s="2" t="s">
        <v>10584</v>
      </c>
      <c r="C9382" s="2">
        <f>YEAR(Data!$D9382)</f>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2">
        <v>6.4784000000000042</v>
      </c>
    </row>
    <row r="9383" spans="1:22" ht="14.25" customHeight="1">
      <c r="A9383" s="2">
        <v>9382</v>
      </c>
      <c r="B9383" s="2" t="s">
        <v>10584</v>
      </c>
      <c r="C9383" s="2">
        <f>YEAR(Data!$D9383)</f>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424.27200000000005</v>
      </c>
      <c r="T9383" s="2">
        <v>2</v>
      </c>
      <c r="U9383" s="2">
        <v>0.2</v>
      </c>
      <c r="V9383" s="2">
        <v>-10.60680000000005</v>
      </c>
    </row>
    <row r="9384" spans="1:22" ht="14.25" customHeight="1">
      <c r="A9384" s="2">
        <v>9383</v>
      </c>
      <c r="B9384" s="2" t="s">
        <v>10584</v>
      </c>
      <c r="C9384" s="2">
        <f>YEAR(Data!$D9384)</f>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2">
        <v>0.504</v>
      </c>
    </row>
    <row r="9385" spans="1:22" ht="14.25" customHeight="1">
      <c r="A9385" s="2">
        <v>9384</v>
      </c>
      <c r="B9385" s="2" t="s">
        <v>10584</v>
      </c>
      <c r="C9385" s="2">
        <f>YEAR(Data!$D9385)</f>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83.920000000000016</v>
      </c>
      <c r="T9385" s="2">
        <v>5</v>
      </c>
      <c r="U9385" s="2">
        <v>0.2</v>
      </c>
      <c r="V9385" s="2">
        <v>-1.049000000000003</v>
      </c>
    </row>
    <row r="9386" spans="1:22" ht="14.25" customHeight="1">
      <c r="A9386" s="2">
        <v>9385</v>
      </c>
      <c r="B9386" s="2" t="s">
        <v>10585</v>
      </c>
      <c r="C9386" s="2">
        <f>YEAR(Data!$D9386)</f>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2">
        <v>12.441600000000001</v>
      </c>
    </row>
    <row r="9387" spans="1:22" ht="14.25" customHeight="1">
      <c r="A9387" s="2">
        <v>9386</v>
      </c>
      <c r="B9387" s="2" t="s">
        <v>10586</v>
      </c>
      <c r="C9387" s="2">
        <f>YEAR(Data!$D9387)</f>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120.57600000000001</v>
      </c>
      <c r="T9387" s="2">
        <v>8</v>
      </c>
      <c r="U9387" s="2">
        <v>0.2</v>
      </c>
      <c r="V9387" s="2">
        <v>33.1584</v>
      </c>
    </row>
    <row r="9388" spans="1:22" ht="14.25" customHeight="1">
      <c r="A9388" s="2">
        <v>9387</v>
      </c>
      <c r="B9388" s="2" t="s">
        <v>10587</v>
      </c>
      <c r="C9388" s="2">
        <f>YEAR(Data!$D9388)</f>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2">
        <v>37.562399999999997</v>
      </c>
    </row>
    <row r="9389" spans="1:22" ht="14.25" customHeight="1">
      <c r="A9389" s="2">
        <v>9388</v>
      </c>
      <c r="B9389" s="2" t="s">
        <v>10587</v>
      </c>
      <c r="C9389" s="2">
        <f>YEAR(Data!$D9389)</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2">
        <v>5.7715999999999994</v>
      </c>
    </row>
    <row r="9390" spans="1:22" ht="14.25" customHeight="1">
      <c r="A9390" s="2">
        <v>9389</v>
      </c>
      <c r="B9390" s="2" t="s">
        <v>10587</v>
      </c>
      <c r="C9390" s="2">
        <f>YEAR(Data!$D9390)</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542.93999999999994</v>
      </c>
      <c r="T9390" s="2">
        <v>3</v>
      </c>
      <c r="U9390" s="2">
        <v>0</v>
      </c>
      <c r="V9390" s="2">
        <v>152.02319999999997</v>
      </c>
    </row>
    <row r="9391" spans="1:22" ht="14.25" customHeight="1">
      <c r="A9391" s="2">
        <v>9390</v>
      </c>
      <c r="B9391" s="2" t="s">
        <v>10587</v>
      </c>
      <c r="C9391" s="2">
        <f>YEAR(Data!$D9391)</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2">
        <v>0.95879999999999987</v>
      </c>
    </row>
    <row r="9392" spans="1:22" ht="14.25" customHeight="1">
      <c r="A9392" s="2">
        <v>9391</v>
      </c>
      <c r="B9392" s="2" t="s">
        <v>10588</v>
      </c>
      <c r="C9392" s="2">
        <f>YEAR(Data!$D9392)</f>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2">
        <v>14.307499999999997</v>
      </c>
    </row>
    <row r="9393" spans="1:22" ht="14.25" customHeight="1">
      <c r="A9393" s="2">
        <v>9392</v>
      </c>
      <c r="B9393" s="2" t="s">
        <v>10589</v>
      </c>
      <c r="C9393" s="2">
        <f>YEAR(Data!$D9393)</f>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7.9920000000000009</v>
      </c>
      <c r="T9393" s="2">
        <v>1</v>
      </c>
      <c r="U9393" s="2">
        <v>0.2</v>
      </c>
      <c r="V9393" s="2">
        <v>2.5973999999999995</v>
      </c>
    </row>
    <row r="9394" spans="1:22" ht="14.25" customHeight="1">
      <c r="A9394" s="2">
        <v>9393</v>
      </c>
      <c r="B9394" s="2" t="s">
        <v>10590</v>
      </c>
      <c r="C9394" s="2">
        <f>YEAR(Data!$D9394)</f>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2">
        <v>-29.116799999999955</v>
      </c>
    </row>
    <row r="9395" spans="1:22" ht="14.25" customHeight="1">
      <c r="A9395" s="2">
        <v>9394</v>
      </c>
      <c r="B9395" s="2" t="s">
        <v>10591</v>
      </c>
      <c r="C9395" s="2">
        <f>YEAR(Data!$D9395)</f>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629.94999999999993</v>
      </c>
      <c r="T9395" s="2">
        <v>5</v>
      </c>
      <c r="U9395" s="2">
        <v>0</v>
      </c>
      <c r="V9395" s="2">
        <v>157.48750000000001</v>
      </c>
    </row>
    <row r="9396" spans="1:22" ht="14.25" customHeight="1">
      <c r="A9396" s="2">
        <v>9395</v>
      </c>
      <c r="B9396" s="2" t="s">
        <v>10591</v>
      </c>
      <c r="C9396" s="2">
        <f>YEAR(Data!$D9396)</f>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2">
        <v>140.39599999999993</v>
      </c>
    </row>
    <row r="9397" spans="1:22" ht="14.25" customHeight="1">
      <c r="A9397" s="2">
        <v>9396</v>
      </c>
      <c r="B9397" s="2" t="s">
        <v>10591</v>
      </c>
      <c r="C9397" s="2">
        <f>YEAR(Data!$D9397)</f>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801.5680000000001</v>
      </c>
      <c r="T9397" s="2">
        <v>2</v>
      </c>
      <c r="U9397" s="2">
        <v>0.2</v>
      </c>
      <c r="V9397" s="2">
        <v>-10.019600000000054</v>
      </c>
    </row>
    <row r="9398" spans="1:22" ht="14.25" customHeight="1">
      <c r="A9398" s="2">
        <v>9397</v>
      </c>
      <c r="B9398" s="2" t="s">
        <v>10591</v>
      </c>
      <c r="C9398" s="2">
        <f>YEAR(Data!$D9398)</f>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2">
        <v>35.334599999999995</v>
      </c>
    </row>
    <row r="9399" spans="1:22" ht="14.25" customHeight="1">
      <c r="A9399" s="2">
        <v>9398</v>
      </c>
      <c r="B9399" s="2" t="s">
        <v>10591</v>
      </c>
      <c r="C9399" s="2">
        <f>YEAR(Data!$D9399)</f>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2">
        <v>8.0548000000000002</v>
      </c>
    </row>
    <row r="9400" spans="1:22" ht="14.25" customHeight="1">
      <c r="A9400" s="2">
        <v>9399</v>
      </c>
      <c r="B9400" s="2" t="s">
        <v>10591</v>
      </c>
      <c r="C9400" s="2">
        <f>YEAR(Data!$D9400)</f>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2">
        <v>661.45590000000004</v>
      </c>
    </row>
    <row r="9401" spans="1:22" ht="14.25" customHeight="1">
      <c r="A9401" s="2">
        <v>9400</v>
      </c>
      <c r="B9401" s="2" t="s">
        <v>10592</v>
      </c>
      <c r="C9401" s="2">
        <f>YEAR(Data!$D9401)</f>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14.111999999999998</v>
      </c>
      <c r="T9401" s="2">
        <v>6</v>
      </c>
      <c r="U9401" s="2">
        <v>0.2</v>
      </c>
      <c r="V9401" s="2">
        <v>1.2348000000000008</v>
      </c>
    </row>
    <row r="9402" spans="1:22" ht="14.25" customHeight="1">
      <c r="A9402" s="2">
        <v>9401</v>
      </c>
      <c r="B9402" s="2" t="s">
        <v>10596</v>
      </c>
      <c r="C9402" s="2">
        <f>YEAR(Data!$D9402)</f>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2">
        <v>14.6264</v>
      </c>
    </row>
    <row r="9403" spans="1:22" ht="14.25" customHeight="1">
      <c r="A9403" s="2">
        <v>9402</v>
      </c>
      <c r="B9403" s="2" t="s">
        <v>10597</v>
      </c>
      <c r="C9403" s="2">
        <f>YEAR(Data!$D9403)</f>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2">
        <v>0.96119999999999983</v>
      </c>
    </row>
    <row r="9404" spans="1:22" ht="14.25" customHeight="1">
      <c r="A9404" s="2">
        <v>9403</v>
      </c>
      <c r="B9404" s="2" t="s">
        <v>10598</v>
      </c>
      <c r="C9404" s="2">
        <f>YEAR(Data!$D9404)</f>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2">
        <v>-66.230199999999996</v>
      </c>
    </row>
    <row r="9405" spans="1:22" ht="14.25" customHeight="1">
      <c r="A9405" s="2">
        <v>9404</v>
      </c>
      <c r="B9405" s="2" t="s">
        <v>10598</v>
      </c>
      <c r="C9405" s="2">
        <f>YEAR(Data!$D9405)</f>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2">
        <v>286.38359999999989</v>
      </c>
    </row>
    <row r="9406" spans="1:22" ht="14.25" customHeight="1">
      <c r="A9406" s="2">
        <v>9405</v>
      </c>
      <c r="B9406" s="2" t="s">
        <v>10599</v>
      </c>
      <c r="C9406" s="2">
        <f>YEAR(Data!$D9406)</f>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2">
        <v>1.6829999999999994</v>
      </c>
    </row>
    <row r="9407" spans="1:22" ht="14.25" customHeight="1">
      <c r="A9407" s="2">
        <v>9406</v>
      </c>
      <c r="B9407" s="2" t="s">
        <v>10600</v>
      </c>
      <c r="C9407" s="2">
        <f>YEAR(Data!$D9407)</f>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2">
        <v>156.04699999999997</v>
      </c>
    </row>
    <row r="9408" spans="1:22" ht="14.25" customHeight="1">
      <c r="A9408" s="2">
        <v>9407</v>
      </c>
      <c r="B9408" s="2" t="s">
        <v>10600</v>
      </c>
      <c r="C9408" s="2">
        <f>YEAR(Data!$D9408)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2">
        <v>2.6399999999999997</v>
      </c>
    </row>
    <row r="9409" spans="1:22" ht="14.25" customHeight="1">
      <c r="A9409" s="2">
        <v>9408</v>
      </c>
      <c r="B9409" s="2" t="s">
        <v>10601</v>
      </c>
      <c r="C9409" s="2">
        <f>YEAR(Data!$D9409)</f>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2">
        <v>171.36000000000007</v>
      </c>
    </row>
    <row r="9410" spans="1:22" ht="14.25" customHeight="1">
      <c r="A9410" s="2">
        <v>9409</v>
      </c>
      <c r="B9410" s="2" t="s">
        <v>10601</v>
      </c>
      <c r="C9410" s="2">
        <f>YEAR(Data!$D9410)</f>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2">
        <v>3.9831000000000003</v>
      </c>
    </row>
    <row r="9411" spans="1:22" ht="14.25" customHeight="1">
      <c r="A9411" s="2">
        <v>9410</v>
      </c>
      <c r="B9411" s="2" t="s">
        <v>10602</v>
      </c>
      <c r="C9411" s="2">
        <f>YEAR(Data!$D9411)</f>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3.2730000000000006</v>
      </c>
      <c r="T9411" s="2">
        <v>1</v>
      </c>
      <c r="U9411" s="2">
        <v>0.7</v>
      </c>
      <c r="V9411" s="2">
        <v>-2.5092999999999996</v>
      </c>
    </row>
    <row r="9412" spans="1:22" ht="14.25" customHeight="1">
      <c r="A9412" s="2">
        <v>9411</v>
      </c>
      <c r="B9412" s="2" t="s">
        <v>10602</v>
      </c>
      <c r="C9412" s="2">
        <f>YEAR(Data!$D9412)</f>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2">
        <v>15.385999999999999</v>
      </c>
    </row>
    <row r="9413" spans="1:22" ht="14.25" customHeight="1">
      <c r="A9413" s="2">
        <v>9412</v>
      </c>
      <c r="B9413" s="2" t="s">
        <v>10603</v>
      </c>
      <c r="C9413" s="2">
        <f>YEAR(Data!$D9413)</f>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104.69600000000001</v>
      </c>
      <c r="T9413" s="2">
        <v>1</v>
      </c>
      <c r="U9413" s="2">
        <v>0.2</v>
      </c>
      <c r="V9413" s="2">
        <v>6.5434999999999981</v>
      </c>
    </row>
    <row r="9414" spans="1:22" ht="14.25" customHeight="1">
      <c r="A9414" s="2">
        <v>9413</v>
      </c>
      <c r="B9414" s="2" t="s">
        <v>10604</v>
      </c>
      <c r="C9414" s="2">
        <f>YEAR(Data!$D9414)</f>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2">
        <v>0</v>
      </c>
    </row>
    <row r="9415" spans="1:22" ht="14.25" customHeight="1">
      <c r="A9415" s="2">
        <v>9414</v>
      </c>
      <c r="B9415" s="2" t="s">
        <v>10605</v>
      </c>
      <c r="C9415" s="2">
        <f>YEAR(Data!$D9415)</f>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6.8159999999999981</v>
      </c>
      <c r="T9415" s="2">
        <v>2</v>
      </c>
      <c r="U9415" s="2">
        <v>0.8</v>
      </c>
      <c r="V9415" s="2">
        <v>-11.587200000000003</v>
      </c>
    </row>
    <row r="9416" spans="1:22" ht="14.25" customHeight="1">
      <c r="A9416" s="2">
        <v>9415</v>
      </c>
      <c r="B9416" s="2" t="s">
        <v>10606</v>
      </c>
      <c r="C9416" s="2">
        <f>YEAR(Data!$D9416)</f>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249.58400000000003</v>
      </c>
      <c r="T9416" s="2">
        <v>2</v>
      </c>
      <c r="U9416" s="2">
        <v>0.2</v>
      </c>
      <c r="V9416" s="2">
        <v>15.598999999999997</v>
      </c>
    </row>
    <row r="9417" spans="1:22" ht="14.25" customHeight="1">
      <c r="A9417" s="2">
        <v>9416</v>
      </c>
      <c r="B9417" s="2" t="s">
        <v>10606</v>
      </c>
      <c r="C9417" s="2">
        <f>YEAR(Data!$D9417)</f>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2">
        <v>8.7906000000000013</v>
      </c>
    </row>
    <row r="9418" spans="1:22" ht="14.25" customHeight="1">
      <c r="A9418" s="2">
        <v>9417</v>
      </c>
      <c r="B9418" s="2" t="s">
        <v>10606</v>
      </c>
      <c r="C9418" s="2">
        <f>YEAR(Data!$D9418)</f>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2">
        <v>3.2351999999999994</v>
      </c>
    </row>
    <row r="9419" spans="1:22" ht="14.25" customHeight="1">
      <c r="A9419" s="2">
        <v>9418</v>
      </c>
      <c r="B9419" s="2" t="s">
        <v>10607</v>
      </c>
      <c r="C9419" s="2">
        <f>YEAR(Data!$D9419)</f>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10.368000000000002</v>
      </c>
      <c r="T9419" s="2">
        <v>2</v>
      </c>
      <c r="U9419" s="2">
        <v>0.2</v>
      </c>
      <c r="V9419" s="2">
        <v>3.6288</v>
      </c>
    </row>
    <row r="9420" spans="1:22" ht="14.25" customHeight="1">
      <c r="A9420" s="2">
        <v>9419</v>
      </c>
      <c r="B9420" s="2" t="s">
        <v>10607</v>
      </c>
      <c r="C9420" s="2">
        <f>YEAR(Data!$D9420)</f>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11.952000000000002</v>
      </c>
      <c r="T9420" s="2">
        <v>3</v>
      </c>
      <c r="U9420" s="2">
        <v>0.2</v>
      </c>
      <c r="V9420" s="2">
        <v>4.0338000000000003</v>
      </c>
    </row>
    <row r="9421" spans="1:22" ht="14.25" customHeight="1">
      <c r="A9421" s="2">
        <v>9420</v>
      </c>
      <c r="B9421" s="2" t="s">
        <v>10608</v>
      </c>
      <c r="C9421" s="2">
        <f>YEAR(Data!$D9421)</f>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15.223999999999997</v>
      </c>
      <c r="T9421" s="2">
        <v>2</v>
      </c>
      <c r="U9421" s="2">
        <v>0.8</v>
      </c>
      <c r="V9421" s="2">
        <v>-38.821200000000012</v>
      </c>
    </row>
    <row r="9422" spans="1:22" ht="14.25" customHeight="1">
      <c r="A9422" s="2">
        <v>9421</v>
      </c>
      <c r="B9422" s="2" t="s">
        <v>10608</v>
      </c>
      <c r="C9422" s="2">
        <f>YEAR(Data!$D9422)</f>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21.983999999999995</v>
      </c>
      <c r="T9422" s="2">
        <v>6</v>
      </c>
      <c r="U9422" s="2">
        <v>0.8</v>
      </c>
      <c r="V9422" s="2">
        <v>-56.059200000000011</v>
      </c>
    </row>
    <row r="9423" spans="1:22" ht="14.25" customHeight="1">
      <c r="A9423" s="2">
        <v>9422</v>
      </c>
      <c r="B9423" s="2" t="s">
        <v>10609</v>
      </c>
      <c r="C9423" s="2">
        <f>YEAR(Data!$D9423)</f>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2">
        <v>60.475200000000058</v>
      </c>
    </row>
    <row r="9424" spans="1:22" ht="14.25" customHeight="1">
      <c r="A9424" s="2">
        <v>9423</v>
      </c>
      <c r="B9424" s="2" t="s">
        <v>10609</v>
      </c>
      <c r="C9424" s="2">
        <f>YEAR(Data!$D9424)</f>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2">
        <v>11.802999999999999</v>
      </c>
    </row>
    <row r="9425" spans="1:22" ht="14.25" customHeight="1">
      <c r="A9425" s="2">
        <v>9424</v>
      </c>
      <c r="B9425" s="2" t="s">
        <v>10609</v>
      </c>
      <c r="C9425" s="2">
        <f>YEAR(Data!$D9425)</f>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2">
        <v>37.796999999999997</v>
      </c>
    </row>
    <row r="9426" spans="1:22" ht="14.25" customHeight="1">
      <c r="A9426" s="2">
        <v>9425</v>
      </c>
      <c r="B9426" s="2" t="s">
        <v>10609</v>
      </c>
      <c r="C9426" s="2">
        <f>YEAR(Data!$D9426)</f>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4.9500000000000011</v>
      </c>
    </row>
    <row r="9427" spans="1:22" ht="14.25" customHeight="1">
      <c r="A9427" s="2">
        <v>9426</v>
      </c>
      <c r="B9427" s="2" t="s">
        <v>10610</v>
      </c>
      <c r="C9427" s="2">
        <f>YEAR(Data!$D9427)</f>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3785.2920000000004</v>
      </c>
      <c r="T9427" s="2">
        <v>6</v>
      </c>
      <c r="U9427" s="2">
        <v>0.1</v>
      </c>
      <c r="V9427" s="2">
        <v>420.58800000000019</v>
      </c>
    </row>
    <row r="9428" spans="1:22" ht="14.25" customHeight="1">
      <c r="A9428" s="2">
        <v>9427</v>
      </c>
      <c r="B9428" s="2" t="s">
        <v>10611</v>
      </c>
      <c r="C9428" s="2">
        <f>YEAR(Data!$D9428)</f>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2">
        <v>13.452000000000002</v>
      </c>
    </row>
    <row r="9429" spans="1:22" ht="14.25" customHeight="1">
      <c r="A9429" s="2">
        <v>9428</v>
      </c>
      <c r="B9429" s="2" t="s">
        <v>10612</v>
      </c>
      <c r="C9429" s="2">
        <f>YEAR(Data!$D9429)</f>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199.89999999999998</v>
      </c>
      <c r="T9429" s="2">
        <v>5</v>
      </c>
      <c r="U9429" s="2">
        <v>0</v>
      </c>
      <c r="V9429" s="2">
        <v>39.97999999999999</v>
      </c>
    </row>
    <row r="9430" spans="1:22" ht="14.25" customHeight="1">
      <c r="A9430" s="2">
        <v>9429</v>
      </c>
      <c r="B9430" s="2" t="s">
        <v>10613</v>
      </c>
      <c r="C9430" s="2">
        <f>YEAR(Data!$D9430)</f>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1212.9599999999998</v>
      </c>
      <c r="T9430" s="2">
        <v>8</v>
      </c>
      <c r="U9430" s="2">
        <v>0.3</v>
      </c>
      <c r="V9430" s="2">
        <v>-69.311999999999898</v>
      </c>
    </row>
    <row r="9431" spans="1:22" ht="14.25" customHeight="1">
      <c r="A9431" s="2">
        <v>9430</v>
      </c>
      <c r="B9431" s="2" t="s">
        <v>10614</v>
      </c>
      <c r="C9431" s="2">
        <f>YEAR(Data!$D9431)</f>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2">
        <v>82.496999999999957</v>
      </c>
    </row>
    <row r="9432" spans="1:22" ht="14.25" customHeight="1">
      <c r="A9432" s="2">
        <v>9431</v>
      </c>
      <c r="B9432" s="2" t="s">
        <v>10614</v>
      </c>
      <c r="C9432" s="2">
        <f>YEAR(Data!$D9432)</f>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103.48100000000001</v>
      </c>
      <c r="T9432" s="2">
        <v>1</v>
      </c>
      <c r="U9432" s="2">
        <v>0.3</v>
      </c>
      <c r="V9432" s="2">
        <v>-16.261300000000006</v>
      </c>
    </row>
    <row r="9433" spans="1:22" ht="14.25" customHeight="1">
      <c r="A9433" s="2">
        <v>9432</v>
      </c>
      <c r="B9433" s="2" t="s">
        <v>10615</v>
      </c>
      <c r="C9433" s="2">
        <f>YEAR(Data!$D9433)</f>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2">
        <v>1.9925999999999999</v>
      </c>
    </row>
    <row r="9434" spans="1:22" ht="14.25" customHeight="1">
      <c r="A9434" s="2">
        <v>9433</v>
      </c>
      <c r="B9434" s="2" t="s">
        <v>10616</v>
      </c>
      <c r="C9434" s="2">
        <f>YEAR(Data!$D9434)</f>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30.080000000000002</v>
      </c>
      <c r="T9434" s="2">
        <v>2</v>
      </c>
      <c r="U9434" s="2">
        <v>0.2</v>
      </c>
      <c r="V9434" s="2">
        <v>-5.2640000000000002</v>
      </c>
    </row>
    <row r="9435" spans="1:22" ht="14.25" customHeight="1">
      <c r="A9435" s="2">
        <v>9434</v>
      </c>
      <c r="B9435" s="2" t="s">
        <v>10616</v>
      </c>
      <c r="C9435" s="2">
        <f>YEAR(Data!$D9435)</f>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36.288000000000011</v>
      </c>
      <c r="T9435" s="2">
        <v>7</v>
      </c>
      <c r="U9435" s="2">
        <v>0.2</v>
      </c>
      <c r="V9435" s="2">
        <v>12.700800000000001</v>
      </c>
    </row>
    <row r="9436" spans="1:22" ht="14.25" customHeight="1">
      <c r="A9436" s="2">
        <v>9435</v>
      </c>
      <c r="B9436" s="2" t="s">
        <v>10616</v>
      </c>
      <c r="C9436" s="2">
        <f>YEAR(Data!$D9436)</f>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10.272000000000002</v>
      </c>
      <c r="T9436" s="2">
        <v>3</v>
      </c>
      <c r="U9436" s="2">
        <v>0.2</v>
      </c>
      <c r="V9436" s="2">
        <v>1.1555999999999984</v>
      </c>
    </row>
    <row r="9437" spans="1:22" ht="14.25" customHeight="1">
      <c r="A9437" s="2">
        <v>9436</v>
      </c>
      <c r="B9437" s="2" t="s">
        <v>10616</v>
      </c>
      <c r="C9437" s="2">
        <f>YEAR(Data!$D9437)</f>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2">
        <v>-31.600000000000037</v>
      </c>
    </row>
    <row r="9438" spans="1:22" ht="14.25" customHeight="1">
      <c r="A9438" s="2">
        <v>9437</v>
      </c>
      <c r="B9438" s="2" t="s">
        <v>10617</v>
      </c>
      <c r="C9438" s="2">
        <f>YEAR(Data!$D9438)</f>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2.9460000000000006</v>
      </c>
      <c r="T9438" s="2">
        <v>2</v>
      </c>
      <c r="U9438" s="2">
        <v>0.7</v>
      </c>
      <c r="V9438" s="2">
        <v>-2.0621999999999998</v>
      </c>
    </row>
    <row r="9439" spans="1:22" ht="14.25" customHeight="1">
      <c r="A9439" s="2">
        <v>9438</v>
      </c>
      <c r="B9439" s="2" t="s">
        <v>10618</v>
      </c>
      <c r="C9439" s="2">
        <f>YEAR(Data!$D9439)</f>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2">
        <v>6.2208000000000006</v>
      </c>
    </row>
    <row r="9440" spans="1:22" ht="14.25" customHeight="1">
      <c r="A9440" s="2">
        <v>9439</v>
      </c>
      <c r="B9440" s="2" t="s">
        <v>10619</v>
      </c>
      <c r="C9440" s="2">
        <f>YEAR(Data!$D9440)</f>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285.57599999999996</v>
      </c>
      <c r="T9440" s="2">
        <v>4</v>
      </c>
      <c r="U9440" s="2">
        <v>0.4</v>
      </c>
      <c r="V9440" s="2">
        <v>-57.115200000000016</v>
      </c>
    </row>
    <row r="9441" spans="1:22" ht="14.25" customHeight="1">
      <c r="A9441" s="2">
        <v>9440</v>
      </c>
      <c r="B9441" s="2" t="s">
        <v>10620</v>
      </c>
      <c r="C9441" s="2">
        <f>YEAR(Data!$D9441)</f>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22.240000000000002</v>
      </c>
      <c r="T9441" s="2">
        <v>2</v>
      </c>
      <c r="U9441" s="2">
        <v>0.2</v>
      </c>
      <c r="V9441" s="2">
        <v>2.5019999999999971</v>
      </c>
    </row>
    <row r="9442" spans="1:22" ht="14.25" customHeight="1">
      <c r="A9442" s="2">
        <v>9441</v>
      </c>
      <c r="B9442" s="2" t="s">
        <v>10621</v>
      </c>
      <c r="C9442" s="2">
        <f>YEAR(Data!$D9442)</f>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2">
        <v>6.7251999999999992</v>
      </c>
    </row>
    <row r="9443" spans="1:22" ht="14.25" customHeight="1">
      <c r="A9443" s="2">
        <v>9442</v>
      </c>
      <c r="B9443" s="2" t="s">
        <v>10622</v>
      </c>
      <c r="C9443" s="2">
        <f>YEAR(Data!$D9443)</f>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2">
        <v>6.0449999999999946</v>
      </c>
    </row>
    <row r="9444" spans="1:22" ht="14.25" customHeight="1">
      <c r="A9444" s="2">
        <v>9443</v>
      </c>
      <c r="B9444" s="2" t="s">
        <v>10625</v>
      </c>
      <c r="C9444" s="2">
        <f>YEAR(Data!$D9444)</f>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2">
        <v>1.2192000000000007</v>
      </c>
    </row>
    <row r="9445" spans="1:22" ht="14.25" customHeight="1">
      <c r="A9445" s="2">
        <v>9444</v>
      </c>
      <c r="B9445" s="2" t="s">
        <v>10625</v>
      </c>
      <c r="C9445" s="2">
        <f>YEAR(Data!$D9445)</f>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219.18400000000003</v>
      </c>
      <c r="T9445" s="2">
        <v>2</v>
      </c>
      <c r="U9445" s="2">
        <v>0.2</v>
      </c>
      <c r="V9445" s="2">
        <v>19.178600000000003</v>
      </c>
    </row>
    <row r="9446" spans="1:22" ht="14.25" customHeight="1">
      <c r="A9446" s="2">
        <v>9445</v>
      </c>
      <c r="B9446" s="2" t="s">
        <v>10626</v>
      </c>
      <c r="C9446" s="2">
        <f>YEAR(Data!$D9446)</f>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2">
        <v>34.741999999999997</v>
      </c>
    </row>
    <row r="9447" spans="1:22" ht="14.25" customHeight="1">
      <c r="A9447" s="2">
        <v>9446</v>
      </c>
      <c r="B9447" s="2" t="s">
        <v>10627</v>
      </c>
      <c r="C9447" s="2">
        <f>YEAR(Data!$D9447)</f>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2">
        <v>5.6993999999999998</v>
      </c>
    </row>
    <row r="9448" spans="1:22" ht="14.25" customHeight="1">
      <c r="A9448" s="2">
        <v>9447</v>
      </c>
      <c r="B9448" s="2" t="s">
        <v>10628</v>
      </c>
      <c r="C9448" s="2">
        <f>YEAR(Data!$D9448)</f>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2">
        <v>16.146000000000001</v>
      </c>
    </row>
    <row r="9449" spans="1:22" ht="14.25" customHeight="1">
      <c r="A9449" s="2">
        <v>9448</v>
      </c>
      <c r="B9449" s="2" t="s">
        <v>10629</v>
      </c>
      <c r="C9449" s="2">
        <f>YEAR(Data!$D9449)</f>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477.29999999999995</v>
      </c>
      <c r="T9449" s="2">
        <v>5</v>
      </c>
      <c r="U9449" s="2">
        <v>0</v>
      </c>
      <c r="V9449" s="2">
        <v>138.41699999999997</v>
      </c>
    </row>
    <row r="9450" spans="1:22" ht="14.25" customHeight="1">
      <c r="A9450" s="2">
        <v>9449</v>
      </c>
      <c r="B9450" s="2" t="s">
        <v>10630</v>
      </c>
      <c r="C9450" s="2">
        <f>YEAR(Data!$D9450)</f>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2">
        <v>5.9135999999999997</v>
      </c>
    </row>
    <row r="9451" spans="1:22" ht="14.25" customHeight="1">
      <c r="A9451" s="2">
        <v>9450</v>
      </c>
      <c r="B9451" s="2" t="s">
        <v>10631</v>
      </c>
      <c r="C9451" s="2">
        <f>YEAR(Data!$D9451)</f>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2">
        <v>3.0127999999999995</v>
      </c>
    </row>
    <row r="9452" spans="1:22" ht="14.25" customHeight="1">
      <c r="A9452" s="2">
        <v>9451</v>
      </c>
      <c r="B9452" s="2" t="s">
        <v>10632</v>
      </c>
      <c r="C9452" s="2">
        <f>YEAR(Data!$D9452)</f>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2">
        <v>5.4503999999999913</v>
      </c>
    </row>
    <row r="9453" spans="1:22" ht="14.25" customHeight="1">
      <c r="A9453" s="2">
        <v>9452</v>
      </c>
      <c r="B9453" s="2" t="s">
        <v>10633</v>
      </c>
      <c r="C9453" s="2">
        <f>YEAR(Data!$D9453)</f>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186.14999999999998</v>
      </c>
      <c r="T9453" s="2">
        <v>3</v>
      </c>
      <c r="U9453" s="2">
        <v>0</v>
      </c>
      <c r="V9453" s="2">
        <v>55.844999999999985</v>
      </c>
    </row>
    <row r="9454" spans="1:22" ht="14.25" customHeight="1">
      <c r="A9454" s="2">
        <v>9453</v>
      </c>
      <c r="B9454" s="2" t="s">
        <v>10633</v>
      </c>
      <c r="C9454" s="2">
        <f>YEAR(Data!$D9454)</f>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2">
        <v>26.582399999999986</v>
      </c>
    </row>
    <row r="9455" spans="1:22" ht="14.25" customHeight="1">
      <c r="A9455" s="2">
        <v>9454</v>
      </c>
      <c r="B9455" s="2" t="s">
        <v>10633</v>
      </c>
      <c r="C9455" s="2">
        <f>YEAR(Data!$D9455)</f>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2">
        <v>13.685099999999995</v>
      </c>
    </row>
    <row r="9456" spans="1:22" ht="14.25" customHeight="1">
      <c r="A9456" s="2">
        <v>9455</v>
      </c>
      <c r="B9456" s="2" t="s">
        <v>10633</v>
      </c>
      <c r="C9456" s="2">
        <f>YEAR(Data!$D9456)</f>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2">
        <v>-8.2763999999999971</v>
      </c>
    </row>
    <row r="9457" spans="1:22" ht="14.25" customHeight="1">
      <c r="A9457" s="2">
        <v>9456</v>
      </c>
      <c r="B9457" s="2" t="s">
        <v>10634</v>
      </c>
      <c r="C9457" s="2">
        <f>YEAR(Data!$D9457)</f>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2">
        <v>-1.8294999999999959</v>
      </c>
    </row>
    <row r="9458" spans="1:22" ht="14.25" customHeight="1">
      <c r="A9458" s="2">
        <v>9457</v>
      </c>
      <c r="B9458" s="2" t="s">
        <v>10637</v>
      </c>
      <c r="C9458" s="2">
        <f>YEAR(Data!$D9458)</f>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2">
        <v>0.33989999999999654</v>
      </c>
    </row>
    <row r="9459" spans="1:22" ht="14.25" customHeight="1">
      <c r="A9459" s="2">
        <v>9458</v>
      </c>
      <c r="B9459" s="2" t="s">
        <v>10637</v>
      </c>
      <c r="C9459" s="2">
        <f>YEAR(Data!$D9459)</f>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12.059999999999999</v>
      </c>
      <c r="T9459" s="2">
        <v>5</v>
      </c>
      <c r="U9459" s="2">
        <v>0.7</v>
      </c>
      <c r="V9459" s="2">
        <v>-10.050000000000001</v>
      </c>
    </row>
    <row r="9460" spans="1:22" ht="14.25" customHeight="1">
      <c r="A9460" s="2">
        <v>9459</v>
      </c>
      <c r="B9460" s="2" t="s">
        <v>10640</v>
      </c>
      <c r="C9460" s="2">
        <f>YEAR(Data!$D9460)</f>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144.60000000000002</v>
      </c>
      <c r="T9460" s="2">
        <v>3</v>
      </c>
      <c r="U9460" s="2">
        <v>0</v>
      </c>
      <c r="V9460" s="2">
        <v>41.933999999999983</v>
      </c>
    </row>
    <row r="9461" spans="1:22" ht="14.25" customHeight="1">
      <c r="A9461" s="2">
        <v>9460</v>
      </c>
      <c r="B9461" s="2" t="s">
        <v>10640</v>
      </c>
      <c r="C9461" s="2">
        <f>YEAR(Data!$D9461)</f>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15.991999999999999</v>
      </c>
      <c r="T9461" s="2">
        <v>1</v>
      </c>
      <c r="U9461" s="2">
        <v>0.2</v>
      </c>
      <c r="V9461" s="2">
        <v>-2.9985000000000022</v>
      </c>
    </row>
    <row r="9462" spans="1:22" ht="14.25" customHeight="1">
      <c r="A9462" s="2">
        <v>9461</v>
      </c>
      <c r="B9462" s="2" t="s">
        <v>10641</v>
      </c>
      <c r="C9462" s="2">
        <f>YEAR(Data!$D9462)</f>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2">
        <v>17.22</v>
      </c>
    </row>
    <row r="9463" spans="1:22" ht="14.25" customHeight="1">
      <c r="A9463" s="2">
        <v>9462</v>
      </c>
      <c r="B9463" s="2" t="s">
        <v>10642</v>
      </c>
      <c r="C9463" s="2">
        <f>YEAR(Data!$D9463)</f>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2">
        <v>20.097000000000008</v>
      </c>
    </row>
    <row r="9464" spans="1:22" ht="14.25" customHeight="1">
      <c r="A9464" s="2">
        <v>9463</v>
      </c>
      <c r="B9464" s="2" t="s">
        <v>10643</v>
      </c>
      <c r="C9464" s="2">
        <f>YEAR(Data!$D9464)</f>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2">
        <v>168.47040000000004</v>
      </c>
    </row>
    <row r="9465" spans="1:22" ht="14.25" customHeight="1">
      <c r="A9465" s="2">
        <v>9464</v>
      </c>
      <c r="B9465" s="2" t="s">
        <v>10644</v>
      </c>
      <c r="C9465" s="2">
        <f>YEAR(Data!$D9465)</f>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19.456000000000003</v>
      </c>
      <c r="T9465" s="2">
        <v>4</v>
      </c>
      <c r="U9465" s="2">
        <v>0.2</v>
      </c>
      <c r="V9465" s="2">
        <v>3.4047999999999981</v>
      </c>
    </row>
    <row r="9466" spans="1:22" ht="14.25" customHeight="1">
      <c r="A9466" s="2">
        <v>9465</v>
      </c>
      <c r="B9466" s="2" t="s">
        <v>10645</v>
      </c>
      <c r="C9466" s="2">
        <f>YEAR(Data!$D9466)</f>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2">
        <v>7.9487999999999985</v>
      </c>
    </row>
    <row r="9467" spans="1:22" ht="14.25" customHeight="1">
      <c r="A9467" s="2">
        <v>9466</v>
      </c>
      <c r="B9467" s="2" t="s">
        <v>10646</v>
      </c>
      <c r="C9467" s="2">
        <f>YEAR(Data!$D9467)</f>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2">
        <v>1.597999999999999</v>
      </c>
    </row>
    <row r="9468" spans="1:22" ht="14.25" customHeight="1">
      <c r="A9468" s="2">
        <v>9467</v>
      </c>
      <c r="B9468" s="2" t="s">
        <v>10647</v>
      </c>
      <c r="C9468" s="2">
        <f>YEAR(Data!$D9468)</f>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164.68800000000002</v>
      </c>
      <c r="T9468" s="2">
        <v>6</v>
      </c>
      <c r="U9468" s="2">
        <v>0.2</v>
      </c>
      <c r="V9468" s="2">
        <v>55.582200000000007</v>
      </c>
    </row>
    <row r="9469" spans="1:22" ht="14.25" customHeight="1">
      <c r="A9469" s="2">
        <v>9468</v>
      </c>
      <c r="B9469" s="2" t="s">
        <v>10647</v>
      </c>
      <c r="C9469" s="2">
        <f>YEAR(Data!$D9469)</f>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2">
        <v>-66.599999999999994</v>
      </c>
    </row>
    <row r="9470" spans="1:22" ht="14.25" customHeight="1">
      <c r="A9470" s="2">
        <v>9469</v>
      </c>
      <c r="B9470" s="2" t="s">
        <v>10647</v>
      </c>
      <c r="C9470" s="2">
        <f>YEAR(Data!$D9470)</f>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2">
        <v>6.2208000000000006</v>
      </c>
    </row>
    <row r="9471" spans="1:22" ht="14.25" customHeight="1">
      <c r="A9471" s="2">
        <v>9470</v>
      </c>
      <c r="B9471" s="2" t="s">
        <v>10647</v>
      </c>
      <c r="C9471" s="2">
        <f>YEAR(Data!$D9471)</f>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2">
        <v>53.260799999999996</v>
      </c>
    </row>
    <row r="9472" spans="1:22" ht="14.25" customHeight="1">
      <c r="A9472" s="2">
        <v>9471</v>
      </c>
      <c r="B9472" s="2" t="s">
        <v>10647</v>
      </c>
      <c r="C9472" s="2">
        <f>YEAR(Data!$D9472)</f>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2">
        <v>3.9991999999999877</v>
      </c>
    </row>
    <row r="9473" spans="1:22" ht="14.25" customHeight="1">
      <c r="A9473" s="2">
        <v>9472</v>
      </c>
      <c r="B9473" s="2" t="s">
        <v>10647</v>
      </c>
      <c r="C9473" s="2">
        <f>YEAR(Data!$D9473)</f>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2">
        <v>3.7127999999999997</v>
      </c>
    </row>
    <row r="9474" spans="1:22" ht="14.25" customHeight="1">
      <c r="A9474" s="2">
        <v>9473</v>
      </c>
      <c r="B9474" s="2" t="s">
        <v>10647</v>
      </c>
      <c r="C9474" s="2">
        <f>YEAR(Data!$D9474)</f>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128.12400000000002</v>
      </c>
      <c r="T9474" s="2">
        <v>2</v>
      </c>
      <c r="U9474" s="2">
        <v>0.1</v>
      </c>
      <c r="V9474" s="2">
        <v>24.2012</v>
      </c>
    </row>
    <row r="9475" spans="1:22" ht="14.25" customHeight="1">
      <c r="A9475" s="2">
        <v>9474</v>
      </c>
      <c r="B9475" s="2" t="s">
        <v>10647</v>
      </c>
      <c r="C9475" s="2">
        <f>YEAR(Data!$D9475)</f>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2">
        <v>38.532000000000004</v>
      </c>
    </row>
    <row r="9476" spans="1:22" ht="14.25" customHeight="1">
      <c r="A9476" s="2">
        <v>9475</v>
      </c>
      <c r="B9476" s="2" t="s">
        <v>10648</v>
      </c>
      <c r="C9476" s="2">
        <f>YEAR(Data!$D9476)</f>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2">
        <v>1.9925999999999999</v>
      </c>
    </row>
    <row r="9477" spans="1:22" ht="14.25" customHeight="1">
      <c r="A9477" s="2">
        <v>9476</v>
      </c>
      <c r="B9477" s="2" t="s">
        <v>10648</v>
      </c>
      <c r="C9477" s="2">
        <f>YEAR(Data!$D9477)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173.48800000000003</v>
      </c>
      <c r="T9477" s="2">
        <v>7</v>
      </c>
      <c r="U9477" s="2">
        <v>0.2</v>
      </c>
      <c r="V9477" s="2">
        <v>54.214999999999982</v>
      </c>
    </row>
    <row r="9478" spans="1:22" ht="14.25" customHeight="1">
      <c r="A9478" s="2">
        <v>9477</v>
      </c>
      <c r="B9478" s="2" t="s">
        <v>10648</v>
      </c>
      <c r="C9478" s="2">
        <f>YEAR(Data!$D9478)</f>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2">
        <v>-61.872</v>
      </c>
    </row>
    <row r="9479" spans="1:22" ht="14.25" customHeight="1">
      <c r="A9479" s="2">
        <v>9478</v>
      </c>
      <c r="B9479" s="2" t="s">
        <v>10648</v>
      </c>
      <c r="C9479" s="2">
        <f>YEAR(Data!$D9479)</f>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3.5639999999999992</v>
      </c>
      <c r="T9479" s="2">
        <v>3</v>
      </c>
      <c r="U9479" s="2">
        <v>0.8</v>
      </c>
      <c r="V9479" s="2">
        <v>-6.2370000000000019</v>
      </c>
    </row>
    <row r="9480" spans="1:22" ht="14.25" customHeight="1">
      <c r="A9480" s="2">
        <v>9479</v>
      </c>
      <c r="B9480" s="2" t="s">
        <v>10649</v>
      </c>
      <c r="C9480" s="2">
        <f>YEAR(Data!$D9480)</f>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2">
        <v>4.1124999999999998</v>
      </c>
    </row>
    <row r="9481" spans="1:22" ht="14.25" customHeight="1">
      <c r="A9481" s="2">
        <v>9480</v>
      </c>
      <c r="B9481" s="2" t="s">
        <v>10649</v>
      </c>
      <c r="C9481" s="2">
        <f>YEAR(Data!$D9481)</f>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3.8279999999999994</v>
      </c>
      <c r="T9481" s="2">
        <v>3</v>
      </c>
      <c r="U9481" s="2">
        <v>0.8</v>
      </c>
      <c r="V9481" s="2">
        <v>-6.5076000000000018</v>
      </c>
    </row>
    <row r="9482" spans="1:22" ht="14.25" customHeight="1">
      <c r="A9482" s="2">
        <v>9481</v>
      </c>
      <c r="B9482" s="2" t="s">
        <v>10649</v>
      </c>
      <c r="C9482" s="2">
        <f>YEAR(Data!$D9482)</f>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304.98999999999995</v>
      </c>
      <c r="T9482" s="2">
        <v>5</v>
      </c>
      <c r="U9482" s="2">
        <v>0.8</v>
      </c>
      <c r="V9482" s="2">
        <v>-533.73250000000007</v>
      </c>
    </row>
    <row r="9483" spans="1:22" ht="14.25" customHeight="1">
      <c r="A9483" s="2">
        <v>9482</v>
      </c>
      <c r="B9483" s="2" t="s">
        <v>10651</v>
      </c>
      <c r="C9483" s="2">
        <f>YEAR(Data!$D9483)</f>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2">
        <v>1.8160000000000016</v>
      </c>
    </row>
    <row r="9484" spans="1:22" ht="14.25" customHeight="1">
      <c r="A9484" s="2">
        <v>9483</v>
      </c>
      <c r="B9484" s="2" t="s">
        <v>10652</v>
      </c>
      <c r="C9484" s="2">
        <f>YEAR(Data!$D9484)</f>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319.98400000000004</v>
      </c>
      <c r="T9484" s="2">
        <v>2</v>
      </c>
      <c r="U9484" s="2">
        <v>0.2</v>
      </c>
      <c r="V9484" s="2">
        <v>91.995400000000018</v>
      </c>
    </row>
    <row r="9485" spans="1:22" ht="14.25" customHeight="1">
      <c r="A9485" s="2">
        <v>9484</v>
      </c>
      <c r="B9485" s="2" t="s">
        <v>10653</v>
      </c>
      <c r="C9485" s="2">
        <f>YEAR(Data!$D9485)</f>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2">
        <v>6.4943999999999988</v>
      </c>
    </row>
    <row r="9486" spans="1:22" ht="14.25" customHeight="1">
      <c r="A9486" s="2">
        <v>9485</v>
      </c>
      <c r="B9486" s="2" t="s">
        <v>10654</v>
      </c>
      <c r="C9486" s="2">
        <f>YEAR(Data!$D9486)</f>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781.86399999999992</v>
      </c>
      <c r="T9486" s="2">
        <v>10</v>
      </c>
      <c r="U9486" s="2">
        <v>0.32</v>
      </c>
      <c r="V9486" s="2">
        <v>-137.97600000000008</v>
      </c>
    </row>
    <row r="9487" spans="1:22" ht="14.25" customHeight="1">
      <c r="A9487" s="2">
        <v>9486</v>
      </c>
      <c r="B9487" s="2" t="s">
        <v>10654</v>
      </c>
      <c r="C9487" s="2">
        <f>YEAR(Data!$D9487)</f>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30.816000000000003</v>
      </c>
      <c r="T9487" s="2">
        <v>9</v>
      </c>
      <c r="U9487" s="2">
        <v>0.2</v>
      </c>
      <c r="V9487" s="2">
        <v>9.6299999999999955</v>
      </c>
    </row>
    <row r="9488" spans="1:22" ht="14.25" customHeight="1">
      <c r="A9488" s="2">
        <v>9487</v>
      </c>
      <c r="B9488" s="2" t="s">
        <v>10655</v>
      </c>
      <c r="C9488" s="2">
        <f>YEAR(Data!$D9488)</f>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673.34399999999994</v>
      </c>
      <c r="T9488" s="2">
        <v>3</v>
      </c>
      <c r="U9488" s="2">
        <v>0.3</v>
      </c>
      <c r="V9488" s="2">
        <v>-76.953599999999994</v>
      </c>
    </row>
    <row r="9489" spans="1:22" ht="14.25" customHeight="1">
      <c r="A9489" s="2">
        <v>9488</v>
      </c>
      <c r="B9489" s="2" t="s">
        <v>10656</v>
      </c>
      <c r="C9489" s="2">
        <f>YEAR(Data!$D9489)</f>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6.5400000000000009</v>
      </c>
      <c r="T9489" s="2">
        <v>3</v>
      </c>
      <c r="U9489" s="2">
        <v>0</v>
      </c>
      <c r="V9489" s="2">
        <v>2.1581999999999999</v>
      </c>
    </row>
    <row r="9490" spans="1:22" ht="14.25" customHeight="1">
      <c r="A9490" s="2">
        <v>9489</v>
      </c>
      <c r="B9490" s="2" t="s">
        <v>10657</v>
      </c>
      <c r="C9490" s="2">
        <f>YEAR(Data!$D9490)</f>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572.80000000000007</v>
      </c>
      <c r="T9490" s="2">
        <v>2</v>
      </c>
      <c r="U9490" s="2">
        <v>0.2</v>
      </c>
      <c r="V9490" s="2">
        <v>50.120000000000033</v>
      </c>
    </row>
    <row r="9491" spans="1:22" ht="14.25" customHeight="1">
      <c r="A9491" s="2">
        <v>9490</v>
      </c>
      <c r="B9491" s="2" t="s">
        <v>10658</v>
      </c>
      <c r="C9491" s="2">
        <f>YEAR(Data!$D9491)</f>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197.04999999999998</v>
      </c>
      <c r="T9491" s="2">
        <v>7</v>
      </c>
      <c r="U9491" s="2">
        <v>0</v>
      </c>
      <c r="V9491" s="2">
        <v>59.114999999999981</v>
      </c>
    </row>
    <row r="9492" spans="1:22" ht="14.25" customHeight="1">
      <c r="A9492" s="2">
        <v>9491</v>
      </c>
      <c r="B9492" s="2" t="s">
        <v>10659</v>
      </c>
      <c r="C9492" s="2">
        <f>YEAR(Data!$D9492)</f>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2022.2720000000002</v>
      </c>
      <c r="T9492" s="2">
        <v>8</v>
      </c>
      <c r="U9492" s="2">
        <v>0.2</v>
      </c>
      <c r="V9492" s="2">
        <v>682.5168000000001</v>
      </c>
    </row>
    <row r="9493" spans="1:22" ht="14.25" customHeight="1">
      <c r="A9493" s="2">
        <v>9492</v>
      </c>
      <c r="B9493" s="2" t="s">
        <v>10659</v>
      </c>
      <c r="C9493" s="2">
        <f>YEAR(Data!$D9493)</f>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9.120000000000001</v>
      </c>
      <c r="T9493" s="2">
        <v>3</v>
      </c>
      <c r="U9493" s="2">
        <v>0</v>
      </c>
      <c r="V9493" s="2">
        <v>3.1007999999999996</v>
      </c>
    </row>
    <row r="9494" spans="1:22" ht="14.25" customHeight="1">
      <c r="A9494" s="2">
        <v>9493</v>
      </c>
      <c r="B9494" s="2" t="s">
        <v>10660</v>
      </c>
      <c r="C9494" s="2">
        <f>YEAR(Data!$D9494)</f>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38.160000000000004</v>
      </c>
      <c r="T9494" s="2">
        <v>9</v>
      </c>
      <c r="U9494" s="2">
        <v>0</v>
      </c>
      <c r="V9494" s="2">
        <v>19.080000000000002</v>
      </c>
    </row>
    <row r="9495" spans="1:22" ht="14.25" customHeight="1">
      <c r="A9495" s="2">
        <v>9494</v>
      </c>
      <c r="B9495" s="2" t="s">
        <v>10661</v>
      </c>
      <c r="C9495" s="2">
        <f>YEAR(Data!$D9495)</f>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1592.8500000000001</v>
      </c>
      <c r="T9495" s="2">
        <v>7</v>
      </c>
      <c r="U9495" s="2">
        <v>0</v>
      </c>
      <c r="V9495" s="2">
        <v>350.42700000000002</v>
      </c>
    </row>
    <row r="9496" spans="1:22" ht="14.25" customHeight="1">
      <c r="A9496" s="2">
        <v>9495</v>
      </c>
      <c r="B9496" s="2" t="s">
        <v>10661</v>
      </c>
      <c r="C9496" s="2">
        <f>YEAR(Data!$D9496)</f>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2">
        <v>5.3460000000000001</v>
      </c>
    </row>
    <row r="9497" spans="1:22" ht="14.25" customHeight="1">
      <c r="A9497" s="2">
        <v>9496</v>
      </c>
      <c r="B9497" s="2" t="s">
        <v>10662</v>
      </c>
      <c r="C9497" s="2">
        <f>YEAR(Data!$D9497)</f>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2">
        <v>46.800000000000004</v>
      </c>
    </row>
    <row r="9498" spans="1:22" ht="14.25" customHeight="1">
      <c r="A9498" s="2">
        <v>9497</v>
      </c>
      <c r="B9498" s="2" t="s">
        <v>10662</v>
      </c>
      <c r="C9498" s="2">
        <f>YEAR(Data!$D9498)</f>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2">
        <v>2.3409000000000004</v>
      </c>
    </row>
    <row r="9499" spans="1:22" ht="14.25" customHeight="1">
      <c r="A9499" s="2">
        <v>9498</v>
      </c>
      <c r="B9499" s="2" t="s">
        <v>10663</v>
      </c>
      <c r="C9499" s="2">
        <f>YEAR(Data!$D9499)</f>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2">
        <v>2.0286</v>
      </c>
    </row>
    <row r="9500" spans="1:22" ht="14.25" customHeight="1">
      <c r="A9500" s="2">
        <v>9499</v>
      </c>
      <c r="B9500" s="2" t="s">
        <v>10663</v>
      </c>
      <c r="C9500" s="2">
        <f>YEAR(Data!$D9500)</f>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2">
        <v>82.290599999999998</v>
      </c>
    </row>
    <row r="9501" spans="1:22" ht="14.25" customHeight="1">
      <c r="A9501" s="2">
        <v>9500</v>
      </c>
      <c r="B9501" s="2" t="s">
        <v>10663</v>
      </c>
      <c r="C9501" s="2">
        <f>YEAR(Data!$D9501)</f>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2">
        <v>31.187999999999999</v>
      </c>
    </row>
    <row r="9502" spans="1:22" ht="14.25" customHeight="1">
      <c r="A9502" s="2">
        <v>9501</v>
      </c>
      <c r="B9502" s="2" t="s">
        <v>10664</v>
      </c>
      <c r="C9502" s="2">
        <f>YEAR(Data!$D9502)</f>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2">
        <v>11.314800000000002</v>
      </c>
    </row>
    <row r="9503" spans="1:22" ht="14.25" customHeight="1">
      <c r="A9503" s="2">
        <v>9502</v>
      </c>
      <c r="B9503" s="2" t="s">
        <v>10665</v>
      </c>
      <c r="C9503" s="2">
        <f>YEAR(Data!$D9503)</f>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2">
        <v>8.01</v>
      </c>
    </row>
    <row r="9504" spans="1:22" ht="14.25" customHeight="1">
      <c r="A9504" s="2">
        <v>9503</v>
      </c>
      <c r="B9504" s="2" t="s">
        <v>10666</v>
      </c>
      <c r="C9504" s="2">
        <f>YEAR(Data!$D9504)</f>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32.129999999999995</v>
      </c>
      <c r="T9504" s="2">
        <v>9</v>
      </c>
      <c r="U9504" s="2">
        <v>0</v>
      </c>
      <c r="V9504" s="2">
        <v>8.3537999999999997</v>
      </c>
    </row>
    <row r="9505" spans="1:22" ht="14.25" customHeight="1">
      <c r="A9505" s="2">
        <v>9504</v>
      </c>
      <c r="B9505" s="2" t="s">
        <v>10666</v>
      </c>
      <c r="C9505" s="2">
        <f>YEAR(Data!$D9505)</f>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2">
        <v>0.80640000000000001</v>
      </c>
    </row>
    <row r="9506" spans="1:22" ht="14.25" customHeight="1">
      <c r="A9506" s="2">
        <v>9505</v>
      </c>
      <c r="B9506" s="2" t="s">
        <v>10667</v>
      </c>
      <c r="C9506" s="2">
        <f>YEAR(Data!$D9506)</f>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2">
        <v>272.98250000000002</v>
      </c>
    </row>
    <row r="9507" spans="1:22" ht="14.25" customHeight="1">
      <c r="A9507" s="2">
        <v>9506</v>
      </c>
      <c r="B9507" s="2" t="s">
        <v>10667</v>
      </c>
      <c r="C9507" s="2">
        <f>YEAR(Data!$D9507)</f>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2">
        <v>54.860399999999998</v>
      </c>
    </row>
    <row r="9508" spans="1:22" ht="14.25" customHeight="1">
      <c r="A9508" s="2">
        <v>9507</v>
      </c>
      <c r="B9508" s="2" t="s">
        <v>10668</v>
      </c>
      <c r="C9508" s="2">
        <f>YEAR(Data!$D9508)</f>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2">
        <v>7.4759999999999991</v>
      </c>
    </row>
    <row r="9509" spans="1:22" ht="14.25" customHeight="1">
      <c r="A9509" s="2">
        <v>9508</v>
      </c>
      <c r="B9509" s="2" t="s">
        <v>10668</v>
      </c>
      <c r="C9509" s="2">
        <f>YEAR(Data!$D9509)</f>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40.199999999999996</v>
      </c>
      <c r="T9509" s="2">
        <v>5</v>
      </c>
      <c r="U9509" s="2">
        <v>0</v>
      </c>
      <c r="V9509" s="2">
        <v>18.089999999999996</v>
      </c>
    </row>
    <row r="9510" spans="1:22" ht="14.25" customHeight="1">
      <c r="A9510" s="2">
        <v>9509</v>
      </c>
      <c r="B9510" s="2" t="s">
        <v>10668</v>
      </c>
      <c r="C9510" s="2">
        <f>YEAR(Data!$D9510)</f>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2">
        <v>4.5836999999999994</v>
      </c>
    </row>
    <row r="9511" spans="1:22" ht="14.25" customHeight="1">
      <c r="A9511" s="2">
        <v>9510</v>
      </c>
      <c r="B9511" s="2" t="s">
        <v>10668</v>
      </c>
      <c r="C9511" s="2">
        <f>YEAR(Data!$D9511)</f>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689.81999999999994</v>
      </c>
      <c r="T9511" s="2">
        <v>6</v>
      </c>
      <c r="U9511" s="2">
        <v>0</v>
      </c>
      <c r="V9511" s="2">
        <v>20.694600000000008</v>
      </c>
    </row>
    <row r="9512" spans="1:22" ht="14.25" customHeight="1">
      <c r="A9512" s="2">
        <v>9511</v>
      </c>
      <c r="B9512" s="2" t="s">
        <v>10669</v>
      </c>
      <c r="C9512" s="2">
        <f>YEAR(Data!$D9512)</f>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38.339999999999996</v>
      </c>
      <c r="T9512" s="2">
        <v>9</v>
      </c>
      <c r="U9512" s="2">
        <v>0</v>
      </c>
      <c r="V9512" s="2">
        <v>15.7194</v>
      </c>
    </row>
    <row r="9513" spans="1:22" ht="14.25" customHeight="1">
      <c r="A9513" s="2">
        <v>9512</v>
      </c>
      <c r="B9513" s="2" t="s">
        <v>10670</v>
      </c>
      <c r="C9513" s="2">
        <f>YEAR(Data!$D9513)</f>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9.2639999999999976</v>
      </c>
      <c r="T9513" s="2">
        <v>3</v>
      </c>
      <c r="U9513" s="2">
        <v>0.8</v>
      </c>
      <c r="V9513" s="2">
        <v>-13.895999999999997</v>
      </c>
    </row>
    <row r="9514" spans="1:22" ht="14.25" customHeight="1">
      <c r="A9514" s="2">
        <v>9513</v>
      </c>
      <c r="B9514" s="2" t="s">
        <v>10671</v>
      </c>
      <c r="C9514" s="2">
        <f>YEAR(Data!$D9514)</f>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204.66639999999998</v>
      </c>
      <c r="T9514" s="2">
        <v>1</v>
      </c>
      <c r="U9514" s="2">
        <v>0.32</v>
      </c>
      <c r="V9514" s="2">
        <v>-6.0196000000000254</v>
      </c>
    </row>
    <row r="9515" spans="1:22" ht="14.25" customHeight="1">
      <c r="A9515" s="2">
        <v>9514</v>
      </c>
      <c r="B9515" s="2" t="s">
        <v>10672</v>
      </c>
      <c r="C9515" s="2">
        <f>YEAR(Data!$D9515)</f>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2">
        <v>544.41749999999979</v>
      </c>
    </row>
    <row r="9516" spans="1:22" ht="14.25" customHeight="1">
      <c r="A9516" s="2">
        <v>9515</v>
      </c>
      <c r="B9516" s="2" t="s">
        <v>10673</v>
      </c>
      <c r="C9516" s="2">
        <f>YEAR(Data!$D9516)</f>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2">
        <v>31.869599999999995</v>
      </c>
    </row>
    <row r="9517" spans="1:22" ht="14.25" customHeight="1">
      <c r="A9517" s="2">
        <v>9516</v>
      </c>
      <c r="B9517" s="2" t="s">
        <v>10674</v>
      </c>
      <c r="C9517" s="2">
        <f>YEAR(Data!$D9517)</f>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2">
        <v>8.808799999999998</v>
      </c>
    </row>
    <row r="9518" spans="1:22" ht="14.25" customHeight="1">
      <c r="A9518" s="2">
        <v>9517</v>
      </c>
      <c r="B9518" s="2" t="s">
        <v>10675</v>
      </c>
      <c r="C9518" s="2">
        <f>YEAR(Data!$D9518)</f>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2">
        <v>4.0472999999999999</v>
      </c>
    </row>
    <row r="9519" spans="1:22" ht="14.25" customHeight="1">
      <c r="A9519" s="2">
        <v>9518</v>
      </c>
      <c r="B9519" s="2" t="s">
        <v>10675</v>
      </c>
      <c r="C9519" s="2">
        <f>YEAR(Data!$D9519)</f>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v>
      </c>
      <c r="T9519" s="2">
        <v>3</v>
      </c>
      <c r="U9519" s="2">
        <v>0.2</v>
      </c>
      <c r="V9519" s="2">
        <v>2.5056000000000003</v>
      </c>
    </row>
    <row r="9520" spans="1:22" ht="14.25" customHeight="1">
      <c r="A9520" s="2">
        <v>9519</v>
      </c>
      <c r="B9520" s="2" t="s">
        <v>10675</v>
      </c>
      <c r="C9520" s="2">
        <f>YEAR(Data!$D9520)</f>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2">
        <v>48.994199999999921</v>
      </c>
    </row>
    <row r="9521" spans="1:22" ht="14.25" customHeight="1">
      <c r="A9521" s="2">
        <v>9520</v>
      </c>
      <c r="B9521" s="2" t="s">
        <v>10676</v>
      </c>
      <c r="C9521" s="2">
        <f>YEAR(Data!$D9521)</f>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2">
        <v>22.702400000000004</v>
      </c>
    </row>
    <row r="9522" spans="1:22" ht="14.25" customHeight="1">
      <c r="A9522" s="2">
        <v>9521</v>
      </c>
      <c r="B9522" s="2" t="s">
        <v>10677</v>
      </c>
      <c r="C9522" s="2">
        <f>YEAR(Data!$D9522)</f>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2">
        <v>3.720799999999997</v>
      </c>
    </row>
    <row r="9523" spans="1:22" ht="14.25" customHeight="1">
      <c r="A9523" s="2">
        <v>9522</v>
      </c>
      <c r="B9523" s="2" t="s">
        <v>10678</v>
      </c>
      <c r="C9523" s="2">
        <f>YEAR(Data!$D9523)</f>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323.97600000000006</v>
      </c>
      <c r="T9523" s="2">
        <v>3</v>
      </c>
      <c r="U9523" s="2">
        <v>0.2</v>
      </c>
      <c r="V9523" s="2">
        <v>36.44729999999997</v>
      </c>
    </row>
    <row r="9524" spans="1:22" ht="14.25" customHeight="1">
      <c r="A9524" s="2">
        <v>9523</v>
      </c>
      <c r="B9524" s="2" t="s">
        <v>10678</v>
      </c>
      <c r="C9524" s="2">
        <f>YEAR(Data!$D9524)</f>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15.552000000000003</v>
      </c>
      <c r="T9524" s="2">
        <v>3</v>
      </c>
      <c r="U9524" s="2">
        <v>0.2</v>
      </c>
      <c r="V9524" s="2">
        <v>5.4432</v>
      </c>
    </row>
    <row r="9525" spans="1:22" ht="14.25" customHeight="1">
      <c r="A9525" s="2">
        <v>9524</v>
      </c>
      <c r="B9525" s="2" t="s">
        <v>10678</v>
      </c>
      <c r="C9525" s="2">
        <f>YEAR(Data!$D9525)</f>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2">
        <v>-7.7406000000000006</v>
      </c>
    </row>
    <row r="9526" spans="1:22" ht="14.25" customHeight="1">
      <c r="A9526" s="2">
        <v>9525</v>
      </c>
      <c r="B9526" s="2" t="s">
        <v>10681</v>
      </c>
      <c r="C9526" s="2">
        <f>YEAR(Data!$D9526)</f>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83.920000000000016</v>
      </c>
      <c r="T9526" s="2">
        <v>5</v>
      </c>
      <c r="U9526" s="2">
        <v>0.2</v>
      </c>
      <c r="V9526" s="2">
        <v>29.371999999999993</v>
      </c>
    </row>
    <row r="9527" spans="1:22" ht="14.25" customHeight="1">
      <c r="A9527" s="2">
        <v>9526</v>
      </c>
      <c r="B9527" s="2" t="s">
        <v>10681</v>
      </c>
      <c r="C9527" s="2">
        <f>YEAR(Data!$D9527)</f>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199.89999999999998</v>
      </c>
      <c r="T9527" s="2">
        <v>5</v>
      </c>
      <c r="U9527" s="2">
        <v>0</v>
      </c>
      <c r="V9527" s="2">
        <v>39.97999999999999</v>
      </c>
    </row>
    <row r="9528" spans="1:22" ht="14.25" customHeight="1">
      <c r="A9528" s="2">
        <v>9527</v>
      </c>
      <c r="B9528" s="2" t="s">
        <v>10681</v>
      </c>
      <c r="C9528" s="2">
        <f>YEAR(Data!$D9528)</f>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31.176000000000002</v>
      </c>
      <c r="T9528" s="2">
        <v>3</v>
      </c>
      <c r="U9528" s="2">
        <v>0.2</v>
      </c>
      <c r="V9528" s="2">
        <v>-7.0145999999999997</v>
      </c>
    </row>
    <row r="9529" spans="1:22" ht="14.25" customHeight="1">
      <c r="A9529" s="2">
        <v>9528</v>
      </c>
      <c r="B9529" s="2" t="s">
        <v>10681</v>
      </c>
      <c r="C9529" s="2">
        <f>YEAR(Data!$D9529)</f>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2">
        <v>60.463200000000015</v>
      </c>
    </row>
    <row r="9530" spans="1:22" ht="14.25" customHeight="1">
      <c r="A9530" s="2">
        <v>9529</v>
      </c>
      <c r="B9530" s="2" t="s">
        <v>10681</v>
      </c>
      <c r="C9530" s="2">
        <f>YEAR(Data!$D9530)</f>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2">
        <v>3.0211999999999994</v>
      </c>
    </row>
    <row r="9531" spans="1:22" ht="14.25" customHeight="1">
      <c r="A9531" s="2">
        <v>9530</v>
      </c>
      <c r="B9531" s="2" t="s">
        <v>10682</v>
      </c>
      <c r="C9531" s="2">
        <f>YEAR(Data!$D9531)</f>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2">
        <v>0.95759999999999934</v>
      </c>
    </row>
    <row r="9532" spans="1:22" ht="14.25" customHeight="1">
      <c r="A9532" s="2">
        <v>9531</v>
      </c>
      <c r="B9532" s="2" t="s">
        <v>10683</v>
      </c>
      <c r="C9532" s="2">
        <f>YEAR(Data!$D9532)</f>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2">
        <v>24.269599999999997</v>
      </c>
    </row>
    <row r="9533" spans="1:22" ht="14.25" customHeight="1">
      <c r="A9533" s="2">
        <v>9532</v>
      </c>
      <c r="B9533" s="2" t="s">
        <v>10684</v>
      </c>
      <c r="C9533" s="2">
        <f>YEAR(Data!$D9533)</f>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2">
        <v>5.5616000000000021</v>
      </c>
    </row>
    <row r="9534" spans="1:22" ht="14.25" customHeight="1">
      <c r="A9534" s="2">
        <v>9533</v>
      </c>
      <c r="B9534" s="2" t="s">
        <v>10685</v>
      </c>
      <c r="C9534" s="2">
        <f>YEAR(Data!$D9534)</f>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2">
        <v>80.777199999999979</v>
      </c>
    </row>
    <row r="9535" spans="1:22" ht="14.25" customHeight="1">
      <c r="A9535" s="2">
        <v>9534</v>
      </c>
      <c r="B9535" s="2" t="s">
        <v>10685</v>
      </c>
      <c r="C9535" s="2">
        <f>YEAR(Data!$D9535)</f>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40.669999999999995</v>
      </c>
      <c r="T9535" s="2">
        <v>7</v>
      </c>
      <c r="U9535" s="2">
        <v>0</v>
      </c>
      <c r="V9535" s="2">
        <v>12.607699999999999</v>
      </c>
    </row>
    <row r="9536" spans="1:22" ht="14.25" customHeight="1">
      <c r="A9536" s="2">
        <v>9535</v>
      </c>
      <c r="B9536" s="2" t="s">
        <v>10685</v>
      </c>
      <c r="C9536" s="2">
        <f>YEAR(Data!$D9536)</f>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2">
        <v>1.3391999999999982</v>
      </c>
    </row>
    <row r="9537" spans="1:22" ht="14.25" customHeight="1">
      <c r="A9537" s="2">
        <v>9536</v>
      </c>
      <c r="B9537" s="2" t="s">
        <v>10685</v>
      </c>
      <c r="C9537" s="2">
        <f>YEAR(Data!$D9537)</f>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9.7280000000000015</v>
      </c>
      <c r="T9537" s="2">
        <v>2</v>
      </c>
      <c r="U9537" s="2">
        <v>0.2</v>
      </c>
      <c r="V9537" s="2">
        <v>3.283199999999999</v>
      </c>
    </row>
    <row r="9538" spans="1:22" ht="14.25" customHeight="1">
      <c r="A9538" s="2">
        <v>9537</v>
      </c>
      <c r="B9538" s="2" t="s">
        <v>10686</v>
      </c>
      <c r="C9538" s="2">
        <f>YEAR(Data!$D9538)</f>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2">
        <v>-6.8634000000000013</v>
      </c>
    </row>
    <row r="9539" spans="1:22" ht="14.25" customHeight="1">
      <c r="A9539" s="2">
        <v>9538</v>
      </c>
      <c r="B9539" s="2" t="s">
        <v>10687</v>
      </c>
      <c r="C9539" s="2">
        <f>YEAR(Data!$D9539)</f>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2">
        <v>84.293999999999969</v>
      </c>
    </row>
    <row r="9540" spans="1:22" ht="14.25" customHeight="1">
      <c r="A9540" s="2">
        <v>9539</v>
      </c>
      <c r="B9540" s="2" t="s">
        <v>10688</v>
      </c>
      <c r="C9540" s="2">
        <f>YEAR(Data!$D9540)</f>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2">
        <v>7.7739999999999991</v>
      </c>
    </row>
    <row r="9541" spans="1:22" ht="14.25" customHeight="1">
      <c r="A9541" s="2">
        <v>9540</v>
      </c>
      <c r="B9541" s="2" t="s">
        <v>10688</v>
      </c>
      <c r="C9541" s="2">
        <f>YEAR(Data!$D9541)</f>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2">
        <v>18.781199999999998</v>
      </c>
    </row>
    <row r="9542" spans="1:22" ht="14.25" customHeight="1">
      <c r="A9542" s="2">
        <v>9541</v>
      </c>
      <c r="B9542" s="2" t="s">
        <v>10689</v>
      </c>
      <c r="C9542" s="2">
        <f>YEAR(Data!$D9542)</f>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191.96800000000002</v>
      </c>
      <c r="T9542" s="2">
        <v>7</v>
      </c>
      <c r="U9542" s="2">
        <v>0.2</v>
      </c>
      <c r="V9542" s="2">
        <v>16.797200000000004</v>
      </c>
    </row>
    <row r="9543" spans="1:22" ht="14.25" customHeight="1">
      <c r="A9543" s="2">
        <v>9542</v>
      </c>
      <c r="B9543" s="2" t="s">
        <v>10690</v>
      </c>
      <c r="C9543" s="2">
        <f>YEAR(Data!$D9543)</f>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2">
        <v>13.320000000000002</v>
      </c>
    </row>
    <row r="9544" spans="1:22" ht="14.25" customHeight="1">
      <c r="A9544" s="2">
        <v>9543</v>
      </c>
      <c r="B9544" s="2" t="s">
        <v>10690</v>
      </c>
      <c r="C9544" s="2">
        <f>YEAR(Data!$D9544)</f>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6.2299999999999986</v>
      </c>
      <c r="T9544" s="2">
        <v>5</v>
      </c>
      <c r="U9544" s="2">
        <v>0.8</v>
      </c>
      <c r="V9544" s="2">
        <v>-9.6565000000000047</v>
      </c>
    </row>
    <row r="9545" spans="1:22" ht="14.25" customHeight="1">
      <c r="A9545" s="2">
        <v>9544</v>
      </c>
      <c r="B9545" s="2" t="s">
        <v>10690</v>
      </c>
      <c r="C9545" s="2">
        <f>YEAR(Data!$D9545)</f>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2">
        <v>19.137599999999992</v>
      </c>
    </row>
    <row r="9546" spans="1:22" ht="14.25" customHeight="1">
      <c r="A9546" s="2">
        <v>9545</v>
      </c>
      <c r="B9546" s="2" t="s">
        <v>10690</v>
      </c>
      <c r="C9546" s="2">
        <f>YEAR(Data!$D9546)</f>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369.19919999999996</v>
      </c>
      <c r="T9546" s="2">
        <v>3</v>
      </c>
      <c r="U9546" s="2">
        <v>0.32</v>
      </c>
      <c r="V9546" s="2">
        <v>-114.01739999999995</v>
      </c>
    </row>
    <row r="9547" spans="1:22" ht="14.25" customHeight="1">
      <c r="A9547" s="2">
        <v>9546</v>
      </c>
      <c r="B9547" s="2" t="s">
        <v>10691</v>
      </c>
      <c r="C9547" s="2">
        <f>YEAR(Data!$D9547)</f>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2">
        <v>0.89100000000000001</v>
      </c>
    </row>
    <row r="9548" spans="1:22" ht="14.25" customHeight="1">
      <c r="A9548" s="2">
        <v>9547</v>
      </c>
      <c r="B9548" s="2" t="s">
        <v>10691</v>
      </c>
      <c r="C9548" s="2">
        <f>YEAR(Data!$D9548)</f>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35.663599999999995</v>
      </c>
    </row>
    <row r="9549" spans="1:22" ht="14.25" customHeight="1">
      <c r="A9549" s="2">
        <v>9548</v>
      </c>
      <c r="B9549" s="2" t="s">
        <v>10692</v>
      </c>
      <c r="C9549" s="2">
        <f>YEAR(Data!$D9549)</f>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6.8480000000000008</v>
      </c>
      <c r="T9549" s="2">
        <v>2</v>
      </c>
      <c r="U9549" s="2">
        <v>0.2</v>
      </c>
      <c r="V9549" s="2">
        <v>2.1399999999999992</v>
      </c>
    </row>
    <row r="9550" spans="1:22" ht="14.25" customHeight="1">
      <c r="A9550" s="2">
        <v>9549</v>
      </c>
      <c r="B9550" s="2" t="s">
        <v>10692</v>
      </c>
      <c r="C9550" s="2">
        <f>YEAR(Data!$D9550)</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2">
        <v>-3.8549999999999986</v>
      </c>
    </row>
    <row r="9551" spans="1:22" ht="14.25" customHeight="1">
      <c r="A9551" s="2">
        <v>9550</v>
      </c>
      <c r="B9551" s="2" t="s">
        <v>10692</v>
      </c>
      <c r="C9551" s="2">
        <f>YEAR(Data!$D9551)</f>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2">
        <v>90.71999999999997</v>
      </c>
    </row>
    <row r="9552" spans="1:22" ht="14.25" customHeight="1">
      <c r="A9552" s="2">
        <v>9551</v>
      </c>
      <c r="B9552" s="2" t="s">
        <v>10693</v>
      </c>
      <c r="C9552" s="2">
        <f>YEAR(Data!$D9552)</f>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13.847999999999999</v>
      </c>
      <c r="T9552" s="2">
        <v>3</v>
      </c>
      <c r="U9552" s="2">
        <v>0.2</v>
      </c>
      <c r="V9552" s="2">
        <v>5.1929999999999996</v>
      </c>
    </row>
    <row r="9553" spans="1:22" ht="14.25" customHeight="1">
      <c r="A9553" s="2">
        <v>9552</v>
      </c>
      <c r="B9553" s="2" t="s">
        <v>10694</v>
      </c>
      <c r="C9553" s="2">
        <f>YEAR(Data!$D9553)</f>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577.58400000000006</v>
      </c>
      <c r="T9553" s="2">
        <v>6</v>
      </c>
      <c r="U9553" s="2">
        <v>0.2</v>
      </c>
      <c r="V9553" s="2">
        <v>43.318799999999953</v>
      </c>
    </row>
    <row r="9554" spans="1:22" ht="14.25" customHeight="1">
      <c r="A9554" s="2">
        <v>9553</v>
      </c>
      <c r="B9554" s="2" t="s">
        <v>10695</v>
      </c>
      <c r="C9554" s="2">
        <f>YEAR(Data!$D9554)</f>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2">
        <v>36.470399999999998</v>
      </c>
    </row>
    <row r="9555" spans="1:22" ht="14.25" customHeight="1">
      <c r="A9555" s="2">
        <v>9554</v>
      </c>
      <c r="B9555" s="2" t="s">
        <v>10696</v>
      </c>
      <c r="C9555" s="2">
        <f>YEAR(Data!$D9555)</f>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68.432000000000016</v>
      </c>
      <c r="T9555" s="2">
        <v>7</v>
      </c>
      <c r="U9555" s="2">
        <v>0.2</v>
      </c>
      <c r="V9555" s="2">
        <v>8.5539999999999878</v>
      </c>
    </row>
    <row r="9556" spans="1:22" ht="14.25" customHeight="1">
      <c r="A9556" s="2">
        <v>9555</v>
      </c>
      <c r="B9556" s="2" t="s">
        <v>10697</v>
      </c>
      <c r="C9556" s="2">
        <f>YEAR(Data!$D9556)</f>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9.7789999999999964</v>
      </c>
    </row>
    <row r="9557" spans="1:22" ht="14.25" customHeight="1">
      <c r="A9557" s="2">
        <v>9556</v>
      </c>
      <c r="B9557" s="2" t="s">
        <v>10697</v>
      </c>
      <c r="C9557" s="2">
        <f>YEAR(Data!$D9557)</f>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2">
        <v>0.56399999999999983</v>
      </c>
    </row>
    <row r="9558" spans="1:22" ht="14.25" customHeight="1">
      <c r="A9558" s="2">
        <v>9557</v>
      </c>
      <c r="B9558" s="2" t="s">
        <v>10698</v>
      </c>
      <c r="C9558" s="2">
        <f>YEAR(Data!$D9558)</f>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2">
        <v>84.943599999999989</v>
      </c>
    </row>
    <row r="9559" spans="1:22" ht="14.25" customHeight="1">
      <c r="A9559" s="2">
        <v>9558</v>
      </c>
      <c r="B9559" s="2" t="s">
        <v>10699</v>
      </c>
      <c r="C9559" s="2">
        <f>YEAR(Data!$D9559)</f>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2">
        <v>-1.5935999999999995</v>
      </c>
    </row>
    <row r="9560" spans="1:22" ht="14.25" customHeight="1">
      <c r="A9560" s="2">
        <v>9559</v>
      </c>
      <c r="B9560" s="2" t="s">
        <v>10700</v>
      </c>
      <c r="C9560" s="2">
        <f>YEAR(Data!$D9560)</f>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132.52000000000004</v>
      </c>
      <c r="T9560" s="2">
        <v>5</v>
      </c>
      <c r="U9560" s="2">
        <v>0.2</v>
      </c>
      <c r="V9560" s="2">
        <v>34.786500000000004</v>
      </c>
    </row>
    <row r="9561" spans="1:22" ht="14.25" customHeight="1">
      <c r="A9561" s="2">
        <v>9560</v>
      </c>
      <c r="B9561" s="2" t="s">
        <v>10700</v>
      </c>
      <c r="C9561" s="2">
        <f>YEAR(Data!$D9561)</f>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2">
        <v>-44.018999999999991</v>
      </c>
    </row>
    <row r="9562" spans="1:22" ht="14.25" customHeight="1">
      <c r="A9562" s="2">
        <v>9561</v>
      </c>
      <c r="B9562" s="2" t="s">
        <v>10700</v>
      </c>
      <c r="C9562" s="2">
        <f>YEAR(Data!$D9562)</f>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51.967999999999996</v>
      </c>
      <c r="T9562" s="2">
        <v>2</v>
      </c>
      <c r="U9562" s="2">
        <v>0.2</v>
      </c>
      <c r="V9562" s="2">
        <v>10.393599999999998</v>
      </c>
    </row>
    <row r="9563" spans="1:22" ht="14.25" customHeight="1">
      <c r="A9563" s="2">
        <v>9562</v>
      </c>
      <c r="B9563" s="2" t="s">
        <v>10700</v>
      </c>
      <c r="C9563" s="2">
        <f>YEAR(Data!$D9563)</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431.97600000000006</v>
      </c>
      <c r="T9563" s="2">
        <v>3</v>
      </c>
      <c r="U9563" s="2">
        <v>0.2</v>
      </c>
      <c r="V9563" s="2">
        <v>-75.59580000000004</v>
      </c>
    </row>
    <row r="9564" spans="1:22" ht="14.25" customHeight="1">
      <c r="A9564" s="2">
        <v>9563</v>
      </c>
      <c r="B9564" s="2" t="s">
        <v>10700</v>
      </c>
      <c r="C9564" s="2">
        <f>YEAR(Data!$D9564)</f>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224.93700000000004</v>
      </c>
      <c r="T9564" s="2">
        <v>3</v>
      </c>
      <c r="U9564" s="2">
        <v>0.7</v>
      </c>
      <c r="V9564" s="2">
        <v>-164.9538</v>
      </c>
    </row>
    <row r="9565" spans="1:22" ht="14.25" customHeight="1">
      <c r="A9565" s="2">
        <v>9564</v>
      </c>
      <c r="B9565" s="2" t="s">
        <v>10700</v>
      </c>
      <c r="C9565" s="2">
        <f>YEAR(Data!$D9565)</f>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2">
        <v>2.0999999999999996</v>
      </c>
    </row>
    <row r="9566" spans="1:22" ht="14.25" customHeight="1">
      <c r="A9566" s="2">
        <v>9565</v>
      </c>
      <c r="B9566" s="2" t="s">
        <v>10705</v>
      </c>
      <c r="C9566" s="2">
        <f>YEAR(Data!$D9566)</f>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2">
        <v>5.7623999999999995</v>
      </c>
    </row>
    <row r="9567" spans="1:22" ht="14.25" customHeight="1">
      <c r="A9567" s="2">
        <v>9566</v>
      </c>
      <c r="B9567" s="2" t="s">
        <v>10706</v>
      </c>
      <c r="C9567" s="2">
        <f>YEAR(Data!$D9567)</f>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1125.4879999999998</v>
      </c>
      <c r="T9567" s="2">
        <v>7</v>
      </c>
      <c r="U9567" s="2">
        <v>0.2</v>
      </c>
      <c r="V9567" s="2">
        <v>98.480200000000082</v>
      </c>
    </row>
    <row r="9568" spans="1:22" ht="14.25" customHeight="1">
      <c r="A9568" s="2">
        <v>9567</v>
      </c>
      <c r="B9568" s="2" t="s">
        <v>10706</v>
      </c>
      <c r="C9568" s="2">
        <f>YEAR(Data!$D9568)</f>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12.645000000000001</v>
      </c>
      <c r="T9568" s="2">
        <v>5</v>
      </c>
      <c r="U9568" s="2">
        <v>0.7</v>
      </c>
      <c r="V9568" s="2">
        <v>-10.116</v>
      </c>
    </row>
    <row r="9569" spans="1:22" ht="14.25" customHeight="1">
      <c r="A9569" s="2">
        <v>9568</v>
      </c>
      <c r="B9569" s="2" t="s">
        <v>10706</v>
      </c>
      <c r="C9569" s="2">
        <f>YEAR(Data!$D9569)</f>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2">
        <v>1.0584000000000002</v>
      </c>
    </row>
    <row r="9570" spans="1:22" ht="14.25" customHeight="1">
      <c r="A9570" s="2">
        <v>9569</v>
      </c>
      <c r="B9570" s="2" t="s">
        <v>10707</v>
      </c>
      <c r="C9570" s="2">
        <f>YEAR(Data!$D9570)</f>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2">
        <v>22.388800000000003</v>
      </c>
    </row>
    <row r="9571" spans="1:22" ht="14.25" customHeight="1">
      <c r="A9571" s="2">
        <v>9570</v>
      </c>
      <c r="B9571" s="2" t="s">
        <v>10708</v>
      </c>
      <c r="C9571" s="2">
        <f>YEAR(Data!$D9571)</f>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6.732000000000002</v>
      </c>
      <c r="T9571" s="2">
        <v>6</v>
      </c>
      <c r="U9571" s="2">
        <v>0.7</v>
      </c>
      <c r="V9571" s="2">
        <v>-4.4879999999999978</v>
      </c>
    </row>
    <row r="9572" spans="1:22" ht="14.25" customHeight="1">
      <c r="A9572" s="2">
        <v>9571</v>
      </c>
      <c r="B9572" s="2" t="s">
        <v>10708</v>
      </c>
      <c r="C9572" s="2">
        <f>YEAR(Data!$D9572)</f>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33.568000000000005</v>
      </c>
      <c r="T9572" s="2">
        <v>2</v>
      </c>
      <c r="U9572" s="2">
        <v>0.2</v>
      </c>
      <c r="V9572" s="2">
        <v>1.6783999999999981</v>
      </c>
    </row>
    <row r="9573" spans="1:22" ht="14.25" customHeight="1">
      <c r="A9573" s="2">
        <v>9572</v>
      </c>
      <c r="B9573" s="2" t="s">
        <v>10708</v>
      </c>
      <c r="C9573" s="2">
        <f>YEAR(Data!$D9573)</f>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15.840000000000002</v>
      </c>
      <c r="T9573" s="2">
        <v>2</v>
      </c>
      <c r="U9573" s="2">
        <v>0.2</v>
      </c>
      <c r="V9573" s="2">
        <v>5.5439999999999987</v>
      </c>
    </row>
    <row r="9574" spans="1:22" ht="14.25" customHeight="1">
      <c r="A9574" s="2">
        <v>9573</v>
      </c>
      <c r="B9574" s="2" t="s">
        <v>10708</v>
      </c>
      <c r="C9574" s="2">
        <f>YEAR(Data!$D9574)</f>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24.424000000000003</v>
      </c>
      <c r="T9574" s="2">
        <v>1</v>
      </c>
      <c r="U9574" s="2">
        <v>0.2</v>
      </c>
      <c r="V9574" s="2">
        <v>7.9378000000000002</v>
      </c>
    </row>
    <row r="9575" spans="1:22" ht="14.25" customHeight="1">
      <c r="A9575" s="2">
        <v>9574</v>
      </c>
      <c r="B9575" s="2" t="s">
        <v>10708</v>
      </c>
      <c r="C9575" s="2">
        <f>YEAR(Data!$D9575)</f>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2">
        <v>1.9259999999999975</v>
      </c>
    </row>
    <row r="9576" spans="1:22" ht="14.25" customHeight="1">
      <c r="A9576" s="2">
        <v>9575</v>
      </c>
      <c r="B9576" s="2" t="s">
        <v>10709</v>
      </c>
      <c r="C9576" s="2">
        <f>YEAR(Data!$D9576)</f>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2">
        <v>10.4148</v>
      </c>
    </row>
    <row r="9577" spans="1:22" ht="14.25" customHeight="1">
      <c r="A9577" s="2">
        <v>9576</v>
      </c>
      <c r="B9577" s="2" t="s">
        <v>10710</v>
      </c>
      <c r="C9577" s="2">
        <f>YEAR(Data!$D9577)</f>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105.68599999999999</v>
      </c>
      <c r="T9577" s="2">
        <v>1</v>
      </c>
      <c r="U9577" s="2">
        <v>0.3</v>
      </c>
      <c r="V9577" s="2">
        <v>-28.686199999999999</v>
      </c>
    </row>
    <row r="9578" spans="1:22" ht="14.25" customHeight="1">
      <c r="A9578" s="2">
        <v>9577</v>
      </c>
      <c r="B9578" s="2" t="s">
        <v>10710</v>
      </c>
      <c r="C9578" s="2">
        <f>YEAR(Data!$D9578)</f>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399.53999999999996</v>
      </c>
      <c r="T9578" s="2">
        <v>2</v>
      </c>
      <c r="U9578" s="2">
        <v>0.4</v>
      </c>
      <c r="V9578" s="2">
        <v>-79.908000000000015</v>
      </c>
    </row>
    <row r="9579" spans="1:22" ht="14.25" customHeight="1">
      <c r="A9579" s="2">
        <v>9578</v>
      </c>
      <c r="B9579" s="2" t="s">
        <v>10710</v>
      </c>
      <c r="C9579" s="2">
        <f>YEAR(Data!$D9579)</f>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2">
        <v>-4.4969999999999999</v>
      </c>
    </row>
    <row r="9580" spans="1:22" ht="14.25" customHeight="1">
      <c r="A9580" s="2">
        <v>9579</v>
      </c>
      <c r="B9580" s="2" t="s">
        <v>10711</v>
      </c>
      <c r="C9580" s="2">
        <f>YEAR(Data!$D9580)</f>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2">
        <v>323.95499999999993</v>
      </c>
    </row>
    <row r="9581" spans="1:22" ht="14.25" customHeight="1">
      <c r="A9581" s="2">
        <v>9580</v>
      </c>
      <c r="B9581" s="2" t="s">
        <v>10711</v>
      </c>
      <c r="C9581" s="2">
        <f>YEAR(Data!$D9581)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2">
        <v>3.5489999999999924</v>
      </c>
    </row>
    <row r="9582" spans="1:22" ht="14.25" customHeight="1">
      <c r="A9582" s="2">
        <v>9581</v>
      </c>
      <c r="B9582" s="2" t="s">
        <v>10711</v>
      </c>
      <c r="C9582" s="2">
        <f>YEAR(Data!$D9582)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29.950000000000003</v>
      </c>
      <c r="T9582" s="2">
        <v>5</v>
      </c>
      <c r="U9582" s="2">
        <v>0</v>
      </c>
      <c r="V9582" s="2">
        <v>8.6854999999999993</v>
      </c>
    </row>
    <row r="9583" spans="1:22" ht="14.25" customHeight="1">
      <c r="A9583" s="2">
        <v>9582</v>
      </c>
      <c r="B9583" s="2" t="s">
        <v>10711</v>
      </c>
      <c r="C9583" s="2">
        <f>YEAR(Data!$D9583)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2">
        <v>-6.5490000000000492</v>
      </c>
    </row>
    <row r="9584" spans="1:22" ht="14.25" customHeight="1">
      <c r="A9584" s="2">
        <v>9583</v>
      </c>
      <c r="B9584" s="2" t="s">
        <v>10712</v>
      </c>
      <c r="C9584" s="2">
        <f>YEAR(Data!$D9584)</f>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2">
        <v>3.4973999999999998</v>
      </c>
    </row>
    <row r="9585" spans="1:22" ht="14.25" customHeight="1">
      <c r="A9585" s="2">
        <v>9584</v>
      </c>
      <c r="B9585" s="2" t="s">
        <v>10713</v>
      </c>
      <c r="C9585" s="2">
        <f>YEAR(Data!$D9585)</f>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400.78400000000005</v>
      </c>
      <c r="T9585" s="2">
        <v>1</v>
      </c>
      <c r="U9585" s="2">
        <v>0.2</v>
      </c>
      <c r="V9585" s="2">
        <v>-5.0098000000000269</v>
      </c>
    </row>
    <row r="9586" spans="1:22" ht="14.25" customHeight="1">
      <c r="A9586" s="2">
        <v>9585</v>
      </c>
      <c r="B9586" s="2" t="s">
        <v>10714</v>
      </c>
      <c r="C9586" s="2">
        <f>YEAR(Data!$D9586)</f>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2">
        <v>13.967199999999998</v>
      </c>
    </row>
    <row r="9587" spans="1:22" ht="14.25" customHeight="1">
      <c r="A9587" s="2">
        <v>9586</v>
      </c>
      <c r="B9587" s="2" t="s">
        <v>10715</v>
      </c>
      <c r="C9587" s="2">
        <f>YEAR(Data!$D9587)</f>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2">
        <v>11.240400000000001</v>
      </c>
    </row>
    <row r="9588" spans="1:22" ht="14.25" customHeight="1">
      <c r="A9588" s="2">
        <v>9587</v>
      </c>
      <c r="B9588" s="2" t="s">
        <v>10716</v>
      </c>
      <c r="C9588" s="2">
        <f>YEAR(Data!$D9588)</f>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61.120000000000005</v>
      </c>
      <c r="T9588" s="2">
        <v>5</v>
      </c>
      <c r="U9588" s="2">
        <v>0.2</v>
      </c>
      <c r="V9588" s="2">
        <v>22.155999999999999</v>
      </c>
    </row>
    <row r="9589" spans="1:22" ht="14.25" customHeight="1">
      <c r="A9589" s="2">
        <v>9588</v>
      </c>
      <c r="B9589" s="2" t="s">
        <v>10717</v>
      </c>
      <c r="C9589" s="2">
        <f>YEAR(Data!$D9589)</f>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2">
        <v>-43.9056</v>
      </c>
    </row>
    <row r="9590" spans="1:22" ht="14.25" customHeight="1">
      <c r="A9590" s="2">
        <v>9589</v>
      </c>
      <c r="B9590" s="2" t="s">
        <v>10718</v>
      </c>
      <c r="C9590" s="2">
        <f>YEAR(Data!$D9590)</f>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2">
        <v>15.191999999999979</v>
      </c>
    </row>
    <row r="9591" spans="1:22" ht="14.25" customHeight="1">
      <c r="A9591" s="2">
        <v>9590</v>
      </c>
      <c r="B9591" s="2" t="s">
        <v>10719</v>
      </c>
      <c r="C9591" s="2">
        <f>YEAR(Data!$D9591)</f>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2">
        <v>5.6783999999999981</v>
      </c>
    </row>
    <row r="9592" spans="1:22" ht="14.25" customHeight="1">
      <c r="A9592" s="2">
        <v>9591</v>
      </c>
      <c r="B9592" s="2" t="s">
        <v>10719</v>
      </c>
      <c r="C9592" s="2">
        <f>YEAR(Data!$D9592)</f>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104.57999999999998</v>
      </c>
      <c r="T9592" s="2">
        <v>9</v>
      </c>
      <c r="U9592" s="2">
        <v>0.8</v>
      </c>
      <c r="V9592" s="2">
        <v>-172.55700000000007</v>
      </c>
    </row>
    <row r="9593" spans="1:22" ht="14.25" customHeight="1">
      <c r="A9593" s="2">
        <v>9592</v>
      </c>
      <c r="B9593" s="2" t="s">
        <v>10720</v>
      </c>
      <c r="C9593" s="2">
        <f>YEAR(Data!$D9593)</f>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24.700000000000003</v>
      </c>
      <c r="T9593" s="2">
        <v>5</v>
      </c>
      <c r="U9593" s="2">
        <v>0.6</v>
      </c>
      <c r="V9593" s="2">
        <v>-9.8799999999999955</v>
      </c>
    </row>
    <row r="9594" spans="1:22" ht="14.25" customHeight="1">
      <c r="A9594" s="2">
        <v>9593</v>
      </c>
      <c r="B9594" s="2" t="s">
        <v>10720</v>
      </c>
      <c r="C9594" s="2">
        <f>YEAR(Data!$D9594)</f>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2">
        <v>-378.40000000000009</v>
      </c>
    </row>
    <row r="9595" spans="1:22" ht="14.25" customHeight="1">
      <c r="A9595" s="2">
        <v>9594</v>
      </c>
      <c r="B9595" s="2" t="s">
        <v>10721</v>
      </c>
      <c r="C9595" s="2">
        <f>YEAR(Data!$D9595)</f>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2">
        <v>3.8519999999999994</v>
      </c>
    </row>
    <row r="9596" spans="1:22" ht="14.25" customHeight="1">
      <c r="A9596" s="2">
        <v>9595</v>
      </c>
      <c r="B9596" s="2" t="s">
        <v>10721</v>
      </c>
      <c r="C9596" s="2">
        <f>YEAR(Data!$D9596)</f>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2">
        <v>5.6644000000000005</v>
      </c>
    </row>
    <row r="9597" spans="1:22" ht="14.25" customHeight="1">
      <c r="A9597" s="2">
        <v>9596</v>
      </c>
      <c r="B9597" s="2" t="s">
        <v>10722</v>
      </c>
      <c r="C9597" s="2">
        <f>YEAR(Data!$D9597)</f>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2">
        <v>6.7236000000000002</v>
      </c>
    </row>
    <row r="9598" spans="1:22" ht="14.25" customHeight="1">
      <c r="A9598" s="2">
        <v>9597</v>
      </c>
      <c r="B9598" s="2" t="s">
        <v>10722</v>
      </c>
      <c r="C9598" s="2">
        <f>YEAR(Data!$D9598)</f>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276.78400000000005</v>
      </c>
      <c r="T9598" s="2">
        <v>2</v>
      </c>
      <c r="U9598" s="2">
        <v>0.2</v>
      </c>
      <c r="V9598" s="2">
        <v>89.954799999999992</v>
      </c>
    </row>
    <row r="9599" spans="1:22" ht="14.25" customHeight="1">
      <c r="A9599" s="2">
        <v>9598</v>
      </c>
      <c r="B9599" s="2" t="s">
        <v>10722</v>
      </c>
      <c r="C9599" s="2">
        <f>YEAR(Data!$D9599)</f>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2">
        <v>8.2763999999999953</v>
      </c>
    </row>
    <row r="9600" spans="1:22" ht="14.25" customHeight="1">
      <c r="A9600" s="2">
        <v>9599</v>
      </c>
      <c r="B9600" s="2" t="s">
        <v>10723</v>
      </c>
      <c r="C9600" s="2">
        <f>YEAR(Data!$D9600)</f>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2">
        <v>19.468799999999998</v>
      </c>
    </row>
    <row r="9601" spans="1:22" ht="14.25" customHeight="1">
      <c r="A9601" s="2">
        <v>9600</v>
      </c>
      <c r="B9601" s="2" t="s">
        <v>10724</v>
      </c>
      <c r="C9601" s="2">
        <f>YEAR(Data!$D9601)</f>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2">
        <v>2.6405999999999992</v>
      </c>
    </row>
    <row r="9602" spans="1:22" ht="14.25" customHeight="1">
      <c r="A9602" s="2">
        <v>9601</v>
      </c>
      <c r="B9602" s="2" t="s">
        <v>10725</v>
      </c>
      <c r="C9602" s="2">
        <f>YEAR(Data!$D9602)</f>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41.472000000000008</v>
      </c>
      <c r="T9602" s="2">
        <v>8</v>
      </c>
      <c r="U9602" s="2">
        <v>0.2</v>
      </c>
      <c r="V9602" s="2">
        <v>14.5152</v>
      </c>
    </row>
    <row r="9603" spans="1:22" ht="14.25" customHeight="1">
      <c r="A9603" s="2">
        <v>9602</v>
      </c>
      <c r="B9603" s="2" t="s">
        <v>10726</v>
      </c>
      <c r="C9603" s="2">
        <f>YEAR(Data!$D9603)</f>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2">
        <v>114.95999999999998</v>
      </c>
    </row>
    <row r="9604" spans="1:22" ht="14.25" customHeight="1">
      <c r="A9604" s="2">
        <v>9603</v>
      </c>
      <c r="B9604" s="2" t="s">
        <v>10727</v>
      </c>
      <c r="C9604" s="2">
        <f>YEAR(Data!$D9604)</f>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2">
        <v>9.234</v>
      </c>
    </row>
    <row r="9605" spans="1:22" ht="14.25" customHeight="1">
      <c r="A9605" s="2">
        <v>9604</v>
      </c>
      <c r="B9605" s="2" t="s">
        <v>10728</v>
      </c>
      <c r="C9605" s="2">
        <f>YEAR(Data!$D9605)</f>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2">
        <v>-213.55740000000006</v>
      </c>
    </row>
    <row r="9606" spans="1:22" ht="14.25" customHeight="1">
      <c r="A9606" s="2">
        <v>9605</v>
      </c>
      <c r="B9606" s="2" t="s">
        <v>10729</v>
      </c>
      <c r="C9606" s="2">
        <f>YEAR(Data!$D9606)</f>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2">
        <v>55.36160000000001</v>
      </c>
    </row>
    <row r="9607" spans="1:22" ht="14.25" customHeight="1">
      <c r="A9607" s="2">
        <v>9606</v>
      </c>
      <c r="B9607" s="2" t="s">
        <v>10732</v>
      </c>
      <c r="C9607" s="2">
        <f>YEAR(Data!$D9607)</f>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70.720000000000013</v>
      </c>
      <c r="T9607" s="2">
        <v>4</v>
      </c>
      <c r="U9607" s="2">
        <v>0.2</v>
      </c>
      <c r="V9607" s="2">
        <v>-6.1879999999999988</v>
      </c>
    </row>
    <row r="9608" spans="1:22" ht="14.25" customHeight="1">
      <c r="A9608" s="2">
        <v>9607</v>
      </c>
      <c r="B9608" s="2" t="s">
        <v>10732</v>
      </c>
      <c r="C9608" s="2">
        <f>YEAR(Data!$D9608)</f>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194.35200000000003</v>
      </c>
      <c r="T9608" s="2">
        <v>3</v>
      </c>
      <c r="U9608" s="2">
        <v>0.2</v>
      </c>
      <c r="V9608" s="2">
        <v>-43.729199999999992</v>
      </c>
    </row>
    <row r="9609" spans="1:22" ht="14.25" customHeight="1">
      <c r="A9609" s="2">
        <v>9608</v>
      </c>
      <c r="B9609" s="2" t="s">
        <v>10733</v>
      </c>
      <c r="C9609" s="2">
        <f>YEAR(Data!$D9609)</f>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2">
        <v>9.9359999999999999</v>
      </c>
    </row>
    <row r="9610" spans="1:22" ht="14.25" customHeight="1">
      <c r="A9610" s="2">
        <v>9609</v>
      </c>
      <c r="B9610" s="2" t="s">
        <v>10733</v>
      </c>
      <c r="C9610" s="2">
        <f>YEAR(Data!$D9610)</f>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2">
        <v>5.2028999999999996</v>
      </c>
    </row>
    <row r="9611" spans="1:22" ht="14.25" customHeight="1">
      <c r="A9611" s="2">
        <v>9610</v>
      </c>
      <c r="B9611" s="2" t="s">
        <v>10734</v>
      </c>
      <c r="C9611" s="2">
        <f>YEAR(Data!$D9611)</f>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2">
        <v>19.798799999999972</v>
      </c>
    </row>
    <row r="9612" spans="1:22" ht="14.25" customHeight="1">
      <c r="A9612" s="2">
        <v>9611</v>
      </c>
      <c r="B9612" s="2" t="s">
        <v>10734</v>
      </c>
      <c r="C9612" s="2">
        <f>YEAR(Data!$D9612)</f>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2">
        <v>13.3056</v>
      </c>
    </row>
    <row r="9613" spans="1:22" ht="14.25" customHeight="1">
      <c r="A9613" s="2">
        <v>9612</v>
      </c>
      <c r="B9613" s="2" t="s">
        <v>10735</v>
      </c>
      <c r="C9613" s="2">
        <f>YEAR(Data!$D9613)</f>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2">
        <v>5.2559999999999993</v>
      </c>
    </row>
    <row r="9614" spans="1:22" ht="14.25" customHeight="1">
      <c r="A9614" s="2">
        <v>9613</v>
      </c>
      <c r="B9614" s="2" t="s">
        <v>10736</v>
      </c>
      <c r="C9614" s="2">
        <f>YEAR(Data!$D9614)</f>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239.98400000000004</v>
      </c>
      <c r="T9614" s="2">
        <v>2</v>
      </c>
      <c r="U9614" s="2">
        <v>0.2</v>
      </c>
      <c r="V9614" s="2">
        <v>23.998400000000004</v>
      </c>
    </row>
    <row r="9615" spans="1:22" ht="14.25" customHeight="1">
      <c r="A9615" s="2">
        <v>9614</v>
      </c>
      <c r="B9615" s="2" t="s">
        <v>10737</v>
      </c>
      <c r="C9615" s="2">
        <f>YEAR(Data!$D9615)</f>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6.8939999999999984</v>
      </c>
    </row>
    <row r="9616" spans="1:22" ht="14.25" customHeight="1">
      <c r="A9616" s="2">
        <v>9615</v>
      </c>
      <c r="B9616" s="2" t="s">
        <v>10737</v>
      </c>
      <c r="C9616" s="2">
        <f>YEAR(Data!$D9616)</f>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2">
        <v>15.319499999999996</v>
      </c>
    </row>
    <row r="9617" spans="1:22" ht="14.25" customHeight="1">
      <c r="A9617" s="2">
        <v>9616</v>
      </c>
      <c r="B9617" s="2" t="s">
        <v>10737</v>
      </c>
      <c r="C9617" s="2">
        <f>YEAR(Data!$D9617)</f>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2">
        <v>762.59400000000005</v>
      </c>
    </row>
    <row r="9618" spans="1:22" ht="14.25" customHeight="1">
      <c r="A9618" s="2">
        <v>9617</v>
      </c>
      <c r="B9618" s="2" t="s">
        <v>10738</v>
      </c>
      <c r="C9618" s="2">
        <f>YEAR(Data!$D9618)</f>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2">
        <v>1.6703999999999999</v>
      </c>
    </row>
    <row r="9619" spans="1:22" ht="14.25" customHeight="1">
      <c r="A9619" s="2">
        <v>9618</v>
      </c>
      <c r="B9619" s="2" t="s">
        <v>10739</v>
      </c>
      <c r="C9619" s="2">
        <f>YEAR(Data!$D9619)</f>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2">
        <v>74.998499999999922</v>
      </c>
    </row>
    <row r="9620" spans="1:22" ht="14.25" customHeight="1">
      <c r="A9620" s="2">
        <v>9619</v>
      </c>
      <c r="B9620" s="2" t="s">
        <v>10739</v>
      </c>
      <c r="C9620" s="2">
        <f>YEAR(Data!$D9620)</f>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2">
        <v>5.3969999999999914</v>
      </c>
    </row>
    <row r="9621" spans="1:22" ht="14.25" customHeight="1">
      <c r="A9621" s="2">
        <v>9620</v>
      </c>
      <c r="B9621" s="2" t="s">
        <v>10739</v>
      </c>
      <c r="C9621" s="2">
        <f>YEAR(Data!$D9621)</f>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139.96000000000004</v>
      </c>
      <c r="T9621" s="2">
        <v>5</v>
      </c>
      <c r="U9621" s="2">
        <v>0.2</v>
      </c>
      <c r="V9621" s="2">
        <v>-1.7495000000000118</v>
      </c>
    </row>
    <row r="9622" spans="1:22" ht="14.25" customHeight="1">
      <c r="A9622" s="2">
        <v>9621</v>
      </c>
      <c r="B9622" s="2" t="s">
        <v>10740</v>
      </c>
      <c r="C9622" s="2">
        <f>YEAR(Data!$D9622)</f>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2">
        <v>1.2527999999999988</v>
      </c>
    </row>
    <row r="9623" spans="1:22" ht="14.25" customHeight="1">
      <c r="A9623" s="2">
        <v>9622</v>
      </c>
      <c r="B9623" s="2" t="s">
        <v>10740</v>
      </c>
      <c r="C9623" s="2">
        <f>YEAR(Data!$D9623)</f>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2">
        <v>0.47279999999999966</v>
      </c>
    </row>
    <row r="9624" spans="1:22" ht="14.25" customHeight="1">
      <c r="A9624" s="2">
        <v>9623</v>
      </c>
      <c r="B9624" s="2" t="s">
        <v>10740</v>
      </c>
      <c r="C9624" s="2">
        <f>YEAR(Data!$D9624)</f>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2">
        <v>11.102399999999996</v>
      </c>
    </row>
    <row r="9625" spans="1:22" ht="14.25" customHeight="1">
      <c r="A9625" s="2">
        <v>9624</v>
      </c>
      <c r="B9625" s="2" t="s">
        <v>10741</v>
      </c>
      <c r="C9625" s="2">
        <f>YEAR(Data!$D9625)</f>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21.391999999999992</v>
      </c>
      <c r="T9625" s="2">
        <v>2</v>
      </c>
      <c r="U9625" s="2">
        <v>0.8</v>
      </c>
      <c r="V9625" s="2">
        <v>-54.549600000000012</v>
      </c>
    </row>
    <row r="9626" spans="1:22" ht="14.25" customHeight="1">
      <c r="A9626" s="2">
        <v>9625</v>
      </c>
      <c r="B9626" s="2" t="s">
        <v>10741</v>
      </c>
      <c r="C9626" s="2">
        <f>YEAR(Data!$D9626)</f>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2">
        <v>-39.511800000000036</v>
      </c>
    </row>
    <row r="9627" spans="1:22" ht="14.25" customHeight="1">
      <c r="A9627" s="2">
        <v>9626</v>
      </c>
      <c r="B9627" s="2" t="s">
        <v>10741</v>
      </c>
      <c r="C9627" s="2">
        <f>YEAR(Data!$D9627)</f>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2">
        <v>-96.470399999999955</v>
      </c>
    </row>
    <row r="9628" spans="1:22" ht="14.25" customHeight="1">
      <c r="A9628" s="2">
        <v>9627</v>
      </c>
      <c r="B9628" s="2" t="s">
        <v>10742</v>
      </c>
      <c r="C9628" s="2">
        <f>YEAR(Data!$D9628)</f>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9.2480000000000011</v>
      </c>
      <c r="T9628" s="2">
        <v>2</v>
      </c>
      <c r="U9628" s="2">
        <v>0.2</v>
      </c>
      <c r="V9628" s="2">
        <v>3.3524000000000003</v>
      </c>
    </row>
    <row r="9629" spans="1:22" ht="14.25" customHeight="1">
      <c r="A9629" s="2">
        <v>9628</v>
      </c>
      <c r="B9629" s="2" t="s">
        <v>10743</v>
      </c>
      <c r="C9629" s="2">
        <f>YEAR(Data!$D9629)</f>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14.669999999999998</v>
      </c>
      <c r="T9629" s="2">
        <v>3</v>
      </c>
      <c r="U9629" s="2">
        <v>0</v>
      </c>
      <c r="V9629" s="2">
        <v>6.7481999999999989</v>
      </c>
    </row>
    <row r="9630" spans="1:22" ht="14.25" customHeight="1">
      <c r="A9630" s="2">
        <v>9629</v>
      </c>
      <c r="B9630" s="2" t="s">
        <v>10744</v>
      </c>
      <c r="C9630" s="2">
        <f>YEAR(Data!$D9630)</f>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2">
        <v>13.0928</v>
      </c>
    </row>
    <row r="9631" spans="1:22" ht="14.25" customHeight="1">
      <c r="A9631" s="2">
        <v>9630</v>
      </c>
      <c r="B9631" s="2" t="s">
        <v>10744</v>
      </c>
      <c r="C9631" s="2">
        <f>YEAR(Data!$D9631)</f>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3.4380000000000006</v>
      </c>
      <c r="T9631" s="2">
        <v>2</v>
      </c>
      <c r="U9631" s="2">
        <v>0.7</v>
      </c>
      <c r="V9631" s="2">
        <v>-2.5212000000000003</v>
      </c>
    </row>
    <row r="9632" spans="1:22" ht="14.25" customHeight="1">
      <c r="A9632" s="2">
        <v>9631</v>
      </c>
      <c r="B9632" s="2" t="s">
        <v>10745</v>
      </c>
      <c r="C9632" s="2">
        <f>YEAR(Data!$D9632)</f>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2">
        <v>2.3243999999999994</v>
      </c>
    </row>
    <row r="9633" spans="1:22" ht="14.25" customHeight="1">
      <c r="A9633" s="2">
        <v>9632</v>
      </c>
      <c r="B9633" s="2" t="s">
        <v>10745</v>
      </c>
      <c r="C9633" s="2">
        <f>YEAR(Data!$D9633)</f>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2">
        <v>88.052999999999997</v>
      </c>
    </row>
    <row r="9634" spans="1:22" ht="14.25" customHeight="1">
      <c r="A9634" s="2">
        <v>9633</v>
      </c>
      <c r="B9634" s="2" t="s">
        <v>10746</v>
      </c>
      <c r="C9634" s="2">
        <f>YEAR(Data!$D9634)</f>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2">
        <v>38.975200000000008</v>
      </c>
    </row>
    <row r="9635" spans="1:22" ht="14.25" customHeight="1">
      <c r="A9635" s="2">
        <v>9634</v>
      </c>
      <c r="B9635" s="2" t="s">
        <v>10747</v>
      </c>
      <c r="C9635" s="2">
        <f>YEAR(Data!$D9635)</f>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2">
        <v>30.089999999999982</v>
      </c>
    </row>
    <row r="9636" spans="1:22" ht="14.25" customHeight="1">
      <c r="A9636" s="2">
        <v>9635</v>
      </c>
      <c r="B9636" s="2" t="s">
        <v>10747</v>
      </c>
      <c r="C9636" s="2">
        <f>YEAR(Data!$D9636)</f>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2">
        <v>22.246000000000006</v>
      </c>
    </row>
    <row r="9637" spans="1:22" ht="14.25" customHeight="1">
      <c r="A9637" s="2">
        <v>9636</v>
      </c>
      <c r="B9637" s="2" t="s">
        <v>10747</v>
      </c>
      <c r="C9637" s="2">
        <f>YEAR(Data!$D9637)</f>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2">
        <v>260.61120000000017</v>
      </c>
    </row>
    <row r="9638" spans="1:22" ht="14.25" customHeight="1">
      <c r="A9638" s="2">
        <v>9637</v>
      </c>
      <c r="B9638" s="2" t="s">
        <v>10748</v>
      </c>
      <c r="C9638" s="2">
        <f>YEAR(Data!$D9638)</f>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2">
        <v>55.016000000000005</v>
      </c>
    </row>
    <row r="9639" spans="1:22" ht="14.25" customHeight="1">
      <c r="A9639" s="2">
        <v>9638</v>
      </c>
      <c r="B9639" s="2" t="s">
        <v>10748</v>
      </c>
      <c r="C9639" s="2">
        <f>YEAR(Data!$D9639)</f>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2">
        <v>94.926000000000045</v>
      </c>
    </row>
    <row r="9640" spans="1:22" ht="14.25" customHeight="1">
      <c r="A9640" s="2">
        <v>9639</v>
      </c>
      <c r="B9640" s="2" t="s">
        <v>10749</v>
      </c>
      <c r="C9640" s="2">
        <f>YEAR(Data!$D9640)</f>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2">
        <v>5.6644000000000005</v>
      </c>
    </row>
    <row r="9641" spans="1:22" ht="14.25" customHeight="1">
      <c r="A9641" s="2">
        <v>9640</v>
      </c>
      <c r="B9641" s="2" t="s">
        <v>10750</v>
      </c>
      <c r="C9641" s="2">
        <f>YEAR(Data!$D9641)</f>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2">
        <v>-1862.3124000000003</v>
      </c>
    </row>
    <row r="9642" spans="1:22" ht="14.25" customHeight="1">
      <c r="A9642" s="2">
        <v>9641</v>
      </c>
      <c r="B9642" s="2" t="s">
        <v>10751</v>
      </c>
      <c r="C9642" s="2">
        <f>YEAR(Data!$D9642)</f>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9.4989999999999988</v>
      </c>
    </row>
    <row r="9643" spans="1:22" ht="14.25" customHeight="1">
      <c r="A9643" s="2">
        <v>9642</v>
      </c>
      <c r="B9643" s="2" t="s">
        <v>10751</v>
      </c>
      <c r="C9643" s="2">
        <f>YEAR(Data!$D9643)</f>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204.89999999999998</v>
      </c>
      <c r="T9643" s="2">
        <v>5</v>
      </c>
      <c r="U9643" s="2">
        <v>0</v>
      </c>
      <c r="V9643" s="2">
        <v>0</v>
      </c>
    </row>
    <row r="9644" spans="1:22" ht="14.25" customHeight="1">
      <c r="A9644" s="2">
        <v>9643</v>
      </c>
      <c r="B9644" s="2" t="s">
        <v>10751</v>
      </c>
      <c r="C9644" s="2">
        <f>YEAR(Data!$D9644)</f>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436.70400000000006</v>
      </c>
      <c r="T9644" s="2">
        <v>6</v>
      </c>
      <c r="U9644" s="2">
        <v>0.2</v>
      </c>
      <c r="V9644" s="2">
        <v>21.835199999999986</v>
      </c>
    </row>
    <row r="9645" spans="1:22" ht="14.25" customHeight="1">
      <c r="A9645" s="2">
        <v>9644</v>
      </c>
      <c r="B9645" s="2" t="s">
        <v>10751</v>
      </c>
      <c r="C9645" s="2">
        <f>YEAR(Data!$D9645)</f>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481.56800000000004</v>
      </c>
      <c r="T9645" s="2">
        <v>2</v>
      </c>
      <c r="U9645" s="2">
        <v>0.2</v>
      </c>
      <c r="V9645" s="2">
        <v>54.17639999999993</v>
      </c>
    </row>
    <row r="9646" spans="1:22" ht="14.25" customHeight="1">
      <c r="A9646" s="2">
        <v>9645</v>
      </c>
      <c r="B9646" s="2" t="s">
        <v>10752</v>
      </c>
      <c r="C9646" s="2">
        <f>YEAR(Data!$D9646)</f>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89.544000000000011</v>
      </c>
      <c r="T9646" s="2">
        <v>7</v>
      </c>
      <c r="U9646" s="2">
        <v>0.2</v>
      </c>
      <c r="V9646" s="2">
        <v>12.312299999999993</v>
      </c>
    </row>
    <row r="9647" spans="1:22" ht="14.25" customHeight="1">
      <c r="A9647" s="2">
        <v>9646</v>
      </c>
      <c r="B9647" s="2" t="s">
        <v>10752</v>
      </c>
      <c r="C9647" s="2">
        <f>YEAR(Data!$D9647)</f>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2">
        <v>-8.3524000000000012</v>
      </c>
    </row>
    <row r="9648" spans="1:22" ht="14.25" customHeight="1">
      <c r="A9648" s="2">
        <v>9647</v>
      </c>
      <c r="B9648" s="2" t="s">
        <v>10752</v>
      </c>
      <c r="C9648" s="2">
        <f>YEAR(Data!$D9648)</f>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72.588000000000008</v>
      </c>
      <c r="T9648" s="2">
        <v>2</v>
      </c>
      <c r="U9648" s="2">
        <v>0.7</v>
      </c>
      <c r="V9648" s="2">
        <v>-48.391999999999982</v>
      </c>
    </row>
    <row r="9649" spans="1:22" ht="14.25" customHeight="1">
      <c r="A9649" s="2">
        <v>9648</v>
      </c>
      <c r="B9649" s="2" t="s">
        <v>10753</v>
      </c>
      <c r="C9649" s="2">
        <f>YEAR(Data!$D9649)</f>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2">
        <v>57.501599999999996</v>
      </c>
    </row>
    <row r="9650" spans="1:22" ht="14.25" customHeight="1">
      <c r="A9650" s="2">
        <v>9649</v>
      </c>
      <c r="B9650" s="2" t="s">
        <v>10753</v>
      </c>
      <c r="C9650" s="2">
        <f>YEAR(Data!$D9650)</f>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281.96999999999997</v>
      </c>
      <c r="T9650" s="2">
        <v>3</v>
      </c>
      <c r="U9650" s="2">
        <v>0</v>
      </c>
      <c r="V9650" s="2">
        <v>78.951599999999999</v>
      </c>
    </row>
    <row r="9651" spans="1:22" ht="14.25" customHeight="1">
      <c r="A9651" s="2">
        <v>9650</v>
      </c>
      <c r="B9651" s="2" t="s">
        <v>10755</v>
      </c>
      <c r="C9651" s="2">
        <f>YEAR(Data!$D9651)</f>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2">
        <v>160.31359999999984</v>
      </c>
    </row>
    <row r="9652" spans="1:22" ht="14.25" customHeight="1">
      <c r="A9652" s="2">
        <v>9651</v>
      </c>
      <c r="B9652" s="2" t="s">
        <v>10755</v>
      </c>
      <c r="C9652" s="2">
        <f>YEAR(Data!$D9652)</f>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2">
        <v>10.4076</v>
      </c>
    </row>
    <row r="9653" spans="1:22" ht="14.25" customHeight="1">
      <c r="A9653" s="2">
        <v>9652</v>
      </c>
      <c r="B9653" s="2" t="s">
        <v>10755</v>
      </c>
      <c r="C9653" s="2">
        <f>YEAR(Data!$D9653)</f>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2">
        <v>19.487999999999992</v>
      </c>
    </row>
    <row r="9654" spans="1:22" ht="14.25" customHeight="1">
      <c r="A9654" s="2">
        <v>9653</v>
      </c>
      <c r="B9654" s="2" t="s">
        <v>10755</v>
      </c>
      <c r="C9654" s="2">
        <f>YEAR(Data!$D9654)</f>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2">
        <v>297.69</v>
      </c>
    </row>
    <row r="9655" spans="1:22" ht="14.25" customHeight="1">
      <c r="A9655" s="2">
        <v>9654</v>
      </c>
      <c r="B9655" s="2" t="s">
        <v>10756</v>
      </c>
      <c r="C9655" s="2">
        <f>YEAR(Data!$D9655)</f>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95.984000000000009</v>
      </c>
      <c r="T9655" s="2">
        <v>2</v>
      </c>
      <c r="U9655" s="2">
        <v>0.2</v>
      </c>
      <c r="V9655" s="2">
        <v>11.997999999999998</v>
      </c>
    </row>
    <row r="9656" spans="1:22" ht="14.25" customHeight="1">
      <c r="A9656" s="2">
        <v>9655</v>
      </c>
      <c r="B9656" s="2" t="s">
        <v>10756</v>
      </c>
      <c r="C9656" s="2">
        <f>YEAR(Data!$D9656)</f>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4.9380000000000006</v>
      </c>
      <c r="T9656" s="2">
        <v>2</v>
      </c>
      <c r="U9656" s="2">
        <v>0.7</v>
      </c>
      <c r="V9656" s="2">
        <v>-3.6212</v>
      </c>
    </row>
    <row r="9657" spans="1:22" ht="14.25" customHeight="1">
      <c r="A9657" s="2">
        <v>9656</v>
      </c>
      <c r="B9657" s="2" t="s">
        <v>10757</v>
      </c>
      <c r="C9657" s="2">
        <f>YEAR(Data!$D9657)</f>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2">
        <v>35.078399999999995</v>
      </c>
    </row>
    <row r="9658" spans="1:22" ht="14.25" customHeight="1">
      <c r="A9658" s="2">
        <v>9657</v>
      </c>
      <c r="B9658" s="2" t="s">
        <v>10757</v>
      </c>
      <c r="C9658" s="2">
        <f>YEAR(Data!$D9658)</f>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3.9840000000000004</v>
      </c>
      <c r="T9658" s="2">
        <v>1</v>
      </c>
      <c r="U9658" s="2">
        <v>0.2</v>
      </c>
      <c r="V9658" s="2">
        <v>1.3944000000000001</v>
      </c>
    </row>
    <row r="9659" spans="1:22" ht="14.25" customHeight="1">
      <c r="A9659" s="2">
        <v>9658</v>
      </c>
      <c r="B9659" s="2" t="s">
        <v>10757</v>
      </c>
      <c r="C9659" s="2">
        <f>YEAR(Data!$D9659)</f>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2">
        <v>5.7376000000000005</v>
      </c>
    </row>
    <row r="9660" spans="1:22" ht="14.25" customHeight="1">
      <c r="A9660" s="2">
        <v>9659</v>
      </c>
      <c r="B9660" s="2" t="s">
        <v>10757</v>
      </c>
      <c r="C9660" s="2">
        <f>YEAR(Data!$D9660)</f>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2">
        <v>83.709599999999966</v>
      </c>
    </row>
    <row r="9661" spans="1:22" ht="14.25" customHeight="1">
      <c r="A9661" s="2">
        <v>9660</v>
      </c>
      <c r="B9661" s="2" t="s">
        <v>10758</v>
      </c>
      <c r="C9661" s="2">
        <f>YEAR(Data!$D9661)</f>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2">
        <v>9</v>
      </c>
    </row>
    <row r="9662" spans="1:22" ht="14.25" customHeight="1">
      <c r="A9662" s="2">
        <v>9661</v>
      </c>
      <c r="B9662" s="2" t="s">
        <v>10759</v>
      </c>
      <c r="C9662" s="2">
        <f>YEAR(Data!$D9662)</f>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3023.9280000000003</v>
      </c>
      <c r="T9662" s="2">
        <v>9</v>
      </c>
      <c r="U9662" s="2">
        <v>0.2</v>
      </c>
      <c r="V9662" s="2">
        <v>226.79460000000006</v>
      </c>
    </row>
    <row r="9663" spans="1:22" ht="14.25" customHeight="1">
      <c r="A9663" s="2">
        <v>9662</v>
      </c>
      <c r="B9663" s="2" t="s">
        <v>10759</v>
      </c>
      <c r="C9663" s="2">
        <f>YEAR(Data!$D9663)</f>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2">
        <v>3.7744</v>
      </c>
    </row>
    <row r="9664" spans="1:22" ht="14.25" customHeight="1">
      <c r="A9664" s="2">
        <v>9663</v>
      </c>
      <c r="B9664" s="2" t="s">
        <v>10759</v>
      </c>
      <c r="C9664" s="2">
        <f>YEAR(Data!$D9664)</f>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2">
        <v>161.19000000000003</v>
      </c>
    </row>
    <row r="9665" spans="1:22" ht="14.25" customHeight="1">
      <c r="A9665" s="2">
        <v>9664</v>
      </c>
      <c r="B9665" s="2" t="s">
        <v>10760</v>
      </c>
      <c r="C9665" s="2">
        <f>YEAR(Data!$D9665)</f>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193.95000000000002</v>
      </c>
      <c r="T9665" s="2">
        <v>3</v>
      </c>
      <c r="U9665" s="2">
        <v>0</v>
      </c>
      <c r="V9665" s="2">
        <v>9.6974999999999838</v>
      </c>
    </row>
    <row r="9666" spans="1:22" ht="14.25" customHeight="1">
      <c r="A9666" s="2">
        <v>9665</v>
      </c>
      <c r="B9666" s="2" t="s">
        <v>10761</v>
      </c>
      <c r="C9666" s="2">
        <f>YEAR(Data!$D9666)</f>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2">
        <v>6.2208000000000006</v>
      </c>
    </row>
    <row r="9667" spans="1:22" ht="14.25" customHeight="1">
      <c r="A9667" s="2">
        <v>9666</v>
      </c>
      <c r="B9667" s="2" t="s">
        <v>10762</v>
      </c>
      <c r="C9667" s="2">
        <f>YEAR(Data!$D9667)</f>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2">
        <v>23.987999999999996</v>
      </c>
    </row>
    <row r="9668" spans="1:22" ht="14.25" customHeight="1">
      <c r="A9668" s="2">
        <v>9667</v>
      </c>
      <c r="B9668" s="2" t="s">
        <v>10762</v>
      </c>
      <c r="C9668" s="2">
        <f>YEAR(Data!$D9668)</f>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12.419999999999998</v>
      </c>
      <c r="T9668" s="2">
        <v>3</v>
      </c>
      <c r="U9668" s="2">
        <v>0</v>
      </c>
      <c r="V9668" s="2">
        <v>4.4711999999999996</v>
      </c>
    </row>
    <row r="9669" spans="1:22" ht="14.25" customHeight="1">
      <c r="A9669" s="2">
        <v>9668</v>
      </c>
      <c r="B9669" s="2" t="s">
        <v>10763</v>
      </c>
      <c r="C9669" s="2">
        <f>YEAR(Data!$D9669)</f>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2">
        <v>6.5569000000000006</v>
      </c>
    </row>
    <row r="9670" spans="1:22" ht="14.25" customHeight="1">
      <c r="A9670" s="2">
        <v>9669</v>
      </c>
      <c r="B9670" s="2" t="s">
        <v>10763</v>
      </c>
      <c r="C9670" s="2">
        <f>YEAR(Data!$D9670)</f>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2">
        <v>35.984999999999999</v>
      </c>
    </row>
    <row r="9671" spans="1:22" ht="14.25" customHeight="1">
      <c r="A9671" s="2">
        <v>9670</v>
      </c>
      <c r="B9671" s="2" t="s">
        <v>10765</v>
      </c>
      <c r="C9671" s="2">
        <f>YEAR(Data!$D9671)</f>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14.940000000000001</v>
      </c>
      <c r="T9671" s="2">
        <v>3</v>
      </c>
      <c r="U9671" s="2">
        <v>0</v>
      </c>
      <c r="V9671" s="2">
        <v>6.8723999999999998</v>
      </c>
    </row>
    <row r="9672" spans="1:22" ht="14.25" customHeight="1">
      <c r="A9672" s="2">
        <v>9671</v>
      </c>
      <c r="B9672" s="2" t="s">
        <v>10766</v>
      </c>
      <c r="C9672" s="2">
        <f>YEAR(Data!$D9672)</f>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2">
        <v>8.0849999999999973</v>
      </c>
    </row>
    <row r="9673" spans="1:22" ht="14.25" customHeight="1">
      <c r="A9673" s="2">
        <v>9672</v>
      </c>
      <c r="B9673" s="2" t="s">
        <v>10767</v>
      </c>
      <c r="C9673" s="2">
        <f>YEAR(Data!$D9673)</f>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2">
        <v>1.375</v>
      </c>
    </row>
    <row r="9674" spans="1:22" ht="14.25" customHeight="1">
      <c r="A9674" s="2">
        <v>9673</v>
      </c>
      <c r="B9674" s="2" t="s">
        <v>10768</v>
      </c>
      <c r="C9674" s="2">
        <f>YEAR(Data!$D9674)</f>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7.9680000000000009</v>
      </c>
      <c r="T9674" s="2">
        <v>2</v>
      </c>
      <c r="U9674" s="2">
        <v>0.2</v>
      </c>
      <c r="V9674" s="2">
        <v>2.6892000000000005</v>
      </c>
    </row>
    <row r="9675" spans="1:22" ht="14.25" customHeight="1">
      <c r="A9675" s="2">
        <v>9674</v>
      </c>
      <c r="B9675" s="2" t="s">
        <v>10768</v>
      </c>
      <c r="C9675" s="2">
        <f>YEAR(Data!$D9675)</f>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1499.9699999999998</v>
      </c>
      <c r="T9675" s="2">
        <v>5</v>
      </c>
      <c r="U9675" s="2">
        <v>0.4</v>
      </c>
      <c r="V9675" s="2">
        <v>-374.99250000000006</v>
      </c>
    </row>
    <row r="9676" spans="1:22" ht="14.25" customHeight="1">
      <c r="A9676" s="2">
        <v>9675</v>
      </c>
      <c r="B9676" s="2" t="s">
        <v>10771</v>
      </c>
      <c r="C9676" s="2">
        <f>YEAR(Data!$D9676)</f>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2">
        <v>1.331599999999999</v>
      </c>
    </row>
    <row r="9677" spans="1:22" ht="14.25" customHeight="1">
      <c r="A9677" s="2">
        <v>9676</v>
      </c>
      <c r="B9677" s="2" t="s">
        <v>10772</v>
      </c>
      <c r="C9677" s="2">
        <f>YEAR(Data!$D9677)</f>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2">
        <v>14.143999999999998</v>
      </c>
    </row>
    <row r="9678" spans="1:22" ht="14.25" customHeight="1">
      <c r="A9678" s="2">
        <v>9677</v>
      </c>
      <c r="B9678" s="2" t="s">
        <v>10773</v>
      </c>
      <c r="C9678" s="2">
        <f>YEAR(Data!$D9678)</f>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2">
        <v>29.449199999999998</v>
      </c>
    </row>
    <row r="9679" spans="1:22" ht="14.25" customHeight="1">
      <c r="A9679" s="2">
        <v>9678</v>
      </c>
      <c r="B9679" s="2" t="s">
        <v>10774</v>
      </c>
      <c r="C9679" s="2">
        <f>YEAR(Data!$D9679)</f>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2">
        <v>2.027099999999999</v>
      </c>
    </row>
    <row r="9680" spans="1:22" ht="14.25" customHeight="1">
      <c r="A9680" s="2">
        <v>9679</v>
      </c>
      <c r="B9680" s="2" t="s">
        <v>10774</v>
      </c>
      <c r="C9680" s="2">
        <f>YEAR(Data!$D9680)</f>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2">
        <v>1.8468</v>
      </c>
    </row>
    <row r="9681" spans="1:22" ht="14.25" customHeight="1">
      <c r="A9681" s="2">
        <v>9680</v>
      </c>
      <c r="B9681" s="2" t="s">
        <v>10775</v>
      </c>
      <c r="C9681" s="2">
        <f>YEAR(Data!$D9681)</f>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2">
        <v>61.38900000000001</v>
      </c>
    </row>
    <row r="9682" spans="1:22" ht="14.25" customHeight="1">
      <c r="A9682" s="2">
        <v>9681</v>
      </c>
      <c r="B9682" s="2" t="s">
        <v>10775</v>
      </c>
      <c r="C9682" s="2">
        <f>YEAR(Data!$D9682)</f>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2">
        <v>75.167999999999921</v>
      </c>
    </row>
    <row r="9683" spans="1:22" ht="14.25" customHeight="1">
      <c r="A9683" s="2">
        <v>9682</v>
      </c>
      <c r="B9683" s="2" t="s">
        <v>10776</v>
      </c>
      <c r="C9683" s="2">
        <f>YEAR(Data!$D9683)</f>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2">
        <v>4.2336</v>
      </c>
    </row>
    <row r="9684" spans="1:22" ht="14.25" customHeight="1">
      <c r="A9684" s="2">
        <v>9683</v>
      </c>
      <c r="B9684" s="2" t="s">
        <v>10776</v>
      </c>
      <c r="C9684" s="2">
        <f>YEAR(Data!$D9684)</f>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2">
        <v>18.662400000000002</v>
      </c>
    </row>
    <row r="9685" spans="1:22" ht="14.25" customHeight="1">
      <c r="A9685" s="2">
        <v>9684</v>
      </c>
      <c r="B9685" s="2" t="s">
        <v>10776</v>
      </c>
      <c r="C9685" s="2">
        <f>YEAR(Data!$D9685)</f>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2">
        <v>54.280799999999999</v>
      </c>
    </row>
    <row r="9686" spans="1:22" ht="14.25" customHeight="1">
      <c r="A9686" s="2">
        <v>9685</v>
      </c>
      <c r="B9686" s="2" t="s">
        <v>10776</v>
      </c>
      <c r="C9686" s="2">
        <f>YEAR(Data!$D9686)</f>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2">
        <v>6.3504000000000005</v>
      </c>
    </row>
    <row r="9687" spans="1:22" ht="14.25" customHeight="1">
      <c r="A9687" s="2">
        <v>9686</v>
      </c>
      <c r="B9687" s="2" t="s">
        <v>10777</v>
      </c>
      <c r="C9687" s="2">
        <f>YEAR(Data!$D9687)</f>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2">
        <v>5.8064999999999998</v>
      </c>
    </row>
    <row r="9688" spans="1:22" ht="14.25" customHeight="1">
      <c r="A9688" s="2">
        <v>9687</v>
      </c>
      <c r="B9688" s="2" t="s">
        <v>10778</v>
      </c>
      <c r="C9688" s="2">
        <f>YEAR(Data!$D9688)</f>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35.099999999999994</v>
      </c>
      <c r="T9688" s="2">
        <v>6</v>
      </c>
      <c r="U9688" s="2">
        <v>0</v>
      </c>
      <c r="V9688" s="2">
        <v>10.178999999999997</v>
      </c>
    </row>
    <row r="9689" spans="1:22" ht="14.25" customHeight="1">
      <c r="A9689" s="2">
        <v>9688</v>
      </c>
      <c r="B9689" s="2" t="s">
        <v>10779</v>
      </c>
      <c r="C9689" s="2">
        <f>YEAR(Data!$D9689)</f>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11.645999999999997</v>
      </c>
      <c r="T9689" s="2">
        <v>9</v>
      </c>
      <c r="U9689" s="2">
        <v>0.8</v>
      </c>
      <c r="V9689" s="2">
        <v>-17.469000000000005</v>
      </c>
    </row>
    <row r="9690" spans="1:22" ht="14.25" customHeight="1">
      <c r="A9690" s="2">
        <v>9689</v>
      </c>
      <c r="B9690" s="2" t="s">
        <v>10780</v>
      </c>
      <c r="C9690" s="2">
        <f>YEAR(Data!$D9690)</f>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32.400000000000006</v>
      </c>
      <c r="T9690" s="2">
        <v>5</v>
      </c>
      <c r="U9690" s="2">
        <v>0</v>
      </c>
      <c r="V9690" s="2">
        <v>15.552000000000001</v>
      </c>
    </row>
    <row r="9691" spans="1:22" ht="14.25" customHeight="1">
      <c r="A9691" s="2">
        <v>9690</v>
      </c>
      <c r="B9691" s="2" t="s">
        <v>10780</v>
      </c>
      <c r="C9691" s="2">
        <f>YEAR(Data!$D9691)</f>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2">
        <v>125.99000000000001</v>
      </c>
    </row>
    <row r="9692" spans="1:22" ht="14.25" customHeight="1">
      <c r="A9692" s="2">
        <v>9691</v>
      </c>
      <c r="B9692" s="2" t="s">
        <v>10781</v>
      </c>
      <c r="C9692" s="2">
        <f>YEAR(Data!$D9692)</f>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2">
        <v>2.0415999999999999</v>
      </c>
    </row>
    <row r="9693" spans="1:22" ht="14.25" customHeight="1">
      <c r="A9693" s="2">
        <v>9692</v>
      </c>
      <c r="B9693" s="2" t="s">
        <v>10782</v>
      </c>
      <c r="C9693" s="2">
        <f>YEAR(Data!$D9693)</f>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2">
        <v>-18.058800000000076</v>
      </c>
    </row>
    <row r="9694" spans="1:22" ht="14.25" customHeight="1">
      <c r="A9694" s="2">
        <v>9693</v>
      </c>
      <c r="B9694" s="2" t="s">
        <v>10783</v>
      </c>
      <c r="C9694" s="2">
        <f>YEAR(Data!$D9694)</f>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470.35999999999996</v>
      </c>
      <c r="T9694" s="2">
        <v>11</v>
      </c>
      <c r="U9694" s="2">
        <v>0</v>
      </c>
      <c r="V9694" s="2">
        <v>122.2936</v>
      </c>
    </row>
    <row r="9695" spans="1:22" ht="14.25" customHeight="1">
      <c r="A9695" s="2">
        <v>9694</v>
      </c>
      <c r="B9695" s="2" t="s">
        <v>10784</v>
      </c>
      <c r="C9695" s="2">
        <f>YEAR(Data!$D9695)</f>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2">
        <v>15.229199999999999</v>
      </c>
    </row>
    <row r="9696" spans="1:22" ht="14.25" customHeight="1">
      <c r="A9696" s="2">
        <v>9695</v>
      </c>
      <c r="B9696" s="2" t="s">
        <v>10784</v>
      </c>
      <c r="C9696" s="2">
        <f>YEAR(Data!$D9696)</f>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2">
        <v>2.1899999999999995</v>
      </c>
    </row>
    <row r="9697" spans="1:22" ht="14.25" customHeight="1">
      <c r="A9697" s="2">
        <v>9696</v>
      </c>
      <c r="B9697" s="2" t="s">
        <v>10785</v>
      </c>
      <c r="C9697" s="2">
        <f>YEAR(Data!$D9697)</f>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9.1919999999999931</v>
      </c>
    </row>
    <row r="9698" spans="1:22" ht="14.25" customHeight="1">
      <c r="A9698" s="2">
        <v>9697</v>
      </c>
      <c r="B9698" s="2" t="s">
        <v>10786</v>
      </c>
      <c r="C9698" s="2">
        <f>YEAR(Data!$D9698)</f>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2">
        <v>240.8595</v>
      </c>
    </row>
    <row r="9699" spans="1:22" ht="14.25" customHeight="1">
      <c r="A9699" s="2">
        <v>9698</v>
      </c>
      <c r="B9699" s="2" t="s">
        <v>10787</v>
      </c>
      <c r="C9699" s="2">
        <f>YEAR(Data!$D9699)</f>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30.336000000000002</v>
      </c>
      <c r="T9699" s="2">
        <v>4</v>
      </c>
      <c r="U9699" s="2">
        <v>0.2</v>
      </c>
      <c r="V9699" s="2">
        <v>9.48</v>
      </c>
    </row>
    <row r="9700" spans="1:22" ht="14.25" customHeight="1">
      <c r="A9700" s="2">
        <v>9699</v>
      </c>
      <c r="B9700" s="2" t="s">
        <v>10788</v>
      </c>
      <c r="C9700" s="2">
        <f>YEAR(Data!$D9700)</f>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22.830000000000002</v>
      </c>
      <c r="T9700" s="2">
        <v>3</v>
      </c>
      <c r="U9700" s="2">
        <v>0</v>
      </c>
      <c r="V9700" s="2">
        <v>10.7301</v>
      </c>
    </row>
    <row r="9701" spans="1:22" ht="14.25" customHeight="1">
      <c r="A9701" s="2">
        <v>9700</v>
      </c>
      <c r="B9701" s="2" t="s">
        <v>10788</v>
      </c>
      <c r="C9701" s="2">
        <f>YEAR(Data!$D9701)</f>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2">
        <v>16.295999999999999</v>
      </c>
    </row>
    <row r="9702" spans="1:22" ht="14.25" customHeight="1">
      <c r="A9702" s="2">
        <v>9701</v>
      </c>
      <c r="B9702" s="2" t="s">
        <v>10788</v>
      </c>
      <c r="C9702" s="2">
        <f>YEAR(Data!$D9702)</f>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2">
        <v>14.758199999999995</v>
      </c>
    </row>
    <row r="9703" spans="1:22" ht="14.25" customHeight="1">
      <c r="A9703" s="2">
        <v>9702</v>
      </c>
      <c r="B9703" s="2" t="s">
        <v>10789</v>
      </c>
      <c r="C9703" s="2">
        <f>YEAR(Data!$D9703)</f>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2">
        <v>1.1945999999999999</v>
      </c>
    </row>
    <row r="9704" spans="1:22" ht="14.25" customHeight="1">
      <c r="A9704" s="2">
        <v>9703</v>
      </c>
      <c r="B9704" s="2" t="s">
        <v>10791</v>
      </c>
      <c r="C9704" s="2">
        <f>YEAR(Data!$D9704)</f>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5.5391999999999992</v>
      </c>
    </row>
    <row r="9705" spans="1:22" ht="14.25" customHeight="1">
      <c r="A9705" s="2">
        <v>9704</v>
      </c>
      <c r="B9705" s="2" t="s">
        <v>10791</v>
      </c>
      <c r="C9705" s="2">
        <f>YEAR(Data!$D9705)</f>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row>
    <row r="9706" spans="1:22" ht="14.25" customHeight="1">
      <c r="A9706" s="2">
        <v>9705</v>
      </c>
      <c r="B9706" s="2" t="s">
        <v>10791</v>
      </c>
      <c r="C9706" s="2">
        <f>YEAR(Data!$D9706)</f>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2">
        <v>5.3948999999999998</v>
      </c>
    </row>
    <row r="9707" spans="1:22" ht="14.25" customHeight="1">
      <c r="A9707" s="2">
        <v>9706</v>
      </c>
      <c r="B9707" s="2" t="s">
        <v>10792</v>
      </c>
      <c r="C9707" s="2">
        <f>YEAR(Data!$D9707)</f>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39.624000000000009</v>
      </c>
      <c r="T9707" s="2">
        <v>3</v>
      </c>
      <c r="U9707" s="2">
        <v>0.2</v>
      </c>
      <c r="V9707" s="2">
        <v>13.868400000000001</v>
      </c>
    </row>
    <row r="9708" spans="1:22" ht="14.25" customHeight="1">
      <c r="A9708" s="2">
        <v>9707</v>
      </c>
      <c r="B9708" s="2" t="s">
        <v>10793</v>
      </c>
      <c r="C9708" s="2">
        <f>YEAR(Data!$D9708)</f>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242.13600000000002</v>
      </c>
      <c r="T9708" s="2">
        <v>3</v>
      </c>
      <c r="U9708" s="2">
        <v>0.2</v>
      </c>
      <c r="V9708" s="2">
        <v>12.106799999999993</v>
      </c>
    </row>
    <row r="9709" spans="1:22" ht="14.25" customHeight="1">
      <c r="A9709" s="2">
        <v>9708</v>
      </c>
      <c r="B9709" s="2" t="s">
        <v>10793</v>
      </c>
      <c r="C9709" s="2">
        <f>YEAR(Data!$D9709)</f>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row>
    <row r="9710" spans="1:22" ht="14.25" customHeight="1">
      <c r="A9710" s="2">
        <v>9709</v>
      </c>
      <c r="B9710" s="2" t="s">
        <v>10793</v>
      </c>
      <c r="C9710" s="2">
        <f>YEAR(Data!$D9710)</f>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2">
        <v>5.5888000000000009</v>
      </c>
    </row>
    <row r="9711" spans="1:22" ht="14.25" customHeight="1">
      <c r="A9711" s="2">
        <v>9710</v>
      </c>
      <c r="B9711" s="2" t="s">
        <v>10793</v>
      </c>
      <c r="C9711" s="2">
        <f>YEAR(Data!$D9711)</f>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2">
        <v>3.4091999999999842</v>
      </c>
    </row>
    <row r="9712" spans="1:22" ht="14.25" customHeight="1">
      <c r="A9712" s="2">
        <v>9711</v>
      </c>
      <c r="B9712" s="2" t="s">
        <v>10794</v>
      </c>
      <c r="C9712" s="2">
        <f>YEAR(Data!$D9712)</f>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2">
        <v>-34.196000000000026</v>
      </c>
    </row>
    <row r="9713" spans="1:22" ht="14.25" customHeight="1">
      <c r="A9713" s="2">
        <v>9712</v>
      </c>
      <c r="B9713" s="2" t="s">
        <v>10794</v>
      </c>
      <c r="C9713" s="2">
        <f>YEAR(Data!$D9713)</f>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2">
        <v>-8.7959999999999958</v>
      </c>
    </row>
    <row r="9714" spans="1:22" ht="14.25" customHeight="1">
      <c r="A9714" s="2">
        <v>9713</v>
      </c>
      <c r="B9714" s="2" t="s">
        <v>10794</v>
      </c>
      <c r="C9714" s="2">
        <f>YEAR(Data!$D9714)</f>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2">
        <v>-94.508399999999995</v>
      </c>
    </row>
    <row r="9715" spans="1:22" ht="14.25" customHeight="1">
      <c r="A9715" s="2">
        <v>9714</v>
      </c>
      <c r="B9715" s="2" t="s">
        <v>10794</v>
      </c>
      <c r="C9715" s="2">
        <f>YEAR(Data!$D9715)</f>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2">
        <v>-6.4450000000000021</v>
      </c>
    </row>
    <row r="9716" spans="1:22" ht="14.25" customHeight="1">
      <c r="A9716" s="2">
        <v>9715</v>
      </c>
      <c r="B9716" s="2" t="s">
        <v>10794</v>
      </c>
      <c r="C9716" s="2">
        <f>YEAR(Data!$D9716)</f>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2">
        <v>16.794600000000003</v>
      </c>
    </row>
    <row r="9717" spans="1:22" ht="14.25" customHeight="1">
      <c r="A9717" s="2">
        <v>9716</v>
      </c>
      <c r="B9717" s="2" t="s">
        <v>10795</v>
      </c>
      <c r="C9717" s="2">
        <f>YEAR(Data!$D9717)</f>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2">
        <v>20.154400000000003</v>
      </c>
    </row>
    <row r="9718" spans="1:22" ht="14.25" customHeight="1">
      <c r="A9718" s="2">
        <v>9717</v>
      </c>
      <c r="B9718" s="2" t="s">
        <v>10796</v>
      </c>
      <c r="C9718" s="2">
        <f>YEAR(Data!$D9718)</f>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37.312000000000005</v>
      </c>
      <c r="T9718" s="2">
        <v>4</v>
      </c>
      <c r="U9718" s="2">
        <v>0.2</v>
      </c>
      <c r="V9718" s="2">
        <v>2.7984000000000027</v>
      </c>
    </row>
    <row r="9719" spans="1:22" ht="14.25" customHeight="1">
      <c r="A9719" s="2">
        <v>9718</v>
      </c>
      <c r="B9719" s="2" t="s">
        <v>10797</v>
      </c>
      <c r="C9719" s="2">
        <f>YEAR(Data!$D9719)</f>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2">
        <v>7.9960000000000058</v>
      </c>
    </row>
    <row r="9720" spans="1:22" ht="14.25" customHeight="1">
      <c r="A9720" s="2">
        <v>9719</v>
      </c>
      <c r="B9720" s="2" t="s">
        <v>10797</v>
      </c>
      <c r="C9720" s="2">
        <f>YEAR(Data!$D9720)</f>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2">
        <v>11.198000000000015</v>
      </c>
    </row>
    <row r="9721" spans="1:22" ht="14.25" customHeight="1">
      <c r="A9721" s="2">
        <v>9720</v>
      </c>
      <c r="B9721" s="2" t="s">
        <v>10798</v>
      </c>
      <c r="C9721" s="2">
        <f>YEAR(Data!$D9721)</f>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2">
        <v>-55.256</v>
      </c>
    </row>
    <row r="9722" spans="1:22" ht="14.25" customHeight="1">
      <c r="A9722" s="2">
        <v>9721</v>
      </c>
      <c r="B9722" s="2" t="s">
        <v>10799</v>
      </c>
      <c r="C9722" s="2">
        <f>YEAR(Data!$D9722)</f>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2">
        <v>7.5840000000000014</v>
      </c>
    </row>
    <row r="9723" spans="1:22" ht="14.25" customHeight="1">
      <c r="A9723" s="2">
        <v>9722</v>
      </c>
      <c r="B9723" s="2" t="s">
        <v>10800</v>
      </c>
      <c r="C9723" s="2">
        <f>YEAR(Data!$D9723)</f>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2">
        <v>39.923399999999994</v>
      </c>
    </row>
    <row r="9724" spans="1:22" ht="14.25" customHeight="1">
      <c r="A9724" s="2">
        <v>9723</v>
      </c>
      <c r="B9724" s="2" t="s">
        <v>10800</v>
      </c>
      <c r="C9724" s="2">
        <f>YEAR(Data!$D9724)</f>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2">
        <v>39.586800000000011</v>
      </c>
    </row>
    <row r="9725" spans="1:22" ht="14.25" customHeight="1">
      <c r="A9725" s="2">
        <v>9724</v>
      </c>
      <c r="B9725" s="2" t="s">
        <v>10801</v>
      </c>
      <c r="C9725" s="2">
        <f>YEAR(Data!$D9725)</f>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296.71200000000005</v>
      </c>
      <c r="T9725" s="2">
        <v>13</v>
      </c>
      <c r="U9725" s="2">
        <v>0.2</v>
      </c>
      <c r="V9725" s="2">
        <v>100.14029999999998</v>
      </c>
    </row>
    <row r="9726" spans="1:22" ht="14.25" customHeight="1">
      <c r="A9726" s="2">
        <v>9725</v>
      </c>
      <c r="B9726" s="2" t="s">
        <v>10802</v>
      </c>
      <c r="C9726" s="2">
        <f>YEAR(Data!$D9726)</f>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2">
        <v>4.4311999999999996</v>
      </c>
    </row>
    <row r="9727" spans="1:22" ht="14.25" customHeight="1">
      <c r="A9727" s="2">
        <v>9726</v>
      </c>
      <c r="B9727" s="2" t="s">
        <v>10803</v>
      </c>
      <c r="C9727" s="2">
        <f>YEAR(Data!$D9727)</f>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2">
        <v>37.787400000000005</v>
      </c>
    </row>
    <row r="9728" spans="1:22" ht="14.25" customHeight="1">
      <c r="A9728" s="2">
        <v>9727</v>
      </c>
      <c r="B9728" s="2" t="s">
        <v>10804</v>
      </c>
      <c r="C9728" s="2">
        <f>YEAR(Data!$D9728)</f>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286.85999999999996</v>
      </c>
      <c r="T9728" s="2">
        <v>7</v>
      </c>
      <c r="U9728" s="2">
        <v>0</v>
      </c>
      <c r="V9728" s="2">
        <v>80.320799999999991</v>
      </c>
    </row>
    <row r="9729" spans="1:22" ht="14.25" customHeight="1">
      <c r="A9729" s="2">
        <v>9728</v>
      </c>
      <c r="B9729" s="2" t="s">
        <v>10804</v>
      </c>
      <c r="C9729" s="2">
        <f>YEAR(Data!$D9729)</f>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2">
        <v>284.18549999999993</v>
      </c>
    </row>
    <row r="9730" spans="1:22" ht="14.25" customHeight="1">
      <c r="A9730" s="2">
        <v>9729</v>
      </c>
      <c r="B9730" s="2" t="s">
        <v>10804</v>
      </c>
      <c r="C9730" s="2">
        <f>YEAR(Data!$D9730)</f>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2">
        <v>0.17439999999999944</v>
      </c>
    </row>
    <row r="9731" spans="1:22" ht="14.25" customHeight="1">
      <c r="A9731" s="2">
        <v>9730</v>
      </c>
      <c r="B9731" s="2" t="s">
        <v>10805</v>
      </c>
      <c r="C9731" s="2">
        <f>YEAR(Data!$D9731)</f>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10.048000000000002</v>
      </c>
      <c r="T9731" s="2">
        <v>2</v>
      </c>
      <c r="U9731" s="2">
        <v>0.2</v>
      </c>
      <c r="V9731" s="2">
        <v>3.1399999999999988</v>
      </c>
    </row>
    <row r="9732" spans="1:22" ht="14.25" customHeight="1">
      <c r="A9732" s="2">
        <v>9731</v>
      </c>
      <c r="B9732" s="2" t="s">
        <v>10805</v>
      </c>
      <c r="C9732" s="2">
        <f>YEAR(Data!$D9732)</f>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2">
        <v>153.47250000000003</v>
      </c>
    </row>
    <row r="9733" spans="1:22" ht="14.25" customHeight="1">
      <c r="A9733" s="2">
        <v>9732</v>
      </c>
      <c r="B9733" s="2" t="s">
        <v>10806</v>
      </c>
      <c r="C9733" s="2">
        <f>YEAR(Data!$D9733)</f>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2">
        <v>9.9295999999999971</v>
      </c>
    </row>
    <row r="9734" spans="1:22" ht="14.25" customHeight="1">
      <c r="A9734" s="2">
        <v>9733</v>
      </c>
      <c r="B9734" s="2" t="s">
        <v>10807</v>
      </c>
      <c r="C9734" s="2">
        <f>YEAR(Data!$D9734)</f>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500.23999999999995</v>
      </c>
      <c r="T9734" s="2">
        <v>13</v>
      </c>
      <c r="U9734" s="2">
        <v>0</v>
      </c>
      <c r="V9734" s="2">
        <v>145.06959999999992</v>
      </c>
    </row>
    <row r="9735" spans="1:22" ht="14.25" customHeight="1">
      <c r="A9735" s="2">
        <v>9734</v>
      </c>
      <c r="B9735" s="2" t="s">
        <v>10807</v>
      </c>
      <c r="C9735" s="2">
        <f>YEAR(Data!$D9735)</f>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2">
        <v>9.2552000000000003</v>
      </c>
    </row>
    <row r="9736" spans="1:22" ht="14.25" customHeight="1">
      <c r="A9736" s="2">
        <v>9735</v>
      </c>
      <c r="B9736" s="2" t="s">
        <v>10807</v>
      </c>
      <c r="C9736" s="2">
        <f>YEAR(Data!$D9736)</f>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2">
        <v>421.58529999999996</v>
      </c>
    </row>
    <row r="9737" spans="1:22" ht="14.25" customHeight="1">
      <c r="A9737" s="2">
        <v>9736</v>
      </c>
      <c r="B9737" s="2" t="s">
        <v>10808</v>
      </c>
      <c r="C9737" s="2">
        <f>YEAR(Data!$D9737)</f>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2">
        <v>1.9844999999999995</v>
      </c>
    </row>
    <row r="9738" spans="1:22" ht="14.25" customHeight="1">
      <c r="A9738" s="2">
        <v>9737</v>
      </c>
      <c r="B9738" s="2" t="s">
        <v>10809</v>
      </c>
      <c r="C9738" s="2">
        <f>YEAR(Data!$D9738)</f>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2">
        <v>72.894599999999997</v>
      </c>
    </row>
    <row r="9739" spans="1:22" ht="14.25" customHeight="1">
      <c r="A9739" s="2">
        <v>9738</v>
      </c>
      <c r="B9739" s="2" t="s">
        <v>10810</v>
      </c>
      <c r="C9739" s="2">
        <f>YEAR(Data!$D9739)</f>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2">
        <v>80.631200000000007</v>
      </c>
    </row>
    <row r="9740" spans="1:22" ht="14.25" customHeight="1">
      <c r="A9740" s="2">
        <v>9739</v>
      </c>
      <c r="B9740" s="2" t="s">
        <v>10810</v>
      </c>
      <c r="C9740" s="2">
        <f>YEAR(Data!$D9740)</f>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2">
        <v>22.900799999999997</v>
      </c>
    </row>
    <row r="9741" spans="1:22" ht="14.25" customHeight="1">
      <c r="A9741" s="2">
        <v>9740</v>
      </c>
      <c r="B9741" s="2" t="s">
        <v>10810</v>
      </c>
      <c r="C9741" s="2">
        <f>YEAR(Data!$D9741)</f>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2">
        <v>6.8879999999999981</v>
      </c>
    </row>
    <row r="9742" spans="1:22" ht="14.25" customHeight="1">
      <c r="A9742" s="2">
        <v>9741</v>
      </c>
      <c r="B9742" s="2" t="s">
        <v>10810</v>
      </c>
      <c r="C9742" s="2">
        <f>YEAR(Data!$D9742)</f>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140.67000000000002</v>
      </c>
      <c r="T9742" s="2">
        <v>3</v>
      </c>
      <c r="U9742" s="2">
        <v>0</v>
      </c>
      <c r="V9742" s="2">
        <v>54.861300000000007</v>
      </c>
    </row>
    <row r="9743" spans="1:22" ht="14.25" customHeight="1">
      <c r="A9743" s="2">
        <v>9742</v>
      </c>
      <c r="B9743" s="2" t="s">
        <v>10811</v>
      </c>
      <c r="C9743" s="2">
        <f>YEAR(Data!$D9743)</f>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2">
        <v>1013.1270000000001</v>
      </c>
    </row>
    <row r="9744" spans="1:22" ht="14.25" customHeight="1">
      <c r="A9744" s="2">
        <v>9743</v>
      </c>
      <c r="B9744" s="2" t="s">
        <v>10812</v>
      </c>
      <c r="C9744" s="2">
        <f>YEAR(Data!$D9744)</f>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2">
        <v>29.445499999999996</v>
      </c>
    </row>
    <row r="9745" spans="1:22" ht="14.25" customHeight="1">
      <c r="A9745" s="2">
        <v>9744</v>
      </c>
      <c r="B9745" s="2" t="s">
        <v>10813</v>
      </c>
      <c r="C9745" s="2">
        <f>YEAR(Data!$D9745)</f>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2">
        <v>4.5359999999999996</v>
      </c>
    </row>
    <row r="9746" spans="1:22" ht="14.25" customHeight="1">
      <c r="A9746" s="2">
        <v>9745</v>
      </c>
      <c r="B9746" s="2" t="s">
        <v>10814</v>
      </c>
      <c r="C9746" s="2">
        <f>YEAR(Data!$D9746)</f>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2">
        <v>90.64439999999999</v>
      </c>
    </row>
    <row r="9747" spans="1:22" ht="14.25" customHeight="1">
      <c r="A9747" s="2">
        <v>9746</v>
      </c>
      <c r="B9747" s="2" t="s">
        <v>10815</v>
      </c>
      <c r="C9747" s="2">
        <f>YEAR(Data!$D9747)</f>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364.08000000000004</v>
      </c>
      <c r="T9747" s="2">
        <v>2</v>
      </c>
      <c r="U9747" s="2">
        <v>0.2</v>
      </c>
      <c r="V9747" s="2">
        <v>9.1020000000000039</v>
      </c>
    </row>
    <row r="9748" spans="1:22" ht="14.25" customHeight="1">
      <c r="A9748" s="2">
        <v>9747</v>
      </c>
      <c r="B9748" s="2" t="s">
        <v>10815</v>
      </c>
      <c r="C9748" s="2">
        <f>YEAR(Data!$D9748)</f>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71.088000000000008</v>
      </c>
      <c r="T9748" s="2">
        <v>2</v>
      </c>
      <c r="U9748" s="2">
        <v>0.2</v>
      </c>
      <c r="V9748" s="2">
        <v>-1.7772000000000041</v>
      </c>
    </row>
    <row r="9749" spans="1:22" ht="14.25" customHeight="1">
      <c r="A9749" s="2">
        <v>9748</v>
      </c>
      <c r="B9749" s="2" t="s">
        <v>10816</v>
      </c>
      <c r="C9749" s="2">
        <f>YEAR(Data!$D9749)</f>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10.984000000000002</v>
      </c>
      <c r="T9749" s="2">
        <v>2</v>
      </c>
      <c r="U9749" s="2">
        <v>0.6</v>
      </c>
      <c r="V9749" s="2">
        <v>-7.9634</v>
      </c>
    </row>
    <row r="9750" spans="1:22" ht="14.25" customHeight="1">
      <c r="A9750" s="2">
        <v>9749</v>
      </c>
      <c r="B9750" s="2" t="s">
        <v>10816</v>
      </c>
      <c r="C9750" s="2">
        <f>YEAR(Data!$D9750)</f>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2">
        <v>-56.995999999999981</v>
      </c>
    </row>
    <row r="9751" spans="1:22" ht="14.25" customHeight="1">
      <c r="A9751" s="2">
        <v>9750</v>
      </c>
      <c r="B9751" s="2" t="s">
        <v>10817</v>
      </c>
      <c r="C9751" s="2">
        <f>YEAR(Data!$D9751)</f>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2">
        <v>57.592799999999997</v>
      </c>
    </row>
    <row r="9752" spans="1:22" ht="14.25" customHeight="1">
      <c r="A9752" s="2">
        <v>9751</v>
      </c>
      <c r="B9752" s="2" t="s">
        <v>10818</v>
      </c>
      <c r="C9752" s="2">
        <f>YEAR(Data!$D9752)</f>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2">
        <v>0.66799999999999948</v>
      </c>
    </row>
    <row r="9753" spans="1:22" ht="14.25" customHeight="1">
      <c r="A9753" s="2">
        <v>9752</v>
      </c>
      <c r="B9753" s="2" t="s">
        <v>10818</v>
      </c>
      <c r="C9753" s="2">
        <f>YEAR(Data!$D9753)</f>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2">
        <v>3.4649999999999999</v>
      </c>
    </row>
    <row r="9754" spans="1:22" ht="14.25" customHeight="1">
      <c r="A9754" s="2">
        <v>9753</v>
      </c>
      <c r="B9754" s="2" t="s">
        <v>10819</v>
      </c>
      <c r="C9754" s="2">
        <f>YEAR(Data!$D9754)</f>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2.4960000000000004</v>
      </c>
      <c r="T9754" s="2">
        <v>1</v>
      </c>
      <c r="U9754" s="2">
        <v>0.2</v>
      </c>
      <c r="V9754" s="2">
        <v>0.90479999999999983</v>
      </c>
    </row>
    <row r="9755" spans="1:22" ht="14.25" customHeight="1">
      <c r="A9755" s="2">
        <v>9754</v>
      </c>
      <c r="B9755" s="2" t="s">
        <v>10820</v>
      </c>
      <c r="C9755" s="2">
        <f>YEAR(Data!$D9755)</f>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2">
        <v>3.7995999999999999</v>
      </c>
    </row>
    <row r="9756" spans="1:22" ht="14.25" customHeight="1">
      <c r="A9756" s="2">
        <v>9755</v>
      </c>
      <c r="B9756" s="2" t="s">
        <v>10820</v>
      </c>
      <c r="C9756" s="2">
        <f>YEAR(Data!$D9756)</f>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2">
        <v>8.8800000000000008</v>
      </c>
    </row>
    <row r="9757" spans="1:22" ht="14.25" customHeight="1">
      <c r="A9757" s="2">
        <v>9756</v>
      </c>
      <c r="B9757" s="2" t="s">
        <v>10820</v>
      </c>
      <c r="C9757" s="2">
        <f>YEAR(Data!$D9757)</f>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2">
        <v>9.9882000000000204</v>
      </c>
    </row>
    <row r="9758" spans="1:22" ht="14.25" customHeight="1">
      <c r="A9758" s="2">
        <v>9757</v>
      </c>
      <c r="B9758" s="2" t="s">
        <v>10820</v>
      </c>
      <c r="C9758" s="2">
        <f>YEAR(Data!$D9758)</f>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2">
        <v>58.419999999999987</v>
      </c>
    </row>
    <row r="9759" spans="1:22" ht="14.25" customHeight="1">
      <c r="A9759" s="2">
        <v>9758</v>
      </c>
      <c r="B9759" s="2" t="s">
        <v>10820</v>
      </c>
      <c r="C9759" s="2">
        <f>YEAR(Data!$D9759)</f>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2">
        <v>55.647000000000006</v>
      </c>
    </row>
    <row r="9760" spans="1:22" ht="14.25" customHeight="1">
      <c r="A9760" s="2">
        <v>9759</v>
      </c>
      <c r="B9760" s="2" t="s">
        <v>10820</v>
      </c>
      <c r="C9760" s="2">
        <f>YEAR(Data!$D9760)</f>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2">
        <v>8.1143999999999998</v>
      </c>
    </row>
    <row r="9761" spans="1:22" ht="14.25" customHeight="1">
      <c r="A9761" s="2">
        <v>9760</v>
      </c>
      <c r="B9761" s="2" t="s">
        <v>10821</v>
      </c>
      <c r="C9761" s="2">
        <f>YEAR(Data!$D9761)</f>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1403.9200000000003</v>
      </c>
      <c r="T9761" s="2">
        <v>5</v>
      </c>
      <c r="U9761" s="2">
        <v>0.2</v>
      </c>
      <c r="V9761" s="2">
        <v>70.196000000000026</v>
      </c>
    </row>
    <row r="9762" spans="1:22" ht="14.25" customHeight="1">
      <c r="A9762" s="2">
        <v>9761</v>
      </c>
      <c r="B9762" s="2" t="s">
        <v>10822</v>
      </c>
      <c r="C9762" s="2">
        <f>YEAR(Data!$D9762)</f>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2">
        <v>1.4189999999999996</v>
      </c>
    </row>
    <row r="9763" spans="1:22" ht="14.25" customHeight="1">
      <c r="A9763" s="2">
        <v>9762</v>
      </c>
      <c r="B9763" s="2" t="s">
        <v>10824</v>
      </c>
      <c r="C9763" s="2">
        <f>YEAR(Data!$D9763)</f>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239.96999999999997</v>
      </c>
      <c r="T9763" s="2">
        <v>3</v>
      </c>
      <c r="U9763" s="2">
        <v>0</v>
      </c>
      <c r="V9763" s="2">
        <v>86.389199999999988</v>
      </c>
    </row>
    <row r="9764" spans="1:22" ht="14.25" customHeight="1">
      <c r="A9764" s="2">
        <v>9763</v>
      </c>
      <c r="B9764" s="2" t="s">
        <v>10824</v>
      </c>
      <c r="C9764" s="2">
        <f>YEAR(Data!$D9764)</f>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2">
        <v>22.948799999999999</v>
      </c>
    </row>
    <row r="9765" spans="1:22" ht="14.25" customHeight="1">
      <c r="A9765" s="2">
        <v>9764</v>
      </c>
      <c r="B9765" s="2" t="s">
        <v>10824</v>
      </c>
      <c r="C9765" s="2">
        <f>YEAR(Data!$D9765)</f>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2">
        <v>4.7724000000000046</v>
      </c>
    </row>
    <row r="9766" spans="1:22" ht="14.25" customHeight="1">
      <c r="A9766" s="2">
        <v>9765</v>
      </c>
      <c r="B9766" s="2" t="s">
        <v>10825</v>
      </c>
      <c r="C9766" s="2">
        <f>YEAR(Data!$D9766)</f>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2">
        <v>12.232500000000009</v>
      </c>
    </row>
    <row r="9767" spans="1:22" ht="14.25" customHeight="1">
      <c r="A9767" s="2">
        <v>9766</v>
      </c>
      <c r="B9767" s="2" t="s">
        <v>10826</v>
      </c>
      <c r="C9767" s="2">
        <f>YEAR(Data!$D9767)</f>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2">
        <v>4.7231999999999994</v>
      </c>
    </row>
    <row r="9768" spans="1:22" ht="14.25" customHeight="1">
      <c r="A9768" s="2">
        <v>9767</v>
      </c>
      <c r="B9768" s="2" t="s">
        <v>10826</v>
      </c>
      <c r="C9768" s="2">
        <f>YEAR(Data!$D9768)</f>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2">
        <v>3.5009999999999994</v>
      </c>
    </row>
    <row r="9769" spans="1:22" ht="14.25" customHeight="1">
      <c r="A9769" s="2">
        <v>9768</v>
      </c>
      <c r="B9769" s="2" t="s">
        <v>10827</v>
      </c>
      <c r="C9769" s="2">
        <f>YEAR(Data!$D9769)</f>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54.900000000000006</v>
      </c>
      <c r="T9769" s="2">
        <v>5</v>
      </c>
      <c r="U9769" s="2">
        <v>0</v>
      </c>
      <c r="V9769" s="2">
        <v>26.901000000000003</v>
      </c>
    </row>
    <row r="9770" spans="1:22" ht="14.25" customHeight="1">
      <c r="A9770" s="2">
        <v>9769</v>
      </c>
      <c r="B9770" s="2" t="s">
        <v>10828</v>
      </c>
      <c r="C9770" s="2">
        <f>YEAR(Data!$D9770)</f>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2">
        <v>25.02</v>
      </c>
    </row>
    <row r="9771" spans="1:22" ht="14.25" customHeight="1">
      <c r="A9771" s="2">
        <v>9770</v>
      </c>
      <c r="B9771" s="2" t="s">
        <v>10829</v>
      </c>
      <c r="C9771" s="2">
        <f>YEAR(Data!$D9771)</f>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339.92000000000007</v>
      </c>
      <c r="T9771" s="2">
        <v>5</v>
      </c>
      <c r="U9771" s="2">
        <v>0.2</v>
      </c>
      <c r="V9771" s="2">
        <v>8.4979999999999762</v>
      </c>
    </row>
    <row r="9772" spans="1:22" ht="14.25" customHeight="1">
      <c r="A9772" s="2">
        <v>9771</v>
      </c>
      <c r="B9772" s="2" t="s">
        <v>10829</v>
      </c>
      <c r="C9772" s="2">
        <f>YEAR(Data!$D9772)</f>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2">
        <v>3.4215999999999993</v>
      </c>
    </row>
    <row r="9773" spans="1:22" ht="14.25" customHeight="1">
      <c r="A9773" s="2">
        <v>9772</v>
      </c>
      <c r="B9773" s="2" t="s">
        <v>10829</v>
      </c>
      <c r="C9773" s="2">
        <f>YEAR(Data!$D9773)</f>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2">
        <v>4.2384000000000022</v>
      </c>
    </row>
    <row r="9774" spans="1:22" ht="14.25" customHeight="1">
      <c r="A9774" s="2">
        <v>9773</v>
      </c>
      <c r="B9774" s="2" t="s">
        <v>10830</v>
      </c>
      <c r="C9774" s="2">
        <f>YEAR(Data!$D9774)</f>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123.92000000000002</v>
      </c>
      <c r="T9774" s="2">
        <v>5</v>
      </c>
      <c r="U9774" s="2">
        <v>0.2</v>
      </c>
      <c r="V9774" s="2">
        <v>38.724999999999994</v>
      </c>
    </row>
    <row r="9775" spans="1:22" ht="14.25" customHeight="1">
      <c r="A9775" s="2">
        <v>9774</v>
      </c>
      <c r="B9775" s="2" t="s">
        <v>10831</v>
      </c>
      <c r="C9775" s="2">
        <f>YEAR(Data!$D9775)</f>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2">
        <v>39.425499999999985</v>
      </c>
    </row>
    <row r="9776" spans="1:22" ht="14.25" customHeight="1">
      <c r="A9776" s="2">
        <v>9775</v>
      </c>
      <c r="B9776" s="2" t="s">
        <v>10832</v>
      </c>
      <c r="C9776" s="2">
        <f>YEAR(Data!$D9776)</f>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2177.5839999999994</v>
      </c>
      <c r="T9776" s="2">
        <v>8</v>
      </c>
      <c r="U9776" s="2">
        <v>0.8</v>
      </c>
      <c r="V9776" s="2">
        <v>-3701.8928000000014</v>
      </c>
    </row>
    <row r="9777" spans="1:22" ht="14.25" customHeight="1">
      <c r="A9777" s="2">
        <v>9776</v>
      </c>
      <c r="B9777" s="2" t="s">
        <v>10832</v>
      </c>
      <c r="C9777" s="2">
        <f>YEAR(Data!$D9777)</f>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17.496000000000002</v>
      </c>
      <c r="T9777" s="2">
        <v>3</v>
      </c>
      <c r="U9777" s="2">
        <v>0.6</v>
      </c>
      <c r="V9777" s="2">
        <v>-10.060199999999998</v>
      </c>
    </row>
    <row r="9778" spans="1:22" ht="14.25" customHeight="1">
      <c r="A9778" s="2">
        <v>9777</v>
      </c>
      <c r="B9778" s="2" t="s">
        <v>10832</v>
      </c>
      <c r="C9778" s="2">
        <f>YEAR(Data!$D9778)</f>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16.783999999999995</v>
      </c>
      <c r="T9778" s="2">
        <v>4</v>
      </c>
      <c r="U9778" s="2">
        <v>0.8</v>
      </c>
      <c r="V9778" s="2">
        <v>-26.854400000000012</v>
      </c>
    </row>
    <row r="9779" spans="1:22" ht="14.25" customHeight="1">
      <c r="A9779" s="2">
        <v>9778</v>
      </c>
      <c r="B9779" s="2" t="s">
        <v>10832</v>
      </c>
      <c r="C9779" s="2">
        <f>YEAR(Data!$D9779)</f>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2">
        <v>-26.946000000000012</v>
      </c>
    </row>
    <row r="9780" spans="1:22" ht="14.25" customHeight="1">
      <c r="A9780" s="2">
        <v>9779</v>
      </c>
      <c r="B9780" s="2" t="s">
        <v>10832</v>
      </c>
      <c r="C9780" s="2">
        <f>YEAR(Data!$D9780)</f>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8.879999999999999</v>
      </c>
      <c r="T9780" s="2">
        <v>5</v>
      </c>
      <c r="U9780" s="2">
        <v>0.8</v>
      </c>
      <c r="V9780" s="2">
        <v>-13.32</v>
      </c>
    </row>
    <row r="9781" spans="1:22" ht="14.25" customHeight="1">
      <c r="A9781" s="2">
        <v>9780</v>
      </c>
      <c r="B9781" s="2" t="s">
        <v>10832</v>
      </c>
      <c r="C9781" s="2">
        <f>YEAR(Data!$D9781)</f>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4.8359999999999985</v>
      </c>
      <c r="T9781" s="2">
        <v>2</v>
      </c>
      <c r="U9781" s="2">
        <v>0.8</v>
      </c>
      <c r="V9781" s="2">
        <v>-12.090000000000003</v>
      </c>
    </row>
    <row r="9782" spans="1:22" ht="14.25" customHeight="1">
      <c r="A9782" s="2">
        <v>9781</v>
      </c>
      <c r="B9782" s="2" t="s">
        <v>10833</v>
      </c>
      <c r="C9782" s="2">
        <f>YEAR(Data!$D9782)</f>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437.84999999999997</v>
      </c>
      <c r="T9782" s="2">
        <v>3</v>
      </c>
      <c r="U9782" s="2">
        <v>0</v>
      </c>
      <c r="V9782" s="2">
        <v>131.35499999999996</v>
      </c>
    </row>
    <row r="9783" spans="1:22" ht="14.25" customHeight="1">
      <c r="A9783" s="2">
        <v>9782</v>
      </c>
      <c r="B9783" s="2" t="s">
        <v>10833</v>
      </c>
      <c r="C9783" s="2">
        <f>YEAR(Data!$D9783)</f>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673.5680000000001</v>
      </c>
      <c r="T9783" s="2">
        <v>2</v>
      </c>
      <c r="U9783" s="2">
        <v>0.2</v>
      </c>
      <c r="V9783" s="2">
        <v>252.58799999999999</v>
      </c>
    </row>
    <row r="9784" spans="1:22" ht="14.25" customHeight="1">
      <c r="A9784" s="2">
        <v>9783</v>
      </c>
      <c r="B9784" s="2" t="s">
        <v>10834</v>
      </c>
      <c r="C9784" s="2">
        <f>YEAR(Data!$D9784)</f>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2">
        <v>134.65199999999999</v>
      </c>
    </row>
    <row r="9785" spans="1:22" ht="14.25" customHeight="1">
      <c r="A9785" s="2">
        <v>9784</v>
      </c>
      <c r="B9785" s="2" t="s">
        <v>10834</v>
      </c>
      <c r="C9785" s="2">
        <f>YEAR(Data!$D9785)</f>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2">
        <v>16.788600000000002</v>
      </c>
    </row>
    <row r="9786" spans="1:22" ht="14.25" customHeight="1">
      <c r="A9786" s="2">
        <v>9785</v>
      </c>
      <c r="B9786" s="2" t="s">
        <v>10834</v>
      </c>
      <c r="C9786" s="2">
        <f>YEAR(Data!$D9786)</f>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2">
        <v>2.9807999999999995</v>
      </c>
    </row>
    <row r="9787" spans="1:22" ht="14.25" customHeight="1">
      <c r="A9787" s="2">
        <v>9786</v>
      </c>
      <c r="B9787" s="2" t="s">
        <v>10835</v>
      </c>
      <c r="C9787" s="2">
        <f>YEAR(Data!$D9787)</f>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2">
        <v>23.916899999999998</v>
      </c>
    </row>
    <row r="9788" spans="1:22" ht="14.25" customHeight="1">
      <c r="A9788" s="2">
        <v>9787</v>
      </c>
      <c r="B9788" s="2" t="s">
        <v>10836</v>
      </c>
      <c r="C9788" s="2">
        <f>YEAR(Data!$D9788)</f>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2">
        <v>40.472999999999999</v>
      </c>
    </row>
    <row r="9789" spans="1:22" ht="14.25" customHeight="1">
      <c r="A9789" s="2">
        <v>9788</v>
      </c>
      <c r="B9789" s="2" t="s">
        <v>10837</v>
      </c>
      <c r="C9789" s="2">
        <f>YEAR(Data!$D9789)</f>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1023.3319999999999</v>
      </c>
      <c r="T9789" s="2">
        <v>5</v>
      </c>
      <c r="U9789" s="2">
        <v>0.32</v>
      </c>
      <c r="V9789" s="2">
        <v>-30.098000000000127</v>
      </c>
    </row>
    <row r="9790" spans="1:22" ht="14.25" customHeight="1">
      <c r="A9790" s="2">
        <v>9789</v>
      </c>
      <c r="B9790" s="2" t="s">
        <v>10837</v>
      </c>
      <c r="C9790" s="2">
        <f>YEAR(Data!$D9790)</f>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2">
        <v>-8.5794000000000779</v>
      </c>
    </row>
    <row r="9791" spans="1:22" ht="14.25" customHeight="1">
      <c r="A9791" s="2">
        <v>9790</v>
      </c>
      <c r="B9791" s="2" t="s">
        <v>10837</v>
      </c>
      <c r="C9791" s="2">
        <f>YEAR(Data!$D9791)</f>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39.992000000000004</v>
      </c>
      <c r="T9791" s="2">
        <v>1</v>
      </c>
      <c r="U9791" s="2">
        <v>0.2</v>
      </c>
      <c r="V9791" s="2">
        <v>6.9985999999999997</v>
      </c>
    </row>
    <row r="9792" spans="1:22" ht="14.25" customHeight="1">
      <c r="A9792" s="2">
        <v>9791</v>
      </c>
      <c r="B9792" s="2" t="s">
        <v>10837</v>
      </c>
      <c r="C9792" s="2">
        <f>YEAR(Data!$D9792)</f>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211.24599999999998</v>
      </c>
      <c r="T9792" s="2">
        <v>2</v>
      </c>
      <c r="U9792" s="2">
        <v>0.3</v>
      </c>
      <c r="V9792" s="2">
        <v>-66.391599999999983</v>
      </c>
    </row>
    <row r="9793" spans="1:22" ht="14.25" customHeight="1">
      <c r="A9793" s="2">
        <v>9792</v>
      </c>
      <c r="B9793" s="2" t="s">
        <v>10838</v>
      </c>
      <c r="C9793" s="2">
        <f>YEAR(Data!$D9793)</f>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56.063999999999993</v>
      </c>
      <c r="T9793" s="2">
        <v>6</v>
      </c>
      <c r="U9793" s="2">
        <v>0.2</v>
      </c>
      <c r="V9793" s="2">
        <v>21.024000000000001</v>
      </c>
    </row>
    <row r="9794" spans="1:22" ht="14.25" customHeight="1">
      <c r="A9794" s="2">
        <v>9793</v>
      </c>
      <c r="B9794" s="2" t="s">
        <v>10838</v>
      </c>
      <c r="C9794" s="2">
        <f>YEAR(Data!$D9794)</f>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2">
        <v>-29.252400000000009</v>
      </c>
    </row>
    <row r="9795" spans="1:22" ht="14.25" customHeight="1">
      <c r="A9795" s="2">
        <v>9794</v>
      </c>
      <c r="B9795" s="2" t="s">
        <v>10838</v>
      </c>
      <c r="C9795" s="2">
        <f>YEAR(Data!$D9795)</f>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4.8320000000000007</v>
      </c>
      <c r="T9795" s="2">
        <v>1</v>
      </c>
      <c r="U9795" s="2">
        <v>0.2</v>
      </c>
      <c r="V9795" s="2">
        <v>1.6307999999999998</v>
      </c>
    </row>
    <row r="9796" spans="1:22" ht="14.25" customHeight="1">
      <c r="A9796" s="2">
        <v>9795</v>
      </c>
      <c r="B9796" s="2" t="s">
        <v>10838</v>
      </c>
      <c r="C9796" s="2">
        <f>YEAR(Data!$D9796)</f>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18.239999999999995</v>
      </c>
      <c r="T9796" s="2">
        <v>3</v>
      </c>
      <c r="U9796" s="2">
        <v>0.8</v>
      </c>
      <c r="V9796" s="2">
        <v>-31.00800000000001</v>
      </c>
    </row>
    <row r="9797" spans="1:22" ht="14.25" customHeight="1">
      <c r="A9797" s="2">
        <v>9796</v>
      </c>
      <c r="B9797" s="2" t="s">
        <v>10839</v>
      </c>
      <c r="C9797" s="2">
        <f>YEAR(Data!$D9797)</f>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3.7979999999999992</v>
      </c>
      <c r="T9797" s="2">
        <v>3</v>
      </c>
      <c r="U9797" s="2">
        <v>0.8</v>
      </c>
      <c r="V9797" s="2">
        <v>-5.8869000000000007</v>
      </c>
    </row>
    <row r="9798" spans="1:22" ht="14.25" customHeight="1">
      <c r="A9798" s="2">
        <v>9797</v>
      </c>
      <c r="B9798" s="2" t="s">
        <v>10840</v>
      </c>
      <c r="C9798" s="2">
        <f>YEAR(Data!$D9798)</f>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10.368000000000002</v>
      </c>
      <c r="T9798" s="2">
        <v>2</v>
      </c>
      <c r="U9798" s="2">
        <v>0.2</v>
      </c>
      <c r="V9798" s="2">
        <v>1.5551999999999992</v>
      </c>
    </row>
    <row r="9799" spans="1:22" ht="14.25" customHeight="1">
      <c r="A9799" s="2">
        <v>9798</v>
      </c>
      <c r="B9799" s="2" t="s">
        <v>10840</v>
      </c>
      <c r="C9799" s="2">
        <f>YEAR(Data!$D9799)</f>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2">
        <v>-43.117800000000045</v>
      </c>
    </row>
    <row r="9800" spans="1:22" ht="14.25" customHeight="1">
      <c r="A9800" s="2">
        <v>9799</v>
      </c>
      <c r="B9800" s="2" t="s">
        <v>10840</v>
      </c>
      <c r="C9800" s="2">
        <f>YEAR(Data!$D9800)</f>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2">
        <v>2.6375999999999991</v>
      </c>
    </row>
    <row r="9801" spans="1:22" ht="14.25" customHeight="1">
      <c r="A9801" s="2">
        <v>9800</v>
      </c>
      <c r="B9801" s="2" t="s">
        <v>10840</v>
      </c>
      <c r="C9801" s="2">
        <f>YEAR(Data!$D9801)</f>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2">
        <v>2.2065999999999999</v>
      </c>
    </row>
    <row r="9802" spans="1:22" ht="14.25" customHeight="1">
      <c r="A9802" s="2">
        <v>9801</v>
      </c>
      <c r="B9802" s="2" t="s">
        <v>10840</v>
      </c>
      <c r="C9802" s="2">
        <f>YEAR(Data!$D9802)</f>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2">
        <v>-21.423599999999993</v>
      </c>
    </row>
    <row r="9803" spans="1:22" ht="14.25" customHeight="1">
      <c r="A9803" s="2">
        <v>9802</v>
      </c>
      <c r="B9803" s="2" t="s">
        <v>10841</v>
      </c>
      <c r="C9803" s="2">
        <f>YEAR(Data!$D9803)</f>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2">
        <v>28.216999999999992</v>
      </c>
    </row>
    <row r="9804" spans="1:22" ht="14.25" customHeight="1">
      <c r="A9804" s="2">
        <v>9803</v>
      </c>
      <c r="B9804" s="2" t="s">
        <v>10843</v>
      </c>
      <c r="C9804" s="2">
        <f>YEAR(Data!$D9804)</f>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2">
        <v>1.2064000000000001</v>
      </c>
    </row>
    <row r="9805" spans="1:22" ht="14.25" customHeight="1">
      <c r="A9805" s="2">
        <v>9804</v>
      </c>
      <c r="B9805" s="2" t="s">
        <v>10843</v>
      </c>
      <c r="C9805" s="2">
        <f>YEAR(Data!$D9805)</f>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2">
        <v>36.717300000000009</v>
      </c>
    </row>
    <row r="9806" spans="1:22" ht="14.25" customHeight="1">
      <c r="A9806" s="2">
        <v>9805</v>
      </c>
      <c r="B9806" s="2" t="s">
        <v>10843</v>
      </c>
      <c r="C9806" s="2">
        <f>YEAR(Data!$D9806)</f>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2">
        <v>2.1401999999999992</v>
      </c>
    </row>
    <row r="9807" spans="1:22" ht="14.25" customHeight="1">
      <c r="A9807" s="2">
        <v>9806</v>
      </c>
      <c r="B9807" s="2" t="s">
        <v>10844</v>
      </c>
      <c r="C9807" s="2">
        <f>YEAR(Data!$D9807)</f>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45.568000000000005</v>
      </c>
      <c r="T9807" s="2">
        <v>2</v>
      </c>
      <c r="U9807" s="2">
        <v>0.2</v>
      </c>
      <c r="V9807" s="2">
        <v>9.6832000000000011</v>
      </c>
    </row>
    <row r="9808" spans="1:22" ht="14.25" customHeight="1">
      <c r="A9808" s="2">
        <v>9807</v>
      </c>
      <c r="B9808" s="2" t="s">
        <v>10844</v>
      </c>
      <c r="C9808" s="2">
        <f>YEAR(Data!$D9808)</f>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28.752000000000006</v>
      </c>
      <c r="T9808" s="2">
        <v>8</v>
      </c>
      <c r="U9808" s="2">
        <v>0.7</v>
      </c>
      <c r="V9808" s="2">
        <v>-21.084799999999994</v>
      </c>
    </row>
    <row r="9809" spans="1:22" ht="14.25" customHeight="1">
      <c r="A9809" s="2">
        <v>9808</v>
      </c>
      <c r="B9809" s="2" t="s">
        <v>10845</v>
      </c>
      <c r="C9809" s="2">
        <f>YEAR(Data!$D9809)</f>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2">
        <v>12.177999999999983</v>
      </c>
    </row>
    <row r="9810" spans="1:22" ht="14.25" customHeight="1">
      <c r="A9810" s="2">
        <v>9809</v>
      </c>
      <c r="B9810" s="2" t="s">
        <v>10846</v>
      </c>
      <c r="C9810" s="2">
        <f>YEAR(Data!$D9810)</f>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2.1119999999999997</v>
      </c>
      <c r="T9810" s="2">
        <v>2</v>
      </c>
      <c r="U9810" s="2">
        <v>0.8</v>
      </c>
      <c r="V9810" s="2">
        <v>-3.3792</v>
      </c>
    </row>
    <row r="9811" spans="1:22" ht="14.25" customHeight="1">
      <c r="A9811" s="2">
        <v>9810</v>
      </c>
      <c r="B9811" s="2" t="s">
        <v>10847</v>
      </c>
      <c r="C9811" s="2">
        <f>YEAR(Data!$D9811)</f>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2">
        <v>9.0719999999999992</v>
      </c>
    </row>
    <row r="9812" spans="1:22" ht="14.25" customHeight="1">
      <c r="A9812" s="2">
        <v>9811</v>
      </c>
      <c r="B9812" s="2" t="s">
        <v>10847</v>
      </c>
      <c r="C9812" s="2">
        <f>YEAR(Data!$D9812)</f>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120.76800000000001</v>
      </c>
      <c r="T9812" s="2">
        <v>4</v>
      </c>
      <c r="U9812" s="2">
        <v>0.2</v>
      </c>
      <c r="V9812" s="2">
        <v>9.0575999999999972</v>
      </c>
    </row>
    <row r="9813" spans="1:22" ht="14.25" customHeight="1">
      <c r="A9813" s="2">
        <v>9812</v>
      </c>
      <c r="B9813" s="2" t="s">
        <v>10848</v>
      </c>
      <c r="C9813" s="2">
        <f>YEAR(Data!$D9813)</f>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2">
        <v>12.441600000000001</v>
      </c>
    </row>
    <row r="9814" spans="1:22" ht="14.25" customHeight="1">
      <c r="A9814" s="2">
        <v>9813</v>
      </c>
      <c r="B9814" s="2" t="s">
        <v>10848</v>
      </c>
      <c r="C9814" s="2">
        <f>YEAR(Data!$D9814)</f>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34.650000000000006</v>
      </c>
      <c r="T9814" s="2">
        <v>3</v>
      </c>
      <c r="U9814" s="2">
        <v>0</v>
      </c>
      <c r="V9814" s="2">
        <v>9.702</v>
      </c>
    </row>
    <row r="9815" spans="1:22" ht="14.25" customHeight="1">
      <c r="A9815" s="2">
        <v>9814</v>
      </c>
      <c r="B9815" s="2" t="s">
        <v>10848</v>
      </c>
      <c r="C9815" s="2">
        <f>YEAR(Data!$D9815)</f>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204.95000000000002</v>
      </c>
      <c r="T9815" s="2">
        <v>5</v>
      </c>
      <c r="U9815" s="2">
        <v>0</v>
      </c>
      <c r="V9815" s="2">
        <v>100.4255</v>
      </c>
    </row>
    <row r="9816" spans="1:22" ht="14.25" customHeight="1">
      <c r="A9816" s="2">
        <v>9815</v>
      </c>
      <c r="B9816" s="2" t="s">
        <v>10848</v>
      </c>
      <c r="C9816" s="2">
        <f>YEAR(Data!$D9816)</f>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2">
        <v>38.376000000000005</v>
      </c>
    </row>
    <row r="9817" spans="1:22" ht="14.25" customHeight="1">
      <c r="A9817" s="2">
        <v>9816</v>
      </c>
      <c r="B9817" s="2" t="s">
        <v>10849</v>
      </c>
      <c r="C9817" s="2">
        <f>YEAR(Data!$D9817)</f>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173.48800000000003</v>
      </c>
      <c r="T9817" s="2">
        <v>7</v>
      </c>
      <c r="U9817" s="2">
        <v>0.2</v>
      </c>
      <c r="V9817" s="2">
        <v>54.214999999999982</v>
      </c>
    </row>
    <row r="9818" spans="1:22" ht="14.25" customHeight="1">
      <c r="A9818" s="2">
        <v>9817</v>
      </c>
      <c r="B9818" s="2" t="s">
        <v>10849</v>
      </c>
      <c r="C9818" s="2">
        <f>YEAR(Data!$D9818)</f>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2">
        <v>-6.4619999999999891</v>
      </c>
    </row>
    <row r="9819" spans="1:22" ht="14.25" customHeight="1">
      <c r="A9819" s="2">
        <v>9818</v>
      </c>
      <c r="B9819" s="2" t="s">
        <v>10849</v>
      </c>
      <c r="C9819" s="2">
        <f>YEAR(Data!$D9819)</f>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2">
        <v>45.467100000000009</v>
      </c>
    </row>
    <row r="9820" spans="1:22" ht="14.25" customHeight="1">
      <c r="A9820" s="2">
        <v>9819</v>
      </c>
      <c r="B9820" s="2" t="s">
        <v>10849</v>
      </c>
      <c r="C9820" s="2">
        <f>YEAR(Data!$D9820)</f>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4.4479999999999995</v>
      </c>
      <c r="T9820" s="2">
        <v>2</v>
      </c>
      <c r="U9820" s="2">
        <v>0.2</v>
      </c>
      <c r="V9820" s="2">
        <v>0.3335999999999999</v>
      </c>
    </row>
    <row r="9821" spans="1:22" ht="14.25" customHeight="1">
      <c r="A9821" s="2">
        <v>9820</v>
      </c>
      <c r="B9821" s="2" t="s">
        <v>10849</v>
      </c>
      <c r="C9821" s="2">
        <f>YEAR(Data!$D9821)</f>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2">
        <v>3.1499999999999995</v>
      </c>
    </row>
    <row r="9822" spans="1:22" ht="14.25" customHeight="1">
      <c r="A9822" s="2">
        <v>9821</v>
      </c>
      <c r="B9822" s="2" t="s">
        <v>10849</v>
      </c>
      <c r="C9822" s="2">
        <f>YEAR(Data!$D9822)</f>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2">
        <v>13.199999999999998</v>
      </c>
    </row>
    <row r="9823" spans="1:22" ht="14.25" customHeight="1">
      <c r="A9823" s="2">
        <v>9822</v>
      </c>
      <c r="B9823" s="2" t="s">
        <v>10849</v>
      </c>
      <c r="C9823" s="2">
        <f>YEAR(Data!$D9823)</f>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18.264000000000003</v>
      </c>
      <c r="T9823" s="2">
        <v>2</v>
      </c>
      <c r="U9823" s="2">
        <v>0.7</v>
      </c>
      <c r="V9823" s="2">
        <v>-13.393599999999999</v>
      </c>
    </row>
    <row r="9824" spans="1:22" ht="14.25" customHeight="1">
      <c r="A9824" s="2">
        <v>9823</v>
      </c>
      <c r="B9824" s="2" t="s">
        <v>10850</v>
      </c>
      <c r="C9824" s="2">
        <f>YEAR(Data!$D9824)</f>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2">
        <v>42.814799999999998</v>
      </c>
    </row>
    <row r="9825" spans="1:22" ht="14.25" customHeight="1">
      <c r="A9825" s="2">
        <v>9824</v>
      </c>
      <c r="B9825" s="2" t="s">
        <v>10850</v>
      </c>
      <c r="C9825" s="2">
        <f>YEAR(Data!$D9825)</f>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2">
        <v>41.822999999999993</v>
      </c>
    </row>
    <row r="9826" spans="1:22" ht="14.25" customHeight="1">
      <c r="A9826" s="2">
        <v>9825</v>
      </c>
      <c r="B9826" s="2" t="s">
        <v>10850</v>
      </c>
      <c r="C9826" s="2">
        <f>YEAR(Data!$D9826)</f>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6.2495999999999992</v>
      </c>
    </row>
    <row r="9827" spans="1:22" ht="14.25" customHeight="1">
      <c r="A9827" s="2">
        <v>9826</v>
      </c>
      <c r="B9827" s="2" t="s">
        <v>10850</v>
      </c>
      <c r="C9827" s="2">
        <f>YEAR(Data!$D9827)</f>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46.440000000000005</v>
      </c>
      <c r="T9827" s="2">
        <v>3</v>
      </c>
      <c r="U9827" s="2">
        <v>0.2</v>
      </c>
      <c r="V9827" s="2">
        <v>15.092999999999998</v>
      </c>
    </row>
    <row r="9828" spans="1:22" ht="14.25" customHeight="1">
      <c r="A9828" s="2">
        <v>9827</v>
      </c>
      <c r="B9828" s="2" t="s">
        <v>10850</v>
      </c>
      <c r="C9828" s="2">
        <f>YEAR(Data!$D9828)</f>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2">
        <v>-12.196000000000005</v>
      </c>
    </row>
    <row r="9829" spans="1:22" ht="14.25" customHeight="1">
      <c r="A9829" s="2">
        <v>9828</v>
      </c>
      <c r="B9829" s="2" t="s">
        <v>10851</v>
      </c>
      <c r="C9829" s="2">
        <f>YEAR(Data!$D9829)</f>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2">
        <v>6.4649999999999892</v>
      </c>
    </row>
    <row r="9830" spans="1:22" ht="14.25" customHeight="1">
      <c r="A9830" s="2">
        <v>9829</v>
      </c>
      <c r="B9830" s="2" t="s">
        <v>10851</v>
      </c>
      <c r="C9830" s="2">
        <f>YEAR(Data!$D9830)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11.568000000000001</v>
      </c>
      <c r="T9830" s="2">
        <v>3</v>
      </c>
      <c r="U9830" s="2">
        <v>0.2</v>
      </c>
      <c r="V9830" s="2">
        <v>3.7595999999999998</v>
      </c>
    </row>
    <row r="9831" spans="1:22" ht="14.25" customHeight="1">
      <c r="A9831" s="2">
        <v>9830</v>
      </c>
      <c r="B9831" s="2" t="s">
        <v>10852</v>
      </c>
      <c r="C9831" s="2">
        <f>YEAR(Data!$D9831)</f>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2">
        <v>15.147000000000006</v>
      </c>
    </row>
    <row r="9832" spans="1:22" ht="14.25" customHeight="1">
      <c r="A9832" s="2">
        <v>9831</v>
      </c>
      <c r="B9832" s="2" t="s">
        <v>10853</v>
      </c>
      <c r="C9832" s="2">
        <f>YEAR(Data!$D9832)</f>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2">
        <v>95.990400000000008</v>
      </c>
    </row>
    <row r="9833" spans="1:22" ht="14.25" customHeight="1">
      <c r="A9833" s="2">
        <v>9832</v>
      </c>
      <c r="B9833" s="2" t="s">
        <v>10853</v>
      </c>
      <c r="C9833" s="2">
        <f>YEAR(Data!$D9833)</f>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8.6240000000000023</v>
      </c>
      <c r="T9833" s="2">
        <v>7</v>
      </c>
      <c r="U9833" s="2">
        <v>0.6</v>
      </c>
      <c r="V9833" s="2">
        <v>-2.5872000000000011</v>
      </c>
    </row>
    <row r="9834" spans="1:22" ht="14.25" customHeight="1">
      <c r="A9834" s="2">
        <v>9833</v>
      </c>
      <c r="B9834" s="2" t="s">
        <v>10854</v>
      </c>
      <c r="C9834" s="2">
        <f>YEAR(Data!$D9834)</f>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3.9840000000000004</v>
      </c>
      <c r="T9834" s="2">
        <v>1</v>
      </c>
      <c r="U9834" s="2">
        <v>0.2</v>
      </c>
      <c r="V9834" s="2">
        <v>1.4442000000000004</v>
      </c>
    </row>
    <row r="9835" spans="1:22" ht="14.25" customHeight="1">
      <c r="A9835" s="2">
        <v>9834</v>
      </c>
      <c r="B9835" s="2" t="s">
        <v>10855</v>
      </c>
      <c r="C9835" s="2">
        <f>YEAR(Data!$D9835)</f>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895.94400000000019</v>
      </c>
      <c r="T9835" s="2">
        <v>7</v>
      </c>
      <c r="U9835" s="2">
        <v>0.2</v>
      </c>
      <c r="V9835" s="2">
        <v>190.38810000000001</v>
      </c>
    </row>
    <row r="9836" spans="1:22" ht="14.25" customHeight="1">
      <c r="A9836" s="2">
        <v>9835</v>
      </c>
      <c r="B9836" s="2" t="s">
        <v>10856</v>
      </c>
      <c r="C9836" s="2">
        <f>YEAR(Data!$D9836)</f>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2">
        <v>-6.2999999999999972</v>
      </c>
    </row>
    <row r="9837" spans="1:22" ht="14.25" customHeight="1">
      <c r="A9837" s="2">
        <v>9836</v>
      </c>
      <c r="B9837" s="2" t="s">
        <v>10856</v>
      </c>
      <c r="C9837" s="2">
        <f>YEAR(Data!$D9837)</f>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16.391999999999996</v>
      </c>
      <c r="T9837" s="2">
        <v>2</v>
      </c>
      <c r="U9837" s="2">
        <v>0.8</v>
      </c>
      <c r="V9837" s="2">
        <v>-26.227200000000003</v>
      </c>
    </row>
    <row r="9838" spans="1:22" ht="14.25" customHeight="1">
      <c r="A9838" s="2">
        <v>9837</v>
      </c>
      <c r="B9838" s="2" t="s">
        <v>10857</v>
      </c>
      <c r="C9838" s="2">
        <f>YEAR(Data!$D9838)</f>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2">
        <v>5.1229999999999993</v>
      </c>
    </row>
    <row r="9839" spans="1:22" ht="14.25" customHeight="1">
      <c r="A9839" s="2">
        <v>9838</v>
      </c>
      <c r="B9839" s="2" t="s">
        <v>10857</v>
      </c>
      <c r="C9839" s="2">
        <f>YEAR(Data!$D9839)</f>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2">
        <v>14.8</v>
      </c>
    </row>
    <row r="9840" spans="1:22" ht="14.25" customHeight="1">
      <c r="A9840" s="2">
        <v>9839</v>
      </c>
      <c r="B9840" s="2" t="s">
        <v>10857</v>
      </c>
      <c r="C9840" s="2">
        <f>YEAR(Data!$D9840)</f>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2">
        <v>2.2907999999999999</v>
      </c>
    </row>
    <row r="9841" spans="1:22" ht="14.25" customHeight="1">
      <c r="A9841" s="2">
        <v>9840</v>
      </c>
      <c r="B9841" s="2" t="s">
        <v>10857</v>
      </c>
      <c r="C9841" s="2">
        <f>YEAR(Data!$D9841)</f>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479.97600000000006</v>
      </c>
      <c r="T9841" s="2">
        <v>3</v>
      </c>
      <c r="U9841" s="2">
        <v>0.2</v>
      </c>
      <c r="V9841" s="2">
        <v>161.99189999999999</v>
      </c>
    </row>
    <row r="9842" spans="1:22" ht="14.25" customHeight="1">
      <c r="A9842" s="2">
        <v>9841</v>
      </c>
      <c r="B9842" s="2" t="s">
        <v>10857</v>
      </c>
      <c r="C9842" s="2">
        <f>YEAR(Data!$D9842)</f>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44.736000000000004</v>
      </c>
      <c r="T9842" s="2">
        <v>8</v>
      </c>
      <c r="U9842" s="2">
        <v>0.2</v>
      </c>
      <c r="V9842" s="2">
        <v>4.4736000000000011</v>
      </c>
    </row>
    <row r="9843" spans="1:22" ht="14.25" customHeight="1">
      <c r="A9843" s="2">
        <v>9842</v>
      </c>
      <c r="B9843" s="2" t="s">
        <v>10857</v>
      </c>
      <c r="C9843" s="2">
        <f>YEAR(Data!$D9843)</f>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2">
        <v>1.6703999999999999</v>
      </c>
    </row>
    <row r="9844" spans="1:22" ht="14.25" customHeight="1">
      <c r="A9844" s="2">
        <v>9843</v>
      </c>
      <c r="B9844" s="2" t="s">
        <v>10857</v>
      </c>
      <c r="C9844" s="2">
        <f>YEAR(Data!$D9844)</f>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483.13599999999997</v>
      </c>
      <c r="T9844" s="2">
        <v>4</v>
      </c>
      <c r="U9844" s="2">
        <v>0.2</v>
      </c>
      <c r="V9844" s="2">
        <v>60.391999999999939</v>
      </c>
    </row>
    <row r="9845" spans="1:22" ht="14.25" customHeight="1">
      <c r="A9845" s="2">
        <v>9844</v>
      </c>
      <c r="B9845" s="2" t="s">
        <v>10858</v>
      </c>
      <c r="C9845" s="2">
        <f>YEAR(Data!$D9845)</f>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15.936000000000002</v>
      </c>
      <c r="T9845" s="2">
        <v>4</v>
      </c>
      <c r="U9845" s="2">
        <v>0.2</v>
      </c>
      <c r="V9845" s="2">
        <v>5.1791999999999998</v>
      </c>
    </row>
    <row r="9846" spans="1:22" ht="14.25" customHeight="1">
      <c r="A9846" s="2">
        <v>9845</v>
      </c>
      <c r="B9846" s="2" t="s">
        <v>10858</v>
      </c>
      <c r="C9846" s="2">
        <f>YEAR(Data!$D9846)</f>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2">
        <v>-40.003599999999999</v>
      </c>
    </row>
    <row r="9847" spans="1:22" ht="14.25" customHeight="1">
      <c r="A9847" s="2">
        <v>9846</v>
      </c>
      <c r="B9847" s="2" t="s">
        <v>10858</v>
      </c>
      <c r="C9847" s="2">
        <f>YEAR(Data!$D9847)</f>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2">
        <v>9.9521999999999977</v>
      </c>
    </row>
    <row r="9848" spans="1:22" ht="14.25" customHeight="1">
      <c r="A9848" s="2">
        <v>9847</v>
      </c>
      <c r="B9848" s="2" t="s">
        <v>10859</v>
      </c>
      <c r="C9848" s="2">
        <f>YEAR(Data!$D9848)</f>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2">
        <v>11.206</v>
      </c>
    </row>
    <row r="9849" spans="1:22" ht="14.25" customHeight="1">
      <c r="A9849" s="2">
        <v>9848</v>
      </c>
      <c r="B9849" s="2" t="s">
        <v>10859</v>
      </c>
      <c r="C9849" s="2">
        <f>YEAR(Data!$D9849)</f>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2">
        <v>132.99</v>
      </c>
    </row>
    <row r="9850" spans="1:22" ht="14.25" customHeight="1">
      <c r="A9850" s="2">
        <v>9849</v>
      </c>
      <c r="B9850" s="2" t="s">
        <v>10859</v>
      </c>
      <c r="C9850" s="2">
        <f>YEAR(Data!$D9850)</f>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2">
        <v>46.224999999999987</v>
      </c>
    </row>
    <row r="9851" spans="1:22" ht="14.25" customHeight="1">
      <c r="A9851" s="2">
        <v>9850</v>
      </c>
      <c r="B9851" s="2" t="s">
        <v>10860</v>
      </c>
      <c r="C9851" s="2">
        <f>YEAR(Data!$D9851)</f>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2">
        <v>16.268800000000002</v>
      </c>
    </row>
    <row r="9852" spans="1:22" ht="14.25" customHeight="1">
      <c r="A9852" s="2">
        <v>9851</v>
      </c>
      <c r="B9852" s="2" t="s">
        <v>10861</v>
      </c>
      <c r="C9852" s="2">
        <f>YEAR(Data!$D9852)</f>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2">
        <v>4.0191999999999997</v>
      </c>
    </row>
    <row r="9853" spans="1:22" ht="14.25" customHeight="1">
      <c r="A9853" s="2">
        <v>9852</v>
      </c>
      <c r="B9853" s="2" t="s">
        <v>10861</v>
      </c>
      <c r="C9853" s="2">
        <f>YEAR(Data!$D9853)</f>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90.480000000000018</v>
      </c>
      <c r="T9853" s="2">
        <v>3</v>
      </c>
      <c r="U9853" s="2">
        <v>0.2</v>
      </c>
      <c r="V9853" s="2">
        <v>33.93</v>
      </c>
    </row>
    <row r="9854" spans="1:22" ht="14.25" customHeight="1">
      <c r="A9854" s="2">
        <v>9853</v>
      </c>
      <c r="B9854" s="2" t="s">
        <v>10861</v>
      </c>
      <c r="C9854" s="2">
        <f>YEAR(Data!$D9854)</f>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2">
        <v>6.0167999999999999</v>
      </c>
    </row>
    <row r="9855" spans="1:22" ht="14.25" customHeight="1">
      <c r="A9855" s="2">
        <v>9854</v>
      </c>
      <c r="B9855" s="2" t="s">
        <v>10861</v>
      </c>
      <c r="C9855" s="2">
        <f>YEAR(Data!$D9855)</f>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2">
        <v>83.733000000000004</v>
      </c>
    </row>
    <row r="9856" spans="1:22" ht="14.25" customHeight="1">
      <c r="A9856" s="2">
        <v>9855</v>
      </c>
      <c r="B9856" s="2" t="s">
        <v>10862</v>
      </c>
      <c r="C9856" s="2">
        <f>YEAR(Data!$D9856)</f>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2">
        <v>21.134400000000003</v>
      </c>
    </row>
    <row r="9857" spans="1:22" ht="14.25" customHeight="1">
      <c r="A9857" s="2">
        <v>9856</v>
      </c>
      <c r="B9857" s="2" t="s">
        <v>10862</v>
      </c>
      <c r="C9857" s="2">
        <f>YEAR(Data!$D9857)</f>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2">
        <v>11.543199999999999</v>
      </c>
    </row>
    <row r="9858" spans="1:22" ht="14.25" customHeight="1">
      <c r="A9858" s="2">
        <v>9857</v>
      </c>
      <c r="B9858" s="2" t="s">
        <v>10863</v>
      </c>
      <c r="C9858" s="2">
        <f>YEAR(Data!$D9858)</f>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2">
        <v>20.9664</v>
      </c>
    </row>
    <row r="9859" spans="1:22" ht="14.25" customHeight="1">
      <c r="A9859" s="2">
        <v>9858</v>
      </c>
      <c r="B9859" s="2" t="s">
        <v>10864</v>
      </c>
      <c r="C9859" s="2">
        <f>YEAR(Data!$D9859)</f>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2">
        <v>610.86239999999998</v>
      </c>
    </row>
    <row r="9860" spans="1:22" ht="14.25" customHeight="1">
      <c r="A9860" s="2">
        <v>9859</v>
      </c>
      <c r="B9860" s="2" t="s">
        <v>10865</v>
      </c>
      <c r="C9860" s="2">
        <f>YEAR(Data!$D9860)</f>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2">
        <v>17.523999999999997</v>
      </c>
    </row>
    <row r="9861" spans="1:22" ht="14.25" customHeight="1">
      <c r="A9861" s="2">
        <v>9860</v>
      </c>
      <c r="B9861" s="2" t="s">
        <v>10865</v>
      </c>
      <c r="C9861" s="2">
        <f>YEAR(Data!$D9861)</f>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2">
        <v>0.1008</v>
      </c>
    </row>
    <row r="9862" spans="1:22" ht="14.25" customHeight="1">
      <c r="A9862" s="2">
        <v>9861</v>
      </c>
      <c r="B9862" s="2" t="s">
        <v>10865</v>
      </c>
      <c r="C9862" s="2">
        <f>YEAR(Data!$D9862)</f>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2">
        <v>1.3559999999999945</v>
      </c>
    </row>
    <row r="9863" spans="1:22" ht="14.25" customHeight="1">
      <c r="A9863" s="2">
        <v>9862</v>
      </c>
      <c r="B9863" s="2" t="s">
        <v>10865</v>
      </c>
      <c r="C9863" s="2">
        <f>YEAR(Data!$D9863)</f>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2">
        <v>5.2528000000000006</v>
      </c>
    </row>
    <row r="9864" spans="1:22" ht="14.25" customHeight="1">
      <c r="A9864" s="2">
        <v>9863</v>
      </c>
      <c r="B9864" s="2" t="s">
        <v>10865</v>
      </c>
      <c r="C9864" s="2">
        <f>YEAR(Data!$D9864)</f>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2">
        <v>2.5451999999999995</v>
      </c>
    </row>
    <row r="9865" spans="1:22" ht="14.25" customHeight="1">
      <c r="A9865" s="2">
        <v>9864</v>
      </c>
      <c r="B9865" s="2" t="s">
        <v>10865</v>
      </c>
      <c r="C9865" s="2">
        <f>YEAR(Data!$D9865)</f>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2">
        <v>5.5565999999999995</v>
      </c>
    </row>
    <row r="9866" spans="1:22" ht="14.25" customHeight="1">
      <c r="A9866" s="2">
        <v>9865</v>
      </c>
      <c r="B9866" s="2" t="s">
        <v>10865</v>
      </c>
      <c r="C9866" s="2">
        <f>YEAR(Data!$D9866)</f>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2">
        <v>70.312000000000012</v>
      </c>
    </row>
    <row r="9867" spans="1:22" ht="14.25" customHeight="1">
      <c r="A9867" s="2">
        <v>9866</v>
      </c>
      <c r="B9867" s="2" t="s">
        <v>10865</v>
      </c>
      <c r="C9867" s="2">
        <f>YEAR(Data!$D9867)</f>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2">
        <v>8.532</v>
      </c>
    </row>
    <row r="9868" spans="1:22" ht="14.25" customHeight="1">
      <c r="A9868" s="2">
        <v>9867</v>
      </c>
      <c r="B9868" s="2" t="s">
        <v>10866</v>
      </c>
      <c r="C9868" s="2">
        <f>YEAR(Data!$D9868)</f>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2">
        <v>282.20920000000001</v>
      </c>
    </row>
    <row r="9869" spans="1:22" ht="14.25" customHeight="1">
      <c r="A9869" s="2">
        <v>9868</v>
      </c>
      <c r="B9869" s="2" t="s">
        <v>10866</v>
      </c>
      <c r="C9869" s="2">
        <f>YEAR(Data!$D9869)</f>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2">
        <v>3.4086000000000003</v>
      </c>
    </row>
    <row r="9870" spans="1:22" ht="14.25" customHeight="1">
      <c r="A9870" s="2">
        <v>9869</v>
      </c>
      <c r="B9870" s="2" t="s">
        <v>10867</v>
      </c>
      <c r="C9870" s="2">
        <f>YEAR(Data!$D9870)</f>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2">
        <v>16.317200000000003</v>
      </c>
    </row>
    <row r="9871" spans="1:22" ht="14.25" customHeight="1">
      <c r="A9871" s="2">
        <v>9870</v>
      </c>
      <c r="B9871" s="2" t="s">
        <v>10867</v>
      </c>
      <c r="C9871" s="2">
        <f>YEAR(Data!$D9871)</f>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2">
        <v>-2.6099999999999994</v>
      </c>
    </row>
    <row r="9872" spans="1:22" ht="14.25" customHeight="1">
      <c r="A9872" s="2">
        <v>9871</v>
      </c>
      <c r="B9872" s="2" t="s">
        <v>10867</v>
      </c>
      <c r="C9872" s="2">
        <f>YEAR(Data!$D9872)</f>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22.428000000000004</v>
      </c>
      <c r="T9872" s="2">
        <v>3</v>
      </c>
      <c r="U9872" s="2">
        <v>0.7</v>
      </c>
      <c r="V9872" s="2">
        <v>-17.942399999999992</v>
      </c>
    </row>
    <row r="9873" spans="1:22" ht="14.25" customHeight="1">
      <c r="A9873" s="2">
        <v>9872</v>
      </c>
      <c r="B9873" s="2" t="s">
        <v>10869</v>
      </c>
      <c r="C9873" s="2">
        <f>YEAR(Data!$D9873)</f>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2">
        <v>32.662799999999947</v>
      </c>
    </row>
    <row r="9874" spans="1:22" ht="14.25" customHeight="1">
      <c r="A9874" s="2">
        <v>9873</v>
      </c>
      <c r="B9874" s="2" t="s">
        <v>10869</v>
      </c>
      <c r="C9874" s="2">
        <f>YEAR(Data!$D9874)</f>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2">
        <v>1.1969999999999992</v>
      </c>
    </row>
    <row r="9875" spans="1:22" ht="14.25" customHeight="1">
      <c r="A9875" s="2">
        <v>9874</v>
      </c>
      <c r="B9875" s="2" t="s">
        <v>10870</v>
      </c>
      <c r="C9875" s="2">
        <f>YEAR(Data!$D9875)</f>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2">
        <v>3.1104000000000003</v>
      </c>
    </row>
    <row r="9876" spans="1:22" ht="14.25" customHeight="1">
      <c r="A9876" s="2">
        <v>9875</v>
      </c>
      <c r="B9876" s="2" t="s">
        <v>10871</v>
      </c>
      <c r="C9876" s="2">
        <f>YEAR(Data!$D9876)</f>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63.967999999999996</v>
      </c>
      <c r="T9876" s="2">
        <v>2</v>
      </c>
      <c r="U9876" s="2">
        <v>0.2</v>
      </c>
      <c r="V9876" s="2">
        <v>19.989999999999995</v>
      </c>
    </row>
    <row r="9877" spans="1:22" ht="14.25" customHeight="1">
      <c r="A9877" s="2">
        <v>9876</v>
      </c>
      <c r="B9877" s="2" t="s">
        <v>10872</v>
      </c>
      <c r="C9877" s="2">
        <f>YEAR(Data!$D9877)</f>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2">
        <v>6.3600000000000101E-2</v>
      </c>
    </row>
    <row r="9878" spans="1:22" ht="14.25" customHeight="1">
      <c r="A9878" s="2">
        <v>9877</v>
      </c>
      <c r="B9878" s="2" t="s">
        <v>10873</v>
      </c>
      <c r="C9878" s="2">
        <f>YEAR(Data!$D9878)</f>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848.5440000000001</v>
      </c>
      <c r="T9878" s="2">
        <v>4</v>
      </c>
      <c r="U9878" s="2">
        <v>0.2</v>
      </c>
      <c r="V9878" s="2">
        <v>-21.213600000000099</v>
      </c>
    </row>
    <row r="9879" spans="1:22" ht="14.25" customHeight="1">
      <c r="A9879" s="2">
        <v>9878</v>
      </c>
      <c r="B9879" s="2" t="s">
        <v>10873</v>
      </c>
      <c r="C9879" s="2">
        <f>YEAR(Data!$D9879)</f>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8.7000000000000011</v>
      </c>
      <c r="T9879" s="2">
        <v>5</v>
      </c>
      <c r="U9879" s="2">
        <v>0.7</v>
      </c>
      <c r="V9879" s="2">
        <v>-6.379999999999999</v>
      </c>
    </row>
    <row r="9880" spans="1:22" ht="14.25" customHeight="1">
      <c r="A9880" s="2">
        <v>9879</v>
      </c>
      <c r="B9880" s="2" t="s">
        <v>10873</v>
      </c>
      <c r="C9880" s="2">
        <f>YEAR(Data!$D9880)</f>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122.38199999999999</v>
      </c>
      <c r="T9880" s="2">
        <v>3</v>
      </c>
      <c r="U9880" s="2">
        <v>0.4</v>
      </c>
      <c r="V9880" s="2">
        <v>-24.476399999999998</v>
      </c>
    </row>
    <row r="9881" spans="1:22" ht="14.25" customHeight="1">
      <c r="A9881" s="2">
        <v>9880</v>
      </c>
      <c r="B9881" s="2" t="s">
        <v>10874</v>
      </c>
      <c r="C9881" s="2">
        <f>YEAR(Data!$D9881)</f>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2">
        <v>63.685999999999979</v>
      </c>
    </row>
    <row r="9882" spans="1:22" ht="14.25" customHeight="1">
      <c r="A9882" s="2">
        <v>9881</v>
      </c>
      <c r="B9882" s="2" t="s">
        <v>10875</v>
      </c>
      <c r="C9882" s="2">
        <f>YEAR(Data!$D9882)</f>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2">
        <v>28.706399999999991</v>
      </c>
    </row>
    <row r="9883" spans="1:22" ht="14.25" customHeight="1">
      <c r="A9883" s="2">
        <v>9882</v>
      </c>
      <c r="B9883" s="2" t="s">
        <v>10876</v>
      </c>
      <c r="C9883" s="2">
        <f>YEAR(Data!$D9883)</f>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2">
        <v>6.7392000000000003</v>
      </c>
    </row>
    <row r="9884" spans="1:22" ht="14.25" customHeight="1">
      <c r="A9884" s="2">
        <v>9883</v>
      </c>
      <c r="B9884" s="2" t="s">
        <v>10876</v>
      </c>
      <c r="C9884" s="2">
        <f>YEAR(Data!$D9884)</f>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2">
        <v>98.139599999999987</v>
      </c>
    </row>
    <row r="9885" spans="1:22" ht="14.25" customHeight="1">
      <c r="A9885" s="2">
        <v>9884</v>
      </c>
      <c r="B9885" s="2" t="s">
        <v>10877</v>
      </c>
      <c r="C9885" s="2">
        <f>YEAR(Data!$D9885)</f>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2">
        <v>5.58</v>
      </c>
    </row>
    <row r="9886" spans="1:22" ht="14.25" customHeight="1">
      <c r="A9886" s="2">
        <v>9885</v>
      </c>
      <c r="B9886" s="2" t="s">
        <v>10877</v>
      </c>
      <c r="C9886" s="2">
        <f>YEAR(Data!$D9886)</f>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2">
        <v>22.4316</v>
      </c>
    </row>
    <row r="9887" spans="1:22" ht="14.25" customHeight="1">
      <c r="A9887" s="2">
        <v>9886</v>
      </c>
      <c r="B9887" s="2" t="s">
        <v>10877</v>
      </c>
      <c r="C9887" s="2">
        <f>YEAR(Data!$D9887)</f>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2">
        <v>57.592799999999997</v>
      </c>
    </row>
    <row r="9888" spans="1:22" ht="14.25" customHeight="1">
      <c r="A9888" s="2">
        <v>9887</v>
      </c>
      <c r="B9888" s="2" t="s">
        <v>10878</v>
      </c>
      <c r="C9888" s="2">
        <f>YEAR(Data!$D9888)</f>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5.9399999999999995</v>
      </c>
      <c r="T9888" s="2">
        <v>3</v>
      </c>
      <c r="U9888" s="2">
        <v>0</v>
      </c>
      <c r="V9888" s="2">
        <v>0</v>
      </c>
    </row>
    <row r="9889" spans="1:22" ht="14.25" customHeight="1">
      <c r="A9889" s="2">
        <v>9888</v>
      </c>
      <c r="B9889" s="2" t="s">
        <v>10879</v>
      </c>
      <c r="C9889" s="2">
        <f>YEAR(Data!$D9889)</f>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2">
        <v>4.6812000000000005</v>
      </c>
    </row>
    <row r="9890" spans="1:22" ht="14.25" customHeight="1">
      <c r="A9890" s="2">
        <v>9889</v>
      </c>
      <c r="B9890" s="2" t="s">
        <v>10880</v>
      </c>
      <c r="C9890" s="2">
        <f>YEAR(Data!$D9890)</f>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2">
        <v>28.796399999999998</v>
      </c>
    </row>
    <row r="9891" spans="1:22" ht="14.25" customHeight="1">
      <c r="A9891" s="2">
        <v>9890</v>
      </c>
      <c r="B9891" s="2" t="s">
        <v>10881</v>
      </c>
      <c r="C9891" s="2">
        <f>YEAR(Data!$D9891)</f>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2">
        <v>2.4138000000000006</v>
      </c>
    </row>
    <row r="9892" spans="1:22" ht="14.25" customHeight="1">
      <c r="A9892" s="2">
        <v>9891</v>
      </c>
      <c r="B9892" s="2" t="s">
        <v>10882</v>
      </c>
      <c r="C9892" s="2">
        <f>YEAR(Data!$D9892)</f>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2">
        <v>9.6913999999999998</v>
      </c>
    </row>
    <row r="9893" spans="1:22" ht="14.25" customHeight="1">
      <c r="A9893" s="2">
        <v>9892</v>
      </c>
      <c r="B9893" s="2" t="s">
        <v>10882</v>
      </c>
      <c r="C9893" s="2">
        <f>YEAR(Data!$D9893)</f>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2">
        <v>48.457499999999996</v>
      </c>
    </row>
    <row r="9894" spans="1:22" ht="14.25" customHeight="1">
      <c r="A9894" s="2">
        <v>9893</v>
      </c>
      <c r="B9894" s="2" t="s">
        <v>10882</v>
      </c>
      <c r="C9894" s="2">
        <f>YEAR(Data!$D9894)</f>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2">
        <v>83.314000000000021</v>
      </c>
    </row>
    <row r="9895" spans="1:22" ht="14.25" customHeight="1">
      <c r="A9895" s="2">
        <v>9894</v>
      </c>
      <c r="B9895" s="2" t="s">
        <v>10882</v>
      </c>
      <c r="C9895" s="2">
        <f>YEAR(Data!$D9895)</f>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2">
        <v>96.854399999999998</v>
      </c>
    </row>
    <row r="9896" spans="1:22" ht="14.25" customHeight="1">
      <c r="A9896" s="2">
        <v>9895</v>
      </c>
      <c r="B9896" s="2" t="s">
        <v>10882</v>
      </c>
      <c r="C9896" s="2">
        <f>YEAR(Data!$D9896)</f>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95.199999999999989</v>
      </c>
      <c r="T9896" s="2">
        <v>5</v>
      </c>
      <c r="U9896" s="2">
        <v>0</v>
      </c>
      <c r="V9896" s="2">
        <v>27.60799999999999</v>
      </c>
    </row>
    <row r="9897" spans="1:22" ht="14.25" customHeight="1">
      <c r="A9897" s="2">
        <v>9896</v>
      </c>
      <c r="B9897" s="2" t="s">
        <v>10883</v>
      </c>
      <c r="C9897" s="2">
        <f>YEAR(Data!$D9897)</f>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2">
        <v>38.456000000000003</v>
      </c>
    </row>
    <row r="9898" spans="1:22" ht="14.25" customHeight="1">
      <c r="A9898" s="2">
        <v>9897</v>
      </c>
      <c r="B9898" s="2" t="s">
        <v>10884</v>
      </c>
      <c r="C9898" s="2">
        <f>YEAR(Data!$D9898)</f>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2">
        <v>22.480800000000002</v>
      </c>
    </row>
    <row r="9899" spans="1:22" ht="14.25" customHeight="1">
      <c r="A9899" s="2">
        <v>9898</v>
      </c>
      <c r="B9899" s="2" t="s">
        <v>10885</v>
      </c>
      <c r="C9899" s="2">
        <f>YEAR(Data!$D9899)</f>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466.32000000000005</v>
      </c>
      <c r="T9899" s="2">
        <v>3</v>
      </c>
      <c r="U9899" s="2">
        <v>0.2</v>
      </c>
      <c r="V9899" s="2">
        <v>34.97399999999999</v>
      </c>
    </row>
    <row r="9900" spans="1:22" ht="14.25" customHeight="1">
      <c r="A9900" s="2">
        <v>9899</v>
      </c>
      <c r="B9900" s="2" t="s">
        <v>10885</v>
      </c>
      <c r="C9900" s="2">
        <f>YEAR(Data!$D9900)</f>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2">
        <v>0</v>
      </c>
    </row>
    <row r="9901" spans="1:22" ht="14.25" customHeight="1">
      <c r="A9901" s="2">
        <v>9900</v>
      </c>
      <c r="B9901" s="2" t="s">
        <v>10886</v>
      </c>
      <c r="C9901" s="2">
        <f>YEAR(Data!$D9901)</f>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2">
        <v>-143.25480000000002</v>
      </c>
    </row>
    <row r="9902" spans="1:22" ht="14.25" customHeight="1">
      <c r="A9902" s="2">
        <v>9901</v>
      </c>
      <c r="B9902" s="2" t="s">
        <v>10887</v>
      </c>
      <c r="C9902" s="2">
        <f>YEAR(Data!$D9902)</f>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237.09600000000003</v>
      </c>
      <c r="T9902" s="2">
        <v>3</v>
      </c>
      <c r="U9902" s="2">
        <v>0.2</v>
      </c>
      <c r="V9902" s="2">
        <v>20.745899999999985</v>
      </c>
    </row>
    <row r="9903" spans="1:22" ht="14.25" customHeight="1">
      <c r="A9903" s="2">
        <v>9902</v>
      </c>
      <c r="B9903" s="2" t="s">
        <v>10887</v>
      </c>
      <c r="C9903" s="2">
        <f>YEAR(Data!$D9903)</f>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22.752000000000002</v>
      </c>
      <c r="T9903" s="2">
        <v>3</v>
      </c>
      <c r="U9903" s="2">
        <v>0.2</v>
      </c>
      <c r="V9903" s="2">
        <v>7.1099999999999994</v>
      </c>
    </row>
    <row r="9904" spans="1:22" ht="14.25" customHeight="1">
      <c r="A9904" s="2">
        <v>9903</v>
      </c>
      <c r="B9904" s="2" t="s">
        <v>10887</v>
      </c>
      <c r="C9904" s="2">
        <f>YEAR(Data!$D9904)</f>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6.6720000000000006</v>
      </c>
      <c r="T9904" s="2">
        <v>1</v>
      </c>
      <c r="U9904" s="2">
        <v>0.2</v>
      </c>
      <c r="V9904" s="2">
        <v>2.0849999999999991</v>
      </c>
    </row>
    <row r="9905" spans="1:22" ht="14.25" customHeight="1">
      <c r="A9905" s="2">
        <v>9904</v>
      </c>
      <c r="B9905" s="2" t="s">
        <v>10888</v>
      </c>
      <c r="C9905" s="2">
        <f>YEAR(Data!$D9905)</f>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25.128000000000004</v>
      </c>
      <c r="T9905" s="2">
        <v>3</v>
      </c>
      <c r="U9905" s="2">
        <v>0.6</v>
      </c>
      <c r="V9905" s="2">
        <v>-6.9101999999999997</v>
      </c>
    </row>
    <row r="9906" spans="1:22" ht="14.25" customHeight="1">
      <c r="A9906" s="2">
        <v>9905</v>
      </c>
      <c r="B9906" s="2" t="s">
        <v>10888</v>
      </c>
      <c r="C9906" s="2">
        <f>YEAR(Data!$D9906)</f>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2">
        <v>25.596799999999998</v>
      </c>
    </row>
    <row r="9907" spans="1:22" ht="14.25" customHeight="1">
      <c r="A9907" s="2">
        <v>9906</v>
      </c>
      <c r="B9907" s="2" t="s">
        <v>10889</v>
      </c>
      <c r="C9907" s="2">
        <f>YEAR(Data!$D9907)</f>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2">
        <v>55.389600000000002</v>
      </c>
    </row>
    <row r="9908" spans="1:22" ht="14.25" customHeight="1">
      <c r="A9908" s="2">
        <v>9907</v>
      </c>
      <c r="B9908" s="2" t="s">
        <v>10889</v>
      </c>
      <c r="C9908" s="2">
        <f>YEAR(Data!$D9908)</f>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25.031999999999996</v>
      </c>
      <c r="T9908" s="2">
        <v>3</v>
      </c>
      <c r="U9908" s="2">
        <v>0.2</v>
      </c>
      <c r="V9908" s="2">
        <v>7.822499999999998</v>
      </c>
    </row>
    <row r="9909" spans="1:22" ht="14.25" customHeight="1">
      <c r="A9909" s="2">
        <v>9908</v>
      </c>
      <c r="B9909" s="2" t="s">
        <v>10889</v>
      </c>
      <c r="C9909" s="2">
        <f>YEAR(Data!$D9909)</f>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2">
        <v>71.77200000000002</v>
      </c>
    </row>
    <row r="9910" spans="1:22" ht="14.25" customHeight="1">
      <c r="A9910" s="2">
        <v>9909</v>
      </c>
      <c r="B9910" s="2" t="s">
        <v>10889</v>
      </c>
      <c r="C9910" s="2">
        <f>YEAR(Data!$D9910)</f>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2">
        <v>24.881999999999991</v>
      </c>
    </row>
    <row r="9911" spans="1:22" ht="14.25" customHeight="1">
      <c r="A9911" s="2">
        <v>9910</v>
      </c>
      <c r="B9911" s="2" t="s">
        <v>10889</v>
      </c>
      <c r="C9911" s="2">
        <f>YEAR(Data!$D9911)</f>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2">
        <v>12.060900000000002</v>
      </c>
    </row>
    <row r="9912" spans="1:22" ht="14.25" customHeight="1">
      <c r="A9912" s="2">
        <v>9911</v>
      </c>
      <c r="B9912" s="2" t="s">
        <v>10889</v>
      </c>
      <c r="C9912" s="2">
        <f>YEAR(Data!$D9912)</f>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2">
        <v>100.65599999999999</v>
      </c>
    </row>
    <row r="9913" spans="1:22" ht="14.25" customHeight="1">
      <c r="A9913" s="2">
        <v>9912</v>
      </c>
      <c r="B9913" s="2" t="s">
        <v>10890</v>
      </c>
      <c r="C9913" s="2">
        <f>YEAR(Data!$D9913)</f>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2">
        <v>56.526400000000002</v>
      </c>
    </row>
    <row r="9914" spans="1:22" ht="14.25" customHeight="1">
      <c r="A9914" s="2">
        <v>9913</v>
      </c>
      <c r="B9914" s="2" t="s">
        <v>10891</v>
      </c>
      <c r="C9914" s="2">
        <f>YEAR(Data!$D9914)</f>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362.13599999999997</v>
      </c>
      <c r="T9914" s="2">
        <v>3</v>
      </c>
      <c r="U9914" s="2">
        <v>0.2</v>
      </c>
      <c r="V9914" s="2">
        <v>-54.320399999999978</v>
      </c>
    </row>
    <row r="9915" spans="1:22" ht="14.25" customHeight="1">
      <c r="A9915" s="2">
        <v>9914</v>
      </c>
      <c r="B9915" s="2" t="s">
        <v>10891</v>
      </c>
      <c r="C9915" s="2">
        <f>YEAR(Data!$D9915)</f>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31.049999999999997</v>
      </c>
      <c r="T9915" s="2">
        <v>3</v>
      </c>
      <c r="U9915" s="2">
        <v>0</v>
      </c>
      <c r="V9915" s="2">
        <v>14.904</v>
      </c>
    </row>
    <row r="9916" spans="1:22" ht="14.25" customHeight="1">
      <c r="A9916" s="2">
        <v>9915</v>
      </c>
      <c r="B9916" s="2" t="s">
        <v>10892</v>
      </c>
      <c r="C9916" s="2">
        <f>YEAR(Data!$D9916)</f>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2">
        <v>6.2208000000000006</v>
      </c>
    </row>
    <row r="9917" spans="1:22" ht="14.25" customHeight="1">
      <c r="A9917" s="2">
        <v>9916</v>
      </c>
      <c r="B9917" s="2" t="s">
        <v>10892</v>
      </c>
      <c r="C9917" s="2">
        <f>YEAR(Data!$D9917)</f>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2">
        <v>45.527999999999992</v>
      </c>
    </row>
    <row r="9918" spans="1:22" ht="14.25" customHeight="1">
      <c r="A9918" s="2">
        <v>9917</v>
      </c>
      <c r="B9918" s="2" t="s">
        <v>10892</v>
      </c>
      <c r="C9918" s="2">
        <f>YEAR(Data!$D9918)</f>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2">
        <v>3.5047999999999995</v>
      </c>
    </row>
    <row r="9919" spans="1:22" ht="14.25" customHeight="1">
      <c r="A9919" s="2">
        <v>9918</v>
      </c>
      <c r="B9919" s="2" t="s">
        <v>10892</v>
      </c>
      <c r="C9919" s="2">
        <f>YEAR(Data!$D9919)</f>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2">
        <v>4.6220999999999997</v>
      </c>
    </row>
    <row r="9920" spans="1:22" ht="14.25" customHeight="1">
      <c r="A9920" s="2">
        <v>9919</v>
      </c>
      <c r="B9920" s="2" t="s">
        <v>10893</v>
      </c>
      <c r="C9920" s="2">
        <f>YEAR(Data!$D9920)</f>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2">
        <v>17.990999999999996</v>
      </c>
    </row>
    <row r="9921" spans="1:22" ht="14.25" customHeight="1">
      <c r="A9921" s="2">
        <v>9920</v>
      </c>
      <c r="B9921" s="2" t="s">
        <v>10894</v>
      </c>
      <c r="C9921" s="2">
        <f>YEAR(Data!$D9921)</f>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2">
        <v>-143.43099999999998</v>
      </c>
    </row>
    <row r="9922" spans="1:22" ht="14.25" customHeight="1">
      <c r="A9922" s="2">
        <v>9921</v>
      </c>
      <c r="B9922" s="2" t="s">
        <v>10894</v>
      </c>
      <c r="C9922" s="2">
        <f>YEAR(Data!$D9922)</f>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22.385999999999996</v>
      </c>
      <c r="T9922" s="2">
        <v>7</v>
      </c>
      <c r="U9922" s="2">
        <v>0.8</v>
      </c>
      <c r="V9922" s="2">
        <v>-35.817600000000013</v>
      </c>
    </row>
    <row r="9923" spans="1:22" ht="14.25" customHeight="1">
      <c r="A9923" s="2">
        <v>9922</v>
      </c>
      <c r="B9923" s="2" t="s">
        <v>10895</v>
      </c>
      <c r="C9923" s="2">
        <f>YEAR(Data!$D9923)</f>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5.7420000000000009</v>
      </c>
      <c r="T9923" s="2">
        <v>3</v>
      </c>
      <c r="U9923" s="2">
        <v>0.7</v>
      </c>
      <c r="V9923" s="2">
        <v>-4.5935999999999986</v>
      </c>
    </row>
    <row r="9924" spans="1:22" ht="14.25" customHeight="1">
      <c r="A9924" s="2">
        <v>9923</v>
      </c>
      <c r="B9924" s="2" t="s">
        <v>10896</v>
      </c>
      <c r="C9924" s="2">
        <f>YEAR(Data!$D9924)</f>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191.96800000000002</v>
      </c>
      <c r="T9924" s="2">
        <v>4</v>
      </c>
      <c r="U9924" s="2">
        <v>0.2</v>
      </c>
      <c r="V9924" s="2">
        <v>28.79519999999998</v>
      </c>
    </row>
    <row r="9925" spans="1:22" ht="14.25" customHeight="1">
      <c r="A9925" s="2">
        <v>9924</v>
      </c>
      <c r="B9925" s="2" t="s">
        <v>10897</v>
      </c>
      <c r="C9925" s="2">
        <f>YEAR(Data!$D9925)</f>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2">
        <v>16.823699999999999</v>
      </c>
    </row>
    <row r="9926" spans="1:22" ht="14.25" customHeight="1">
      <c r="A9926" s="2">
        <v>9925</v>
      </c>
      <c r="B9926" s="2" t="s">
        <v>10897</v>
      </c>
      <c r="C9926" s="2">
        <f>YEAR(Data!$D9926)</f>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2">
        <v>11.994999999999999</v>
      </c>
    </row>
    <row r="9927" spans="1:22" ht="14.25" customHeight="1">
      <c r="A9927" s="2">
        <v>9926</v>
      </c>
      <c r="B9927" s="2" t="s">
        <v>10897</v>
      </c>
      <c r="C9927" s="2">
        <f>YEAR(Data!$D9927)</f>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2">
        <v>353.5791999999999</v>
      </c>
    </row>
    <row r="9928" spans="1:22" ht="14.25" customHeight="1">
      <c r="A9928" s="2">
        <v>9927</v>
      </c>
      <c r="B9928" s="2" t="s">
        <v>10897</v>
      </c>
      <c r="C9928" s="2">
        <f>YEAR(Data!$D9928)</f>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2">
        <v>53.994599999999991</v>
      </c>
    </row>
    <row r="9929" spans="1:22" ht="14.25" customHeight="1">
      <c r="A9929" s="2">
        <v>9928</v>
      </c>
      <c r="B9929" s="2" t="s">
        <v>10897</v>
      </c>
      <c r="C9929" s="2">
        <f>YEAR(Data!$D9929)</f>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2">
        <v>20.140799999999999</v>
      </c>
    </row>
    <row r="9930" spans="1:22" ht="14.25" customHeight="1">
      <c r="A9930" s="2">
        <v>9929</v>
      </c>
      <c r="B9930" s="2" t="s">
        <v>10898</v>
      </c>
      <c r="C9930" s="2">
        <f>YEAR(Data!$D9930)</f>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row>
    <row r="9931" spans="1:22" ht="14.25" customHeight="1">
      <c r="A9931" s="2">
        <v>9930</v>
      </c>
      <c r="B9931" s="2" t="s">
        <v>10898</v>
      </c>
      <c r="C9931" s="2">
        <f>YEAR(Data!$D9931)</f>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2799.9600000000005</v>
      </c>
      <c r="T9931" s="2">
        <v>5</v>
      </c>
      <c r="U9931" s="2">
        <v>0.2</v>
      </c>
      <c r="V9931" s="2">
        <v>944.98649999999986</v>
      </c>
    </row>
    <row r="9932" spans="1:22" ht="14.25" customHeight="1">
      <c r="A9932" s="2">
        <v>9931</v>
      </c>
      <c r="B9932" s="2" t="s">
        <v>10899</v>
      </c>
      <c r="C9932" s="2">
        <f>YEAR(Data!$D9932)</f>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2">
        <v>3.4551999999999996</v>
      </c>
    </row>
    <row r="9933" spans="1:22" ht="14.25" customHeight="1">
      <c r="A9933" s="2">
        <v>9932</v>
      </c>
      <c r="B9933" s="2" t="s">
        <v>10899</v>
      </c>
      <c r="C9933" s="2">
        <f>YEAR(Data!$D9933)</f>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2">
        <v>-40.196000000000055</v>
      </c>
    </row>
    <row r="9934" spans="1:22" ht="14.25" customHeight="1">
      <c r="A9934" s="2">
        <v>9933</v>
      </c>
      <c r="B9934" s="2" t="s">
        <v>10899</v>
      </c>
      <c r="C9934" s="2">
        <f>YEAR(Data!$D9934)</f>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2">
        <v>13.481999999999998</v>
      </c>
    </row>
    <row r="9935" spans="1:22" ht="14.25" customHeight="1">
      <c r="A9935" s="2">
        <v>9934</v>
      </c>
      <c r="B9935" s="2" t="s">
        <v>10900</v>
      </c>
      <c r="C9935" s="2">
        <f>YEAR(Data!$D9935)</f>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164.85000000000002</v>
      </c>
      <c r="T9935" s="2">
        <v>3</v>
      </c>
      <c r="U9935" s="2">
        <v>0</v>
      </c>
      <c r="V9935" s="2">
        <v>47.806499999999993</v>
      </c>
    </row>
    <row r="9936" spans="1:22" ht="14.25" customHeight="1">
      <c r="A9936" s="2">
        <v>9935</v>
      </c>
      <c r="B9936" s="2" t="s">
        <v>10901</v>
      </c>
      <c r="C9936" s="2">
        <f>YEAR(Data!$D9936)</f>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33.528000000000006</v>
      </c>
      <c r="T9936" s="2">
        <v>3</v>
      </c>
      <c r="U9936" s="2">
        <v>0.2</v>
      </c>
      <c r="V9936" s="2">
        <v>2.5146000000000015</v>
      </c>
    </row>
    <row r="9937" spans="1:22" ht="14.25" customHeight="1">
      <c r="A9937" s="2">
        <v>9936</v>
      </c>
      <c r="B9937" s="2" t="s">
        <v>10901</v>
      </c>
      <c r="C9937" s="2">
        <f>YEAR(Data!$D9937)</f>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2">
        <v>3.6744000000000039</v>
      </c>
    </row>
    <row r="9938" spans="1:22" ht="14.25" customHeight="1">
      <c r="A9938" s="2">
        <v>9937</v>
      </c>
      <c r="B9938" s="2" t="s">
        <v>10904</v>
      </c>
      <c r="C9938" s="2">
        <f>YEAR(Data!$D9938)</f>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2">
        <v>48.377100000000006</v>
      </c>
    </row>
    <row r="9939" spans="1:22" ht="14.25" customHeight="1">
      <c r="A9939" s="2">
        <v>9938</v>
      </c>
      <c r="B9939" s="2" t="s">
        <v>10905</v>
      </c>
      <c r="C9939" s="2">
        <f>YEAR(Data!$D9939)</f>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71.088000000000008</v>
      </c>
      <c r="T9939" s="2">
        <v>2</v>
      </c>
      <c r="U9939" s="2">
        <v>0.2</v>
      </c>
      <c r="V9939" s="2">
        <v>-1.7772000000000041</v>
      </c>
    </row>
    <row r="9940" spans="1:22" ht="14.25" customHeight="1">
      <c r="A9940" s="2">
        <v>9939</v>
      </c>
      <c r="B9940" s="2" t="s">
        <v>10906</v>
      </c>
      <c r="C9940" s="2">
        <f>YEAR(Data!$D9940)</f>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2">
        <v>19.915500000000002</v>
      </c>
    </row>
    <row r="9941" spans="1:22" ht="14.25" customHeight="1">
      <c r="A9941" s="2">
        <v>9940</v>
      </c>
      <c r="B9941" s="2" t="s">
        <v>10906</v>
      </c>
      <c r="C9941" s="2">
        <f>YEAR(Data!$D9941)</f>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2">
        <v>9.9456000000000024</v>
      </c>
    </row>
    <row r="9942" spans="1:22" ht="14.25" customHeight="1">
      <c r="A9942" s="2">
        <v>9941</v>
      </c>
      <c r="B9942" s="2" t="s">
        <v>10906</v>
      </c>
      <c r="C9942" s="2">
        <f>YEAR(Data!$D9942)</f>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11.200000000000001</v>
      </c>
      <c r="T9942" s="2">
        <v>7</v>
      </c>
      <c r="U9942" s="2">
        <v>0</v>
      </c>
      <c r="V9942" s="2">
        <v>4.8160000000000007</v>
      </c>
    </row>
    <row r="9943" spans="1:22" ht="14.25" customHeight="1">
      <c r="A9943" s="2">
        <v>9942</v>
      </c>
      <c r="B9943" s="2" t="s">
        <v>10907</v>
      </c>
      <c r="C9943" s="2">
        <f>YEAR(Data!$D9943)</f>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2">
        <v>87.196200000000005</v>
      </c>
    </row>
    <row r="9944" spans="1:22" ht="14.25" customHeight="1">
      <c r="A9944" s="2">
        <v>9943</v>
      </c>
      <c r="B9944" s="2" t="s">
        <v>10908</v>
      </c>
      <c r="C9944" s="2">
        <f>YEAR(Data!$D9944)</f>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2">
        <v>29.964600000000061</v>
      </c>
    </row>
    <row r="9945" spans="1:22" ht="14.25" customHeight="1">
      <c r="A9945" s="2">
        <v>9944</v>
      </c>
      <c r="B9945" s="2" t="s">
        <v>10908</v>
      </c>
      <c r="C9945" s="2">
        <f>YEAR(Data!$D9945)</f>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51.150000000000006</v>
      </c>
      <c r="T9945" s="2">
        <v>5</v>
      </c>
      <c r="U9945" s="2">
        <v>0</v>
      </c>
      <c r="V9945" s="2">
        <v>13.299000000000003</v>
      </c>
    </row>
    <row r="9946" spans="1:22" ht="14.25" customHeight="1">
      <c r="A9946" s="2">
        <v>9945</v>
      </c>
      <c r="B9946" s="2" t="s">
        <v>10909</v>
      </c>
      <c r="C9946" s="2">
        <f>YEAR(Data!$D9946)</f>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2">
        <v>0.4073999999999991</v>
      </c>
    </row>
    <row r="9947" spans="1:22" ht="14.25" customHeight="1">
      <c r="A9947" s="2">
        <v>9946</v>
      </c>
      <c r="B9947" s="2" t="s">
        <v>10910</v>
      </c>
      <c r="C9947" s="2">
        <f>YEAR(Data!$D9947)</f>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3.4240000000000004</v>
      </c>
      <c r="T9947" s="2">
        <v>1</v>
      </c>
      <c r="U9947" s="2">
        <v>0.2</v>
      </c>
      <c r="V9947" s="2">
        <v>1.0699999999999996</v>
      </c>
    </row>
    <row r="9948" spans="1:22" ht="14.25" customHeight="1">
      <c r="A9948" s="2">
        <v>9947</v>
      </c>
      <c r="B9948" s="2" t="s">
        <v>10910</v>
      </c>
      <c r="C9948" s="2">
        <f>YEAR(Data!$D9948)</f>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151.20000000000002</v>
      </c>
      <c r="T9948" s="2">
        <v>3</v>
      </c>
      <c r="U9948" s="2">
        <v>0.2</v>
      </c>
      <c r="V9948" s="2">
        <v>32.130000000000003</v>
      </c>
    </row>
    <row r="9949" spans="1:22" ht="14.25" customHeight="1">
      <c r="A9949" s="2">
        <v>9948</v>
      </c>
      <c r="B9949" s="2" t="s">
        <v>10911</v>
      </c>
      <c r="C9949" s="2">
        <f>YEAR(Data!$D9949)</f>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2">
        <v>539.24639999999999</v>
      </c>
    </row>
    <row r="9950" spans="1:22" ht="14.25" customHeight="1">
      <c r="A9950" s="2">
        <v>9949</v>
      </c>
      <c r="B9950" s="2" t="s">
        <v>10911</v>
      </c>
      <c r="C9950" s="2">
        <f>YEAR(Data!$D9950)</f>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2">
        <v>793.71599999999989</v>
      </c>
    </row>
    <row r="9951" spans="1:22" ht="14.25" customHeight="1">
      <c r="A9951" s="2">
        <v>9950</v>
      </c>
      <c r="B9951" s="2" t="s">
        <v>10911</v>
      </c>
      <c r="C9951" s="2">
        <f>YEAR(Data!$D9951)</f>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2">
        <v>15.954299999999993</v>
      </c>
    </row>
    <row r="9952" spans="1:22" ht="14.25" customHeight="1">
      <c r="A9952" s="2">
        <v>9951</v>
      </c>
      <c r="B9952" s="2" t="s">
        <v>10911</v>
      </c>
      <c r="C9952" s="2">
        <f>YEAR(Data!$D9952)</f>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2">
        <v>14.7593</v>
      </c>
    </row>
    <row r="9953" spans="1:22" ht="14.25" customHeight="1">
      <c r="A9953" s="2">
        <v>9952</v>
      </c>
      <c r="B9953" s="2" t="s">
        <v>10911</v>
      </c>
      <c r="C9953" s="2">
        <f>YEAR(Data!$D9953)</f>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2">
        <v>8.69</v>
      </c>
    </row>
    <row r="9954" spans="1:22" ht="14.25" customHeight="1">
      <c r="A9954" s="2">
        <v>9953</v>
      </c>
      <c r="B9954" s="2" t="s">
        <v>10912</v>
      </c>
      <c r="C9954" s="2">
        <f>YEAR(Data!$D9954)</f>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2">
        <v>20.723999999999997</v>
      </c>
    </row>
    <row r="9955" spans="1:22" ht="14.25" customHeight="1">
      <c r="A9955" s="2">
        <v>9954</v>
      </c>
      <c r="B9955" s="2" t="s">
        <v>10912</v>
      </c>
      <c r="C9955" s="2">
        <f>YEAR(Data!$D9955)</f>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2">
        <v>3.1104000000000003</v>
      </c>
    </row>
    <row r="9956" spans="1:22" ht="14.25" customHeight="1">
      <c r="A9956" s="2">
        <v>9955</v>
      </c>
      <c r="B9956" s="2" t="s">
        <v>10912</v>
      </c>
      <c r="C9956" s="2">
        <f>YEAR(Data!$D9956)</f>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34.248000000000005</v>
      </c>
      <c r="T9956" s="2">
        <v>3</v>
      </c>
      <c r="U9956" s="2">
        <v>0.2</v>
      </c>
      <c r="V9956" s="2">
        <v>11.558699999999998</v>
      </c>
    </row>
    <row r="9957" spans="1:22" ht="14.25" customHeight="1">
      <c r="A9957" s="2">
        <v>9956</v>
      </c>
      <c r="B9957" s="2" t="s">
        <v>10912</v>
      </c>
      <c r="C9957" s="2">
        <f>YEAR(Data!$D9957)</f>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2">
        <v>10.258800000000008</v>
      </c>
    </row>
    <row r="9958" spans="1:22" ht="14.25" customHeight="1">
      <c r="A9958" s="2">
        <v>9957</v>
      </c>
      <c r="B9958" s="2" t="s">
        <v>10913</v>
      </c>
      <c r="C9958" s="2">
        <f>YEAR(Data!$D9958)</f>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46.349999999999994</v>
      </c>
      <c r="T9958" s="2">
        <v>5</v>
      </c>
      <c r="U9958" s="2">
        <v>0</v>
      </c>
      <c r="V9958" s="2">
        <v>21.784499999999998</v>
      </c>
    </row>
    <row r="9959" spans="1:22" ht="14.25" customHeight="1">
      <c r="A9959" s="2">
        <v>9958</v>
      </c>
      <c r="B9959" s="2" t="s">
        <v>10913</v>
      </c>
      <c r="C9959" s="2">
        <f>YEAR(Data!$D9959)</f>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2">
        <v>109.7208</v>
      </c>
    </row>
    <row r="9960" spans="1:22" ht="14.25" customHeight="1">
      <c r="A9960" s="2">
        <v>9959</v>
      </c>
      <c r="B9960" s="2" t="s">
        <v>10913</v>
      </c>
      <c r="C9960" s="2">
        <f>YEAR(Data!$D9960)</f>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2">
        <v>2.1899999999999995</v>
      </c>
    </row>
    <row r="9961" spans="1:22" ht="14.25" customHeight="1">
      <c r="A9961" s="2">
        <v>9960</v>
      </c>
      <c r="B9961" s="2" t="s">
        <v>10914</v>
      </c>
      <c r="C9961" s="2">
        <f>YEAR(Data!$D9961)</f>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2">
        <v>1.8687999999999998</v>
      </c>
    </row>
    <row r="9962" spans="1:22" ht="14.25" customHeight="1">
      <c r="A9962" s="2">
        <v>9961</v>
      </c>
      <c r="B9962" s="2" t="s">
        <v>10915</v>
      </c>
      <c r="C9962" s="2">
        <f>YEAR(Data!$D9962)</f>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2">
        <v>3.2399999999999984</v>
      </c>
    </row>
    <row r="9963" spans="1:22" ht="14.25" customHeight="1">
      <c r="A9963" s="2">
        <v>9962</v>
      </c>
      <c r="B9963" s="2" t="s">
        <v>10916</v>
      </c>
      <c r="C9963" s="2">
        <f>YEAR(Data!$D9963)</f>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2">
        <v>23.7742</v>
      </c>
    </row>
    <row r="9964" spans="1:22" ht="14.25" customHeight="1">
      <c r="A9964" s="2">
        <v>9963</v>
      </c>
      <c r="B9964" s="2" t="s">
        <v>10916</v>
      </c>
      <c r="C9964" s="2">
        <f>YEAR(Data!$D9964)</f>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383.46559999999994</v>
      </c>
      <c r="T9964" s="2">
        <v>4</v>
      </c>
      <c r="U9964" s="2">
        <v>0.32</v>
      </c>
      <c r="V9964" s="2">
        <v>-67.670400000000001</v>
      </c>
    </row>
    <row r="9965" spans="1:22" ht="14.25" customHeight="1">
      <c r="A9965" s="2">
        <v>9964</v>
      </c>
      <c r="B9965" s="2" t="s">
        <v>10917</v>
      </c>
      <c r="C9965" s="2">
        <f>YEAR(Data!$D9965)</f>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10.368000000000002</v>
      </c>
      <c r="T9965" s="2">
        <v>2</v>
      </c>
      <c r="U9965" s="2">
        <v>0.2</v>
      </c>
      <c r="V9965" s="2">
        <v>3.6288</v>
      </c>
    </row>
    <row r="9966" spans="1:22" ht="14.25" customHeight="1">
      <c r="A9966" s="2">
        <v>9965</v>
      </c>
      <c r="B9966" s="2" t="s">
        <v>10918</v>
      </c>
      <c r="C9966" s="2">
        <f>YEAR(Data!$D9966)</f>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2">
        <v>6.4319999999999995</v>
      </c>
    </row>
    <row r="9967" spans="1:22" ht="14.25" customHeight="1">
      <c r="A9967" s="2">
        <v>9966</v>
      </c>
      <c r="B9967" s="2" t="s">
        <v>10918</v>
      </c>
      <c r="C9967" s="2">
        <f>YEAR(Data!$D9967)</f>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2">
        <v>2.3406000000000002</v>
      </c>
    </row>
    <row r="9968" spans="1:22" ht="14.25" customHeight="1">
      <c r="A9968" s="2">
        <v>9967</v>
      </c>
      <c r="B9968" s="2" t="s">
        <v>10918</v>
      </c>
      <c r="C9968" s="2">
        <f>YEAR(Data!$D9968)</f>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2">
        <v>51.554299999999991</v>
      </c>
    </row>
    <row r="9969" spans="1:22" ht="14.25" customHeight="1">
      <c r="A9969" s="2">
        <v>9968</v>
      </c>
      <c r="B9969" s="2" t="s">
        <v>10919</v>
      </c>
      <c r="C9969" s="2">
        <f>YEAR(Data!$D9969)</f>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40.199999999999996</v>
      </c>
      <c r="T9969" s="2">
        <v>5</v>
      </c>
      <c r="U9969" s="2">
        <v>0</v>
      </c>
      <c r="V9969" s="2">
        <v>18.089999999999996</v>
      </c>
    </row>
    <row r="9970" spans="1:22" ht="14.25" customHeight="1">
      <c r="A9970" s="2">
        <v>9969</v>
      </c>
      <c r="B9970" s="2" t="s">
        <v>10919</v>
      </c>
      <c r="C9970" s="2">
        <f>YEAR(Data!$D9970)</f>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2">
        <v>331.19099999999997</v>
      </c>
    </row>
    <row r="9971" spans="1:22" ht="14.25" customHeight="1">
      <c r="A9971" s="2">
        <v>9970</v>
      </c>
      <c r="B9971" s="2" t="s">
        <v>10919</v>
      </c>
      <c r="C9971" s="2">
        <f>YEAR(Data!$D9971)</f>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2">
        <v>6.5974999999999993</v>
      </c>
    </row>
    <row r="9972" spans="1:22" ht="14.25" customHeight="1">
      <c r="A9972" s="2">
        <v>9971</v>
      </c>
      <c r="B9972" s="2" t="s">
        <v>10920</v>
      </c>
      <c r="C9972" s="2">
        <f>YEAR(Data!$D9972)</f>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2">
        <v>54.997599999999991</v>
      </c>
    </row>
    <row r="9973" spans="1:22" ht="14.25" customHeight="1">
      <c r="A9973" s="2">
        <v>9972</v>
      </c>
      <c r="B9973" s="2" t="s">
        <v>10920</v>
      </c>
      <c r="C9973" s="2">
        <f>YEAR(Data!$D9973)</f>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2">
        <v>42.22499999999998</v>
      </c>
    </row>
    <row r="9974" spans="1:22" ht="14.25" customHeight="1">
      <c r="A9974" s="2">
        <v>9973</v>
      </c>
      <c r="B9974" s="2" t="s">
        <v>10921</v>
      </c>
      <c r="C9974" s="2">
        <f>YEAR(Data!$D9974)</f>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2">
        <v>33.604199999999992</v>
      </c>
    </row>
    <row r="9975" spans="1:22" ht="14.25" customHeight="1">
      <c r="A9975" s="2">
        <v>9974</v>
      </c>
      <c r="B9975" s="2" t="s">
        <v>10922</v>
      </c>
      <c r="C9975" s="2">
        <f>YEAR(Data!$D9975)</f>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2">
        <v>27.195999999999998</v>
      </c>
    </row>
    <row r="9976" spans="1:22" ht="14.25" customHeight="1">
      <c r="A9976" s="2">
        <v>9975</v>
      </c>
      <c r="B9976" s="2" t="s">
        <v>10922</v>
      </c>
      <c r="C9976" s="2">
        <f>YEAR(Data!$D9976)</f>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18.689999999999998</v>
      </c>
      <c r="T9976" s="2">
        <v>7</v>
      </c>
      <c r="U9976" s="2">
        <v>0</v>
      </c>
      <c r="V9976" s="2">
        <v>5.2332000000000001</v>
      </c>
    </row>
    <row r="9977" spans="1:22" ht="14.25" customHeight="1">
      <c r="A9977" s="2">
        <v>9976</v>
      </c>
      <c r="B9977" s="2" t="s">
        <v>10922</v>
      </c>
      <c r="C9977" s="2">
        <f>YEAR(Data!$D9977)</f>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2">
        <v>6.4127999999999998</v>
      </c>
    </row>
    <row r="9978" spans="1:22" ht="14.25" customHeight="1">
      <c r="A9978" s="2">
        <v>9977</v>
      </c>
      <c r="B9978" s="2" t="s">
        <v>10922</v>
      </c>
      <c r="C9978" s="2">
        <f>YEAR(Data!$D9978)</f>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249.58400000000003</v>
      </c>
      <c r="T9978" s="2">
        <v>2</v>
      </c>
      <c r="U9978" s="2">
        <v>0.2</v>
      </c>
      <c r="V9978" s="2">
        <v>31.197999999999986</v>
      </c>
    </row>
    <row r="9979" spans="1:22" ht="14.25" customHeight="1">
      <c r="A9979" s="2">
        <v>9978</v>
      </c>
      <c r="B9979" s="2" t="s">
        <v>10922</v>
      </c>
      <c r="C9979" s="2">
        <f>YEAR(Data!$D9979)</f>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2">
        <v>0</v>
      </c>
    </row>
    <row r="9980" spans="1:22" ht="14.25" customHeight="1">
      <c r="A9980" s="2">
        <v>9979</v>
      </c>
      <c r="B9980" s="2" t="s">
        <v>10922</v>
      </c>
      <c r="C9980" s="2">
        <f>YEAR(Data!$D9980)</f>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2">
        <v>4.6815999999999995</v>
      </c>
    </row>
    <row r="9981" spans="1:22" ht="14.25" customHeight="1">
      <c r="A9981" s="2">
        <v>9980</v>
      </c>
      <c r="B9981" s="2" t="s">
        <v>10922</v>
      </c>
      <c r="C9981" s="2">
        <f>YEAR(Data!$D9981)</f>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437.47200000000009</v>
      </c>
      <c r="T9981" s="2">
        <v>14</v>
      </c>
      <c r="U9981" s="2">
        <v>0.2</v>
      </c>
      <c r="V9981" s="2">
        <v>153.11519999999999</v>
      </c>
    </row>
    <row r="9982" spans="1:22" ht="14.25" customHeight="1">
      <c r="A9982" s="2">
        <v>9981</v>
      </c>
      <c r="B9982" s="2" t="s">
        <v>10923</v>
      </c>
      <c r="C9982" s="2">
        <f>YEAR(Data!$D9982)</f>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2">
        <v>22.354800000000004</v>
      </c>
    </row>
    <row r="9983" spans="1:22" ht="14.25" customHeight="1">
      <c r="A9983" s="2">
        <v>9982</v>
      </c>
      <c r="B9983" s="2" t="s">
        <v>10924</v>
      </c>
      <c r="C9983" s="2">
        <f>YEAR(Data!$D9983)</f>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16.520000000000003</v>
      </c>
      <c r="T9983" s="2">
        <v>5</v>
      </c>
      <c r="U9983" s="2">
        <v>0.2</v>
      </c>
      <c r="V9983" s="2">
        <v>5.368999999999998</v>
      </c>
    </row>
    <row r="9984" spans="1:22" ht="14.25" customHeight="1">
      <c r="A9984" s="2">
        <v>9983</v>
      </c>
      <c r="B9984" s="2" t="s">
        <v>10925</v>
      </c>
      <c r="C9984" s="2">
        <f>YEAR(Data!$D9984)</f>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2">
        <v>16.713200000000001</v>
      </c>
    </row>
    <row r="9985" spans="1:22" ht="14.25" customHeight="1">
      <c r="A9985" s="2">
        <v>9984</v>
      </c>
      <c r="B9985" s="2" t="s">
        <v>10925</v>
      </c>
      <c r="C9985" s="2">
        <f>YEAR(Data!$D9985)</f>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2">
        <v>27.434400000000011</v>
      </c>
    </row>
    <row r="9986" spans="1:22" ht="14.25" customHeight="1">
      <c r="A9986" s="2">
        <v>9985</v>
      </c>
      <c r="B9986" s="2" t="s">
        <v>10926</v>
      </c>
      <c r="C9986" s="2">
        <f>YEAR(Data!$D9986)</f>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2">
        <v>15.120000000000001</v>
      </c>
    </row>
    <row r="9987" spans="1:22" ht="14.25" customHeight="1">
      <c r="A9987" s="2">
        <v>9986</v>
      </c>
      <c r="B9987" s="2" t="s">
        <v>10926</v>
      </c>
      <c r="C9987" s="2">
        <f>YEAR(Data!$D9987)</f>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2">
        <v>16.123999999999995</v>
      </c>
    </row>
    <row r="9988" spans="1:22" ht="14.25" customHeight="1">
      <c r="A9988" s="2">
        <v>9987</v>
      </c>
      <c r="B9988" s="2" t="s">
        <v>10927</v>
      </c>
      <c r="C9988" s="2">
        <f>YEAR(Data!$D9988)</f>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2">
        <v>15.220800000000001</v>
      </c>
    </row>
    <row r="9989" spans="1:22" ht="14.25" customHeight="1">
      <c r="A9989" s="2">
        <v>9988</v>
      </c>
      <c r="B9989" s="2" t="s">
        <v>10928</v>
      </c>
      <c r="C9989" s="2">
        <f>YEAR(Data!$D9989)</f>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2">
        <v>28.796399999999998</v>
      </c>
    </row>
    <row r="9990" spans="1:22" ht="14.25" customHeight="1">
      <c r="A9990" s="2">
        <v>9989</v>
      </c>
      <c r="B9990" s="2" t="s">
        <v>10928</v>
      </c>
      <c r="C9990" s="2">
        <f>YEAR(Data!$D9990)</f>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2">
        <v>55.647000000000006</v>
      </c>
    </row>
    <row r="9991" spans="1:22" ht="14.25" customHeight="1">
      <c r="A9991" s="2">
        <v>9990</v>
      </c>
      <c r="B9991" s="2" t="s">
        <v>10929</v>
      </c>
      <c r="C9991" s="2">
        <f>YEAR(Data!$D9991)</f>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2">
        <v>4.1027999999999993</v>
      </c>
    </row>
    <row r="9992" spans="1:22" ht="14.25" customHeight="1">
      <c r="A9992" s="2">
        <v>9991</v>
      </c>
      <c r="B9992" s="2" t="s">
        <v>10930</v>
      </c>
      <c r="C9992" s="2">
        <f>YEAR(Data!$D9992)</f>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2">
        <v>15.633199999999988</v>
      </c>
    </row>
    <row r="9993" spans="1:22" ht="14.25" customHeight="1">
      <c r="A9993" s="2">
        <v>9992</v>
      </c>
      <c r="B9993" s="2" t="s">
        <v>10930</v>
      </c>
      <c r="C9993" s="2">
        <f>YEAR(Data!$D9993)</f>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2">
        <v>19.393200000000007</v>
      </c>
    </row>
    <row r="9994" spans="1:22" ht="14.25" customHeight="1">
      <c r="A9994" s="2">
        <v>9993</v>
      </c>
      <c r="B9994" s="2" t="s">
        <v>10930</v>
      </c>
      <c r="C9994" s="2">
        <f>YEAR(Data!$D9994)</f>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2">
        <v>13.32</v>
      </c>
    </row>
    <row r="9995" spans="1:22" ht="14.25" customHeight="1">
      <c r="A9995" s="2">
        <v>9994</v>
      </c>
      <c r="B9995" s="2" t="s">
        <v>10931</v>
      </c>
      <c r="C9995" s="2">
        <f>YEAR(Data!$D9995)</f>
        <v>2014</v>
      </c>
      <c r="D9995" s="3">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
        <v>243.16</v>
      </c>
      <c r="T9995" s="2">
        <v>2</v>
      </c>
      <c r="U9995" s="2">
        <v>0</v>
      </c>
      <c r="V9995" s="2">
        <v>72.947999999999979</v>
      </c>
    </row>
  </sheetData>
  <pageMargins left="0.7" right="0.7" top="0.75" bottom="0.75" header="0" footer="0"/>
  <pageSetup orientation="landscape"/>
  <tableParts count="1">
    <tablePart r:id="rId1"/>
  </tableParts>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CB745C-8670-487A-B811-64B016DFD5C4}">
  <dimension ref="AA13"/>
  <sheetViews>
    <sheetView showGridLines="0" zoomScale="70" zoomScaleNormal="70" workbookViewId="0">
      <selection activeCell="W50" sqref="W50"/>
    </sheetView>
  </sheetViews>
  <sheetFormatPr defaultRowHeight="14.5"/>
  <sheetData>
    <row r="13" spans="27:27">
      <c r="AA13" s="27"/>
    </row>
  </sheetData>
  <pageMargins left="0.7" right="0.7" top="0.75" bottom="0.75" header="0.3" footer="0.3"/>
  <pageSetup orientation="portrait" r:id="rId1"/>
  <drawing r:id="rId2"/>
  <legacyDrawing r:id="rId3"/>
  <picture r:id="rId4"/>
  <extLst>
    <ext xmlns:x14="http://schemas.microsoft.com/office/spreadsheetml/2009/9/main" uri="{A8765BA9-456A-4dab-B4F3-ACF838C121DE}">
      <x14:slicerList>
        <x14:slicer r:id="rId5"/>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Combo Chart </vt:lpstr>
      <vt:lpstr>Waterfall Chart</vt:lpstr>
      <vt:lpstr>Pie Chart</vt:lpstr>
      <vt:lpstr>Top 5 </vt:lpstr>
      <vt:lpstr>Sheet5</vt:lpstr>
      <vt:lpstr>KPI</vt:lpstr>
      <vt:lpstr>Map</vt:lpstr>
      <vt:lpstr>KPI YOY</vt:lpstr>
      <vt:lpstr>Data</vt:lpstr>
      <vt:lpstr>Final 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Rimple Dabas</cp:lastModifiedBy>
  <dcterms:created xsi:type="dcterms:W3CDTF">2015-06-05T18:17:20Z</dcterms:created>
  <dcterms:modified xsi:type="dcterms:W3CDTF">2023-11-04T20:23:40Z</dcterms:modified>
</cp:coreProperties>
</file>